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pivotTables/pivotTable3.xml" ContentType="application/vnd.openxmlformats-officedocument.spreadsheetml.pivotTable+xml"/>
  <Override PartName="/xl/drawings/drawing5.xml" ContentType="application/vnd.openxmlformats-officedocument.drawing+xml"/>
  <Override PartName="/xl/slicers/slicer1.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10464" windowHeight="4092"/>
  </bookViews>
  <sheets>
    <sheet name="Learning_Express_Usage_By_Libry" sheetId="3" r:id="rId1"/>
    <sheet name="Learning_Usage_By_County" sheetId="4" r:id="rId2"/>
    <sheet name="LEX_table" sheetId="2" r:id="rId3"/>
    <sheet name="LEX_data" sheetId="1" r:id="rId4"/>
  </sheets>
  <externalReferences>
    <externalReference r:id="rId5"/>
  </externalReferences>
  <definedNames>
    <definedName name="_xlnm._FilterDatabase" localSheetId="3" hidden="1">LEX_data!$H$948:$V$1070</definedName>
    <definedName name="Slicer_Year">#N/A</definedName>
  </definedNames>
  <calcPr calcId="145621"/>
  <pivotCaches>
    <pivotCache cacheId="145"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J4094" i="1" l="1"/>
  <c r="J4095" i="1"/>
  <c r="J4096" i="1"/>
  <c r="J4097" i="1"/>
  <c r="J4098" i="1"/>
  <c r="J4099" i="1"/>
  <c r="J4100" i="1"/>
  <c r="J4101" i="1"/>
  <c r="J4102" i="1"/>
  <c r="J4103" i="1"/>
  <c r="J4104" i="1"/>
  <c r="J4105" i="1"/>
  <c r="J4106" i="1"/>
  <c r="J4107" i="1"/>
  <c r="J4108" i="1"/>
  <c r="J4109" i="1"/>
  <c r="J4110" i="1"/>
  <c r="J4111" i="1"/>
  <c r="F4094" i="1"/>
  <c r="F4095" i="1"/>
  <c r="F4096" i="1"/>
  <c r="F4097" i="1"/>
  <c r="F4098" i="1"/>
  <c r="F4099" i="1"/>
  <c r="F4100" i="1"/>
  <c r="F4101" i="1"/>
  <c r="F4102" i="1"/>
  <c r="F4103" i="1"/>
  <c r="F4104" i="1"/>
  <c r="F4105" i="1"/>
  <c r="F4106" i="1"/>
  <c r="F4107" i="1"/>
  <c r="F4108" i="1"/>
  <c r="F4109" i="1"/>
  <c r="F4110" i="1"/>
  <c r="F4111" i="1"/>
  <c r="B4094" i="1"/>
  <c r="B4095" i="1"/>
  <c r="B4096" i="1"/>
  <c r="B4097" i="1"/>
  <c r="B4098" i="1"/>
  <c r="B4099" i="1"/>
  <c r="B4100" i="1"/>
  <c r="B4101" i="1"/>
  <c r="B4102" i="1"/>
  <c r="B4103" i="1"/>
  <c r="B4104" i="1"/>
  <c r="B4105" i="1"/>
  <c r="B4106" i="1"/>
  <c r="B4107" i="1"/>
  <c r="B4108" i="1"/>
  <c r="B4109" i="1"/>
  <c r="B4110" i="1"/>
  <c r="B4111" i="1"/>
  <c r="D4094" i="1"/>
  <c r="D4095" i="1"/>
  <c r="D4096" i="1"/>
  <c r="D4097" i="1"/>
  <c r="D4098" i="1"/>
  <c r="D4099" i="1"/>
  <c r="D4100" i="1"/>
  <c r="D4101" i="1"/>
  <c r="D4102" i="1"/>
  <c r="D4103" i="1"/>
  <c r="D4104" i="1"/>
  <c r="D4105" i="1"/>
  <c r="D4106" i="1"/>
  <c r="D4107" i="1"/>
  <c r="D4108" i="1"/>
  <c r="D4109" i="1"/>
  <c r="D4110" i="1"/>
  <c r="D4111" i="1"/>
  <c r="A4094" i="1"/>
  <c r="A4095" i="1"/>
  <c r="A4096" i="1"/>
  <c r="A4097" i="1"/>
  <c r="A4098" i="1"/>
  <c r="A4099" i="1"/>
  <c r="A4100" i="1"/>
  <c r="A4101" i="1"/>
  <c r="A4102" i="1"/>
  <c r="A4103" i="1"/>
  <c r="A4104" i="1"/>
  <c r="A4105" i="1"/>
  <c r="A4106" i="1"/>
  <c r="A4107" i="1"/>
  <c r="A4108" i="1"/>
  <c r="A4109" i="1"/>
  <c r="A4110" i="1"/>
  <c r="A4111" i="1"/>
  <c r="E4094" i="1"/>
  <c r="E4095" i="1"/>
  <c r="E4096" i="1"/>
  <c r="E4097" i="1"/>
  <c r="E4098" i="1"/>
  <c r="E4099" i="1"/>
  <c r="E4100" i="1"/>
  <c r="E4101" i="1"/>
  <c r="E4102" i="1"/>
  <c r="E4103" i="1"/>
  <c r="E4104" i="1"/>
  <c r="E4105" i="1"/>
  <c r="E4106" i="1"/>
  <c r="E4107" i="1"/>
  <c r="E4108" i="1"/>
  <c r="E4109" i="1"/>
  <c r="E4110" i="1"/>
  <c r="E4111" i="1"/>
  <c r="G4094" i="1"/>
  <c r="G4095" i="1"/>
  <c r="G4096" i="1"/>
  <c r="G4097" i="1"/>
  <c r="G4098" i="1"/>
  <c r="G4099" i="1"/>
  <c r="G4100" i="1"/>
  <c r="G4101" i="1"/>
  <c r="G4102" i="1"/>
  <c r="G4103" i="1"/>
  <c r="G4104" i="1"/>
  <c r="G4105" i="1"/>
  <c r="G4106" i="1"/>
  <c r="G4107" i="1"/>
  <c r="G4108" i="1"/>
  <c r="G4109" i="1"/>
  <c r="G4110" i="1"/>
  <c r="G4111" i="1"/>
  <c r="J4074" i="1" l="1"/>
  <c r="J4075" i="1"/>
  <c r="J4076" i="1"/>
  <c r="J4077" i="1"/>
  <c r="J4078" i="1"/>
  <c r="J4079" i="1"/>
  <c r="J4080" i="1"/>
  <c r="J4081" i="1"/>
  <c r="J4082" i="1"/>
  <c r="J4083" i="1"/>
  <c r="J4084" i="1"/>
  <c r="J4085" i="1"/>
  <c r="J4086" i="1"/>
  <c r="J4087" i="1"/>
  <c r="J4088" i="1"/>
  <c r="J4089" i="1"/>
  <c r="J4090" i="1"/>
  <c r="J4091" i="1"/>
  <c r="J4092" i="1"/>
  <c r="J4093" i="1"/>
  <c r="F4074" i="1"/>
  <c r="F4075" i="1"/>
  <c r="F4076" i="1"/>
  <c r="F4077" i="1"/>
  <c r="F4078" i="1"/>
  <c r="F4079" i="1"/>
  <c r="F4080" i="1"/>
  <c r="F4081" i="1"/>
  <c r="F4082" i="1"/>
  <c r="F4083" i="1"/>
  <c r="F4084" i="1"/>
  <c r="F4085" i="1"/>
  <c r="F4086" i="1"/>
  <c r="F4087" i="1"/>
  <c r="F4088" i="1"/>
  <c r="F4089" i="1"/>
  <c r="F4090" i="1"/>
  <c r="F4091" i="1"/>
  <c r="F4092" i="1"/>
  <c r="F4093" i="1"/>
  <c r="D4074" i="1"/>
  <c r="D4075" i="1"/>
  <c r="D4076" i="1"/>
  <c r="D4077" i="1"/>
  <c r="D4078" i="1"/>
  <c r="D4079" i="1"/>
  <c r="D4080" i="1"/>
  <c r="D4081" i="1"/>
  <c r="D4082" i="1"/>
  <c r="D4083" i="1"/>
  <c r="D4084" i="1"/>
  <c r="D4085" i="1"/>
  <c r="D4086" i="1"/>
  <c r="D4087" i="1"/>
  <c r="D4088" i="1"/>
  <c r="D4089" i="1"/>
  <c r="D4090" i="1"/>
  <c r="D4091" i="1"/>
  <c r="D4092" i="1"/>
  <c r="D4093" i="1"/>
  <c r="B4074" i="1"/>
  <c r="B4075" i="1"/>
  <c r="B4076" i="1"/>
  <c r="B4077" i="1"/>
  <c r="B4078" i="1"/>
  <c r="B4079" i="1"/>
  <c r="B4080" i="1"/>
  <c r="B4081" i="1"/>
  <c r="B4082" i="1"/>
  <c r="B4083" i="1"/>
  <c r="B4084" i="1"/>
  <c r="B4085" i="1"/>
  <c r="B4086" i="1"/>
  <c r="B4087" i="1"/>
  <c r="B4088" i="1"/>
  <c r="B4089" i="1"/>
  <c r="B4090" i="1"/>
  <c r="B4091" i="1"/>
  <c r="B4092" i="1"/>
  <c r="B4093" i="1"/>
  <c r="A4074" i="1"/>
  <c r="A4075" i="1"/>
  <c r="A4076" i="1"/>
  <c r="A4077" i="1"/>
  <c r="A4078" i="1"/>
  <c r="A4079" i="1"/>
  <c r="A4080" i="1"/>
  <c r="A4081" i="1"/>
  <c r="A4082" i="1"/>
  <c r="A4083" i="1"/>
  <c r="A4084" i="1"/>
  <c r="A4085" i="1"/>
  <c r="A4086" i="1"/>
  <c r="A4087" i="1"/>
  <c r="A4088" i="1"/>
  <c r="A4089" i="1"/>
  <c r="A4090" i="1"/>
  <c r="A4091" i="1"/>
  <c r="A4092" i="1"/>
  <c r="A4093" i="1"/>
  <c r="E4074" i="1"/>
  <c r="E4075" i="1"/>
  <c r="E4076" i="1"/>
  <c r="E4077" i="1"/>
  <c r="E4078" i="1"/>
  <c r="E4079" i="1"/>
  <c r="E4080" i="1"/>
  <c r="E4081" i="1"/>
  <c r="E4082" i="1"/>
  <c r="E4083" i="1"/>
  <c r="E4084" i="1"/>
  <c r="E4085" i="1"/>
  <c r="E4086" i="1"/>
  <c r="E4087" i="1"/>
  <c r="E4088" i="1"/>
  <c r="E4089" i="1"/>
  <c r="E4090" i="1"/>
  <c r="E4091" i="1"/>
  <c r="E4092" i="1"/>
  <c r="E4093" i="1"/>
  <c r="G4074" i="1"/>
  <c r="G4075" i="1"/>
  <c r="G4076" i="1"/>
  <c r="G4077" i="1"/>
  <c r="G4078" i="1"/>
  <c r="G4079" i="1"/>
  <c r="G4080" i="1"/>
  <c r="G4081" i="1"/>
  <c r="G4082" i="1"/>
  <c r="G4083" i="1"/>
  <c r="G4084" i="1"/>
  <c r="G4085" i="1"/>
  <c r="G4086" i="1"/>
  <c r="G4087" i="1"/>
  <c r="G4088" i="1"/>
  <c r="G4089" i="1"/>
  <c r="G4090" i="1"/>
  <c r="G4091" i="1"/>
  <c r="G4092" i="1"/>
  <c r="G4093" i="1"/>
  <c r="J4053" i="1"/>
  <c r="J4054" i="1"/>
  <c r="J4055" i="1"/>
  <c r="J4056" i="1"/>
  <c r="J4057" i="1"/>
  <c r="J4058" i="1"/>
  <c r="J4059" i="1"/>
  <c r="J4060" i="1"/>
  <c r="J4061" i="1"/>
  <c r="J4062" i="1"/>
  <c r="J4063" i="1"/>
  <c r="J4064" i="1"/>
  <c r="J4065" i="1"/>
  <c r="J4066" i="1"/>
  <c r="J4067" i="1"/>
  <c r="J4068" i="1"/>
  <c r="J4069" i="1"/>
  <c r="J4070" i="1"/>
  <c r="J4071" i="1"/>
  <c r="J4072" i="1"/>
  <c r="J4073" i="1"/>
  <c r="F4053" i="1"/>
  <c r="F4054" i="1"/>
  <c r="F4055" i="1"/>
  <c r="F4056" i="1"/>
  <c r="F4057" i="1"/>
  <c r="F4058" i="1"/>
  <c r="F4059" i="1"/>
  <c r="F4060" i="1"/>
  <c r="F4061" i="1"/>
  <c r="F4062" i="1"/>
  <c r="F4063" i="1"/>
  <c r="F4064" i="1"/>
  <c r="F4065" i="1"/>
  <c r="F4066" i="1"/>
  <c r="F4067" i="1"/>
  <c r="F4068" i="1"/>
  <c r="F4069" i="1"/>
  <c r="F4070" i="1"/>
  <c r="F4071" i="1"/>
  <c r="F4072" i="1"/>
  <c r="F4073" i="1"/>
  <c r="D4053" i="1"/>
  <c r="D4054" i="1"/>
  <c r="D4055" i="1"/>
  <c r="D4056" i="1"/>
  <c r="D4057" i="1"/>
  <c r="D4058" i="1"/>
  <c r="D4059" i="1"/>
  <c r="D4060" i="1"/>
  <c r="D4061" i="1"/>
  <c r="D4062" i="1"/>
  <c r="D4063" i="1"/>
  <c r="D4064" i="1"/>
  <c r="D4065" i="1"/>
  <c r="D4066" i="1"/>
  <c r="D4067" i="1"/>
  <c r="D4068" i="1"/>
  <c r="D4069" i="1"/>
  <c r="D4070" i="1"/>
  <c r="D4071" i="1"/>
  <c r="D4072" i="1"/>
  <c r="D4073" i="1"/>
  <c r="B4053" i="1"/>
  <c r="B4054" i="1"/>
  <c r="B4055" i="1"/>
  <c r="B4056" i="1"/>
  <c r="B4057" i="1"/>
  <c r="B4058" i="1"/>
  <c r="B4059" i="1"/>
  <c r="B4060" i="1"/>
  <c r="B4061" i="1"/>
  <c r="B4062" i="1"/>
  <c r="B4063" i="1"/>
  <c r="B4064" i="1"/>
  <c r="B4065" i="1"/>
  <c r="B4066" i="1"/>
  <c r="B4067" i="1"/>
  <c r="B4068" i="1"/>
  <c r="B4069" i="1"/>
  <c r="B4070" i="1"/>
  <c r="B4071" i="1"/>
  <c r="B4072" i="1"/>
  <c r="B4073" i="1"/>
  <c r="A4053" i="1"/>
  <c r="A4054" i="1"/>
  <c r="A4055" i="1"/>
  <c r="A4056" i="1"/>
  <c r="A4057" i="1"/>
  <c r="A4058" i="1"/>
  <c r="A4059" i="1"/>
  <c r="A4060" i="1"/>
  <c r="A4061" i="1"/>
  <c r="A4062" i="1"/>
  <c r="A4063" i="1"/>
  <c r="A4064" i="1"/>
  <c r="A4065" i="1"/>
  <c r="A4066" i="1"/>
  <c r="A4067" i="1"/>
  <c r="A4068" i="1"/>
  <c r="A4069" i="1"/>
  <c r="A4070" i="1"/>
  <c r="A4071" i="1"/>
  <c r="A4072" i="1"/>
  <c r="A4073" i="1"/>
  <c r="E4053" i="1"/>
  <c r="E4054" i="1"/>
  <c r="E4055" i="1"/>
  <c r="E4056" i="1"/>
  <c r="E4057" i="1"/>
  <c r="E4058" i="1"/>
  <c r="E4059" i="1"/>
  <c r="E4060" i="1"/>
  <c r="E4061" i="1"/>
  <c r="E4062" i="1"/>
  <c r="E4063" i="1"/>
  <c r="E4064" i="1"/>
  <c r="E4065" i="1"/>
  <c r="E4066" i="1"/>
  <c r="E4067" i="1"/>
  <c r="E4068" i="1"/>
  <c r="E4069" i="1"/>
  <c r="E4070" i="1"/>
  <c r="E4071" i="1"/>
  <c r="E4072" i="1"/>
  <c r="E4073" i="1"/>
  <c r="G4053" i="1"/>
  <c r="G4054" i="1"/>
  <c r="G4055" i="1"/>
  <c r="G4056" i="1"/>
  <c r="G4057" i="1"/>
  <c r="G4058" i="1"/>
  <c r="G4059" i="1"/>
  <c r="G4060" i="1"/>
  <c r="G4061" i="1"/>
  <c r="G4062" i="1"/>
  <c r="G4063" i="1"/>
  <c r="G4064" i="1"/>
  <c r="G4065" i="1"/>
  <c r="G4066" i="1"/>
  <c r="G4067" i="1"/>
  <c r="G4068" i="1"/>
  <c r="G4069" i="1"/>
  <c r="G4070" i="1"/>
  <c r="G4071" i="1"/>
  <c r="G4072" i="1"/>
  <c r="G4073" i="1"/>
  <c r="D4031" i="1"/>
  <c r="D4032" i="1"/>
  <c r="D4033" i="1"/>
  <c r="D4034" i="1"/>
  <c r="D4035" i="1"/>
  <c r="D4036" i="1"/>
  <c r="D4037" i="1"/>
  <c r="D4038" i="1"/>
  <c r="D4039" i="1"/>
  <c r="D4040" i="1"/>
  <c r="D4041" i="1"/>
  <c r="D4042" i="1"/>
  <c r="D4043" i="1"/>
  <c r="D4044" i="1"/>
  <c r="D4045" i="1"/>
  <c r="D4046" i="1"/>
  <c r="D4047" i="1"/>
  <c r="D4048" i="1"/>
  <c r="D4049" i="1"/>
  <c r="D4050" i="1"/>
  <c r="D4051" i="1"/>
  <c r="D4052" i="1"/>
  <c r="J3967" i="1"/>
  <c r="J3968" i="1"/>
  <c r="J3969" i="1"/>
  <c r="J3970" i="1"/>
  <c r="J3971" i="1"/>
  <c r="J3972" i="1"/>
  <c r="J3973" i="1"/>
  <c r="J3974" i="1"/>
  <c r="J3975" i="1"/>
  <c r="J3976" i="1"/>
  <c r="J3977" i="1"/>
  <c r="J3978" i="1"/>
  <c r="J3979" i="1"/>
  <c r="J3980" i="1"/>
  <c r="J3981" i="1"/>
  <c r="J3982" i="1"/>
  <c r="J3983" i="1"/>
  <c r="J3984" i="1"/>
  <c r="J3985" i="1"/>
  <c r="J3986" i="1"/>
  <c r="J3987" i="1"/>
  <c r="J3988" i="1"/>
  <c r="J3989" i="1"/>
  <c r="J3990" i="1"/>
  <c r="J3991" i="1"/>
  <c r="J3992" i="1"/>
  <c r="J3993" i="1"/>
  <c r="J3994" i="1"/>
  <c r="J3995" i="1"/>
  <c r="J3996" i="1"/>
  <c r="J3997" i="1"/>
  <c r="J3998" i="1"/>
  <c r="J3999" i="1"/>
  <c r="J4000" i="1"/>
  <c r="J4001" i="1"/>
  <c r="J4002" i="1"/>
  <c r="J4003" i="1"/>
  <c r="J4004" i="1"/>
  <c r="J4005" i="1"/>
  <c r="J4006" i="1"/>
  <c r="J4007" i="1"/>
  <c r="J4008" i="1"/>
  <c r="J4009" i="1"/>
  <c r="J4010" i="1"/>
  <c r="J4011" i="1"/>
  <c r="J4012" i="1"/>
  <c r="J4013" i="1"/>
  <c r="J4014" i="1"/>
  <c r="J4015" i="1"/>
  <c r="J4016" i="1"/>
  <c r="J4017" i="1"/>
  <c r="J4018" i="1"/>
  <c r="J4019" i="1"/>
  <c r="J4020" i="1"/>
  <c r="J4021" i="1"/>
  <c r="J4022" i="1"/>
  <c r="J4023" i="1"/>
  <c r="J4024" i="1"/>
  <c r="J4025" i="1"/>
  <c r="J4026" i="1"/>
  <c r="J4027" i="1"/>
  <c r="J4028" i="1"/>
  <c r="J4029" i="1"/>
  <c r="J4030" i="1"/>
  <c r="J4031" i="1"/>
  <c r="J4032" i="1"/>
  <c r="J4033" i="1"/>
  <c r="J4034" i="1"/>
  <c r="J4035" i="1"/>
  <c r="J4036" i="1"/>
  <c r="J4037" i="1"/>
  <c r="J4038" i="1"/>
  <c r="J4039" i="1"/>
  <c r="J4040" i="1"/>
  <c r="J4041" i="1"/>
  <c r="J4042" i="1"/>
  <c r="J4043" i="1"/>
  <c r="J4044" i="1"/>
  <c r="J4045" i="1"/>
  <c r="J4046" i="1"/>
  <c r="J4047" i="1"/>
  <c r="J4048" i="1"/>
  <c r="J4049" i="1"/>
  <c r="J4050" i="1"/>
  <c r="J4051" i="1"/>
  <c r="J4052" i="1"/>
  <c r="F4031" i="1"/>
  <c r="F4032" i="1"/>
  <c r="F4033" i="1"/>
  <c r="F4034" i="1"/>
  <c r="F4035" i="1"/>
  <c r="F4036" i="1"/>
  <c r="F4037" i="1"/>
  <c r="F4038" i="1"/>
  <c r="F4039" i="1"/>
  <c r="F4040" i="1"/>
  <c r="F4041" i="1"/>
  <c r="F4042" i="1"/>
  <c r="F4043" i="1"/>
  <c r="F4044" i="1"/>
  <c r="F4045" i="1"/>
  <c r="F4046" i="1"/>
  <c r="F4047" i="1"/>
  <c r="F4048" i="1"/>
  <c r="F4049" i="1"/>
  <c r="F4050" i="1"/>
  <c r="F4051" i="1"/>
  <c r="F4052" i="1"/>
  <c r="B4031" i="1"/>
  <c r="B4032" i="1"/>
  <c r="B4033" i="1"/>
  <c r="B4034" i="1"/>
  <c r="B4035" i="1"/>
  <c r="B4036" i="1"/>
  <c r="B4037" i="1"/>
  <c r="B4038" i="1"/>
  <c r="B4039" i="1"/>
  <c r="B4040" i="1"/>
  <c r="B4041" i="1"/>
  <c r="B4042" i="1"/>
  <c r="B4043" i="1"/>
  <c r="B4044" i="1"/>
  <c r="B4045" i="1"/>
  <c r="B4046" i="1"/>
  <c r="B4047" i="1"/>
  <c r="B4048" i="1"/>
  <c r="B4049" i="1"/>
  <c r="B4050" i="1"/>
  <c r="B4051" i="1"/>
  <c r="B4052" i="1"/>
  <c r="A4031" i="1"/>
  <c r="A4032" i="1"/>
  <c r="A4033" i="1"/>
  <c r="A4034" i="1"/>
  <c r="A4035" i="1"/>
  <c r="A4036" i="1"/>
  <c r="A4037" i="1"/>
  <c r="A4038" i="1"/>
  <c r="A4039" i="1"/>
  <c r="A4040" i="1"/>
  <c r="A4041" i="1"/>
  <c r="A4042" i="1"/>
  <c r="A4043" i="1"/>
  <c r="A4044" i="1"/>
  <c r="A4045" i="1"/>
  <c r="A4046" i="1"/>
  <c r="A4047" i="1"/>
  <c r="A4048" i="1"/>
  <c r="A4049" i="1"/>
  <c r="A4050" i="1"/>
  <c r="A4051" i="1"/>
  <c r="A4052" i="1"/>
  <c r="E4031" i="1"/>
  <c r="E4032" i="1"/>
  <c r="E4033" i="1"/>
  <c r="E4034" i="1"/>
  <c r="E4035" i="1"/>
  <c r="E4036" i="1"/>
  <c r="E4037" i="1"/>
  <c r="E4038" i="1"/>
  <c r="E4039" i="1"/>
  <c r="E4040" i="1"/>
  <c r="E4041" i="1"/>
  <c r="E4042" i="1"/>
  <c r="E4043" i="1"/>
  <c r="E4044" i="1"/>
  <c r="E4045" i="1"/>
  <c r="E4046" i="1"/>
  <c r="E4047" i="1"/>
  <c r="E4048" i="1"/>
  <c r="E4049" i="1"/>
  <c r="E4050" i="1"/>
  <c r="E4051" i="1"/>
  <c r="E4052" i="1"/>
  <c r="G4031" i="1"/>
  <c r="G4032" i="1"/>
  <c r="G4033" i="1"/>
  <c r="G4034" i="1"/>
  <c r="G4035" i="1"/>
  <c r="G4036" i="1"/>
  <c r="G4037" i="1"/>
  <c r="G4038" i="1"/>
  <c r="G4039" i="1"/>
  <c r="G4040" i="1"/>
  <c r="G4041" i="1"/>
  <c r="G4042" i="1"/>
  <c r="G4043" i="1"/>
  <c r="G4044" i="1"/>
  <c r="G4045" i="1"/>
  <c r="G4046" i="1"/>
  <c r="G4047" i="1"/>
  <c r="G4048" i="1"/>
  <c r="G4049" i="1"/>
  <c r="G4050" i="1"/>
  <c r="G4051" i="1"/>
  <c r="G4052" i="1"/>
  <c r="F4010" i="1"/>
  <c r="F4011" i="1"/>
  <c r="F4012" i="1"/>
  <c r="F4013" i="1"/>
  <c r="F4014" i="1"/>
  <c r="F4015" i="1"/>
  <c r="F4016" i="1"/>
  <c r="F4017" i="1"/>
  <c r="F4018" i="1"/>
  <c r="F4019" i="1"/>
  <c r="F4020" i="1"/>
  <c r="F4021" i="1"/>
  <c r="F4022" i="1"/>
  <c r="F4023" i="1"/>
  <c r="F4024" i="1"/>
  <c r="F4025" i="1"/>
  <c r="F4026" i="1"/>
  <c r="F4027" i="1"/>
  <c r="F4028" i="1"/>
  <c r="F4029" i="1"/>
  <c r="F4030" i="1"/>
  <c r="E4010" i="1"/>
  <c r="E4011" i="1"/>
  <c r="E4012" i="1"/>
  <c r="E4013" i="1"/>
  <c r="E4014" i="1"/>
  <c r="E4015" i="1"/>
  <c r="E4016" i="1"/>
  <c r="E4017" i="1"/>
  <c r="E4018" i="1"/>
  <c r="E4019" i="1"/>
  <c r="E4020" i="1"/>
  <c r="E4021" i="1"/>
  <c r="E4022" i="1"/>
  <c r="E4023" i="1"/>
  <c r="E4024" i="1"/>
  <c r="E4025" i="1"/>
  <c r="E4026" i="1"/>
  <c r="E4027" i="1"/>
  <c r="E4028" i="1"/>
  <c r="E4029" i="1"/>
  <c r="E4030" i="1"/>
  <c r="D4010" i="1"/>
  <c r="D4011" i="1"/>
  <c r="D4012" i="1"/>
  <c r="D4013" i="1"/>
  <c r="D4014" i="1"/>
  <c r="D4015" i="1"/>
  <c r="D4016" i="1"/>
  <c r="D4017" i="1"/>
  <c r="D4018" i="1"/>
  <c r="D4019" i="1"/>
  <c r="D4020" i="1"/>
  <c r="D4021" i="1"/>
  <c r="D4022" i="1"/>
  <c r="D4023" i="1"/>
  <c r="D4024" i="1"/>
  <c r="D4025" i="1"/>
  <c r="D4026" i="1"/>
  <c r="D4027" i="1"/>
  <c r="D4028" i="1"/>
  <c r="D4029" i="1"/>
  <c r="D4030" i="1"/>
  <c r="B4010" i="1"/>
  <c r="B4011" i="1"/>
  <c r="B4012" i="1"/>
  <c r="B4013" i="1"/>
  <c r="B4014" i="1"/>
  <c r="B4015" i="1"/>
  <c r="B4016" i="1"/>
  <c r="B4017" i="1"/>
  <c r="B4018" i="1"/>
  <c r="B4019" i="1"/>
  <c r="B4020" i="1"/>
  <c r="B4021" i="1"/>
  <c r="B4022" i="1"/>
  <c r="B4023" i="1"/>
  <c r="B4024" i="1"/>
  <c r="B4025" i="1"/>
  <c r="B4026" i="1"/>
  <c r="B4027" i="1"/>
  <c r="B4028" i="1"/>
  <c r="B4029" i="1"/>
  <c r="B4030" i="1"/>
  <c r="A4010" i="1"/>
  <c r="A4011" i="1"/>
  <c r="A4012" i="1"/>
  <c r="A4013" i="1"/>
  <c r="A4014" i="1"/>
  <c r="A4015" i="1"/>
  <c r="A4016" i="1"/>
  <c r="A4017" i="1"/>
  <c r="A4018" i="1"/>
  <c r="A4019" i="1"/>
  <c r="A4020" i="1"/>
  <c r="A4021" i="1"/>
  <c r="A4022" i="1"/>
  <c r="A4023" i="1"/>
  <c r="A4024" i="1"/>
  <c r="A4025" i="1"/>
  <c r="A4026" i="1"/>
  <c r="A4027" i="1"/>
  <c r="A4028" i="1"/>
  <c r="A4029" i="1"/>
  <c r="A4030" i="1"/>
  <c r="G4010" i="1"/>
  <c r="G4011" i="1"/>
  <c r="G4012" i="1"/>
  <c r="G4013" i="1"/>
  <c r="G4014" i="1"/>
  <c r="G4015" i="1"/>
  <c r="G4016" i="1"/>
  <c r="G4017" i="1"/>
  <c r="G4018" i="1"/>
  <c r="G4019" i="1"/>
  <c r="G4020" i="1"/>
  <c r="G4021" i="1"/>
  <c r="G4022" i="1"/>
  <c r="G4023" i="1"/>
  <c r="G4024" i="1"/>
  <c r="G4025" i="1"/>
  <c r="G4026" i="1"/>
  <c r="G4027" i="1"/>
  <c r="G4028" i="1"/>
  <c r="G4029" i="1"/>
  <c r="G4030" i="1"/>
  <c r="F3988" i="1" l="1"/>
  <c r="F3989" i="1"/>
  <c r="F3990" i="1"/>
  <c r="F3991" i="1"/>
  <c r="F3992" i="1"/>
  <c r="F3993" i="1"/>
  <c r="F3994" i="1"/>
  <c r="F3995" i="1"/>
  <c r="F3996" i="1"/>
  <c r="F3997" i="1"/>
  <c r="F3998" i="1"/>
  <c r="F3999" i="1"/>
  <c r="F4000" i="1"/>
  <c r="F4001" i="1"/>
  <c r="F4002" i="1"/>
  <c r="F4003" i="1"/>
  <c r="F4004" i="1"/>
  <c r="F4005" i="1"/>
  <c r="F4006" i="1"/>
  <c r="F4007" i="1"/>
  <c r="F4008" i="1"/>
  <c r="F4009" i="1"/>
  <c r="B3988" i="1"/>
  <c r="B3989" i="1"/>
  <c r="B3990" i="1"/>
  <c r="B3991" i="1"/>
  <c r="B3992" i="1"/>
  <c r="B3993" i="1"/>
  <c r="B3994" i="1"/>
  <c r="B3995" i="1"/>
  <c r="B3996" i="1"/>
  <c r="B3997" i="1"/>
  <c r="B3998" i="1"/>
  <c r="B3999" i="1"/>
  <c r="B4000" i="1"/>
  <c r="B4001" i="1"/>
  <c r="B4002" i="1"/>
  <c r="B4003" i="1"/>
  <c r="B4004" i="1"/>
  <c r="B4005" i="1"/>
  <c r="B4006" i="1"/>
  <c r="B4007" i="1"/>
  <c r="B4008" i="1"/>
  <c r="B4009" i="1"/>
  <c r="D3967" i="1"/>
  <c r="D3968" i="1"/>
  <c r="D3969" i="1"/>
  <c r="D3970" i="1"/>
  <c r="D3971" i="1"/>
  <c r="D3972" i="1"/>
  <c r="D3973" i="1"/>
  <c r="D3974" i="1"/>
  <c r="D3975" i="1"/>
  <c r="D3976" i="1"/>
  <c r="D3977" i="1"/>
  <c r="D3978" i="1"/>
  <c r="D3979" i="1"/>
  <c r="D3980" i="1"/>
  <c r="D3981" i="1"/>
  <c r="D3982" i="1"/>
  <c r="D3983" i="1"/>
  <c r="D3984" i="1"/>
  <c r="D3985" i="1"/>
  <c r="D3986" i="1"/>
  <c r="D3987" i="1"/>
  <c r="D3988" i="1"/>
  <c r="D3989" i="1"/>
  <c r="D3990" i="1"/>
  <c r="D3991" i="1"/>
  <c r="D3992" i="1"/>
  <c r="D3993" i="1"/>
  <c r="D3994" i="1"/>
  <c r="D3995" i="1"/>
  <c r="D3996" i="1"/>
  <c r="D3997" i="1"/>
  <c r="D3998" i="1"/>
  <c r="D3999" i="1"/>
  <c r="D4000" i="1"/>
  <c r="D4001" i="1"/>
  <c r="D4002" i="1"/>
  <c r="D4003" i="1"/>
  <c r="D4004" i="1"/>
  <c r="D4005" i="1"/>
  <c r="D4006" i="1"/>
  <c r="D4007" i="1"/>
  <c r="D4008" i="1"/>
  <c r="D4009" i="1"/>
  <c r="A3988" i="1"/>
  <c r="A3989" i="1"/>
  <c r="A3990" i="1"/>
  <c r="A3991" i="1"/>
  <c r="A3992" i="1"/>
  <c r="A3993" i="1"/>
  <c r="A3994" i="1"/>
  <c r="A3995" i="1"/>
  <c r="A3996" i="1"/>
  <c r="A3997" i="1"/>
  <c r="A3998" i="1"/>
  <c r="A3999" i="1"/>
  <c r="A4000" i="1"/>
  <c r="A4001" i="1"/>
  <c r="A4002" i="1"/>
  <c r="A4003" i="1"/>
  <c r="A4004" i="1"/>
  <c r="A4005" i="1"/>
  <c r="A4006" i="1"/>
  <c r="A4007" i="1"/>
  <c r="A4008" i="1"/>
  <c r="A4009" i="1"/>
  <c r="E3988" i="1"/>
  <c r="E3989" i="1"/>
  <c r="E3990" i="1"/>
  <c r="E3991" i="1"/>
  <c r="E3992" i="1"/>
  <c r="E3993" i="1"/>
  <c r="E3994" i="1"/>
  <c r="E3995" i="1"/>
  <c r="E3996" i="1"/>
  <c r="E3997" i="1"/>
  <c r="E3998" i="1"/>
  <c r="E3999" i="1"/>
  <c r="E4000" i="1"/>
  <c r="E4001" i="1"/>
  <c r="E4002" i="1"/>
  <c r="E4003" i="1"/>
  <c r="E4004" i="1"/>
  <c r="E4005" i="1"/>
  <c r="E4006" i="1"/>
  <c r="E4007" i="1"/>
  <c r="E4008" i="1"/>
  <c r="E4009" i="1"/>
  <c r="G3988" i="1"/>
  <c r="G3989" i="1"/>
  <c r="G3990" i="1"/>
  <c r="G3991" i="1"/>
  <c r="G3992" i="1"/>
  <c r="G3993" i="1"/>
  <c r="G3994" i="1"/>
  <c r="G3995" i="1"/>
  <c r="G3996" i="1"/>
  <c r="G3997" i="1"/>
  <c r="G3998" i="1"/>
  <c r="G3999" i="1"/>
  <c r="G4000" i="1"/>
  <c r="G4001" i="1"/>
  <c r="G4002" i="1"/>
  <c r="G4003" i="1"/>
  <c r="G4004" i="1"/>
  <c r="G4005" i="1"/>
  <c r="G4006" i="1"/>
  <c r="G4007" i="1"/>
  <c r="G4008" i="1"/>
  <c r="G4009" i="1"/>
  <c r="F3967" i="1"/>
  <c r="F3968" i="1"/>
  <c r="F3969" i="1"/>
  <c r="F3970" i="1"/>
  <c r="F3971" i="1"/>
  <c r="F3972" i="1"/>
  <c r="F3973" i="1"/>
  <c r="F3974" i="1"/>
  <c r="F3975" i="1"/>
  <c r="F3976" i="1"/>
  <c r="F3977" i="1"/>
  <c r="F3978" i="1"/>
  <c r="F3979" i="1"/>
  <c r="F3980" i="1"/>
  <c r="F3981" i="1"/>
  <c r="F3982" i="1"/>
  <c r="F3983" i="1"/>
  <c r="F3984" i="1"/>
  <c r="F3985" i="1"/>
  <c r="F3986" i="1"/>
  <c r="F3987" i="1"/>
  <c r="B3967" i="1"/>
  <c r="B3968" i="1"/>
  <c r="B3969" i="1"/>
  <c r="B3970" i="1"/>
  <c r="B3971" i="1"/>
  <c r="B3972" i="1"/>
  <c r="B3973" i="1"/>
  <c r="B3974" i="1"/>
  <c r="B3975" i="1"/>
  <c r="B3976" i="1"/>
  <c r="B3977" i="1"/>
  <c r="B3978" i="1"/>
  <c r="B3979" i="1"/>
  <c r="B3980" i="1"/>
  <c r="B3981" i="1"/>
  <c r="B3982" i="1"/>
  <c r="B3983" i="1"/>
  <c r="B3984" i="1"/>
  <c r="B3985" i="1"/>
  <c r="B3986" i="1"/>
  <c r="B3987" i="1"/>
  <c r="A3967" i="1"/>
  <c r="A3968" i="1"/>
  <c r="A3969" i="1"/>
  <c r="A3970" i="1"/>
  <c r="A3971" i="1"/>
  <c r="A3972" i="1"/>
  <c r="A3973" i="1"/>
  <c r="A3974" i="1"/>
  <c r="A3975" i="1"/>
  <c r="A3976" i="1"/>
  <c r="A3977" i="1"/>
  <c r="A3978" i="1"/>
  <c r="A3979" i="1"/>
  <c r="A3980" i="1"/>
  <c r="A3981" i="1"/>
  <c r="A3982" i="1"/>
  <c r="A3983" i="1"/>
  <c r="A3984" i="1"/>
  <c r="A3985" i="1"/>
  <c r="A3986" i="1"/>
  <c r="A3987" i="1"/>
  <c r="E3967" i="1"/>
  <c r="E3968" i="1"/>
  <c r="E3969" i="1"/>
  <c r="E3970" i="1"/>
  <c r="E3971" i="1"/>
  <c r="E3972" i="1"/>
  <c r="E3973" i="1"/>
  <c r="E3974" i="1"/>
  <c r="E3975" i="1"/>
  <c r="E3976" i="1"/>
  <c r="E3977" i="1"/>
  <c r="E3978" i="1"/>
  <c r="E3979" i="1"/>
  <c r="E3980" i="1"/>
  <c r="E3981" i="1"/>
  <c r="E3982" i="1"/>
  <c r="E3983" i="1"/>
  <c r="E3984" i="1"/>
  <c r="E3985" i="1"/>
  <c r="E3986" i="1"/>
  <c r="E3987" i="1"/>
  <c r="G3967" i="1"/>
  <c r="G3968" i="1"/>
  <c r="G3969" i="1"/>
  <c r="G3970" i="1"/>
  <c r="G3971" i="1"/>
  <c r="G3972" i="1"/>
  <c r="G3973" i="1"/>
  <c r="G3974" i="1"/>
  <c r="G3975" i="1"/>
  <c r="G3976" i="1"/>
  <c r="G3977" i="1"/>
  <c r="G3978" i="1"/>
  <c r="G3979" i="1"/>
  <c r="G3980" i="1"/>
  <c r="G3981" i="1"/>
  <c r="G3982" i="1"/>
  <c r="G3983" i="1"/>
  <c r="G3984" i="1"/>
  <c r="G3985" i="1"/>
  <c r="G3986" i="1"/>
  <c r="G3987"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8" i="1"/>
  <c r="E2009"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2052" i="1"/>
  <c r="E2053" i="1"/>
  <c r="E2054" i="1"/>
  <c r="E2055" i="1"/>
  <c r="E2056" i="1"/>
  <c r="E2057" i="1"/>
  <c r="E2058" i="1"/>
  <c r="E2059" i="1"/>
  <c r="E2060" i="1"/>
  <c r="E2061" i="1"/>
  <c r="E2062" i="1"/>
  <c r="E2063" i="1"/>
  <c r="E2064" i="1"/>
  <c r="E2065" i="1"/>
  <c r="E2066" i="1"/>
  <c r="E2067" i="1"/>
  <c r="E2068" i="1"/>
  <c r="E2069" i="1"/>
  <c r="E2070" i="1"/>
  <c r="E2071" i="1"/>
  <c r="E2072" i="1"/>
  <c r="E2073" i="1"/>
  <c r="E2074" i="1"/>
  <c r="E2075" i="1"/>
  <c r="E2076" i="1"/>
  <c r="E2077" i="1"/>
  <c r="E2078" i="1"/>
  <c r="E2079" i="1"/>
  <c r="E2080" i="1"/>
  <c r="E2081" i="1"/>
  <c r="E2082" i="1"/>
  <c r="E2083" i="1"/>
  <c r="E2084" i="1"/>
  <c r="E2085" i="1"/>
  <c r="E2086" i="1"/>
  <c r="E2087" i="1"/>
  <c r="E2088" i="1"/>
  <c r="E2089" i="1"/>
  <c r="E2090" i="1"/>
  <c r="E2091" i="1"/>
  <c r="E2092" i="1"/>
  <c r="E2093" i="1"/>
  <c r="E2094" i="1"/>
  <c r="E2095" i="1"/>
  <c r="E2096" i="1"/>
  <c r="E2097" i="1"/>
  <c r="E2098" i="1"/>
  <c r="E2099" i="1"/>
  <c r="E2100" i="1"/>
  <c r="E2101" i="1"/>
  <c r="E2102" i="1"/>
  <c r="E2103" i="1"/>
  <c r="E2104" i="1"/>
  <c r="E2105" i="1"/>
  <c r="E2106" i="1"/>
  <c r="E2107" i="1"/>
  <c r="E2108" i="1"/>
  <c r="E2109" i="1"/>
  <c r="E2110" i="1"/>
  <c r="E2111" i="1"/>
  <c r="E2112" i="1"/>
  <c r="E2113" i="1"/>
  <c r="E2114" i="1"/>
  <c r="E2115" i="1"/>
  <c r="E2116" i="1"/>
  <c r="E2117" i="1"/>
  <c r="E2118" i="1"/>
  <c r="E2119" i="1"/>
  <c r="E2120" i="1"/>
  <c r="E2121" i="1"/>
  <c r="E2122" i="1"/>
  <c r="E2123" i="1"/>
  <c r="E2124" i="1"/>
  <c r="E2125" i="1"/>
  <c r="E2126" i="1"/>
  <c r="E2127" i="1"/>
  <c r="E2128" i="1"/>
  <c r="E2129" i="1"/>
  <c r="E2130" i="1"/>
  <c r="E2131" i="1"/>
  <c r="E2132" i="1"/>
  <c r="E2133" i="1"/>
  <c r="E2134" i="1"/>
  <c r="E2135" i="1"/>
  <c r="E2136" i="1"/>
  <c r="E2137" i="1"/>
  <c r="E2138" i="1"/>
  <c r="E2139" i="1"/>
  <c r="E2140" i="1"/>
  <c r="E2141" i="1"/>
  <c r="E2142" i="1"/>
  <c r="E2143" i="1"/>
  <c r="E2144" i="1"/>
  <c r="E2145" i="1"/>
  <c r="E2146" i="1"/>
  <c r="E2147" i="1"/>
  <c r="E2148" i="1"/>
  <c r="E2149" i="1"/>
  <c r="E2150" i="1"/>
  <c r="E2151" i="1"/>
  <c r="E2152" i="1"/>
  <c r="E2153" i="1"/>
  <c r="E2154" i="1"/>
  <c r="E2155" i="1"/>
  <c r="E2156" i="1"/>
  <c r="E2157" i="1"/>
  <c r="E2158" i="1"/>
  <c r="E2159" i="1"/>
  <c r="E2160" i="1"/>
  <c r="E2161" i="1"/>
  <c r="E2162" i="1"/>
  <c r="E2163" i="1"/>
  <c r="E2164" i="1"/>
  <c r="E2165" i="1"/>
  <c r="E2166" i="1"/>
  <c r="E2167" i="1"/>
  <c r="E2168" i="1"/>
  <c r="E2169" i="1"/>
  <c r="E2170" i="1"/>
  <c r="E2171" i="1"/>
  <c r="E2172" i="1"/>
  <c r="E2173" i="1"/>
  <c r="E2174" i="1"/>
  <c r="E2175" i="1"/>
  <c r="E2176" i="1"/>
  <c r="E2177" i="1"/>
  <c r="E2178" i="1"/>
  <c r="E2179" i="1"/>
  <c r="E2180" i="1"/>
  <c r="E2181" i="1"/>
  <c r="E2182" i="1"/>
  <c r="E2183" i="1"/>
  <c r="E2184" i="1"/>
  <c r="E2185" i="1"/>
  <c r="E2186" i="1"/>
  <c r="E2187" i="1"/>
  <c r="E2188" i="1"/>
  <c r="E2189" i="1"/>
  <c r="E2190" i="1"/>
  <c r="E2191" i="1"/>
  <c r="E2192" i="1"/>
  <c r="E2193" i="1"/>
  <c r="E2194" i="1"/>
  <c r="E2195" i="1"/>
  <c r="E2196" i="1"/>
  <c r="E2197" i="1"/>
  <c r="E2198" i="1"/>
  <c r="E2199" i="1"/>
  <c r="E2200" i="1"/>
  <c r="E2201" i="1"/>
  <c r="E2202" i="1"/>
  <c r="E2203" i="1"/>
  <c r="E2204" i="1"/>
  <c r="E2205" i="1"/>
  <c r="E2206" i="1"/>
  <c r="E2207" i="1"/>
  <c r="E2208" i="1"/>
  <c r="E2209" i="1"/>
  <c r="E2210" i="1"/>
  <c r="E2211" i="1"/>
  <c r="E2212" i="1"/>
  <c r="E2213" i="1"/>
  <c r="E2214" i="1"/>
  <c r="E2215" i="1"/>
  <c r="E2216" i="1"/>
  <c r="E2217" i="1"/>
  <c r="E2218" i="1"/>
  <c r="E2219" i="1"/>
  <c r="E2220" i="1"/>
  <c r="E2221" i="1"/>
  <c r="E2222" i="1"/>
  <c r="E2223" i="1"/>
  <c r="E2224" i="1"/>
  <c r="E2225" i="1"/>
  <c r="E2226" i="1"/>
  <c r="E2227" i="1"/>
  <c r="E2228" i="1"/>
  <c r="E2229" i="1"/>
  <c r="E2230" i="1"/>
  <c r="E2231" i="1"/>
  <c r="E2232" i="1"/>
  <c r="E2233" i="1"/>
  <c r="E2234" i="1"/>
  <c r="E2235" i="1"/>
  <c r="E2236" i="1"/>
  <c r="E2237" i="1"/>
  <c r="E2238" i="1"/>
  <c r="E2239" i="1"/>
  <c r="E2240" i="1"/>
  <c r="E2241" i="1"/>
  <c r="E2242" i="1"/>
  <c r="E2243" i="1"/>
  <c r="E2244" i="1"/>
  <c r="E2245" i="1"/>
  <c r="E2246" i="1"/>
  <c r="E2247" i="1"/>
  <c r="E2248" i="1"/>
  <c r="E2249" i="1"/>
  <c r="E2250" i="1"/>
  <c r="E2251" i="1"/>
  <c r="E2252" i="1"/>
  <c r="E2253" i="1"/>
  <c r="E2254" i="1"/>
  <c r="E2255" i="1"/>
  <c r="E2256" i="1"/>
  <c r="E2257" i="1"/>
  <c r="E2258" i="1"/>
  <c r="E2259" i="1"/>
  <c r="E2260" i="1"/>
  <c r="E2261" i="1"/>
  <c r="E2262" i="1"/>
  <c r="E2263" i="1"/>
  <c r="E2264" i="1"/>
  <c r="E2265" i="1"/>
  <c r="E2266" i="1"/>
  <c r="E2267" i="1"/>
  <c r="E2268" i="1"/>
  <c r="E2269" i="1"/>
  <c r="E2270" i="1"/>
  <c r="E2271" i="1"/>
  <c r="E2272" i="1"/>
  <c r="E2273" i="1"/>
  <c r="E2274" i="1"/>
  <c r="E2275" i="1"/>
  <c r="E2276" i="1"/>
  <c r="E2277" i="1"/>
  <c r="E2278" i="1"/>
  <c r="E2279" i="1"/>
  <c r="E2280" i="1"/>
  <c r="E2281" i="1"/>
  <c r="E2282" i="1"/>
  <c r="E2283" i="1"/>
  <c r="E2284" i="1"/>
  <c r="E2285" i="1"/>
  <c r="E2286" i="1"/>
  <c r="E2287" i="1"/>
  <c r="E2288" i="1"/>
  <c r="E2289" i="1"/>
  <c r="E2290" i="1"/>
  <c r="E2291" i="1"/>
  <c r="E2292" i="1"/>
  <c r="E2293" i="1"/>
  <c r="E2294" i="1"/>
  <c r="E2295" i="1"/>
  <c r="E2296" i="1"/>
  <c r="E2297" i="1"/>
  <c r="E2298" i="1"/>
  <c r="E2299" i="1"/>
  <c r="E2300" i="1"/>
  <c r="E2301" i="1"/>
  <c r="E2302" i="1"/>
  <c r="E2303" i="1"/>
  <c r="E2304" i="1"/>
  <c r="E2305" i="1"/>
  <c r="E2306" i="1"/>
  <c r="E2307" i="1"/>
  <c r="E2308" i="1"/>
  <c r="E2309" i="1"/>
  <c r="E2310" i="1"/>
  <c r="E2311" i="1"/>
  <c r="E2312" i="1"/>
  <c r="E2313" i="1"/>
  <c r="E2314" i="1"/>
  <c r="E2315" i="1"/>
  <c r="E2316" i="1"/>
  <c r="E2317" i="1"/>
  <c r="E2318" i="1"/>
  <c r="E2319" i="1"/>
  <c r="E2320" i="1"/>
  <c r="E2321" i="1"/>
  <c r="E2322" i="1"/>
  <c r="E2323" i="1"/>
  <c r="E2324" i="1"/>
  <c r="E2325" i="1"/>
  <c r="E2326" i="1"/>
  <c r="E2327" i="1"/>
  <c r="E2328" i="1"/>
  <c r="E2329" i="1"/>
  <c r="E2330" i="1"/>
  <c r="E2331" i="1"/>
  <c r="E2332" i="1"/>
  <c r="E2333" i="1"/>
  <c r="E2334" i="1"/>
  <c r="E2335" i="1"/>
  <c r="E2336" i="1"/>
  <c r="E2337" i="1"/>
  <c r="E2338" i="1"/>
  <c r="E2339" i="1"/>
  <c r="E2340" i="1"/>
  <c r="E2341" i="1"/>
  <c r="E2342" i="1"/>
  <c r="E2343" i="1"/>
  <c r="E2344" i="1"/>
  <c r="E2345" i="1"/>
  <c r="E2346" i="1"/>
  <c r="E2347" i="1"/>
  <c r="E2348" i="1"/>
  <c r="E2349" i="1"/>
  <c r="E2350" i="1"/>
  <c r="E2351" i="1"/>
  <c r="E2352" i="1"/>
  <c r="E2353" i="1"/>
  <c r="E2354" i="1"/>
  <c r="E2355" i="1"/>
  <c r="E2356" i="1"/>
  <c r="E2357" i="1"/>
  <c r="E2358" i="1"/>
  <c r="E2359" i="1"/>
  <c r="E2360" i="1"/>
  <c r="E2361" i="1"/>
  <c r="E2362" i="1"/>
  <c r="E2363" i="1"/>
  <c r="E2364" i="1"/>
  <c r="E2365" i="1"/>
  <c r="E2366" i="1"/>
  <c r="E2367" i="1"/>
  <c r="E2368" i="1"/>
  <c r="E2369" i="1"/>
  <c r="E2370" i="1"/>
  <c r="E2371" i="1"/>
  <c r="E2372" i="1"/>
  <c r="E2373" i="1"/>
  <c r="E2374" i="1"/>
  <c r="E2375" i="1"/>
  <c r="E2376" i="1"/>
  <c r="E2377" i="1"/>
  <c r="E2378" i="1"/>
  <c r="E2379" i="1"/>
  <c r="E2380" i="1"/>
  <c r="E2381" i="1"/>
  <c r="E2382" i="1"/>
  <c r="E2383" i="1"/>
  <c r="E2384" i="1"/>
  <c r="E2385" i="1"/>
  <c r="E2386" i="1"/>
  <c r="E2387" i="1"/>
  <c r="E2388" i="1"/>
  <c r="E2389" i="1"/>
  <c r="E2390" i="1"/>
  <c r="E2391" i="1"/>
  <c r="E2392" i="1"/>
  <c r="E2393" i="1"/>
  <c r="E2394" i="1"/>
  <c r="E2395" i="1"/>
  <c r="E2396" i="1"/>
  <c r="E2397" i="1"/>
  <c r="E2398" i="1"/>
  <c r="E2399" i="1"/>
  <c r="E2400" i="1"/>
  <c r="E2401" i="1"/>
  <c r="E2402" i="1"/>
  <c r="E2403" i="1"/>
  <c r="E2404" i="1"/>
  <c r="E2405" i="1"/>
  <c r="E2406" i="1"/>
  <c r="E2407" i="1"/>
  <c r="E2408" i="1"/>
  <c r="E2409" i="1"/>
  <c r="E2410" i="1"/>
  <c r="E2411" i="1"/>
  <c r="E2412" i="1"/>
  <c r="E2413" i="1"/>
  <c r="E2414" i="1"/>
  <c r="E2415" i="1"/>
  <c r="E2416" i="1"/>
  <c r="E2417" i="1"/>
  <c r="E2418" i="1"/>
  <c r="E2419" i="1"/>
  <c r="E2420" i="1"/>
  <c r="E2421" i="1"/>
  <c r="E2422" i="1"/>
  <c r="E2423" i="1"/>
  <c r="E2424" i="1"/>
  <c r="E2425" i="1"/>
  <c r="E2426" i="1"/>
  <c r="E2427" i="1"/>
  <c r="E2428" i="1"/>
  <c r="E2429" i="1"/>
  <c r="E2430" i="1"/>
  <c r="E2431" i="1"/>
  <c r="E2432" i="1"/>
  <c r="E2433" i="1"/>
  <c r="E2434" i="1"/>
  <c r="E2435" i="1"/>
  <c r="E2436" i="1"/>
  <c r="E2437" i="1"/>
  <c r="E2438" i="1"/>
  <c r="E2439" i="1"/>
  <c r="E2440" i="1"/>
  <c r="E2441" i="1"/>
  <c r="E2442" i="1"/>
  <c r="E2443" i="1"/>
  <c r="E2444" i="1"/>
  <c r="E2445" i="1"/>
  <c r="E2446" i="1"/>
  <c r="E2447" i="1"/>
  <c r="E2448" i="1"/>
  <c r="E2449" i="1"/>
  <c r="E2450" i="1"/>
  <c r="E2451" i="1"/>
  <c r="E2452" i="1"/>
  <c r="E2453" i="1"/>
  <c r="E2454" i="1"/>
  <c r="E2455" i="1"/>
  <c r="E2456" i="1"/>
  <c r="E2457" i="1"/>
  <c r="E2458" i="1"/>
  <c r="E2459" i="1"/>
  <c r="E2460" i="1"/>
  <c r="E2461" i="1"/>
  <c r="E2462" i="1"/>
  <c r="E2463" i="1"/>
  <c r="E2464" i="1"/>
  <c r="E2465" i="1"/>
  <c r="E2466" i="1"/>
  <c r="E2467" i="1"/>
  <c r="E2468" i="1"/>
  <c r="E2469" i="1"/>
  <c r="E2470" i="1"/>
  <c r="E2471" i="1"/>
  <c r="E2472" i="1"/>
  <c r="E2473" i="1"/>
  <c r="E2474" i="1"/>
  <c r="E2475" i="1"/>
  <c r="E2476" i="1"/>
  <c r="E2477" i="1"/>
  <c r="E2478" i="1"/>
  <c r="E2479" i="1"/>
  <c r="E2480" i="1"/>
  <c r="E2481" i="1"/>
  <c r="E2482" i="1"/>
  <c r="E2483" i="1"/>
  <c r="E2484" i="1"/>
  <c r="E2485" i="1"/>
  <c r="E2486" i="1"/>
  <c r="E2487" i="1"/>
  <c r="E2488" i="1"/>
  <c r="E2489" i="1"/>
  <c r="E2490" i="1"/>
  <c r="E2491" i="1"/>
  <c r="E2492" i="1"/>
  <c r="E2493" i="1"/>
  <c r="E2494" i="1"/>
  <c r="E2495" i="1"/>
  <c r="E2496" i="1"/>
  <c r="E2497" i="1"/>
  <c r="E2498" i="1"/>
  <c r="E2499" i="1"/>
  <c r="E2500" i="1"/>
  <c r="E2501" i="1"/>
  <c r="E2502" i="1"/>
  <c r="E2503" i="1"/>
  <c r="E2504" i="1"/>
  <c r="E2505" i="1"/>
  <c r="E2506" i="1"/>
  <c r="E2507" i="1"/>
  <c r="E2508" i="1"/>
  <c r="E2509" i="1"/>
  <c r="E2510" i="1"/>
  <c r="E2511" i="1"/>
  <c r="E2512" i="1"/>
  <c r="E2513" i="1"/>
  <c r="E2514" i="1"/>
  <c r="E2515" i="1"/>
  <c r="E2516" i="1"/>
  <c r="E2517" i="1"/>
  <c r="E2518" i="1"/>
  <c r="E2519" i="1"/>
  <c r="E2520" i="1"/>
  <c r="E2521" i="1"/>
  <c r="E2522" i="1"/>
  <c r="E2523" i="1"/>
  <c r="E2524" i="1"/>
  <c r="E2525" i="1"/>
  <c r="E2526" i="1"/>
  <c r="E2527" i="1"/>
  <c r="E2528" i="1"/>
  <c r="E2529" i="1"/>
  <c r="E2530" i="1"/>
  <c r="E2531" i="1"/>
  <c r="E2532" i="1"/>
  <c r="E2533" i="1"/>
  <c r="E2534" i="1"/>
  <c r="E2535" i="1"/>
  <c r="E2536" i="1"/>
  <c r="E2537" i="1"/>
  <c r="E2538" i="1"/>
  <c r="E2539" i="1"/>
  <c r="E2540" i="1"/>
  <c r="E2541" i="1"/>
  <c r="E2542" i="1"/>
  <c r="E2543" i="1"/>
  <c r="E2544" i="1"/>
  <c r="E2545" i="1"/>
  <c r="E2546" i="1"/>
  <c r="E2547" i="1"/>
  <c r="E2548" i="1"/>
  <c r="E2549" i="1"/>
  <c r="E2550" i="1"/>
  <c r="E2551" i="1"/>
  <c r="E2552" i="1"/>
  <c r="E2553" i="1"/>
  <c r="E2554" i="1"/>
  <c r="E2555" i="1"/>
  <c r="E2556" i="1"/>
  <c r="E2557" i="1"/>
  <c r="E2558" i="1"/>
  <c r="E2559" i="1"/>
  <c r="E2560" i="1"/>
  <c r="E2561" i="1"/>
  <c r="E2562" i="1"/>
  <c r="E2563" i="1"/>
  <c r="E2564" i="1"/>
  <c r="E2565" i="1"/>
  <c r="E2566" i="1"/>
  <c r="E2567" i="1"/>
  <c r="E2568" i="1"/>
  <c r="E2569" i="1"/>
  <c r="E2570" i="1"/>
  <c r="E2571" i="1"/>
  <c r="E2572" i="1"/>
  <c r="E2573" i="1"/>
  <c r="E2574" i="1"/>
  <c r="E2575" i="1"/>
  <c r="E2576" i="1"/>
  <c r="E2577" i="1"/>
  <c r="E2578" i="1"/>
  <c r="E2579" i="1"/>
  <c r="E2580" i="1"/>
  <c r="E2581" i="1"/>
  <c r="E2582" i="1"/>
  <c r="E2583" i="1"/>
  <c r="E2584" i="1"/>
  <c r="E2585" i="1"/>
  <c r="E2586" i="1"/>
  <c r="E2587" i="1"/>
  <c r="E2588" i="1"/>
  <c r="E2589" i="1"/>
  <c r="E2590" i="1"/>
  <c r="E2591" i="1"/>
  <c r="E2592" i="1"/>
  <c r="E2593" i="1"/>
  <c r="E2594" i="1"/>
  <c r="E2595" i="1"/>
  <c r="E2596" i="1"/>
  <c r="E2597" i="1"/>
  <c r="E2598" i="1"/>
  <c r="E2599" i="1"/>
  <c r="E2600" i="1"/>
  <c r="E2601" i="1"/>
  <c r="E2602" i="1"/>
  <c r="E2603" i="1"/>
  <c r="E2604" i="1"/>
  <c r="E2605" i="1"/>
  <c r="E2606" i="1"/>
  <c r="E2607" i="1"/>
  <c r="E2608" i="1"/>
  <c r="E2609" i="1"/>
  <c r="E2610" i="1"/>
  <c r="E2611" i="1"/>
  <c r="E2612" i="1"/>
  <c r="E2613" i="1"/>
  <c r="E2614" i="1"/>
  <c r="E2615" i="1"/>
  <c r="E2616" i="1"/>
  <c r="E2617" i="1"/>
  <c r="E2618" i="1"/>
  <c r="E2619" i="1"/>
  <c r="E2620" i="1"/>
  <c r="E2621" i="1"/>
  <c r="E2622" i="1"/>
  <c r="E2623" i="1"/>
  <c r="E2624" i="1"/>
  <c r="E2625" i="1"/>
  <c r="E2626" i="1"/>
  <c r="E2627" i="1"/>
  <c r="E2628" i="1"/>
  <c r="E2629" i="1"/>
  <c r="E2630" i="1"/>
  <c r="E2631" i="1"/>
  <c r="E2632" i="1"/>
  <c r="E2633" i="1"/>
  <c r="E2634" i="1"/>
  <c r="E2635" i="1"/>
  <c r="E2636" i="1"/>
  <c r="E2637" i="1"/>
  <c r="E2638" i="1"/>
  <c r="E2639" i="1"/>
  <c r="E2640" i="1"/>
  <c r="E2641" i="1"/>
  <c r="E2642" i="1"/>
  <c r="E2643" i="1"/>
  <c r="E2644" i="1"/>
  <c r="E2645" i="1"/>
  <c r="E2646" i="1"/>
  <c r="E2647" i="1"/>
  <c r="E2648" i="1"/>
  <c r="E2649" i="1"/>
  <c r="E2650" i="1"/>
  <c r="E2651" i="1"/>
  <c r="E2652" i="1"/>
  <c r="E2653" i="1"/>
  <c r="E2654" i="1"/>
  <c r="E2655" i="1"/>
  <c r="E2656" i="1"/>
  <c r="E2657" i="1"/>
  <c r="E2658" i="1"/>
  <c r="E2659" i="1"/>
  <c r="E2660" i="1"/>
  <c r="E2661" i="1"/>
  <c r="E2662" i="1"/>
  <c r="E2663" i="1"/>
  <c r="E2664" i="1"/>
  <c r="E2665" i="1"/>
  <c r="E2666" i="1"/>
  <c r="E2667" i="1"/>
  <c r="E2668" i="1"/>
  <c r="E2669" i="1"/>
  <c r="E2670" i="1"/>
  <c r="E2671" i="1"/>
  <c r="E2672" i="1"/>
  <c r="E2673" i="1"/>
  <c r="E2674" i="1"/>
  <c r="E2675" i="1"/>
  <c r="E2676" i="1"/>
  <c r="E2677" i="1"/>
  <c r="E2678" i="1"/>
  <c r="E2679" i="1"/>
  <c r="E2680" i="1"/>
  <c r="E2681" i="1"/>
  <c r="E2682" i="1"/>
  <c r="E2683" i="1"/>
  <c r="E2684" i="1"/>
  <c r="E2685" i="1"/>
  <c r="E2686" i="1"/>
  <c r="E2687" i="1"/>
  <c r="E2688" i="1"/>
  <c r="E2689" i="1"/>
  <c r="E2690" i="1"/>
  <c r="E2691" i="1"/>
  <c r="E2692" i="1"/>
  <c r="E2693" i="1"/>
  <c r="E2694" i="1"/>
  <c r="E2695" i="1"/>
  <c r="E2696" i="1"/>
  <c r="E2697" i="1"/>
  <c r="E2698" i="1"/>
  <c r="E2699" i="1"/>
  <c r="E2700" i="1"/>
  <c r="E2701" i="1"/>
  <c r="E2702" i="1"/>
  <c r="E2703" i="1"/>
  <c r="E2704" i="1"/>
  <c r="E2705" i="1"/>
  <c r="E2706" i="1"/>
  <c r="E2707" i="1"/>
  <c r="E2708" i="1"/>
  <c r="E2709" i="1"/>
  <c r="E2710" i="1"/>
  <c r="E2711" i="1"/>
  <c r="E2712" i="1"/>
  <c r="E2713" i="1"/>
  <c r="E2714" i="1"/>
  <c r="E2715" i="1"/>
  <c r="E2716" i="1"/>
  <c r="E2717" i="1"/>
  <c r="E2718" i="1"/>
  <c r="E2719" i="1"/>
  <c r="E2720" i="1"/>
  <c r="E2721" i="1"/>
  <c r="E2722" i="1"/>
  <c r="E2723" i="1"/>
  <c r="E2724" i="1"/>
  <c r="E2725" i="1"/>
  <c r="E2726" i="1"/>
  <c r="E2727" i="1"/>
  <c r="E2728" i="1"/>
  <c r="E2729" i="1"/>
  <c r="E2730" i="1"/>
  <c r="E2731" i="1"/>
  <c r="E2732" i="1"/>
  <c r="E2733" i="1"/>
  <c r="E2734" i="1"/>
  <c r="E2735" i="1"/>
  <c r="E2736" i="1"/>
  <c r="E2737" i="1"/>
  <c r="E2738" i="1"/>
  <c r="E2739" i="1"/>
  <c r="E2740" i="1"/>
  <c r="E2741" i="1"/>
  <c r="E2742" i="1"/>
  <c r="E2743" i="1"/>
  <c r="E2744" i="1"/>
  <c r="E2745" i="1"/>
  <c r="E2746" i="1"/>
  <c r="E2747" i="1"/>
  <c r="E2748" i="1"/>
  <c r="E2749" i="1"/>
  <c r="E2750" i="1"/>
  <c r="E2751" i="1"/>
  <c r="E2752" i="1"/>
  <c r="E2753" i="1"/>
  <c r="E2754" i="1"/>
  <c r="E2755" i="1"/>
  <c r="E2756" i="1"/>
  <c r="E2757" i="1"/>
  <c r="E2758" i="1"/>
  <c r="E2759" i="1"/>
  <c r="E2760" i="1"/>
  <c r="E2761" i="1"/>
  <c r="E2762" i="1"/>
  <c r="E2763" i="1"/>
  <c r="E2764" i="1"/>
  <c r="E2765" i="1"/>
  <c r="E2766" i="1"/>
  <c r="E2767" i="1"/>
  <c r="E2768" i="1"/>
  <c r="E2769" i="1"/>
  <c r="E2770" i="1"/>
  <c r="E2771" i="1"/>
  <c r="E2772" i="1"/>
  <c r="E2773" i="1"/>
  <c r="E2774" i="1"/>
  <c r="E2775" i="1"/>
  <c r="E2776" i="1"/>
  <c r="E2777" i="1"/>
  <c r="E2778" i="1"/>
  <c r="E2779" i="1"/>
  <c r="E2780" i="1"/>
  <c r="E2781" i="1"/>
  <c r="E2782" i="1"/>
  <c r="E2783" i="1"/>
  <c r="E2784" i="1"/>
  <c r="E2785" i="1"/>
  <c r="E2786" i="1"/>
  <c r="E2787" i="1"/>
  <c r="E2788" i="1"/>
  <c r="E2789" i="1"/>
  <c r="E2790" i="1"/>
  <c r="E2791" i="1"/>
  <c r="E2792" i="1"/>
  <c r="E2793" i="1"/>
  <c r="E2794" i="1"/>
  <c r="E2795" i="1"/>
  <c r="E2796" i="1"/>
  <c r="E2797" i="1"/>
  <c r="E2798" i="1"/>
  <c r="E2799" i="1"/>
  <c r="E2800" i="1"/>
  <c r="E2801" i="1"/>
  <c r="E2802" i="1"/>
  <c r="E2803" i="1"/>
  <c r="E2804" i="1"/>
  <c r="E2805" i="1"/>
  <c r="E2806" i="1"/>
  <c r="E2807" i="1"/>
  <c r="E2808" i="1"/>
  <c r="E2809" i="1"/>
  <c r="E2810" i="1"/>
  <c r="E2811" i="1"/>
  <c r="E2812" i="1"/>
  <c r="E2813" i="1"/>
  <c r="E2814" i="1"/>
  <c r="E2815" i="1"/>
  <c r="E2816" i="1"/>
  <c r="E2817" i="1"/>
  <c r="E2818" i="1"/>
  <c r="E2819" i="1"/>
  <c r="E2820" i="1"/>
  <c r="E2821" i="1"/>
  <c r="E2822" i="1"/>
  <c r="E2823" i="1"/>
  <c r="E2824" i="1"/>
  <c r="E2825" i="1"/>
  <c r="E2826" i="1"/>
  <c r="E2827" i="1"/>
  <c r="E2828" i="1"/>
  <c r="E2829" i="1"/>
  <c r="E2830" i="1"/>
  <c r="E2831" i="1"/>
  <c r="E2832" i="1"/>
  <c r="E2833" i="1"/>
  <c r="E2834" i="1"/>
  <c r="E2835" i="1"/>
  <c r="E2836" i="1"/>
  <c r="E2837" i="1"/>
  <c r="E2838" i="1"/>
  <c r="E2839" i="1"/>
  <c r="E2840" i="1"/>
  <c r="E2841" i="1"/>
  <c r="E2842" i="1"/>
  <c r="E2843" i="1"/>
  <c r="E2844" i="1"/>
  <c r="E2845" i="1"/>
  <c r="E2846" i="1"/>
  <c r="E2847" i="1"/>
  <c r="E2848" i="1"/>
  <c r="E2849" i="1"/>
  <c r="E2850" i="1"/>
  <c r="E2851" i="1"/>
  <c r="E2852" i="1"/>
  <c r="E2853" i="1"/>
  <c r="E2854" i="1"/>
  <c r="E2855" i="1"/>
  <c r="E2856" i="1"/>
  <c r="E2857" i="1"/>
  <c r="E2858" i="1"/>
  <c r="E2859" i="1"/>
  <c r="E2860" i="1"/>
  <c r="E2861" i="1"/>
  <c r="E2862" i="1"/>
  <c r="E2863" i="1"/>
  <c r="E2864" i="1"/>
  <c r="E2865" i="1"/>
  <c r="E2866" i="1"/>
  <c r="E2867" i="1"/>
  <c r="E2868" i="1"/>
  <c r="E2869" i="1"/>
  <c r="E2870" i="1"/>
  <c r="E2871" i="1"/>
  <c r="E2872" i="1"/>
  <c r="E2873" i="1"/>
  <c r="E2874" i="1"/>
  <c r="E2875" i="1"/>
  <c r="E2876" i="1"/>
  <c r="E2877" i="1"/>
  <c r="E2878" i="1"/>
  <c r="E2879" i="1"/>
  <c r="E2880" i="1"/>
  <c r="E2881" i="1"/>
  <c r="E2882" i="1"/>
  <c r="E2883" i="1"/>
  <c r="E2884" i="1"/>
  <c r="E2885" i="1"/>
  <c r="E2886" i="1"/>
  <c r="E2887" i="1"/>
  <c r="E2888" i="1"/>
  <c r="E2889" i="1"/>
  <c r="E2890" i="1"/>
  <c r="E2891" i="1"/>
  <c r="E2892" i="1"/>
  <c r="E2893" i="1"/>
  <c r="E2894" i="1"/>
  <c r="E2895" i="1"/>
  <c r="E2896" i="1"/>
  <c r="E2897" i="1"/>
  <c r="E2898" i="1"/>
  <c r="E2899" i="1"/>
  <c r="E2900" i="1"/>
  <c r="E2901" i="1"/>
  <c r="E2902" i="1"/>
  <c r="E2903" i="1"/>
  <c r="E2904" i="1"/>
  <c r="E2905" i="1"/>
  <c r="E2906" i="1"/>
  <c r="E2907" i="1"/>
  <c r="E2908" i="1"/>
  <c r="E2909" i="1"/>
  <c r="E2910" i="1"/>
  <c r="E2911" i="1"/>
  <c r="E2912" i="1"/>
  <c r="E2913" i="1"/>
  <c r="E2914" i="1"/>
  <c r="E2915" i="1"/>
  <c r="E2916" i="1"/>
  <c r="E2917" i="1"/>
  <c r="E2918" i="1"/>
  <c r="E2919" i="1"/>
  <c r="E2920" i="1"/>
  <c r="E2921" i="1"/>
  <c r="E2922" i="1"/>
  <c r="E2923" i="1"/>
  <c r="E2924" i="1"/>
  <c r="E2925" i="1"/>
  <c r="E2926" i="1"/>
  <c r="E2927" i="1"/>
  <c r="E2928" i="1"/>
  <c r="E2929" i="1"/>
  <c r="E2930" i="1"/>
  <c r="E2931" i="1"/>
  <c r="E2932" i="1"/>
  <c r="E2933" i="1"/>
  <c r="E2934" i="1"/>
  <c r="E2935" i="1"/>
  <c r="E2936" i="1"/>
  <c r="E2937" i="1"/>
  <c r="E2938" i="1"/>
  <c r="E2939" i="1"/>
  <c r="E2940" i="1"/>
  <c r="E2941" i="1"/>
  <c r="E2942" i="1"/>
  <c r="E2943" i="1"/>
  <c r="E2944" i="1"/>
  <c r="E2945" i="1"/>
  <c r="E2946" i="1"/>
  <c r="E2947" i="1"/>
  <c r="E2948" i="1"/>
  <c r="E2949" i="1"/>
  <c r="E2950" i="1"/>
  <c r="E2951" i="1"/>
  <c r="E2952" i="1"/>
  <c r="E2953" i="1"/>
  <c r="E2954" i="1"/>
  <c r="E2955" i="1"/>
  <c r="E2956" i="1"/>
  <c r="E2957" i="1"/>
  <c r="E2958" i="1"/>
  <c r="E2959" i="1"/>
  <c r="E2960" i="1"/>
  <c r="E2961" i="1"/>
  <c r="E2962" i="1"/>
  <c r="E2963" i="1"/>
  <c r="E2964" i="1"/>
  <c r="E2965" i="1"/>
  <c r="E2966" i="1"/>
  <c r="E2967" i="1"/>
  <c r="E2968" i="1"/>
  <c r="E2969" i="1"/>
  <c r="E2970" i="1"/>
  <c r="E2971" i="1"/>
  <c r="E2972" i="1"/>
  <c r="E2973" i="1"/>
  <c r="E2974" i="1"/>
  <c r="E2975" i="1"/>
  <c r="E2976" i="1"/>
  <c r="E2977" i="1"/>
  <c r="E2978" i="1"/>
  <c r="E2979" i="1"/>
  <c r="E2980" i="1"/>
  <c r="E2981" i="1"/>
  <c r="E2982" i="1"/>
  <c r="E2983" i="1"/>
  <c r="E2984" i="1"/>
  <c r="E2985" i="1"/>
  <c r="E2986" i="1"/>
  <c r="E2987" i="1"/>
  <c r="E2988" i="1"/>
  <c r="E2989" i="1"/>
  <c r="E2990" i="1"/>
  <c r="E2991" i="1"/>
  <c r="E2992" i="1"/>
  <c r="E2993" i="1"/>
  <c r="E2994" i="1"/>
  <c r="E2995" i="1"/>
  <c r="E2996" i="1"/>
  <c r="E2997" i="1"/>
  <c r="E2998" i="1"/>
  <c r="E2999" i="1"/>
  <c r="E3000" i="1"/>
  <c r="E3001" i="1"/>
  <c r="E3002" i="1"/>
  <c r="E3003" i="1"/>
  <c r="E3004" i="1"/>
  <c r="E3005" i="1"/>
  <c r="E3006" i="1"/>
  <c r="E3007" i="1"/>
  <c r="E3008" i="1"/>
  <c r="E3009" i="1"/>
  <c r="E3010" i="1"/>
  <c r="E3011" i="1"/>
  <c r="E3012" i="1"/>
  <c r="E3013" i="1"/>
  <c r="E3014" i="1"/>
  <c r="E3015" i="1"/>
  <c r="E3016" i="1"/>
  <c r="E3017" i="1"/>
  <c r="E3018" i="1"/>
  <c r="E3019" i="1"/>
  <c r="E3020" i="1"/>
  <c r="E3021" i="1"/>
  <c r="E3022" i="1"/>
  <c r="E3023" i="1"/>
  <c r="E3024" i="1"/>
  <c r="E3025" i="1"/>
  <c r="E3026" i="1"/>
  <c r="E3027" i="1"/>
  <c r="E3028" i="1"/>
  <c r="E3029" i="1"/>
  <c r="E3030" i="1"/>
  <c r="E3031" i="1"/>
  <c r="E3032" i="1"/>
  <c r="E3033" i="1"/>
  <c r="E3034" i="1"/>
  <c r="E3035" i="1"/>
  <c r="E3036" i="1"/>
  <c r="E3037" i="1"/>
  <c r="E3038" i="1"/>
  <c r="E3039" i="1"/>
  <c r="E3040" i="1"/>
  <c r="E3041" i="1"/>
  <c r="E3042" i="1"/>
  <c r="E3043" i="1"/>
  <c r="E3044" i="1"/>
  <c r="E3045" i="1"/>
  <c r="E3046" i="1"/>
  <c r="E3047" i="1"/>
  <c r="E3048" i="1"/>
  <c r="E3049" i="1"/>
  <c r="E3050" i="1"/>
  <c r="E3051" i="1"/>
  <c r="E3052" i="1"/>
  <c r="E3053" i="1"/>
  <c r="E3054" i="1"/>
  <c r="E3055" i="1"/>
  <c r="E3056" i="1"/>
  <c r="E3057" i="1"/>
  <c r="E3058" i="1"/>
  <c r="E3059" i="1"/>
  <c r="E3060" i="1"/>
  <c r="E3061" i="1"/>
  <c r="E3062" i="1"/>
  <c r="E3063" i="1"/>
  <c r="E3064" i="1"/>
  <c r="E3065" i="1"/>
  <c r="E3066" i="1"/>
  <c r="E3067" i="1"/>
  <c r="E3068" i="1"/>
  <c r="E3069" i="1"/>
  <c r="E3070" i="1"/>
  <c r="E3071" i="1"/>
  <c r="E3072" i="1"/>
  <c r="E3073" i="1"/>
  <c r="E3074" i="1"/>
  <c r="E3075" i="1"/>
  <c r="E3076" i="1"/>
  <c r="E3077" i="1"/>
  <c r="E3078" i="1"/>
  <c r="E3079" i="1"/>
  <c r="E3080" i="1"/>
  <c r="E3081" i="1"/>
  <c r="E3082" i="1"/>
  <c r="E3083" i="1"/>
  <c r="E3084" i="1"/>
  <c r="E3085" i="1"/>
  <c r="E3086" i="1"/>
  <c r="E3087" i="1"/>
  <c r="E3088" i="1"/>
  <c r="E3089" i="1"/>
  <c r="E3090" i="1"/>
  <c r="E3091" i="1"/>
  <c r="E3092" i="1"/>
  <c r="E3093" i="1"/>
  <c r="E3094" i="1"/>
  <c r="E3095" i="1"/>
  <c r="E3096" i="1"/>
  <c r="E3097" i="1"/>
  <c r="E3098" i="1"/>
  <c r="E3099" i="1"/>
  <c r="E3100" i="1"/>
  <c r="E3101" i="1"/>
  <c r="E3102" i="1"/>
  <c r="E3103" i="1"/>
  <c r="E3104" i="1"/>
  <c r="E3105" i="1"/>
  <c r="E3106" i="1"/>
  <c r="E3107" i="1"/>
  <c r="E3108" i="1"/>
  <c r="E3109" i="1"/>
  <c r="E3110" i="1"/>
  <c r="E3111" i="1"/>
  <c r="E3112" i="1"/>
  <c r="E3113" i="1"/>
  <c r="E3114" i="1"/>
  <c r="E3115" i="1"/>
  <c r="E3116" i="1"/>
  <c r="E3117" i="1"/>
  <c r="E3118" i="1"/>
  <c r="E3119" i="1"/>
  <c r="E3120" i="1"/>
  <c r="E3121" i="1"/>
  <c r="E3122" i="1"/>
  <c r="E3123" i="1"/>
  <c r="E3124" i="1"/>
  <c r="E3125" i="1"/>
  <c r="E3126" i="1"/>
  <c r="E3127" i="1"/>
  <c r="E3128" i="1"/>
  <c r="E3129" i="1"/>
  <c r="E3130" i="1"/>
  <c r="E3131" i="1"/>
  <c r="E3132" i="1"/>
  <c r="E3133" i="1"/>
  <c r="E3134" i="1"/>
  <c r="E3135" i="1"/>
  <c r="E3136" i="1"/>
  <c r="E3137" i="1"/>
  <c r="E3138" i="1"/>
  <c r="E3139" i="1"/>
  <c r="E3140" i="1"/>
  <c r="E3141" i="1"/>
  <c r="E3142" i="1"/>
  <c r="E3143" i="1"/>
  <c r="E3144" i="1"/>
  <c r="E3145" i="1"/>
  <c r="E3146" i="1"/>
  <c r="E3147" i="1"/>
  <c r="E3148" i="1"/>
  <c r="E3149" i="1"/>
  <c r="E3150" i="1"/>
  <c r="E3151" i="1"/>
  <c r="E3152" i="1"/>
  <c r="E3153" i="1"/>
  <c r="E3154" i="1"/>
  <c r="E3155" i="1"/>
  <c r="E3156" i="1"/>
  <c r="E3157" i="1"/>
  <c r="E3158" i="1"/>
  <c r="E3159" i="1"/>
  <c r="E3160" i="1"/>
  <c r="E3161" i="1"/>
  <c r="E3162" i="1"/>
  <c r="E3163" i="1"/>
  <c r="E3164" i="1"/>
  <c r="E3165" i="1"/>
  <c r="E3166" i="1"/>
  <c r="E3167" i="1"/>
  <c r="E3168" i="1"/>
  <c r="E3169" i="1"/>
  <c r="E3170" i="1"/>
  <c r="E3171" i="1"/>
  <c r="E3172" i="1"/>
  <c r="E3173" i="1"/>
  <c r="E3174" i="1"/>
  <c r="E3175" i="1"/>
  <c r="E3176" i="1"/>
  <c r="E3177" i="1"/>
  <c r="E3178" i="1"/>
  <c r="E3179" i="1"/>
  <c r="E3180" i="1"/>
  <c r="E3181" i="1"/>
  <c r="E3182" i="1"/>
  <c r="E3183" i="1"/>
  <c r="E3184" i="1"/>
  <c r="E3185" i="1"/>
  <c r="E3186" i="1"/>
  <c r="E3187" i="1"/>
  <c r="E3188" i="1"/>
  <c r="E3189" i="1"/>
  <c r="E3190" i="1"/>
  <c r="E3191" i="1"/>
  <c r="E3192" i="1"/>
  <c r="E3193" i="1"/>
  <c r="E3194" i="1"/>
  <c r="E3195" i="1"/>
  <c r="E3196" i="1"/>
  <c r="E3197" i="1"/>
  <c r="E3198" i="1"/>
  <c r="E3199" i="1"/>
  <c r="E3200" i="1"/>
  <c r="E3201" i="1"/>
  <c r="E3202" i="1"/>
  <c r="E3203" i="1"/>
  <c r="E3204" i="1"/>
  <c r="E3205" i="1"/>
  <c r="E3206" i="1"/>
  <c r="E3207" i="1"/>
  <c r="E3208" i="1"/>
  <c r="E3209" i="1"/>
  <c r="E3210" i="1"/>
  <c r="E3211" i="1"/>
  <c r="E3212" i="1"/>
  <c r="E3213" i="1"/>
  <c r="E3214" i="1"/>
  <c r="E3215" i="1"/>
  <c r="E3216" i="1"/>
  <c r="E3217" i="1"/>
  <c r="E3218" i="1"/>
  <c r="E3219" i="1"/>
  <c r="E3220" i="1"/>
  <c r="E3221" i="1"/>
  <c r="E3222" i="1"/>
  <c r="E3223" i="1"/>
  <c r="E3224" i="1"/>
  <c r="E3225" i="1"/>
  <c r="E3226" i="1"/>
  <c r="E3227" i="1"/>
  <c r="E3228" i="1"/>
  <c r="E3229" i="1"/>
  <c r="E3230" i="1"/>
  <c r="E3231" i="1"/>
  <c r="E3232" i="1"/>
  <c r="E3233" i="1"/>
  <c r="E3234" i="1"/>
  <c r="E3235" i="1"/>
  <c r="E3236" i="1"/>
  <c r="E3237" i="1"/>
  <c r="E3238" i="1"/>
  <c r="E3239" i="1"/>
  <c r="E3240" i="1"/>
  <c r="E3241" i="1"/>
  <c r="E3242" i="1"/>
  <c r="E3243" i="1"/>
  <c r="E3244" i="1"/>
  <c r="E3245" i="1"/>
  <c r="E3246" i="1"/>
  <c r="E3247" i="1"/>
  <c r="E3248" i="1"/>
  <c r="E3249" i="1"/>
  <c r="E3250" i="1"/>
  <c r="E3251" i="1"/>
  <c r="E3252" i="1"/>
  <c r="E3253" i="1"/>
  <c r="E3254" i="1"/>
  <c r="E3255" i="1"/>
  <c r="E3256" i="1"/>
  <c r="E3257" i="1"/>
  <c r="E3258" i="1"/>
  <c r="E3259" i="1"/>
  <c r="E3260" i="1"/>
  <c r="E3261" i="1"/>
  <c r="E3262" i="1"/>
  <c r="E3263" i="1"/>
  <c r="E3264" i="1"/>
  <c r="E3265" i="1"/>
  <c r="E3266" i="1"/>
  <c r="E3267" i="1"/>
  <c r="E3268" i="1"/>
  <c r="E3269" i="1"/>
  <c r="E3270" i="1"/>
  <c r="E3271" i="1"/>
  <c r="E3272" i="1"/>
  <c r="E3273" i="1"/>
  <c r="E3274" i="1"/>
  <c r="E3275" i="1"/>
  <c r="E3276" i="1"/>
  <c r="E3277" i="1"/>
  <c r="E3278" i="1"/>
  <c r="E3279" i="1"/>
  <c r="E3280" i="1"/>
  <c r="E3281" i="1"/>
  <c r="E3282" i="1"/>
  <c r="E3283" i="1"/>
  <c r="E3284" i="1"/>
  <c r="E3285" i="1"/>
  <c r="E3286" i="1"/>
  <c r="E3287" i="1"/>
  <c r="E3288" i="1"/>
  <c r="E3289" i="1"/>
  <c r="E3290" i="1"/>
  <c r="E3291" i="1"/>
  <c r="E3292" i="1"/>
  <c r="E3293" i="1"/>
  <c r="E3294" i="1"/>
  <c r="E3295" i="1"/>
  <c r="E3296" i="1"/>
  <c r="E3297" i="1"/>
  <c r="E3298" i="1"/>
  <c r="E3299" i="1"/>
  <c r="E3300" i="1"/>
  <c r="E3301" i="1"/>
  <c r="E3302" i="1"/>
  <c r="E3303" i="1"/>
  <c r="E3304" i="1"/>
  <c r="E3305" i="1"/>
  <c r="E3306" i="1"/>
  <c r="E3307" i="1"/>
  <c r="E3308" i="1"/>
  <c r="E3309" i="1"/>
  <c r="E3310" i="1"/>
  <c r="E3311" i="1"/>
  <c r="E3312" i="1"/>
  <c r="E3313" i="1"/>
  <c r="E3314" i="1"/>
  <c r="E3315" i="1"/>
  <c r="E3316" i="1"/>
  <c r="E3317" i="1"/>
  <c r="E3318" i="1"/>
  <c r="E3319" i="1"/>
  <c r="E3320" i="1"/>
  <c r="E3321" i="1"/>
  <c r="E3322" i="1"/>
  <c r="E3323" i="1"/>
  <c r="E3324" i="1"/>
  <c r="E3325" i="1"/>
  <c r="E3326" i="1"/>
  <c r="E3327" i="1"/>
  <c r="E3328" i="1"/>
  <c r="E3329" i="1"/>
  <c r="E3330" i="1"/>
  <c r="E3331" i="1"/>
  <c r="E3332" i="1"/>
  <c r="E3333" i="1"/>
  <c r="E3334" i="1"/>
  <c r="E3335" i="1"/>
  <c r="E3336" i="1"/>
  <c r="E3337" i="1"/>
  <c r="E3338" i="1"/>
  <c r="E3339" i="1"/>
  <c r="E3340" i="1"/>
  <c r="E3341" i="1"/>
  <c r="E3342" i="1"/>
  <c r="E3343" i="1"/>
  <c r="E3344" i="1"/>
  <c r="E3345" i="1"/>
  <c r="E3346" i="1"/>
  <c r="E3347" i="1"/>
  <c r="E3348" i="1"/>
  <c r="E3349" i="1"/>
  <c r="E3350" i="1"/>
  <c r="E3351" i="1"/>
  <c r="E3352" i="1"/>
  <c r="E3353" i="1"/>
  <c r="E3354" i="1"/>
  <c r="E3355" i="1"/>
  <c r="E3356" i="1"/>
  <c r="E3357" i="1"/>
  <c r="E3358" i="1"/>
  <c r="E3359" i="1"/>
  <c r="E3360" i="1"/>
  <c r="E3361" i="1"/>
  <c r="E3362" i="1"/>
  <c r="E3363" i="1"/>
  <c r="E3364" i="1"/>
  <c r="E3365" i="1"/>
  <c r="E3366" i="1"/>
  <c r="E3367" i="1"/>
  <c r="E3368" i="1"/>
  <c r="E3369" i="1"/>
  <c r="E3370" i="1"/>
  <c r="E3371" i="1"/>
  <c r="E3372" i="1"/>
  <c r="E3373" i="1"/>
  <c r="E3374" i="1"/>
  <c r="E3375" i="1"/>
  <c r="E3376" i="1"/>
  <c r="E3377" i="1"/>
  <c r="E3378" i="1"/>
  <c r="E3379" i="1"/>
  <c r="E3380" i="1"/>
  <c r="E3381" i="1"/>
  <c r="E3382" i="1"/>
  <c r="E3383" i="1"/>
  <c r="E3384" i="1"/>
  <c r="E3385" i="1"/>
  <c r="E3386" i="1"/>
  <c r="E3387" i="1"/>
  <c r="E3388" i="1"/>
  <c r="E3389" i="1"/>
  <c r="E3390" i="1"/>
  <c r="E3391" i="1"/>
  <c r="E3392" i="1"/>
  <c r="E3393" i="1"/>
  <c r="E3394" i="1"/>
  <c r="E3395" i="1"/>
  <c r="E3396" i="1"/>
  <c r="E3397" i="1"/>
  <c r="E3398" i="1"/>
  <c r="E3399" i="1"/>
  <c r="E3400" i="1"/>
  <c r="E3401" i="1"/>
  <c r="E3402" i="1"/>
  <c r="E3403" i="1"/>
  <c r="E3404" i="1"/>
  <c r="E3405" i="1"/>
  <c r="E3406" i="1"/>
  <c r="E3407" i="1"/>
  <c r="E3408" i="1"/>
  <c r="E3409" i="1"/>
  <c r="E3410" i="1"/>
  <c r="E3411" i="1"/>
  <c r="E3412" i="1"/>
  <c r="E3413" i="1"/>
  <c r="E3414" i="1"/>
  <c r="E3415" i="1"/>
  <c r="E3416" i="1"/>
  <c r="E3417" i="1"/>
  <c r="E3418" i="1"/>
  <c r="E3419" i="1"/>
  <c r="E3420" i="1"/>
  <c r="E3421" i="1"/>
  <c r="E3422" i="1"/>
  <c r="E3423" i="1"/>
  <c r="E3424" i="1"/>
  <c r="E3425" i="1"/>
  <c r="E3426" i="1"/>
  <c r="E3427" i="1"/>
  <c r="E3428" i="1"/>
  <c r="E3429" i="1"/>
  <c r="E3430" i="1"/>
  <c r="E3431" i="1"/>
  <c r="E3432" i="1"/>
  <c r="E3433" i="1"/>
  <c r="E3434" i="1"/>
  <c r="E3435" i="1"/>
  <c r="E3436" i="1"/>
  <c r="E3437" i="1"/>
  <c r="E3438" i="1"/>
  <c r="E3439" i="1"/>
  <c r="E3440" i="1"/>
  <c r="E3441" i="1"/>
  <c r="E3442" i="1"/>
  <c r="E3443" i="1"/>
  <c r="E3444" i="1"/>
  <c r="E3445" i="1"/>
  <c r="E3446" i="1"/>
  <c r="E3447" i="1"/>
  <c r="E3448" i="1"/>
  <c r="E3449" i="1"/>
  <c r="E3450" i="1"/>
  <c r="E3451" i="1"/>
  <c r="E3452" i="1"/>
  <c r="E3453" i="1"/>
  <c r="E3454" i="1"/>
  <c r="E3455" i="1"/>
  <c r="E3456" i="1"/>
  <c r="E3457" i="1"/>
  <c r="E3458" i="1"/>
  <c r="E3459" i="1"/>
  <c r="E3460" i="1"/>
  <c r="E3461" i="1"/>
  <c r="E3462" i="1"/>
  <c r="E3463" i="1"/>
  <c r="E3464" i="1"/>
  <c r="E3465" i="1"/>
  <c r="E3466" i="1"/>
  <c r="E3467" i="1"/>
  <c r="E3468" i="1"/>
  <c r="E3469" i="1"/>
  <c r="E3470" i="1"/>
  <c r="E3471" i="1"/>
  <c r="E3472" i="1"/>
  <c r="E3473" i="1"/>
  <c r="E3474" i="1"/>
  <c r="E3475" i="1"/>
  <c r="E3476" i="1"/>
  <c r="E3477" i="1"/>
  <c r="E3478" i="1"/>
  <c r="E3479" i="1"/>
  <c r="E3480" i="1"/>
  <c r="E3481" i="1"/>
  <c r="E3482" i="1"/>
  <c r="E3483" i="1"/>
  <c r="E3484" i="1"/>
  <c r="E3485" i="1"/>
  <c r="E3486" i="1"/>
  <c r="E3487" i="1"/>
  <c r="E3488" i="1"/>
  <c r="E3489" i="1"/>
  <c r="E3490" i="1"/>
  <c r="E3491" i="1"/>
  <c r="E3492" i="1"/>
  <c r="E3493" i="1"/>
  <c r="E3494" i="1"/>
  <c r="E3495" i="1"/>
  <c r="E3496" i="1"/>
  <c r="E3497" i="1"/>
  <c r="E3498" i="1"/>
  <c r="E3499" i="1"/>
  <c r="E3500" i="1"/>
  <c r="E3501" i="1"/>
  <c r="E3502" i="1"/>
  <c r="E3503" i="1"/>
  <c r="E3504" i="1"/>
  <c r="E3505" i="1"/>
  <c r="E3506" i="1"/>
  <c r="E3507" i="1"/>
  <c r="E3508" i="1"/>
  <c r="E3509" i="1"/>
  <c r="E3510" i="1"/>
  <c r="E3511" i="1"/>
  <c r="E3512" i="1"/>
  <c r="E3513" i="1"/>
  <c r="E3514" i="1"/>
  <c r="E3515" i="1"/>
  <c r="E3516" i="1"/>
  <c r="E3517" i="1"/>
  <c r="E3518" i="1"/>
  <c r="E3519" i="1"/>
  <c r="E3520" i="1"/>
  <c r="E3521" i="1"/>
  <c r="E3522" i="1"/>
  <c r="E3523" i="1"/>
  <c r="E3524" i="1"/>
  <c r="E3525" i="1"/>
  <c r="E3526" i="1"/>
  <c r="E3527" i="1"/>
  <c r="E3528" i="1"/>
  <c r="E3529" i="1"/>
  <c r="E3530" i="1"/>
  <c r="E3531" i="1"/>
  <c r="E3532" i="1"/>
  <c r="E3533" i="1"/>
  <c r="E3534" i="1"/>
  <c r="E3535" i="1"/>
  <c r="E3536" i="1"/>
  <c r="E3537" i="1"/>
  <c r="E3538" i="1"/>
  <c r="E3539" i="1"/>
  <c r="E3540" i="1"/>
  <c r="E3541" i="1"/>
  <c r="E3542" i="1"/>
  <c r="E3543" i="1"/>
  <c r="E3544" i="1"/>
  <c r="E3545" i="1"/>
  <c r="E3546" i="1"/>
  <c r="E3547" i="1"/>
  <c r="E3548" i="1"/>
  <c r="E3549" i="1"/>
  <c r="E3550" i="1"/>
  <c r="E3551" i="1"/>
  <c r="E3552" i="1"/>
  <c r="E3553" i="1"/>
  <c r="E3554" i="1"/>
  <c r="E3555" i="1"/>
  <c r="E3556" i="1"/>
  <c r="E3557" i="1"/>
  <c r="E3558" i="1"/>
  <c r="E3559" i="1"/>
  <c r="E3560" i="1"/>
  <c r="E3561" i="1"/>
  <c r="E3562" i="1"/>
  <c r="E3563" i="1"/>
  <c r="E3564" i="1"/>
  <c r="E3565" i="1"/>
  <c r="E3566" i="1"/>
  <c r="E3567" i="1"/>
  <c r="E3568" i="1"/>
  <c r="E3569" i="1"/>
  <c r="E3570" i="1"/>
  <c r="E3571" i="1"/>
  <c r="E3572" i="1"/>
  <c r="E3573" i="1"/>
  <c r="E3574" i="1"/>
  <c r="E3575" i="1"/>
  <c r="E3576" i="1"/>
  <c r="E3577" i="1"/>
  <c r="E3578" i="1"/>
  <c r="E3579" i="1"/>
  <c r="E3580" i="1"/>
  <c r="E3581" i="1"/>
  <c r="E3582" i="1"/>
  <c r="E3583" i="1"/>
  <c r="E3584" i="1"/>
  <c r="E3585" i="1"/>
  <c r="E3586" i="1"/>
  <c r="E3587" i="1"/>
  <c r="E3588" i="1"/>
  <c r="E3589" i="1"/>
  <c r="E3590" i="1"/>
  <c r="E3591" i="1"/>
  <c r="E3592" i="1"/>
  <c r="E3593" i="1"/>
  <c r="E3594" i="1"/>
  <c r="E3595" i="1"/>
  <c r="E3596" i="1"/>
  <c r="E3597" i="1"/>
  <c r="E3598" i="1"/>
  <c r="E3599" i="1"/>
  <c r="E3600" i="1"/>
  <c r="E3601" i="1"/>
  <c r="E3602" i="1"/>
  <c r="E3603" i="1"/>
  <c r="E3604" i="1"/>
  <c r="E3605" i="1"/>
  <c r="E3606" i="1"/>
  <c r="E3607" i="1"/>
  <c r="E3608" i="1"/>
  <c r="E3609" i="1"/>
  <c r="E3610" i="1"/>
  <c r="E3611" i="1"/>
  <c r="E3612" i="1"/>
  <c r="E3613" i="1"/>
  <c r="E3614" i="1"/>
  <c r="E3615" i="1"/>
  <c r="E3616" i="1"/>
  <c r="E3617" i="1"/>
  <c r="E3618" i="1"/>
  <c r="E3619" i="1"/>
  <c r="E3620" i="1"/>
  <c r="E3621" i="1"/>
  <c r="E3622" i="1"/>
  <c r="E3623" i="1"/>
  <c r="E3624" i="1"/>
  <c r="E3625" i="1"/>
  <c r="E3626" i="1"/>
  <c r="E3627" i="1"/>
  <c r="E3628" i="1"/>
  <c r="E3629" i="1"/>
  <c r="E3630" i="1"/>
  <c r="E3631" i="1"/>
  <c r="E3632" i="1"/>
  <c r="E3633" i="1"/>
  <c r="E3634" i="1"/>
  <c r="E3635" i="1"/>
  <c r="E3636" i="1"/>
  <c r="E3637" i="1"/>
  <c r="E3638" i="1"/>
  <c r="E3639" i="1"/>
  <c r="E3640" i="1"/>
  <c r="E3641" i="1"/>
  <c r="E3642" i="1"/>
  <c r="E3643" i="1"/>
  <c r="E3644" i="1"/>
  <c r="E3645" i="1"/>
  <c r="E3646" i="1"/>
  <c r="E3647" i="1"/>
  <c r="E3648" i="1"/>
  <c r="E3649" i="1"/>
  <c r="E3650" i="1"/>
  <c r="E3651" i="1"/>
  <c r="E3652" i="1"/>
  <c r="E3653" i="1"/>
  <c r="E3654" i="1"/>
  <c r="E3655" i="1"/>
  <c r="E3656" i="1"/>
  <c r="E3657" i="1"/>
  <c r="E3658" i="1"/>
  <c r="E3659" i="1"/>
  <c r="E3660" i="1"/>
  <c r="E3661" i="1"/>
  <c r="E3662" i="1"/>
  <c r="E3663" i="1"/>
  <c r="E3664" i="1"/>
  <c r="E3665" i="1"/>
  <c r="E3666" i="1"/>
  <c r="E3667" i="1"/>
  <c r="E3668" i="1"/>
  <c r="E3669" i="1"/>
  <c r="E3670" i="1"/>
  <c r="E3671" i="1"/>
  <c r="E3672" i="1"/>
  <c r="E3673" i="1"/>
  <c r="E3674" i="1"/>
  <c r="E3675" i="1"/>
  <c r="E3676" i="1"/>
  <c r="E3677" i="1"/>
  <c r="E3678" i="1"/>
  <c r="E3679" i="1"/>
  <c r="E3680" i="1"/>
  <c r="E3681" i="1"/>
  <c r="E3682" i="1"/>
  <c r="E3683" i="1"/>
  <c r="E3684" i="1"/>
  <c r="E3685" i="1"/>
  <c r="E3686" i="1"/>
  <c r="E3687" i="1"/>
  <c r="E3688" i="1"/>
  <c r="E3689" i="1"/>
  <c r="E3690" i="1"/>
  <c r="E3691" i="1"/>
  <c r="E3692" i="1"/>
  <c r="E3693" i="1"/>
  <c r="E3694" i="1"/>
  <c r="E3695" i="1"/>
  <c r="E3696" i="1"/>
  <c r="E3697" i="1"/>
  <c r="E3698" i="1"/>
  <c r="E3699" i="1"/>
  <c r="E3700" i="1"/>
  <c r="E3701" i="1"/>
  <c r="E3702" i="1"/>
  <c r="E3703" i="1"/>
  <c r="E3704" i="1"/>
  <c r="E3705" i="1"/>
  <c r="E3706" i="1"/>
  <c r="E3707" i="1"/>
  <c r="E3708" i="1"/>
  <c r="E3709" i="1"/>
  <c r="E3710" i="1"/>
  <c r="E3711" i="1"/>
  <c r="E3712" i="1"/>
  <c r="E3713" i="1"/>
  <c r="E3714" i="1"/>
  <c r="E3715" i="1"/>
  <c r="E3716" i="1"/>
  <c r="E3717" i="1"/>
  <c r="E3718" i="1"/>
  <c r="E3719" i="1"/>
  <c r="E3720" i="1"/>
  <c r="E3721" i="1"/>
  <c r="E3722" i="1"/>
  <c r="E3723" i="1"/>
  <c r="E3724" i="1"/>
  <c r="E3725" i="1"/>
  <c r="E3726" i="1"/>
  <c r="E3727" i="1"/>
  <c r="E3728" i="1"/>
  <c r="E3729" i="1"/>
  <c r="E3730" i="1"/>
  <c r="E3731" i="1"/>
  <c r="E3732" i="1"/>
  <c r="E3733" i="1"/>
  <c r="E3734" i="1"/>
  <c r="E3735" i="1"/>
  <c r="E3736" i="1"/>
  <c r="E3737" i="1"/>
  <c r="E3738" i="1"/>
  <c r="E3739" i="1"/>
  <c r="E3740" i="1"/>
  <c r="E3741" i="1"/>
  <c r="E3742" i="1"/>
  <c r="E3743" i="1"/>
  <c r="E3744" i="1"/>
  <c r="E3745" i="1"/>
  <c r="E3746" i="1"/>
  <c r="E3747" i="1"/>
  <c r="E3748" i="1"/>
  <c r="E3749" i="1"/>
  <c r="E3750" i="1"/>
  <c r="E3751" i="1"/>
  <c r="E3752" i="1"/>
  <c r="E3753" i="1"/>
  <c r="E3754" i="1"/>
  <c r="E3755" i="1"/>
  <c r="E3756" i="1"/>
  <c r="E3757" i="1"/>
  <c r="E3758" i="1"/>
  <c r="E3759" i="1"/>
  <c r="E3760" i="1"/>
  <c r="E3761" i="1"/>
  <c r="E3762" i="1"/>
  <c r="E3763" i="1"/>
  <c r="E3764" i="1"/>
  <c r="E3765" i="1"/>
  <c r="E3766" i="1"/>
  <c r="E3767" i="1"/>
  <c r="E3768" i="1"/>
  <c r="E3769" i="1"/>
  <c r="E3770" i="1"/>
  <c r="E3771" i="1"/>
  <c r="E3772" i="1"/>
  <c r="E3773" i="1"/>
  <c r="E3774" i="1"/>
  <c r="E3775" i="1"/>
  <c r="E3776" i="1"/>
  <c r="E3777" i="1"/>
  <c r="E3778" i="1"/>
  <c r="E3779" i="1"/>
  <c r="E3780" i="1"/>
  <c r="E3781" i="1"/>
  <c r="E3782" i="1"/>
  <c r="E3783" i="1"/>
  <c r="E3784" i="1"/>
  <c r="E3785" i="1"/>
  <c r="E3786" i="1"/>
  <c r="E3787" i="1"/>
  <c r="E3788" i="1"/>
  <c r="E3789" i="1"/>
  <c r="E3790" i="1"/>
  <c r="E3791" i="1"/>
  <c r="E3792" i="1"/>
  <c r="E3793" i="1"/>
  <c r="E3794" i="1"/>
  <c r="E3795" i="1"/>
  <c r="E3796" i="1"/>
  <c r="E3797" i="1"/>
  <c r="E3798" i="1"/>
  <c r="E3799" i="1"/>
  <c r="E3800" i="1"/>
  <c r="E3801" i="1"/>
  <c r="E3802" i="1"/>
  <c r="E3803" i="1"/>
  <c r="E3804" i="1"/>
  <c r="E3805" i="1"/>
  <c r="E3806" i="1"/>
  <c r="E3807" i="1"/>
  <c r="E3808" i="1"/>
  <c r="E3809" i="1"/>
  <c r="E3810" i="1"/>
  <c r="E3811" i="1"/>
  <c r="E3812" i="1"/>
  <c r="E3813" i="1"/>
  <c r="E3814" i="1"/>
  <c r="E3815" i="1"/>
  <c r="E3816" i="1"/>
  <c r="E3817" i="1"/>
  <c r="E3818" i="1"/>
  <c r="E3819" i="1"/>
  <c r="E3820" i="1"/>
  <c r="E3821" i="1"/>
  <c r="E3822" i="1"/>
  <c r="E3823" i="1"/>
  <c r="E3824" i="1"/>
  <c r="E3825" i="1"/>
  <c r="E3826" i="1"/>
  <c r="E3827" i="1"/>
  <c r="E3828" i="1"/>
  <c r="E3829" i="1"/>
  <c r="E3830" i="1"/>
  <c r="E3831" i="1"/>
  <c r="E3832" i="1"/>
  <c r="E3833" i="1"/>
  <c r="E3834" i="1"/>
  <c r="E3835" i="1"/>
  <c r="E3836" i="1"/>
  <c r="E3837" i="1"/>
  <c r="E3838" i="1"/>
  <c r="E3839" i="1"/>
  <c r="E3840" i="1"/>
  <c r="E3841" i="1"/>
  <c r="E3842" i="1"/>
  <c r="E3843" i="1"/>
  <c r="E3844" i="1"/>
  <c r="E3845" i="1"/>
  <c r="E3846" i="1"/>
  <c r="E3847" i="1"/>
  <c r="E3848" i="1"/>
  <c r="E3849" i="1"/>
  <c r="E3850" i="1"/>
  <c r="E3851" i="1"/>
  <c r="E3852" i="1"/>
  <c r="E3853" i="1"/>
  <c r="E3854" i="1"/>
  <c r="E3855" i="1"/>
  <c r="E3856" i="1"/>
  <c r="E3857" i="1"/>
  <c r="E3858" i="1"/>
  <c r="E3859" i="1"/>
  <c r="E3860" i="1"/>
  <c r="E3861" i="1"/>
  <c r="E3862" i="1"/>
  <c r="E3863" i="1"/>
  <c r="E3864" i="1"/>
  <c r="E3865" i="1"/>
  <c r="E3866" i="1"/>
  <c r="E3867" i="1"/>
  <c r="E3868" i="1"/>
  <c r="E3869" i="1"/>
  <c r="E3870" i="1"/>
  <c r="E3871" i="1"/>
  <c r="E3872" i="1"/>
  <c r="E3873" i="1"/>
  <c r="E3874" i="1"/>
  <c r="E3875" i="1"/>
  <c r="E3876" i="1"/>
  <c r="E3877" i="1"/>
  <c r="E3878" i="1"/>
  <c r="E3879" i="1"/>
  <c r="E3880" i="1"/>
  <c r="E3881" i="1"/>
  <c r="E3882" i="1"/>
  <c r="E3883" i="1"/>
  <c r="E3884" i="1"/>
  <c r="E3885" i="1"/>
  <c r="E3886" i="1"/>
  <c r="E3887" i="1"/>
  <c r="E3888" i="1"/>
  <c r="E3889" i="1"/>
  <c r="E3890" i="1"/>
  <c r="E3891" i="1"/>
  <c r="E3892" i="1"/>
  <c r="E3893" i="1"/>
  <c r="E3894" i="1"/>
  <c r="E3895" i="1"/>
  <c r="E3896" i="1"/>
  <c r="E3897" i="1"/>
  <c r="E3898" i="1"/>
  <c r="E3899" i="1"/>
  <c r="E3900" i="1"/>
  <c r="E3901" i="1"/>
  <c r="E3902" i="1"/>
  <c r="E3903" i="1"/>
  <c r="E3904" i="1"/>
  <c r="E3905" i="1"/>
  <c r="E3906" i="1"/>
  <c r="E3907" i="1"/>
  <c r="E3908" i="1"/>
  <c r="E3909" i="1"/>
  <c r="E3910" i="1"/>
  <c r="E3911" i="1"/>
  <c r="E3912" i="1"/>
  <c r="E3913" i="1"/>
  <c r="E3914" i="1"/>
  <c r="E3915" i="1"/>
  <c r="E3916" i="1"/>
  <c r="E3917" i="1"/>
  <c r="E3918" i="1"/>
  <c r="E3919" i="1"/>
  <c r="E3920" i="1"/>
  <c r="E3921" i="1"/>
  <c r="E3922" i="1"/>
  <c r="E3923" i="1"/>
  <c r="E3924" i="1"/>
  <c r="E3925" i="1"/>
  <c r="E3926" i="1"/>
  <c r="E3927" i="1"/>
  <c r="E3928" i="1"/>
  <c r="E3929" i="1"/>
  <c r="E3930" i="1"/>
  <c r="E3931" i="1"/>
  <c r="E3932" i="1"/>
  <c r="E3933" i="1"/>
  <c r="E3934" i="1"/>
  <c r="E3935" i="1"/>
  <c r="E3936" i="1"/>
  <c r="E3937" i="1"/>
  <c r="E3938" i="1"/>
  <c r="E3939" i="1"/>
  <c r="E3940" i="1"/>
  <c r="E3941" i="1"/>
  <c r="E3942" i="1"/>
  <c r="E3943" i="1"/>
  <c r="E3944" i="1"/>
  <c r="E3945" i="1"/>
  <c r="E3946" i="1"/>
  <c r="E3947" i="1"/>
  <c r="E3948" i="1"/>
  <c r="E3949" i="1"/>
  <c r="E3950" i="1"/>
  <c r="E3951" i="1"/>
  <c r="E3952" i="1"/>
  <c r="E3953" i="1"/>
  <c r="E3954" i="1"/>
  <c r="E3955" i="1"/>
  <c r="E3956" i="1"/>
  <c r="E3957" i="1"/>
  <c r="E3958" i="1"/>
  <c r="E3959" i="1"/>
  <c r="E3960" i="1"/>
  <c r="E3961" i="1"/>
  <c r="E3962" i="1"/>
  <c r="E3963" i="1"/>
  <c r="E3964" i="1"/>
  <c r="E3965" i="1"/>
  <c r="E3966" i="1"/>
  <c r="E2" i="1"/>
  <c r="F3946" i="1"/>
  <c r="F3947" i="1"/>
  <c r="F3948" i="1"/>
  <c r="F3949" i="1"/>
  <c r="F3950" i="1"/>
  <c r="F3951" i="1"/>
  <c r="F3952" i="1"/>
  <c r="F3953" i="1"/>
  <c r="F3954" i="1"/>
  <c r="F3955" i="1"/>
  <c r="F3956" i="1"/>
  <c r="F3957" i="1"/>
  <c r="F3958" i="1"/>
  <c r="F3959" i="1"/>
  <c r="F3960" i="1"/>
  <c r="F3961" i="1"/>
  <c r="F3962" i="1"/>
  <c r="F3963" i="1"/>
  <c r="F3964" i="1"/>
  <c r="F3965" i="1"/>
  <c r="F3966" i="1"/>
  <c r="B3946" i="1"/>
  <c r="B3947" i="1"/>
  <c r="B3948" i="1"/>
  <c r="B3949" i="1"/>
  <c r="B3950" i="1"/>
  <c r="B3951" i="1"/>
  <c r="B3952" i="1"/>
  <c r="B3953" i="1"/>
  <c r="B3954" i="1"/>
  <c r="B3955" i="1"/>
  <c r="B3956" i="1"/>
  <c r="B3957" i="1"/>
  <c r="B3958" i="1"/>
  <c r="B3959" i="1"/>
  <c r="B3960" i="1"/>
  <c r="B3961" i="1"/>
  <c r="B3962" i="1"/>
  <c r="B3963" i="1"/>
  <c r="B3964" i="1"/>
  <c r="B3965" i="1"/>
  <c r="B3966" i="1"/>
  <c r="D3946" i="1"/>
  <c r="D3947" i="1"/>
  <c r="D3948" i="1"/>
  <c r="D3949" i="1"/>
  <c r="D3950" i="1"/>
  <c r="D3951" i="1"/>
  <c r="D3952" i="1"/>
  <c r="D3953" i="1"/>
  <c r="D3954" i="1"/>
  <c r="D3955" i="1"/>
  <c r="D3956" i="1"/>
  <c r="D3957" i="1"/>
  <c r="D3958" i="1"/>
  <c r="D3959" i="1"/>
  <c r="D3960" i="1"/>
  <c r="D3961" i="1"/>
  <c r="D3962" i="1"/>
  <c r="D3963" i="1"/>
  <c r="D3964" i="1"/>
  <c r="D3965" i="1"/>
  <c r="D3966" i="1"/>
  <c r="A3946" i="1"/>
  <c r="A3947" i="1"/>
  <c r="A3948" i="1"/>
  <c r="A3949" i="1"/>
  <c r="A3950" i="1"/>
  <c r="A3951" i="1"/>
  <c r="A3952" i="1"/>
  <c r="A3953" i="1"/>
  <c r="A3954" i="1"/>
  <c r="A3955" i="1"/>
  <c r="A3956" i="1"/>
  <c r="A3957" i="1"/>
  <c r="A3958" i="1"/>
  <c r="A3959" i="1"/>
  <c r="A3960" i="1"/>
  <c r="A3961" i="1"/>
  <c r="A3962" i="1"/>
  <c r="A3963" i="1"/>
  <c r="A3964" i="1"/>
  <c r="A3965" i="1"/>
  <c r="A3966" i="1"/>
  <c r="G3946" i="1"/>
  <c r="G3947" i="1"/>
  <c r="G3948" i="1"/>
  <c r="G3949" i="1"/>
  <c r="G3950" i="1"/>
  <c r="G3951" i="1"/>
  <c r="G3952" i="1"/>
  <c r="G3953" i="1"/>
  <c r="G3954" i="1"/>
  <c r="G3955" i="1"/>
  <c r="G3956" i="1"/>
  <c r="G3957" i="1"/>
  <c r="G3958" i="1"/>
  <c r="G3959" i="1"/>
  <c r="G3960" i="1"/>
  <c r="G3961" i="1"/>
  <c r="G3962" i="1"/>
  <c r="G3963" i="1"/>
  <c r="G3964" i="1"/>
  <c r="G3965" i="1"/>
  <c r="G3966" i="1"/>
  <c r="J3946" i="1"/>
  <c r="J3947" i="1"/>
  <c r="J3948" i="1"/>
  <c r="J3949" i="1"/>
  <c r="J3950" i="1"/>
  <c r="J3951" i="1"/>
  <c r="J3952" i="1"/>
  <c r="J3953" i="1"/>
  <c r="J3954" i="1"/>
  <c r="J3955" i="1"/>
  <c r="J3956" i="1"/>
  <c r="J3957" i="1"/>
  <c r="J3958" i="1"/>
  <c r="J3959" i="1"/>
  <c r="J3960" i="1"/>
  <c r="J3961" i="1"/>
  <c r="J3962" i="1"/>
  <c r="J3963" i="1"/>
  <c r="J3964" i="1"/>
  <c r="J3965" i="1"/>
  <c r="J3966" i="1"/>
  <c r="F3822" i="1" l="1"/>
  <c r="F3823" i="1"/>
  <c r="F3824" i="1"/>
  <c r="F3825" i="1"/>
  <c r="F3826" i="1"/>
  <c r="F3827" i="1"/>
  <c r="F3828" i="1"/>
  <c r="F3829" i="1"/>
  <c r="F3830" i="1"/>
  <c r="F3831" i="1"/>
  <c r="F3832" i="1"/>
  <c r="F3833" i="1"/>
  <c r="F3834" i="1"/>
  <c r="F3835" i="1"/>
  <c r="F3836" i="1"/>
  <c r="F3837" i="1"/>
  <c r="F3838" i="1"/>
  <c r="F3839" i="1"/>
  <c r="F3840" i="1"/>
  <c r="F3841" i="1"/>
  <c r="F3842" i="1"/>
  <c r="F3843" i="1"/>
  <c r="F3844" i="1"/>
  <c r="F3845" i="1"/>
  <c r="F3846" i="1"/>
  <c r="F3847" i="1"/>
  <c r="F3848" i="1"/>
  <c r="F3849" i="1"/>
  <c r="F3850" i="1"/>
  <c r="F3851" i="1"/>
  <c r="F3852" i="1"/>
  <c r="F3853" i="1"/>
  <c r="F3854" i="1"/>
  <c r="F3855" i="1"/>
  <c r="F3856" i="1"/>
  <c r="F3857" i="1"/>
  <c r="F3858" i="1"/>
  <c r="F3859" i="1"/>
  <c r="F3860" i="1"/>
  <c r="F3861" i="1"/>
  <c r="F3862" i="1"/>
  <c r="F3863" i="1"/>
  <c r="F3864" i="1"/>
  <c r="F3865" i="1"/>
  <c r="F3866" i="1"/>
  <c r="F3867" i="1"/>
  <c r="F3868" i="1"/>
  <c r="F3869" i="1"/>
  <c r="F3870" i="1"/>
  <c r="F3871" i="1"/>
  <c r="F3872" i="1"/>
  <c r="F3873" i="1"/>
  <c r="F3874" i="1"/>
  <c r="F3875" i="1"/>
  <c r="F3876" i="1"/>
  <c r="F3877" i="1"/>
  <c r="F3878" i="1"/>
  <c r="F3879" i="1"/>
  <c r="F3880" i="1"/>
  <c r="F3881" i="1"/>
  <c r="F3882" i="1"/>
  <c r="F3883" i="1"/>
  <c r="F3884" i="1"/>
  <c r="F3885" i="1"/>
  <c r="F3886" i="1"/>
  <c r="F3887" i="1"/>
  <c r="F3888" i="1"/>
  <c r="F3889" i="1"/>
  <c r="F3890" i="1"/>
  <c r="F3891" i="1"/>
  <c r="F3892" i="1"/>
  <c r="F3893" i="1"/>
  <c r="F3894" i="1"/>
  <c r="F3895" i="1"/>
  <c r="F3896" i="1"/>
  <c r="F3897" i="1"/>
  <c r="F3898" i="1"/>
  <c r="F3899" i="1"/>
  <c r="F3900" i="1"/>
  <c r="F3901" i="1"/>
  <c r="F3902" i="1"/>
  <c r="F3903" i="1"/>
  <c r="F3904" i="1"/>
  <c r="F3905" i="1"/>
  <c r="F3906" i="1"/>
  <c r="F3907" i="1"/>
  <c r="F3908" i="1"/>
  <c r="F3909" i="1"/>
  <c r="F3910" i="1"/>
  <c r="F3911" i="1"/>
  <c r="F3912" i="1"/>
  <c r="F3913" i="1"/>
  <c r="F3914" i="1"/>
  <c r="F3915" i="1"/>
  <c r="F3916" i="1"/>
  <c r="F3917" i="1"/>
  <c r="F3918" i="1"/>
  <c r="F3919" i="1"/>
  <c r="F3920" i="1"/>
  <c r="F3921" i="1"/>
  <c r="F3922" i="1"/>
  <c r="F3923" i="1"/>
  <c r="F3924" i="1"/>
  <c r="F3925" i="1"/>
  <c r="F3926" i="1"/>
  <c r="F3927" i="1"/>
  <c r="F3928" i="1"/>
  <c r="F3929" i="1"/>
  <c r="F3930" i="1"/>
  <c r="F3931" i="1"/>
  <c r="F3932" i="1"/>
  <c r="F3933" i="1"/>
  <c r="F3934" i="1"/>
  <c r="F3935" i="1"/>
  <c r="F3936" i="1"/>
  <c r="F3937" i="1"/>
  <c r="F3938" i="1"/>
  <c r="F3939" i="1"/>
  <c r="F3940" i="1"/>
  <c r="F3941" i="1"/>
  <c r="F3942" i="1"/>
  <c r="F3943" i="1"/>
  <c r="F3944" i="1"/>
  <c r="F3945" i="1"/>
  <c r="B3822" i="1"/>
  <c r="B3823" i="1"/>
  <c r="B3824" i="1"/>
  <c r="B3825" i="1"/>
  <c r="B3826" i="1"/>
  <c r="B3827" i="1"/>
  <c r="B3828" i="1"/>
  <c r="B3829" i="1"/>
  <c r="B3830" i="1"/>
  <c r="B3831" i="1"/>
  <c r="B3832" i="1"/>
  <c r="B3833" i="1"/>
  <c r="B3834" i="1"/>
  <c r="B3835" i="1"/>
  <c r="B3836" i="1"/>
  <c r="B3837" i="1"/>
  <c r="B3838" i="1"/>
  <c r="B3839" i="1"/>
  <c r="B3840" i="1"/>
  <c r="B3841" i="1"/>
  <c r="B3842" i="1"/>
  <c r="B3843" i="1"/>
  <c r="B3844" i="1"/>
  <c r="B3845" i="1"/>
  <c r="B3846" i="1"/>
  <c r="B3847" i="1"/>
  <c r="B3848" i="1"/>
  <c r="B3849" i="1"/>
  <c r="B3850" i="1"/>
  <c r="B3851" i="1"/>
  <c r="B3852" i="1"/>
  <c r="B3853" i="1"/>
  <c r="B3854" i="1"/>
  <c r="B3855" i="1"/>
  <c r="B3856" i="1"/>
  <c r="B3857" i="1"/>
  <c r="B3858" i="1"/>
  <c r="B3859" i="1"/>
  <c r="B3860" i="1"/>
  <c r="B3861" i="1"/>
  <c r="B3862" i="1"/>
  <c r="B3863" i="1"/>
  <c r="B3864" i="1"/>
  <c r="B3865" i="1"/>
  <c r="B3866" i="1"/>
  <c r="B3867" i="1"/>
  <c r="B3868" i="1"/>
  <c r="B3869" i="1"/>
  <c r="B3870" i="1"/>
  <c r="B3871" i="1"/>
  <c r="B3872" i="1"/>
  <c r="B3873" i="1"/>
  <c r="B3874" i="1"/>
  <c r="B3875" i="1"/>
  <c r="B3876" i="1"/>
  <c r="B3877" i="1"/>
  <c r="B3878" i="1"/>
  <c r="B3879" i="1"/>
  <c r="B3880" i="1"/>
  <c r="B3881" i="1"/>
  <c r="B3882" i="1"/>
  <c r="B3883" i="1"/>
  <c r="B3884" i="1"/>
  <c r="B3885" i="1"/>
  <c r="B3886" i="1"/>
  <c r="B3887" i="1"/>
  <c r="B3888" i="1"/>
  <c r="B3889" i="1"/>
  <c r="B3890" i="1"/>
  <c r="B3891" i="1"/>
  <c r="B3892" i="1"/>
  <c r="B3893" i="1"/>
  <c r="B3894" i="1"/>
  <c r="B3895" i="1"/>
  <c r="B3896" i="1"/>
  <c r="B3897" i="1"/>
  <c r="B3898" i="1"/>
  <c r="B3899" i="1"/>
  <c r="B3900" i="1"/>
  <c r="B3901" i="1"/>
  <c r="B3902" i="1"/>
  <c r="B3903" i="1"/>
  <c r="B3904" i="1"/>
  <c r="B3905" i="1"/>
  <c r="B3906" i="1"/>
  <c r="B3907" i="1"/>
  <c r="B3908" i="1"/>
  <c r="B3909" i="1"/>
  <c r="B3910" i="1"/>
  <c r="B3911" i="1"/>
  <c r="B3912" i="1"/>
  <c r="B3913" i="1"/>
  <c r="B3914" i="1"/>
  <c r="B3915" i="1"/>
  <c r="B3916" i="1"/>
  <c r="B3917" i="1"/>
  <c r="B3918" i="1"/>
  <c r="B3919" i="1"/>
  <c r="B3920" i="1"/>
  <c r="B3921" i="1"/>
  <c r="B3922" i="1"/>
  <c r="B3923" i="1"/>
  <c r="B3924" i="1"/>
  <c r="B3925" i="1"/>
  <c r="B3926" i="1"/>
  <c r="B3927" i="1"/>
  <c r="B3928" i="1"/>
  <c r="B3929" i="1"/>
  <c r="B3930" i="1"/>
  <c r="B3931" i="1"/>
  <c r="B3932" i="1"/>
  <c r="B3933" i="1"/>
  <c r="B3934" i="1"/>
  <c r="B3935" i="1"/>
  <c r="B3936" i="1"/>
  <c r="B3937" i="1"/>
  <c r="B3938" i="1"/>
  <c r="B3939" i="1"/>
  <c r="B3940" i="1"/>
  <c r="B3941" i="1"/>
  <c r="B3942" i="1"/>
  <c r="B3943" i="1"/>
  <c r="B3944" i="1"/>
  <c r="B3945" i="1"/>
  <c r="D3822" i="1"/>
  <c r="D3823" i="1"/>
  <c r="D3824" i="1"/>
  <c r="D3825" i="1"/>
  <c r="D3826" i="1"/>
  <c r="D3827" i="1"/>
  <c r="D3828" i="1"/>
  <c r="D3829" i="1"/>
  <c r="D3830" i="1"/>
  <c r="D3831" i="1"/>
  <c r="D3832" i="1"/>
  <c r="D3833" i="1"/>
  <c r="D3834" i="1"/>
  <c r="D3835" i="1"/>
  <c r="D3836" i="1"/>
  <c r="D3837" i="1"/>
  <c r="D3838" i="1"/>
  <c r="D3839" i="1"/>
  <c r="D3840" i="1"/>
  <c r="D3841" i="1"/>
  <c r="D3842" i="1"/>
  <c r="D3843" i="1"/>
  <c r="D3844" i="1"/>
  <c r="D3845" i="1"/>
  <c r="D3846" i="1"/>
  <c r="D3847" i="1"/>
  <c r="D3848" i="1"/>
  <c r="D3849" i="1"/>
  <c r="D3850" i="1"/>
  <c r="D3851" i="1"/>
  <c r="D3852" i="1"/>
  <c r="D3853" i="1"/>
  <c r="D3854" i="1"/>
  <c r="D3855" i="1"/>
  <c r="D3856" i="1"/>
  <c r="D3857" i="1"/>
  <c r="D3858" i="1"/>
  <c r="D3859" i="1"/>
  <c r="D3860" i="1"/>
  <c r="D3861" i="1"/>
  <c r="D3862" i="1"/>
  <c r="D3863" i="1"/>
  <c r="D3864" i="1"/>
  <c r="D3865" i="1"/>
  <c r="D3866" i="1"/>
  <c r="D3867" i="1"/>
  <c r="D3868" i="1"/>
  <c r="D3869" i="1"/>
  <c r="D3870" i="1"/>
  <c r="D3871" i="1"/>
  <c r="D3872" i="1"/>
  <c r="D3873" i="1"/>
  <c r="D3874" i="1"/>
  <c r="D3875" i="1"/>
  <c r="D3876" i="1"/>
  <c r="D3877" i="1"/>
  <c r="D3878" i="1"/>
  <c r="D3879" i="1"/>
  <c r="D3880" i="1"/>
  <c r="D3881" i="1"/>
  <c r="D3882" i="1"/>
  <c r="D3883" i="1"/>
  <c r="D3884" i="1"/>
  <c r="D3885" i="1"/>
  <c r="D3886" i="1"/>
  <c r="D3887" i="1"/>
  <c r="D3888" i="1"/>
  <c r="D3889" i="1"/>
  <c r="D3890" i="1"/>
  <c r="D3891" i="1"/>
  <c r="D3892" i="1"/>
  <c r="D3893" i="1"/>
  <c r="D3894" i="1"/>
  <c r="D3895" i="1"/>
  <c r="D3896" i="1"/>
  <c r="D3897" i="1"/>
  <c r="D3898" i="1"/>
  <c r="D3899" i="1"/>
  <c r="D3900" i="1"/>
  <c r="D3901" i="1"/>
  <c r="D3902" i="1"/>
  <c r="D3903" i="1"/>
  <c r="D3904" i="1"/>
  <c r="D3905" i="1"/>
  <c r="D3906" i="1"/>
  <c r="D3907" i="1"/>
  <c r="D3908" i="1"/>
  <c r="D3909" i="1"/>
  <c r="D3910" i="1"/>
  <c r="D3911" i="1"/>
  <c r="D3912" i="1"/>
  <c r="D3913" i="1"/>
  <c r="D3914" i="1"/>
  <c r="D3915" i="1"/>
  <c r="D3916" i="1"/>
  <c r="D3917" i="1"/>
  <c r="D3918" i="1"/>
  <c r="D3919" i="1"/>
  <c r="D3920" i="1"/>
  <c r="D3921" i="1"/>
  <c r="D3922" i="1"/>
  <c r="D3923" i="1"/>
  <c r="D3924" i="1"/>
  <c r="D3925" i="1"/>
  <c r="D3926" i="1"/>
  <c r="D3927" i="1"/>
  <c r="D3928" i="1"/>
  <c r="D3929" i="1"/>
  <c r="D3930" i="1"/>
  <c r="D3931" i="1"/>
  <c r="D3932" i="1"/>
  <c r="D3933" i="1"/>
  <c r="D3934" i="1"/>
  <c r="D3935" i="1"/>
  <c r="D3936" i="1"/>
  <c r="D3937" i="1"/>
  <c r="D3938" i="1"/>
  <c r="D3939" i="1"/>
  <c r="D3940" i="1"/>
  <c r="D3941" i="1"/>
  <c r="D3942" i="1"/>
  <c r="D3943" i="1"/>
  <c r="D3944" i="1"/>
  <c r="D3945" i="1"/>
  <c r="G3822" i="1"/>
  <c r="G3823" i="1"/>
  <c r="G3824" i="1"/>
  <c r="G3825" i="1"/>
  <c r="G3826" i="1"/>
  <c r="G3827" i="1"/>
  <c r="G3828" i="1"/>
  <c r="G3829" i="1"/>
  <c r="G3830" i="1"/>
  <c r="G3831" i="1"/>
  <c r="G3832" i="1"/>
  <c r="G3833" i="1"/>
  <c r="G3834" i="1"/>
  <c r="G3835" i="1"/>
  <c r="G3836" i="1"/>
  <c r="G3837" i="1"/>
  <c r="G3838" i="1"/>
  <c r="G3839" i="1"/>
  <c r="G3840" i="1"/>
  <c r="G3841" i="1"/>
  <c r="G3842" i="1"/>
  <c r="G3843" i="1"/>
  <c r="G3844" i="1"/>
  <c r="G3845" i="1"/>
  <c r="G3846" i="1"/>
  <c r="G3847" i="1"/>
  <c r="G3848" i="1"/>
  <c r="G3849" i="1"/>
  <c r="G3850" i="1"/>
  <c r="G3851" i="1"/>
  <c r="G3852" i="1"/>
  <c r="G3853" i="1"/>
  <c r="G3854" i="1"/>
  <c r="G3855" i="1"/>
  <c r="G3856" i="1"/>
  <c r="G3857" i="1"/>
  <c r="G3858" i="1"/>
  <c r="G3859" i="1"/>
  <c r="G3860" i="1"/>
  <c r="G3861" i="1"/>
  <c r="G3862" i="1"/>
  <c r="G3863" i="1"/>
  <c r="G3864" i="1"/>
  <c r="G3865" i="1"/>
  <c r="G3866" i="1"/>
  <c r="G3867" i="1"/>
  <c r="G3868" i="1"/>
  <c r="G3869" i="1"/>
  <c r="G3870" i="1"/>
  <c r="G3871" i="1"/>
  <c r="G3872" i="1"/>
  <c r="G3873" i="1"/>
  <c r="G3874" i="1"/>
  <c r="G3875" i="1"/>
  <c r="G3876" i="1"/>
  <c r="G3877" i="1"/>
  <c r="G3878" i="1"/>
  <c r="G3879" i="1"/>
  <c r="G3880" i="1"/>
  <c r="G3881" i="1"/>
  <c r="G3882" i="1"/>
  <c r="G3883" i="1"/>
  <c r="G3884" i="1"/>
  <c r="G3885" i="1"/>
  <c r="G3886" i="1"/>
  <c r="G3887" i="1"/>
  <c r="G3888" i="1"/>
  <c r="G3889" i="1"/>
  <c r="G3890" i="1"/>
  <c r="G3891" i="1"/>
  <c r="G3892" i="1"/>
  <c r="G3893" i="1"/>
  <c r="G3894" i="1"/>
  <c r="G3895" i="1"/>
  <c r="G3896" i="1"/>
  <c r="G3897" i="1"/>
  <c r="G3898" i="1"/>
  <c r="G3899" i="1"/>
  <c r="G3900" i="1"/>
  <c r="G3901" i="1"/>
  <c r="G3902" i="1"/>
  <c r="G3903" i="1"/>
  <c r="G3904" i="1"/>
  <c r="G3905" i="1"/>
  <c r="G3906" i="1"/>
  <c r="G3907" i="1"/>
  <c r="G3908" i="1"/>
  <c r="G3909" i="1"/>
  <c r="G3910" i="1"/>
  <c r="G3911" i="1"/>
  <c r="G3912" i="1"/>
  <c r="G3913" i="1"/>
  <c r="G3914" i="1"/>
  <c r="G3915" i="1"/>
  <c r="G3916" i="1"/>
  <c r="G3917" i="1"/>
  <c r="G3918" i="1"/>
  <c r="G3919" i="1"/>
  <c r="G3920" i="1"/>
  <c r="G3921" i="1"/>
  <c r="G3922" i="1"/>
  <c r="G3923" i="1"/>
  <c r="G3924" i="1"/>
  <c r="G3925" i="1"/>
  <c r="G3926" i="1"/>
  <c r="G3927" i="1"/>
  <c r="G3928" i="1"/>
  <c r="G3929" i="1"/>
  <c r="G3930" i="1"/>
  <c r="G3931" i="1"/>
  <c r="G3932" i="1"/>
  <c r="G3933" i="1"/>
  <c r="G3934" i="1"/>
  <c r="G3935" i="1"/>
  <c r="G3936" i="1"/>
  <c r="G3937" i="1"/>
  <c r="G3938" i="1"/>
  <c r="G3939" i="1"/>
  <c r="G3940" i="1"/>
  <c r="G3941" i="1"/>
  <c r="G3942" i="1"/>
  <c r="G3943" i="1"/>
  <c r="G3944" i="1"/>
  <c r="G3945" i="1"/>
  <c r="J3822" i="1"/>
  <c r="J3823" i="1"/>
  <c r="J3824" i="1"/>
  <c r="J3825" i="1"/>
  <c r="J3826" i="1"/>
  <c r="J3827" i="1"/>
  <c r="J3828" i="1"/>
  <c r="J3829" i="1"/>
  <c r="J3830" i="1"/>
  <c r="J3831" i="1"/>
  <c r="J3832" i="1"/>
  <c r="J3833" i="1"/>
  <c r="J3834" i="1"/>
  <c r="J3835" i="1"/>
  <c r="J3836" i="1"/>
  <c r="J3837" i="1"/>
  <c r="J3838" i="1"/>
  <c r="J3839" i="1"/>
  <c r="J3840" i="1"/>
  <c r="J3841" i="1"/>
  <c r="J3842" i="1"/>
  <c r="J3843" i="1"/>
  <c r="J3844" i="1"/>
  <c r="J3845" i="1"/>
  <c r="J3846" i="1"/>
  <c r="J3847" i="1"/>
  <c r="J3848" i="1"/>
  <c r="J3849" i="1"/>
  <c r="J3850" i="1"/>
  <c r="J3851" i="1"/>
  <c r="J3852" i="1"/>
  <c r="J3853" i="1"/>
  <c r="J3854" i="1"/>
  <c r="J3855" i="1"/>
  <c r="J3856" i="1"/>
  <c r="J3857" i="1"/>
  <c r="J3858" i="1"/>
  <c r="J3859" i="1"/>
  <c r="J3860" i="1"/>
  <c r="J3861" i="1"/>
  <c r="J3862" i="1"/>
  <c r="J3863" i="1"/>
  <c r="J3864" i="1"/>
  <c r="J3865" i="1"/>
  <c r="J3866" i="1"/>
  <c r="J3867" i="1"/>
  <c r="J3868" i="1"/>
  <c r="J3869" i="1"/>
  <c r="J3870" i="1"/>
  <c r="J3871" i="1"/>
  <c r="J3872" i="1"/>
  <c r="J3873" i="1"/>
  <c r="J3874" i="1"/>
  <c r="J3875" i="1"/>
  <c r="J3876" i="1"/>
  <c r="J3877" i="1"/>
  <c r="J3878" i="1"/>
  <c r="J3879" i="1"/>
  <c r="J3880" i="1"/>
  <c r="J3881" i="1"/>
  <c r="J3882" i="1"/>
  <c r="J3883" i="1"/>
  <c r="J3884" i="1"/>
  <c r="J3885" i="1"/>
  <c r="J3886" i="1"/>
  <c r="J3887" i="1"/>
  <c r="J3888" i="1"/>
  <c r="J3889" i="1"/>
  <c r="J3890" i="1"/>
  <c r="J3891" i="1"/>
  <c r="J3892" i="1"/>
  <c r="J3893" i="1"/>
  <c r="J3894" i="1"/>
  <c r="J3895" i="1"/>
  <c r="J3896" i="1"/>
  <c r="J3897" i="1"/>
  <c r="J3898" i="1"/>
  <c r="J3899" i="1"/>
  <c r="J3900" i="1"/>
  <c r="J3901" i="1"/>
  <c r="J3902" i="1"/>
  <c r="J3903" i="1"/>
  <c r="J3904" i="1"/>
  <c r="J3905" i="1"/>
  <c r="J3906" i="1"/>
  <c r="J3907" i="1"/>
  <c r="J3908" i="1"/>
  <c r="J3909" i="1"/>
  <c r="J3910" i="1"/>
  <c r="J3911" i="1"/>
  <c r="J3912" i="1"/>
  <c r="J3913" i="1"/>
  <c r="J3914" i="1"/>
  <c r="J3915" i="1"/>
  <c r="J3916" i="1"/>
  <c r="J3917" i="1"/>
  <c r="J3918" i="1"/>
  <c r="J3919" i="1"/>
  <c r="J3920" i="1"/>
  <c r="J3921" i="1"/>
  <c r="J3922" i="1"/>
  <c r="J3923" i="1"/>
  <c r="J3924" i="1"/>
  <c r="J3925" i="1"/>
  <c r="J3926" i="1"/>
  <c r="J3927" i="1"/>
  <c r="J3928" i="1"/>
  <c r="J3929" i="1"/>
  <c r="J3930" i="1"/>
  <c r="J3931" i="1"/>
  <c r="J3932" i="1"/>
  <c r="J3933" i="1"/>
  <c r="J3934" i="1"/>
  <c r="J3935" i="1"/>
  <c r="J3936" i="1"/>
  <c r="J3937" i="1"/>
  <c r="J3938" i="1"/>
  <c r="J3939" i="1"/>
  <c r="J3940" i="1"/>
  <c r="J3941" i="1"/>
  <c r="J3942" i="1"/>
  <c r="J3943" i="1"/>
  <c r="J3944" i="1"/>
  <c r="J3945" i="1"/>
  <c r="A3822" i="1"/>
  <c r="A3823" i="1"/>
  <c r="A3824" i="1"/>
  <c r="A3825" i="1"/>
  <c r="A3826" i="1"/>
  <c r="A3827" i="1"/>
  <c r="A3828" i="1"/>
  <c r="A3829" i="1"/>
  <c r="A3830" i="1"/>
  <c r="A3831" i="1"/>
  <c r="A3832" i="1"/>
  <c r="A3833" i="1"/>
  <c r="A3834" i="1"/>
  <c r="A3835" i="1"/>
  <c r="A3836" i="1"/>
  <c r="A3837" i="1"/>
  <c r="A3838" i="1"/>
  <c r="A3839" i="1"/>
  <c r="A3840" i="1"/>
  <c r="A3841" i="1"/>
  <c r="A3842" i="1"/>
  <c r="A3843" i="1"/>
  <c r="A3844" i="1"/>
  <c r="A3845" i="1"/>
  <c r="A3846" i="1"/>
  <c r="A3847" i="1"/>
  <c r="A3848" i="1"/>
  <c r="A3849" i="1"/>
  <c r="A3850" i="1"/>
  <c r="A3851" i="1"/>
  <c r="A3852" i="1"/>
  <c r="A3853" i="1"/>
  <c r="A3854" i="1"/>
  <c r="A3855" i="1"/>
  <c r="A3856" i="1"/>
  <c r="A3857" i="1"/>
  <c r="A3858" i="1"/>
  <c r="A3859" i="1"/>
  <c r="A3860" i="1"/>
  <c r="A3861" i="1"/>
  <c r="A3862" i="1"/>
  <c r="A3863" i="1"/>
  <c r="A3864" i="1"/>
  <c r="A3865" i="1"/>
  <c r="A3866" i="1"/>
  <c r="A3867" i="1"/>
  <c r="A3868" i="1"/>
  <c r="A3869" i="1"/>
  <c r="A3870" i="1"/>
  <c r="A3871" i="1"/>
  <c r="A3872" i="1"/>
  <c r="A3873" i="1"/>
  <c r="A3874" i="1"/>
  <c r="A3875" i="1"/>
  <c r="A3876" i="1"/>
  <c r="A3877" i="1"/>
  <c r="A3878" i="1"/>
  <c r="A3879" i="1"/>
  <c r="A3880" i="1"/>
  <c r="A3881" i="1"/>
  <c r="A3882" i="1"/>
  <c r="A3883" i="1"/>
  <c r="A3884" i="1"/>
  <c r="A3885" i="1"/>
  <c r="A3886" i="1"/>
  <c r="A3887" i="1"/>
  <c r="A3888" i="1"/>
  <c r="A3889" i="1"/>
  <c r="A3890" i="1"/>
  <c r="A3891" i="1"/>
  <c r="A3892" i="1"/>
  <c r="A3893" i="1"/>
  <c r="A3894" i="1"/>
  <c r="A3895" i="1"/>
  <c r="A3896" i="1"/>
  <c r="A3897" i="1"/>
  <c r="A3898" i="1"/>
  <c r="A3899" i="1"/>
  <c r="A3900" i="1"/>
  <c r="A3901" i="1"/>
  <c r="A3902" i="1"/>
  <c r="A3903" i="1"/>
  <c r="A3904" i="1"/>
  <c r="A3905" i="1"/>
  <c r="A3906" i="1"/>
  <c r="A3907" i="1"/>
  <c r="A3908" i="1"/>
  <c r="A3909" i="1"/>
  <c r="A3910" i="1"/>
  <c r="A3911" i="1"/>
  <c r="A3912" i="1"/>
  <c r="A3913" i="1"/>
  <c r="A3914" i="1"/>
  <c r="A3915" i="1"/>
  <c r="A3916" i="1"/>
  <c r="A3917" i="1"/>
  <c r="A3918" i="1"/>
  <c r="A3919" i="1"/>
  <c r="A3920" i="1"/>
  <c r="A3921" i="1"/>
  <c r="A3922" i="1"/>
  <c r="A3923" i="1"/>
  <c r="A3924" i="1"/>
  <c r="A3925" i="1"/>
  <c r="A3926" i="1"/>
  <c r="A3927" i="1"/>
  <c r="A3928" i="1"/>
  <c r="A3929" i="1"/>
  <c r="A3930" i="1"/>
  <c r="A3931" i="1"/>
  <c r="A3932" i="1"/>
  <c r="A3933" i="1"/>
  <c r="A3934" i="1"/>
  <c r="A3935" i="1"/>
  <c r="A3936" i="1"/>
  <c r="A3937" i="1"/>
  <c r="A3938" i="1"/>
  <c r="A3939" i="1"/>
  <c r="A3940" i="1"/>
  <c r="A3941" i="1"/>
  <c r="A3942" i="1"/>
  <c r="A3943" i="1"/>
  <c r="A3944" i="1"/>
  <c r="A3945" i="1"/>
  <c r="J3698" i="1"/>
  <c r="J3699" i="1"/>
  <c r="J3700" i="1"/>
  <c r="J3701" i="1"/>
  <c r="J3702" i="1"/>
  <c r="J3703" i="1"/>
  <c r="J3704" i="1"/>
  <c r="J3705" i="1"/>
  <c r="J3706" i="1"/>
  <c r="J3707" i="1"/>
  <c r="J3708" i="1"/>
  <c r="J3709" i="1"/>
  <c r="J3710" i="1"/>
  <c r="J3711" i="1"/>
  <c r="J3712" i="1"/>
  <c r="J3713" i="1"/>
  <c r="J3714" i="1"/>
  <c r="J3715" i="1"/>
  <c r="J3716" i="1"/>
  <c r="J3717" i="1"/>
  <c r="J3718" i="1"/>
  <c r="J3719" i="1"/>
  <c r="J3720" i="1"/>
  <c r="J3721" i="1"/>
  <c r="J3722" i="1"/>
  <c r="J3723" i="1"/>
  <c r="J3724" i="1"/>
  <c r="J3725" i="1"/>
  <c r="J3726" i="1"/>
  <c r="J3727" i="1"/>
  <c r="J3728" i="1"/>
  <c r="J3729" i="1"/>
  <c r="J3730" i="1"/>
  <c r="J3731" i="1"/>
  <c r="J3732" i="1"/>
  <c r="J3733" i="1"/>
  <c r="J3734" i="1"/>
  <c r="J3735" i="1"/>
  <c r="J3736" i="1"/>
  <c r="J3737" i="1"/>
  <c r="J3738" i="1"/>
  <c r="J3739" i="1"/>
  <c r="J3740" i="1"/>
  <c r="J3741" i="1"/>
  <c r="J3742" i="1"/>
  <c r="J3743" i="1"/>
  <c r="J3744" i="1"/>
  <c r="J3745" i="1"/>
  <c r="J3746" i="1"/>
  <c r="J3747" i="1"/>
  <c r="J3748" i="1"/>
  <c r="J3749" i="1"/>
  <c r="J3750" i="1"/>
  <c r="J3751" i="1"/>
  <c r="J3752" i="1"/>
  <c r="J3753" i="1"/>
  <c r="J3754" i="1"/>
  <c r="J3755" i="1"/>
  <c r="J3756" i="1"/>
  <c r="J3757" i="1"/>
  <c r="J3758" i="1"/>
  <c r="J3759" i="1"/>
  <c r="J3760" i="1"/>
  <c r="J3761" i="1"/>
  <c r="J3762" i="1"/>
  <c r="J3763" i="1"/>
  <c r="J3764" i="1"/>
  <c r="J3765" i="1"/>
  <c r="J3766" i="1"/>
  <c r="J3767" i="1"/>
  <c r="J3768" i="1"/>
  <c r="J3769" i="1"/>
  <c r="J3770" i="1"/>
  <c r="J3771" i="1"/>
  <c r="J3772" i="1"/>
  <c r="J3773" i="1"/>
  <c r="J3774" i="1"/>
  <c r="J3775" i="1"/>
  <c r="J3776" i="1"/>
  <c r="J3777" i="1"/>
  <c r="J3778" i="1"/>
  <c r="J3779" i="1"/>
  <c r="J3780" i="1"/>
  <c r="J3781" i="1"/>
  <c r="J3782" i="1"/>
  <c r="J3783" i="1"/>
  <c r="J3784" i="1"/>
  <c r="J3785" i="1"/>
  <c r="J3786" i="1"/>
  <c r="J3787" i="1"/>
  <c r="J3788" i="1"/>
  <c r="J3789" i="1"/>
  <c r="J3790" i="1"/>
  <c r="J3791" i="1"/>
  <c r="J3792" i="1"/>
  <c r="J3793" i="1"/>
  <c r="J3794" i="1"/>
  <c r="J3795" i="1"/>
  <c r="J3796" i="1"/>
  <c r="J3797" i="1"/>
  <c r="J3798" i="1"/>
  <c r="J3799" i="1"/>
  <c r="J3800" i="1"/>
  <c r="J3801" i="1"/>
  <c r="J3802" i="1"/>
  <c r="J3803" i="1"/>
  <c r="J3804" i="1"/>
  <c r="J3805" i="1"/>
  <c r="J3806" i="1"/>
  <c r="J3807" i="1"/>
  <c r="J3808" i="1"/>
  <c r="J3809" i="1"/>
  <c r="J3810" i="1"/>
  <c r="J3811" i="1"/>
  <c r="J3812" i="1"/>
  <c r="J3813" i="1"/>
  <c r="J3814" i="1"/>
  <c r="J3815" i="1"/>
  <c r="J3816" i="1"/>
  <c r="J3817" i="1"/>
  <c r="J3818" i="1"/>
  <c r="J3819" i="1"/>
  <c r="J3820" i="1"/>
  <c r="J3821" i="1"/>
  <c r="G3698" i="1"/>
  <c r="G3699" i="1"/>
  <c r="G3700" i="1"/>
  <c r="G3701" i="1"/>
  <c r="G3702" i="1"/>
  <c r="G3703" i="1"/>
  <c r="G3704" i="1"/>
  <c r="G3705" i="1"/>
  <c r="G3706" i="1"/>
  <c r="G3707" i="1"/>
  <c r="G3708" i="1"/>
  <c r="G3709" i="1"/>
  <c r="G3710" i="1"/>
  <c r="G3711" i="1"/>
  <c r="G3712" i="1"/>
  <c r="G3713" i="1"/>
  <c r="G3714" i="1"/>
  <c r="G3715" i="1"/>
  <c r="G3716" i="1"/>
  <c r="G3717" i="1"/>
  <c r="G3718" i="1"/>
  <c r="G3719" i="1"/>
  <c r="G3720" i="1"/>
  <c r="G3721" i="1"/>
  <c r="G3722" i="1"/>
  <c r="G3723" i="1"/>
  <c r="G3724" i="1"/>
  <c r="G3725" i="1"/>
  <c r="G3726" i="1"/>
  <c r="G3727" i="1"/>
  <c r="G3728" i="1"/>
  <c r="G3729" i="1"/>
  <c r="G3730" i="1"/>
  <c r="G3731" i="1"/>
  <c r="G3732" i="1"/>
  <c r="G3733" i="1"/>
  <c r="G3734" i="1"/>
  <c r="G3735" i="1"/>
  <c r="G3736" i="1"/>
  <c r="G3737" i="1"/>
  <c r="G3738" i="1"/>
  <c r="G3739" i="1"/>
  <c r="G3740" i="1"/>
  <c r="G3741" i="1"/>
  <c r="G3742" i="1"/>
  <c r="G3743" i="1"/>
  <c r="G3744" i="1"/>
  <c r="G3745" i="1"/>
  <c r="G3746" i="1"/>
  <c r="G3747" i="1"/>
  <c r="G3748" i="1"/>
  <c r="G3749" i="1"/>
  <c r="G3750" i="1"/>
  <c r="G3751" i="1"/>
  <c r="G3752" i="1"/>
  <c r="G3753" i="1"/>
  <c r="G3754" i="1"/>
  <c r="G3755" i="1"/>
  <c r="G3756" i="1"/>
  <c r="G3757" i="1"/>
  <c r="G3758" i="1"/>
  <c r="G3759" i="1"/>
  <c r="G3760" i="1"/>
  <c r="G3761" i="1"/>
  <c r="G3762" i="1"/>
  <c r="G3763" i="1"/>
  <c r="G3764" i="1"/>
  <c r="G3765" i="1"/>
  <c r="G3766" i="1"/>
  <c r="G3767" i="1"/>
  <c r="G3768" i="1"/>
  <c r="G3769" i="1"/>
  <c r="G3770" i="1"/>
  <c r="G3771" i="1"/>
  <c r="G3772" i="1"/>
  <c r="G3773" i="1"/>
  <c r="G3774" i="1"/>
  <c r="G3775" i="1"/>
  <c r="G3776" i="1"/>
  <c r="G3777" i="1"/>
  <c r="G3778" i="1"/>
  <c r="G3779" i="1"/>
  <c r="G3780" i="1"/>
  <c r="G3781" i="1"/>
  <c r="G3782" i="1"/>
  <c r="G3783" i="1"/>
  <c r="G3784" i="1"/>
  <c r="G3785" i="1"/>
  <c r="G3786" i="1"/>
  <c r="G3787" i="1"/>
  <c r="G3788" i="1"/>
  <c r="G3789" i="1"/>
  <c r="G3790" i="1"/>
  <c r="G3791" i="1"/>
  <c r="G3792" i="1"/>
  <c r="G3793" i="1"/>
  <c r="G3794" i="1"/>
  <c r="G3795" i="1"/>
  <c r="G3796" i="1"/>
  <c r="G3797" i="1"/>
  <c r="G3798" i="1"/>
  <c r="G3799" i="1"/>
  <c r="G3800" i="1"/>
  <c r="G3801" i="1"/>
  <c r="G3802" i="1"/>
  <c r="G3803" i="1"/>
  <c r="G3804" i="1"/>
  <c r="G3805" i="1"/>
  <c r="G3806" i="1"/>
  <c r="G3807" i="1"/>
  <c r="G3808" i="1"/>
  <c r="G3809" i="1"/>
  <c r="G3810" i="1"/>
  <c r="G3811" i="1"/>
  <c r="G3812" i="1"/>
  <c r="G3813" i="1"/>
  <c r="G3814" i="1"/>
  <c r="G3815" i="1"/>
  <c r="G3816" i="1"/>
  <c r="G3817" i="1"/>
  <c r="G3818" i="1"/>
  <c r="G3819" i="1"/>
  <c r="G3820" i="1"/>
  <c r="G3821" i="1"/>
  <c r="F3698" i="1"/>
  <c r="F3699" i="1"/>
  <c r="F3700" i="1"/>
  <c r="F3701" i="1"/>
  <c r="F3702" i="1"/>
  <c r="F3703" i="1"/>
  <c r="F3704" i="1"/>
  <c r="F3705" i="1"/>
  <c r="F3706" i="1"/>
  <c r="F3707" i="1"/>
  <c r="F3708" i="1"/>
  <c r="F3709" i="1"/>
  <c r="F3710" i="1"/>
  <c r="F3711" i="1"/>
  <c r="F3712" i="1"/>
  <c r="F3713" i="1"/>
  <c r="F3714" i="1"/>
  <c r="F3715" i="1"/>
  <c r="F3716" i="1"/>
  <c r="F3717" i="1"/>
  <c r="F3718" i="1"/>
  <c r="F3719" i="1"/>
  <c r="F3720" i="1"/>
  <c r="F3721" i="1"/>
  <c r="F3722" i="1"/>
  <c r="F3723" i="1"/>
  <c r="F3724" i="1"/>
  <c r="F3725" i="1"/>
  <c r="F3726" i="1"/>
  <c r="F3727" i="1"/>
  <c r="F3728" i="1"/>
  <c r="F3729" i="1"/>
  <c r="F3730" i="1"/>
  <c r="F3731" i="1"/>
  <c r="F3732" i="1"/>
  <c r="F3733" i="1"/>
  <c r="F3734" i="1"/>
  <c r="F3735" i="1"/>
  <c r="F3736" i="1"/>
  <c r="F3737" i="1"/>
  <c r="F3738" i="1"/>
  <c r="F3739" i="1"/>
  <c r="F3740" i="1"/>
  <c r="F3741" i="1"/>
  <c r="F3742" i="1"/>
  <c r="F3743" i="1"/>
  <c r="F3744" i="1"/>
  <c r="F3745" i="1"/>
  <c r="F3746" i="1"/>
  <c r="F3747" i="1"/>
  <c r="F3748" i="1"/>
  <c r="F3749" i="1"/>
  <c r="F3750" i="1"/>
  <c r="F3751" i="1"/>
  <c r="F3752" i="1"/>
  <c r="F3753" i="1"/>
  <c r="F3754" i="1"/>
  <c r="F3755" i="1"/>
  <c r="F3756" i="1"/>
  <c r="F3757" i="1"/>
  <c r="F3758" i="1"/>
  <c r="F3759" i="1"/>
  <c r="F3760" i="1"/>
  <c r="F3761" i="1"/>
  <c r="F3762" i="1"/>
  <c r="F3763" i="1"/>
  <c r="F3764" i="1"/>
  <c r="F3765" i="1"/>
  <c r="F3766" i="1"/>
  <c r="F3767" i="1"/>
  <c r="F3768" i="1"/>
  <c r="F3769" i="1"/>
  <c r="F3770" i="1"/>
  <c r="F3771" i="1"/>
  <c r="F3772" i="1"/>
  <c r="F3773" i="1"/>
  <c r="F3774" i="1"/>
  <c r="F3775" i="1"/>
  <c r="F3776" i="1"/>
  <c r="F3777" i="1"/>
  <c r="F3778" i="1"/>
  <c r="F3779" i="1"/>
  <c r="F3780" i="1"/>
  <c r="F3781" i="1"/>
  <c r="F3782" i="1"/>
  <c r="F3783" i="1"/>
  <c r="F3784" i="1"/>
  <c r="F3785" i="1"/>
  <c r="F3786" i="1"/>
  <c r="F3787" i="1"/>
  <c r="F3788" i="1"/>
  <c r="F3789" i="1"/>
  <c r="F3790" i="1"/>
  <c r="F3791" i="1"/>
  <c r="F3792" i="1"/>
  <c r="F3793" i="1"/>
  <c r="F3794" i="1"/>
  <c r="F3795" i="1"/>
  <c r="F3796" i="1"/>
  <c r="F3797" i="1"/>
  <c r="F3798" i="1"/>
  <c r="F3799" i="1"/>
  <c r="F3800" i="1"/>
  <c r="F3801" i="1"/>
  <c r="F3802" i="1"/>
  <c r="F3803" i="1"/>
  <c r="F3804" i="1"/>
  <c r="F3805" i="1"/>
  <c r="F3806" i="1"/>
  <c r="F3807" i="1"/>
  <c r="F3808" i="1"/>
  <c r="F3809" i="1"/>
  <c r="F3810" i="1"/>
  <c r="F3811" i="1"/>
  <c r="F3812" i="1"/>
  <c r="F3813" i="1"/>
  <c r="F3814" i="1"/>
  <c r="F3815" i="1"/>
  <c r="F3816" i="1"/>
  <c r="F3817" i="1"/>
  <c r="F3818" i="1"/>
  <c r="F3819" i="1"/>
  <c r="F3820" i="1"/>
  <c r="F3821" i="1"/>
  <c r="D3698" i="1"/>
  <c r="D3699" i="1"/>
  <c r="D3700" i="1"/>
  <c r="D3701" i="1"/>
  <c r="D3702" i="1"/>
  <c r="D3703" i="1"/>
  <c r="D3704" i="1"/>
  <c r="D3705" i="1"/>
  <c r="D3706" i="1"/>
  <c r="D3707" i="1"/>
  <c r="D3708" i="1"/>
  <c r="D3709" i="1"/>
  <c r="D3710" i="1"/>
  <c r="D3711" i="1"/>
  <c r="D3712" i="1"/>
  <c r="D3713" i="1"/>
  <c r="D3714" i="1"/>
  <c r="D3715" i="1"/>
  <c r="D3716" i="1"/>
  <c r="D3717" i="1"/>
  <c r="D3718" i="1"/>
  <c r="D3719" i="1"/>
  <c r="D3720" i="1"/>
  <c r="D3721" i="1"/>
  <c r="D3722" i="1"/>
  <c r="D3723" i="1"/>
  <c r="D3724" i="1"/>
  <c r="D3725" i="1"/>
  <c r="D3726" i="1"/>
  <c r="D3727" i="1"/>
  <c r="D3728" i="1"/>
  <c r="D3729" i="1"/>
  <c r="D3730" i="1"/>
  <c r="D3731" i="1"/>
  <c r="D3732" i="1"/>
  <c r="D3733" i="1"/>
  <c r="D3734" i="1"/>
  <c r="D3735" i="1"/>
  <c r="D3736" i="1"/>
  <c r="D3737" i="1"/>
  <c r="D3738" i="1"/>
  <c r="D3739" i="1"/>
  <c r="D3740" i="1"/>
  <c r="D3741" i="1"/>
  <c r="D3742" i="1"/>
  <c r="D3743" i="1"/>
  <c r="D3744" i="1"/>
  <c r="D3745" i="1"/>
  <c r="D3746" i="1"/>
  <c r="D3747" i="1"/>
  <c r="D3748" i="1"/>
  <c r="D3749" i="1"/>
  <c r="D3750" i="1"/>
  <c r="D3751" i="1"/>
  <c r="D3752" i="1"/>
  <c r="D3753" i="1"/>
  <c r="D3754" i="1"/>
  <c r="D3755" i="1"/>
  <c r="D3756" i="1"/>
  <c r="D3757" i="1"/>
  <c r="D3758" i="1"/>
  <c r="D3759" i="1"/>
  <c r="D3760" i="1"/>
  <c r="D3761" i="1"/>
  <c r="D3762" i="1"/>
  <c r="D3763" i="1"/>
  <c r="D3764" i="1"/>
  <c r="D3765" i="1"/>
  <c r="D3766" i="1"/>
  <c r="D3767" i="1"/>
  <c r="D3768" i="1"/>
  <c r="D3769" i="1"/>
  <c r="D3770" i="1"/>
  <c r="D3771" i="1"/>
  <c r="D3772" i="1"/>
  <c r="D3773" i="1"/>
  <c r="D3774" i="1"/>
  <c r="D3775" i="1"/>
  <c r="D3776" i="1"/>
  <c r="D3777" i="1"/>
  <c r="D3778" i="1"/>
  <c r="D3779" i="1"/>
  <c r="D3780" i="1"/>
  <c r="D3781" i="1"/>
  <c r="D3782" i="1"/>
  <c r="D3783" i="1"/>
  <c r="D3784" i="1"/>
  <c r="D3785" i="1"/>
  <c r="D3786" i="1"/>
  <c r="D3787" i="1"/>
  <c r="D3788" i="1"/>
  <c r="D3789" i="1"/>
  <c r="D3790" i="1"/>
  <c r="D3791" i="1"/>
  <c r="D3792" i="1"/>
  <c r="D3793" i="1"/>
  <c r="D3794" i="1"/>
  <c r="D3795" i="1"/>
  <c r="D3796" i="1"/>
  <c r="D3797" i="1"/>
  <c r="D3798" i="1"/>
  <c r="D3799" i="1"/>
  <c r="D3800" i="1"/>
  <c r="D3801" i="1"/>
  <c r="D3802" i="1"/>
  <c r="D3803" i="1"/>
  <c r="D3804" i="1"/>
  <c r="D3805" i="1"/>
  <c r="D3806" i="1"/>
  <c r="D3807" i="1"/>
  <c r="D3808" i="1"/>
  <c r="D3809" i="1"/>
  <c r="D3810" i="1"/>
  <c r="D3811" i="1"/>
  <c r="D3812" i="1"/>
  <c r="D3813" i="1"/>
  <c r="D3814" i="1"/>
  <c r="D3815" i="1"/>
  <c r="D3816" i="1"/>
  <c r="D3817" i="1"/>
  <c r="D3818" i="1"/>
  <c r="D3819" i="1"/>
  <c r="D3820" i="1"/>
  <c r="D3821" i="1"/>
  <c r="B3698" i="1"/>
  <c r="B3699" i="1"/>
  <c r="B3700" i="1"/>
  <c r="B3701" i="1"/>
  <c r="B3702" i="1"/>
  <c r="B3703" i="1"/>
  <c r="B3704" i="1"/>
  <c r="B3705" i="1"/>
  <c r="B3706" i="1"/>
  <c r="B3707" i="1"/>
  <c r="B3708" i="1"/>
  <c r="B3709" i="1"/>
  <c r="B3710" i="1"/>
  <c r="B3711" i="1"/>
  <c r="B3712" i="1"/>
  <c r="B3713" i="1"/>
  <c r="B3714" i="1"/>
  <c r="B3715" i="1"/>
  <c r="B3716" i="1"/>
  <c r="B3717" i="1"/>
  <c r="B3718" i="1"/>
  <c r="B3719" i="1"/>
  <c r="B3720" i="1"/>
  <c r="B3721" i="1"/>
  <c r="B3722" i="1"/>
  <c r="B3723" i="1"/>
  <c r="B3724" i="1"/>
  <c r="B3725" i="1"/>
  <c r="B3726" i="1"/>
  <c r="B3727" i="1"/>
  <c r="B3728" i="1"/>
  <c r="B3729" i="1"/>
  <c r="B3730" i="1"/>
  <c r="B3731" i="1"/>
  <c r="B3732" i="1"/>
  <c r="B3733" i="1"/>
  <c r="B3734" i="1"/>
  <c r="B3735" i="1"/>
  <c r="B3736" i="1"/>
  <c r="B3737" i="1"/>
  <c r="B3738" i="1"/>
  <c r="B3739" i="1"/>
  <c r="B3740" i="1"/>
  <c r="B3741" i="1"/>
  <c r="B3742" i="1"/>
  <c r="B3743" i="1"/>
  <c r="B3744" i="1"/>
  <c r="B3745" i="1"/>
  <c r="B3746" i="1"/>
  <c r="B3747" i="1"/>
  <c r="B3748" i="1"/>
  <c r="B3749" i="1"/>
  <c r="B3750" i="1"/>
  <c r="B3751" i="1"/>
  <c r="B3752" i="1"/>
  <c r="B3753" i="1"/>
  <c r="B3754" i="1"/>
  <c r="B3755" i="1"/>
  <c r="B3756" i="1"/>
  <c r="B3757" i="1"/>
  <c r="B3758" i="1"/>
  <c r="B3759" i="1"/>
  <c r="B3760" i="1"/>
  <c r="B3761" i="1"/>
  <c r="B3762" i="1"/>
  <c r="B3763" i="1"/>
  <c r="B3764" i="1"/>
  <c r="B3765" i="1"/>
  <c r="B3766" i="1"/>
  <c r="B3767" i="1"/>
  <c r="B3768" i="1"/>
  <c r="B3769" i="1"/>
  <c r="B3770" i="1"/>
  <c r="B3771" i="1"/>
  <c r="B3772" i="1"/>
  <c r="B3773" i="1"/>
  <c r="B3774" i="1"/>
  <c r="B3775" i="1"/>
  <c r="B3776" i="1"/>
  <c r="B3777" i="1"/>
  <c r="B3778" i="1"/>
  <c r="B3779" i="1"/>
  <c r="B3780" i="1"/>
  <c r="B3781" i="1"/>
  <c r="B3782" i="1"/>
  <c r="B3783" i="1"/>
  <c r="B3784" i="1"/>
  <c r="B3785" i="1"/>
  <c r="B3786" i="1"/>
  <c r="B3787" i="1"/>
  <c r="B3788" i="1"/>
  <c r="B3789" i="1"/>
  <c r="B3790" i="1"/>
  <c r="B3791" i="1"/>
  <c r="B3792" i="1"/>
  <c r="B3793" i="1"/>
  <c r="B3794" i="1"/>
  <c r="B3795" i="1"/>
  <c r="B3796" i="1"/>
  <c r="B3797" i="1"/>
  <c r="B3798" i="1"/>
  <c r="B3799" i="1"/>
  <c r="B3800" i="1"/>
  <c r="B3801" i="1"/>
  <c r="B3802" i="1"/>
  <c r="B3803" i="1"/>
  <c r="B3804" i="1"/>
  <c r="B3805" i="1"/>
  <c r="B3806" i="1"/>
  <c r="B3807" i="1"/>
  <c r="B3808" i="1"/>
  <c r="B3809" i="1"/>
  <c r="B3810" i="1"/>
  <c r="B3811" i="1"/>
  <c r="B3812" i="1"/>
  <c r="B3813" i="1"/>
  <c r="B3814" i="1"/>
  <c r="B3815" i="1"/>
  <c r="B3816" i="1"/>
  <c r="B3817" i="1"/>
  <c r="B3818" i="1"/>
  <c r="B3819" i="1"/>
  <c r="B3820" i="1"/>
  <c r="B3821" i="1"/>
  <c r="A3698" i="1"/>
  <c r="A3699" i="1"/>
  <c r="A3700" i="1"/>
  <c r="A3701" i="1"/>
  <c r="A3702" i="1"/>
  <c r="A3703" i="1"/>
  <c r="A3704" i="1"/>
  <c r="A3705" i="1"/>
  <c r="A3706" i="1"/>
  <c r="A3707" i="1"/>
  <c r="A3708" i="1"/>
  <c r="A3709" i="1"/>
  <c r="A3710" i="1"/>
  <c r="A3711" i="1"/>
  <c r="A3712" i="1"/>
  <c r="A3713" i="1"/>
  <c r="A3714" i="1"/>
  <c r="A3715" i="1"/>
  <c r="A3716" i="1"/>
  <c r="A3717" i="1"/>
  <c r="A3718" i="1"/>
  <c r="A3719" i="1"/>
  <c r="A3720" i="1"/>
  <c r="A3721" i="1"/>
  <c r="A3722" i="1"/>
  <c r="A3723" i="1"/>
  <c r="A3724" i="1"/>
  <c r="A3725" i="1"/>
  <c r="A3726" i="1"/>
  <c r="A3727" i="1"/>
  <c r="A3728" i="1"/>
  <c r="A3729" i="1"/>
  <c r="A3730" i="1"/>
  <c r="A3731" i="1"/>
  <c r="A3732" i="1"/>
  <c r="A3733" i="1"/>
  <c r="A3734" i="1"/>
  <c r="A3735" i="1"/>
  <c r="A3736" i="1"/>
  <c r="A3737" i="1"/>
  <c r="A3738" i="1"/>
  <c r="A3739" i="1"/>
  <c r="A3740" i="1"/>
  <c r="A3741" i="1"/>
  <c r="A3742" i="1"/>
  <c r="A3743" i="1"/>
  <c r="A3744" i="1"/>
  <c r="A3745" i="1"/>
  <c r="A3746" i="1"/>
  <c r="A3747" i="1"/>
  <c r="A3748" i="1"/>
  <c r="A3749" i="1"/>
  <c r="A3750" i="1"/>
  <c r="A3751" i="1"/>
  <c r="A3752" i="1"/>
  <c r="A3753" i="1"/>
  <c r="A3754" i="1"/>
  <c r="A3755" i="1"/>
  <c r="A3756" i="1"/>
  <c r="A3757" i="1"/>
  <c r="A3758" i="1"/>
  <c r="A3759" i="1"/>
  <c r="A3760" i="1"/>
  <c r="A3761" i="1"/>
  <c r="A3762" i="1"/>
  <c r="A3763" i="1"/>
  <c r="A3764" i="1"/>
  <c r="A3765" i="1"/>
  <c r="A3766" i="1"/>
  <c r="A3767" i="1"/>
  <c r="A3768" i="1"/>
  <c r="A3769" i="1"/>
  <c r="A3770" i="1"/>
  <c r="A3771" i="1"/>
  <c r="A3772" i="1"/>
  <c r="A3773" i="1"/>
  <c r="A3774" i="1"/>
  <c r="A3775" i="1"/>
  <c r="A3776" i="1"/>
  <c r="A3777" i="1"/>
  <c r="A3778" i="1"/>
  <c r="A3779" i="1"/>
  <c r="A3780" i="1"/>
  <c r="A3781" i="1"/>
  <c r="A3782" i="1"/>
  <c r="A3783" i="1"/>
  <c r="A3784" i="1"/>
  <c r="A3785" i="1"/>
  <c r="A3786" i="1"/>
  <c r="A3787" i="1"/>
  <c r="A3788" i="1"/>
  <c r="A3789" i="1"/>
  <c r="A3790" i="1"/>
  <c r="A3791" i="1"/>
  <c r="A3792" i="1"/>
  <c r="A3793" i="1"/>
  <c r="A3794" i="1"/>
  <c r="A3795" i="1"/>
  <c r="A3796" i="1"/>
  <c r="A3797" i="1"/>
  <c r="A3798" i="1"/>
  <c r="A3799" i="1"/>
  <c r="A3800" i="1"/>
  <c r="A3801" i="1"/>
  <c r="A3802" i="1"/>
  <c r="A3803" i="1"/>
  <c r="A3804" i="1"/>
  <c r="A3805" i="1"/>
  <c r="A3806" i="1"/>
  <c r="A3807" i="1"/>
  <c r="A3808" i="1"/>
  <c r="A3809" i="1"/>
  <c r="A3810" i="1"/>
  <c r="A3811" i="1"/>
  <c r="A3812" i="1"/>
  <c r="A3813" i="1"/>
  <c r="A3814" i="1"/>
  <c r="A3815" i="1"/>
  <c r="A3816" i="1"/>
  <c r="A3817" i="1"/>
  <c r="A3818" i="1"/>
  <c r="A3819" i="1"/>
  <c r="A3820" i="1"/>
  <c r="A3821" i="1"/>
  <c r="J3574" i="1"/>
  <c r="J3575" i="1"/>
  <c r="J3576" i="1"/>
  <c r="J3577" i="1"/>
  <c r="J3578" i="1"/>
  <c r="J3579" i="1"/>
  <c r="J3580" i="1"/>
  <c r="J3581" i="1"/>
  <c r="J3582" i="1"/>
  <c r="J3583" i="1"/>
  <c r="J3584" i="1"/>
  <c r="J3585" i="1"/>
  <c r="J3586" i="1"/>
  <c r="J3587" i="1"/>
  <c r="J3588" i="1"/>
  <c r="J3589" i="1"/>
  <c r="J3590" i="1"/>
  <c r="J3591" i="1"/>
  <c r="J3592" i="1"/>
  <c r="J3593" i="1"/>
  <c r="J3594" i="1"/>
  <c r="J3595" i="1"/>
  <c r="J3596" i="1"/>
  <c r="J3597" i="1"/>
  <c r="J3598" i="1"/>
  <c r="J3599" i="1"/>
  <c r="J3600" i="1"/>
  <c r="J3601" i="1"/>
  <c r="J3602" i="1"/>
  <c r="J3603" i="1"/>
  <c r="J3604" i="1"/>
  <c r="J3605" i="1"/>
  <c r="J3606" i="1"/>
  <c r="J3607" i="1"/>
  <c r="J3608" i="1"/>
  <c r="J3609" i="1"/>
  <c r="J3610" i="1"/>
  <c r="J3611" i="1"/>
  <c r="J3612" i="1"/>
  <c r="J3613" i="1"/>
  <c r="J3614" i="1"/>
  <c r="J3615" i="1"/>
  <c r="J3616" i="1"/>
  <c r="J3617" i="1"/>
  <c r="J3618" i="1"/>
  <c r="J3619" i="1"/>
  <c r="J3620" i="1"/>
  <c r="J3621" i="1"/>
  <c r="J3622" i="1"/>
  <c r="J3623" i="1"/>
  <c r="J3624" i="1"/>
  <c r="J3625" i="1"/>
  <c r="J3626" i="1"/>
  <c r="J3627" i="1"/>
  <c r="J3628" i="1"/>
  <c r="J3629" i="1"/>
  <c r="J3630" i="1"/>
  <c r="J3631" i="1"/>
  <c r="J3632" i="1"/>
  <c r="J3633" i="1"/>
  <c r="J3634" i="1"/>
  <c r="J3635" i="1"/>
  <c r="J3636" i="1"/>
  <c r="J3637" i="1"/>
  <c r="J3638" i="1"/>
  <c r="J3639" i="1"/>
  <c r="J3640" i="1"/>
  <c r="J3641" i="1"/>
  <c r="J3642" i="1"/>
  <c r="J3643" i="1"/>
  <c r="J3644" i="1"/>
  <c r="J3645" i="1"/>
  <c r="J3646" i="1"/>
  <c r="J3647" i="1"/>
  <c r="J3648" i="1"/>
  <c r="J3649" i="1"/>
  <c r="J3650" i="1"/>
  <c r="J3651" i="1"/>
  <c r="J3652" i="1"/>
  <c r="J3653" i="1"/>
  <c r="J3654" i="1"/>
  <c r="J3655" i="1"/>
  <c r="J3656" i="1"/>
  <c r="J3657" i="1"/>
  <c r="J3658" i="1"/>
  <c r="J3659" i="1"/>
  <c r="J3660" i="1"/>
  <c r="J3661" i="1"/>
  <c r="J3662" i="1"/>
  <c r="J3663" i="1"/>
  <c r="J3664" i="1"/>
  <c r="J3665" i="1"/>
  <c r="J3666" i="1"/>
  <c r="J3667" i="1"/>
  <c r="J3668" i="1"/>
  <c r="J3669" i="1"/>
  <c r="J3670" i="1"/>
  <c r="J3671" i="1"/>
  <c r="J3672" i="1"/>
  <c r="J3673" i="1"/>
  <c r="J3674" i="1"/>
  <c r="J3675" i="1"/>
  <c r="J3676" i="1"/>
  <c r="J3677" i="1"/>
  <c r="J3678" i="1"/>
  <c r="J3679" i="1"/>
  <c r="J3680" i="1"/>
  <c r="J3681" i="1"/>
  <c r="J3682" i="1"/>
  <c r="J3683" i="1"/>
  <c r="J3684" i="1"/>
  <c r="J3685" i="1"/>
  <c r="J3686" i="1"/>
  <c r="J3687" i="1"/>
  <c r="J3688" i="1"/>
  <c r="J3689" i="1"/>
  <c r="J3690" i="1"/>
  <c r="J3691" i="1"/>
  <c r="J3692" i="1"/>
  <c r="J3693" i="1"/>
  <c r="J3694" i="1"/>
  <c r="J3695" i="1"/>
  <c r="J3696" i="1"/>
  <c r="J3697" i="1"/>
  <c r="G3574" i="1"/>
  <c r="G3575" i="1"/>
  <c r="G3576" i="1"/>
  <c r="G3577" i="1"/>
  <c r="G3578" i="1"/>
  <c r="G3579" i="1"/>
  <c r="G3580" i="1"/>
  <c r="G3581" i="1"/>
  <c r="G3582" i="1"/>
  <c r="G3583" i="1"/>
  <c r="G3584" i="1"/>
  <c r="G3585" i="1"/>
  <c r="G3586" i="1"/>
  <c r="G3587" i="1"/>
  <c r="G3588" i="1"/>
  <c r="G3589" i="1"/>
  <c r="G3590" i="1"/>
  <c r="G3591" i="1"/>
  <c r="G3592" i="1"/>
  <c r="G3593" i="1"/>
  <c r="G3594" i="1"/>
  <c r="G3595" i="1"/>
  <c r="G3596" i="1"/>
  <c r="G3597" i="1"/>
  <c r="G3598" i="1"/>
  <c r="G3599" i="1"/>
  <c r="G3600" i="1"/>
  <c r="G3601" i="1"/>
  <c r="G3602" i="1"/>
  <c r="G3603" i="1"/>
  <c r="G3604" i="1"/>
  <c r="G3605" i="1"/>
  <c r="G3606" i="1"/>
  <c r="G3607" i="1"/>
  <c r="G3608" i="1"/>
  <c r="G3609" i="1"/>
  <c r="G3610" i="1"/>
  <c r="G3611" i="1"/>
  <c r="G3612" i="1"/>
  <c r="G3613" i="1"/>
  <c r="G3614" i="1"/>
  <c r="G3615" i="1"/>
  <c r="G3616" i="1"/>
  <c r="G3617" i="1"/>
  <c r="G3618" i="1"/>
  <c r="G3619" i="1"/>
  <c r="G3620" i="1"/>
  <c r="G3621" i="1"/>
  <c r="G3622" i="1"/>
  <c r="G3623" i="1"/>
  <c r="G3624" i="1"/>
  <c r="G3625" i="1"/>
  <c r="G3626" i="1"/>
  <c r="G3627" i="1"/>
  <c r="G3628" i="1"/>
  <c r="G3629" i="1"/>
  <c r="G3630" i="1"/>
  <c r="G3631" i="1"/>
  <c r="G3632" i="1"/>
  <c r="G3633" i="1"/>
  <c r="G3634" i="1"/>
  <c r="G3635" i="1"/>
  <c r="G3636" i="1"/>
  <c r="G3637" i="1"/>
  <c r="G3638" i="1"/>
  <c r="G3639" i="1"/>
  <c r="G3640" i="1"/>
  <c r="G3641" i="1"/>
  <c r="G3642" i="1"/>
  <c r="G3643" i="1"/>
  <c r="G3644" i="1"/>
  <c r="G3645" i="1"/>
  <c r="G3646" i="1"/>
  <c r="G3647" i="1"/>
  <c r="G3648" i="1"/>
  <c r="G3649" i="1"/>
  <c r="G3650" i="1"/>
  <c r="G3651" i="1"/>
  <c r="G3652" i="1"/>
  <c r="G3653" i="1"/>
  <c r="G3654" i="1"/>
  <c r="G3655" i="1"/>
  <c r="G3656" i="1"/>
  <c r="G3657" i="1"/>
  <c r="G3658" i="1"/>
  <c r="G3659" i="1"/>
  <c r="G3660" i="1"/>
  <c r="G3661" i="1"/>
  <c r="G3662" i="1"/>
  <c r="G3663" i="1"/>
  <c r="G3664" i="1"/>
  <c r="G3665" i="1"/>
  <c r="G3666" i="1"/>
  <c r="G3667" i="1"/>
  <c r="G3668" i="1"/>
  <c r="G3669" i="1"/>
  <c r="G3670" i="1"/>
  <c r="G3671" i="1"/>
  <c r="G3672" i="1"/>
  <c r="G3673" i="1"/>
  <c r="G3674" i="1"/>
  <c r="G3675" i="1"/>
  <c r="G3676" i="1"/>
  <c r="G3677" i="1"/>
  <c r="G3678" i="1"/>
  <c r="G3679" i="1"/>
  <c r="G3680" i="1"/>
  <c r="G3681" i="1"/>
  <c r="G3682" i="1"/>
  <c r="G3683" i="1"/>
  <c r="G3684" i="1"/>
  <c r="G3685" i="1"/>
  <c r="G3686" i="1"/>
  <c r="G3687" i="1"/>
  <c r="G3688" i="1"/>
  <c r="G3689" i="1"/>
  <c r="G3690" i="1"/>
  <c r="G3691" i="1"/>
  <c r="G3692" i="1"/>
  <c r="G3693" i="1"/>
  <c r="G3694" i="1"/>
  <c r="G3695" i="1"/>
  <c r="G3696" i="1"/>
  <c r="G3697" i="1"/>
  <c r="F3574" i="1"/>
  <c r="F3575" i="1"/>
  <c r="F3576" i="1"/>
  <c r="F3577" i="1"/>
  <c r="F3578" i="1"/>
  <c r="F3579" i="1"/>
  <c r="F3580" i="1"/>
  <c r="F3581" i="1"/>
  <c r="F3582" i="1"/>
  <c r="F3583" i="1"/>
  <c r="F3584" i="1"/>
  <c r="F3585" i="1"/>
  <c r="F3586" i="1"/>
  <c r="F3587" i="1"/>
  <c r="F3588" i="1"/>
  <c r="F3589" i="1"/>
  <c r="F3590" i="1"/>
  <c r="F3591" i="1"/>
  <c r="F3592" i="1"/>
  <c r="F3593" i="1"/>
  <c r="F3594" i="1"/>
  <c r="F3595" i="1"/>
  <c r="F3596" i="1"/>
  <c r="F3597" i="1"/>
  <c r="F3598" i="1"/>
  <c r="F3599" i="1"/>
  <c r="F3600" i="1"/>
  <c r="F3601" i="1"/>
  <c r="F3602" i="1"/>
  <c r="F3603" i="1"/>
  <c r="F3604" i="1"/>
  <c r="F3605" i="1"/>
  <c r="F3606" i="1"/>
  <c r="F3607" i="1"/>
  <c r="F3608" i="1"/>
  <c r="F3609" i="1"/>
  <c r="F3610" i="1"/>
  <c r="F3611" i="1"/>
  <c r="F3612" i="1"/>
  <c r="F3613" i="1"/>
  <c r="F3614" i="1"/>
  <c r="F3615" i="1"/>
  <c r="F3616" i="1"/>
  <c r="F3617" i="1"/>
  <c r="F3618" i="1"/>
  <c r="F3619" i="1"/>
  <c r="F3620" i="1"/>
  <c r="F3621" i="1"/>
  <c r="F3622" i="1"/>
  <c r="F3623" i="1"/>
  <c r="F3624" i="1"/>
  <c r="F3625" i="1"/>
  <c r="F3626" i="1"/>
  <c r="F3627" i="1"/>
  <c r="F3628" i="1"/>
  <c r="F3629" i="1"/>
  <c r="F3630" i="1"/>
  <c r="F3631" i="1"/>
  <c r="F3632" i="1"/>
  <c r="F3633" i="1"/>
  <c r="F3634" i="1"/>
  <c r="F3635" i="1"/>
  <c r="F3636" i="1"/>
  <c r="F3637" i="1"/>
  <c r="F3638" i="1"/>
  <c r="F3639" i="1"/>
  <c r="F3640" i="1"/>
  <c r="F3641" i="1"/>
  <c r="F3642" i="1"/>
  <c r="F3643" i="1"/>
  <c r="F3644" i="1"/>
  <c r="F3645" i="1"/>
  <c r="F3646" i="1"/>
  <c r="F3647" i="1"/>
  <c r="F3648" i="1"/>
  <c r="F3649" i="1"/>
  <c r="F3650" i="1"/>
  <c r="F3651" i="1"/>
  <c r="F3652" i="1"/>
  <c r="F3653" i="1"/>
  <c r="F3654" i="1"/>
  <c r="F3655" i="1"/>
  <c r="F3656" i="1"/>
  <c r="F3657" i="1"/>
  <c r="F3658" i="1"/>
  <c r="F3659" i="1"/>
  <c r="F3660" i="1"/>
  <c r="F3661" i="1"/>
  <c r="F3662" i="1"/>
  <c r="F3663" i="1"/>
  <c r="F3664" i="1"/>
  <c r="F3665" i="1"/>
  <c r="F3666" i="1"/>
  <c r="F3667" i="1"/>
  <c r="F3668" i="1"/>
  <c r="F3669" i="1"/>
  <c r="F3670" i="1"/>
  <c r="F3671" i="1"/>
  <c r="F3672" i="1"/>
  <c r="F3673" i="1"/>
  <c r="F3674" i="1"/>
  <c r="F3675" i="1"/>
  <c r="F3676" i="1"/>
  <c r="F3677" i="1"/>
  <c r="F3678" i="1"/>
  <c r="F3679" i="1"/>
  <c r="F3680" i="1"/>
  <c r="F3681" i="1"/>
  <c r="F3682" i="1"/>
  <c r="F3683" i="1"/>
  <c r="F3684" i="1"/>
  <c r="F3685" i="1"/>
  <c r="F3686" i="1"/>
  <c r="F3687" i="1"/>
  <c r="F3688" i="1"/>
  <c r="F3689" i="1"/>
  <c r="F3690" i="1"/>
  <c r="F3691" i="1"/>
  <c r="F3692" i="1"/>
  <c r="F3693" i="1"/>
  <c r="F3694" i="1"/>
  <c r="F3695" i="1"/>
  <c r="F3696" i="1"/>
  <c r="F3697" i="1"/>
  <c r="D3574" i="1"/>
  <c r="D3575" i="1"/>
  <c r="D3576" i="1"/>
  <c r="D3577" i="1"/>
  <c r="D3578" i="1"/>
  <c r="D3579" i="1"/>
  <c r="D3580" i="1"/>
  <c r="D3581" i="1"/>
  <c r="D3582" i="1"/>
  <c r="D3583" i="1"/>
  <c r="D3584" i="1"/>
  <c r="D3585" i="1"/>
  <c r="D3586" i="1"/>
  <c r="D3587" i="1"/>
  <c r="D3588" i="1"/>
  <c r="D3589" i="1"/>
  <c r="D3590" i="1"/>
  <c r="D3591" i="1"/>
  <c r="D3592" i="1"/>
  <c r="D3593" i="1"/>
  <c r="D3594" i="1"/>
  <c r="D3595" i="1"/>
  <c r="D3596" i="1"/>
  <c r="D3597" i="1"/>
  <c r="D3598" i="1"/>
  <c r="D3599" i="1"/>
  <c r="D3600" i="1"/>
  <c r="D3601" i="1"/>
  <c r="D3602" i="1"/>
  <c r="D3603" i="1"/>
  <c r="D3604" i="1"/>
  <c r="D3605" i="1"/>
  <c r="D3606" i="1"/>
  <c r="D3607" i="1"/>
  <c r="D3608" i="1"/>
  <c r="D3609" i="1"/>
  <c r="D3610" i="1"/>
  <c r="D3611" i="1"/>
  <c r="D3612" i="1"/>
  <c r="D3613" i="1"/>
  <c r="D3614" i="1"/>
  <c r="D3615" i="1"/>
  <c r="D3616" i="1"/>
  <c r="D3617" i="1"/>
  <c r="D3618" i="1"/>
  <c r="D3619" i="1"/>
  <c r="D3620" i="1"/>
  <c r="D3621" i="1"/>
  <c r="D3622" i="1"/>
  <c r="D3623" i="1"/>
  <c r="D3624" i="1"/>
  <c r="D3625" i="1"/>
  <c r="D3626" i="1"/>
  <c r="D3627" i="1"/>
  <c r="D3628" i="1"/>
  <c r="D3629" i="1"/>
  <c r="D3630" i="1"/>
  <c r="D3631" i="1"/>
  <c r="D3632" i="1"/>
  <c r="D3633" i="1"/>
  <c r="D3634" i="1"/>
  <c r="D3635" i="1"/>
  <c r="D3636" i="1"/>
  <c r="D3637" i="1"/>
  <c r="D3638" i="1"/>
  <c r="D3639" i="1"/>
  <c r="D3640" i="1"/>
  <c r="D3641" i="1"/>
  <c r="D3642" i="1"/>
  <c r="D3643" i="1"/>
  <c r="D3644" i="1"/>
  <c r="D3645" i="1"/>
  <c r="D3646" i="1"/>
  <c r="D3647" i="1"/>
  <c r="D3648" i="1"/>
  <c r="D3649" i="1"/>
  <c r="D3650" i="1"/>
  <c r="D3651" i="1"/>
  <c r="D3652" i="1"/>
  <c r="D3653" i="1"/>
  <c r="D3654" i="1"/>
  <c r="D3655" i="1"/>
  <c r="D3656" i="1"/>
  <c r="D3657" i="1"/>
  <c r="D3658" i="1"/>
  <c r="D3659" i="1"/>
  <c r="D3660" i="1"/>
  <c r="D3661" i="1"/>
  <c r="D3662" i="1"/>
  <c r="D3663" i="1"/>
  <c r="D3664" i="1"/>
  <c r="D3665" i="1"/>
  <c r="D3666" i="1"/>
  <c r="D3667" i="1"/>
  <c r="D3668" i="1"/>
  <c r="D3669" i="1"/>
  <c r="D3670" i="1"/>
  <c r="D3671" i="1"/>
  <c r="D3672" i="1"/>
  <c r="D3673" i="1"/>
  <c r="D3674" i="1"/>
  <c r="D3675" i="1"/>
  <c r="D3676" i="1"/>
  <c r="D3677" i="1"/>
  <c r="D3678" i="1"/>
  <c r="D3679" i="1"/>
  <c r="D3680" i="1"/>
  <c r="D3681" i="1"/>
  <c r="D3682" i="1"/>
  <c r="D3683" i="1"/>
  <c r="D3684" i="1"/>
  <c r="D3685" i="1"/>
  <c r="D3686" i="1"/>
  <c r="D3687" i="1"/>
  <c r="D3688" i="1"/>
  <c r="D3689" i="1"/>
  <c r="D3690" i="1"/>
  <c r="D3691" i="1"/>
  <c r="D3692" i="1"/>
  <c r="D3693" i="1"/>
  <c r="D3694" i="1"/>
  <c r="D3695" i="1"/>
  <c r="D3696" i="1"/>
  <c r="D3697" i="1"/>
  <c r="B3450" i="1"/>
  <c r="B3451" i="1"/>
  <c r="B3452" i="1"/>
  <c r="B3453" i="1"/>
  <c r="B3454" i="1"/>
  <c r="B3455" i="1"/>
  <c r="B3456" i="1"/>
  <c r="B3457" i="1"/>
  <c r="B3458" i="1"/>
  <c r="B3459" i="1"/>
  <c r="B3460" i="1"/>
  <c r="B3461" i="1"/>
  <c r="B3462" i="1"/>
  <c r="B3463" i="1"/>
  <c r="B3464" i="1"/>
  <c r="B3465" i="1"/>
  <c r="B3466" i="1"/>
  <c r="B3467" i="1"/>
  <c r="B3468" i="1"/>
  <c r="B3469" i="1"/>
  <c r="B3470" i="1"/>
  <c r="B3471" i="1"/>
  <c r="B3472" i="1"/>
  <c r="B3473" i="1"/>
  <c r="B3474" i="1"/>
  <c r="B3475" i="1"/>
  <c r="B3476" i="1"/>
  <c r="B3477" i="1"/>
  <c r="B3478" i="1"/>
  <c r="B3479" i="1"/>
  <c r="B3480" i="1"/>
  <c r="B3481" i="1"/>
  <c r="B3482" i="1"/>
  <c r="B3483" i="1"/>
  <c r="B3484" i="1"/>
  <c r="B3485" i="1"/>
  <c r="B3486" i="1"/>
  <c r="B3487" i="1"/>
  <c r="B3488" i="1"/>
  <c r="B3489" i="1"/>
  <c r="B3490" i="1"/>
  <c r="B3491" i="1"/>
  <c r="B3492" i="1"/>
  <c r="B3493" i="1"/>
  <c r="B3494" i="1"/>
  <c r="B3495" i="1"/>
  <c r="B3496" i="1"/>
  <c r="B3497" i="1"/>
  <c r="B3498" i="1"/>
  <c r="B3499" i="1"/>
  <c r="B3500" i="1"/>
  <c r="B3501" i="1"/>
  <c r="B3502" i="1"/>
  <c r="B3503" i="1"/>
  <c r="B3504" i="1"/>
  <c r="B3505" i="1"/>
  <c r="B3506" i="1"/>
  <c r="B3507" i="1"/>
  <c r="B3508" i="1"/>
  <c r="B3509" i="1"/>
  <c r="B3510" i="1"/>
  <c r="B3511" i="1"/>
  <c r="B3512" i="1"/>
  <c r="B3513" i="1"/>
  <c r="B3514" i="1"/>
  <c r="B3515" i="1"/>
  <c r="B3516" i="1"/>
  <c r="B3517" i="1"/>
  <c r="B3518" i="1"/>
  <c r="B3519" i="1"/>
  <c r="B3520" i="1"/>
  <c r="B3521" i="1"/>
  <c r="B3522" i="1"/>
  <c r="B3523" i="1"/>
  <c r="B3524" i="1"/>
  <c r="B3525" i="1"/>
  <c r="B3526" i="1"/>
  <c r="B3527" i="1"/>
  <c r="B3528" i="1"/>
  <c r="B3529" i="1"/>
  <c r="B3530" i="1"/>
  <c r="B3531" i="1"/>
  <c r="B3532" i="1"/>
  <c r="B3533" i="1"/>
  <c r="B3534" i="1"/>
  <c r="B3535" i="1"/>
  <c r="B3536" i="1"/>
  <c r="B3537" i="1"/>
  <c r="B3538" i="1"/>
  <c r="B3539" i="1"/>
  <c r="B3540" i="1"/>
  <c r="B3541" i="1"/>
  <c r="B3542" i="1"/>
  <c r="B3543" i="1"/>
  <c r="B3544" i="1"/>
  <c r="B3545" i="1"/>
  <c r="B3546" i="1"/>
  <c r="B3547" i="1"/>
  <c r="B3548" i="1"/>
  <c r="B3549" i="1"/>
  <c r="B3550" i="1"/>
  <c r="B3551" i="1"/>
  <c r="B3552" i="1"/>
  <c r="B3553" i="1"/>
  <c r="B3554" i="1"/>
  <c r="B3555" i="1"/>
  <c r="B3556" i="1"/>
  <c r="B3557" i="1"/>
  <c r="B3558" i="1"/>
  <c r="B3559" i="1"/>
  <c r="B3560" i="1"/>
  <c r="B3561" i="1"/>
  <c r="B3562" i="1"/>
  <c r="B3563" i="1"/>
  <c r="B3564" i="1"/>
  <c r="B3565" i="1"/>
  <c r="B3566" i="1"/>
  <c r="B3567" i="1"/>
  <c r="B3568" i="1"/>
  <c r="B3569" i="1"/>
  <c r="B3570" i="1"/>
  <c r="B3571" i="1"/>
  <c r="B3572" i="1"/>
  <c r="B3573" i="1"/>
  <c r="B3574" i="1"/>
  <c r="B3575" i="1"/>
  <c r="B3576" i="1"/>
  <c r="B3577" i="1"/>
  <c r="B3578" i="1"/>
  <c r="B3579" i="1"/>
  <c r="B3580" i="1"/>
  <c r="B3581" i="1"/>
  <c r="B3582" i="1"/>
  <c r="B3583" i="1"/>
  <c r="B3584" i="1"/>
  <c r="B3585" i="1"/>
  <c r="B3586" i="1"/>
  <c r="B3587" i="1"/>
  <c r="B3588" i="1"/>
  <c r="B3589" i="1"/>
  <c r="B3590" i="1"/>
  <c r="B3591" i="1"/>
  <c r="B3592" i="1"/>
  <c r="B3593" i="1"/>
  <c r="B3594" i="1"/>
  <c r="B3595" i="1"/>
  <c r="B3596" i="1"/>
  <c r="B3597" i="1"/>
  <c r="B3598" i="1"/>
  <c r="B3599" i="1"/>
  <c r="B3600" i="1"/>
  <c r="B3601" i="1"/>
  <c r="B3602" i="1"/>
  <c r="B3603" i="1"/>
  <c r="B3604" i="1"/>
  <c r="B3605" i="1"/>
  <c r="B3606" i="1"/>
  <c r="B3607" i="1"/>
  <c r="B3608" i="1"/>
  <c r="B3609" i="1"/>
  <c r="B3610" i="1"/>
  <c r="B3611" i="1"/>
  <c r="B3612" i="1"/>
  <c r="B3613" i="1"/>
  <c r="B3614" i="1"/>
  <c r="B3615" i="1"/>
  <c r="B3616" i="1"/>
  <c r="B3617" i="1"/>
  <c r="B3618" i="1"/>
  <c r="B3619" i="1"/>
  <c r="B3620" i="1"/>
  <c r="B3621" i="1"/>
  <c r="B3622" i="1"/>
  <c r="B3623" i="1"/>
  <c r="B3624" i="1"/>
  <c r="B3625" i="1"/>
  <c r="B3626" i="1"/>
  <c r="B3627" i="1"/>
  <c r="B3628" i="1"/>
  <c r="B3629" i="1"/>
  <c r="B3630" i="1"/>
  <c r="B3631" i="1"/>
  <c r="B3632" i="1"/>
  <c r="B3633" i="1"/>
  <c r="B3634" i="1"/>
  <c r="B3635" i="1"/>
  <c r="B3636" i="1"/>
  <c r="B3637" i="1"/>
  <c r="B3638" i="1"/>
  <c r="B3639" i="1"/>
  <c r="B3640" i="1"/>
  <c r="B3641" i="1"/>
  <c r="B3642" i="1"/>
  <c r="B3643" i="1"/>
  <c r="B3644" i="1"/>
  <c r="B3645" i="1"/>
  <c r="B3646" i="1"/>
  <c r="B3647" i="1"/>
  <c r="B3648" i="1"/>
  <c r="B3649" i="1"/>
  <c r="B3650" i="1"/>
  <c r="B3651" i="1"/>
  <c r="B3652" i="1"/>
  <c r="B3653" i="1"/>
  <c r="B3654" i="1"/>
  <c r="B3655" i="1"/>
  <c r="B3656" i="1"/>
  <c r="B3657" i="1"/>
  <c r="B3658" i="1"/>
  <c r="B3659" i="1"/>
  <c r="B3660" i="1"/>
  <c r="B3661" i="1"/>
  <c r="B3662" i="1"/>
  <c r="B3663" i="1"/>
  <c r="B3664" i="1"/>
  <c r="B3665" i="1"/>
  <c r="B3666" i="1"/>
  <c r="B3667" i="1"/>
  <c r="B3668" i="1"/>
  <c r="B3669" i="1"/>
  <c r="B3670" i="1"/>
  <c r="B3671" i="1"/>
  <c r="B3672" i="1"/>
  <c r="B3673" i="1"/>
  <c r="B3674" i="1"/>
  <c r="B3675" i="1"/>
  <c r="B3676" i="1"/>
  <c r="B3677" i="1"/>
  <c r="B3678" i="1"/>
  <c r="B3679" i="1"/>
  <c r="B3680" i="1"/>
  <c r="B3681" i="1"/>
  <c r="B3682" i="1"/>
  <c r="B3683" i="1"/>
  <c r="B3684" i="1"/>
  <c r="B3685" i="1"/>
  <c r="B3686" i="1"/>
  <c r="B3687" i="1"/>
  <c r="B3688" i="1"/>
  <c r="B3689" i="1"/>
  <c r="B3690" i="1"/>
  <c r="B3691" i="1"/>
  <c r="B3692" i="1"/>
  <c r="B3693" i="1"/>
  <c r="B3694" i="1"/>
  <c r="B3695" i="1"/>
  <c r="B3696" i="1"/>
  <c r="B3697" i="1"/>
  <c r="A3574" i="1"/>
  <c r="A3575" i="1"/>
  <c r="A3576" i="1"/>
  <c r="A3577" i="1"/>
  <c r="A3578" i="1"/>
  <c r="A3579" i="1"/>
  <c r="A3580" i="1"/>
  <c r="A3581" i="1"/>
  <c r="A3582" i="1"/>
  <c r="A3583" i="1"/>
  <c r="A3584" i="1"/>
  <c r="A3585" i="1"/>
  <c r="A3586" i="1"/>
  <c r="A3587" i="1"/>
  <c r="A3588" i="1"/>
  <c r="A3589" i="1"/>
  <c r="A3590" i="1"/>
  <c r="A3591" i="1"/>
  <c r="A3592" i="1"/>
  <c r="A3593" i="1"/>
  <c r="A3594" i="1"/>
  <c r="A3595" i="1"/>
  <c r="A3596" i="1"/>
  <c r="A3597" i="1"/>
  <c r="A3598" i="1"/>
  <c r="A3599" i="1"/>
  <c r="A3600" i="1"/>
  <c r="A3601" i="1"/>
  <c r="A3602" i="1"/>
  <c r="A3603" i="1"/>
  <c r="A3604" i="1"/>
  <c r="A3605" i="1"/>
  <c r="A3606" i="1"/>
  <c r="A3607" i="1"/>
  <c r="A3608" i="1"/>
  <c r="A3609" i="1"/>
  <c r="A3610" i="1"/>
  <c r="A3611" i="1"/>
  <c r="A3612" i="1"/>
  <c r="A3613" i="1"/>
  <c r="A3614" i="1"/>
  <c r="A3615" i="1"/>
  <c r="A3616" i="1"/>
  <c r="A3617" i="1"/>
  <c r="A3618" i="1"/>
  <c r="A3619" i="1"/>
  <c r="A3620" i="1"/>
  <c r="A3621" i="1"/>
  <c r="A3622" i="1"/>
  <c r="A3623" i="1"/>
  <c r="A3624" i="1"/>
  <c r="A3625" i="1"/>
  <c r="A3626" i="1"/>
  <c r="A3627" i="1"/>
  <c r="A3628" i="1"/>
  <c r="A3629" i="1"/>
  <c r="A3630" i="1"/>
  <c r="A3631" i="1"/>
  <c r="A3632" i="1"/>
  <c r="A3633" i="1"/>
  <c r="A3634" i="1"/>
  <c r="A3635" i="1"/>
  <c r="A3636" i="1"/>
  <c r="A3637" i="1"/>
  <c r="A3638" i="1"/>
  <c r="A3639" i="1"/>
  <c r="A3640" i="1"/>
  <c r="A3641" i="1"/>
  <c r="A3642" i="1"/>
  <c r="A3643" i="1"/>
  <c r="A3644" i="1"/>
  <c r="A3645" i="1"/>
  <c r="A3646" i="1"/>
  <c r="A3647" i="1"/>
  <c r="A3648" i="1"/>
  <c r="A3649" i="1"/>
  <c r="A3650" i="1"/>
  <c r="A3651" i="1"/>
  <c r="A3652" i="1"/>
  <c r="A3653" i="1"/>
  <c r="A3654" i="1"/>
  <c r="A3655" i="1"/>
  <c r="A3656" i="1"/>
  <c r="A3657" i="1"/>
  <c r="A3658" i="1"/>
  <c r="A3659" i="1"/>
  <c r="A3660" i="1"/>
  <c r="A3661" i="1"/>
  <c r="A3662" i="1"/>
  <c r="A3663" i="1"/>
  <c r="A3664" i="1"/>
  <c r="A3665" i="1"/>
  <c r="A3666" i="1"/>
  <c r="A3667" i="1"/>
  <c r="A3668" i="1"/>
  <c r="A3669" i="1"/>
  <c r="A3670" i="1"/>
  <c r="A3671" i="1"/>
  <c r="A3672" i="1"/>
  <c r="A3673" i="1"/>
  <c r="A3674" i="1"/>
  <c r="A3675" i="1"/>
  <c r="A3676" i="1"/>
  <c r="A3677" i="1"/>
  <c r="A3678" i="1"/>
  <c r="A3679" i="1"/>
  <c r="A3680" i="1"/>
  <c r="A3681" i="1"/>
  <c r="A3682" i="1"/>
  <c r="A3683" i="1"/>
  <c r="A3684" i="1"/>
  <c r="A3685" i="1"/>
  <c r="A3686" i="1"/>
  <c r="A3687" i="1"/>
  <c r="A3688" i="1"/>
  <c r="A3689" i="1"/>
  <c r="A3690" i="1"/>
  <c r="A3691" i="1"/>
  <c r="A3692" i="1"/>
  <c r="A3693" i="1"/>
  <c r="A3694" i="1"/>
  <c r="A3695" i="1"/>
  <c r="A3696" i="1"/>
  <c r="A3697" i="1"/>
  <c r="G3450" i="1"/>
  <c r="G3451" i="1"/>
  <c r="G3452" i="1"/>
  <c r="G3453" i="1"/>
  <c r="G3454" i="1"/>
  <c r="G3455" i="1"/>
  <c r="G3456" i="1"/>
  <c r="G3457" i="1"/>
  <c r="G3458" i="1"/>
  <c r="G3459" i="1"/>
  <c r="G3460" i="1"/>
  <c r="G3461" i="1"/>
  <c r="G3462" i="1"/>
  <c r="G3463" i="1"/>
  <c r="G3464" i="1"/>
  <c r="G3465" i="1"/>
  <c r="G3466" i="1"/>
  <c r="G3467" i="1"/>
  <c r="G3468" i="1"/>
  <c r="G3469" i="1"/>
  <c r="G3470" i="1"/>
  <c r="G3471" i="1"/>
  <c r="G3472" i="1"/>
  <c r="G3473" i="1"/>
  <c r="G3474" i="1"/>
  <c r="G3475" i="1"/>
  <c r="G3476" i="1"/>
  <c r="G3477" i="1"/>
  <c r="G3478" i="1"/>
  <c r="G3479" i="1"/>
  <c r="G3480" i="1"/>
  <c r="G3481" i="1"/>
  <c r="G3482" i="1"/>
  <c r="G3483" i="1"/>
  <c r="G3484" i="1"/>
  <c r="G3485" i="1"/>
  <c r="G3486" i="1"/>
  <c r="G3487" i="1"/>
  <c r="G3488" i="1"/>
  <c r="G3489" i="1"/>
  <c r="G3490" i="1"/>
  <c r="G3491" i="1"/>
  <c r="G3492" i="1"/>
  <c r="G3493" i="1"/>
  <c r="G3494" i="1"/>
  <c r="G3495" i="1"/>
  <c r="G3496" i="1"/>
  <c r="G3497" i="1"/>
  <c r="G3498" i="1"/>
  <c r="G3499" i="1"/>
  <c r="G3500" i="1"/>
  <c r="G3501" i="1"/>
  <c r="G3502" i="1"/>
  <c r="G3503" i="1"/>
  <c r="G3504" i="1"/>
  <c r="G3505" i="1"/>
  <c r="G3506" i="1"/>
  <c r="G3507" i="1"/>
  <c r="G3508" i="1"/>
  <c r="G3509" i="1"/>
  <c r="G3510" i="1"/>
  <c r="G3511" i="1"/>
  <c r="G3512" i="1"/>
  <c r="G3513" i="1"/>
  <c r="G3514" i="1"/>
  <c r="G3515" i="1"/>
  <c r="G3516" i="1"/>
  <c r="G3517" i="1"/>
  <c r="G3518" i="1"/>
  <c r="G3519" i="1"/>
  <c r="G3520" i="1"/>
  <c r="G3521" i="1"/>
  <c r="G3522" i="1"/>
  <c r="G3523" i="1"/>
  <c r="G3524" i="1"/>
  <c r="G3525" i="1"/>
  <c r="G3526" i="1"/>
  <c r="G3527" i="1"/>
  <c r="G3528" i="1"/>
  <c r="G3529" i="1"/>
  <c r="G3530" i="1"/>
  <c r="G3531" i="1"/>
  <c r="G3532" i="1"/>
  <c r="G3533" i="1"/>
  <c r="G3534" i="1"/>
  <c r="G3535" i="1"/>
  <c r="G3536" i="1"/>
  <c r="G3537" i="1"/>
  <c r="G3538" i="1"/>
  <c r="G3539" i="1"/>
  <c r="G3540" i="1"/>
  <c r="G3541" i="1"/>
  <c r="G3542" i="1"/>
  <c r="G3543" i="1"/>
  <c r="G3544" i="1"/>
  <c r="G3545" i="1"/>
  <c r="G3546" i="1"/>
  <c r="G3547" i="1"/>
  <c r="G3548" i="1"/>
  <c r="G3549" i="1"/>
  <c r="G3550" i="1"/>
  <c r="G3551" i="1"/>
  <c r="G3552" i="1"/>
  <c r="G3553" i="1"/>
  <c r="G3554" i="1"/>
  <c r="G3555" i="1"/>
  <c r="G3556" i="1"/>
  <c r="G3557" i="1"/>
  <c r="G3558" i="1"/>
  <c r="G3559" i="1"/>
  <c r="G3560" i="1"/>
  <c r="G3561" i="1"/>
  <c r="G3562" i="1"/>
  <c r="G3563" i="1"/>
  <c r="G3564" i="1"/>
  <c r="G3565" i="1"/>
  <c r="G3566" i="1"/>
  <c r="G3567" i="1"/>
  <c r="G3568" i="1"/>
  <c r="G3569" i="1"/>
  <c r="G3570" i="1"/>
  <c r="G3571" i="1"/>
  <c r="G3572" i="1"/>
  <c r="G3573" i="1"/>
  <c r="J3450" i="1"/>
  <c r="J3451" i="1"/>
  <c r="J3452" i="1"/>
  <c r="J3453" i="1"/>
  <c r="J3454" i="1"/>
  <c r="J3455" i="1"/>
  <c r="J3456" i="1"/>
  <c r="J3457" i="1"/>
  <c r="J3458" i="1"/>
  <c r="J3459" i="1"/>
  <c r="J3460" i="1"/>
  <c r="J3461" i="1"/>
  <c r="J3462" i="1"/>
  <c r="J3463" i="1"/>
  <c r="J3464" i="1"/>
  <c r="J3465" i="1"/>
  <c r="J3466" i="1"/>
  <c r="J3467" i="1"/>
  <c r="J3468" i="1"/>
  <c r="J3469" i="1"/>
  <c r="J3470" i="1"/>
  <c r="J3471" i="1"/>
  <c r="J3472" i="1"/>
  <c r="J3473" i="1"/>
  <c r="J3474" i="1"/>
  <c r="J3475" i="1"/>
  <c r="J3476" i="1"/>
  <c r="J3477" i="1"/>
  <c r="J3478" i="1"/>
  <c r="J3479" i="1"/>
  <c r="J3480" i="1"/>
  <c r="J3481" i="1"/>
  <c r="J3482" i="1"/>
  <c r="J3483" i="1"/>
  <c r="J3484" i="1"/>
  <c r="J3485" i="1"/>
  <c r="J3486" i="1"/>
  <c r="J3487" i="1"/>
  <c r="J3488" i="1"/>
  <c r="J3489" i="1"/>
  <c r="J3490" i="1"/>
  <c r="J3491" i="1"/>
  <c r="J3492" i="1"/>
  <c r="J3493" i="1"/>
  <c r="J3494" i="1"/>
  <c r="J3495" i="1"/>
  <c r="J3496" i="1"/>
  <c r="J3497" i="1"/>
  <c r="J3498" i="1"/>
  <c r="J3499" i="1"/>
  <c r="J3500" i="1"/>
  <c r="J3501" i="1"/>
  <c r="J3502" i="1"/>
  <c r="J3503" i="1"/>
  <c r="J3504" i="1"/>
  <c r="J3505" i="1"/>
  <c r="J3506" i="1"/>
  <c r="J3507" i="1"/>
  <c r="J3508" i="1"/>
  <c r="J3509" i="1"/>
  <c r="J3510" i="1"/>
  <c r="J3511" i="1"/>
  <c r="J3512" i="1"/>
  <c r="J3513" i="1"/>
  <c r="J3514" i="1"/>
  <c r="J3515" i="1"/>
  <c r="J3516" i="1"/>
  <c r="J3517" i="1"/>
  <c r="J3518" i="1"/>
  <c r="J3519" i="1"/>
  <c r="J3520" i="1"/>
  <c r="J3521" i="1"/>
  <c r="J3522" i="1"/>
  <c r="J3523" i="1"/>
  <c r="J3524" i="1"/>
  <c r="J3525" i="1"/>
  <c r="J3526" i="1"/>
  <c r="J3527" i="1"/>
  <c r="J3528" i="1"/>
  <c r="J3529" i="1"/>
  <c r="J3530" i="1"/>
  <c r="J3531" i="1"/>
  <c r="J3532" i="1"/>
  <c r="J3533" i="1"/>
  <c r="J3534" i="1"/>
  <c r="J3535" i="1"/>
  <c r="J3536" i="1"/>
  <c r="J3537" i="1"/>
  <c r="J3538" i="1"/>
  <c r="J3539" i="1"/>
  <c r="J3540" i="1"/>
  <c r="J3541" i="1"/>
  <c r="J3542" i="1"/>
  <c r="J3543" i="1"/>
  <c r="J3544" i="1"/>
  <c r="J3545" i="1"/>
  <c r="J3546" i="1"/>
  <c r="J3547" i="1"/>
  <c r="J3548" i="1"/>
  <c r="J3549" i="1"/>
  <c r="J3550" i="1"/>
  <c r="J3551" i="1"/>
  <c r="J3552" i="1"/>
  <c r="J3553" i="1"/>
  <c r="J3554" i="1"/>
  <c r="J3555" i="1"/>
  <c r="J3556" i="1"/>
  <c r="J3557" i="1"/>
  <c r="J3558" i="1"/>
  <c r="J3559" i="1"/>
  <c r="J3560" i="1"/>
  <c r="J3561" i="1"/>
  <c r="J3562" i="1"/>
  <c r="J3563" i="1"/>
  <c r="J3564" i="1"/>
  <c r="J3565" i="1"/>
  <c r="J3566" i="1"/>
  <c r="J3567" i="1"/>
  <c r="J3568" i="1"/>
  <c r="J3569" i="1"/>
  <c r="J3570" i="1"/>
  <c r="J3571" i="1"/>
  <c r="J3572" i="1"/>
  <c r="J3573" i="1"/>
  <c r="F3450" i="1"/>
  <c r="F3451" i="1"/>
  <c r="F3452" i="1"/>
  <c r="F3453" i="1"/>
  <c r="F3454" i="1"/>
  <c r="F3455" i="1"/>
  <c r="F3456" i="1"/>
  <c r="F3457" i="1"/>
  <c r="F3458" i="1"/>
  <c r="F3459" i="1"/>
  <c r="F3460" i="1"/>
  <c r="F3461" i="1"/>
  <c r="F3462" i="1"/>
  <c r="F3463" i="1"/>
  <c r="F3464" i="1"/>
  <c r="F3465" i="1"/>
  <c r="F3466" i="1"/>
  <c r="F3467" i="1"/>
  <c r="F3468" i="1"/>
  <c r="F3469" i="1"/>
  <c r="F3470" i="1"/>
  <c r="F3471" i="1"/>
  <c r="F3472" i="1"/>
  <c r="F3473" i="1"/>
  <c r="F3474" i="1"/>
  <c r="F3475" i="1"/>
  <c r="F3476" i="1"/>
  <c r="F3477" i="1"/>
  <c r="F3478" i="1"/>
  <c r="F3479" i="1"/>
  <c r="F3480" i="1"/>
  <c r="F3481" i="1"/>
  <c r="F3482" i="1"/>
  <c r="F3483" i="1"/>
  <c r="F3484" i="1"/>
  <c r="F3485" i="1"/>
  <c r="F3486" i="1"/>
  <c r="F3487" i="1"/>
  <c r="F3488" i="1"/>
  <c r="F3489" i="1"/>
  <c r="F3490" i="1"/>
  <c r="F3491" i="1"/>
  <c r="F3492" i="1"/>
  <c r="F3493" i="1"/>
  <c r="F3494" i="1"/>
  <c r="F3495" i="1"/>
  <c r="F3496" i="1"/>
  <c r="F3497" i="1"/>
  <c r="F3498" i="1"/>
  <c r="F3499" i="1"/>
  <c r="F3500" i="1"/>
  <c r="F3501" i="1"/>
  <c r="F3502" i="1"/>
  <c r="F3503" i="1"/>
  <c r="F3504" i="1"/>
  <c r="F3505" i="1"/>
  <c r="F3506" i="1"/>
  <c r="F3507" i="1"/>
  <c r="F3508" i="1"/>
  <c r="F3509" i="1"/>
  <c r="F3510" i="1"/>
  <c r="F3511" i="1"/>
  <c r="F3512" i="1"/>
  <c r="F3513" i="1"/>
  <c r="F3514" i="1"/>
  <c r="F3515" i="1"/>
  <c r="F3516" i="1"/>
  <c r="F3517" i="1"/>
  <c r="F3518" i="1"/>
  <c r="F3519" i="1"/>
  <c r="F3520" i="1"/>
  <c r="F3521" i="1"/>
  <c r="F3522" i="1"/>
  <c r="F3523" i="1"/>
  <c r="F3524" i="1"/>
  <c r="F3525" i="1"/>
  <c r="F3526" i="1"/>
  <c r="F3527" i="1"/>
  <c r="F3528" i="1"/>
  <c r="F3529" i="1"/>
  <c r="F3530" i="1"/>
  <c r="F3531" i="1"/>
  <c r="F3532" i="1"/>
  <c r="F3533" i="1"/>
  <c r="F3534" i="1"/>
  <c r="F3535" i="1"/>
  <c r="F3536" i="1"/>
  <c r="F3537" i="1"/>
  <c r="F3538" i="1"/>
  <c r="F3539" i="1"/>
  <c r="F3540" i="1"/>
  <c r="F3541" i="1"/>
  <c r="F3542" i="1"/>
  <c r="F3543" i="1"/>
  <c r="F3544" i="1"/>
  <c r="F3545" i="1"/>
  <c r="F3546" i="1"/>
  <c r="F3547" i="1"/>
  <c r="F3548" i="1"/>
  <c r="F3549" i="1"/>
  <c r="F3550" i="1"/>
  <c r="F3551" i="1"/>
  <c r="F3552" i="1"/>
  <c r="F3553" i="1"/>
  <c r="F3554" i="1"/>
  <c r="F3555" i="1"/>
  <c r="F3556" i="1"/>
  <c r="F3557" i="1"/>
  <c r="F3558" i="1"/>
  <c r="F3559" i="1"/>
  <c r="F3560" i="1"/>
  <c r="F3561" i="1"/>
  <c r="F3562" i="1"/>
  <c r="F3563" i="1"/>
  <c r="F3564" i="1"/>
  <c r="F3565" i="1"/>
  <c r="F3566" i="1"/>
  <c r="F3567" i="1"/>
  <c r="F3568" i="1"/>
  <c r="F3569" i="1"/>
  <c r="F3570" i="1"/>
  <c r="F3571" i="1"/>
  <c r="F3572" i="1"/>
  <c r="F3573" i="1"/>
  <c r="D3450" i="1"/>
  <c r="D3451" i="1"/>
  <c r="D3452" i="1"/>
  <c r="D3453" i="1"/>
  <c r="D3454" i="1"/>
  <c r="D3455" i="1"/>
  <c r="D3456" i="1"/>
  <c r="D3457" i="1"/>
  <c r="D3458" i="1"/>
  <c r="D3459" i="1"/>
  <c r="D3460" i="1"/>
  <c r="D3461" i="1"/>
  <c r="D3462" i="1"/>
  <c r="D3463" i="1"/>
  <c r="D3464" i="1"/>
  <c r="D3465" i="1"/>
  <c r="D3466" i="1"/>
  <c r="D3467" i="1"/>
  <c r="D3468" i="1"/>
  <c r="D3469" i="1"/>
  <c r="D3470" i="1"/>
  <c r="D3471" i="1"/>
  <c r="D3472" i="1"/>
  <c r="D3473" i="1"/>
  <c r="D3474" i="1"/>
  <c r="D3475" i="1"/>
  <c r="D3476" i="1"/>
  <c r="D3477" i="1"/>
  <c r="D3478" i="1"/>
  <c r="D3479" i="1"/>
  <c r="D3480" i="1"/>
  <c r="D3481" i="1"/>
  <c r="D3482" i="1"/>
  <c r="D3483" i="1"/>
  <c r="D3484" i="1"/>
  <c r="D3485" i="1"/>
  <c r="D3486" i="1"/>
  <c r="D3487" i="1"/>
  <c r="D3488" i="1"/>
  <c r="D3489" i="1"/>
  <c r="D3490" i="1"/>
  <c r="D3491" i="1"/>
  <c r="D3492" i="1"/>
  <c r="D3493" i="1"/>
  <c r="D3494" i="1"/>
  <c r="D3495" i="1"/>
  <c r="D3496" i="1"/>
  <c r="D3497" i="1"/>
  <c r="D3498" i="1"/>
  <c r="D3499" i="1"/>
  <c r="D3500" i="1"/>
  <c r="D3501" i="1"/>
  <c r="D3502" i="1"/>
  <c r="D3503" i="1"/>
  <c r="D3504" i="1"/>
  <c r="D3505" i="1"/>
  <c r="D3506" i="1"/>
  <c r="D3507" i="1"/>
  <c r="D3508" i="1"/>
  <c r="D3509" i="1"/>
  <c r="D3510" i="1"/>
  <c r="D3511" i="1"/>
  <c r="D3512" i="1"/>
  <c r="D3513" i="1"/>
  <c r="D3514" i="1"/>
  <c r="D3515" i="1"/>
  <c r="D3516" i="1"/>
  <c r="D3517" i="1"/>
  <c r="D3518" i="1"/>
  <c r="D3519" i="1"/>
  <c r="D3520" i="1"/>
  <c r="D3521" i="1"/>
  <c r="D3522" i="1"/>
  <c r="D3523" i="1"/>
  <c r="D3524" i="1"/>
  <c r="D3525" i="1"/>
  <c r="D3526" i="1"/>
  <c r="D3527" i="1"/>
  <c r="D3528" i="1"/>
  <c r="D3529" i="1"/>
  <c r="D3530" i="1"/>
  <c r="D3531" i="1"/>
  <c r="D3532" i="1"/>
  <c r="D3533" i="1"/>
  <c r="D3534" i="1"/>
  <c r="D3535" i="1"/>
  <c r="D3536" i="1"/>
  <c r="D3537" i="1"/>
  <c r="D3538" i="1"/>
  <c r="D3539" i="1"/>
  <c r="D3540" i="1"/>
  <c r="D3541" i="1"/>
  <c r="D3542" i="1"/>
  <c r="D3543" i="1"/>
  <c r="D3544" i="1"/>
  <c r="D3545" i="1"/>
  <c r="D3546" i="1"/>
  <c r="D3547" i="1"/>
  <c r="D3548" i="1"/>
  <c r="D3549" i="1"/>
  <c r="D3550" i="1"/>
  <c r="D3551" i="1"/>
  <c r="D3552" i="1"/>
  <c r="D3553" i="1"/>
  <c r="D3554" i="1"/>
  <c r="D3555" i="1"/>
  <c r="D3556" i="1"/>
  <c r="D3557" i="1"/>
  <c r="D3558" i="1"/>
  <c r="D3559" i="1"/>
  <c r="D3560" i="1"/>
  <c r="D3561" i="1"/>
  <c r="D3562" i="1"/>
  <c r="D3563" i="1"/>
  <c r="D3564" i="1"/>
  <c r="D3565" i="1"/>
  <c r="D3566" i="1"/>
  <c r="D3567" i="1"/>
  <c r="D3568" i="1"/>
  <c r="D3569" i="1"/>
  <c r="D3570" i="1"/>
  <c r="D3571" i="1"/>
  <c r="D3572" i="1"/>
  <c r="D3573" i="1"/>
  <c r="A3450" i="1"/>
  <c r="A3451" i="1"/>
  <c r="A3452" i="1"/>
  <c r="A3453" i="1"/>
  <c r="A3454" i="1"/>
  <c r="A3455" i="1"/>
  <c r="A3456" i="1"/>
  <c r="A3457" i="1"/>
  <c r="A3458" i="1"/>
  <c r="A3459" i="1"/>
  <c r="A3460" i="1"/>
  <c r="A3461" i="1"/>
  <c r="A3462" i="1"/>
  <c r="A3463" i="1"/>
  <c r="A3464" i="1"/>
  <c r="A3465" i="1"/>
  <c r="A3466" i="1"/>
  <c r="A3467" i="1"/>
  <c r="A3468" i="1"/>
  <c r="A3469" i="1"/>
  <c r="A3470" i="1"/>
  <c r="A3471" i="1"/>
  <c r="A3472" i="1"/>
  <c r="A3473" i="1"/>
  <c r="A3474" i="1"/>
  <c r="A3475" i="1"/>
  <c r="A3476" i="1"/>
  <c r="A3477" i="1"/>
  <c r="A3478" i="1"/>
  <c r="A3479" i="1"/>
  <c r="A3480" i="1"/>
  <c r="A3481" i="1"/>
  <c r="A3482" i="1"/>
  <c r="A3483" i="1"/>
  <c r="A3484" i="1"/>
  <c r="A3485" i="1"/>
  <c r="A3486" i="1"/>
  <c r="A3487" i="1"/>
  <c r="A3488" i="1"/>
  <c r="A3489" i="1"/>
  <c r="A3490" i="1"/>
  <c r="A3491" i="1"/>
  <c r="A3492" i="1"/>
  <c r="A3493" i="1"/>
  <c r="A3494" i="1"/>
  <c r="A3495" i="1"/>
  <c r="A3496" i="1"/>
  <c r="A3497" i="1"/>
  <c r="A3498" i="1"/>
  <c r="A3499" i="1"/>
  <c r="A3500" i="1"/>
  <c r="A3501" i="1"/>
  <c r="A3502" i="1"/>
  <c r="A3503" i="1"/>
  <c r="A3504" i="1"/>
  <c r="A3505" i="1"/>
  <c r="A3506" i="1"/>
  <c r="A3507" i="1"/>
  <c r="A3508" i="1"/>
  <c r="A3509" i="1"/>
  <c r="A3510" i="1"/>
  <c r="A3511" i="1"/>
  <c r="A3512" i="1"/>
  <c r="A3513" i="1"/>
  <c r="A3514" i="1"/>
  <c r="A3515" i="1"/>
  <c r="A3516" i="1"/>
  <c r="A3517" i="1"/>
  <c r="A3518" i="1"/>
  <c r="A3519" i="1"/>
  <c r="A3520" i="1"/>
  <c r="A3521" i="1"/>
  <c r="A3522" i="1"/>
  <c r="A3523" i="1"/>
  <c r="A3524" i="1"/>
  <c r="A3525" i="1"/>
  <c r="A3526" i="1"/>
  <c r="A3527" i="1"/>
  <c r="A3528" i="1"/>
  <c r="A3529" i="1"/>
  <c r="A3530" i="1"/>
  <c r="A3531" i="1"/>
  <c r="A3532" i="1"/>
  <c r="A3533" i="1"/>
  <c r="A3534" i="1"/>
  <c r="A3535" i="1"/>
  <c r="A3536" i="1"/>
  <c r="A3537" i="1"/>
  <c r="A3538" i="1"/>
  <c r="A3539" i="1"/>
  <c r="A3540" i="1"/>
  <c r="A3541" i="1"/>
  <c r="A3542" i="1"/>
  <c r="A3543" i="1"/>
  <c r="A3544" i="1"/>
  <c r="A3545" i="1"/>
  <c r="A3546" i="1"/>
  <c r="A3547" i="1"/>
  <c r="A3548" i="1"/>
  <c r="A3549" i="1"/>
  <c r="A3550" i="1"/>
  <c r="A3551" i="1"/>
  <c r="A3552" i="1"/>
  <c r="A3553" i="1"/>
  <c r="A3554" i="1"/>
  <c r="A3555" i="1"/>
  <c r="A3556" i="1"/>
  <c r="A3557" i="1"/>
  <c r="A3558" i="1"/>
  <c r="A3559" i="1"/>
  <c r="A3560" i="1"/>
  <c r="A3561" i="1"/>
  <c r="A3562" i="1"/>
  <c r="A3563" i="1"/>
  <c r="A3564" i="1"/>
  <c r="A3565" i="1"/>
  <c r="A3566" i="1"/>
  <c r="A3567" i="1"/>
  <c r="A3568" i="1"/>
  <c r="A3569" i="1"/>
  <c r="A3570" i="1"/>
  <c r="A3571" i="1"/>
  <c r="A3572" i="1"/>
  <c r="A3573" i="1"/>
  <c r="F3327" i="1"/>
  <c r="F3328" i="1"/>
  <c r="F3329" i="1"/>
  <c r="F3330" i="1"/>
  <c r="F3331" i="1"/>
  <c r="F3332" i="1"/>
  <c r="F3333" i="1"/>
  <c r="F3334" i="1"/>
  <c r="F3335" i="1"/>
  <c r="F3336" i="1"/>
  <c r="F3337" i="1"/>
  <c r="F3338" i="1"/>
  <c r="F3339" i="1"/>
  <c r="F3340" i="1"/>
  <c r="F3341" i="1"/>
  <c r="F3342" i="1"/>
  <c r="F3343" i="1"/>
  <c r="F3344" i="1"/>
  <c r="F3345" i="1"/>
  <c r="F3346" i="1"/>
  <c r="F3347" i="1"/>
  <c r="F3348" i="1"/>
  <c r="F3349" i="1"/>
  <c r="F3350" i="1"/>
  <c r="F3351" i="1"/>
  <c r="F3352" i="1"/>
  <c r="F3353" i="1"/>
  <c r="F3354" i="1"/>
  <c r="F3355" i="1"/>
  <c r="F3356" i="1"/>
  <c r="F3357" i="1"/>
  <c r="F3358" i="1"/>
  <c r="F3359" i="1"/>
  <c r="F3360" i="1"/>
  <c r="F3361" i="1"/>
  <c r="F3362" i="1"/>
  <c r="F3363" i="1"/>
  <c r="F3364" i="1"/>
  <c r="F3365" i="1"/>
  <c r="F3366" i="1"/>
  <c r="F3367" i="1"/>
  <c r="F3368" i="1"/>
  <c r="F3369" i="1"/>
  <c r="F3370" i="1"/>
  <c r="F3371" i="1"/>
  <c r="F3372" i="1"/>
  <c r="F3373" i="1"/>
  <c r="F3374" i="1"/>
  <c r="F3375" i="1"/>
  <c r="F3376" i="1"/>
  <c r="F3377" i="1"/>
  <c r="F3378" i="1"/>
  <c r="F3379" i="1"/>
  <c r="F3380" i="1"/>
  <c r="F3381" i="1"/>
  <c r="F3382" i="1"/>
  <c r="F3383" i="1"/>
  <c r="F3384" i="1"/>
  <c r="F3385" i="1"/>
  <c r="F3386" i="1"/>
  <c r="F3387" i="1"/>
  <c r="F3388" i="1"/>
  <c r="F3389" i="1"/>
  <c r="F3390" i="1"/>
  <c r="F3391" i="1"/>
  <c r="F3392" i="1"/>
  <c r="F3393" i="1"/>
  <c r="F3394" i="1"/>
  <c r="F3395" i="1"/>
  <c r="F3396" i="1"/>
  <c r="F3397" i="1"/>
  <c r="F3398" i="1"/>
  <c r="F3399" i="1"/>
  <c r="F3400" i="1"/>
  <c r="F3401" i="1"/>
  <c r="F3402" i="1"/>
  <c r="F3403" i="1"/>
  <c r="F3404" i="1"/>
  <c r="F3405" i="1"/>
  <c r="F3406" i="1"/>
  <c r="F3407" i="1"/>
  <c r="F3408" i="1"/>
  <c r="F3409" i="1"/>
  <c r="F3410" i="1"/>
  <c r="F3411" i="1"/>
  <c r="F3412" i="1"/>
  <c r="F3413" i="1"/>
  <c r="F3414" i="1"/>
  <c r="F3415" i="1"/>
  <c r="F3416" i="1"/>
  <c r="F3417" i="1"/>
  <c r="F3418" i="1"/>
  <c r="F3419" i="1"/>
  <c r="F3420" i="1"/>
  <c r="F3421" i="1"/>
  <c r="F3422" i="1"/>
  <c r="F3423" i="1"/>
  <c r="F3424" i="1"/>
  <c r="F3425" i="1"/>
  <c r="F3426" i="1"/>
  <c r="F3427" i="1"/>
  <c r="F3428" i="1"/>
  <c r="F3429" i="1"/>
  <c r="F3430" i="1"/>
  <c r="F3431" i="1"/>
  <c r="F3432" i="1"/>
  <c r="F3433" i="1"/>
  <c r="F3434" i="1"/>
  <c r="F3435" i="1"/>
  <c r="F3436" i="1"/>
  <c r="F3437" i="1"/>
  <c r="F3438" i="1"/>
  <c r="F3439" i="1"/>
  <c r="F3440" i="1"/>
  <c r="F3441" i="1"/>
  <c r="F3442" i="1"/>
  <c r="F3443" i="1"/>
  <c r="F3444" i="1"/>
  <c r="F3445" i="1"/>
  <c r="F3446" i="1"/>
  <c r="F3447" i="1"/>
  <c r="F3448" i="1"/>
  <c r="F3449" i="1"/>
  <c r="F3326" i="1"/>
  <c r="B3326" i="1"/>
  <c r="B3327" i="1"/>
  <c r="B3328" i="1"/>
  <c r="B3329" i="1"/>
  <c r="B3330" i="1"/>
  <c r="B3331" i="1"/>
  <c r="B3332" i="1"/>
  <c r="B3333" i="1"/>
  <c r="B3334" i="1"/>
  <c r="B3335" i="1"/>
  <c r="B3336" i="1"/>
  <c r="B3337" i="1"/>
  <c r="B3338" i="1"/>
  <c r="B3339" i="1"/>
  <c r="B3340" i="1"/>
  <c r="B3341" i="1"/>
  <c r="B3342" i="1"/>
  <c r="B3343" i="1"/>
  <c r="B3344" i="1"/>
  <c r="B3345" i="1"/>
  <c r="B3346" i="1"/>
  <c r="B3347" i="1"/>
  <c r="B3348" i="1"/>
  <c r="B3349" i="1"/>
  <c r="B3350" i="1"/>
  <c r="B3351" i="1"/>
  <c r="B3352" i="1"/>
  <c r="B3353" i="1"/>
  <c r="B3354" i="1"/>
  <c r="B3355" i="1"/>
  <c r="B3356" i="1"/>
  <c r="B3357" i="1"/>
  <c r="B3358" i="1"/>
  <c r="B3359" i="1"/>
  <c r="B3360" i="1"/>
  <c r="B3361" i="1"/>
  <c r="B3362" i="1"/>
  <c r="B3363" i="1"/>
  <c r="B3364" i="1"/>
  <c r="B3365" i="1"/>
  <c r="B3366" i="1"/>
  <c r="B3367" i="1"/>
  <c r="B3368" i="1"/>
  <c r="B3369" i="1"/>
  <c r="B3370" i="1"/>
  <c r="B3371" i="1"/>
  <c r="B3372" i="1"/>
  <c r="B3373" i="1"/>
  <c r="B3374" i="1"/>
  <c r="B3375" i="1"/>
  <c r="B3376" i="1"/>
  <c r="B3377" i="1"/>
  <c r="B3378" i="1"/>
  <c r="B3379" i="1"/>
  <c r="B3380" i="1"/>
  <c r="B3381" i="1"/>
  <c r="B3382" i="1"/>
  <c r="B3383" i="1"/>
  <c r="B3384" i="1"/>
  <c r="B3385" i="1"/>
  <c r="B3386" i="1"/>
  <c r="B3387" i="1"/>
  <c r="B3388" i="1"/>
  <c r="B3389" i="1"/>
  <c r="B3390" i="1"/>
  <c r="B3391" i="1"/>
  <c r="B3392" i="1"/>
  <c r="B3393" i="1"/>
  <c r="B3394" i="1"/>
  <c r="B3395" i="1"/>
  <c r="B3396" i="1"/>
  <c r="B3397" i="1"/>
  <c r="B3398" i="1"/>
  <c r="B3399" i="1"/>
  <c r="B3400" i="1"/>
  <c r="B3401" i="1"/>
  <c r="B3402" i="1"/>
  <c r="B3403" i="1"/>
  <c r="B3404" i="1"/>
  <c r="B3405" i="1"/>
  <c r="B3406" i="1"/>
  <c r="B3407" i="1"/>
  <c r="B3408" i="1"/>
  <c r="B3409" i="1"/>
  <c r="B3410" i="1"/>
  <c r="B3411" i="1"/>
  <c r="B3412" i="1"/>
  <c r="B3413" i="1"/>
  <c r="B3414" i="1"/>
  <c r="B3415" i="1"/>
  <c r="B3416" i="1"/>
  <c r="B3417" i="1"/>
  <c r="B3418" i="1"/>
  <c r="B3419" i="1"/>
  <c r="B3420" i="1"/>
  <c r="B3421" i="1"/>
  <c r="B3422" i="1"/>
  <c r="B3423" i="1"/>
  <c r="B3424" i="1"/>
  <c r="B3425" i="1"/>
  <c r="B3426" i="1"/>
  <c r="B3427" i="1"/>
  <c r="B3428" i="1"/>
  <c r="B3429" i="1"/>
  <c r="B3430" i="1"/>
  <c r="B3431" i="1"/>
  <c r="B3432" i="1"/>
  <c r="B3433" i="1"/>
  <c r="B3434" i="1"/>
  <c r="B3435" i="1"/>
  <c r="B3436" i="1"/>
  <c r="B3437" i="1"/>
  <c r="B3438" i="1"/>
  <c r="B3439" i="1"/>
  <c r="B3440" i="1"/>
  <c r="B3441" i="1"/>
  <c r="B3442" i="1"/>
  <c r="B3443" i="1"/>
  <c r="B3444" i="1"/>
  <c r="B3445" i="1"/>
  <c r="B3446" i="1"/>
  <c r="B3447" i="1"/>
  <c r="B3448" i="1"/>
  <c r="B3449" i="1"/>
  <c r="D3326" i="1"/>
  <c r="D3327" i="1"/>
  <c r="D3328" i="1"/>
  <c r="D3329" i="1"/>
  <c r="D3330" i="1"/>
  <c r="D3331" i="1"/>
  <c r="D3332" i="1"/>
  <c r="D3333" i="1"/>
  <c r="D3334" i="1"/>
  <c r="D3335" i="1"/>
  <c r="D3336" i="1"/>
  <c r="D3337" i="1"/>
  <c r="D3338" i="1"/>
  <c r="D3339" i="1"/>
  <c r="D3340" i="1"/>
  <c r="D3341" i="1"/>
  <c r="D3342" i="1"/>
  <c r="D3343" i="1"/>
  <c r="D3344" i="1"/>
  <c r="D3345" i="1"/>
  <c r="D3346" i="1"/>
  <c r="D3347" i="1"/>
  <c r="D3348" i="1"/>
  <c r="D3349" i="1"/>
  <c r="D3350" i="1"/>
  <c r="D3351" i="1"/>
  <c r="D3352" i="1"/>
  <c r="D3353" i="1"/>
  <c r="D3354" i="1"/>
  <c r="D3355" i="1"/>
  <c r="D3356" i="1"/>
  <c r="D3357" i="1"/>
  <c r="D3358" i="1"/>
  <c r="D3359" i="1"/>
  <c r="D3360" i="1"/>
  <c r="D3361" i="1"/>
  <c r="D3362" i="1"/>
  <c r="D3363" i="1"/>
  <c r="D3364" i="1"/>
  <c r="D3365" i="1"/>
  <c r="D3366" i="1"/>
  <c r="D3367" i="1"/>
  <c r="D3368" i="1"/>
  <c r="D3369" i="1"/>
  <c r="D3370" i="1"/>
  <c r="D3371" i="1"/>
  <c r="D3372" i="1"/>
  <c r="D3373" i="1"/>
  <c r="D3374" i="1"/>
  <c r="D3375" i="1"/>
  <c r="D3376" i="1"/>
  <c r="D3377" i="1"/>
  <c r="D3378" i="1"/>
  <c r="D3379" i="1"/>
  <c r="D3380" i="1"/>
  <c r="D3381" i="1"/>
  <c r="D3382" i="1"/>
  <c r="D3383" i="1"/>
  <c r="D3384" i="1"/>
  <c r="D3385" i="1"/>
  <c r="D3386" i="1"/>
  <c r="D3387" i="1"/>
  <c r="D3388" i="1"/>
  <c r="D3389" i="1"/>
  <c r="D3390" i="1"/>
  <c r="D3391" i="1"/>
  <c r="D3392" i="1"/>
  <c r="D3393" i="1"/>
  <c r="D3394" i="1"/>
  <c r="D3395" i="1"/>
  <c r="D3396" i="1"/>
  <c r="D3397" i="1"/>
  <c r="D3398" i="1"/>
  <c r="D3399" i="1"/>
  <c r="D3400" i="1"/>
  <c r="D3401" i="1"/>
  <c r="D3402" i="1"/>
  <c r="D3403" i="1"/>
  <c r="D3404" i="1"/>
  <c r="D3405" i="1"/>
  <c r="D3406" i="1"/>
  <c r="D3407" i="1"/>
  <c r="D3408" i="1"/>
  <c r="D3409" i="1"/>
  <c r="D3410" i="1"/>
  <c r="D3411" i="1"/>
  <c r="D3412" i="1"/>
  <c r="D3413" i="1"/>
  <c r="D3414" i="1"/>
  <c r="D3415" i="1"/>
  <c r="D3416" i="1"/>
  <c r="D3417" i="1"/>
  <c r="D3418" i="1"/>
  <c r="D3419" i="1"/>
  <c r="D3420" i="1"/>
  <c r="D3421" i="1"/>
  <c r="D3422" i="1"/>
  <c r="D3423" i="1"/>
  <c r="D3424" i="1"/>
  <c r="D3425" i="1"/>
  <c r="D3426" i="1"/>
  <c r="D3427" i="1"/>
  <c r="D3428" i="1"/>
  <c r="D3429" i="1"/>
  <c r="D3430" i="1"/>
  <c r="D3431" i="1"/>
  <c r="D3432" i="1"/>
  <c r="D3433" i="1"/>
  <c r="D3434" i="1"/>
  <c r="D3435" i="1"/>
  <c r="D3436" i="1"/>
  <c r="D3437" i="1"/>
  <c r="D3438" i="1"/>
  <c r="D3439" i="1"/>
  <c r="D3440" i="1"/>
  <c r="D3441" i="1"/>
  <c r="D3442" i="1"/>
  <c r="D3443" i="1"/>
  <c r="D3444" i="1"/>
  <c r="D3445" i="1"/>
  <c r="D3446" i="1"/>
  <c r="D3447" i="1"/>
  <c r="D3448" i="1"/>
  <c r="D3449" i="1"/>
  <c r="A3326" i="1"/>
  <c r="A3327" i="1"/>
  <c r="A3328" i="1"/>
  <c r="A3329" i="1"/>
  <c r="A3330" i="1"/>
  <c r="A3331" i="1"/>
  <c r="A3332" i="1"/>
  <c r="A3333" i="1"/>
  <c r="A3334" i="1"/>
  <c r="A3335" i="1"/>
  <c r="A3336" i="1"/>
  <c r="A3337" i="1"/>
  <c r="A3338" i="1"/>
  <c r="A3339" i="1"/>
  <c r="A3340" i="1"/>
  <c r="A3341" i="1"/>
  <c r="A3342" i="1"/>
  <c r="A3343" i="1"/>
  <c r="A3344" i="1"/>
  <c r="A3345" i="1"/>
  <c r="A3346" i="1"/>
  <c r="A3347" i="1"/>
  <c r="A3348" i="1"/>
  <c r="A3349" i="1"/>
  <c r="A3350" i="1"/>
  <c r="A3351" i="1"/>
  <c r="A3352" i="1"/>
  <c r="A3353" i="1"/>
  <c r="A3354" i="1"/>
  <c r="A3355" i="1"/>
  <c r="A3356" i="1"/>
  <c r="A3357" i="1"/>
  <c r="A3358" i="1"/>
  <c r="A3359" i="1"/>
  <c r="A3360" i="1"/>
  <c r="A3361" i="1"/>
  <c r="A3362" i="1"/>
  <c r="A3363" i="1"/>
  <c r="A3364" i="1"/>
  <c r="A3365" i="1"/>
  <c r="A3366" i="1"/>
  <c r="A3367" i="1"/>
  <c r="A3368" i="1"/>
  <c r="A3369" i="1"/>
  <c r="A3370" i="1"/>
  <c r="A3371" i="1"/>
  <c r="A3372" i="1"/>
  <c r="A3373" i="1"/>
  <c r="A3374" i="1"/>
  <c r="A3375" i="1"/>
  <c r="A3376" i="1"/>
  <c r="A3377" i="1"/>
  <c r="A3378" i="1"/>
  <c r="A3379" i="1"/>
  <c r="A3380" i="1"/>
  <c r="A3381" i="1"/>
  <c r="A3382" i="1"/>
  <c r="A3383" i="1"/>
  <c r="A3384" i="1"/>
  <c r="A3385" i="1"/>
  <c r="A3386" i="1"/>
  <c r="A3387" i="1"/>
  <c r="A3388" i="1"/>
  <c r="A3389" i="1"/>
  <c r="A3390" i="1"/>
  <c r="A3391" i="1"/>
  <c r="A3392" i="1"/>
  <c r="A3393" i="1"/>
  <c r="A3394" i="1"/>
  <c r="A3395" i="1"/>
  <c r="A3396" i="1"/>
  <c r="A3397" i="1"/>
  <c r="A3398" i="1"/>
  <c r="A3399" i="1"/>
  <c r="A3400" i="1"/>
  <c r="A3401" i="1"/>
  <c r="A3402" i="1"/>
  <c r="A3403" i="1"/>
  <c r="A3404" i="1"/>
  <c r="A3405" i="1"/>
  <c r="A3406" i="1"/>
  <c r="A3407" i="1"/>
  <c r="A3408" i="1"/>
  <c r="A3409" i="1"/>
  <c r="A3410" i="1"/>
  <c r="A3411" i="1"/>
  <c r="A3412" i="1"/>
  <c r="A3413" i="1"/>
  <c r="A3414" i="1"/>
  <c r="A3415" i="1"/>
  <c r="A3416" i="1"/>
  <c r="A3417" i="1"/>
  <c r="A3418" i="1"/>
  <c r="A3419" i="1"/>
  <c r="A3420" i="1"/>
  <c r="A3421" i="1"/>
  <c r="A3422" i="1"/>
  <c r="A3423" i="1"/>
  <c r="A3424" i="1"/>
  <c r="A3425" i="1"/>
  <c r="A3426" i="1"/>
  <c r="A3427" i="1"/>
  <c r="A3428" i="1"/>
  <c r="A3429" i="1"/>
  <c r="A3430" i="1"/>
  <c r="A3431" i="1"/>
  <c r="A3432" i="1"/>
  <c r="A3433" i="1"/>
  <c r="A3434" i="1"/>
  <c r="A3435" i="1"/>
  <c r="A3436" i="1"/>
  <c r="A3437" i="1"/>
  <c r="A3438" i="1"/>
  <c r="A3439" i="1"/>
  <c r="A3440" i="1"/>
  <c r="A3441" i="1"/>
  <c r="A3442" i="1"/>
  <c r="A3443" i="1"/>
  <c r="A3444" i="1"/>
  <c r="A3445" i="1"/>
  <c r="A3446" i="1"/>
  <c r="A3447" i="1"/>
  <c r="A3448" i="1"/>
  <c r="A3449" i="1"/>
  <c r="G3326" i="1"/>
  <c r="G3327" i="1"/>
  <c r="G3328" i="1"/>
  <c r="G3329" i="1"/>
  <c r="G3330" i="1"/>
  <c r="G3331" i="1"/>
  <c r="G3332" i="1"/>
  <c r="G3333" i="1"/>
  <c r="G3334" i="1"/>
  <c r="G3335" i="1"/>
  <c r="G3336" i="1"/>
  <c r="G3337" i="1"/>
  <c r="G3338" i="1"/>
  <c r="G3339" i="1"/>
  <c r="G3340" i="1"/>
  <c r="G3341" i="1"/>
  <c r="G3342" i="1"/>
  <c r="G3343" i="1"/>
  <c r="G3344" i="1"/>
  <c r="G3345" i="1"/>
  <c r="G3346" i="1"/>
  <c r="G3347" i="1"/>
  <c r="G3348" i="1"/>
  <c r="G3349" i="1"/>
  <c r="G3350" i="1"/>
  <c r="G3351" i="1"/>
  <c r="G3352" i="1"/>
  <c r="G3353" i="1"/>
  <c r="G3354" i="1"/>
  <c r="G3355" i="1"/>
  <c r="G3356" i="1"/>
  <c r="G3357" i="1"/>
  <c r="G3358" i="1"/>
  <c r="G3359" i="1"/>
  <c r="G3360" i="1"/>
  <c r="G3361" i="1"/>
  <c r="G3362" i="1"/>
  <c r="G3363" i="1"/>
  <c r="G3364" i="1"/>
  <c r="G3365" i="1"/>
  <c r="G3366" i="1"/>
  <c r="G3367" i="1"/>
  <c r="G3368" i="1"/>
  <c r="G3369" i="1"/>
  <c r="G3370" i="1"/>
  <c r="G3371" i="1"/>
  <c r="G3372" i="1"/>
  <c r="G3373" i="1"/>
  <c r="G3374" i="1"/>
  <c r="G3375" i="1"/>
  <c r="G3376" i="1"/>
  <c r="G3377" i="1"/>
  <c r="G3378" i="1"/>
  <c r="G3379" i="1"/>
  <c r="G3380" i="1"/>
  <c r="G3381" i="1"/>
  <c r="G3382" i="1"/>
  <c r="G3383" i="1"/>
  <c r="G3384" i="1"/>
  <c r="G3385" i="1"/>
  <c r="G3386" i="1"/>
  <c r="G3387" i="1"/>
  <c r="G3388" i="1"/>
  <c r="G3389" i="1"/>
  <c r="G3390" i="1"/>
  <c r="G3391" i="1"/>
  <c r="G3392" i="1"/>
  <c r="G3393" i="1"/>
  <c r="G3394" i="1"/>
  <c r="G3395" i="1"/>
  <c r="G3396" i="1"/>
  <c r="G3397" i="1"/>
  <c r="G3398" i="1"/>
  <c r="G3399" i="1"/>
  <c r="G3400" i="1"/>
  <c r="G3401" i="1"/>
  <c r="G3402" i="1"/>
  <c r="G3403" i="1"/>
  <c r="G3404" i="1"/>
  <c r="G3405" i="1"/>
  <c r="G3406" i="1"/>
  <c r="G3407" i="1"/>
  <c r="G3408" i="1"/>
  <c r="G3409" i="1"/>
  <c r="G3410" i="1"/>
  <c r="G3411" i="1"/>
  <c r="G3412" i="1"/>
  <c r="G3413" i="1"/>
  <c r="G3414" i="1"/>
  <c r="G3415" i="1"/>
  <c r="G3416" i="1"/>
  <c r="G3417" i="1"/>
  <c r="G3418" i="1"/>
  <c r="G3419" i="1"/>
  <c r="G3420" i="1"/>
  <c r="G3421" i="1"/>
  <c r="G3422" i="1"/>
  <c r="G3423" i="1"/>
  <c r="G3424" i="1"/>
  <c r="G3425" i="1"/>
  <c r="G3426" i="1"/>
  <c r="G3427" i="1"/>
  <c r="G3428" i="1"/>
  <c r="G3429" i="1"/>
  <c r="G3430" i="1"/>
  <c r="G3431" i="1"/>
  <c r="G3432" i="1"/>
  <c r="G3433" i="1"/>
  <c r="G3434" i="1"/>
  <c r="G3435" i="1"/>
  <c r="G3436" i="1"/>
  <c r="G3437" i="1"/>
  <c r="G3438" i="1"/>
  <c r="G3439" i="1"/>
  <c r="G3440" i="1"/>
  <c r="G3441" i="1"/>
  <c r="G3442" i="1"/>
  <c r="G3443" i="1"/>
  <c r="G3444" i="1"/>
  <c r="G3445" i="1"/>
  <c r="G3446" i="1"/>
  <c r="G3447" i="1"/>
  <c r="G3448" i="1"/>
  <c r="G3449" i="1"/>
  <c r="J3326" i="1"/>
  <c r="J3327" i="1"/>
  <c r="J3328" i="1"/>
  <c r="J3329" i="1"/>
  <c r="J3330" i="1"/>
  <c r="J3331" i="1"/>
  <c r="J3332" i="1"/>
  <c r="J3333" i="1"/>
  <c r="J3334" i="1"/>
  <c r="J3335" i="1"/>
  <c r="J3336" i="1"/>
  <c r="J3337" i="1"/>
  <c r="J3338" i="1"/>
  <c r="J3339" i="1"/>
  <c r="J3340" i="1"/>
  <c r="J3341" i="1"/>
  <c r="J3342" i="1"/>
  <c r="J3343" i="1"/>
  <c r="J3344" i="1"/>
  <c r="J3345" i="1"/>
  <c r="J3346" i="1"/>
  <c r="J3347" i="1"/>
  <c r="J3348" i="1"/>
  <c r="J3349" i="1"/>
  <c r="J3350" i="1"/>
  <c r="J3351" i="1"/>
  <c r="J3352" i="1"/>
  <c r="J3353" i="1"/>
  <c r="J3354" i="1"/>
  <c r="J3355" i="1"/>
  <c r="J3356" i="1"/>
  <c r="J3357" i="1"/>
  <c r="J3358" i="1"/>
  <c r="J3359" i="1"/>
  <c r="J3360" i="1"/>
  <c r="J3361" i="1"/>
  <c r="J3362" i="1"/>
  <c r="J3363" i="1"/>
  <c r="J3364" i="1"/>
  <c r="J3365" i="1"/>
  <c r="J3366" i="1"/>
  <c r="J3367" i="1"/>
  <c r="J3368" i="1"/>
  <c r="J3369" i="1"/>
  <c r="J3370" i="1"/>
  <c r="J3371" i="1"/>
  <c r="J3372" i="1"/>
  <c r="J3373" i="1"/>
  <c r="J3374" i="1"/>
  <c r="J3375" i="1"/>
  <c r="J3376" i="1"/>
  <c r="J3377" i="1"/>
  <c r="J3378" i="1"/>
  <c r="J3379" i="1"/>
  <c r="J3380" i="1"/>
  <c r="J3381" i="1"/>
  <c r="J3382" i="1"/>
  <c r="J3383" i="1"/>
  <c r="J3384" i="1"/>
  <c r="J3385" i="1"/>
  <c r="J3386" i="1"/>
  <c r="J3387" i="1"/>
  <c r="J3388" i="1"/>
  <c r="J3389" i="1"/>
  <c r="J3390" i="1"/>
  <c r="J3391" i="1"/>
  <c r="J3392" i="1"/>
  <c r="J3393" i="1"/>
  <c r="J3394" i="1"/>
  <c r="J3395" i="1"/>
  <c r="J3396" i="1"/>
  <c r="J3397" i="1"/>
  <c r="J3398" i="1"/>
  <c r="J3399" i="1"/>
  <c r="J3400" i="1"/>
  <c r="J3401" i="1"/>
  <c r="J3402" i="1"/>
  <c r="J3403" i="1"/>
  <c r="J3404" i="1"/>
  <c r="J3405" i="1"/>
  <c r="J3406" i="1"/>
  <c r="J3407" i="1"/>
  <c r="J3408" i="1"/>
  <c r="J3409" i="1"/>
  <c r="J3410" i="1"/>
  <c r="J3411" i="1"/>
  <c r="J3412" i="1"/>
  <c r="J3413" i="1"/>
  <c r="J3414" i="1"/>
  <c r="J3415" i="1"/>
  <c r="J3416" i="1"/>
  <c r="J3417" i="1"/>
  <c r="J3418" i="1"/>
  <c r="J3419" i="1"/>
  <c r="J3420" i="1"/>
  <c r="J3421" i="1"/>
  <c r="J3422" i="1"/>
  <c r="J3423" i="1"/>
  <c r="J3424" i="1"/>
  <c r="J3425" i="1"/>
  <c r="J3426" i="1"/>
  <c r="J3427" i="1"/>
  <c r="J3428" i="1"/>
  <c r="J3429" i="1"/>
  <c r="J3430" i="1"/>
  <c r="J3431" i="1"/>
  <c r="J3432" i="1"/>
  <c r="J3433" i="1"/>
  <c r="J3434" i="1"/>
  <c r="J3435" i="1"/>
  <c r="J3436" i="1"/>
  <c r="J3437" i="1"/>
  <c r="J3438" i="1"/>
  <c r="J3439" i="1"/>
  <c r="J3440" i="1"/>
  <c r="J3441" i="1"/>
  <c r="J3442" i="1"/>
  <c r="J3443" i="1"/>
  <c r="J3444" i="1"/>
  <c r="J3445" i="1"/>
  <c r="J3446" i="1"/>
  <c r="J3447" i="1"/>
  <c r="J3448" i="1"/>
  <c r="J3449" i="1"/>
  <c r="B3202" i="1" l="1"/>
  <c r="B3203" i="1"/>
  <c r="B3204" i="1"/>
  <c r="B3205" i="1"/>
  <c r="B3206" i="1"/>
  <c r="B3207" i="1"/>
  <c r="B3208" i="1"/>
  <c r="B3209" i="1"/>
  <c r="B3210" i="1"/>
  <c r="B3211" i="1"/>
  <c r="B3212" i="1"/>
  <c r="B3213" i="1"/>
  <c r="B3214" i="1"/>
  <c r="B3215" i="1"/>
  <c r="B3216" i="1"/>
  <c r="B3217" i="1"/>
  <c r="B3218" i="1"/>
  <c r="B3219" i="1"/>
  <c r="B3220" i="1"/>
  <c r="B3221" i="1"/>
  <c r="B3222" i="1"/>
  <c r="B3223" i="1"/>
  <c r="B3224" i="1"/>
  <c r="B3225" i="1"/>
  <c r="B3226" i="1"/>
  <c r="B3227" i="1"/>
  <c r="B3228" i="1"/>
  <c r="B3229" i="1"/>
  <c r="B3230" i="1"/>
  <c r="B3231" i="1"/>
  <c r="B3232" i="1"/>
  <c r="B3233" i="1"/>
  <c r="B3234" i="1"/>
  <c r="B3235" i="1"/>
  <c r="B3236" i="1"/>
  <c r="B3237" i="1"/>
  <c r="B3238" i="1"/>
  <c r="B3239" i="1"/>
  <c r="B3240" i="1"/>
  <c r="B3241" i="1"/>
  <c r="B3242" i="1"/>
  <c r="B3243" i="1"/>
  <c r="B3244" i="1"/>
  <c r="B3245" i="1"/>
  <c r="B3246" i="1"/>
  <c r="B3247" i="1"/>
  <c r="B3248" i="1"/>
  <c r="B3249" i="1"/>
  <c r="B3250" i="1"/>
  <c r="B3251" i="1"/>
  <c r="B3252" i="1"/>
  <c r="B3253" i="1"/>
  <c r="B3254" i="1"/>
  <c r="B3255" i="1"/>
  <c r="B3256" i="1"/>
  <c r="B3257" i="1"/>
  <c r="B3258" i="1"/>
  <c r="B3259" i="1"/>
  <c r="B3260" i="1"/>
  <c r="B3261" i="1"/>
  <c r="B3262" i="1"/>
  <c r="B3263" i="1"/>
  <c r="B3264" i="1"/>
  <c r="B3265" i="1"/>
  <c r="B3266" i="1"/>
  <c r="B3267" i="1"/>
  <c r="B3268" i="1"/>
  <c r="B3269" i="1"/>
  <c r="B3270" i="1"/>
  <c r="B3271" i="1"/>
  <c r="B3272" i="1"/>
  <c r="B3273" i="1"/>
  <c r="B3274" i="1"/>
  <c r="B3275" i="1"/>
  <c r="B3276" i="1"/>
  <c r="B3277" i="1"/>
  <c r="B3278" i="1"/>
  <c r="B3279" i="1"/>
  <c r="B3280" i="1"/>
  <c r="B3281" i="1"/>
  <c r="B3282" i="1"/>
  <c r="B3283" i="1"/>
  <c r="B3284" i="1"/>
  <c r="B3285" i="1"/>
  <c r="B3286" i="1"/>
  <c r="B3287" i="1"/>
  <c r="B3288" i="1"/>
  <c r="B3289" i="1"/>
  <c r="B3290" i="1"/>
  <c r="B3291" i="1"/>
  <c r="B3292" i="1"/>
  <c r="B3293" i="1"/>
  <c r="B3294" i="1"/>
  <c r="B3295" i="1"/>
  <c r="B3296" i="1"/>
  <c r="B3297" i="1"/>
  <c r="B3298" i="1"/>
  <c r="B3299" i="1"/>
  <c r="B3300" i="1"/>
  <c r="B3301" i="1"/>
  <c r="B3302" i="1"/>
  <c r="B3303" i="1"/>
  <c r="B3304" i="1"/>
  <c r="B3305" i="1"/>
  <c r="B3306" i="1"/>
  <c r="B3307" i="1"/>
  <c r="B3308" i="1"/>
  <c r="B3309" i="1"/>
  <c r="B3310" i="1"/>
  <c r="B3311" i="1"/>
  <c r="B3312" i="1"/>
  <c r="B3313" i="1"/>
  <c r="B3314" i="1"/>
  <c r="B3315" i="1"/>
  <c r="B3316" i="1"/>
  <c r="B3317" i="1"/>
  <c r="B3318" i="1"/>
  <c r="B3319" i="1"/>
  <c r="B3320" i="1"/>
  <c r="B3321" i="1"/>
  <c r="B3322" i="1"/>
  <c r="B3323" i="1"/>
  <c r="B3324" i="1"/>
  <c r="B3325" i="1"/>
  <c r="G3202" i="1" l="1"/>
  <c r="G3203" i="1"/>
  <c r="G3204" i="1"/>
  <c r="G3205" i="1"/>
  <c r="G3206" i="1"/>
  <c r="G3207" i="1"/>
  <c r="G3208" i="1"/>
  <c r="G3209" i="1"/>
  <c r="G3210" i="1"/>
  <c r="G3211" i="1"/>
  <c r="G3212" i="1"/>
  <c r="G3213" i="1"/>
  <c r="G3214" i="1"/>
  <c r="G3215" i="1"/>
  <c r="G3216" i="1"/>
  <c r="G3217" i="1"/>
  <c r="G3218" i="1"/>
  <c r="G3219" i="1"/>
  <c r="G3220" i="1"/>
  <c r="G3221" i="1"/>
  <c r="G3222" i="1"/>
  <c r="G3223" i="1"/>
  <c r="G3224" i="1"/>
  <c r="G3225" i="1"/>
  <c r="G3226" i="1"/>
  <c r="G3227" i="1"/>
  <c r="G3228" i="1"/>
  <c r="G3229" i="1"/>
  <c r="G3230" i="1"/>
  <c r="G3231" i="1"/>
  <c r="G3232" i="1"/>
  <c r="G3233" i="1"/>
  <c r="G3234" i="1"/>
  <c r="G3235" i="1"/>
  <c r="G3236" i="1"/>
  <c r="G3237" i="1"/>
  <c r="G3238" i="1"/>
  <c r="G3239" i="1"/>
  <c r="G3240" i="1"/>
  <c r="G3241" i="1"/>
  <c r="G3242" i="1"/>
  <c r="G3243" i="1"/>
  <c r="G3244" i="1"/>
  <c r="G3245" i="1"/>
  <c r="G3246" i="1"/>
  <c r="G3247" i="1"/>
  <c r="G3248" i="1"/>
  <c r="G3249" i="1"/>
  <c r="G3250" i="1"/>
  <c r="G3251" i="1"/>
  <c r="G3252" i="1"/>
  <c r="G3253" i="1"/>
  <c r="G3254" i="1"/>
  <c r="G3255" i="1"/>
  <c r="G3256" i="1"/>
  <c r="G3257" i="1"/>
  <c r="G3258" i="1"/>
  <c r="G3259" i="1"/>
  <c r="G3260" i="1"/>
  <c r="G3261" i="1"/>
  <c r="G3262" i="1"/>
  <c r="G3263" i="1"/>
  <c r="G3264" i="1"/>
  <c r="G3265" i="1"/>
  <c r="G3266" i="1"/>
  <c r="G3267" i="1"/>
  <c r="G3268" i="1"/>
  <c r="G3269" i="1"/>
  <c r="G3270" i="1"/>
  <c r="G3271" i="1"/>
  <c r="G3272" i="1"/>
  <c r="G3273" i="1"/>
  <c r="G3274" i="1"/>
  <c r="G3275" i="1"/>
  <c r="G3276" i="1"/>
  <c r="G3277" i="1"/>
  <c r="G3278" i="1"/>
  <c r="G3279" i="1"/>
  <c r="G3280" i="1"/>
  <c r="G3281" i="1"/>
  <c r="G3282" i="1"/>
  <c r="G3283" i="1"/>
  <c r="G3284" i="1"/>
  <c r="G3285" i="1"/>
  <c r="G3286" i="1"/>
  <c r="G3287" i="1"/>
  <c r="G3288" i="1"/>
  <c r="G3289" i="1"/>
  <c r="G3290" i="1"/>
  <c r="G3291" i="1"/>
  <c r="G3292" i="1"/>
  <c r="G3293" i="1"/>
  <c r="G3294" i="1"/>
  <c r="G3295" i="1"/>
  <c r="G3296" i="1"/>
  <c r="G3297" i="1"/>
  <c r="G3298" i="1"/>
  <c r="G3299" i="1"/>
  <c r="G3300" i="1"/>
  <c r="G3301" i="1"/>
  <c r="G3302" i="1"/>
  <c r="G3303" i="1"/>
  <c r="G3304" i="1"/>
  <c r="G3305" i="1"/>
  <c r="G3306" i="1"/>
  <c r="G3307" i="1"/>
  <c r="G3308" i="1"/>
  <c r="G3309" i="1"/>
  <c r="G3310" i="1"/>
  <c r="G3311" i="1"/>
  <c r="G3312" i="1"/>
  <c r="G3313" i="1"/>
  <c r="G3314" i="1"/>
  <c r="G3315" i="1"/>
  <c r="G3316" i="1"/>
  <c r="G3317" i="1"/>
  <c r="G3318" i="1"/>
  <c r="G3319" i="1"/>
  <c r="G3320" i="1"/>
  <c r="G3321" i="1"/>
  <c r="G3322" i="1"/>
  <c r="G3323" i="1"/>
  <c r="G3324" i="1"/>
  <c r="G3325" i="1"/>
  <c r="D3202" i="1"/>
  <c r="D3203" i="1"/>
  <c r="D3204" i="1"/>
  <c r="D3205" i="1"/>
  <c r="D3206" i="1"/>
  <c r="D3207" i="1"/>
  <c r="D3208" i="1"/>
  <c r="D3209" i="1"/>
  <c r="D3210" i="1"/>
  <c r="D3211" i="1"/>
  <c r="D3212" i="1"/>
  <c r="D3213" i="1"/>
  <c r="D3214" i="1"/>
  <c r="D3215" i="1"/>
  <c r="D3216" i="1"/>
  <c r="D3217" i="1"/>
  <c r="D3218" i="1"/>
  <c r="D3219" i="1"/>
  <c r="D3220" i="1"/>
  <c r="D3221" i="1"/>
  <c r="D3222" i="1"/>
  <c r="D3223" i="1"/>
  <c r="D3224" i="1"/>
  <c r="D3225" i="1"/>
  <c r="D3226" i="1"/>
  <c r="D3227" i="1"/>
  <c r="D3228" i="1"/>
  <c r="D3229" i="1"/>
  <c r="D3230" i="1"/>
  <c r="D3231" i="1"/>
  <c r="D3232" i="1"/>
  <c r="D3233" i="1"/>
  <c r="D3234" i="1"/>
  <c r="D3235" i="1"/>
  <c r="D3236" i="1"/>
  <c r="D3237" i="1"/>
  <c r="D3238" i="1"/>
  <c r="D3239" i="1"/>
  <c r="D3240" i="1"/>
  <c r="D3241" i="1"/>
  <c r="D3242" i="1"/>
  <c r="D3243" i="1"/>
  <c r="D3244" i="1"/>
  <c r="D3245" i="1"/>
  <c r="D3246" i="1"/>
  <c r="D3247" i="1"/>
  <c r="D3248" i="1"/>
  <c r="D3249" i="1"/>
  <c r="D3250" i="1"/>
  <c r="D3251" i="1"/>
  <c r="D3252" i="1"/>
  <c r="D3253" i="1"/>
  <c r="D3254" i="1"/>
  <c r="D3255" i="1"/>
  <c r="D3256" i="1"/>
  <c r="D3257" i="1"/>
  <c r="D3258" i="1"/>
  <c r="D3259" i="1"/>
  <c r="D3260" i="1"/>
  <c r="D3261" i="1"/>
  <c r="D3262" i="1"/>
  <c r="D3263" i="1"/>
  <c r="D3264" i="1"/>
  <c r="D3265" i="1"/>
  <c r="D3266" i="1"/>
  <c r="D3267" i="1"/>
  <c r="D3268" i="1"/>
  <c r="D3269" i="1"/>
  <c r="D3270" i="1"/>
  <c r="D3271" i="1"/>
  <c r="D3272" i="1"/>
  <c r="D3273" i="1"/>
  <c r="D3274" i="1"/>
  <c r="D3275" i="1"/>
  <c r="D3276" i="1"/>
  <c r="D3277" i="1"/>
  <c r="D3278" i="1"/>
  <c r="D3279" i="1"/>
  <c r="D3280" i="1"/>
  <c r="D3281" i="1"/>
  <c r="D3282" i="1"/>
  <c r="D3283" i="1"/>
  <c r="D3284" i="1"/>
  <c r="D3285" i="1"/>
  <c r="D3286" i="1"/>
  <c r="D3287" i="1"/>
  <c r="D3288" i="1"/>
  <c r="D3289" i="1"/>
  <c r="D3290" i="1"/>
  <c r="D3291" i="1"/>
  <c r="D3292" i="1"/>
  <c r="D3293" i="1"/>
  <c r="D3294" i="1"/>
  <c r="D3295" i="1"/>
  <c r="D3296" i="1"/>
  <c r="D3297" i="1"/>
  <c r="D3298" i="1"/>
  <c r="D3299" i="1"/>
  <c r="D3300" i="1"/>
  <c r="D3301" i="1"/>
  <c r="D3302" i="1"/>
  <c r="D3303" i="1"/>
  <c r="D3304" i="1"/>
  <c r="D3305" i="1"/>
  <c r="D3306" i="1"/>
  <c r="D3307" i="1"/>
  <c r="D3308" i="1"/>
  <c r="D3309" i="1"/>
  <c r="D3310" i="1"/>
  <c r="D3311" i="1"/>
  <c r="D3312" i="1"/>
  <c r="D3313" i="1"/>
  <c r="D3314" i="1"/>
  <c r="D3315" i="1"/>
  <c r="D3316" i="1"/>
  <c r="D3317" i="1"/>
  <c r="D3318" i="1"/>
  <c r="D3319" i="1"/>
  <c r="D3320" i="1"/>
  <c r="D3321" i="1"/>
  <c r="D3322" i="1"/>
  <c r="D3323" i="1"/>
  <c r="D3324" i="1"/>
  <c r="D3325" i="1"/>
  <c r="A3202" i="1"/>
  <c r="A3203" i="1"/>
  <c r="A3204" i="1"/>
  <c r="A3205" i="1"/>
  <c r="A3206" i="1"/>
  <c r="A3207" i="1"/>
  <c r="A3208" i="1"/>
  <c r="A3209" i="1"/>
  <c r="A3210" i="1"/>
  <c r="A3211" i="1"/>
  <c r="A3212" i="1"/>
  <c r="A3213" i="1"/>
  <c r="A3214" i="1"/>
  <c r="A3215" i="1"/>
  <c r="A3216" i="1"/>
  <c r="A3217" i="1"/>
  <c r="A3218" i="1"/>
  <c r="A3219" i="1"/>
  <c r="A3220" i="1"/>
  <c r="A3221" i="1"/>
  <c r="A3222" i="1"/>
  <c r="A3223" i="1"/>
  <c r="A3224" i="1"/>
  <c r="A3225" i="1"/>
  <c r="A3226" i="1"/>
  <c r="A3227" i="1"/>
  <c r="A3228" i="1"/>
  <c r="A3229" i="1"/>
  <c r="A3230" i="1"/>
  <c r="A3231" i="1"/>
  <c r="A3232" i="1"/>
  <c r="A3233" i="1"/>
  <c r="A3234" i="1"/>
  <c r="A3235" i="1"/>
  <c r="A3236" i="1"/>
  <c r="A3237" i="1"/>
  <c r="A3238" i="1"/>
  <c r="A3239" i="1"/>
  <c r="A3240" i="1"/>
  <c r="A3241" i="1"/>
  <c r="A3242" i="1"/>
  <c r="A3243" i="1"/>
  <c r="A3244" i="1"/>
  <c r="A3245" i="1"/>
  <c r="A3246" i="1"/>
  <c r="A3247" i="1"/>
  <c r="A3248" i="1"/>
  <c r="A3249" i="1"/>
  <c r="A3250" i="1"/>
  <c r="A3251" i="1"/>
  <c r="A3252" i="1"/>
  <c r="A3253" i="1"/>
  <c r="A3254" i="1"/>
  <c r="A3255" i="1"/>
  <c r="A3256" i="1"/>
  <c r="A3257" i="1"/>
  <c r="A3258" i="1"/>
  <c r="A3259" i="1"/>
  <c r="A3260" i="1"/>
  <c r="A3261" i="1"/>
  <c r="A3262" i="1"/>
  <c r="A3263" i="1"/>
  <c r="A3264" i="1"/>
  <c r="A3265" i="1"/>
  <c r="A3266" i="1"/>
  <c r="A3267" i="1"/>
  <c r="A3268" i="1"/>
  <c r="A3269" i="1"/>
  <c r="A3270" i="1"/>
  <c r="A3271" i="1"/>
  <c r="A3272" i="1"/>
  <c r="A3273" i="1"/>
  <c r="A3274" i="1"/>
  <c r="A3275" i="1"/>
  <c r="A3276" i="1"/>
  <c r="A3277" i="1"/>
  <c r="A3278" i="1"/>
  <c r="A3279" i="1"/>
  <c r="A3280" i="1"/>
  <c r="A3281" i="1"/>
  <c r="A3282" i="1"/>
  <c r="A3283" i="1"/>
  <c r="A3284" i="1"/>
  <c r="A3285" i="1"/>
  <c r="A3286" i="1"/>
  <c r="A3287" i="1"/>
  <c r="A3288" i="1"/>
  <c r="A3289" i="1"/>
  <c r="A3290" i="1"/>
  <c r="A3291" i="1"/>
  <c r="A3292" i="1"/>
  <c r="A3293" i="1"/>
  <c r="A3294" i="1"/>
  <c r="A3295" i="1"/>
  <c r="A3296" i="1"/>
  <c r="A3297" i="1"/>
  <c r="A3298" i="1"/>
  <c r="A3299" i="1"/>
  <c r="A3300" i="1"/>
  <c r="A3301" i="1"/>
  <c r="A3302" i="1"/>
  <c r="A3303" i="1"/>
  <c r="A3304" i="1"/>
  <c r="A3305" i="1"/>
  <c r="A3306" i="1"/>
  <c r="A3307" i="1"/>
  <c r="A3308" i="1"/>
  <c r="A3309" i="1"/>
  <c r="A3310" i="1"/>
  <c r="A3311" i="1"/>
  <c r="A3312" i="1"/>
  <c r="A3313" i="1"/>
  <c r="A3314" i="1"/>
  <c r="A3315" i="1"/>
  <c r="A3316" i="1"/>
  <c r="A3317" i="1"/>
  <c r="A3318" i="1"/>
  <c r="A3319" i="1"/>
  <c r="A3320" i="1"/>
  <c r="A3321" i="1"/>
  <c r="A3322" i="1"/>
  <c r="A3323" i="1"/>
  <c r="A3324" i="1"/>
  <c r="A3325" i="1"/>
  <c r="J3202" i="1"/>
  <c r="J3203" i="1"/>
  <c r="J3204" i="1"/>
  <c r="J3205" i="1"/>
  <c r="J3206" i="1"/>
  <c r="J3207" i="1"/>
  <c r="J3208" i="1"/>
  <c r="J3209" i="1"/>
  <c r="J3210" i="1"/>
  <c r="J3211" i="1"/>
  <c r="J3212" i="1"/>
  <c r="J3213" i="1"/>
  <c r="J3214" i="1"/>
  <c r="J3215" i="1"/>
  <c r="J3216" i="1"/>
  <c r="J3217" i="1"/>
  <c r="J3218" i="1"/>
  <c r="J3219" i="1"/>
  <c r="J3220" i="1"/>
  <c r="J3221" i="1"/>
  <c r="J3222" i="1"/>
  <c r="J3223" i="1"/>
  <c r="J3224" i="1"/>
  <c r="J3225" i="1"/>
  <c r="J3226" i="1"/>
  <c r="J3227" i="1"/>
  <c r="J3228" i="1"/>
  <c r="J3229" i="1"/>
  <c r="J3230" i="1"/>
  <c r="J3231" i="1"/>
  <c r="J3232" i="1"/>
  <c r="J3233" i="1"/>
  <c r="J3234" i="1"/>
  <c r="J3235" i="1"/>
  <c r="J3236" i="1"/>
  <c r="J3237" i="1"/>
  <c r="J3238" i="1"/>
  <c r="J3239" i="1"/>
  <c r="J3240" i="1"/>
  <c r="J3241" i="1"/>
  <c r="J3242" i="1"/>
  <c r="J3243" i="1"/>
  <c r="J3244" i="1"/>
  <c r="J3245" i="1"/>
  <c r="J3246" i="1"/>
  <c r="J3247" i="1"/>
  <c r="J3248" i="1"/>
  <c r="J3249" i="1"/>
  <c r="J3250" i="1"/>
  <c r="J3251" i="1"/>
  <c r="J3252" i="1"/>
  <c r="J3253" i="1"/>
  <c r="J3254" i="1"/>
  <c r="J3255" i="1"/>
  <c r="J3256" i="1"/>
  <c r="J3257" i="1"/>
  <c r="J3258" i="1"/>
  <c r="J3259" i="1"/>
  <c r="J3260" i="1"/>
  <c r="J3261" i="1"/>
  <c r="J3262" i="1"/>
  <c r="J3263" i="1"/>
  <c r="J3264" i="1"/>
  <c r="J3265" i="1"/>
  <c r="J3266" i="1"/>
  <c r="J3267" i="1"/>
  <c r="J3268" i="1"/>
  <c r="J3269" i="1"/>
  <c r="J3270" i="1"/>
  <c r="J3271" i="1"/>
  <c r="J3272" i="1"/>
  <c r="J3273" i="1"/>
  <c r="J3274" i="1"/>
  <c r="J3275" i="1"/>
  <c r="J3276" i="1"/>
  <c r="J3277" i="1"/>
  <c r="J3278" i="1"/>
  <c r="J3279" i="1"/>
  <c r="J3280" i="1"/>
  <c r="J3281" i="1"/>
  <c r="J3282" i="1"/>
  <c r="J3283" i="1"/>
  <c r="J3284" i="1"/>
  <c r="J3285" i="1"/>
  <c r="J3286" i="1"/>
  <c r="J3287" i="1"/>
  <c r="J3288" i="1"/>
  <c r="J3289" i="1"/>
  <c r="J3290" i="1"/>
  <c r="J3291" i="1"/>
  <c r="J3292" i="1"/>
  <c r="J3293" i="1"/>
  <c r="J3294" i="1"/>
  <c r="J3295" i="1"/>
  <c r="J3296" i="1"/>
  <c r="J3297" i="1"/>
  <c r="J3298" i="1"/>
  <c r="J3299" i="1"/>
  <c r="J3300" i="1"/>
  <c r="J3301" i="1"/>
  <c r="J3302" i="1"/>
  <c r="J3303" i="1"/>
  <c r="J3304" i="1"/>
  <c r="J3305" i="1"/>
  <c r="J3306" i="1"/>
  <c r="J3307" i="1"/>
  <c r="J3308" i="1"/>
  <c r="J3309" i="1"/>
  <c r="J3310" i="1"/>
  <c r="J3311" i="1"/>
  <c r="J3312" i="1"/>
  <c r="J3313" i="1"/>
  <c r="J3314" i="1"/>
  <c r="J3315" i="1"/>
  <c r="J3316" i="1"/>
  <c r="J3317" i="1"/>
  <c r="J3318" i="1"/>
  <c r="J3319" i="1"/>
  <c r="J3320" i="1"/>
  <c r="J3321" i="1"/>
  <c r="J3322" i="1"/>
  <c r="J3323" i="1"/>
  <c r="J3324" i="1"/>
  <c r="J3325" i="1"/>
  <c r="B3078" i="1"/>
  <c r="B3079" i="1"/>
  <c r="B3080" i="1"/>
  <c r="B3081" i="1"/>
  <c r="B3082" i="1"/>
  <c r="B3083" i="1"/>
  <c r="B3084" i="1"/>
  <c r="B3085" i="1"/>
  <c r="B3086" i="1"/>
  <c r="B3087" i="1"/>
  <c r="B3088" i="1"/>
  <c r="B3089" i="1"/>
  <c r="B3090" i="1"/>
  <c r="B3091" i="1"/>
  <c r="B3092" i="1"/>
  <c r="B3093" i="1"/>
  <c r="B3094" i="1"/>
  <c r="B3095" i="1"/>
  <c r="B3096" i="1"/>
  <c r="B3097" i="1"/>
  <c r="B3098" i="1"/>
  <c r="B3099" i="1"/>
  <c r="B3100" i="1"/>
  <c r="B3101" i="1"/>
  <c r="B3102" i="1"/>
  <c r="B3103" i="1"/>
  <c r="B3104" i="1"/>
  <c r="B3105" i="1"/>
  <c r="B3106" i="1"/>
  <c r="B3107" i="1"/>
  <c r="B3108" i="1"/>
  <c r="B3109" i="1"/>
  <c r="B3110" i="1"/>
  <c r="B3111" i="1"/>
  <c r="B3112" i="1"/>
  <c r="B3113" i="1"/>
  <c r="B3114" i="1"/>
  <c r="B3115" i="1"/>
  <c r="B3116" i="1"/>
  <c r="B3117" i="1"/>
  <c r="B3118" i="1"/>
  <c r="B3119" i="1"/>
  <c r="B3120" i="1"/>
  <c r="B3121" i="1"/>
  <c r="B3122" i="1"/>
  <c r="B3123" i="1"/>
  <c r="B3124" i="1"/>
  <c r="B3125" i="1"/>
  <c r="B3126" i="1"/>
  <c r="B3127" i="1"/>
  <c r="B3128" i="1"/>
  <c r="B3129" i="1"/>
  <c r="B3130" i="1"/>
  <c r="B3131" i="1"/>
  <c r="B3132" i="1"/>
  <c r="B3133" i="1"/>
  <c r="B3134" i="1"/>
  <c r="B3135" i="1"/>
  <c r="B3136" i="1"/>
  <c r="B3137" i="1"/>
  <c r="B3138" i="1"/>
  <c r="B3139" i="1"/>
  <c r="B3140" i="1"/>
  <c r="B3141" i="1"/>
  <c r="B3142" i="1"/>
  <c r="B3143" i="1"/>
  <c r="B3144" i="1"/>
  <c r="B3145" i="1"/>
  <c r="B3146" i="1"/>
  <c r="B3147" i="1"/>
  <c r="B3148" i="1"/>
  <c r="B3149" i="1"/>
  <c r="B3150" i="1"/>
  <c r="B3151" i="1"/>
  <c r="B3152" i="1"/>
  <c r="B3153" i="1"/>
  <c r="B3154" i="1"/>
  <c r="B3155" i="1"/>
  <c r="B3156" i="1"/>
  <c r="B3157" i="1"/>
  <c r="B3158" i="1"/>
  <c r="B3159" i="1"/>
  <c r="B3160" i="1"/>
  <c r="B3161" i="1"/>
  <c r="B3162" i="1"/>
  <c r="B3163" i="1"/>
  <c r="B3164" i="1"/>
  <c r="B3165" i="1"/>
  <c r="B3166" i="1"/>
  <c r="B3167" i="1"/>
  <c r="B3168" i="1"/>
  <c r="B3169" i="1"/>
  <c r="B3170" i="1"/>
  <c r="B3171" i="1"/>
  <c r="B3172" i="1"/>
  <c r="B3173" i="1"/>
  <c r="B3174" i="1"/>
  <c r="B3175" i="1"/>
  <c r="B3176" i="1"/>
  <c r="B3177" i="1"/>
  <c r="B3178" i="1"/>
  <c r="B3179" i="1"/>
  <c r="B3180" i="1"/>
  <c r="B3181" i="1"/>
  <c r="B3182" i="1"/>
  <c r="B3183" i="1"/>
  <c r="B3184" i="1"/>
  <c r="B3185" i="1"/>
  <c r="B3186" i="1"/>
  <c r="B3187" i="1"/>
  <c r="B3188" i="1"/>
  <c r="B3189" i="1"/>
  <c r="B3190" i="1"/>
  <c r="B3191" i="1"/>
  <c r="B3192" i="1"/>
  <c r="B3193" i="1"/>
  <c r="B3194" i="1"/>
  <c r="B3195" i="1"/>
  <c r="B3196" i="1"/>
  <c r="B3197" i="1"/>
  <c r="B3198" i="1"/>
  <c r="B3199" i="1"/>
  <c r="B3200" i="1"/>
  <c r="B3201" i="1"/>
  <c r="D3078" i="1"/>
  <c r="D3079" i="1"/>
  <c r="D3080" i="1"/>
  <c r="D3081" i="1"/>
  <c r="D3082" i="1"/>
  <c r="D3083" i="1"/>
  <c r="D3084" i="1"/>
  <c r="D3085" i="1"/>
  <c r="D3086" i="1"/>
  <c r="D3087" i="1"/>
  <c r="D3088" i="1"/>
  <c r="D3089" i="1"/>
  <c r="D3090" i="1"/>
  <c r="D3091" i="1"/>
  <c r="D3092" i="1"/>
  <c r="D3093" i="1"/>
  <c r="D3094" i="1"/>
  <c r="D3095" i="1"/>
  <c r="D3096" i="1"/>
  <c r="D3097" i="1"/>
  <c r="D3098" i="1"/>
  <c r="D3099" i="1"/>
  <c r="D3100" i="1"/>
  <c r="D3101" i="1"/>
  <c r="D3102" i="1"/>
  <c r="D3103" i="1"/>
  <c r="D3104" i="1"/>
  <c r="D3105" i="1"/>
  <c r="D3106" i="1"/>
  <c r="D3107" i="1"/>
  <c r="D3108" i="1"/>
  <c r="D3109" i="1"/>
  <c r="D3110" i="1"/>
  <c r="D3111" i="1"/>
  <c r="D3112" i="1"/>
  <c r="D3113" i="1"/>
  <c r="D3114" i="1"/>
  <c r="D3115" i="1"/>
  <c r="D3116" i="1"/>
  <c r="D3117" i="1"/>
  <c r="D3118" i="1"/>
  <c r="D3119" i="1"/>
  <c r="D3120" i="1"/>
  <c r="D3121" i="1"/>
  <c r="D3122" i="1"/>
  <c r="D3123" i="1"/>
  <c r="D3124" i="1"/>
  <c r="D3125" i="1"/>
  <c r="D3126" i="1"/>
  <c r="D3127" i="1"/>
  <c r="D3128" i="1"/>
  <c r="D3129" i="1"/>
  <c r="D3130" i="1"/>
  <c r="D3131" i="1"/>
  <c r="D3132" i="1"/>
  <c r="D3133" i="1"/>
  <c r="D3134" i="1"/>
  <c r="D3135" i="1"/>
  <c r="D3136" i="1"/>
  <c r="D3137" i="1"/>
  <c r="D3138" i="1"/>
  <c r="D3139" i="1"/>
  <c r="D3140" i="1"/>
  <c r="D3141" i="1"/>
  <c r="D3142" i="1"/>
  <c r="D3143" i="1"/>
  <c r="D3144" i="1"/>
  <c r="D3145" i="1"/>
  <c r="D3146" i="1"/>
  <c r="D3147" i="1"/>
  <c r="D3148" i="1"/>
  <c r="D3149" i="1"/>
  <c r="D3150" i="1"/>
  <c r="D3151" i="1"/>
  <c r="D3152" i="1"/>
  <c r="D3153" i="1"/>
  <c r="D3154" i="1"/>
  <c r="D3155" i="1"/>
  <c r="D3156" i="1"/>
  <c r="D3157" i="1"/>
  <c r="D3158" i="1"/>
  <c r="D3159" i="1"/>
  <c r="D3160" i="1"/>
  <c r="D3161" i="1"/>
  <c r="D3162" i="1"/>
  <c r="D3163" i="1"/>
  <c r="D3164" i="1"/>
  <c r="D3165" i="1"/>
  <c r="D3166" i="1"/>
  <c r="D3167" i="1"/>
  <c r="D3168" i="1"/>
  <c r="D3169" i="1"/>
  <c r="D3170" i="1"/>
  <c r="D3171" i="1"/>
  <c r="D3172" i="1"/>
  <c r="D3173" i="1"/>
  <c r="D3174" i="1"/>
  <c r="D3175" i="1"/>
  <c r="D3176" i="1"/>
  <c r="D3177" i="1"/>
  <c r="D3178" i="1"/>
  <c r="D3179" i="1"/>
  <c r="D3180" i="1"/>
  <c r="D3181" i="1"/>
  <c r="D3182" i="1"/>
  <c r="D3183" i="1"/>
  <c r="D3184" i="1"/>
  <c r="D3185" i="1"/>
  <c r="D3186" i="1"/>
  <c r="D3187" i="1"/>
  <c r="D3188" i="1"/>
  <c r="D3189" i="1"/>
  <c r="D3190" i="1"/>
  <c r="D3191" i="1"/>
  <c r="D3192" i="1"/>
  <c r="D3193" i="1"/>
  <c r="D3194" i="1"/>
  <c r="D3195" i="1"/>
  <c r="D3196" i="1"/>
  <c r="D3197" i="1"/>
  <c r="D3198" i="1"/>
  <c r="D3199" i="1"/>
  <c r="D3200" i="1"/>
  <c r="D3201" i="1"/>
  <c r="A3078" i="1"/>
  <c r="A3079" i="1"/>
  <c r="A3080" i="1"/>
  <c r="A3081" i="1"/>
  <c r="A3082" i="1"/>
  <c r="A3083" i="1"/>
  <c r="A3084" i="1"/>
  <c r="A3085" i="1"/>
  <c r="A3086" i="1"/>
  <c r="A3087" i="1"/>
  <c r="A3088" i="1"/>
  <c r="A3089" i="1"/>
  <c r="A3090" i="1"/>
  <c r="A3091" i="1"/>
  <c r="A3092" i="1"/>
  <c r="A3093" i="1"/>
  <c r="A3094" i="1"/>
  <c r="A3095" i="1"/>
  <c r="A3096" i="1"/>
  <c r="A3097" i="1"/>
  <c r="A3098" i="1"/>
  <c r="A3099" i="1"/>
  <c r="A3100" i="1"/>
  <c r="A3101" i="1"/>
  <c r="A3102" i="1"/>
  <c r="A3103" i="1"/>
  <c r="A3104" i="1"/>
  <c r="A3105" i="1"/>
  <c r="A3106" i="1"/>
  <c r="A3107" i="1"/>
  <c r="A3108" i="1"/>
  <c r="A3109" i="1"/>
  <c r="A3110" i="1"/>
  <c r="A3111" i="1"/>
  <c r="A3112" i="1"/>
  <c r="A3113" i="1"/>
  <c r="A3114" i="1"/>
  <c r="A3115" i="1"/>
  <c r="A3116" i="1"/>
  <c r="A3117" i="1"/>
  <c r="A3118" i="1"/>
  <c r="A3119" i="1"/>
  <c r="A3120" i="1"/>
  <c r="A3121" i="1"/>
  <c r="A3122" i="1"/>
  <c r="A3123" i="1"/>
  <c r="A3124" i="1"/>
  <c r="A3125" i="1"/>
  <c r="A3126" i="1"/>
  <c r="A3127" i="1"/>
  <c r="A3128" i="1"/>
  <c r="A3129" i="1"/>
  <c r="A3130" i="1"/>
  <c r="A3131" i="1"/>
  <c r="A3132" i="1"/>
  <c r="A3133" i="1"/>
  <c r="A3134" i="1"/>
  <c r="A3135" i="1"/>
  <c r="A3136" i="1"/>
  <c r="A3137" i="1"/>
  <c r="A3138" i="1"/>
  <c r="A3139" i="1"/>
  <c r="A3140" i="1"/>
  <c r="A3141" i="1"/>
  <c r="A3142" i="1"/>
  <c r="A3143" i="1"/>
  <c r="A3144" i="1"/>
  <c r="A3145" i="1"/>
  <c r="A3146" i="1"/>
  <c r="A3147" i="1"/>
  <c r="A3148" i="1"/>
  <c r="A3149" i="1"/>
  <c r="A3150" i="1"/>
  <c r="A3151" i="1"/>
  <c r="A3152" i="1"/>
  <c r="A3153" i="1"/>
  <c r="A3154" i="1"/>
  <c r="A3155" i="1"/>
  <c r="A3156" i="1"/>
  <c r="A3157" i="1"/>
  <c r="A3158" i="1"/>
  <c r="A3159" i="1"/>
  <c r="A3160" i="1"/>
  <c r="A3161" i="1"/>
  <c r="A3162" i="1"/>
  <c r="A3163" i="1"/>
  <c r="A3164" i="1"/>
  <c r="A3165" i="1"/>
  <c r="A3166" i="1"/>
  <c r="A3167" i="1"/>
  <c r="A3168" i="1"/>
  <c r="A3169" i="1"/>
  <c r="A3170" i="1"/>
  <c r="A3171" i="1"/>
  <c r="A3172" i="1"/>
  <c r="A3173" i="1"/>
  <c r="A3174" i="1"/>
  <c r="A3175" i="1"/>
  <c r="A3176" i="1"/>
  <c r="A3177" i="1"/>
  <c r="A3178" i="1"/>
  <c r="A3179" i="1"/>
  <c r="A3180" i="1"/>
  <c r="A3181" i="1"/>
  <c r="A3182" i="1"/>
  <c r="A3183" i="1"/>
  <c r="A3184" i="1"/>
  <c r="A3185" i="1"/>
  <c r="A3186" i="1"/>
  <c r="A3187" i="1"/>
  <c r="A3188" i="1"/>
  <c r="A3189" i="1"/>
  <c r="A3190" i="1"/>
  <c r="A3191" i="1"/>
  <c r="A3192" i="1"/>
  <c r="A3193" i="1"/>
  <c r="A3194" i="1"/>
  <c r="A3195" i="1"/>
  <c r="A3196" i="1"/>
  <c r="A3197" i="1"/>
  <c r="A3198" i="1"/>
  <c r="A3199" i="1"/>
  <c r="A3200" i="1"/>
  <c r="A3201" i="1"/>
  <c r="G3078" i="1"/>
  <c r="G3079" i="1"/>
  <c r="G3080" i="1"/>
  <c r="G3081" i="1"/>
  <c r="G3082" i="1"/>
  <c r="G3083" i="1"/>
  <c r="G3084" i="1"/>
  <c r="G3085" i="1"/>
  <c r="G3086" i="1"/>
  <c r="G3087" i="1"/>
  <c r="G3088" i="1"/>
  <c r="G3089" i="1"/>
  <c r="G3090" i="1"/>
  <c r="G3091" i="1"/>
  <c r="G3092" i="1"/>
  <c r="G3093" i="1"/>
  <c r="G3094" i="1"/>
  <c r="G3095" i="1"/>
  <c r="G3096" i="1"/>
  <c r="G3097" i="1"/>
  <c r="G3098" i="1"/>
  <c r="G3099" i="1"/>
  <c r="G3100" i="1"/>
  <c r="G3101" i="1"/>
  <c r="G3102" i="1"/>
  <c r="G3103" i="1"/>
  <c r="G3104" i="1"/>
  <c r="G3105" i="1"/>
  <c r="G3106" i="1"/>
  <c r="G3107" i="1"/>
  <c r="G3108" i="1"/>
  <c r="G3109" i="1"/>
  <c r="G3110" i="1"/>
  <c r="G3111" i="1"/>
  <c r="G3112" i="1"/>
  <c r="G3113" i="1"/>
  <c r="G3114" i="1"/>
  <c r="G3115" i="1"/>
  <c r="G3116" i="1"/>
  <c r="G3117" i="1"/>
  <c r="G3118" i="1"/>
  <c r="G3119" i="1"/>
  <c r="G3120" i="1"/>
  <c r="G3121" i="1"/>
  <c r="G3122" i="1"/>
  <c r="G3123" i="1"/>
  <c r="G3124" i="1"/>
  <c r="G3125" i="1"/>
  <c r="G3126" i="1"/>
  <c r="G3127" i="1"/>
  <c r="G3128" i="1"/>
  <c r="G3129" i="1"/>
  <c r="G3130" i="1"/>
  <c r="G3131" i="1"/>
  <c r="G3132" i="1"/>
  <c r="G3133" i="1"/>
  <c r="G3134" i="1"/>
  <c r="G3135" i="1"/>
  <c r="G3136" i="1"/>
  <c r="G3137" i="1"/>
  <c r="G3138" i="1"/>
  <c r="G3139" i="1"/>
  <c r="G3140" i="1"/>
  <c r="G3141" i="1"/>
  <c r="G3142" i="1"/>
  <c r="G3143" i="1"/>
  <c r="G3144" i="1"/>
  <c r="G3145" i="1"/>
  <c r="G3146" i="1"/>
  <c r="G3147" i="1"/>
  <c r="G3148" i="1"/>
  <c r="G3149" i="1"/>
  <c r="G3150" i="1"/>
  <c r="G3151" i="1"/>
  <c r="G3152" i="1"/>
  <c r="G3153" i="1"/>
  <c r="G3154" i="1"/>
  <c r="G3155" i="1"/>
  <c r="G3156" i="1"/>
  <c r="G3157" i="1"/>
  <c r="G3158" i="1"/>
  <c r="G3159" i="1"/>
  <c r="G3160" i="1"/>
  <c r="G3161" i="1"/>
  <c r="G3162" i="1"/>
  <c r="G3163" i="1"/>
  <c r="G3164" i="1"/>
  <c r="G3165" i="1"/>
  <c r="G3166" i="1"/>
  <c r="G3167" i="1"/>
  <c r="G3168" i="1"/>
  <c r="G3169" i="1"/>
  <c r="G3170" i="1"/>
  <c r="G3171" i="1"/>
  <c r="G3172" i="1"/>
  <c r="G3173" i="1"/>
  <c r="G3174" i="1"/>
  <c r="G3175" i="1"/>
  <c r="G3176" i="1"/>
  <c r="G3177" i="1"/>
  <c r="G3178" i="1"/>
  <c r="G3179" i="1"/>
  <c r="G3180" i="1"/>
  <c r="G3181" i="1"/>
  <c r="G3182" i="1"/>
  <c r="G3183" i="1"/>
  <c r="G3184" i="1"/>
  <c r="G3185" i="1"/>
  <c r="G3186" i="1"/>
  <c r="G3187" i="1"/>
  <c r="G3188" i="1"/>
  <c r="G3189" i="1"/>
  <c r="G3190" i="1"/>
  <c r="G3191" i="1"/>
  <c r="G3192" i="1"/>
  <c r="G3193" i="1"/>
  <c r="G3194" i="1"/>
  <c r="G3195" i="1"/>
  <c r="G3196" i="1"/>
  <c r="G3197" i="1"/>
  <c r="G3198" i="1"/>
  <c r="G3199" i="1"/>
  <c r="G3200" i="1"/>
  <c r="G3201" i="1"/>
  <c r="J3078" i="1"/>
  <c r="J3079" i="1"/>
  <c r="J3080" i="1"/>
  <c r="J3081" i="1"/>
  <c r="J3082" i="1"/>
  <c r="J3083" i="1"/>
  <c r="J3084" i="1"/>
  <c r="J3085" i="1"/>
  <c r="J3086" i="1"/>
  <c r="J3087" i="1"/>
  <c r="J3088" i="1"/>
  <c r="J3089" i="1"/>
  <c r="J3090" i="1"/>
  <c r="J3091" i="1"/>
  <c r="J3092" i="1"/>
  <c r="J3093" i="1"/>
  <c r="J3094" i="1"/>
  <c r="J3095" i="1"/>
  <c r="J3096" i="1"/>
  <c r="J3097" i="1"/>
  <c r="J3098" i="1"/>
  <c r="J3099" i="1"/>
  <c r="J3100" i="1"/>
  <c r="J3101" i="1"/>
  <c r="J3102" i="1"/>
  <c r="J3103" i="1"/>
  <c r="J3104" i="1"/>
  <c r="J3105" i="1"/>
  <c r="J3106" i="1"/>
  <c r="J3107" i="1"/>
  <c r="J3108" i="1"/>
  <c r="J3109" i="1"/>
  <c r="J3110" i="1"/>
  <c r="J3111" i="1"/>
  <c r="J3112" i="1"/>
  <c r="J3113" i="1"/>
  <c r="J3114" i="1"/>
  <c r="J3115" i="1"/>
  <c r="J3116" i="1"/>
  <c r="J3117" i="1"/>
  <c r="J3118" i="1"/>
  <c r="J3119" i="1"/>
  <c r="J3120" i="1"/>
  <c r="J3121" i="1"/>
  <c r="J3122" i="1"/>
  <c r="J3123" i="1"/>
  <c r="J3124" i="1"/>
  <c r="J3125" i="1"/>
  <c r="J3126" i="1"/>
  <c r="J3127" i="1"/>
  <c r="J3128" i="1"/>
  <c r="J3129" i="1"/>
  <c r="J3130" i="1"/>
  <c r="J3131" i="1"/>
  <c r="J3132" i="1"/>
  <c r="J3133" i="1"/>
  <c r="J3134" i="1"/>
  <c r="J3135" i="1"/>
  <c r="J3136" i="1"/>
  <c r="J3137" i="1"/>
  <c r="J3138" i="1"/>
  <c r="J3139" i="1"/>
  <c r="J3140" i="1"/>
  <c r="J3141" i="1"/>
  <c r="J3142" i="1"/>
  <c r="J3143" i="1"/>
  <c r="J3144" i="1"/>
  <c r="J3145" i="1"/>
  <c r="J3146" i="1"/>
  <c r="J3147" i="1"/>
  <c r="J3148" i="1"/>
  <c r="J3149" i="1"/>
  <c r="J3150" i="1"/>
  <c r="J3151" i="1"/>
  <c r="J3152" i="1"/>
  <c r="J3153" i="1"/>
  <c r="J3154" i="1"/>
  <c r="J3155" i="1"/>
  <c r="J3156" i="1"/>
  <c r="J3157" i="1"/>
  <c r="J3158" i="1"/>
  <c r="J3159" i="1"/>
  <c r="J3160" i="1"/>
  <c r="J3161" i="1"/>
  <c r="J3162" i="1"/>
  <c r="J3163" i="1"/>
  <c r="J3164" i="1"/>
  <c r="J3165" i="1"/>
  <c r="J3166" i="1"/>
  <c r="J3167" i="1"/>
  <c r="J3168" i="1"/>
  <c r="J3169" i="1"/>
  <c r="J3170" i="1"/>
  <c r="J3171" i="1"/>
  <c r="J3172" i="1"/>
  <c r="J3173" i="1"/>
  <c r="J3174" i="1"/>
  <c r="J3175" i="1"/>
  <c r="J3176" i="1"/>
  <c r="J3177" i="1"/>
  <c r="J3178" i="1"/>
  <c r="J3179" i="1"/>
  <c r="J3180" i="1"/>
  <c r="J3181" i="1"/>
  <c r="J3182" i="1"/>
  <c r="J3183" i="1"/>
  <c r="J3184" i="1"/>
  <c r="J3185" i="1"/>
  <c r="J3186" i="1"/>
  <c r="J3187" i="1"/>
  <c r="J3188" i="1"/>
  <c r="J3189" i="1"/>
  <c r="J3190" i="1"/>
  <c r="J3191" i="1"/>
  <c r="J3192" i="1"/>
  <c r="J3193" i="1"/>
  <c r="J3194" i="1"/>
  <c r="J3195" i="1"/>
  <c r="J3196" i="1"/>
  <c r="J3197" i="1"/>
  <c r="J3198" i="1"/>
  <c r="J3199" i="1"/>
  <c r="J3200" i="1"/>
  <c r="J3201" i="1"/>
  <c r="B2954" i="1"/>
  <c r="B2955" i="1"/>
  <c r="B2956" i="1"/>
  <c r="B2957" i="1"/>
  <c r="B2958" i="1"/>
  <c r="B2959" i="1"/>
  <c r="B2960" i="1"/>
  <c r="B2961" i="1"/>
  <c r="B2962" i="1"/>
  <c r="B2963" i="1"/>
  <c r="B2964" i="1"/>
  <c r="B2965" i="1"/>
  <c r="B2966" i="1"/>
  <c r="B2967" i="1"/>
  <c r="B2968" i="1"/>
  <c r="B2969" i="1"/>
  <c r="B2970" i="1"/>
  <c r="B2971" i="1"/>
  <c r="B2972" i="1"/>
  <c r="B2973" i="1"/>
  <c r="B2974" i="1"/>
  <c r="B2975" i="1"/>
  <c r="B2976" i="1"/>
  <c r="B2977" i="1"/>
  <c r="B2978" i="1"/>
  <c r="B2979" i="1"/>
  <c r="B2980" i="1"/>
  <c r="B2981" i="1"/>
  <c r="B2982" i="1"/>
  <c r="B2983" i="1"/>
  <c r="B2984" i="1"/>
  <c r="B2985" i="1"/>
  <c r="B2986" i="1"/>
  <c r="B2987" i="1"/>
  <c r="B2988" i="1"/>
  <c r="B2989" i="1"/>
  <c r="B2990" i="1"/>
  <c r="B2991" i="1"/>
  <c r="B2992" i="1"/>
  <c r="B2993" i="1"/>
  <c r="B2994" i="1"/>
  <c r="B2995" i="1"/>
  <c r="B2996" i="1"/>
  <c r="B2997" i="1"/>
  <c r="B2998" i="1"/>
  <c r="B2999" i="1"/>
  <c r="B3000" i="1"/>
  <c r="B3001" i="1"/>
  <c r="B3002" i="1"/>
  <c r="B3003" i="1"/>
  <c r="B3004" i="1"/>
  <c r="B3005" i="1"/>
  <c r="B3006" i="1"/>
  <c r="B3007" i="1"/>
  <c r="B3008" i="1"/>
  <c r="B3009" i="1"/>
  <c r="B3010" i="1"/>
  <c r="B3011" i="1"/>
  <c r="B3012" i="1"/>
  <c r="B3013" i="1"/>
  <c r="B3014" i="1"/>
  <c r="B3015" i="1"/>
  <c r="B3016" i="1"/>
  <c r="B3017" i="1"/>
  <c r="B3018" i="1"/>
  <c r="B3019" i="1"/>
  <c r="B3020" i="1"/>
  <c r="B3021" i="1"/>
  <c r="B3022" i="1"/>
  <c r="B3023" i="1"/>
  <c r="B3024" i="1"/>
  <c r="B3025" i="1"/>
  <c r="B3026" i="1"/>
  <c r="B3027" i="1"/>
  <c r="B3028" i="1"/>
  <c r="B3029" i="1"/>
  <c r="B3030" i="1"/>
  <c r="B3031" i="1"/>
  <c r="B3032" i="1"/>
  <c r="B3033" i="1"/>
  <c r="B3034" i="1"/>
  <c r="B3035" i="1"/>
  <c r="B3036" i="1"/>
  <c r="B3037" i="1"/>
  <c r="B3038" i="1"/>
  <c r="B3039" i="1"/>
  <c r="B3040" i="1"/>
  <c r="B3041" i="1"/>
  <c r="B3042" i="1"/>
  <c r="B3043" i="1"/>
  <c r="B3044" i="1"/>
  <c r="B3045" i="1"/>
  <c r="B3046" i="1"/>
  <c r="B3047" i="1"/>
  <c r="B3048" i="1"/>
  <c r="B3049" i="1"/>
  <c r="B3050" i="1"/>
  <c r="B3051" i="1"/>
  <c r="B3052" i="1"/>
  <c r="B3053" i="1"/>
  <c r="B3054" i="1"/>
  <c r="B3055" i="1"/>
  <c r="B3056" i="1"/>
  <c r="B3057" i="1"/>
  <c r="B3058" i="1"/>
  <c r="B3059" i="1"/>
  <c r="B3060" i="1"/>
  <c r="B3061" i="1"/>
  <c r="B3062" i="1"/>
  <c r="B3063" i="1"/>
  <c r="B3064" i="1"/>
  <c r="B3065" i="1"/>
  <c r="B3066" i="1"/>
  <c r="B3067" i="1"/>
  <c r="B3068" i="1"/>
  <c r="B3069" i="1"/>
  <c r="B3070" i="1"/>
  <c r="B3071" i="1"/>
  <c r="B3072" i="1"/>
  <c r="B3073" i="1"/>
  <c r="B3074" i="1"/>
  <c r="B3075" i="1"/>
  <c r="B3076" i="1"/>
  <c r="B3077"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A2954" i="1"/>
  <c r="A2955" i="1"/>
  <c r="A2956" i="1"/>
  <c r="A2957" i="1"/>
  <c r="A2958" i="1"/>
  <c r="A2959" i="1"/>
  <c r="A2960" i="1"/>
  <c r="A2961" i="1"/>
  <c r="A2962" i="1"/>
  <c r="A2963" i="1"/>
  <c r="A2964" i="1"/>
  <c r="A2965" i="1"/>
  <c r="A2966" i="1"/>
  <c r="A2967" i="1"/>
  <c r="A2968" i="1"/>
  <c r="A2969" i="1"/>
  <c r="A2970" i="1"/>
  <c r="A2971" i="1"/>
  <c r="A2972" i="1"/>
  <c r="A2973" i="1"/>
  <c r="A2974" i="1"/>
  <c r="A2975" i="1"/>
  <c r="A2976" i="1"/>
  <c r="A2977" i="1"/>
  <c r="A2978" i="1"/>
  <c r="A2979" i="1"/>
  <c r="A2980" i="1"/>
  <c r="A2981" i="1"/>
  <c r="A2982" i="1"/>
  <c r="A2983" i="1"/>
  <c r="A2984" i="1"/>
  <c r="A2985" i="1"/>
  <c r="A2986" i="1"/>
  <c r="A2987" i="1"/>
  <c r="A2988" i="1"/>
  <c r="A2989" i="1"/>
  <c r="A2990" i="1"/>
  <c r="A2991" i="1"/>
  <c r="A2992" i="1"/>
  <c r="A2993" i="1"/>
  <c r="A2994" i="1"/>
  <c r="A2995" i="1"/>
  <c r="A2996" i="1"/>
  <c r="A2997" i="1"/>
  <c r="A2998" i="1"/>
  <c r="A2999" i="1"/>
  <c r="A3000" i="1"/>
  <c r="A3001" i="1"/>
  <c r="A3002" i="1"/>
  <c r="A3003" i="1"/>
  <c r="A3004" i="1"/>
  <c r="A3005" i="1"/>
  <c r="A3006" i="1"/>
  <c r="A3007" i="1"/>
  <c r="A3008" i="1"/>
  <c r="A3009" i="1"/>
  <c r="A3010" i="1"/>
  <c r="A3011" i="1"/>
  <c r="A3012" i="1"/>
  <c r="A3013" i="1"/>
  <c r="A3014" i="1"/>
  <c r="A3015" i="1"/>
  <c r="A3016" i="1"/>
  <c r="A3017" i="1"/>
  <c r="A3018" i="1"/>
  <c r="A3019" i="1"/>
  <c r="A3020" i="1"/>
  <c r="A3021" i="1"/>
  <c r="A3022" i="1"/>
  <c r="A3023" i="1"/>
  <c r="A3024" i="1"/>
  <c r="A3025" i="1"/>
  <c r="A3026" i="1"/>
  <c r="A3027" i="1"/>
  <c r="A3028" i="1"/>
  <c r="A3029" i="1"/>
  <c r="A3030" i="1"/>
  <c r="A3031" i="1"/>
  <c r="A3032" i="1"/>
  <c r="A3033" i="1"/>
  <c r="A3034" i="1"/>
  <c r="A3035" i="1"/>
  <c r="A3036" i="1"/>
  <c r="A3037" i="1"/>
  <c r="A3038" i="1"/>
  <c r="A3039" i="1"/>
  <c r="A3040" i="1"/>
  <c r="A3041" i="1"/>
  <c r="A3042" i="1"/>
  <c r="A3043" i="1"/>
  <c r="A3044" i="1"/>
  <c r="A3045" i="1"/>
  <c r="A3046" i="1"/>
  <c r="A3047" i="1"/>
  <c r="A3048" i="1"/>
  <c r="A3049" i="1"/>
  <c r="A3050" i="1"/>
  <c r="A3051" i="1"/>
  <c r="A3052" i="1"/>
  <c r="A3053" i="1"/>
  <c r="A3054" i="1"/>
  <c r="A3055" i="1"/>
  <c r="A3056" i="1"/>
  <c r="A3057" i="1"/>
  <c r="A3058" i="1"/>
  <c r="A3059" i="1"/>
  <c r="A3060" i="1"/>
  <c r="A3061" i="1"/>
  <c r="A3062" i="1"/>
  <c r="A3063" i="1"/>
  <c r="A3064" i="1"/>
  <c r="A3065" i="1"/>
  <c r="A3066" i="1"/>
  <c r="A3067" i="1"/>
  <c r="A3068" i="1"/>
  <c r="A3069" i="1"/>
  <c r="A3070" i="1"/>
  <c r="A3071" i="1"/>
  <c r="A3072" i="1"/>
  <c r="A3073" i="1"/>
  <c r="A3074" i="1"/>
  <c r="A3075" i="1"/>
  <c r="A3076" i="1"/>
  <c r="A3077" i="1"/>
  <c r="G2954" i="1"/>
  <c r="G2955" i="1"/>
  <c r="G2956" i="1"/>
  <c r="G2957" i="1"/>
  <c r="G2958" i="1"/>
  <c r="G2959" i="1"/>
  <c r="G2960" i="1"/>
  <c r="G2961" i="1"/>
  <c r="G2962" i="1"/>
  <c r="G2963" i="1"/>
  <c r="G2964" i="1"/>
  <c r="G2965" i="1"/>
  <c r="G2966" i="1"/>
  <c r="G2967" i="1"/>
  <c r="G2968" i="1"/>
  <c r="G2969" i="1"/>
  <c r="G2970" i="1"/>
  <c r="G2971" i="1"/>
  <c r="G2972" i="1"/>
  <c r="G2973" i="1"/>
  <c r="G2974" i="1"/>
  <c r="G2975" i="1"/>
  <c r="G2976" i="1"/>
  <c r="G2977" i="1"/>
  <c r="G2978" i="1"/>
  <c r="G2979" i="1"/>
  <c r="G2980" i="1"/>
  <c r="G2981" i="1"/>
  <c r="G2982" i="1"/>
  <c r="G2983" i="1"/>
  <c r="G2984" i="1"/>
  <c r="G2985" i="1"/>
  <c r="G2986" i="1"/>
  <c r="G2987" i="1"/>
  <c r="G2988" i="1"/>
  <c r="G2989" i="1"/>
  <c r="G2990" i="1"/>
  <c r="G2991" i="1"/>
  <c r="G2992" i="1"/>
  <c r="G2993" i="1"/>
  <c r="G2994" i="1"/>
  <c r="G2995" i="1"/>
  <c r="G2996" i="1"/>
  <c r="G2997" i="1"/>
  <c r="G2998" i="1"/>
  <c r="G2999" i="1"/>
  <c r="G3000" i="1"/>
  <c r="G3001" i="1"/>
  <c r="G3002" i="1"/>
  <c r="G3003" i="1"/>
  <c r="G3004" i="1"/>
  <c r="G3005" i="1"/>
  <c r="G3006" i="1"/>
  <c r="G3007" i="1"/>
  <c r="G3008" i="1"/>
  <c r="G3009" i="1"/>
  <c r="G3010" i="1"/>
  <c r="G3011" i="1"/>
  <c r="G3012" i="1"/>
  <c r="G3013" i="1"/>
  <c r="G3014" i="1"/>
  <c r="G3015" i="1"/>
  <c r="G3016" i="1"/>
  <c r="G3017" i="1"/>
  <c r="G3018" i="1"/>
  <c r="G3019" i="1"/>
  <c r="G3020" i="1"/>
  <c r="G3021" i="1"/>
  <c r="G3022" i="1"/>
  <c r="G3023" i="1"/>
  <c r="G3024" i="1"/>
  <c r="G3025" i="1"/>
  <c r="G3026" i="1"/>
  <c r="G3027" i="1"/>
  <c r="G3028" i="1"/>
  <c r="G3029" i="1"/>
  <c r="G3030" i="1"/>
  <c r="G3031" i="1"/>
  <c r="G3032" i="1"/>
  <c r="G3033" i="1"/>
  <c r="G3034" i="1"/>
  <c r="G3035" i="1"/>
  <c r="G3036" i="1"/>
  <c r="G3037" i="1"/>
  <c r="G3038" i="1"/>
  <c r="G3039" i="1"/>
  <c r="G3040" i="1"/>
  <c r="G3041" i="1"/>
  <c r="G3042" i="1"/>
  <c r="G3043" i="1"/>
  <c r="G3044" i="1"/>
  <c r="G3045" i="1"/>
  <c r="G3046" i="1"/>
  <c r="G3047" i="1"/>
  <c r="G3048" i="1"/>
  <c r="G3049" i="1"/>
  <c r="G3050" i="1"/>
  <c r="G3051" i="1"/>
  <c r="G3052" i="1"/>
  <c r="G3053" i="1"/>
  <c r="G3054" i="1"/>
  <c r="G3055" i="1"/>
  <c r="G3056" i="1"/>
  <c r="G3057" i="1"/>
  <c r="G3058" i="1"/>
  <c r="G3059" i="1"/>
  <c r="G3060" i="1"/>
  <c r="G3061" i="1"/>
  <c r="G3062" i="1"/>
  <c r="G3063" i="1"/>
  <c r="G3064" i="1"/>
  <c r="G3065" i="1"/>
  <c r="G3066" i="1"/>
  <c r="G3067" i="1"/>
  <c r="G3068" i="1"/>
  <c r="G3069" i="1"/>
  <c r="G3070" i="1"/>
  <c r="G3071" i="1"/>
  <c r="G3072" i="1"/>
  <c r="G3073" i="1"/>
  <c r="G3074" i="1"/>
  <c r="G3075" i="1"/>
  <c r="G3076" i="1"/>
  <c r="G3077" i="1"/>
  <c r="J2954" i="1"/>
  <c r="J2955" i="1"/>
  <c r="J2956" i="1"/>
  <c r="J2957" i="1"/>
  <c r="J2958" i="1"/>
  <c r="J2959" i="1"/>
  <c r="J2960" i="1"/>
  <c r="J2961" i="1"/>
  <c r="J2962" i="1"/>
  <c r="J2963" i="1"/>
  <c r="J2964" i="1"/>
  <c r="J2965" i="1"/>
  <c r="J2966" i="1"/>
  <c r="J2967" i="1"/>
  <c r="J2968" i="1"/>
  <c r="J2969" i="1"/>
  <c r="J2970" i="1"/>
  <c r="J2971" i="1"/>
  <c r="J2972" i="1"/>
  <c r="J2973" i="1"/>
  <c r="J2974" i="1"/>
  <c r="J2975" i="1"/>
  <c r="J2976" i="1"/>
  <c r="J2977" i="1"/>
  <c r="J2978" i="1"/>
  <c r="J2979" i="1"/>
  <c r="J2980" i="1"/>
  <c r="J2981" i="1"/>
  <c r="J2982" i="1"/>
  <c r="J2983" i="1"/>
  <c r="J2984" i="1"/>
  <c r="J2985" i="1"/>
  <c r="J2986" i="1"/>
  <c r="J2987" i="1"/>
  <c r="J2988" i="1"/>
  <c r="J2989" i="1"/>
  <c r="J2990" i="1"/>
  <c r="J2991" i="1"/>
  <c r="J2992" i="1"/>
  <c r="J2993" i="1"/>
  <c r="J2994" i="1"/>
  <c r="J2995" i="1"/>
  <c r="J2996" i="1"/>
  <c r="J2997" i="1"/>
  <c r="J2998" i="1"/>
  <c r="J2999" i="1"/>
  <c r="J3000" i="1"/>
  <c r="J3001" i="1"/>
  <c r="J3002" i="1"/>
  <c r="J3003" i="1"/>
  <c r="J3004" i="1"/>
  <c r="J3005" i="1"/>
  <c r="J3006" i="1"/>
  <c r="J3007" i="1"/>
  <c r="J3008" i="1"/>
  <c r="J3009" i="1"/>
  <c r="J3010" i="1"/>
  <c r="J3011" i="1"/>
  <c r="J3012" i="1"/>
  <c r="J3013" i="1"/>
  <c r="J3014" i="1"/>
  <c r="J3015" i="1"/>
  <c r="J3016" i="1"/>
  <c r="J3017" i="1"/>
  <c r="J3018" i="1"/>
  <c r="J3019" i="1"/>
  <c r="J3020" i="1"/>
  <c r="J3021" i="1"/>
  <c r="J3022" i="1"/>
  <c r="J3023" i="1"/>
  <c r="J3024" i="1"/>
  <c r="J3025" i="1"/>
  <c r="J3026" i="1"/>
  <c r="J3027" i="1"/>
  <c r="J3028" i="1"/>
  <c r="J3029" i="1"/>
  <c r="J3030" i="1"/>
  <c r="J3031" i="1"/>
  <c r="J3032" i="1"/>
  <c r="J3033" i="1"/>
  <c r="J3034" i="1"/>
  <c r="J3035" i="1"/>
  <c r="J3036" i="1"/>
  <c r="J3037" i="1"/>
  <c r="J3038" i="1"/>
  <c r="J3039" i="1"/>
  <c r="J3040" i="1"/>
  <c r="J3041" i="1"/>
  <c r="J3042" i="1"/>
  <c r="J3043" i="1"/>
  <c r="J3044" i="1"/>
  <c r="J3045" i="1"/>
  <c r="J3046" i="1"/>
  <c r="J3047" i="1"/>
  <c r="J3048" i="1"/>
  <c r="J3049" i="1"/>
  <c r="J3050" i="1"/>
  <c r="J3051" i="1"/>
  <c r="J3052" i="1"/>
  <c r="J3053" i="1"/>
  <c r="J3054" i="1"/>
  <c r="J3055" i="1"/>
  <c r="J3056" i="1"/>
  <c r="J3057" i="1"/>
  <c r="J3058" i="1"/>
  <c r="J3059" i="1"/>
  <c r="J3060" i="1"/>
  <c r="J3061" i="1"/>
  <c r="J3062" i="1"/>
  <c r="J3063" i="1"/>
  <c r="J3064" i="1"/>
  <c r="J3065" i="1"/>
  <c r="J3066" i="1"/>
  <c r="J3067" i="1"/>
  <c r="J3068" i="1"/>
  <c r="J3069" i="1"/>
  <c r="J3070" i="1"/>
  <c r="J3071" i="1"/>
  <c r="J3072" i="1"/>
  <c r="J3073" i="1"/>
  <c r="J3074" i="1"/>
  <c r="J3075" i="1"/>
  <c r="J3076" i="1"/>
  <c r="J3077" i="1"/>
  <c r="B2830" i="1"/>
  <c r="B2831" i="1"/>
  <c r="B2832" i="1"/>
  <c r="B2833" i="1"/>
  <c r="B2834" i="1"/>
  <c r="B2835" i="1"/>
  <c r="B2836" i="1"/>
  <c r="B2837" i="1"/>
  <c r="B2838" i="1"/>
  <c r="B2839" i="1"/>
  <c r="B2840" i="1"/>
  <c r="B2841" i="1"/>
  <c r="B2842" i="1"/>
  <c r="B2843" i="1"/>
  <c r="B2844" i="1"/>
  <c r="B2845" i="1"/>
  <c r="B2846" i="1"/>
  <c r="B2847" i="1"/>
  <c r="B2848" i="1"/>
  <c r="B2849" i="1"/>
  <c r="B2850" i="1"/>
  <c r="B2851" i="1"/>
  <c r="B2852" i="1"/>
  <c r="B2853" i="1"/>
  <c r="B2854" i="1"/>
  <c r="B2855" i="1"/>
  <c r="B2856" i="1"/>
  <c r="B2857" i="1"/>
  <c r="B2858" i="1"/>
  <c r="B2859" i="1"/>
  <c r="B2860" i="1"/>
  <c r="B2861" i="1"/>
  <c r="B2862" i="1"/>
  <c r="B2863" i="1"/>
  <c r="B2864" i="1"/>
  <c r="B2865" i="1"/>
  <c r="B2866" i="1"/>
  <c r="B2867" i="1"/>
  <c r="B2868" i="1"/>
  <c r="B2869" i="1"/>
  <c r="B2870" i="1"/>
  <c r="B2871" i="1"/>
  <c r="B2872" i="1"/>
  <c r="B2873" i="1"/>
  <c r="B2874" i="1"/>
  <c r="B2875" i="1"/>
  <c r="B2876" i="1"/>
  <c r="B2877" i="1"/>
  <c r="B2878" i="1"/>
  <c r="B2879" i="1"/>
  <c r="B2880" i="1"/>
  <c r="B2881" i="1"/>
  <c r="B2882" i="1"/>
  <c r="B2883" i="1"/>
  <c r="B2884" i="1"/>
  <c r="B2885" i="1"/>
  <c r="B2886" i="1"/>
  <c r="B2887" i="1"/>
  <c r="B2888" i="1"/>
  <c r="B2889" i="1"/>
  <c r="B2890" i="1"/>
  <c r="B2891" i="1"/>
  <c r="B2892" i="1"/>
  <c r="B2893" i="1"/>
  <c r="B2894" i="1"/>
  <c r="B2895" i="1"/>
  <c r="B2896" i="1"/>
  <c r="B2897" i="1"/>
  <c r="B2898" i="1"/>
  <c r="B2899" i="1"/>
  <c r="B2900" i="1"/>
  <c r="B2901" i="1"/>
  <c r="B2902" i="1"/>
  <c r="B2903" i="1"/>
  <c r="B2904" i="1"/>
  <c r="B2905" i="1"/>
  <c r="B2906" i="1"/>
  <c r="B2907" i="1"/>
  <c r="B2908" i="1"/>
  <c r="B2909" i="1"/>
  <c r="B2910" i="1"/>
  <c r="B2911" i="1"/>
  <c r="B2912" i="1"/>
  <c r="B2913" i="1"/>
  <c r="B2914" i="1"/>
  <c r="B2915" i="1"/>
  <c r="B2916" i="1"/>
  <c r="B2917" i="1"/>
  <c r="B2918" i="1"/>
  <c r="B2919" i="1"/>
  <c r="B2920" i="1"/>
  <c r="B2921" i="1"/>
  <c r="B2922" i="1"/>
  <c r="B2923" i="1"/>
  <c r="B2924" i="1"/>
  <c r="B2925" i="1"/>
  <c r="B2926" i="1"/>
  <c r="B2927" i="1"/>
  <c r="B2928" i="1"/>
  <c r="B2929" i="1"/>
  <c r="B2930" i="1"/>
  <c r="B2931" i="1"/>
  <c r="B2932" i="1"/>
  <c r="B2933" i="1"/>
  <c r="B2934" i="1"/>
  <c r="B2935" i="1"/>
  <c r="B2936" i="1"/>
  <c r="B2937" i="1"/>
  <c r="B2938" i="1"/>
  <c r="B2939" i="1"/>
  <c r="B2940" i="1"/>
  <c r="B2941" i="1"/>
  <c r="B2942" i="1"/>
  <c r="B2943" i="1"/>
  <c r="B2944" i="1"/>
  <c r="B2945" i="1"/>
  <c r="B2946" i="1"/>
  <c r="B2947" i="1"/>
  <c r="B2948" i="1"/>
  <c r="B2949" i="1"/>
  <c r="B2950" i="1"/>
  <c r="B2951" i="1"/>
  <c r="B2952" i="1"/>
  <c r="B2953" i="1"/>
  <c r="D2830" i="1"/>
  <c r="D2831" i="1"/>
  <c r="D2832" i="1"/>
  <c r="D2833" i="1"/>
  <c r="D2834" i="1"/>
  <c r="D2835" i="1"/>
  <c r="D2836" i="1"/>
  <c r="D2837" i="1"/>
  <c r="D2838" i="1"/>
  <c r="D2839" i="1"/>
  <c r="D2840" i="1"/>
  <c r="D2841" i="1"/>
  <c r="D2842" i="1"/>
  <c r="D2843" i="1"/>
  <c r="D2844" i="1"/>
  <c r="D2845"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G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G2636" i="1"/>
  <c r="G2637" i="1"/>
  <c r="G2638" i="1"/>
  <c r="G2639" i="1"/>
  <c r="G2640" i="1"/>
  <c r="G2641" i="1"/>
  <c r="G2642" i="1"/>
  <c r="G2643" i="1"/>
  <c r="G2644" i="1"/>
  <c r="G2645" i="1"/>
  <c r="G2646" i="1"/>
  <c r="G2647" i="1"/>
  <c r="G2648" i="1"/>
  <c r="G2649" i="1"/>
  <c r="G2650" i="1"/>
  <c r="G2651" i="1"/>
  <c r="G2652" i="1"/>
  <c r="G2653" i="1"/>
  <c r="G2654" i="1"/>
  <c r="G2655" i="1"/>
  <c r="G2656" i="1"/>
  <c r="G2657" i="1"/>
  <c r="G2658" i="1"/>
  <c r="G2659" i="1"/>
  <c r="G2660" i="1"/>
  <c r="G2661" i="1"/>
  <c r="G2662" i="1"/>
  <c r="G2663" i="1"/>
  <c r="G2664" i="1"/>
  <c r="G2665" i="1"/>
  <c r="G2666" i="1"/>
  <c r="G2667" i="1"/>
  <c r="G2668" i="1"/>
  <c r="G2669" i="1"/>
  <c r="G2670" i="1"/>
  <c r="G2671" i="1"/>
  <c r="G2672" i="1"/>
  <c r="G2673" i="1"/>
  <c r="G2674" i="1"/>
  <c r="G2675" i="1"/>
  <c r="G2676" i="1"/>
  <c r="G2677" i="1"/>
  <c r="G2678" i="1"/>
  <c r="G2679" i="1"/>
  <c r="G2680" i="1"/>
  <c r="G2681" i="1"/>
  <c r="G2682" i="1"/>
  <c r="G2683" i="1"/>
  <c r="G2684" i="1"/>
  <c r="G2685" i="1"/>
  <c r="G2686" i="1"/>
  <c r="G2687" i="1"/>
  <c r="G2688" i="1"/>
  <c r="G2689" i="1"/>
  <c r="G2690" i="1"/>
  <c r="G2691" i="1"/>
  <c r="G2692" i="1"/>
  <c r="G2693" i="1"/>
  <c r="G2694" i="1"/>
  <c r="G2695" i="1"/>
  <c r="G2696" i="1"/>
  <c r="G2697" i="1"/>
  <c r="G2698" i="1"/>
  <c r="G2699" i="1"/>
  <c r="G2700" i="1"/>
  <c r="G2701" i="1"/>
  <c r="G2702" i="1"/>
  <c r="G2703" i="1"/>
  <c r="G2704" i="1"/>
  <c r="G2705" i="1"/>
  <c r="G2706" i="1"/>
  <c r="G2707" i="1"/>
  <c r="G2708" i="1"/>
  <c r="G2709" i="1"/>
  <c r="G2710" i="1"/>
  <c r="G2711" i="1"/>
  <c r="G2712" i="1"/>
  <c r="G2713" i="1"/>
  <c r="G2714" i="1"/>
  <c r="G2715" i="1"/>
  <c r="G2716" i="1"/>
  <c r="G2717" i="1"/>
  <c r="G2718" i="1"/>
  <c r="G2719" i="1"/>
  <c r="G2720" i="1"/>
  <c r="G2721" i="1"/>
  <c r="G2722" i="1"/>
  <c r="G2723" i="1"/>
  <c r="G2724" i="1"/>
  <c r="G2725" i="1"/>
  <c r="G2726" i="1"/>
  <c r="G2727" i="1"/>
  <c r="G2728" i="1"/>
  <c r="G2729" i="1"/>
  <c r="G2730" i="1"/>
  <c r="G2731" i="1"/>
  <c r="G2732" i="1"/>
  <c r="G2733" i="1"/>
  <c r="G2734" i="1"/>
  <c r="G2735" i="1"/>
  <c r="G2736" i="1"/>
  <c r="G2737" i="1"/>
  <c r="G2738" i="1"/>
  <c r="G2739" i="1"/>
  <c r="G2740" i="1"/>
  <c r="G2741" i="1"/>
  <c r="G2742" i="1"/>
  <c r="G2743" i="1"/>
  <c r="G2744" i="1"/>
  <c r="G2745" i="1"/>
  <c r="G2746" i="1"/>
  <c r="G2747" i="1"/>
  <c r="G2748" i="1"/>
  <c r="G2749" i="1"/>
  <c r="G2750" i="1"/>
  <c r="G2751" i="1"/>
  <c r="G2752" i="1"/>
  <c r="G2753" i="1"/>
  <c r="G2754" i="1"/>
  <c r="G2755" i="1"/>
  <c r="G2756" i="1"/>
  <c r="G2757" i="1"/>
  <c r="G2758" i="1"/>
  <c r="G2759" i="1"/>
  <c r="G2760" i="1"/>
  <c r="G2761" i="1"/>
  <c r="G2762" i="1"/>
  <c r="G2763" i="1"/>
  <c r="G2764" i="1"/>
  <c r="G2765" i="1"/>
  <c r="G2766" i="1"/>
  <c r="G2767" i="1"/>
  <c r="G2768" i="1"/>
  <c r="G2769" i="1"/>
  <c r="G2770" i="1"/>
  <c r="G2771" i="1"/>
  <c r="G2772" i="1"/>
  <c r="G2773" i="1"/>
  <c r="G2774" i="1"/>
  <c r="G2775" i="1"/>
  <c r="G2776" i="1"/>
  <c r="G2777" i="1"/>
  <c r="G2778" i="1"/>
  <c r="G2779" i="1"/>
  <c r="G2780" i="1"/>
  <c r="G2781" i="1"/>
  <c r="G2782" i="1"/>
  <c r="G2783" i="1"/>
  <c r="G2784" i="1"/>
  <c r="G2785" i="1"/>
  <c r="G2786" i="1"/>
  <c r="G2787" i="1"/>
  <c r="G2788" i="1"/>
  <c r="G2789" i="1"/>
  <c r="G2790" i="1"/>
  <c r="G2791" i="1"/>
  <c r="G2792" i="1"/>
  <c r="G2793" i="1"/>
  <c r="G2794" i="1"/>
  <c r="G2795" i="1"/>
  <c r="G2796" i="1"/>
  <c r="G2797" i="1"/>
  <c r="G2798" i="1"/>
  <c r="G2799" i="1"/>
  <c r="G2800" i="1"/>
  <c r="G2801" i="1"/>
  <c r="G2802" i="1"/>
  <c r="G2803" i="1"/>
  <c r="G2804" i="1"/>
  <c r="G2805" i="1"/>
  <c r="G2806" i="1"/>
  <c r="G2807" i="1"/>
  <c r="G2808" i="1"/>
  <c r="G2809" i="1"/>
  <c r="G2810" i="1"/>
  <c r="G2811" i="1"/>
  <c r="G2812" i="1"/>
  <c r="G2813" i="1"/>
  <c r="G2814" i="1"/>
  <c r="G2815" i="1"/>
  <c r="G2816" i="1"/>
  <c r="G2817" i="1"/>
  <c r="G2818" i="1"/>
  <c r="G2819" i="1"/>
  <c r="G2820" i="1"/>
  <c r="G2821" i="1"/>
  <c r="G2822" i="1"/>
  <c r="G2823" i="1"/>
  <c r="G2824" i="1"/>
  <c r="G2825" i="1"/>
  <c r="G2826" i="1"/>
  <c r="G2827" i="1"/>
  <c r="G2828" i="1"/>
  <c r="G2829" i="1"/>
  <c r="G2830" i="1"/>
  <c r="G2831" i="1"/>
  <c r="G2832" i="1"/>
  <c r="G2833" i="1"/>
  <c r="G2834" i="1"/>
  <c r="G2835" i="1"/>
  <c r="G2836" i="1"/>
  <c r="G2837" i="1"/>
  <c r="G2838" i="1"/>
  <c r="G2839" i="1"/>
  <c r="G2840" i="1"/>
  <c r="G2841" i="1"/>
  <c r="G2842" i="1"/>
  <c r="G2843" i="1"/>
  <c r="G2844" i="1"/>
  <c r="G2845" i="1"/>
  <c r="G2846" i="1"/>
  <c r="G2847" i="1"/>
  <c r="G2848" i="1"/>
  <c r="G2849" i="1"/>
  <c r="G2850" i="1"/>
  <c r="G2851" i="1"/>
  <c r="G2852" i="1"/>
  <c r="G2853" i="1"/>
  <c r="G2854" i="1"/>
  <c r="G2855" i="1"/>
  <c r="G2856" i="1"/>
  <c r="G2857" i="1"/>
  <c r="G2858" i="1"/>
  <c r="G2859" i="1"/>
  <c r="G2860" i="1"/>
  <c r="G2861" i="1"/>
  <c r="G2862" i="1"/>
  <c r="G2863" i="1"/>
  <c r="G2864" i="1"/>
  <c r="G2865" i="1"/>
  <c r="G2866" i="1"/>
  <c r="G2867" i="1"/>
  <c r="G2868" i="1"/>
  <c r="G2869" i="1"/>
  <c r="G2870" i="1"/>
  <c r="G2871" i="1"/>
  <c r="G2872" i="1"/>
  <c r="G2873" i="1"/>
  <c r="G2874" i="1"/>
  <c r="G2875" i="1"/>
  <c r="G2876" i="1"/>
  <c r="G2877" i="1"/>
  <c r="G2878" i="1"/>
  <c r="G2879" i="1"/>
  <c r="G2880" i="1"/>
  <c r="G2881" i="1"/>
  <c r="G2882" i="1"/>
  <c r="G2883" i="1"/>
  <c r="G2884" i="1"/>
  <c r="G2885" i="1"/>
  <c r="G2886" i="1"/>
  <c r="G2887" i="1"/>
  <c r="G2888" i="1"/>
  <c r="G2889" i="1"/>
  <c r="G2890" i="1"/>
  <c r="G2891" i="1"/>
  <c r="G2892" i="1"/>
  <c r="G2893" i="1"/>
  <c r="G2894" i="1"/>
  <c r="G2895" i="1"/>
  <c r="G2896" i="1"/>
  <c r="G2897" i="1"/>
  <c r="G2898" i="1"/>
  <c r="G2899" i="1"/>
  <c r="G2900" i="1"/>
  <c r="G2901" i="1"/>
  <c r="G2902" i="1"/>
  <c r="G2903" i="1"/>
  <c r="G2904" i="1"/>
  <c r="G2905" i="1"/>
  <c r="G2906" i="1"/>
  <c r="G2907" i="1"/>
  <c r="G2908" i="1"/>
  <c r="G2909" i="1"/>
  <c r="G2910" i="1"/>
  <c r="G2911" i="1"/>
  <c r="G2912" i="1"/>
  <c r="G2913" i="1"/>
  <c r="G2914" i="1"/>
  <c r="G2915" i="1"/>
  <c r="G2916" i="1"/>
  <c r="G2917" i="1"/>
  <c r="G2918" i="1"/>
  <c r="G2919" i="1"/>
  <c r="G2920" i="1"/>
  <c r="G2921" i="1"/>
  <c r="G2922" i="1"/>
  <c r="G2923" i="1"/>
  <c r="G2924" i="1"/>
  <c r="G2925" i="1"/>
  <c r="G2926" i="1"/>
  <c r="G2927" i="1"/>
  <c r="G2928" i="1"/>
  <c r="G2929" i="1"/>
  <c r="G2930" i="1"/>
  <c r="G2931" i="1"/>
  <c r="G2932" i="1"/>
  <c r="G2933" i="1"/>
  <c r="G2934" i="1"/>
  <c r="G2935" i="1"/>
  <c r="G2936" i="1"/>
  <c r="G2937" i="1"/>
  <c r="G2938" i="1"/>
  <c r="G2939" i="1"/>
  <c r="G2940" i="1"/>
  <c r="G2941" i="1"/>
  <c r="G2942" i="1"/>
  <c r="G2943" i="1"/>
  <c r="G2944" i="1"/>
  <c r="G2945" i="1"/>
  <c r="G2946" i="1"/>
  <c r="G2947" i="1"/>
  <c r="G2948" i="1"/>
  <c r="G2949" i="1"/>
  <c r="G2950" i="1"/>
  <c r="G2951" i="1"/>
  <c r="G2952" i="1"/>
  <c r="G2953" i="1"/>
  <c r="A2830" i="1"/>
  <c r="A2831" i="1"/>
  <c r="A2832" i="1"/>
  <c r="A2833" i="1"/>
  <c r="A2834" i="1"/>
  <c r="A2835" i="1"/>
  <c r="A2836" i="1"/>
  <c r="A2837" i="1"/>
  <c r="A2838" i="1"/>
  <c r="A2839" i="1"/>
  <c r="A2840" i="1"/>
  <c r="A2841" i="1"/>
  <c r="A2842" i="1"/>
  <c r="A2843" i="1"/>
  <c r="A2844" i="1"/>
  <c r="A2845" i="1"/>
  <c r="A2846" i="1"/>
  <c r="A2847" i="1"/>
  <c r="A2848" i="1"/>
  <c r="A2849" i="1"/>
  <c r="A2850" i="1"/>
  <c r="A2851" i="1"/>
  <c r="A2852" i="1"/>
  <c r="A2853" i="1"/>
  <c r="A2854" i="1"/>
  <c r="A2855" i="1"/>
  <c r="A2856" i="1"/>
  <c r="A2857" i="1"/>
  <c r="A2858" i="1"/>
  <c r="A2859" i="1"/>
  <c r="A2860" i="1"/>
  <c r="A2861" i="1"/>
  <c r="A2862" i="1"/>
  <c r="A2863" i="1"/>
  <c r="A2864" i="1"/>
  <c r="A2865" i="1"/>
  <c r="A2866" i="1"/>
  <c r="A2867" i="1"/>
  <c r="A2868" i="1"/>
  <c r="A2869" i="1"/>
  <c r="A2870" i="1"/>
  <c r="A2871" i="1"/>
  <c r="A2872" i="1"/>
  <c r="A2873" i="1"/>
  <c r="A2874" i="1"/>
  <c r="A2875" i="1"/>
  <c r="A2876" i="1"/>
  <c r="A2877" i="1"/>
  <c r="A2878" i="1"/>
  <c r="A2879" i="1"/>
  <c r="A2880" i="1"/>
  <c r="A2881" i="1"/>
  <c r="A2882" i="1"/>
  <c r="A2883" i="1"/>
  <c r="A2884" i="1"/>
  <c r="A2885" i="1"/>
  <c r="A2886" i="1"/>
  <c r="A2887" i="1"/>
  <c r="A2888" i="1"/>
  <c r="A2889" i="1"/>
  <c r="A2890" i="1"/>
  <c r="A2891" i="1"/>
  <c r="A2892" i="1"/>
  <c r="A2893" i="1"/>
  <c r="A2894" i="1"/>
  <c r="A2895" i="1"/>
  <c r="A2896" i="1"/>
  <c r="A2897" i="1"/>
  <c r="A2898" i="1"/>
  <c r="A2899" i="1"/>
  <c r="A2900" i="1"/>
  <c r="A2901" i="1"/>
  <c r="A2902" i="1"/>
  <c r="A2903" i="1"/>
  <c r="A2904" i="1"/>
  <c r="A2905" i="1"/>
  <c r="A2906" i="1"/>
  <c r="A2907" i="1"/>
  <c r="A2908" i="1"/>
  <c r="A2909" i="1"/>
  <c r="A2910" i="1"/>
  <c r="A2911" i="1"/>
  <c r="A2912" i="1"/>
  <c r="A2913" i="1"/>
  <c r="A2914" i="1"/>
  <c r="A2915" i="1"/>
  <c r="A2916" i="1"/>
  <c r="A2917" i="1"/>
  <c r="A2918" i="1"/>
  <c r="A2919" i="1"/>
  <c r="A2920" i="1"/>
  <c r="A2921" i="1"/>
  <c r="A2922" i="1"/>
  <c r="A2923" i="1"/>
  <c r="A2924" i="1"/>
  <c r="A2925" i="1"/>
  <c r="A2926" i="1"/>
  <c r="A2927" i="1"/>
  <c r="A2928" i="1"/>
  <c r="A2929" i="1"/>
  <c r="A2930" i="1"/>
  <c r="A2931" i="1"/>
  <c r="A2932" i="1"/>
  <c r="A2933" i="1"/>
  <c r="A2934" i="1"/>
  <c r="A2935" i="1"/>
  <c r="A2936" i="1"/>
  <c r="A2937" i="1"/>
  <c r="A2938" i="1"/>
  <c r="A2939" i="1"/>
  <c r="A2940" i="1"/>
  <c r="A2941" i="1"/>
  <c r="A2942" i="1"/>
  <c r="A2943" i="1"/>
  <c r="A2944" i="1"/>
  <c r="A2945" i="1"/>
  <c r="A2946" i="1"/>
  <c r="A2947" i="1"/>
  <c r="A2948" i="1"/>
  <c r="A2949" i="1"/>
  <c r="A2950" i="1"/>
  <c r="A2951" i="1"/>
  <c r="A2952" i="1"/>
  <c r="A2953" i="1"/>
  <c r="J2830" i="1"/>
  <c r="J2831" i="1"/>
  <c r="J2832" i="1"/>
  <c r="J2833" i="1"/>
  <c r="J2834" i="1"/>
  <c r="J2835" i="1"/>
  <c r="J2836" i="1"/>
  <c r="J2837" i="1"/>
  <c r="J2838" i="1"/>
  <c r="J2839" i="1"/>
  <c r="J2840" i="1"/>
  <c r="J2841" i="1"/>
  <c r="J2842" i="1"/>
  <c r="J2843" i="1"/>
  <c r="J2844" i="1"/>
  <c r="J2845" i="1"/>
  <c r="J2846" i="1"/>
  <c r="J2847" i="1"/>
  <c r="J2848" i="1"/>
  <c r="J2849" i="1"/>
  <c r="J2850" i="1"/>
  <c r="J2851" i="1"/>
  <c r="J2852" i="1"/>
  <c r="J2853" i="1"/>
  <c r="J2854" i="1"/>
  <c r="J2855" i="1"/>
  <c r="J2856" i="1"/>
  <c r="J2857" i="1"/>
  <c r="J2858" i="1"/>
  <c r="J2859" i="1"/>
  <c r="J2860" i="1"/>
  <c r="J2861" i="1"/>
  <c r="J2862" i="1"/>
  <c r="J2863" i="1"/>
  <c r="J2864" i="1"/>
  <c r="J2865" i="1"/>
  <c r="J2866" i="1"/>
  <c r="J2867" i="1"/>
  <c r="J2868" i="1"/>
  <c r="J2869" i="1"/>
  <c r="J2870" i="1"/>
  <c r="J2871" i="1"/>
  <c r="J2872" i="1"/>
  <c r="J2873" i="1"/>
  <c r="J2874" i="1"/>
  <c r="J2875" i="1"/>
  <c r="J2876" i="1"/>
  <c r="J2877" i="1"/>
  <c r="J2878" i="1"/>
  <c r="J2879" i="1"/>
  <c r="J2880" i="1"/>
  <c r="J2881" i="1"/>
  <c r="J2882" i="1"/>
  <c r="J2883" i="1"/>
  <c r="J2884" i="1"/>
  <c r="J2885" i="1"/>
  <c r="J2886" i="1"/>
  <c r="J2887" i="1"/>
  <c r="J2888" i="1"/>
  <c r="J2889" i="1"/>
  <c r="J2890" i="1"/>
  <c r="J2891" i="1"/>
  <c r="J2892" i="1"/>
  <c r="J2893" i="1"/>
  <c r="J2894" i="1"/>
  <c r="J2895" i="1"/>
  <c r="J2896" i="1"/>
  <c r="J2897" i="1"/>
  <c r="J2898" i="1"/>
  <c r="J2899" i="1"/>
  <c r="J2900" i="1"/>
  <c r="J2901" i="1"/>
  <c r="J2902" i="1"/>
  <c r="J2903" i="1"/>
  <c r="J2904" i="1"/>
  <c r="J2905" i="1"/>
  <c r="J2906" i="1"/>
  <c r="J2907" i="1"/>
  <c r="J2908" i="1"/>
  <c r="J2909" i="1"/>
  <c r="J2910" i="1"/>
  <c r="J2911" i="1"/>
  <c r="J2912" i="1"/>
  <c r="J2913" i="1"/>
  <c r="J2914" i="1"/>
  <c r="J2915" i="1"/>
  <c r="J2916" i="1"/>
  <c r="J2917" i="1"/>
  <c r="J2918" i="1"/>
  <c r="J2919" i="1"/>
  <c r="J2920" i="1"/>
  <c r="J2921" i="1"/>
  <c r="J2922" i="1"/>
  <c r="J2923" i="1"/>
  <c r="J2924" i="1"/>
  <c r="J2925" i="1"/>
  <c r="J2926" i="1"/>
  <c r="J2927" i="1"/>
  <c r="J2928" i="1"/>
  <c r="J2929" i="1"/>
  <c r="J2930" i="1"/>
  <c r="J2931" i="1"/>
  <c r="J2932" i="1"/>
  <c r="J2933" i="1"/>
  <c r="J2934" i="1"/>
  <c r="J2935" i="1"/>
  <c r="J2936" i="1"/>
  <c r="J2937" i="1"/>
  <c r="J2938" i="1"/>
  <c r="J2939" i="1"/>
  <c r="J2940" i="1"/>
  <c r="J2941" i="1"/>
  <c r="J2942" i="1"/>
  <c r="J2943" i="1"/>
  <c r="J2944" i="1"/>
  <c r="J2945" i="1"/>
  <c r="J2946" i="1"/>
  <c r="J2947" i="1"/>
  <c r="J2948" i="1"/>
  <c r="J2949" i="1"/>
  <c r="J2950" i="1"/>
  <c r="J2951" i="1"/>
  <c r="J2952" i="1"/>
  <c r="J2953" i="1"/>
  <c r="D3" i="1" l="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762" i="1"/>
  <c r="D2763" i="1"/>
  <c r="D2764" i="1"/>
  <c r="D2765" i="1"/>
  <c r="D2766" i="1"/>
  <c r="D2767" i="1"/>
  <c r="D2768" i="1"/>
  <c r="D2769" i="1"/>
  <c r="D2770" i="1"/>
  <c r="D2771" i="1"/>
  <c r="D2772" i="1"/>
  <c r="D2773" i="1"/>
  <c r="D2774" i="1"/>
  <c r="D2775" i="1"/>
  <c r="D2776" i="1"/>
  <c r="D2777" i="1"/>
  <c r="D2778" i="1"/>
  <c r="D2779" i="1"/>
  <c r="D2780" i="1"/>
  <c r="D2781" i="1"/>
  <c r="D2782" i="1"/>
  <c r="D2783" i="1"/>
  <c r="D2784" i="1"/>
  <c r="D2785" i="1"/>
  <c r="D2786" i="1"/>
  <c r="D2787" i="1"/>
  <c r="D2788" i="1"/>
  <c r="D2789" i="1"/>
  <c r="D2790" i="1"/>
  <c r="D2791" i="1"/>
  <c r="D2792" i="1"/>
  <c r="D2793" i="1"/>
  <c r="D2794" i="1"/>
  <c r="D2795" i="1"/>
  <c r="D2796" i="1"/>
  <c r="D2797" i="1"/>
  <c r="D2798" i="1"/>
  <c r="D2799" i="1"/>
  <c r="D2800" i="1"/>
  <c r="D2801" i="1"/>
  <c r="D2802" i="1"/>
  <c r="D2803"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 i="1"/>
  <c r="B2706" i="1" l="1"/>
  <c r="B2707" i="1"/>
  <c r="B2708" i="1"/>
  <c r="B2709" i="1"/>
  <c r="B2710" i="1"/>
  <c r="B2711" i="1"/>
  <c r="B2712" i="1"/>
  <c r="B2713" i="1"/>
  <c r="B2714" i="1"/>
  <c r="B2715" i="1"/>
  <c r="B2716" i="1"/>
  <c r="B2717" i="1"/>
  <c r="B2718" i="1"/>
  <c r="B2719" i="1"/>
  <c r="B2720" i="1"/>
  <c r="B2721" i="1"/>
  <c r="B2722" i="1"/>
  <c r="B2723" i="1"/>
  <c r="B2724" i="1"/>
  <c r="B2725" i="1"/>
  <c r="B2726" i="1"/>
  <c r="B2727" i="1"/>
  <c r="B2728" i="1"/>
  <c r="B2729" i="1"/>
  <c r="B2730" i="1"/>
  <c r="B2731" i="1"/>
  <c r="B2732" i="1"/>
  <c r="B2733" i="1"/>
  <c r="B2734" i="1"/>
  <c r="B2735" i="1"/>
  <c r="B2736" i="1"/>
  <c r="B2737" i="1"/>
  <c r="B2738" i="1"/>
  <c r="B2739" i="1"/>
  <c r="B2740" i="1"/>
  <c r="B2741" i="1"/>
  <c r="B2742" i="1"/>
  <c r="B2743" i="1"/>
  <c r="B2744" i="1"/>
  <c r="B2745" i="1"/>
  <c r="B2746" i="1"/>
  <c r="B2747" i="1"/>
  <c r="B2748" i="1"/>
  <c r="B2749" i="1"/>
  <c r="B2750" i="1"/>
  <c r="B2751" i="1"/>
  <c r="B2752" i="1"/>
  <c r="B2753" i="1"/>
  <c r="B2754" i="1"/>
  <c r="B2755" i="1"/>
  <c r="B2756" i="1"/>
  <c r="B2757" i="1"/>
  <c r="B2758" i="1"/>
  <c r="B2759" i="1"/>
  <c r="B2760" i="1"/>
  <c r="B2761" i="1"/>
  <c r="B2762" i="1"/>
  <c r="B2763" i="1"/>
  <c r="B2764" i="1"/>
  <c r="B2765" i="1"/>
  <c r="B2766" i="1"/>
  <c r="B2767" i="1"/>
  <c r="B2768" i="1"/>
  <c r="B2769" i="1"/>
  <c r="B2770" i="1"/>
  <c r="B2771" i="1"/>
  <c r="B2772" i="1"/>
  <c r="B2773" i="1"/>
  <c r="B2774" i="1"/>
  <c r="B2775" i="1"/>
  <c r="B2776" i="1"/>
  <c r="B2777" i="1"/>
  <c r="B2778" i="1"/>
  <c r="B2779" i="1"/>
  <c r="B2780" i="1"/>
  <c r="B2781" i="1"/>
  <c r="B2782" i="1"/>
  <c r="B2783" i="1"/>
  <c r="B2784" i="1"/>
  <c r="B2785" i="1"/>
  <c r="B2786" i="1"/>
  <c r="B2787" i="1"/>
  <c r="B2788" i="1"/>
  <c r="B2789" i="1"/>
  <c r="B2790" i="1"/>
  <c r="B2791" i="1"/>
  <c r="B2792" i="1"/>
  <c r="B2793" i="1"/>
  <c r="B2794" i="1"/>
  <c r="B2795" i="1"/>
  <c r="B2796" i="1"/>
  <c r="B2797" i="1"/>
  <c r="B2798" i="1"/>
  <c r="B2799" i="1"/>
  <c r="B2800" i="1"/>
  <c r="B2801" i="1"/>
  <c r="B2802" i="1"/>
  <c r="B2803" i="1"/>
  <c r="B2804" i="1"/>
  <c r="B2805" i="1"/>
  <c r="B2806" i="1"/>
  <c r="B2807" i="1"/>
  <c r="B2808" i="1"/>
  <c r="B2809" i="1"/>
  <c r="B2810" i="1"/>
  <c r="B2811" i="1"/>
  <c r="B2812" i="1"/>
  <c r="B2813" i="1"/>
  <c r="B2814" i="1"/>
  <c r="B2815" i="1"/>
  <c r="B2816" i="1"/>
  <c r="B2817" i="1"/>
  <c r="B2818" i="1"/>
  <c r="B2819" i="1"/>
  <c r="B2820" i="1"/>
  <c r="B2821" i="1"/>
  <c r="B2822" i="1"/>
  <c r="B2823" i="1"/>
  <c r="B2824" i="1"/>
  <c r="B2825" i="1"/>
  <c r="B2826" i="1"/>
  <c r="B2827" i="1"/>
  <c r="B2828" i="1"/>
  <c r="B2829" i="1"/>
  <c r="A2706" i="1"/>
  <c r="A2707" i="1"/>
  <c r="A2708" i="1"/>
  <c r="A2709" i="1"/>
  <c r="A2710" i="1"/>
  <c r="A2711" i="1"/>
  <c r="A2712" i="1"/>
  <c r="A2713" i="1"/>
  <c r="A2714" i="1"/>
  <c r="A2715" i="1"/>
  <c r="A2716" i="1"/>
  <c r="A2717" i="1"/>
  <c r="A2718" i="1"/>
  <c r="A2719" i="1"/>
  <c r="A2720" i="1"/>
  <c r="A2721" i="1"/>
  <c r="A2722" i="1"/>
  <c r="A2723" i="1"/>
  <c r="A2724" i="1"/>
  <c r="A2725" i="1"/>
  <c r="A2726" i="1"/>
  <c r="A2727" i="1"/>
  <c r="A2728" i="1"/>
  <c r="A2729" i="1"/>
  <c r="A2730" i="1"/>
  <c r="A2731" i="1"/>
  <c r="A2732" i="1"/>
  <c r="A2733" i="1"/>
  <c r="A2734" i="1"/>
  <c r="A2735" i="1"/>
  <c r="A2736" i="1"/>
  <c r="A2737" i="1"/>
  <c r="A2738" i="1"/>
  <c r="A2739" i="1"/>
  <c r="A2740" i="1"/>
  <c r="A2741" i="1"/>
  <c r="A2742" i="1"/>
  <c r="A2743" i="1"/>
  <c r="A2744" i="1"/>
  <c r="A2745" i="1"/>
  <c r="A2746" i="1"/>
  <c r="A2747" i="1"/>
  <c r="A2748" i="1"/>
  <c r="A2749" i="1"/>
  <c r="A2750" i="1"/>
  <c r="A2751" i="1"/>
  <c r="A2752" i="1"/>
  <c r="A2753" i="1"/>
  <c r="A2754" i="1"/>
  <c r="A2755" i="1"/>
  <c r="A2756" i="1"/>
  <c r="A2757" i="1"/>
  <c r="A2758" i="1"/>
  <c r="A2759" i="1"/>
  <c r="A2760" i="1"/>
  <c r="A2761" i="1"/>
  <c r="A2762" i="1"/>
  <c r="A2763" i="1"/>
  <c r="A2764" i="1"/>
  <c r="A2765" i="1"/>
  <c r="A2766" i="1"/>
  <c r="A2767" i="1"/>
  <c r="A2768" i="1"/>
  <c r="A2769" i="1"/>
  <c r="A2770" i="1"/>
  <c r="A2771" i="1"/>
  <c r="A2772" i="1"/>
  <c r="A2773" i="1"/>
  <c r="A2774" i="1"/>
  <c r="A2775" i="1"/>
  <c r="A2776" i="1"/>
  <c r="A2777" i="1"/>
  <c r="A2778" i="1"/>
  <c r="A2779" i="1"/>
  <c r="A2780" i="1"/>
  <c r="A2781" i="1"/>
  <c r="A2782" i="1"/>
  <c r="A2783" i="1"/>
  <c r="A2784" i="1"/>
  <c r="A2785" i="1"/>
  <c r="A2786" i="1"/>
  <c r="A2787" i="1"/>
  <c r="A2788" i="1"/>
  <c r="A2789" i="1"/>
  <c r="A2790" i="1"/>
  <c r="A2791" i="1"/>
  <c r="A2792" i="1"/>
  <c r="A2793" i="1"/>
  <c r="A2794" i="1"/>
  <c r="A2795" i="1"/>
  <c r="A2796" i="1"/>
  <c r="A2797" i="1"/>
  <c r="A2798" i="1"/>
  <c r="A2799" i="1"/>
  <c r="A2800" i="1"/>
  <c r="A2801" i="1"/>
  <c r="A2802" i="1"/>
  <c r="A2803" i="1"/>
  <c r="A2804" i="1"/>
  <c r="A2805" i="1"/>
  <c r="A2806" i="1"/>
  <c r="A2807" i="1"/>
  <c r="A2808" i="1"/>
  <c r="A2809" i="1"/>
  <c r="A2810" i="1"/>
  <c r="A2811" i="1"/>
  <c r="A2812" i="1"/>
  <c r="A2813" i="1"/>
  <c r="A2814" i="1"/>
  <c r="A2815" i="1"/>
  <c r="A2816" i="1"/>
  <c r="A2817" i="1"/>
  <c r="A2818" i="1"/>
  <c r="A2819" i="1"/>
  <c r="A2820" i="1"/>
  <c r="A2821" i="1"/>
  <c r="A2822" i="1"/>
  <c r="A2823" i="1"/>
  <c r="A2824" i="1"/>
  <c r="A2825" i="1"/>
  <c r="A2826" i="1"/>
  <c r="A2827" i="1"/>
  <c r="A2828" i="1"/>
  <c r="A2829" i="1"/>
  <c r="J2706" i="1"/>
  <c r="J2707" i="1"/>
  <c r="J2708" i="1"/>
  <c r="J2709" i="1"/>
  <c r="J2710" i="1"/>
  <c r="J2711" i="1"/>
  <c r="J2712" i="1"/>
  <c r="J2713" i="1"/>
  <c r="J2714" i="1"/>
  <c r="J2715" i="1"/>
  <c r="J2716" i="1"/>
  <c r="J2717" i="1"/>
  <c r="J2718" i="1"/>
  <c r="J2719" i="1"/>
  <c r="J2720" i="1"/>
  <c r="J2721" i="1"/>
  <c r="J2722" i="1"/>
  <c r="J2723" i="1"/>
  <c r="J2724" i="1"/>
  <c r="J2725" i="1"/>
  <c r="J2726" i="1"/>
  <c r="J2727" i="1"/>
  <c r="J2728" i="1"/>
  <c r="J2729" i="1"/>
  <c r="J2730" i="1"/>
  <c r="J2731" i="1"/>
  <c r="J2732" i="1"/>
  <c r="J2733" i="1"/>
  <c r="J2734" i="1"/>
  <c r="J2735" i="1"/>
  <c r="J2736" i="1"/>
  <c r="J2737" i="1"/>
  <c r="J2738" i="1"/>
  <c r="J2739" i="1"/>
  <c r="J2740" i="1"/>
  <c r="J2741" i="1"/>
  <c r="J2742" i="1"/>
  <c r="J2743" i="1"/>
  <c r="J2744" i="1"/>
  <c r="J2745" i="1"/>
  <c r="J2746" i="1"/>
  <c r="J2747" i="1"/>
  <c r="J2748" i="1"/>
  <c r="J2749" i="1"/>
  <c r="J2750" i="1"/>
  <c r="J2751" i="1"/>
  <c r="J2752" i="1"/>
  <c r="J2753" i="1"/>
  <c r="J2754" i="1"/>
  <c r="J2755" i="1"/>
  <c r="J2756" i="1"/>
  <c r="J2757" i="1"/>
  <c r="J2758" i="1"/>
  <c r="J2759" i="1"/>
  <c r="J2760" i="1"/>
  <c r="J2761" i="1"/>
  <c r="J2762" i="1"/>
  <c r="J2763" i="1"/>
  <c r="J2764" i="1"/>
  <c r="J2765" i="1"/>
  <c r="J2766" i="1"/>
  <c r="J2767" i="1"/>
  <c r="J2768" i="1"/>
  <c r="J2769" i="1"/>
  <c r="J2770" i="1"/>
  <c r="J2771" i="1"/>
  <c r="J2772" i="1"/>
  <c r="J2773" i="1"/>
  <c r="J2774" i="1"/>
  <c r="J2775" i="1"/>
  <c r="J2776" i="1"/>
  <c r="J2777" i="1"/>
  <c r="J2778" i="1"/>
  <c r="J2779" i="1"/>
  <c r="J2780" i="1"/>
  <c r="J2781" i="1"/>
  <c r="J2782" i="1"/>
  <c r="J2783" i="1"/>
  <c r="J2784" i="1"/>
  <c r="J2785" i="1"/>
  <c r="J2786" i="1"/>
  <c r="J2787" i="1"/>
  <c r="J2788" i="1"/>
  <c r="J2789" i="1"/>
  <c r="J2790" i="1"/>
  <c r="J2791" i="1"/>
  <c r="J2792" i="1"/>
  <c r="J2793" i="1"/>
  <c r="J2794" i="1"/>
  <c r="J2795" i="1"/>
  <c r="J2796" i="1"/>
  <c r="J2797" i="1"/>
  <c r="J2798" i="1"/>
  <c r="J2799" i="1"/>
  <c r="J2800" i="1"/>
  <c r="J2801" i="1"/>
  <c r="J2802" i="1"/>
  <c r="J2803" i="1"/>
  <c r="J2804" i="1"/>
  <c r="J2805" i="1"/>
  <c r="J2806" i="1"/>
  <c r="J2807" i="1"/>
  <c r="J2808" i="1"/>
  <c r="J2809" i="1"/>
  <c r="J2810" i="1"/>
  <c r="J2811" i="1"/>
  <c r="J2812" i="1"/>
  <c r="J2813" i="1"/>
  <c r="J2814" i="1"/>
  <c r="J2815" i="1"/>
  <c r="J2816" i="1"/>
  <c r="J2817" i="1"/>
  <c r="J2818" i="1"/>
  <c r="J2819" i="1"/>
  <c r="J2820" i="1"/>
  <c r="J2821" i="1"/>
  <c r="J2822" i="1"/>
  <c r="J2823" i="1"/>
  <c r="J2824" i="1"/>
  <c r="J2825" i="1"/>
  <c r="J2826" i="1"/>
  <c r="J2827" i="1"/>
  <c r="J2828" i="1"/>
  <c r="J2829" i="1"/>
  <c r="B2583" i="1" l="1"/>
  <c r="B2584" i="1"/>
  <c r="B2585" i="1"/>
  <c r="B2586" i="1"/>
  <c r="B2587" i="1"/>
  <c r="B2588" i="1"/>
  <c r="B2589" i="1"/>
  <c r="B2590" i="1"/>
  <c r="B2591" i="1"/>
  <c r="B2592" i="1"/>
  <c r="B2593" i="1"/>
  <c r="B2594" i="1"/>
  <c r="B2595" i="1"/>
  <c r="B2596" i="1"/>
  <c r="B2597" i="1"/>
  <c r="B2598" i="1"/>
  <c r="B2599" i="1"/>
  <c r="B2600" i="1"/>
  <c r="B2601" i="1"/>
  <c r="B2602" i="1"/>
  <c r="B2603" i="1"/>
  <c r="B2604" i="1"/>
  <c r="B2605" i="1"/>
  <c r="B2606" i="1"/>
  <c r="B2607" i="1"/>
  <c r="B2608" i="1"/>
  <c r="B2609" i="1"/>
  <c r="B2610" i="1"/>
  <c r="B2611" i="1"/>
  <c r="B2612" i="1"/>
  <c r="B2613" i="1"/>
  <c r="B2614" i="1"/>
  <c r="B2615" i="1"/>
  <c r="B2616" i="1"/>
  <c r="B2617" i="1"/>
  <c r="B2618" i="1"/>
  <c r="B2619" i="1"/>
  <c r="B2620" i="1"/>
  <c r="B2621" i="1"/>
  <c r="B2622" i="1"/>
  <c r="B2623" i="1"/>
  <c r="B2624" i="1"/>
  <c r="B2625" i="1"/>
  <c r="B2626" i="1"/>
  <c r="B2627" i="1"/>
  <c r="B2628" i="1"/>
  <c r="B2629" i="1"/>
  <c r="B2630" i="1"/>
  <c r="B2631" i="1"/>
  <c r="B2632" i="1"/>
  <c r="B2633" i="1"/>
  <c r="B2634" i="1"/>
  <c r="B2635" i="1"/>
  <c r="B2636" i="1"/>
  <c r="B2637" i="1"/>
  <c r="B2638" i="1"/>
  <c r="B2639" i="1"/>
  <c r="B2640" i="1"/>
  <c r="B2641" i="1"/>
  <c r="B2642" i="1"/>
  <c r="B2643" i="1"/>
  <c r="B2644" i="1"/>
  <c r="B2645" i="1"/>
  <c r="B2646" i="1"/>
  <c r="B2647" i="1"/>
  <c r="B2648" i="1"/>
  <c r="B2649" i="1"/>
  <c r="B2650" i="1"/>
  <c r="B2651" i="1"/>
  <c r="B2652" i="1"/>
  <c r="B2653" i="1"/>
  <c r="B2654" i="1"/>
  <c r="B2655" i="1"/>
  <c r="B2656" i="1"/>
  <c r="B2657" i="1"/>
  <c r="B2658" i="1"/>
  <c r="B2659" i="1"/>
  <c r="B2660" i="1"/>
  <c r="B2661" i="1"/>
  <c r="B2662" i="1"/>
  <c r="B2663" i="1"/>
  <c r="B2664" i="1"/>
  <c r="B2665" i="1"/>
  <c r="B2666" i="1"/>
  <c r="B2667" i="1"/>
  <c r="B2668" i="1"/>
  <c r="B2669" i="1"/>
  <c r="B2670" i="1"/>
  <c r="B2671" i="1"/>
  <c r="B2672" i="1"/>
  <c r="B2673" i="1"/>
  <c r="B2674" i="1"/>
  <c r="B2675" i="1"/>
  <c r="B2676" i="1"/>
  <c r="B2677" i="1"/>
  <c r="B2678" i="1"/>
  <c r="B2679" i="1"/>
  <c r="B2680" i="1"/>
  <c r="B2681" i="1"/>
  <c r="B2682" i="1"/>
  <c r="B2683" i="1"/>
  <c r="B2684" i="1"/>
  <c r="B2685" i="1"/>
  <c r="B2686" i="1"/>
  <c r="B2687" i="1"/>
  <c r="B2688" i="1"/>
  <c r="B2689" i="1"/>
  <c r="B2690" i="1"/>
  <c r="B2691" i="1"/>
  <c r="B2692" i="1"/>
  <c r="B2693" i="1"/>
  <c r="B2694" i="1"/>
  <c r="B2695" i="1"/>
  <c r="B2696" i="1"/>
  <c r="B2697" i="1"/>
  <c r="B2698" i="1"/>
  <c r="B2699" i="1"/>
  <c r="B2700" i="1"/>
  <c r="B2701" i="1"/>
  <c r="B2702" i="1"/>
  <c r="B2703" i="1"/>
  <c r="B2704" i="1"/>
  <c r="B2705" i="1"/>
  <c r="A2583" i="1"/>
  <c r="A2584" i="1"/>
  <c r="A2585" i="1"/>
  <c r="A2586" i="1"/>
  <c r="A2587" i="1"/>
  <c r="A2588" i="1"/>
  <c r="A2589" i="1"/>
  <c r="A2590" i="1"/>
  <c r="A2591" i="1"/>
  <c r="A2592" i="1"/>
  <c r="A2593" i="1"/>
  <c r="A2594" i="1"/>
  <c r="A2595" i="1"/>
  <c r="A2596" i="1"/>
  <c r="A2597" i="1"/>
  <c r="A2598" i="1"/>
  <c r="A2599" i="1"/>
  <c r="A2600" i="1"/>
  <c r="A2601" i="1"/>
  <c r="A2602" i="1"/>
  <c r="A2603" i="1"/>
  <c r="A2604" i="1"/>
  <c r="A2605" i="1"/>
  <c r="A2606" i="1"/>
  <c r="A2607" i="1"/>
  <c r="A2608" i="1"/>
  <c r="A2609" i="1"/>
  <c r="A2610" i="1"/>
  <c r="A2611" i="1"/>
  <c r="A2612" i="1"/>
  <c r="A2613" i="1"/>
  <c r="A2614" i="1"/>
  <c r="A2615" i="1"/>
  <c r="A2616" i="1"/>
  <c r="A2617" i="1"/>
  <c r="A2618" i="1"/>
  <c r="A2619" i="1"/>
  <c r="A2620" i="1"/>
  <c r="A2621" i="1"/>
  <c r="A2622" i="1"/>
  <c r="A2623" i="1"/>
  <c r="A2624" i="1"/>
  <c r="A2625" i="1"/>
  <c r="A2626" i="1"/>
  <c r="A2627" i="1"/>
  <c r="A2628" i="1"/>
  <c r="A2629" i="1"/>
  <c r="A2630" i="1"/>
  <c r="A2631" i="1"/>
  <c r="A2632" i="1"/>
  <c r="A2633" i="1"/>
  <c r="A2634" i="1"/>
  <c r="A2635" i="1"/>
  <c r="A2636" i="1"/>
  <c r="A2637" i="1"/>
  <c r="A2638" i="1"/>
  <c r="A2639" i="1"/>
  <c r="A2640" i="1"/>
  <c r="A2641" i="1"/>
  <c r="A2642" i="1"/>
  <c r="A2643" i="1"/>
  <c r="A2644" i="1"/>
  <c r="A2645" i="1"/>
  <c r="A2646" i="1"/>
  <c r="A2647" i="1"/>
  <c r="A2648" i="1"/>
  <c r="A2649" i="1"/>
  <c r="A2650" i="1"/>
  <c r="A2651" i="1"/>
  <c r="A2652" i="1"/>
  <c r="A2653" i="1"/>
  <c r="A2654" i="1"/>
  <c r="A2655" i="1"/>
  <c r="A2656" i="1"/>
  <c r="A2657" i="1"/>
  <c r="A2658" i="1"/>
  <c r="A2659" i="1"/>
  <c r="A2660" i="1"/>
  <c r="A2661" i="1"/>
  <c r="A2662" i="1"/>
  <c r="A2663" i="1"/>
  <c r="A2664" i="1"/>
  <c r="A2665" i="1"/>
  <c r="A2666" i="1"/>
  <c r="A2667" i="1"/>
  <c r="A2668" i="1"/>
  <c r="A2669" i="1"/>
  <c r="A2670" i="1"/>
  <c r="A2671" i="1"/>
  <c r="A2672" i="1"/>
  <c r="A2673" i="1"/>
  <c r="A2674" i="1"/>
  <c r="A2675" i="1"/>
  <c r="A2676" i="1"/>
  <c r="A2677" i="1"/>
  <c r="A2678" i="1"/>
  <c r="A2679" i="1"/>
  <c r="A2680" i="1"/>
  <c r="A2681" i="1"/>
  <c r="A2682" i="1"/>
  <c r="A2683" i="1"/>
  <c r="A2684" i="1"/>
  <c r="A2685" i="1"/>
  <c r="A2686" i="1"/>
  <c r="A2687" i="1"/>
  <c r="A2688" i="1"/>
  <c r="A2689" i="1"/>
  <c r="A2690" i="1"/>
  <c r="A2691" i="1"/>
  <c r="A2692" i="1"/>
  <c r="A2693" i="1"/>
  <c r="A2694" i="1"/>
  <c r="A2695" i="1"/>
  <c r="A2696" i="1"/>
  <c r="A2697" i="1"/>
  <c r="A2698" i="1"/>
  <c r="A2699" i="1"/>
  <c r="A2700" i="1"/>
  <c r="A2701" i="1"/>
  <c r="A2702" i="1"/>
  <c r="A2703" i="1"/>
  <c r="A2704" i="1"/>
  <c r="A2705" i="1"/>
  <c r="J2583" i="1"/>
  <c r="J2584" i="1"/>
  <c r="J2585" i="1"/>
  <c r="J2586" i="1"/>
  <c r="J2587" i="1"/>
  <c r="J2588" i="1"/>
  <c r="J2589" i="1"/>
  <c r="J2590" i="1"/>
  <c r="J2591" i="1"/>
  <c r="J2592" i="1"/>
  <c r="J2593" i="1"/>
  <c r="J2594" i="1"/>
  <c r="J2595" i="1"/>
  <c r="J2596" i="1"/>
  <c r="J2597" i="1"/>
  <c r="J2598" i="1"/>
  <c r="J2599" i="1"/>
  <c r="J2600" i="1"/>
  <c r="J2601" i="1"/>
  <c r="J2602" i="1"/>
  <c r="J2603" i="1"/>
  <c r="J2604" i="1"/>
  <c r="J2605" i="1"/>
  <c r="J2606" i="1"/>
  <c r="J2607" i="1"/>
  <c r="J2608" i="1"/>
  <c r="J2609" i="1"/>
  <c r="J2610" i="1"/>
  <c r="J2611" i="1"/>
  <c r="J2612" i="1"/>
  <c r="J2613" i="1"/>
  <c r="J2614" i="1"/>
  <c r="J2615" i="1"/>
  <c r="J2616" i="1"/>
  <c r="J2617" i="1"/>
  <c r="J2618" i="1"/>
  <c r="J2619" i="1"/>
  <c r="J2620" i="1"/>
  <c r="J2621" i="1"/>
  <c r="J2622" i="1"/>
  <c r="J2623" i="1"/>
  <c r="J2624" i="1"/>
  <c r="J2625" i="1"/>
  <c r="J2626" i="1"/>
  <c r="J2627" i="1"/>
  <c r="J2628" i="1"/>
  <c r="J2629" i="1"/>
  <c r="J2630" i="1"/>
  <c r="J2631" i="1"/>
  <c r="J2632" i="1"/>
  <c r="J2633" i="1"/>
  <c r="J2634" i="1"/>
  <c r="J2635" i="1"/>
  <c r="J2636" i="1"/>
  <c r="J2637" i="1"/>
  <c r="J2638" i="1"/>
  <c r="J2639" i="1"/>
  <c r="J2640" i="1"/>
  <c r="J2641" i="1"/>
  <c r="J2642" i="1"/>
  <c r="J2643" i="1"/>
  <c r="J2644" i="1"/>
  <c r="J2645" i="1"/>
  <c r="J2646" i="1"/>
  <c r="J2647" i="1"/>
  <c r="J2648" i="1"/>
  <c r="J2649" i="1"/>
  <c r="J2650" i="1"/>
  <c r="J2651" i="1"/>
  <c r="J2652" i="1"/>
  <c r="J2653" i="1"/>
  <c r="J2654" i="1"/>
  <c r="J2655" i="1"/>
  <c r="J2656" i="1"/>
  <c r="J2657" i="1"/>
  <c r="J2658" i="1"/>
  <c r="J2659" i="1"/>
  <c r="J2660" i="1"/>
  <c r="J2661" i="1"/>
  <c r="J2662" i="1"/>
  <c r="J2663" i="1"/>
  <c r="J2664" i="1"/>
  <c r="J2665" i="1"/>
  <c r="J2666" i="1"/>
  <c r="J2667" i="1"/>
  <c r="J2668" i="1"/>
  <c r="J2669" i="1"/>
  <c r="J2670" i="1"/>
  <c r="J2671" i="1"/>
  <c r="J2672" i="1"/>
  <c r="J2673" i="1"/>
  <c r="J2674" i="1"/>
  <c r="J2675" i="1"/>
  <c r="J2676" i="1"/>
  <c r="J2677" i="1"/>
  <c r="J2678" i="1"/>
  <c r="J2679" i="1"/>
  <c r="J2680" i="1"/>
  <c r="J2681" i="1"/>
  <c r="J2682" i="1"/>
  <c r="J2683" i="1"/>
  <c r="J2684" i="1"/>
  <c r="J2685" i="1"/>
  <c r="J2686" i="1"/>
  <c r="J2687" i="1"/>
  <c r="J2688" i="1"/>
  <c r="J2689" i="1"/>
  <c r="J2690" i="1"/>
  <c r="J2691" i="1"/>
  <c r="J2692" i="1"/>
  <c r="J2693" i="1"/>
  <c r="J2694" i="1"/>
  <c r="J2695" i="1"/>
  <c r="J2696" i="1"/>
  <c r="J2697" i="1"/>
  <c r="J2698" i="1"/>
  <c r="J2699" i="1"/>
  <c r="J2700" i="1"/>
  <c r="J2701" i="1"/>
  <c r="J2702" i="1"/>
  <c r="J2703" i="1"/>
  <c r="J2704" i="1"/>
  <c r="J2705" i="1"/>
  <c r="B2460" i="1"/>
  <c r="B2461" i="1"/>
  <c r="B2462" i="1"/>
  <c r="B2463" i="1"/>
  <c r="B2464" i="1"/>
  <c r="B2465" i="1"/>
  <c r="B2466" i="1"/>
  <c r="B2467" i="1"/>
  <c r="B2468" i="1"/>
  <c r="B2469" i="1"/>
  <c r="B2470" i="1"/>
  <c r="B2471" i="1"/>
  <c r="B2472" i="1"/>
  <c r="B2473" i="1"/>
  <c r="B2474" i="1"/>
  <c r="B2475" i="1"/>
  <c r="B2476" i="1"/>
  <c r="B2477" i="1"/>
  <c r="B2478" i="1"/>
  <c r="B2479" i="1"/>
  <c r="B2480" i="1"/>
  <c r="B2481" i="1"/>
  <c r="B2482" i="1"/>
  <c r="B2483" i="1"/>
  <c r="B2484" i="1"/>
  <c r="B2485" i="1"/>
  <c r="B2486" i="1"/>
  <c r="B2487" i="1"/>
  <c r="B2488" i="1"/>
  <c r="B2489" i="1"/>
  <c r="B2490" i="1"/>
  <c r="B2491" i="1"/>
  <c r="B2492" i="1"/>
  <c r="B2493" i="1"/>
  <c r="B2494" i="1"/>
  <c r="B2495" i="1"/>
  <c r="B2496" i="1"/>
  <c r="B2497" i="1"/>
  <c r="B2498" i="1"/>
  <c r="B2499" i="1"/>
  <c r="B2500" i="1"/>
  <c r="B2501" i="1"/>
  <c r="B2502" i="1"/>
  <c r="B2503" i="1"/>
  <c r="B2504" i="1"/>
  <c r="B2505" i="1"/>
  <c r="B2506" i="1"/>
  <c r="B2507" i="1"/>
  <c r="B2508" i="1"/>
  <c r="B2509" i="1"/>
  <c r="B2510" i="1"/>
  <c r="B2511" i="1"/>
  <c r="B2512" i="1"/>
  <c r="B2513" i="1"/>
  <c r="B2514" i="1"/>
  <c r="B2515" i="1"/>
  <c r="B2516" i="1"/>
  <c r="B2517" i="1"/>
  <c r="B2518" i="1"/>
  <c r="B2519" i="1"/>
  <c r="B2520" i="1"/>
  <c r="B2521" i="1"/>
  <c r="B2522" i="1"/>
  <c r="B2523" i="1"/>
  <c r="B2524" i="1"/>
  <c r="B2525" i="1"/>
  <c r="B2526" i="1"/>
  <c r="B2527" i="1"/>
  <c r="B2528" i="1"/>
  <c r="B2529" i="1"/>
  <c r="B2530" i="1"/>
  <c r="B2531" i="1"/>
  <c r="B2532" i="1"/>
  <c r="B2533" i="1"/>
  <c r="B2534" i="1"/>
  <c r="B2535" i="1"/>
  <c r="B2536" i="1"/>
  <c r="B2537" i="1"/>
  <c r="B2538" i="1"/>
  <c r="B2539" i="1"/>
  <c r="B2540" i="1"/>
  <c r="B2541" i="1"/>
  <c r="B2542" i="1"/>
  <c r="B2543" i="1"/>
  <c r="B2544" i="1"/>
  <c r="B2545" i="1"/>
  <c r="B2546" i="1"/>
  <c r="B2547" i="1"/>
  <c r="B2548" i="1"/>
  <c r="B2549" i="1"/>
  <c r="B2550" i="1"/>
  <c r="B2551" i="1"/>
  <c r="B2552" i="1"/>
  <c r="B2553" i="1"/>
  <c r="B2554" i="1"/>
  <c r="B2555" i="1"/>
  <c r="B2556" i="1"/>
  <c r="B2557" i="1"/>
  <c r="B2558" i="1"/>
  <c r="B2559" i="1"/>
  <c r="B2560" i="1"/>
  <c r="B2561" i="1"/>
  <c r="B2562" i="1"/>
  <c r="B2563" i="1"/>
  <c r="B2564" i="1"/>
  <c r="B2565" i="1"/>
  <c r="B2566" i="1"/>
  <c r="B2567" i="1"/>
  <c r="B2568" i="1"/>
  <c r="B2569" i="1"/>
  <c r="B2570" i="1"/>
  <c r="B2571" i="1"/>
  <c r="B2572" i="1"/>
  <c r="B2573" i="1"/>
  <c r="B2574" i="1"/>
  <c r="B2575" i="1"/>
  <c r="B2576" i="1"/>
  <c r="B2577" i="1"/>
  <c r="B2578" i="1"/>
  <c r="B2579" i="1"/>
  <c r="B2580" i="1"/>
  <c r="B2581" i="1"/>
  <c r="B2582" i="1"/>
  <c r="A2460" i="1"/>
  <c r="A2461" i="1"/>
  <c r="A2462" i="1"/>
  <c r="A2463" i="1"/>
  <c r="A2464" i="1"/>
  <c r="A2465" i="1"/>
  <c r="A2466" i="1"/>
  <c r="A2467" i="1"/>
  <c r="A2468" i="1"/>
  <c r="A2469" i="1"/>
  <c r="A2470" i="1"/>
  <c r="A2471" i="1"/>
  <c r="A2472" i="1"/>
  <c r="A2473" i="1"/>
  <c r="A2474" i="1"/>
  <c r="A2475" i="1"/>
  <c r="A2476" i="1"/>
  <c r="A2477" i="1"/>
  <c r="A2478" i="1"/>
  <c r="A2479" i="1"/>
  <c r="A2480" i="1"/>
  <c r="A2481" i="1"/>
  <c r="A2482" i="1"/>
  <c r="A2483" i="1"/>
  <c r="A2484" i="1"/>
  <c r="A2485" i="1"/>
  <c r="A2486" i="1"/>
  <c r="A2487" i="1"/>
  <c r="A2488" i="1"/>
  <c r="A2489" i="1"/>
  <c r="A2490" i="1"/>
  <c r="A2491" i="1"/>
  <c r="A2492" i="1"/>
  <c r="A2493" i="1"/>
  <c r="A2494" i="1"/>
  <c r="A2495" i="1"/>
  <c r="A2496" i="1"/>
  <c r="A2497" i="1"/>
  <c r="A2498" i="1"/>
  <c r="A2499" i="1"/>
  <c r="A2500" i="1"/>
  <c r="A2501" i="1"/>
  <c r="A2502" i="1"/>
  <c r="A2503" i="1"/>
  <c r="A2504" i="1"/>
  <c r="A2505" i="1"/>
  <c r="A2506" i="1"/>
  <c r="A2507" i="1"/>
  <c r="A2508" i="1"/>
  <c r="A2509" i="1"/>
  <c r="A2510" i="1"/>
  <c r="A2511" i="1"/>
  <c r="A2512" i="1"/>
  <c r="A2513" i="1"/>
  <c r="A2514" i="1"/>
  <c r="A2515" i="1"/>
  <c r="A2516" i="1"/>
  <c r="A2517" i="1"/>
  <c r="A2518" i="1"/>
  <c r="A2519" i="1"/>
  <c r="A2520" i="1"/>
  <c r="A2521" i="1"/>
  <c r="A2522" i="1"/>
  <c r="A2523" i="1"/>
  <c r="A2524" i="1"/>
  <c r="A2525" i="1"/>
  <c r="A2526" i="1"/>
  <c r="A2527" i="1"/>
  <c r="A2528" i="1"/>
  <c r="A2529" i="1"/>
  <c r="A2530" i="1"/>
  <c r="A2531" i="1"/>
  <c r="A2532" i="1"/>
  <c r="A2533" i="1"/>
  <c r="A2534" i="1"/>
  <c r="A2535" i="1"/>
  <c r="A2536" i="1"/>
  <c r="A2537" i="1"/>
  <c r="A2538" i="1"/>
  <c r="A2539" i="1"/>
  <c r="A2540" i="1"/>
  <c r="A2541" i="1"/>
  <c r="A2542" i="1"/>
  <c r="A2543" i="1"/>
  <c r="A2544" i="1"/>
  <c r="A2545" i="1"/>
  <c r="A2546" i="1"/>
  <c r="A2547" i="1"/>
  <c r="A2548" i="1"/>
  <c r="A2549" i="1"/>
  <c r="A2550" i="1"/>
  <c r="A2551" i="1"/>
  <c r="A2552" i="1"/>
  <c r="A2553" i="1"/>
  <c r="A2554" i="1"/>
  <c r="A2555" i="1"/>
  <c r="A2556" i="1"/>
  <c r="A2557" i="1"/>
  <c r="A2558" i="1"/>
  <c r="A2559" i="1"/>
  <c r="A2560" i="1"/>
  <c r="A2561" i="1"/>
  <c r="A2562" i="1"/>
  <c r="A2563" i="1"/>
  <c r="A2564" i="1"/>
  <c r="A2565" i="1"/>
  <c r="A2566" i="1"/>
  <c r="A2567" i="1"/>
  <c r="A2568" i="1"/>
  <c r="A2569" i="1"/>
  <c r="A2570" i="1"/>
  <c r="A2571" i="1"/>
  <c r="A2572" i="1"/>
  <c r="A2573" i="1"/>
  <c r="A2574" i="1"/>
  <c r="A2575" i="1"/>
  <c r="A2576" i="1"/>
  <c r="A2577" i="1"/>
  <c r="A2578" i="1"/>
  <c r="A2579" i="1"/>
  <c r="A2580" i="1"/>
  <c r="A2581" i="1"/>
  <c r="A2582" i="1"/>
  <c r="J2460" i="1"/>
  <c r="J2461" i="1"/>
  <c r="J2462" i="1"/>
  <c r="J2463" i="1"/>
  <c r="J2464" i="1"/>
  <c r="J2465" i="1"/>
  <c r="J2466" i="1"/>
  <c r="J2467" i="1"/>
  <c r="J2468" i="1"/>
  <c r="J2469" i="1"/>
  <c r="J2470" i="1"/>
  <c r="J2471" i="1"/>
  <c r="J2472" i="1"/>
  <c r="J2473" i="1"/>
  <c r="J2474" i="1"/>
  <c r="J2475" i="1"/>
  <c r="J2476" i="1"/>
  <c r="J2477" i="1"/>
  <c r="J2478" i="1"/>
  <c r="J2479" i="1"/>
  <c r="J2480" i="1"/>
  <c r="J2481" i="1"/>
  <c r="J2482" i="1"/>
  <c r="J2483" i="1"/>
  <c r="J2484" i="1"/>
  <c r="J2485" i="1"/>
  <c r="J2486" i="1"/>
  <c r="J2487" i="1"/>
  <c r="J2488" i="1"/>
  <c r="J2489" i="1"/>
  <c r="J2490" i="1"/>
  <c r="J2491" i="1"/>
  <c r="J2492" i="1"/>
  <c r="J2493" i="1"/>
  <c r="J2494" i="1"/>
  <c r="J2495" i="1"/>
  <c r="J2496" i="1"/>
  <c r="J2497" i="1"/>
  <c r="J2498" i="1"/>
  <c r="J2499" i="1"/>
  <c r="J2500" i="1"/>
  <c r="J2501" i="1"/>
  <c r="J2502" i="1"/>
  <c r="J2503" i="1"/>
  <c r="J2504" i="1"/>
  <c r="J2505" i="1"/>
  <c r="J2506" i="1"/>
  <c r="J2507" i="1"/>
  <c r="J2508" i="1"/>
  <c r="J2509" i="1"/>
  <c r="J2510" i="1"/>
  <c r="J2511" i="1"/>
  <c r="J2512" i="1"/>
  <c r="J2513" i="1"/>
  <c r="J2514" i="1"/>
  <c r="J2515" i="1"/>
  <c r="J2516" i="1"/>
  <c r="J2517" i="1"/>
  <c r="J2518" i="1"/>
  <c r="J2519" i="1"/>
  <c r="J2520" i="1"/>
  <c r="J2521" i="1"/>
  <c r="J2522" i="1"/>
  <c r="J2523" i="1"/>
  <c r="J2524" i="1"/>
  <c r="J2525" i="1"/>
  <c r="J2526" i="1"/>
  <c r="J2527" i="1"/>
  <c r="J2528" i="1"/>
  <c r="J2529" i="1"/>
  <c r="J2530" i="1"/>
  <c r="J2531" i="1"/>
  <c r="J2532" i="1"/>
  <c r="J2533" i="1"/>
  <c r="J2534" i="1"/>
  <c r="J2535" i="1"/>
  <c r="J2536" i="1"/>
  <c r="J2537" i="1"/>
  <c r="J2538" i="1"/>
  <c r="J2539" i="1"/>
  <c r="J2540" i="1"/>
  <c r="J2541" i="1"/>
  <c r="J2542" i="1"/>
  <c r="J2543" i="1"/>
  <c r="J2544" i="1"/>
  <c r="J2545" i="1"/>
  <c r="J2546" i="1"/>
  <c r="J2547" i="1"/>
  <c r="J2548" i="1"/>
  <c r="J2549" i="1"/>
  <c r="J2550" i="1"/>
  <c r="J2551" i="1"/>
  <c r="J2552" i="1"/>
  <c r="J2553" i="1"/>
  <c r="J2554" i="1"/>
  <c r="J2555" i="1"/>
  <c r="J2556" i="1"/>
  <c r="J2557" i="1"/>
  <c r="J2558" i="1"/>
  <c r="J2559" i="1"/>
  <c r="J2560" i="1"/>
  <c r="J2561" i="1"/>
  <c r="J2562" i="1"/>
  <c r="J2563" i="1"/>
  <c r="J2564" i="1"/>
  <c r="J2565" i="1"/>
  <c r="J2566" i="1"/>
  <c r="J2567" i="1"/>
  <c r="J2568" i="1"/>
  <c r="J2569" i="1"/>
  <c r="J2570" i="1"/>
  <c r="J2571" i="1"/>
  <c r="J2572" i="1"/>
  <c r="J2573" i="1"/>
  <c r="J2574" i="1"/>
  <c r="J2575" i="1"/>
  <c r="J2576" i="1"/>
  <c r="J2577" i="1"/>
  <c r="J2578" i="1"/>
  <c r="J2579" i="1"/>
  <c r="J2580" i="1"/>
  <c r="J2581" i="1"/>
  <c r="J2582" i="1"/>
  <c r="J2337" i="1"/>
  <c r="J2338" i="1"/>
  <c r="J2339" i="1"/>
  <c r="J2340" i="1"/>
  <c r="J2341" i="1"/>
  <c r="J2342" i="1"/>
  <c r="J2343" i="1"/>
  <c r="J2344" i="1"/>
  <c r="J2345" i="1"/>
  <c r="J2346" i="1"/>
  <c r="J2347" i="1"/>
  <c r="J2348" i="1"/>
  <c r="J2349" i="1"/>
  <c r="J2350" i="1"/>
  <c r="J2351" i="1"/>
  <c r="J2352" i="1"/>
  <c r="J2353" i="1"/>
  <c r="J2354" i="1"/>
  <c r="J2355" i="1"/>
  <c r="J2356" i="1"/>
  <c r="J2357" i="1"/>
  <c r="J2358" i="1"/>
  <c r="J2359" i="1"/>
  <c r="J2360" i="1"/>
  <c r="J2361" i="1"/>
  <c r="J2362" i="1"/>
  <c r="J2363" i="1"/>
  <c r="J2364" i="1"/>
  <c r="J2365" i="1"/>
  <c r="J2366" i="1"/>
  <c r="J2367" i="1"/>
  <c r="J2368" i="1"/>
  <c r="J2369" i="1"/>
  <c r="J2370" i="1"/>
  <c r="J2371" i="1"/>
  <c r="J2372" i="1"/>
  <c r="J2373" i="1"/>
  <c r="J2374" i="1"/>
  <c r="J2375" i="1"/>
  <c r="J2376" i="1"/>
  <c r="J2377" i="1"/>
  <c r="J2378" i="1"/>
  <c r="J2379" i="1"/>
  <c r="J2380" i="1"/>
  <c r="J2381" i="1"/>
  <c r="J2382" i="1"/>
  <c r="J2383" i="1"/>
  <c r="J2384" i="1"/>
  <c r="J2385" i="1"/>
  <c r="J2386" i="1"/>
  <c r="J2387" i="1"/>
  <c r="J2388" i="1"/>
  <c r="J2389" i="1"/>
  <c r="J2390" i="1"/>
  <c r="J2391" i="1"/>
  <c r="J2392" i="1"/>
  <c r="J2393" i="1"/>
  <c r="J2394" i="1"/>
  <c r="J2395" i="1"/>
  <c r="J2396" i="1"/>
  <c r="J2397" i="1"/>
  <c r="J2398" i="1"/>
  <c r="J2399" i="1"/>
  <c r="J2400" i="1"/>
  <c r="J2401" i="1"/>
  <c r="J2402" i="1"/>
  <c r="J2403" i="1"/>
  <c r="J2404" i="1"/>
  <c r="J2405" i="1"/>
  <c r="J2406" i="1"/>
  <c r="J2407" i="1"/>
  <c r="J2408" i="1"/>
  <c r="J2409" i="1"/>
  <c r="J2410" i="1"/>
  <c r="J2411" i="1"/>
  <c r="J2412" i="1"/>
  <c r="J2413" i="1"/>
  <c r="J2414" i="1"/>
  <c r="J2415" i="1"/>
  <c r="J2416" i="1"/>
  <c r="J2417" i="1"/>
  <c r="J2418" i="1"/>
  <c r="J2419" i="1"/>
  <c r="J2420" i="1"/>
  <c r="J2421" i="1"/>
  <c r="J2422" i="1"/>
  <c r="J2423" i="1"/>
  <c r="J2424" i="1"/>
  <c r="J2425" i="1"/>
  <c r="J2426" i="1"/>
  <c r="J2427" i="1"/>
  <c r="J2428" i="1"/>
  <c r="J2429" i="1"/>
  <c r="J2430" i="1"/>
  <c r="J2431" i="1"/>
  <c r="J2432" i="1"/>
  <c r="J2433" i="1"/>
  <c r="J2434" i="1"/>
  <c r="J2435" i="1"/>
  <c r="J2436" i="1"/>
  <c r="J2437" i="1"/>
  <c r="J2438" i="1"/>
  <c r="J2439" i="1"/>
  <c r="J2440" i="1"/>
  <c r="J2441" i="1"/>
  <c r="J2442" i="1"/>
  <c r="J2443" i="1"/>
  <c r="J2444" i="1"/>
  <c r="J2445" i="1"/>
  <c r="J2446" i="1"/>
  <c r="J2447" i="1"/>
  <c r="J2448" i="1"/>
  <c r="J2449" i="1"/>
  <c r="J2450" i="1"/>
  <c r="J2451" i="1"/>
  <c r="J2452" i="1"/>
  <c r="J2453" i="1"/>
  <c r="J2454" i="1"/>
  <c r="J2455" i="1"/>
  <c r="J2456" i="1"/>
  <c r="J2457" i="1"/>
  <c r="J2458" i="1"/>
  <c r="J2459" i="1"/>
  <c r="B2337" i="1"/>
  <c r="B2338" i="1"/>
  <c r="B2339" i="1"/>
  <c r="B2340" i="1"/>
  <c r="B2341" i="1"/>
  <c r="B2342" i="1"/>
  <c r="B2343" i="1"/>
  <c r="B2344" i="1"/>
  <c r="B2345" i="1"/>
  <c r="B2346" i="1"/>
  <c r="B2347" i="1"/>
  <c r="B2348" i="1"/>
  <c r="B2349" i="1"/>
  <c r="B2350" i="1"/>
  <c r="B2351" i="1"/>
  <c r="B2352" i="1"/>
  <c r="B2353" i="1"/>
  <c r="B2354" i="1"/>
  <c r="B2355" i="1"/>
  <c r="B2356" i="1"/>
  <c r="B2357" i="1"/>
  <c r="B2358" i="1"/>
  <c r="B2359" i="1"/>
  <c r="B2360" i="1"/>
  <c r="B2361" i="1"/>
  <c r="B2362" i="1"/>
  <c r="B2363" i="1"/>
  <c r="B2364" i="1"/>
  <c r="B2365" i="1"/>
  <c r="B2366" i="1"/>
  <c r="B2367" i="1"/>
  <c r="B2368" i="1"/>
  <c r="B2369" i="1"/>
  <c r="B2370" i="1"/>
  <c r="B2371" i="1"/>
  <c r="B2372" i="1"/>
  <c r="B2373" i="1"/>
  <c r="B2374" i="1"/>
  <c r="B2375" i="1"/>
  <c r="B2376" i="1"/>
  <c r="B2377" i="1"/>
  <c r="B2378" i="1"/>
  <c r="B2379" i="1"/>
  <c r="B2380" i="1"/>
  <c r="B2381" i="1"/>
  <c r="B2382" i="1"/>
  <c r="B2383" i="1"/>
  <c r="B2384" i="1"/>
  <c r="B2385" i="1"/>
  <c r="B2386" i="1"/>
  <c r="B2387" i="1"/>
  <c r="B2388" i="1"/>
  <c r="B2389" i="1"/>
  <c r="B2390" i="1"/>
  <c r="B2391" i="1"/>
  <c r="B2392" i="1"/>
  <c r="B2393" i="1"/>
  <c r="B2394" i="1"/>
  <c r="B2395" i="1"/>
  <c r="B2396" i="1"/>
  <c r="B2397" i="1"/>
  <c r="B2398" i="1"/>
  <c r="B2399" i="1"/>
  <c r="B2400" i="1"/>
  <c r="B2401" i="1"/>
  <c r="B2402" i="1"/>
  <c r="B2403" i="1"/>
  <c r="B2404" i="1"/>
  <c r="B2405" i="1"/>
  <c r="B2406" i="1"/>
  <c r="B2407" i="1"/>
  <c r="B2408" i="1"/>
  <c r="B2409" i="1"/>
  <c r="B2410" i="1"/>
  <c r="B2411" i="1"/>
  <c r="B2412" i="1"/>
  <c r="B2413" i="1"/>
  <c r="B2414" i="1"/>
  <c r="B2415" i="1"/>
  <c r="B2416" i="1"/>
  <c r="B2417" i="1"/>
  <c r="B2418" i="1"/>
  <c r="B2419" i="1"/>
  <c r="B2420" i="1"/>
  <c r="B2421" i="1"/>
  <c r="B2422" i="1"/>
  <c r="B2423" i="1"/>
  <c r="B2424" i="1"/>
  <c r="B2425" i="1"/>
  <c r="B2426" i="1"/>
  <c r="B2427" i="1"/>
  <c r="B2428" i="1"/>
  <c r="B2429" i="1"/>
  <c r="B2430" i="1"/>
  <c r="B2431" i="1"/>
  <c r="B2432" i="1"/>
  <c r="B2433" i="1"/>
  <c r="B2434" i="1"/>
  <c r="B2435" i="1"/>
  <c r="B2436" i="1"/>
  <c r="B2437" i="1"/>
  <c r="B2438" i="1"/>
  <c r="B2439" i="1"/>
  <c r="B2440" i="1"/>
  <c r="B2441" i="1"/>
  <c r="B2442" i="1"/>
  <c r="B2443" i="1"/>
  <c r="B2444" i="1"/>
  <c r="B2445" i="1"/>
  <c r="B2446" i="1"/>
  <c r="B2447" i="1"/>
  <c r="B2448" i="1"/>
  <c r="B2449" i="1"/>
  <c r="B2450" i="1"/>
  <c r="B2451" i="1"/>
  <c r="B2452" i="1"/>
  <c r="B2453" i="1"/>
  <c r="B2454" i="1"/>
  <c r="B2455" i="1"/>
  <c r="B2456" i="1"/>
  <c r="B2457" i="1"/>
  <c r="B2458" i="1"/>
  <c r="B2459" i="1"/>
  <c r="A2337" i="1"/>
  <c r="A2338" i="1"/>
  <c r="A2339" i="1"/>
  <c r="A2340" i="1"/>
  <c r="A2341" i="1"/>
  <c r="A2342" i="1"/>
  <c r="A2343" i="1"/>
  <c r="A2344" i="1"/>
  <c r="A2345" i="1"/>
  <c r="A2346" i="1"/>
  <c r="A2347" i="1"/>
  <c r="A2348" i="1"/>
  <c r="A2349" i="1"/>
  <c r="A2350" i="1"/>
  <c r="A2351" i="1"/>
  <c r="A2352" i="1"/>
  <c r="A2353" i="1"/>
  <c r="A2354" i="1"/>
  <c r="A2355" i="1"/>
  <c r="A2356" i="1"/>
  <c r="A2357" i="1"/>
  <c r="A2358" i="1"/>
  <c r="A2359" i="1"/>
  <c r="A2360" i="1"/>
  <c r="A2361" i="1"/>
  <c r="A2362" i="1"/>
  <c r="A2363" i="1"/>
  <c r="A2364" i="1"/>
  <c r="A2365" i="1"/>
  <c r="A2366" i="1"/>
  <c r="A2367" i="1"/>
  <c r="A2368" i="1"/>
  <c r="A2369" i="1"/>
  <c r="A2370" i="1"/>
  <c r="A2371" i="1"/>
  <c r="A2372" i="1"/>
  <c r="A2373" i="1"/>
  <c r="A2374" i="1"/>
  <c r="A2375" i="1"/>
  <c r="A2376" i="1"/>
  <c r="A2377" i="1"/>
  <c r="A2378" i="1"/>
  <c r="A2379" i="1"/>
  <c r="A2380" i="1"/>
  <c r="A2381" i="1"/>
  <c r="A2382" i="1"/>
  <c r="A2383" i="1"/>
  <c r="A2384" i="1"/>
  <c r="A2385" i="1"/>
  <c r="A2386" i="1"/>
  <c r="A2387" i="1"/>
  <c r="A2388" i="1"/>
  <c r="A2389" i="1"/>
  <c r="A2390" i="1"/>
  <c r="A2391" i="1"/>
  <c r="A2392" i="1"/>
  <c r="A2393" i="1"/>
  <c r="A2394" i="1"/>
  <c r="A2395" i="1"/>
  <c r="A2396" i="1"/>
  <c r="A2397" i="1"/>
  <c r="A2398" i="1"/>
  <c r="A2399" i="1"/>
  <c r="A2400" i="1"/>
  <c r="A2401" i="1"/>
  <c r="A2402" i="1"/>
  <c r="A2403" i="1"/>
  <c r="A2404" i="1"/>
  <c r="A2405" i="1"/>
  <c r="A2406" i="1"/>
  <c r="A2407" i="1"/>
  <c r="A2408" i="1"/>
  <c r="A2409" i="1"/>
  <c r="A2410" i="1"/>
  <c r="A2411" i="1"/>
  <c r="A2412" i="1"/>
  <c r="A2413" i="1"/>
  <c r="A2414" i="1"/>
  <c r="A2415" i="1"/>
  <c r="A2416" i="1"/>
  <c r="A2417" i="1"/>
  <c r="A2418" i="1"/>
  <c r="A2419" i="1"/>
  <c r="A2420" i="1"/>
  <c r="A2421" i="1"/>
  <c r="A2422" i="1"/>
  <c r="A2423" i="1"/>
  <c r="A2424" i="1"/>
  <c r="A2425" i="1"/>
  <c r="A2426" i="1"/>
  <c r="A2427" i="1"/>
  <c r="A2428" i="1"/>
  <c r="A2429" i="1"/>
  <c r="A2430" i="1"/>
  <c r="A2431" i="1"/>
  <c r="A2432" i="1"/>
  <c r="A2433" i="1"/>
  <c r="A2434" i="1"/>
  <c r="A2435" i="1"/>
  <c r="A2436" i="1"/>
  <c r="A2437" i="1"/>
  <c r="A2438" i="1"/>
  <c r="A2439" i="1"/>
  <c r="A2440" i="1"/>
  <c r="A2441" i="1"/>
  <c r="A2442" i="1"/>
  <c r="A2443" i="1"/>
  <c r="A2444" i="1"/>
  <c r="A2445" i="1"/>
  <c r="A2446" i="1"/>
  <c r="A2447" i="1"/>
  <c r="A2448" i="1"/>
  <c r="A2449" i="1"/>
  <c r="A2450" i="1"/>
  <c r="A2451" i="1"/>
  <c r="A2452" i="1"/>
  <c r="A2453" i="1"/>
  <c r="A2454" i="1"/>
  <c r="A2455" i="1"/>
  <c r="A2456" i="1"/>
  <c r="A2457" i="1"/>
  <c r="A2458" i="1"/>
  <c r="A2459" i="1"/>
  <c r="B2214" i="1"/>
  <c r="B2215" i="1"/>
  <c r="B2216" i="1"/>
  <c r="B2217" i="1"/>
  <c r="B2218" i="1"/>
  <c r="B2219" i="1"/>
  <c r="B2220" i="1"/>
  <c r="B2221" i="1"/>
  <c r="B2222" i="1"/>
  <c r="B2223" i="1"/>
  <c r="B2224" i="1"/>
  <c r="B2225" i="1"/>
  <c r="B2226" i="1"/>
  <c r="B2227" i="1"/>
  <c r="B2228" i="1"/>
  <c r="B2229" i="1"/>
  <c r="B2230" i="1"/>
  <c r="B2231" i="1"/>
  <c r="B2232" i="1"/>
  <c r="B2233" i="1"/>
  <c r="B2234" i="1"/>
  <c r="B2235" i="1"/>
  <c r="B2236" i="1"/>
  <c r="B2237" i="1"/>
  <c r="B2238" i="1"/>
  <c r="B2239" i="1"/>
  <c r="B2240" i="1"/>
  <c r="B2241" i="1"/>
  <c r="B2242" i="1"/>
  <c r="B2243" i="1"/>
  <c r="B2244" i="1"/>
  <c r="B2245" i="1"/>
  <c r="B2246" i="1"/>
  <c r="B2247" i="1"/>
  <c r="B2248" i="1"/>
  <c r="B2249" i="1"/>
  <c r="B2250" i="1"/>
  <c r="B2251" i="1"/>
  <c r="B2252" i="1"/>
  <c r="B2253" i="1"/>
  <c r="B2254" i="1"/>
  <c r="B2255" i="1"/>
  <c r="B2256" i="1"/>
  <c r="B2257" i="1"/>
  <c r="B2258" i="1"/>
  <c r="B2259" i="1"/>
  <c r="B2260" i="1"/>
  <c r="B2261" i="1"/>
  <c r="B2262" i="1"/>
  <c r="B2263" i="1"/>
  <c r="B2264" i="1"/>
  <c r="B2265" i="1"/>
  <c r="B2266" i="1"/>
  <c r="B2267" i="1"/>
  <c r="B2268" i="1"/>
  <c r="B2269" i="1"/>
  <c r="B2270" i="1"/>
  <c r="B2271" i="1"/>
  <c r="B2272" i="1"/>
  <c r="B2273" i="1"/>
  <c r="B2274" i="1"/>
  <c r="B2275" i="1"/>
  <c r="B2276" i="1"/>
  <c r="B2277" i="1"/>
  <c r="B2278" i="1"/>
  <c r="B2279" i="1"/>
  <c r="B2280" i="1"/>
  <c r="B2281" i="1"/>
  <c r="B2282" i="1"/>
  <c r="B2283" i="1"/>
  <c r="B2284" i="1"/>
  <c r="B2285" i="1"/>
  <c r="B2286" i="1"/>
  <c r="B2287" i="1"/>
  <c r="B2288" i="1"/>
  <c r="B2289" i="1"/>
  <c r="B2290" i="1"/>
  <c r="B2291" i="1"/>
  <c r="B2292" i="1"/>
  <c r="B2293" i="1"/>
  <c r="B2294" i="1"/>
  <c r="B2295" i="1"/>
  <c r="B2296" i="1"/>
  <c r="B2297" i="1"/>
  <c r="B2298" i="1"/>
  <c r="B2299" i="1"/>
  <c r="B2300" i="1"/>
  <c r="B2301" i="1"/>
  <c r="B2302" i="1"/>
  <c r="B2303" i="1"/>
  <c r="B2304" i="1"/>
  <c r="B2305" i="1"/>
  <c r="B2306" i="1"/>
  <c r="B2307" i="1"/>
  <c r="B2308" i="1"/>
  <c r="B2309" i="1"/>
  <c r="B2310" i="1"/>
  <c r="B2311" i="1"/>
  <c r="B2312" i="1"/>
  <c r="B2313" i="1"/>
  <c r="B2314" i="1"/>
  <c r="B2315" i="1"/>
  <c r="B2316" i="1"/>
  <c r="B2317" i="1"/>
  <c r="B2318" i="1"/>
  <c r="B2319" i="1"/>
  <c r="B2320" i="1"/>
  <c r="B2321" i="1"/>
  <c r="B2322" i="1"/>
  <c r="B2323" i="1"/>
  <c r="B2324" i="1"/>
  <c r="B2325" i="1"/>
  <c r="B2326" i="1"/>
  <c r="B2327" i="1"/>
  <c r="B2328" i="1"/>
  <c r="B2329" i="1"/>
  <c r="B2330" i="1"/>
  <c r="B2331" i="1"/>
  <c r="B2332" i="1"/>
  <c r="B2333" i="1"/>
  <c r="B2334" i="1"/>
  <c r="B2335" i="1"/>
  <c r="B2336" i="1"/>
  <c r="A2214" i="1"/>
  <c r="A2215" i="1"/>
  <c r="A2216" i="1"/>
  <c r="A2217" i="1"/>
  <c r="A2218" i="1"/>
  <c r="A2219" i="1"/>
  <c r="A2220" i="1"/>
  <c r="A2221" i="1"/>
  <c r="A2222" i="1"/>
  <c r="A2223" i="1"/>
  <c r="A2224" i="1"/>
  <c r="A2225" i="1"/>
  <c r="A2226" i="1"/>
  <c r="A2227" i="1"/>
  <c r="A2228" i="1"/>
  <c r="A2229" i="1"/>
  <c r="A2230" i="1"/>
  <c r="A2231" i="1"/>
  <c r="A2232" i="1"/>
  <c r="A2233" i="1"/>
  <c r="A2234" i="1"/>
  <c r="A2235" i="1"/>
  <c r="A2236" i="1"/>
  <c r="A2237" i="1"/>
  <c r="A2238" i="1"/>
  <c r="A2239" i="1"/>
  <c r="A2240" i="1"/>
  <c r="A2241" i="1"/>
  <c r="A2242" i="1"/>
  <c r="A2243" i="1"/>
  <c r="A2244" i="1"/>
  <c r="A2245" i="1"/>
  <c r="A2246" i="1"/>
  <c r="A2247" i="1"/>
  <c r="A2248" i="1"/>
  <c r="A2249" i="1"/>
  <c r="A2250" i="1"/>
  <c r="A2251" i="1"/>
  <c r="A2252" i="1"/>
  <c r="A2253" i="1"/>
  <c r="A2254" i="1"/>
  <c r="A2255" i="1"/>
  <c r="A2256" i="1"/>
  <c r="A2257" i="1"/>
  <c r="A2258" i="1"/>
  <c r="A2259" i="1"/>
  <c r="A2260" i="1"/>
  <c r="A2261" i="1"/>
  <c r="A2262" i="1"/>
  <c r="A2263" i="1"/>
  <c r="A2264" i="1"/>
  <c r="A2265" i="1"/>
  <c r="A2266" i="1"/>
  <c r="A2267" i="1"/>
  <c r="A2268" i="1"/>
  <c r="A2269" i="1"/>
  <c r="A2270" i="1"/>
  <c r="A2271" i="1"/>
  <c r="A2272" i="1"/>
  <c r="A2273" i="1"/>
  <c r="A2274" i="1"/>
  <c r="A2275" i="1"/>
  <c r="A2276" i="1"/>
  <c r="A2277" i="1"/>
  <c r="A2278" i="1"/>
  <c r="A2279" i="1"/>
  <c r="A2280" i="1"/>
  <c r="A2281" i="1"/>
  <c r="A2282" i="1"/>
  <c r="A2283" i="1"/>
  <c r="A2284" i="1"/>
  <c r="A2285" i="1"/>
  <c r="A2286" i="1"/>
  <c r="A2287" i="1"/>
  <c r="A2288" i="1"/>
  <c r="A2289" i="1"/>
  <c r="A2290" i="1"/>
  <c r="A2291" i="1"/>
  <c r="A2292" i="1"/>
  <c r="A2293" i="1"/>
  <c r="A2294" i="1"/>
  <c r="A2295" i="1"/>
  <c r="A2296" i="1"/>
  <c r="A2297" i="1"/>
  <c r="A2298" i="1"/>
  <c r="A2299" i="1"/>
  <c r="A2300" i="1"/>
  <c r="A2301" i="1"/>
  <c r="A2302" i="1"/>
  <c r="A2303" i="1"/>
  <c r="A2304" i="1"/>
  <c r="A2305" i="1"/>
  <c r="A2306" i="1"/>
  <c r="A2307" i="1"/>
  <c r="A2308" i="1"/>
  <c r="A2309" i="1"/>
  <c r="A2310" i="1"/>
  <c r="A2311" i="1"/>
  <c r="A2312" i="1"/>
  <c r="A2313" i="1"/>
  <c r="A2314" i="1"/>
  <c r="A2315" i="1"/>
  <c r="A2316" i="1"/>
  <c r="A2317" i="1"/>
  <c r="A2318" i="1"/>
  <c r="A2319" i="1"/>
  <c r="A2320" i="1"/>
  <c r="A2321" i="1"/>
  <c r="A2322" i="1"/>
  <c r="A2323" i="1"/>
  <c r="A2324" i="1"/>
  <c r="A2325" i="1"/>
  <c r="A2326" i="1"/>
  <c r="A2327" i="1"/>
  <c r="A2328" i="1"/>
  <c r="A2329" i="1"/>
  <c r="A2330" i="1"/>
  <c r="A2331" i="1"/>
  <c r="A2332" i="1"/>
  <c r="A2333" i="1"/>
  <c r="A2334" i="1"/>
  <c r="A2335" i="1"/>
  <c r="A2336" i="1"/>
  <c r="J2214" i="1"/>
  <c r="J2215" i="1"/>
  <c r="J2216" i="1"/>
  <c r="J2217" i="1"/>
  <c r="J2218" i="1"/>
  <c r="J2219" i="1"/>
  <c r="J2220" i="1"/>
  <c r="J2221" i="1"/>
  <c r="J2222" i="1"/>
  <c r="J2223" i="1"/>
  <c r="J2224" i="1"/>
  <c r="J2225" i="1"/>
  <c r="J2226" i="1"/>
  <c r="J2227" i="1"/>
  <c r="J2228" i="1"/>
  <c r="J2229" i="1"/>
  <c r="J2230" i="1"/>
  <c r="J2231" i="1"/>
  <c r="J2232" i="1"/>
  <c r="J2233" i="1"/>
  <c r="J2234" i="1"/>
  <c r="J2235" i="1"/>
  <c r="J2236" i="1"/>
  <c r="J2237" i="1"/>
  <c r="J2238" i="1"/>
  <c r="J2239" i="1"/>
  <c r="J2240" i="1"/>
  <c r="J2241" i="1"/>
  <c r="J2242" i="1"/>
  <c r="J2243" i="1"/>
  <c r="J2244" i="1"/>
  <c r="J2245" i="1"/>
  <c r="J2246" i="1"/>
  <c r="J2247" i="1"/>
  <c r="J2248" i="1"/>
  <c r="J2249" i="1"/>
  <c r="J2250" i="1"/>
  <c r="J2251" i="1"/>
  <c r="J2252" i="1"/>
  <c r="J2253" i="1"/>
  <c r="J2254" i="1"/>
  <c r="J2255" i="1"/>
  <c r="J2256" i="1"/>
  <c r="J2257" i="1"/>
  <c r="J2258" i="1"/>
  <c r="J2259" i="1"/>
  <c r="J2260" i="1"/>
  <c r="J2261" i="1"/>
  <c r="J2262" i="1"/>
  <c r="J2263" i="1"/>
  <c r="J2264" i="1"/>
  <c r="J2265" i="1"/>
  <c r="J2266" i="1"/>
  <c r="J2267" i="1"/>
  <c r="J2268" i="1"/>
  <c r="J2269" i="1"/>
  <c r="J2270" i="1"/>
  <c r="J2271" i="1"/>
  <c r="J2272" i="1"/>
  <c r="J2273" i="1"/>
  <c r="J2274" i="1"/>
  <c r="J2275" i="1"/>
  <c r="J2276" i="1"/>
  <c r="J2277" i="1"/>
  <c r="J2278" i="1"/>
  <c r="J2279" i="1"/>
  <c r="J2280" i="1"/>
  <c r="J2281" i="1"/>
  <c r="J2282" i="1"/>
  <c r="J2283" i="1"/>
  <c r="J2284" i="1"/>
  <c r="J2285" i="1"/>
  <c r="J2286" i="1"/>
  <c r="J2287" i="1"/>
  <c r="J2288" i="1"/>
  <c r="J2289" i="1"/>
  <c r="J2290" i="1"/>
  <c r="J2291" i="1"/>
  <c r="J2292" i="1"/>
  <c r="J2293" i="1"/>
  <c r="J2294" i="1"/>
  <c r="J2295" i="1"/>
  <c r="J2296" i="1"/>
  <c r="J2297" i="1"/>
  <c r="J2298" i="1"/>
  <c r="J2299" i="1"/>
  <c r="J2300" i="1"/>
  <c r="J2301" i="1"/>
  <c r="J2302" i="1"/>
  <c r="J2303" i="1"/>
  <c r="J2304" i="1"/>
  <c r="J2305" i="1"/>
  <c r="J2306" i="1"/>
  <c r="J2307" i="1"/>
  <c r="J2308" i="1"/>
  <c r="J2309" i="1"/>
  <c r="J2310" i="1"/>
  <c r="J2311" i="1"/>
  <c r="J2312" i="1"/>
  <c r="J2313" i="1"/>
  <c r="J2314" i="1"/>
  <c r="J2315" i="1"/>
  <c r="J2316" i="1"/>
  <c r="J2317" i="1"/>
  <c r="J2318" i="1"/>
  <c r="J2319" i="1"/>
  <c r="J2320" i="1"/>
  <c r="J2321" i="1"/>
  <c r="J2322" i="1"/>
  <c r="J2323" i="1"/>
  <c r="J2324" i="1"/>
  <c r="J2325" i="1"/>
  <c r="J2326" i="1"/>
  <c r="J2327" i="1"/>
  <c r="J2328" i="1"/>
  <c r="J2329" i="1"/>
  <c r="J2330" i="1"/>
  <c r="J2331" i="1"/>
  <c r="J2332" i="1"/>
  <c r="J2333" i="1"/>
  <c r="J2334" i="1"/>
  <c r="J2335" i="1"/>
  <c r="J2336" i="1"/>
  <c r="B2091" i="1"/>
  <c r="B2092" i="1"/>
  <c r="B2093" i="1"/>
  <c r="B2094" i="1"/>
  <c r="B2095" i="1"/>
  <c r="B2096" i="1"/>
  <c r="B2097" i="1"/>
  <c r="B2098" i="1"/>
  <c r="B2099" i="1"/>
  <c r="B2100" i="1"/>
  <c r="B2101" i="1"/>
  <c r="B2102" i="1"/>
  <c r="B2103" i="1"/>
  <c r="B2104" i="1"/>
  <c r="B2105" i="1"/>
  <c r="B2106" i="1"/>
  <c r="B2107" i="1"/>
  <c r="B2108" i="1"/>
  <c r="B2109" i="1"/>
  <c r="B2110" i="1"/>
  <c r="B2111" i="1"/>
  <c r="B2112" i="1"/>
  <c r="B2113" i="1"/>
  <c r="B2114" i="1"/>
  <c r="B2115" i="1"/>
  <c r="B2116" i="1"/>
  <c r="B2117" i="1"/>
  <c r="B2118" i="1"/>
  <c r="B2119" i="1"/>
  <c r="B2120" i="1"/>
  <c r="B2121" i="1"/>
  <c r="B2122" i="1"/>
  <c r="B2123" i="1"/>
  <c r="B2124" i="1"/>
  <c r="B2125" i="1"/>
  <c r="B2126" i="1"/>
  <c r="B2127" i="1"/>
  <c r="B2128" i="1"/>
  <c r="B2129" i="1"/>
  <c r="B2130" i="1"/>
  <c r="B2131" i="1"/>
  <c r="B2132" i="1"/>
  <c r="B2133" i="1"/>
  <c r="B2134" i="1"/>
  <c r="B2135" i="1"/>
  <c r="B2136" i="1"/>
  <c r="B2137" i="1"/>
  <c r="B2138" i="1"/>
  <c r="B2139" i="1"/>
  <c r="B2140" i="1"/>
  <c r="B2141" i="1"/>
  <c r="B2142" i="1"/>
  <c r="B2143" i="1"/>
  <c r="B2144" i="1"/>
  <c r="B2145" i="1"/>
  <c r="B2146" i="1"/>
  <c r="B2147" i="1"/>
  <c r="B2148" i="1"/>
  <c r="B2149" i="1"/>
  <c r="B2150" i="1"/>
  <c r="B2151" i="1"/>
  <c r="B2152" i="1"/>
  <c r="B2153" i="1"/>
  <c r="B2154" i="1"/>
  <c r="B2155" i="1"/>
  <c r="B2156" i="1"/>
  <c r="B2157" i="1"/>
  <c r="B2158" i="1"/>
  <c r="B2159" i="1"/>
  <c r="B2160" i="1"/>
  <c r="B2161" i="1"/>
  <c r="B2162" i="1"/>
  <c r="B2163" i="1"/>
  <c r="B2164" i="1"/>
  <c r="B2165" i="1"/>
  <c r="B2166" i="1"/>
  <c r="B2167" i="1"/>
  <c r="B2168" i="1"/>
  <c r="B2169" i="1"/>
  <c r="B2170" i="1"/>
  <c r="B2171" i="1"/>
  <c r="B2172" i="1"/>
  <c r="B2173" i="1"/>
  <c r="B2174" i="1"/>
  <c r="B2175" i="1"/>
  <c r="B2176" i="1"/>
  <c r="B2177" i="1"/>
  <c r="B2178" i="1"/>
  <c r="B2179" i="1"/>
  <c r="B2180" i="1"/>
  <c r="B2181" i="1"/>
  <c r="B2182" i="1"/>
  <c r="B2183" i="1"/>
  <c r="B2184" i="1"/>
  <c r="B2185" i="1"/>
  <c r="B2186" i="1"/>
  <c r="B2187" i="1"/>
  <c r="B2188" i="1"/>
  <c r="B2189" i="1"/>
  <c r="B2190" i="1"/>
  <c r="B2191" i="1"/>
  <c r="B2192" i="1"/>
  <c r="B2193" i="1"/>
  <c r="B2194" i="1"/>
  <c r="B2195" i="1"/>
  <c r="B2196" i="1"/>
  <c r="B2197" i="1"/>
  <c r="B2198" i="1"/>
  <c r="B2199" i="1"/>
  <c r="B2200" i="1"/>
  <c r="B2201" i="1"/>
  <c r="B2202" i="1"/>
  <c r="B2203" i="1"/>
  <c r="B2204" i="1"/>
  <c r="B2205" i="1"/>
  <c r="B2206" i="1"/>
  <c r="B2207" i="1"/>
  <c r="B2208" i="1"/>
  <c r="B2209" i="1"/>
  <c r="B2210" i="1"/>
  <c r="B2211" i="1"/>
  <c r="B2212" i="1"/>
  <c r="B2213" i="1"/>
  <c r="A2091" i="1"/>
  <c r="A2092" i="1"/>
  <c r="A2093" i="1"/>
  <c r="A2094" i="1"/>
  <c r="A2095" i="1"/>
  <c r="A2096" i="1"/>
  <c r="A2097" i="1"/>
  <c r="A2098" i="1"/>
  <c r="A2099" i="1"/>
  <c r="A2100" i="1"/>
  <c r="A2101" i="1"/>
  <c r="A2102" i="1"/>
  <c r="A2103" i="1"/>
  <c r="A2104" i="1"/>
  <c r="A2105" i="1"/>
  <c r="A2106" i="1"/>
  <c r="A2107" i="1"/>
  <c r="A2108" i="1"/>
  <c r="A2109" i="1"/>
  <c r="A2110" i="1"/>
  <c r="A2111" i="1"/>
  <c r="A2112" i="1"/>
  <c r="A2113" i="1"/>
  <c r="A2114" i="1"/>
  <c r="A2115" i="1"/>
  <c r="A2116" i="1"/>
  <c r="A2117" i="1"/>
  <c r="A2118" i="1"/>
  <c r="A2119" i="1"/>
  <c r="A2120" i="1"/>
  <c r="A2121" i="1"/>
  <c r="A2122" i="1"/>
  <c r="A2123" i="1"/>
  <c r="A2124" i="1"/>
  <c r="A2125" i="1"/>
  <c r="A2126" i="1"/>
  <c r="A2127" i="1"/>
  <c r="A2128" i="1"/>
  <c r="A2129" i="1"/>
  <c r="A2130" i="1"/>
  <c r="A2131" i="1"/>
  <c r="A2132" i="1"/>
  <c r="A2133" i="1"/>
  <c r="A2134" i="1"/>
  <c r="A2135" i="1"/>
  <c r="A2136" i="1"/>
  <c r="A2137" i="1"/>
  <c r="A2138" i="1"/>
  <c r="A2139" i="1"/>
  <c r="A2140" i="1"/>
  <c r="A2141" i="1"/>
  <c r="A2142" i="1"/>
  <c r="A2143" i="1"/>
  <c r="A2144" i="1"/>
  <c r="A2145" i="1"/>
  <c r="A2146" i="1"/>
  <c r="A2147" i="1"/>
  <c r="A2148" i="1"/>
  <c r="A2149" i="1"/>
  <c r="A2150" i="1"/>
  <c r="A2151" i="1"/>
  <c r="A2152" i="1"/>
  <c r="A2153" i="1"/>
  <c r="A2154" i="1"/>
  <c r="A2155" i="1"/>
  <c r="A2156" i="1"/>
  <c r="A2157" i="1"/>
  <c r="A2158" i="1"/>
  <c r="A2159" i="1"/>
  <c r="A2160" i="1"/>
  <c r="A2161" i="1"/>
  <c r="A2162" i="1"/>
  <c r="A2163" i="1"/>
  <c r="A2164" i="1"/>
  <c r="A2165" i="1"/>
  <c r="A2166" i="1"/>
  <c r="A2167" i="1"/>
  <c r="A2168" i="1"/>
  <c r="A2169" i="1"/>
  <c r="A2170" i="1"/>
  <c r="A2171" i="1"/>
  <c r="A2172" i="1"/>
  <c r="A2173" i="1"/>
  <c r="A2174" i="1"/>
  <c r="A2175" i="1"/>
  <c r="A2176" i="1"/>
  <c r="A2177" i="1"/>
  <c r="A2178" i="1"/>
  <c r="A2179" i="1"/>
  <c r="A2180" i="1"/>
  <c r="A2181" i="1"/>
  <c r="A2182" i="1"/>
  <c r="A2183" i="1"/>
  <c r="A2184" i="1"/>
  <c r="A2185" i="1"/>
  <c r="A2186" i="1"/>
  <c r="A2187" i="1"/>
  <c r="A2188" i="1"/>
  <c r="A2189" i="1"/>
  <c r="A2190" i="1"/>
  <c r="A2191" i="1"/>
  <c r="A2192" i="1"/>
  <c r="A2193" i="1"/>
  <c r="A2194" i="1"/>
  <c r="A2195" i="1"/>
  <c r="A2196" i="1"/>
  <c r="A2197" i="1"/>
  <c r="A2198" i="1"/>
  <c r="A2199" i="1"/>
  <c r="A2200" i="1"/>
  <c r="A2201" i="1"/>
  <c r="A2202" i="1"/>
  <c r="A2203" i="1"/>
  <c r="A2204" i="1"/>
  <c r="A2205" i="1"/>
  <c r="A2206" i="1"/>
  <c r="A2207" i="1"/>
  <c r="A2208" i="1"/>
  <c r="A2209" i="1"/>
  <c r="A2210" i="1"/>
  <c r="A2211" i="1"/>
  <c r="A2212" i="1"/>
  <c r="A2213" i="1"/>
  <c r="J2091" i="1"/>
  <c r="J2092" i="1"/>
  <c r="J2093" i="1"/>
  <c r="J2094" i="1"/>
  <c r="J2095" i="1"/>
  <c r="J2096" i="1"/>
  <c r="J2097" i="1"/>
  <c r="J2098" i="1"/>
  <c r="J2099" i="1"/>
  <c r="J2100" i="1"/>
  <c r="J2101" i="1"/>
  <c r="J2102" i="1"/>
  <c r="J2103" i="1"/>
  <c r="J2104" i="1"/>
  <c r="J2105" i="1"/>
  <c r="J2106" i="1"/>
  <c r="J2107" i="1"/>
  <c r="J2108" i="1"/>
  <c r="J2109" i="1"/>
  <c r="J2110" i="1"/>
  <c r="J2111" i="1"/>
  <c r="J2112" i="1"/>
  <c r="J2113" i="1"/>
  <c r="J2114" i="1"/>
  <c r="J2115" i="1"/>
  <c r="J2116" i="1"/>
  <c r="J2117" i="1"/>
  <c r="J2118" i="1"/>
  <c r="J2119" i="1"/>
  <c r="J2120" i="1"/>
  <c r="J2121" i="1"/>
  <c r="J2122" i="1"/>
  <c r="J2123" i="1"/>
  <c r="J2124" i="1"/>
  <c r="J2125" i="1"/>
  <c r="J2126" i="1"/>
  <c r="J2127" i="1"/>
  <c r="J2128" i="1"/>
  <c r="J2129" i="1"/>
  <c r="J2130" i="1"/>
  <c r="J2131" i="1"/>
  <c r="J2132" i="1"/>
  <c r="J2133" i="1"/>
  <c r="J2134" i="1"/>
  <c r="J2135" i="1"/>
  <c r="J2136" i="1"/>
  <c r="J2137" i="1"/>
  <c r="J2138" i="1"/>
  <c r="J2139" i="1"/>
  <c r="J2140" i="1"/>
  <c r="J2141" i="1"/>
  <c r="J2142" i="1"/>
  <c r="J2143" i="1"/>
  <c r="J2144" i="1"/>
  <c r="J2145" i="1"/>
  <c r="J2146" i="1"/>
  <c r="J2147" i="1"/>
  <c r="J2148" i="1"/>
  <c r="J2149" i="1"/>
  <c r="J2150" i="1"/>
  <c r="J2151" i="1"/>
  <c r="J2152" i="1"/>
  <c r="J2153" i="1"/>
  <c r="J2154" i="1"/>
  <c r="J2155" i="1"/>
  <c r="J2156" i="1"/>
  <c r="J2157" i="1"/>
  <c r="J2158" i="1"/>
  <c r="J2159" i="1"/>
  <c r="J2160" i="1"/>
  <c r="J2161" i="1"/>
  <c r="J2162" i="1"/>
  <c r="J2163" i="1"/>
  <c r="J2164" i="1"/>
  <c r="J2165" i="1"/>
  <c r="J2166" i="1"/>
  <c r="J2167" i="1"/>
  <c r="J2168" i="1"/>
  <c r="J2169" i="1"/>
  <c r="J2170" i="1"/>
  <c r="J2171" i="1"/>
  <c r="J2172" i="1"/>
  <c r="J2173" i="1"/>
  <c r="J2174" i="1"/>
  <c r="J2175" i="1"/>
  <c r="J2176" i="1"/>
  <c r="J2177" i="1"/>
  <c r="J2178" i="1"/>
  <c r="J2179" i="1"/>
  <c r="J2180" i="1"/>
  <c r="J2181" i="1"/>
  <c r="J2182" i="1"/>
  <c r="J2183" i="1"/>
  <c r="J2184" i="1"/>
  <c r="J2185" i="1"/>
  <c r="J2186" i="1"/>
  <c r="J2187" i="1"/>
  <c r="J2188" i="1"/>
  <c r="J2189" i="1"/>
  <c r="J2190" i="1"/>
  <c r="J2191" i="1"/>
  <c r="J2192" i="1"/>
  <c r="J2193" i="1"/>
  <c r="J2194" i="1"/>
  <c r="J2195" i="1"/>
  <c r="J2196" i="1"/>
  <c r="J2197" i="1"/>
  <c r="J2198" i="1"/>
  <c r="J2199" i="1"/>
  <c r="J2200" i="1"/>
  <c r="J2201" i="1"/>
  <c r="J2202" i="1"/>
  <c r="J2203" i="1"/>
  <c r="J2204" i="1"/>
  <c r="J2205" i="1"/>
  <c r="J2206" i="1"/>
  <c r="J2207" i="1"/>
  <c r="J2208" i="1"/>
  <c r="J2209" i="1"/>
  <c r="J2210" i="1"/>
  <c r="J2211" i="1"/>
  <c r="J2212" i="1"/>
  <c r="J2213" i="1"/>
  <c r="B1968" i="1"/>
  <c r="B1969" i="1"/>
  <c r="B1970" i="1"/>
  <c r="B1971" i="1"/>
  <c r="B1972" i="1"/>
  <c r="B1973" i="1"/>
  <c r="B1974" i="1"/>
  <c r="B1975" i="1"/>
  <c r="B1976" i="1"/>
  <c r="B1977" i="1"/>
  <c r="B1978" i="1"/>
  <c r="B1979" i="1"/>
  <c r="B1980" i="1"/>
  <c r="B1981" i="1"/>
  <c r="B1982" i="1"/>
  <c r="B1983" i="1"/>
  <c r="B1984" i="1"/>
  <c r="B1985" i="1"/>
  <c r="B1986" i="1"/>
  <c r="B1987" i="1"/>
  <c r="B1988" i="1"/>
  <c r="B1989" i="1"/>
  <c r="B1990" i="1"/>
  <c r="B1991" i="1"/>
  <c r="B1992" i="1"/>
  <c r="B1993" i="1"/>
  <c r="B1994" i="1"/>
  <c r="B1995" i="1"/>
  <c r="B1996" i="1"/>
  <c r="B1997" i="1"/>
  <c r="B1998" i="1"/>
  <c r="B1999" i="1"/>
  <c r="B2000" i="1"/>
  <c r="B2001" i="1"/>
  <c r="B2002" i="1"/>
  <c r="B2003" i="1"/>
  <c r="B2004" i="1"/>
  <c r="B2005" i="1"/>
  <c r="B2006" i="1"/>
  <c r="B2007" i="1"/>
  <c r="B2008" i="1"/>
  <c r="B2009" i="1"/>
  <c r="B2010" i="1"/>
  <c r="B2011" i="1"/>
  <c r="B2012" i="1"/>
  <c r="B2013" i="1"/>
  <c r="B2014" i="1"/>
  <c r="B2015" i="1"/>
  <c r="B2016" i="1"/>
  <c r="B2017" i="1"/>
  <c r="B2018" i="1"/>
  <c r="B2019" i="1"/>
  <c r="B2020" i="1"/>
  <c r="B2021" i="1"/>
  <c r="B2022" i="1"/>
  <c r="B2023" i="1"/>
  <c r="B2024" i="1"/>
  <c r="B2025" i="1"/>
  <c r="B2026" i="1"/>
  <c r="B2027" i="1"/>
  <c r="B2028" i="1"/>
  <c r="B2029" i="1"/>
  <c r="B2030" i="1"/>
  <c r="B2031" i="1"/>
  <c r="B2032" i="1"/>
  <c r="B2033" i="1"/>
  <c r="B2034" i="1"/>
  <c r="B2035" i="1"/>
  <c r="B2036" i="1"/>
  <c r="B2037" i="1"/>
  <c r="B2038" i="1"/>
  <c r="B2039" i="1"/>
  <c r="B2040" i="1"/>
  <c r="B2041" i="1"/>
  <c r="B2042" i="1"/>
  <c r="B2043" i="1"/>
  <c r="B2044" i="1"/>
  <c r="B2045" i="1"/>
  <c r="B2046" i="1"/>
  <c r="B2047" i="1"/>
  <c r="B2048" i="1"/>
  <c r="B2049" i="1"/>
  <c r="B2050" i="1"/>
  <c r="B2051" i="1"/>
  <c r="B2052" i="1"/>
  <c r="B2053" i="1"/>
  <c r="B2054" i="1"/>
  <c r="B2055" i="1"/>
  <c r="B2056" i="1"/>
  <c r="B2057" i="1"/>
  <c r="B2058" i="1"/>
  <c r="B2059" i="1"/>
  <c r="B2060" i="1"/>
  <c r="B2061" i="1"/>
  <c r="B2062" i="1"/>
  <c r="B2063" i="1"/>
  <c r="B2064" i="1"/>
  <c r="B2065" i="1"/>
  <c r="B2066" i="1"/>
  <c r="B2067" i="1"/>
  <c r="B2068" i="1"/>
  <c r="B2069" i="1"/>
  <c r="B2070" i="1"/>
  <c r="B2071" i="1"/>
  <c r="B2072" i="1"/>
  <c r="B2073" i="1"/>
  <c r="B2074" i="1"/>
  <c r="B2075" i="1"/>
  <c r="B2076" i="1"/>
  <c r="B2077" i="1"/>
  <c r="B2078" i="1"/>
  <c r="B2079" i="1"/>
  <c r="B2080" i="1"/>
  <c r="B2081" i="1"/>
  <c r="B2082" i="1"/>
  <c r="B2083" i="1"/>
  <c r="B2084" i="1"/>
  <c r="B2085" i="1"/>
  <c r="B2086" i="1"/>
  <c r="B2087" i="1"/>
  <c r="B2088" i="1"/>
  <c r="B2089" i="1"/>
  <c r="B2090" i="1"/>
  <c r="A1968" i="1"/>
  <c r="A1969" i="1"/>
  <c r="A1970" i="1"/>
  <c r="A1971" i="1"/>
  <c r="A1972" i="1"/>
  <c r="A1973" i="1"/>
  <c r="A1974" i="1"/>
  <c r="A1975" i="1"/>
  <c r="A1976" i="1"/>
  <c r="A1977" i="1"/>
  <c r="A1978" i="1"/>
  <c r="A1979" i="1"/>
  <c r="A1980" i="1"/>
  <c r="A1981" i="1"/>
  <c r="A1982" i="1"/>
  <c r="A1983" i="1"/>
  <c r="A1984" i="1"/>
  <c r="A1985" i="1"/>
  <c r="A1986" i="1"/>
  <c r="A1987" i="1"/>
  <c r="A1988" i="1"/>
  <c r="A1989" i="1"/>
  <c r="A1990" i="1"/>
  <c r="A1991" i="1"/>
  <c r="A1992" i="1"/>
  <c r="A1993" i="1"/>
  <c r="A1994" i="1"/>
  <c r="A1995" i="1"/>
  <c r="A1996" i="1"/>
  <c r="A1997" i="1"/>
  <c r="A1998" i="1"/>
  <c r="A1999" i="1"/>
  <c r="A2000" i="1"/>
  <c r="A2001" i="1"/>
  <c r="A2002" i="1"/>
  <c r="A2003" i="1"/>
  <c r="A2004" i="1"/>
  <c r="A2005" i="1"/>
  <c r="A2006" i="1"/>
  <c r="A2007" i="1"/>
  <c r="A2008" i="1"/>
  <c r="A2009" i="1"/>
  <c r="A2010" i="1"/>
  <c r="A2011" i="1"/>
  <c r="A2012" i="1"/>
  <c r="A2013" i="1"/>
  <c r="A2014" i="1"/>
  <c r="A2015" i="1"/>
  <c r="A2016" i="1"/>
  <c r="A2017" i="1"/>
  <c r="A2018" i="1"/>
  <c r="A2019" i="1"/>
  <c r="A2020" i="1"/>
  <c r="A2021" i="1"/>
  <c r="A2022" i="1"/>
  <c r="A2023" i="1"/>
  <c r="A2024" i="1"/>
  <c r="A2025" i="1"/>
  <c r="A2026" i="1"/>
  <c r="A2027" i="1"/>
  <c r="A2028" i="1"/>
  <c r="A2029" i="1"/>
  <c r="A2030" i="1"/>
  <c r="A2031" i="1"/>
  <c r="A2032" i="1"/>
  <c r="A2033" i="1"/>
  <c r="A2034" i="1"/>
  <c r="A2035" i="1"/>
  <c r="A2036" i="1"/>
  <c r="A2037" i="1"/>
  <c r="A2038" i="1"/>
  <c r="A2039" i="1"/>
  <c r="A2040" i="1"/>
  <c r="A2041" i="1"/>
  <c r="A2042" i="1"/>
  <c r="A2043" i="1"/>
  <c r="A2044" i="1"/>
  <c r="A2045" i="1"/>
  <c r="A2046" i="1"/>
  <c r="A2047" i="1"/>
  <c r="A2048" i="1"/>
  <c r="A2049" i="1"/>
  <c r="A2050" i="1"/>
  <c r="A2051" i="1"/>
  <c r="A2052" i="1"/>
  <c r="A2053" i="1"/>
  <c r="A2054" i="1"/>
  <c r="A2055" i="1"/>
  <c r="A2056" i="1"/>
  <c r="A2057" i="1"/>
  <c r="A2058" i="1"/>
  <c r="A2059" i="1"/>
  <c r="A2060" i="1"/>
  <c r="A2061" i="1"/>
  <c r="A2062" i="1"/>
  <c r="A2063" i="1"/>
  <c r="A2064" i="1"/>
  <c r="A2065" i="1"/>
  <c r="A2066" i="1"/>
  <c r="A2067" i="1"/>
  <c r="A2068" i="1"/>
  <c r="A2069" i="1"/>
  <c r="A2070" i="1"/>
  <c r="A2071" i="1"/>
  <c r="A2072" i="1"/>
  <c r="A2073" i="1"/>
  <c r="A2074" i="1"/>
  <c r="A2075" i="1"/>
  <c r="A2076" i="1"/>
  <c r="A2077" i="1"/>
  <c r="A2078" i="1"/>
  <c r="A2079" i="1"/>
  <c r="A2080" i="1"/>
  <c r="A2081" i="1"/>
  <c r="A2082" i="1"/>
  <c r="A2083" i="1"/>
  <c r="A2084" i="1"/>
  <c r="A2085" i="1"/>
  <c r="A2086" i="1"/>
  <c r="A2087" i="1"/>
  <c r="A2088" i="1"/>
  <c r="A2089" i="1"/>
  <c r="A2090"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J2002" i="1"/>
  <c r="J2003" i="1"/>
  <c r="J2004" i="1"/>
  <c r="J2005" i="1"/>
  <c r="J2006" i="1"/>
  <c r="J2007" i="1"/>
  <c r="J2008" i="1"/>
  <c r="J2009" i="1"/>
  <c r="J2010" i="1"/>
  <c r="J2011" i="1"/>
  <c r="J2012" i="1"/>
  <c r="J2013" i="1"/>
  <c r="J2014" i="1"/>
  <c r="J2015" i="1"/>
  <c r="J2016" i="1"/>
  <c r="J2017" i="1"/>
  <c r="J2018" i="1"/>
  <c r="J2019" i="1"/>
  <c r="J2020" i="1"/>
  <c r="J2021" i="1"/>
  <c r="J2022" i="1"/>
  <c r="J2023" i="1"/>
  <c r="J2024" i="1"/>
  <c r="J2025" i="1"/>
  <c r="J2026" i="1"/>
  <c r="J2027" i="1"/>
  <c r="J2028" i="1"/>
  <c r="J2029" i="1"/>
  <c r="J2030" i="1"/>
  <c r="J2031" i="1"/>
  <c r="J2032" i="1"/>
  <c r="J2033" i="1"/>
  <c r="J2034" i="1"/>
  <c r="J2035" i="1"/>
  <c r="J2036" i="1"/>
  <c r="J2037" i="1"/>
  <c r="J2038" i="1"/>
  <c r="J2039" i="1"/>
  <c r="J2040" i="1"/>
  <c r="J2041" i="1"/>
  <c r="J2042" i="1"/>
  <c r="J2043" i="1"/>
  <c r="J2044" i="1"/>
  <c r="J2045" i="1"/>
  <c r="J2046" i="1"/>
  <c r="J2047" i="1"/>
  <c r="J2048" i="1"/>
  <c r="J2049" i="1"/>
  <c r="J2050" i="1"/>
  <c r="J2051" i="1"/>
  <c r="J2052" i="1"/>
  <c r="J2053" i="1"/>
  <c r="J2054" i="1"/>
  <c r="J2055" i="1"/>
  <c r="J2056" i="1"/>
  <c r="J2057" i="1"/>
  <c r="J2058" i="1"/>
  <c r="J2059" i="1"/>
  <c r="J2060" i="1"/>
  <c r="J2061" i="1"/>
  <c r="J2062" i="1"/>
  <c r="J2063" i="1"/>
  <c r="J2064" i="1"/>
  <c r="J2065" i="1"/>
  <c r="J2066" i="1"/>
  <c r="J2067" i="1"/>
  <c r="J2068" i="1"/>
  <c r="J2069" i="1"/>
  <c r="J2070" i="1"/>
  <c r="J2071" i="1"/>
  <c r="J2072" i="1"/>
  <c r="J2073" i="1"/>
  <c r="J2074" i="1"/>
  <c r="J2075" i="1"/>
  <c r="J2076" i="1"/>
  <c r="J2077" i="1"/>
  <c r="J2078" i="1"/>
  <c r="J2079" i="1"/>
  <c r="J2080" i="1"/>
  <c r="J2081" i="1"/>
  <c r="J2082" i="1"/>
  <c r="J2083" i="1"/>
  <c r="J2084" i="1"/>
  <c r="J2085" i="1"/>
  <c r="J2086" i="1"/>
  <c r="J2087" i="1"/>
  <c r="J2088" i="1"/>
  <c r="J2089" i="1"/>
  <c r="J2090" i="1"/>
  <c r="B1845" i="1"/>
  <c r="B1846" i="1"/>
  <c r="B1847" i="1"/>
  <c r="B1848" i="1"/>
  <c r="B1849" i="1"/>
  <c r="B1850" i="1"/>
  <c r="B1851" i="1"/>
  <c r="B1852" i="1"/>
  <c r="B1853" i="1"/>
  <c r="B1854" i="1"/>
  <c r="B1855" i="1"/>
  <c r="B1856" i="1"/>
  <c r="B1857" i="1"/>
  <c r="B1858" i="1"/>
  <c r="B1859" i="1"/>
  <c r="B1860" i="1"/>
  <c r="B1861" i="1"/>
  <c r="B1862" i="1"/>
  <c r="B1863" i="1"/>
  <c r="B1864" i="1"/>
  <c r="B1865" i="1"/>
  <c r="B1866" i="1"/>
  <c r="B1867" i="1"/>
  <c r="B1868" i="1"/>
  <c r="B1869" i="1"/>
  <c r="B1870" i="1"/>
  <c r="B1871" i="1"/>
  <c r="B1872" i="1"/>
  <c r="B1873" i="1"/>
  <c r="B1874" i="1"/>
  <c r="B1875" i="1"/>
  <c r="B1876" i="1"/>
  <c r="B1877" i="1"/>
  <c r="B1878" i="1"/>
  <c r="B1879" i="1"/>
  <c r="B1880" i="1"/>
  <c r="B1881" i="1"/>
  <c r="B1882" i="1"/>
  <c r="B1883" i="1"/>
  <c r="B1884" i="1"/>
  <c r="B1885" i="1"/>
  <c r="B1886" i="1"/>
  <c r="B1887" i="1"/>
  <c r="B1888" i="1"/>
  <c r="B1889" i="1"/>
  <c r="B1890" i="1"/>
  <c r="B1891" i="1"/>
  <c r="B1892" i="1"/>
  <c r="B1893" i="1"/>
  <c r="B1894" i="1"/>
  <c r="B1895" i="1"/>
  <c r="B1896" i="1"/>
  <c r="B1897" i="1"/>
  <c r="B1898" i="1"/>
  <c r="B1899" i="1"/>
  <c r="B1900" i="1"/>
  <c r="B1901" i="1"/>
  <c r="B1902" i="1"/>
  <c r="B1903" i="1"/>
  <c r="B1904" i="1"/>
  <c r="B1905" i="1"/>
  <c r="B1906" i="1"/>
  <c r="B1907" i="1"/>
  <c r="B1908" i="1"/>
  <c r="B1909" i="1"/>
  <c r="B1910" i="1"/>
  <c r="B1911" i="1"/>
  <c r="B1912" i="1"/>
  <c r="B1913" i="1"/>
  <c r="B1914" i="1"/>
  <c r="B1915" i="1"/>
  <c r="B1916" i="1"/>
  <c r="B1917" i="1"/>
  <c r="B1918" i="1"/>
  <c r="B1919" i="1"/>
  <c r="B1920" i="1"/>
  <c r="B1921" i="1"/>
  <c r="B1922" i="1"/>
  <c r="B1923" i="1"/>
  <c r="B1924" i="1"/>
  <c r="B1925" i="1"/>
  <c r="B1926" i="1"/>
  <c r="B1927" i="1"/>
  <c r="B1928" i="1"/>
  <c r="B1929" i="1"/>
  <c r="B1930" i="1"/>
  <c r="B1931" i="1"/>
  <c r="B1932" i="1"/>
  <c r="B1933" i="1"/>
  <c r="B1934" i="1"/>
  <c r="B1935" i="1"/>
  <c r="B1936" i="1"/>
  <c r="B1937" i="1"/>
  <c r="B1938" i="1"/>
  <c r="B1939" i="1"/>
  <c r="B1940" i="1"/>
  <c r="B1941" i="1"/>
  <c r="B1942" i="1"/>
  <c r="B1943" i="1"/>
  <c r="B1944" i="1"/>
  <c r="B1945" i="1"/>
  <c r="B1946" i="1"/>
  <c r="B1947" i="1"/>
  <c r="B1948" i="1"/>
  <c r="B1949" i="1"/>
  <c r="B1950" i="1"/>
  <c r="B1951" i="1"/>
  <c r="B1952" i="1"/>
  <c r="B1953" i="1"/>
  <c r="B1954" i="1"/>
  <c r="B1955" i="1"/>
  <c r="B1956" i="1"/>
  <c r="B1957" i="1"/>
  <c r="B1958" i="1"/>
  <c r="B1959" i="1"/>
  <c r="B1960" i="1"/>
  <c r="B1961" i="1"/>
  <c r="B1962" i="1"/>
  <c r="B1963" i="1"/>
  <c r="B1964" i="1"/>
  <c r="B1965" i="1"/>
  <c r="B1966" i="1"/>
  <c r="B1967" i="1"/>
  <c r="A1845" i="1"/>
  <c r="A1846" i="1"/>
  <c r="A1847" i="1"/>
  <c r="A1848" i="1"/>
  <c r="A1849" i="1"/>
  <c r="A1850" i="1"/>
  <c r="A1851" i="1"/>
  <c r="A1852" i="1"/>
  <c r="A1853" i="1"/>
  <c r="A1854" i="1"/>
  <c r="A1855" i="1"/>
  <c r="A1856" i="1"/>
  <c r="A1857" i="1"/>
  <c r="A1858" i="1"/>
  <c r="A1859" i="1"/>
  <c r="A1860" i="1"/>
  <c r="A1861" i="1"/>
  <c r="A1862" i="1"/>
  <c r="A1863" i="1"/>
  <c r="A1864" i="1"/>
  <c r="A1865" i="1"/>
  <c r="A1866" i="1"/>
  <c r="A1867" i="1"/>
  <c r="A1868" i="1"/>
  <c r="A1869" i="1"/>
  <c r="A1870" i="1"/>
  <c r="A1871" i="1"/>
  <c r="A1872" i="1"/>
  <c r="A1873" i="1"/>
  <c r="A1874" i="1"/>
  <c r="A1875" i="1"/>
  <c r="A1876" i="1"/>
  <c r="A1877" i="1"/>
  <c r="A1878" i="1"/>
  <c r="A1879" i="1"/>
  <c r="A1880" i="1"/>
  <c r="A1881" i="1"/>
  <c r="A1882" i="1"/>
  <c r="A1883" i="1"/>
  <c r="A1884" i="1"/>
  <c r="A1885" i="1"/>
  <c r="A1886" i="1"/>
  <c r="A1887" i="1"/>
  <c r="A1888" i="1"/>
  <c r="A1889" i="1"/>
  <c r="A1890" i="1"/>
  <c r="A1891" i="1"/>
  <c r="A1892" i="1"/>
  <c r="A1893" i="1"/>
  <c r="A1894" i="1"/>
  <c r="A1895" i="1"/>
  <c r="A1896" i="1"/>
  <c r="A1897" i="1"/>
  <c r="A1898" i="1"/>
  <c r="A1899" i="1"/>
  <c r="A1900" i="1"/>
  <c r="A1901" i="1"/>
  <c r="A1902" i="1"/>
  <c r="A1903" i="1"/>
  <c r="A1904" i="1"/>
  <c r="A1905" i="1"/>
  <c r="A1906" i="1"/>
  <c r="A1907" i="1"/>
  <c r="A1908" i="1"/>
  <c r="A1909" i="1"/>
  <c r="A1910" i="1"/>
  <c r="A1911" i="1"/>
  <c r="A1912" i="1"/>
  <c r="A1913" i="1"/>
  <c r="A1914" i="1"/>
  <c r="A1915" i="1"/>
  <c r="A1916" i="1"/>
  <c r="A1917" i="1"/>
  <c r="A1918" i="1"/>
  <c r="A1919" i="1"/>
  <c r="A1920" i="1"/>
  <c r="A1921" i="1"/>
  <c r="A1922" i="1"/>
  <c r="A1923" i="1"/>
  <c r="A1924" i="1"/>
  <c r="A1925" i="1"/>
  <c r="A1926" i="1"/>
  <c r="A1927" i="1"/>
  <c r="A1928" i="1"/>
  <c r="A1929" i="1"/>
  <c r="A1930" i="1"/>
  <c r="A1931" i="1"/>
  <c r="A1932" i="1"/>
  <c r="A1933" i="1"/>
  <c r="A1934" i="1"/>
  <c r="A1935" i="1"/>
  <c r="A1936" i="1"/>
  <c r="A1937" i="1"/>
  <c r="A1938" i="1"/>
  <c r="A1939" i="1"/>
  <c r="A1940" i="1"/>
  <c r="A1941" i="1"/>
  <c r="A1942" i="1"/>
  <c r="A1943" i="1"/>
  <c r="A1944" i="1"/>
  <c r="A1945" i="1"/>
  <c r="A1946" i="1"/>
  <c r="A1947" i="1"/>
  <c r="A1948" i="1"/>
  <c r="A1949" i="1"/>
  <c r="A1950" i="1"/>
  <c r="A1951" i="1"/>
  <c r="A1952" i="1"/>
  <c r="A1953" i="1"/>
  <c r="A1954" i="1"/>
  <c r="A1955" i="1"/>
  <c r="A1956" i="1"/>
  <c r="A1957" i="1"/>
  <c r="A1958" i="1"/>
  <c r="A1959" i="1"/>
  <c r="A1960" i="1"/>
  <c r="A1961" i="1"/>
  <c r="A1962" i="1"/>
  <c r="A1963" i="1"/>
  <c r="A1964" i="1"/>
  <c r="A1965" i="1"/>
  <c r="A1966" i="1"/>
  <c r="A1967"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J1881" i="1"/>
  <c r="J1882" i="1"/>
  <c r="J1883" i="1"/>
  <c r="J1884" i="1"/>
  <c r="J1885" i="1"/>
  <c r="J1886" i="1"/>
  <c r="J1887" i="1"/>
  <c r="J1888" i="1"/>
  <c r="J1889" i="1"/>
  <c r="J1890" i="1"/>
  <c r="J1891" i="1"/>
  <c r="J1892" i="1"/>
  <c r="J1893" i="1"/>
  <c r="J1894" i="1"/>
  <c r="J1895" i="1"/>
  <c r="J1896" i="1"/>
  <c r="J1897" i="1"/>
  <c r="J1898" i="1"/>
  <c r="J1899" i="1"/>
  <c r="J1900" i="1"/>
  <c r="J1901" i="1"/>
  <c r="J1902" i="1"/>
  <c r="J1903" i="1"/>
  <c r="J1904" i="1"/>
  <c r="J1905" i="1"/>
  <c r="J1906" i="1"/>
  <c r="J1907" i="1"/>
  <c r="J1908" i="1"/>
  <c r="J1909" i="1"/>
  <c r="J1910" i="1"/>
  <c r="J1911" i="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B1722" i="1"/>
  <c r="B1723" i="1"/>
  <c r="B1724" i="1"/>
  <c r="B1725" i="1"/>
  <c r="B1726" i="1"/>
  <c r="B1727" i="1"/>
  <c r="B1728" i="1"/>
  <c r="B1729" i="1"/>
  <c r="B1730" i="1"/>
  <c r="B1731" i="1"/>
  <c r="B1732" i="1"/>
  <c r="B1733" i="1"/>
  <c r="B1734" i="1"/>
  <c r="B1735" i="1"/>
  <c r="B1736" i="1"/>
  <c r="B1737" i="1"/>
  <c r="B1738" i="1"/>
  <c r="B1739" i="1"/>
  <c r="B1740" i="1"/>
  <c r="B1741" i="1"/>
  <c r="B1742" i="1"/>
  <c r="B1743" i="1"/>
  <c r="B1744" i="1"/>
  <c r="B1745" i="1"/>
  <c r="B1746" i="1"/>
  <c r="B1747" i="1"/>
  <c r="B1748" i="1"/>
  <c r="B1749" i="1"/>
  <c r="B1750" i="1"/>
  <c r="B1751" i="1"/>
  <c r="B1752" i="1"/>
  <c r="B1753" i="1"/>
  <c r="B1754" i="1"/>
  <c r="B1755" i="1"/>
  <c r="B1756" i="1"/>
  <c r="B1757" i="1"/>
  <c r="B1758" i="1"/>
  <c r="B1759" i="1"/>
  <c r="B1760" i="1"/>
  <c r="B1761" i="1"/>
  <c r="B1762" i="1"/>
  <c r="B1763" i="1"/>
  <c r="B1764" i="1"/>
  <c r="B1765" i="1"/>
  <c r="B1766" i="1"/>
  <c r="B1767" i="1"/>
  <c r="B1768" i="1"/>
  <c r="B1769" i="1"/>
  <c r="B1770" i="1"/>
  <c r="B1771" i="1"/>
  <c r="B1772" i="1"/>
  <c r="B1773" i="1"/>
  <c r="B1774" i="1"/>
  <c r="B1775" i="1"/>
  <c r="B1776" i="1"/>
  <c r="B1777" i="1"/>
  <c r="B1778" i="1"/>
  <c r="B1779" i="1"/>
  <c r="B1780" i="1"/>
  <c r="B1781" i="1"/>
  <c r="B1782" i="1"/>
  <c r="B1783" i="1"/>
  <c r="B1784" i="1"/>
  <c r="B1785" i="1"/>
  <c r="B1786" i="1"/>
  <c r="B1787" i="1"/>
  <c r="B1788" i="1"/>
  <c r="B1789" i="1"/>
  <c r="B1790" i="1"/>
  <c r="B1791" i="1"/>
  <c r="B1792" i="1"/>
  <c r="B1793" i="1"/>
  <c r="B1794" i="1"/>
  <c r="B1795" i="1"/>
  <c r="B1796" i="1"/>
  <c r="B1797" i="1"/>
  <c r="B1798" i="1"/>
  <c r="B1799" i="1"/>
  <c r="B1800" i="1"/>
  <c r="B1801" i="1"/>
  <c r="B1802" i="1"/>
  <c r="B1803" i="1"/>
  <c r="B1804" i="1"/>
  <c r="B1805" i="1"/>
  <c r="B1806" i="1"/>
  <c r="B1807" i="1"/>
  <c r="B1808" i="1"/>
  <c r="B1809" i="1"/>
  <c r="B1810" i="1"/>
  <c r="B1811" i="1"/>
  <c r="B1812" i="1"/>
  <c r="B1813" i="1"/>
  <c r="B1814" i="1"/>
  <c r="B1815" i="1"/>
  <c r="B1816" i="1"/>
  <c r="B1817" i="1"/>
  <c r="B1818" i="1"/>
  <c r="B1819" i="1"/>
  <c r="B1820" i="1"/>
  <c r="B1821" i="1"/>
  <c r="B1822" i="1"/>
  <c r="B1823" i="1"/>
  <c r="B1824" i="1"/>
  <c r="B1825" i="1"/>
  <c r="B1826" i="1"/>
  <c r="B1827" i="1"/>
  <c r="B1828" i="1"/>
  <c r="B1829" i="1"/>
  <c r="B1830" i="1"/>
  <c r="B1831" i="1"/>
  <c r="B1832" i="1"/>
  <c r="B1833" i="1"/>
  <c r="B1834" i="1"/>
  <c r="B1835" i="1"/>
  <c r="B1836" i="1"/>
  <c r="B1837" i="1"/>
  <c r="B1838" i="1"/>
  <c r="B1839" i="1"/>
  <c r="B1840" i="1"/>
  <c r="B1841" i="1"/>
  <c r="B1842" i="1"/>
  <c r="B1843" i="1"/>
  <c r="B1844" i="1"/>
  <c r="A1722" i="1"/>
  <c r="A1723" i="1"/>
  <c r="A1724" i="1"/>
  <c r="A1725" i="1"/>
  <c r="A1726" i="1"/>
  <c r="A1727" i="1"/>
  <c r="A1728" i="1"/>
  <c r="A1729" i="1"/>
  <c r="A1730" i="1"/>
  <c r="A1731" i="1"/>
  <c r="A1732" i="1"/>
  <c r="A1733" i="1"/>
  <c r="A1734" i="1"/>
  <c r="A1735" i="1"/>
  <c r="A1736" i="1"/>
  <c r="A1737" i="1"/>
  <c r="A1738" i="1"/>
  <c r="A1739" i="1"/>
  <c r="A1740" i="1"/>
  <c r="A1741" i="1"/>
  <c r="A1742" i="1"/>
  <c r="A1743" i="1"/>
  <c r="A1744" i="1"/>
  <c r="A1745" i="1"/>
  <c r="A1746" i="1"/>
  <c r="A1747" i="1"/>
  <c r="A1748" i="1"/>
  <c r="A1749" i="1"/>
  <c r="A1750" i="1"/>
  <c r="A1751" i="1"/>
  <c r="A1752" i="1"/>
  <c r="A1753" i="1"/>
  <c r="A1754" i="1"/>
  <c r="A1755" i="1"/>
  <c r="A1756" i="1"/>
  <c r="A1757" i="1"/>
  <c r="A1758" i="1"/>
  <c r="A1759" i="1"/>
  <c r="A1760" i="1"/>
  <c r="A1761" i="1"/>
  <c r="A1762" i="1"/>
  <c r="A1763" i="1"/>
  <c r="A1764" i="1"/>
  <c r="A1765" i="1"/>
  <c r="A1766" i="1"/>
  <c r="A1767" i="1"/>
  <c r="A1768" i="1"/>
  <c r="A1769" i="1"/>
  <c r="A1770" i="1"/>
  <c r="A1771" i="1"/>
  <c r="A1772" i="1"/>
  <c r="A1773" i="1"/>
  <c r="A1774" i="1"/>
  <c r="A1775" i="1"/>
  <c r="A1776" i="1"/>
  <c r="A1777" i="1"/>
  <c r="A1778" i="1"/>
  <c r="A1779" i="1"/>
  <c r="A1780" i="1"/>
  <c r="A1781" i="1"/>
  <c r="A1782" i="1"/>
  <c r="A1783" i="1"/>
  <c r="A1784" i="1"/>
  <c r="A1785" i="1"/>
  <c r="A1786" i="1"/>
  <c r="A1787" i="1"/>
  <c r="A1788" i="1"/>
  <c r="A1789" i="1"/>
  <c r="A1790" i="1"/>
  <c r="A1791" i="1"/>
  <c r="A1792" i="1"/>
  <c r="A1793" i="1"/>
  <c r="A1794" i="1"/>
  <c r="A1795" i="1"/>
  <c r="A1796" i="1"/>
  <c r="A1797" i="1"/>
  <c r="A1798" i="1"/>
  <c r="A1799" i="1"/>
  <c r="A1800" i="1"/>
  <c r="A1801" i="1"/>
  <c r="A1802" i="1"/>
  <c r="A1803" i="1"/>
  <c r="A1804" i="1"/>
  <c r="A1805" i="1"/>
  <c r="A1806" i="1"/>
  <c r="A1807" i="1"/>
  <c r="A1808" i="1"/>
  <c r="A1809" i="1"/>
  <c r="A1810" i="1"/>
  <c r="A1811" i="1"/>
  <c r="A1812" i="1"/>
  <c r="A1813" i="1"/>
  <c r="A1814" i="1"/>
  <c r="A1815" i="1"/>
  <c r="A1816" i="1"/>
  <c r="A1817" i="1"/>
  <c r="A1818" i="1"/>
  <c r="A1819" i="1"/>
  <c r="A1820" i="1"/>
  <c r="A1821" i="1"/>
  <c r="A1822" i="1"/>
  <c r="A1823" i="1"/>
  <c r="A1824" i="1"/>
  <c r="A1825" i="1"/>
  <c r="A1826" i="1"/>
  <c r="A1827" i="1"/>
  <c r="A1828" i="1"/>
  <c r="A1829" i="1"/>
  <c r="A1830" i="1"/>
  <c r="A1831" i="1"/>
  <c r="A1832" i="1"/>
  <c r="A1833" i="1"/>
  <c r="A1834" i="1"/>
  <c r="A1835" i="1"/>
  <c r="A1836" i="1"/>
  <c r="A1837" i="1"/>
  <c r="A1838" i="1"/>
  <c r="A1839" i="1"/>
  <c r="A1840" i="1"/>
  <c r="A1841" i="1"/>
  <c r="A1842" i="1"/>
  <c r="A1843" i="1"/>
  <c r="A1844"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1752" i="1"/>
  <c r="J1753" i="1"/>
  <c r="J1754" i="1"/>
  <c r="J1755" i="1"/>
  <c r="J1756" i="1"/>
  <c r="J1757" i="1"/>
  <c r="J1758" i="1"/>
  <c r="J1759" i="1"/>
  <c r="J1760" i="1"/>
  <c r="J1761" i="1"/>
  <c r="J1762" i="1"/>
  <c r="J1763" i="1"/>
  <c r="J1764" i="1"/>
  <c r="J1765" i="1"/>
  <c r="J1766" i="1"/>
  <c r="J1767" i="1"/>
  <c r="J1768" i="1"/>
  <c r="J1769" i="1"/>
  <c r="J1770" i="1"/>
  <c r="J1771" i="1"/>
  <c r="J1772" i="1"/>
  <c r="J1773" i="1"/>
  <c r="J1774" i="1"/>
  <c r="J1775" i="1"/>
  <c r="J1776"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B1599" i="1"/>
  <c r="B1600" i="1"/>
  <c r="B1601" i="1"/>
  <c r="B1602" i="1"/>
  <c r="B1603" i="1"/>
  <c r="B1604" i="1"/>
  <c r="B1605" i="1"/>
  <c r="B1606" i="1"/>
  <c r="B1607" i="1"/>
  <c r="B1608" i="1"/>
  <c r="B1609" i="1"/>
  <c r="B1610" i="1"/>
  <c r="B1611" i="1"/>
  <c r="B1612" i="1"/>
  <c r="B1613" i="1"/>
  <c r="B1614" i="1"/>
  <c r="B1615" i="1"/>
  <c r="B1616" i="1"/>
  <c r="B1617" i="1"/>
  <c r="B1618" i="1"/>
  <c r="B1619" i="1"/>
  <c r="B1620" i="1"/>
  <c r="B1621" i="1"/>
  <c r="B1622" i="1"/>
  <c r="B1623" i="1"/>
  <c r="B1624" i="1"/>
  <c r="B1625" i="1"/>
  <c r="B1626" i="1"/>
  <c r="B1627" i="1"/>
  <c r="B1628" i="1"/>
  <c r="B1629" i="1"/>
  <c r="B1630" i="1"/>
  <c r="B1631" i="1"/>
  <c r="B1632" i="1"/>
  <c r="B1633" i="1"/>
  <c r="B1634" i="1"/>
  <c r="B1635" i="1"/>
  <c r="B1636" i="1"/>
  <c r="B1637" i="1"/>
  <c r="B1638" i="1"/>
  <c r="B1639" i="1"/>
  <c r="B1640" i="1"/>
  <c r="B1641" i="1"/>
  <c r="B1642" i="1"/>
  <c r="B1643" i="1"/>
  <c r="B1644" i="1"/>
  <c r="B1645" i="1"/>
  <c r="B1646" i="1"/>
  <c r="B1647" i="1"/>
  <c r="B1648" i="1"/>
  <c r="B1649" i="1"/>
  <c r="B1650" i="1"/>
  <c r="B1651" i="1"/>
  <c r="B1652" i="1"/>
  <c r="B1653" i="1"/>
  <c r="B1654" i="1"/>
  <c r="B1655" i="1"/>
  <c r="B1656" i="1"/>
  <c r="B1657" i="1"/>
  <c r="B1658" i="1"/>
  <c r="B1659" i="1"/>
  <c r="B1660" i="1"/>
  <c r="B1661" i="1"/>
  <c r="B1662" i="1"/>
  <c r="B1663" i="1"/>
  <c r="B1664" i="1"/>
  <c r="B1665" i="1"/>
  <c r="B1666" i="1"/>
  <c r="B1667" i="1"/>
  <c r="B1668" i="1"/>
  <c r="B1669" i="1"/>
  <c r="B1670" i="1"/>
  <c r="B1671" i="1"/>
  <c r="B1672" i="1"/>
  <c r="B1673" i="1"/>
  <c r="B1674" i="1"/>
  <c r="B1675" i="1"/>
  <c r="B1676" i="1"/>
  <c r="B1677" i="1"/>
  <c r="B1678" i="1"/>
  <c r="B1679" i="1"/>
  <c r="B1680" i="1"/>
  <c r="B1681" i="1"/>
  <c r="B1682" i="1"/>
  <c r="B1683" i="1"/>
  <c r="B1684" i="1"/>
  <c r="B1685" i="1"/>
  <c r="B1686" i="1"/>
  <c r="B1687" i="1"/>
  <c r="B1688" i="1"/>
  <c r="B1689" i="1"/>
  <c r="B1690" i="1"/>
  <c r="B1691" i="1"/>
  <c r="B1692" i="1"/>
  <c r="B1693" i="1"/>
  <c r="B1694" i="1"/>
  <c r="B1695" i="1"/>
  <c r="B1696" i="1"/>
  <c r="B1697" i="1"/>
  <c r="B1698" i="1"/>
  <c r="B1699" i="1"/>
  <c r="B1700" i="1"/>
  <c r="B1701" i="1"/>
  <c r="B1702" i="1"/>
  <c r="B1703" i="1"/>
  <c r="B1704" i="1"/>
  <c r="B1705" i="1"/>
  <c r="B1706" i="1"/>
  <c r="B1707" i="1"/>
  <c r="B1708" i="1"/>
  <c r="B1709" i="1"/>
  <c r="B1710" i="1"/>
  <c r="B1711" i="1"/>
  <c r="B1712" i="1"/>
  <c r="B1713" i="1"/>
  <c r="B1714" i="1"/>
  <c r="B1715" i="1"/>
  <c r="B1716" i="1"/>
  <c r="B1717" i="1"/>
  <c r="B1718" i="1"/>
  <c r="B1719" i="1"/>
  <c r="B1720" i="1"/>
  <c r="B1721" i="1"/>
  <c r="A1599" i="1"/>
  <c r="A1600" i="1"/>
  <c r="A1601" i="1"/>
  <c r="A1602" i="1"/>
  <c r="A1603" i="1"/>
  <c r="A1604" i="1"/>
  <c r="A1605" i="1"/>
  <c r="A1606" i="1"/>
  <c r="A1607" i="1"/>
  <c r="A1608" i="1"/>
  <c r="A1609" i="1"/>
  <c r="A1610" i="1"/>
  <c r="A1611" i="1"/>
  <c r="A1612" i="1"/>
  <c r="A1613" i="1"/>
  <c r="A1614" i="1"/>
  <c r="A1615" i="1"/>
  <c r="A1616" i="1"/>
  <c r="A1617" i="1"/>
  <c r="A1618" i="1"/>
  <c r="A1619" i="1"/>
  <c r="A1620" i="1"/>
  <c r="A1621" i="1"/>
  <c r="A1622" i="1"/>
  <c r="A1623" i="1"/>
  <c r="A1624" i="1"/>
  <c r="A1625" i="1"/>
  <c r="A1626" i="1"/>
  <c r="A1627" i="1"/>
  <c r="A1628" i="1"/>
  <c r="A1629" i="1"/>
  <c r="A1630" i="1"/>
  <c r="A1631" i="1"/>
  <c r="A1632" i="1"/>
  <c r="A1633" i="1"/>
  <c r="A1634" i="1"/>
  <c r="A1635" i="1"/>
  <c r="A1636" i="1"/>
  <c r="A1637" i="1"/>
  <c r="A1638" i="1"/>
  <c r="A1639" i="1"/>
  <c r="A1640" i="1"/>
  <c r="A1641" i="1"/>
  <c r="A1642" i="1"/>
  <c r="A1643" i="1"/>
  <c r="A1644" i="1"/>
  <c r="A1645" i="1"/>
  <c r="A1646" i="1"/>
  <c r="A1647" i="1"/>
  <c r="A1648" i="1"/>
  <c r="A1649" i="1"/>
  <c r="A1650" i="1"/>
  <c r="A1651" i="1"/>
  <c r="A1652" i="1"/>
  <c r="A1653" i="1"/>
  <c r="A1654" i="1"/>
  <c r="A1655" i="1"/>
  <c r="A1656" i="1"/>
  <c r="A1657" i="1"/>
  <c r="A1658" i="1"/>
  <c r="A1659" i="1"/>
  <c r="A1660" i="1"/>
  <c r="A1661" i="1"/>
  <c r="A1662" i="1"/>
  <c r="A1663" i="1"/>
  <c r="A1664" i="1"/>
  <c r="A1665" i="1"/>
  <c r="A1666" i="1"/>
  <c r="A1667" i="1"/>
  <c r="A1668" i="1"/>
  <c r="A1669" i="1"/>
  <c r="A1670" i="1"/>
  <c r="A1671" i="1"/>
  <c r="A1672" i="1"/>
  <c r="A1673" i="1"/>
  <c r="A1674" i="1"/>
  <c r="A1675" i="1"/>
  <c r="A1676" i="1"/>
  <c r="A1677" i="1"/>
  <c r="A1678" i="1"/>
  <c r="A1679" i="1"/>
  <c r="A1680" i="1"/>
  <c r="A1681" i="1"/>
  <c r="A1682" i="1"/>
  <c r="A1683" i="1"/>
  <c r="A1684" i="1"/>
  <c r="A1685" i="1"/>
  <c r="A1686" i="1"/>
  <c r="A1687" i="1"/>
  <c r="A1688" i="1"/>
  <c r="A1689" i="1"/>
  <c r="A1690" i="1"/>
  <c r="A1691" i="1"/>
  <c r="A1692" i="1"/>
  <c r="A1693" i="1"/>
  <c r="A1694" i="1"/>
  <c r="A1695" i="1"/>
  <c r="A1696" i="1"/>
  <c r="A1697" i="1"/>
  <c r="A1698" i="1"/>
  <c r="A1699" i="1"/>
  <c r="A1700" i="1"/>
  <c r="A1701" i="1"/>
  <c r="A1702" i="1"/>
  <c r="A1703" i="1"/>
  <c r="A1704" i="1"/>
  <c r="A1705" i="1"/>
  <c r="A1706" i="1"/>
  <c r="A1707" i="1"/>
  <c r="A1708" i="1"/>
  <c r="A1709" i="1"/>
  <c r="A1710" i="1"/>
  <c r="A1711" i="1"/>
  <c r="A1712" i="1"/>
  <c r="A1713" i="1"/>
  <c r="A1714" i="1"/>
  <c r="A1715" i="1"/>
  <c r="A1716" i="1"/>
  <c r="A1717" i="1"/>
  <c r="A1718" i="1"/>
  <c r="A1719" i="1"/>
  <c r="A1720" i="1"/>
  <c r="A1721" i="1"/>
  <c r="B1476" i="1"/>
  <c r="B1477" i="1"/>
  <c r="B1478" i="1"/>
  <c r="B1479" i="1"/>
  <c r="B1480" i="1"/>
  <c r="B1481" i="1"/>
  <c r="B1482" i="1"/>
  <c r="B1483" i="1"/>
  <c r="B1484" i="1"/>
  <c r="B1485" i="1"/>
  <c r="B1486" i="1"/>
  <c r="B1487" i="1"/>
  <c r="B1488" i="1"/>
  <c r="B1489" i="1"/>
  <c r="B1490" i="1"/>
  <c r="B1491" i="1"/>
  <c r="B1492" i="1"/>
  <c r="B1493" i="1"/>
  <c r="B1494" i="1"/>
  <c r="B1495" i="1"/>
  <c r="B1496" i="1"/>
  <c r="B1497" i="1"/>
  <c r="B1498" i="1"/>
  <c r="B1499" i="1"/>
  <c r="B1500" i="1"/>
  <c r="B1501" i="1"/>
  <c r="B1502" i="1"/>
  <c r="B1503" i="1"/>
  <c r="B1504" i="1"/>
  <c r="B1505" i="1"/>
  <c r="B1506" i="1"/>
  <c r="B1507" i="1"/>
  <c r="B1508" i="1"/>
  <c r="B1509" i="1"/>
  <c r="B1510" i="1"/>
  <c r="B1511" i="1"/>
  <c r="B1512" i="1"/>
  <c r="B1513" i="1"/>
  <c r="B1514" i="1"/>
  <c r="B1515" i="1"/>
  <c r="B1516" i="1"/>
  <c r="B1517" i="1"/>
  <c r="B1518" i="1"/>
  <c r="B1519" i="1"/>
  <c r="B1520" i="1"/>
  <c r="B1521" i="1"/>
  <c r="B1522" i="1"/>
  <c r="B1523" i="1"/>
  <c r="B1524" i="1"/>
  <c r="B1525" i="1"/>
  <c r="B1526" i="1"/>
  <c r="B1527" i="1"/>
  <c r="B1528" i="1"/>
  <c r="B1529" i="1"/>
  <c r="B1530" i="1"/>
  <c r="B1531" i="1"/>
  <c r="B1532" i="1"/>
  <c r="B1533" i="1"/>
  <c r="B1534" i="1"/>
  <c r="B1535" i="1"/>
  <c r="B1536" i="1"/>
  <c r="B1537" i="1"/>
  <c r="B1538" i="1"/>
  <c r="B1539" i="1"/>
  <c r="B1540" i="1"/>
  <c r="B1541" i="1"/>
  <c r="B1542" i="1"/>
  <c r="B1543" i="1"/>
  <c r="B1544" i="1"/>
  <c r="B1545" i="1"/>
  <c r="B1546" i="1"/>
  <c r="B1547" i="1"/>
  <c r="B1548" i="1"/>
  <c r="B1549" i="1"/>
  <c r="B1550" i="1"/>
  <c r="B1551" i="1"/>
  <c r="B1552" i="1"/>
  <c r="B1553" i="1"/>
  <c r="B1554" i="1"/>
  <c r="B1555" i="1"/>
  <c r="B1556" i="1"/>
  <c r="B1557" i="1"/>
  <c r="B1558" i="1"/>
  <c r="B1559" i="1"/>
  <c r="B1560" i="1"/>
  <c r="B1561" i="1"/>
  <c r="B1562" i="1"/>
  <c r="B1563" i="1"/>
  <c r="B1564" i="1"/>
  <c r="B1565" i="1"/>
  <c r="B1566" i="1"/>
  <c r="B1567" i="1"/>
  <c r="B1568" i="1"/>
  <c r="B1569" i="1"/>
  <c r="B1570" i="1"/>
  <c r="B1571" i="1"/>
  <c r="B1572" i="1"/>
  <c r="B1573" i="1"/>
  <c r="B1574" i="1"/>
  <c r="B1575" i="1"/>
  <c r="B1576" i="1"/>
  <c r="B1577" i="1"/>
  <c r="B1578" i="1"/>
  <c r="B1579" i="1"/>
  <c r="B1580" i="1"/>
  <c r="B1581" i="1"/>
  <c r="B1582" i="1"/>
  <c r="B1583" i="1"/>
  <c r="B1584" i="1"/>
  <c r="B1585" i="1"/>
  <c r="B1586" i="1"/>
  <c r="B1587" i="1"/>
  <c r="B1588" i="1"/>
  <c r="B1589" i="1"/>
  <c r="B1590" i="1"/>
  <c r="B1591" i="1"/>
  <c r="B1592" i="1"/>
  <c r="B1593" i="1"/>
  <c r="B1594" i="1"/>
  <c r="B1595" i="1"/>
  <c r="B1596" i="1"/>
  <c r="B1597" i="1"/>
  <c r="B1598"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517" i="1"/>
  <c r="J1518" i="1"/>
  <c r="J1519" i="1"/>
  <c r="J1520" i="1"/>
  <c r="J1521" i="1"/>
  <c r="J1522"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65" i="1"/>
  <c r="J1566" i="1"/>
  <c r="J1567" i="1"/>
  <c r="J1568"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A1476" i="1"/>
  <c r="A1477" i="1"/>
  <c r="A1478" i="1"/>
  <c r="A1479" i="1"/>
  <c r="A1480" i="1"/>
  <c r="A1481" i="1"/>
  <c r="A1482" i="1"/>
  <c r="A1483" i="1"/>
  <c r="A1484" i="1"/>
  <c r="A1485" i="1"/>
  <c r="A1486" i="1"/>
  <c r="A1487" i="1"/>
  <c r="A1488" i="1"/>
  <c r="A1489" i="1"/>
  <c r="A1490" i="1"/>
  <c r="A1491" i="1"/>
  <c r="A1492" i="1"/>
  <c r="A1493" i="1"/>
  <c r="A1494" i="1"/>
  <c r="A1495" i="1"/>
  <c r="A1496" i="1"/>
  <c r="A1497" i="1"/>
  <c r="A1498" i="1"/>
  <c r="A1499" i="1"/>
  <c r="A1500" i="1"/>
  <c r="A1501" i="1"/>
  <c r="A1502" i="1"/>
  <c r="A1503" i="1"/>
  <c r="A1504" i="1"/>
  <c r="A1505" i="1"/>
  <c r="A1506" i="1"/>
  <c r="A1507" i="1"/>
  <c r="A1508" i="1"/>
  <c r="A1509" i="1"/>
  <c r="A1510" i="1"/>
  <c r="A1511" i="1"/>
  <c r="A1512" i="1"/>
  <c r="A1513" i="1"/>
  <c r="A1514" i="1"/>
  <c r="A1515" i="1"/>
  <c r="A1516" i="1"/>
  <c r="A1517" i="1"/>
  <c r="A1518" i="1"/>
  <c r="A1519" i="1"/>
  <c r="A1520" i="1"/>
  <c r="A1521" i="1"/>
  <c r="A1522" i="1"/>
  <c r="A1523" i="1"/>
  <c r="A1524" i="1"/>
  <c r="A1525" i="1"/>
  <c r="A1526" i="1"/>
  <c r="A1527" i="1"/>
  <c r="A1528" i="1"/>
  <c r="A1529" i="1"/>
  <c r="A1530" i="1"/>
  <c r="A1531" i="1"/>
  <c r="A1532" i="1"/>
  <c r="A1533" i="1"/>
  <c r="A1534" i="1"/>
  <c r="A1535" i="1"/>
  <c r="A1536" i="1"/>
  <c r="A1537" i="1"/>
  <c r="A1538" i="1"/>
  <c r="A1539" i="1"/>
  <c r="A1540" i="1"/>
  <c r="A1541" i="1"/>
  <c r="A1542" i="1"/>
  <c r="A1543" i="1"/>
  <c r="A1544" i="1"/>
  <c r="A1545" i="1"/>
  <c r="A1546" i="1"/>
  <c r="A1547" i="1"/>
  <c r="A1548" i="1"/>
  <c r="A1549" i="1"/>
  <c r="A1550" i="1"/>
  <c r="A1551" i="1"/>
  <c r="A1552" i="1"/>
  <c r="A1553" i="1"/>
  <c r="A1554" i="1"/>
  <c r="A1555" i="1"/>
  <c r="A1556" i="1"/>
  <c r="A1557" i="1"/>
  <c r="A1558" i="1"/>
  <c r="A1559" i="1"/>
  <c r="A1560" i="1"/>
  <c r="A1561" i="1"/>
  <c r="A1562" i="1"/>
  <c r="A1563" i="1"/>
  <c r="A1564" i="1"/>
  <c r="A1565" i="1"/>
  <c r="A1566" i="1"/>
  <c r="A1567" i="1"/>
  <c r="A1568" i="1"/>
  <c r="A1569" i="1"/>
  <c r="A1570" i="1"/>
  <c r="A1571" i="1"/>
  <c r="A1572" i="1"/>
  <c r="A1573" i="1"/>
  <c r="A1574" i="1"/>
  <c r="A1575" i="1"/>
  <c r="A1576" i="1"/>
  <c r="A1577" i="1"/>
  <c r="A1578" i="1"/>
  <c r="A1579" i="1"/>
  <c r="A1580" i="1"/>
  <c r="A1581" i="1"/>
  <c r="A1582" i="1"/>
  <c r="A1583" i="1"/>
  <c r="A1584" i="1"/>
  <c r="A1585" i="1"/>
  <c r="A1586" i="1"/>
  <c r="A1587" i="1"/>
  <c r="A1588" i="1"/>
  <c r="A1589" i="1"/>
  <c r="A1590" i="1"/>
  <c r="A1591" i="1"/>
  <c r="A1592" i="1"/>
  <c r="A1593" i="1"/>
  <c r="A1594" i="1"/>
  <c r="A1595" i="1"/>
  <c r="A1596" i="1"/>
  <c r="A1597" i="1"/>
  <c r="A1598" i="1"/>
  <c r="B1353" i="1"/>
  <c r="B1354" i="1"/>
  <c r="B1355" i="1"/>
  <c r="B1356" i="1"/>
  <c r="B1357" i="1"/>
  <c r="B1358" i="1"/>
  <c r="B1359" i="1"/>
  <c r="B1360" i="1"/>
  <c r="B1361" i="1"/>
  <c r="B1362" i="1"/>
  <c r="B1363" i="1"/>
  <c r="B1364" i="1"/>
  <c r="B1365" i="1"/>
  <c r="B1366" i="1"/>
  <c r="B1367" i="1"/>
  <c r="B1368" i="1"/>
  <c r="B1369" i="1"/>
  <c r="B1370" i="1"/>
  <c r="B1371" i="1"/>
  <c r="B1372" i="1"/>
  <c r="B1373" i="1"/>
  <c r="B1374" i="1"/>
  <c r="B1375" i="1"/>
  <c r="B1376" i="1"/>
  <c r="B1377" i="1"/>
  <c r="B1378" i="1"/>
  <c r="B1379" i="1"/>
  <c r="B1380" i="1"/>
  <c r="B1381" i="1"/>
  <c r="B1382" i="1"/>
  <c r="B1383" i="1"/>
  <c r="B1384" i="1"/>
  <c r="B1385" i="1"/>
  <c r="B1386" i="1"/>
  <c r="B1387" i="1"/>
  <c r="B1388" i="1"/>
  <c r="B1389" i="1"/>
  <c r="B1390" i="1"/>
  <c r="B1391" i="1"/>
  <c r="B1392" i="1"/>
  <c r="B1393" i="1"/>
  <c r="B1394" i="1"/>
  <c r="B1395" i="1"/>
  <c r="B1396" i="1"/>
  <c r="B1397" i="1"/>
  <c r="B1398" i="1"/>
  <c r="B1399" i="1"/>
  <c r="B1400" i="1"/>
  <c r="B1401" i="1"/>
  <c r="B1402" i="1"/>
  <c r="B1403" i="1"/>
  <c r="B1404" i="1"/>
  <c r="B1405" i="1"/>
  <c r="B1406" i="1"/>
  <c r="B1407" i="1"/>
  <c r="B1408" i="1"/>
  <c r="B1409" i="1"/>
  <c r="B1410" i="1"/>
  <c r="B1411" i="1"/>
  <c r="B1412" i="1"/>
  <c r="B1413" i="1"/>
  <c r="B1414" i="1"/>
  <c r="B1415" i="1"/>
  <c r="B1416" i="1"/>
  <c r="B1417" i="1"/>
  <c r="B1418" i="1"/>
  <c r="B1419" i="1"/>
  <c r="B1420" i="1"/>
  <c r="B1421" i="1"/>
  <c r="B1422" i="1"/>
  <c r="B1423" i="1"/>
  <c r="B1424" i="1"/>
  <c r="B1425" i="1"/>
  <c r="B1426" i="1"/>
  <c r="B1427" i="1"/>
  <c r="B1428" i="1"/>
  <c r="B1429" i="1"/>
  <c r="B1430" i="1"/>
  <c r="B1431" i="1"/>
  <c r="B1432" i="1"/>
  <c r="B1433" i="1"/>
  <c r="B1434" i="1"/>
  <c r="B1435" i="1"/>
  <c r="B1436" i="1"/>
  <c r="B1437" i="1"/>
  <c r="B1438" i="1"/>
  <c r="B1439" i="1"/>
  <c r="B1440" i="1"/>
  <c r="B1441" i="1"/>
  <c r="B1442" i="1"/>
  <c r="B1443" i="1"/>
  <c r="B1444" i="1"/>
  <c r="B1445" i="1"/>
  <c r="B1446" i="1"/>
  <c r="B1447" i="1"/>
  <c r="B1448" i="1"/>
  <c r="B1449" i="1"/>
  <c r="B1450" i="1"/>
  <c r="B1451" i="1"/>
  <c r="B1452" i="1"/>
  <c r="B1453" i="1"/>
  <c r="B1454" i="1"/>
  <c r="B1455" i="1"/>
  <c r="B1456" i="1"/>
  <c r="B1457" i="1"/>
  <c r="B1458" i="1"/>
  <c r="B1459" i="1"/>
  <c r="B1460" i="1"/>
  <c r="B1461" i="1"/>
  <c r="B1462" i="1"/>
  <c r="B1463" i="1"/>
  <c r="B1464" i="1"/>
  <c r="B1465" i="1"/>
  <c r="B1466" i="1"/>
  <c r="B1467" i="1"/>
  <c r="B1468" i="1"/>
  <c r="B1469" i="1"/>
  <c r="B1470" i="1"/>
  <c r="B1471" i="1"/>
  <c r="B1472" i="1"/>
  <c r="B1473" i="1"/>
  <c r="B1474" i="1"/>
  <c r="B1475" i="1"/>
  <c r="A1353" i="1"/>
  <c r="A1354" i="1"/>
  <c r="A1355" i="1"/>
  <c r="A1356" i="1"/>
  <c r="A1357" i="1"/>
  <c r="A1358" i="1"/>
  <c r="A1359" i="1"/>
  <c r="A1360" i="1"/>
  <c r="A1361" i="1"/>
  <c r="A1362" i="1"/>
  <c r="A1363" i="1"/>
  <c r="A1364" i="1"/>
  <c r="A1365" i="1"/>
  <c r="A1366" i="1"/>
  <c r="A1367" i="1"/>
  <c r="A1368" i="1"/>
  <c r="A1369" i="1"/>
  <c r="A1370" i="1"/>
  <c r="A1371" i="1"/>
  <c r="A1372" i="1"/>
  <c r="A1373" i="1"/>
  <c r="A1374"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5" i="1"/>
  <c r="A1436"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465" i="1"/>
  <c r="A1466" i="1"/>
  <c r="A1467" i="1"/>
  <c r="A1468" i="1"/>
  <c r="A1469" i="1"/>
  <c r="A1470" i="1"/>
  <c r="A1471" i="1"/>
  <c r="A1472" i="1"/>
  <c r="A1473" i="1"/>
  <c r="A1474" i="1"/>
  <c r="A1475"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B1230" i="1"/>
  <c r="B1231" i="1"/>
  <c r="B1232" i="1"/>
  <c r="B1233" i="1"/>
  <c r="B1234" i="1"/>
  <c r="B1235" i="1"/>
  <c r="B1236" i="1"/>
  <c r="B1237" i="1"/>
  <c r="B1238" i="1"/>
  <c r="B1239" i="1"/>
  <c r="B1240" i="1"/>
  <c r="B1241" i="1"/>
  <c r="B1242" i="1"/>
  <c r="B1243" i="1"/>
  <c r="B1244" i="1"/>
  <c r="B1245" i="1"/>
  <c r="B1246" i="1"/>
  <c r="B1247" i="1"/>
  <c r="B1248" i="1"/>
  <c r="B1249" i="1"/>
  <c r="B1250" i="1"/>
  <c r="B1251" i="1"/>
  <c r="B1252" i="1"/>
  <c r="B1253" i="1"/>
  <c r="B1254" i="1"/>
  <c r="B1255" i="1"/>
  <c r="B1256" i="1"/>
  <c r="B1257" i="1"/>
  <c r="B1258" i="1"/>
  <c r="B1259" i="1"/>
  <c r="B1260" i="1"/>
  <c r="B1261" i="1"/>
  <c r="B1262" i="1"/>
  <c r="B1263" i="1"/>
  <c r="B1264" i="1"/>
  <c r="B1265" i="1"/>
  <c r="B1266" i="1"/>
  <c r="B1267" i="1"/>
  <c r="B1268" i="1"/>
  <c r="B1269" i="1"/>
  <c r="B1270" i="1"/>
  <c r="B1271" i="1"/>
  <c r="B1272" i="1"/>
  <c r="B1273" i="1"/>
  <c r="B1274" i="1"/>
  <c r="B1275" i="1"/>
  <c r="B1276" i="1"/>
  <c r="B1277" i="1"/>
  <c r="B1278" i="1"/>
  <c r="B1279" i="1"/>
  <c r="B1280" i="1"/>
  <c r="B1281" i="1"/>
  <c r="B1282" i="1"/>
  <c r="B1283" i="1"/>
  <c r="B1284" i="1"/>
  <c r="B1285" i="1"/>
  <c r="B1286" i="1"/>
  <c r="B1287" i="1"/>
  <c r="B1288" i="1"/>
  <c r="B1289" i="1"/>
  <c r="B1290" i="1"/>
  <c r="B1291" i="1"/>
  <c r="B1292" i="1"/>
  <c r="B1293" i="1"/>
  <c r="B1294" i="1"/>
  <c r="B1295" i="1"/>
  <c r="B1296" i="1"/>
  <c r="B1297" i="1"/>
  <c r="B1298" i="1"/>
  <c r="B1299" i="1"/>
  <c r="B1300" i="1"/>
  <c r="B1301" i="1"/>
  <c r="B1302" i="1"/>
  <c r="B1303" i="1"/>
  <c r="B1304" i="1"/>
  <c r="B1305" i="1"/>
  <c r="B1306" i="1"/>
  <c r="B1307" i="1"/>
  <c r="B1308" i="1"/>
  <c r="B1309" i="1"/>
  <c r="B1310" i="1"/>
  <c r="B1311" i="1"/>
  <c r="B1312" i="1"/>
  <c r="B1313" i="1"/>
  <c r="B1314" i="1"/>
  <c r="B1315" i="1"/>
  <c r="B1316" i="1"/>
  <c r="B1317" i="1"/>
  <c r="B1318" i="1"/>
  <c r="B1319" i="1"/>
  <c r="B1320" i="1"/>
  <c r="B1321" i="1"/>
  <c r="B1322" i="1"/>
  <c r="B1323" i="1"/>
  <c r="B1324" i="1"/>
  <c r="B1325" i="1"/>
  <c r="B1326" i="1"/>
  <c r="B1327" i="1"/>
  <c r="B1328" i="1"/>
  <c r="B1329" i="1"/>
  <c r="B1330" i="1"/>
  <c r="B1331" i="1"/>
  <c r="B1332" i="1"/>
  <c r="B1333" i="1"/>
  <c r="B1334" i="1"/>
  <c r="B1335" i="1"/>
  <c r="B1336" i="1"/>
  <c r="B1337" i="1"/>
  <c r="B1338" i="1"/>
  <c r="B1339" i="1"/>
  <c r="B1340" i="1"/>
  <c r="B1341" i="1"/>
  <c r="B1342" i="1"/>
  <c r="B1343" i="1"/>
  <c r="B1344" i="1"/>
  <c r="B1345" i="1"/>
  <c r="B1346" i="1"/>
  <c r="B1347" i="1"/>
  <c r="B1348" i="1"/>
  <c r="B1349" i="1"/>
  <c r="B1350" i="1"/>
  <c r="B1351" i="1"/>
  <c r="B1352"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J1230" i="1"/>
  <c r="J1231" i="1"/>
  <c r="J1232" i="1"/>
  <c r="J1233" i="1"/>
  <c r="J1234" i="1"/>
  <c r="J1235" i="1"/>
  <c r="J1236" i="1"/>
  <c r="J1237"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B1210" i="1"/>
  <c r="B1211" i="1"/>
  <c r="B1212" i="1"/>
  <c r="B1213" i="1"/>
  <c r="B1214" i="1"/>
  <c r="B1215" i="1"/>
  <c r="B1216" i="1"/>
  <c r="B1217" i="1"/>
  <c r="B1218" i="1"/>
  <c r="B1219" i="1"/>
  <c r="B1220" i="1"/>
  <c r="B1221" i="1"/>
  <c r="B1222" i="1"/>
  <c r="B1223" i="1"/>
  <c r="B1224" i="1"/>
  <c r="B1225" i="1"/>
  <c r="B1226" i="1"/>
  <c r="B1227" i="1"/>
  <c r="B1228" i="1"/>
  <c r="B1229" i="1"/>
  <c r="J1210" i="1"/>
  <c r="J1211" i="1"/>
  <c r="J1212" i="1"/>
  <c r="J1213" i="1"/>
  <c r="J1214" i="1"/>
  <c r="J1215" i="1"/>
  <c r="J1216" i="1"/>
  <c r="J1217" i="1"/>
  <c r="J1218" i="1"/>
  <c r="J1219" i="1"/>
  <c r="J1220" i="1"/>
  <c r="J1221" i="1"/>
  <c r="J1222" i="1"/>
  <c r="J1223" i="1"/>
  <c r="J1224" i="1"/>
  <c r="J1225" i="1"/>
  <c r="J1226" i="1"/>
  <c r="J1227" i="1"/>
  <c r="J1228" i="1"/>
  <c r="J1229" i="1"/>
  <c r="A1210" i="1"/>
  <c r="A1211" i="1"/>
  <c r="A1212" i="1"/>
  <c r="A1213" i="1"/>
  <c r="A1214" i="1"/>
  <c r="A1215" i="1"/>
  <c r="A1216" i="1"/>
  <c r="A1217" i="1"/>
  <c r="A1218" i="1"/>
  <c r="A1219" i="1"/>
  <c r="A1220" i="1"/>
  <c r="A1221" i="1"/>
  <c r="A1222" i="1"/>
  <c r="A1223" i="1"/>
  <c r="A1224" i="1"/>
  <c r="A1225" i="1"/>
  <c r="A1226" i="1"/>
  <c r="A1227" i="1"/>
  <c r="A1228" i="1"/>
  <c r="A1229" i="1"/>
  <c r="B1193" i="1"/>
  <c r="B1194" i="1"/>
  <c r="B1195" i="1"/>
  <c r="B1196" i="1"/>
  <c r="B1197" i="1"/>
  <c r="B1198" i="1"/>
  <c r="B1199" i="1"/>
  <c r="B1200" i="1"/>
  <c r="B1201" i="1"/>
  <c r="B1202" i="1"/>
  <c r="B1203" i="1"/>
  <c r="B1204" i="1"/>
  <c r="B1205" i="1"/>
  <c r="B1206" i="1"/>
  <c r="B1207" i="1"/>
  <c r="B1208" i="1"/>
  <c r="B1209" i="1"/>
  <c r="J1193" i="1"/>
  <c r="J1194" i="1"/>
  <c r="J1195" i="1"/>
  <c r="J1196" i="1"/>
  <c r="J1197" i="1"/>
  <c r="J1198" i="1"/>
  <c r="J1199" i="1"/>
  <c r="J1200" i="1"/>
  <c r="J1201" i="1"/>
  <c r="J1202" i="1"/>
  <c r="J1203" i="1"/>
  <c r="J1204" i="1"/>
  <c r="J1205" i="1"/>
  <c r="J1206" i="1"/>
  <c r="J1207" i="1"/>
  <c r="J1208" i="1"/>
  <c r="J1209" i="1"/>
  <c r="A1193" i="1"/>
  <c r="A1194" i="1"/>
  <c r="A1195" i="1"/>
  <c r="A1196" i="1"/>
  <c r="A1197" i="1"/>
  <c r="A1198" i="1"/>
  <c r="A1199" i="1"/>
  <c r="A1200" i="1"/>
  <c r="A1201" i="1"/>
  <c r="A1202" i="1"/>
  <c r="A1203" i="1"/>
  <c r="A1204" i="1"/>
  <c r="A1205" i="1"/>
  <c r="A1206" i="1"/>
  <c r="A1207" i="1"/>
  <c r="A1208" i="1"/>
  <c r="A1209"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94" i="1"/>
  <c r="B1095" i="1"/>
  <c r="B1096" i="1"/>
  <c r="B1097" i="1"/>
  <c r="B1098" i="1"/>
  <c r="B1099" i="1"/>
  <c r="B1100" i="1"/>
  <c r="B1101" i="1"/>
  <c r="B1102" i="1"/>
  <c r="B1103" i="1"/>
  <c r="B1104" i="1"/>
  <c r="B1105" i="1"/>
  <c r="B1106" i="1"/>
  <c r="B1107" i="1"/>
  <c r="B1108" i="1"/>
  <c r="B1109" i="1"/>
  <c r="B1110" i="1"/>
  <c r="B1111" i="1"/>
  <c r="B1112" i="1"/>
  <c r="B1113" i="1"/>
  <c r="B1114" i="1"/>
  <c r="B1115" i="1"/>
  <c r="B1116" i="1"/>
  <c r="B1117" i="1"/>
  <c r="B1118" i="1"/>
  <c r="B1119" i="1"/>
  <c r="B1120" i="1"/>
  <c r="B1121" i="1"/>
  <c r="B1122" i="1"/>
  <c r="B1123" i="1"/>
  <c r="B1124" i="1"/>
  <c r="B1125" i="1"/>
  <c r="B1126" i="1"/>
  <c r="B1127" i="1"/>
  <c r="B1128" i="1"/>
  <c r="B1129" i="1"/>
  <c r="B1130" i="1"/>
  <c r="B1131" i="1"/>
  <c r="B1132" i="1"/>
  <c r="B1133" i="1"/>
  <c r="B1134" i="1"/>
  <c r="B1135" i="1"/>
  <c r="B1136" i="1"/>
  <c r="B1137" i="1"/>
  <c r="B1138" i="1"/>
  <c r="B1139" i="1"/>
  <c r="B1140" i="1"/>
  <c r="B1141" i="1"/>
  <c r="B1142" i="1"/>
  <c r="B1143" i="1"/>
  <c r="B1144" i="1"/>
  <c r="B1145" i="1"/>
  <c r="B1146" i="1"/>
  <c r="B1147" i="1"/>
  <c r="B1148" i="1"/>
  <c r="B1149" i="1"/>
  <c r="B1150" i="1"/>
  <c r="B1151" i="1"/>
  <c r="B1152" i="1"/>
  <c r="B1153" i="1"/>
  <c r="B1154" i="1"/>
  <c r="B1155" i="1"/>
  <c r="B1156" i="1"/>
  <c r="B1157" i="1"/>
  <c r="B1158" i="1"/>
  <c r="B1159" i="1"/>
  <c r="B1160" i="1"/>
  <c r="B1161" i="1"/>
  <c r="B1162" i="1"/>
  <c r="B1163" i="1"/>
  <c r="B1164" i="1"/>
  <c r="B1165" i="1"/>
  <c r="B1166" i="1"/>
  <c r="B1167" i="1"/>
  <c r="B1168" i="1"/>
  <c r="B1169" i="1"/>
  <c r="B1170" i="1"/>
  <c r="B1171" i="1"/>
  <c r="B1172" i="1"/>
  <c r="B1173" i="1"/>
  <c r="B1174" i="1"/>
  <c r="B1175" i="1"/>
  <c r="B1176" i="1"/>
  <c r="B1177" i="1"/>
  <c r="B1178" i="1"/>
  <c r="B1179" i="1"/>
  <c r="B1180" i="1"/>
  <c r="B1181" i="1"/>
  <c r="B1182" i="1"/>
  <c r="B1183" i="1"/>
  <c r="B1184" i="1"/>
  <c r="B1185" i="1"/>
  <c r="B1186" i="1"/>
  <c r="B1187" i="1"/>
  <c r="B1188" i="1"/>
  <c r="B1189" i="1"/>
  <c r="B1190" i="1"/>
  <c r="B1191" i="1"/>
  <c r="B1192" i="1"/>
  <c r="J1071" i="1"/>
  <c r="J1072" i="1"/>
  <c r="J1073" i="1"/>
  <c r="J1074" i="1"/>
  <c r="J1075" i="1"/>
  <c r="J1076" i="1"/>
  <c r="J1077" i="1"/>
  <c r="J1078" i="1"/>
  <c r="J1079" i="1"/>
  <c r="J1080" i="1"/>
  <c r="J1081" i="1"/>
  <c r="J1082" i="1"/>
  <c r="J1083" i="1"/>
  <c r="J1084" i="1"/>
  <c r="J1085" i="1"/>
  <c r="J1086" i="1"/>
  <c r="J1087" i="1"/>
  <c r="J1088" i="1"/>
  <c r="J1089" i="1"/>
  <c r="J1090" i="1"/>
  <c r="J1091" i="1"/>
  <c r="J1092" i="1"/>
  <c r="J1093" i="1"/>
  <c r="J1094" i="1"/>
  <c r="J1095" i="1"/>
  <c r="J1096" i="1"/>
  <c r="J1097" i="1"/>
  <c r="J1098" i="1"/>
  <c r="J1099" i="1"/>
  <c r="J1100"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65" i="1"/>
  <c r="J1166"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2"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2" i="1"/>
  <c r="J3"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2" i="1"/>
</calcChain>
</file>

<file path=xl/sharedStrings.xml><?xml version="1.0" encoding="utf-8"?>
<sst xmlns="http://schemas.openxmlformats.org/spreadsheetml/2006/main" count="18545" uniqueCount="347">
  <si>
    <t>id</t>
  </si>
  <si>
    <t>InstitutionName</t>
  </si>
  <si>
    <t>SystemName</t>
  </si>
  <si>
    <t>CustomerInstitutionId</t>
  </si>
  <si>
    <t>CustomerInstitutionType</t>
  </si>
  <si>
    <t>SessionNew</t>
  </si>
  <si>
    <t>RegNew</t>
  </si>
  <si>
    <t>PageHits</t>
  </si>
  <si>
    <t>TestsAdded</t>
  </si>
  <si>
    <t>TutorialsAdded</t>
  </si>
  <si>
    <t>eBooksAdded</t>
  </si>
  <si>
    <t>ComputerCoursesAdded</t>
  </si>
  <si>
    <t>Ira H Hayes Memorial Library</t>
  </si>
  <si>
    <t>Pinal</t>
  </si>
  <si>
    <t>Apache Junction Public Library</t>
  </si>
  <si>
    <t>Arizona City Community Library</t>
  </si>
  <si>
    <t>Coolidge Public Library</t>
  </si>
  <si>
    <t>Eloy Santa Cruz Library</t>
  </si>
  <si>
    <t>Florence Community Library</t>
  </si>
  <si>
    <t>Casa Grande Public Library</t>
  </si>
  <si>
    <t>Pinal County Library District</t>
  </si>
  <si>
    <t>Vista Grande Library</t>
  </si>
  <si>
    <t>Kearny Public Library</t>
  </si>
  <si>
    <t>Oracle Public Library</t>
  </si>
  <si>
    <t>Mammoth Public Library</t>
  </si>
  <si>
    <t>San Manuel Public Library</t>
  </si>
  <si>
    <t>Maricopa Public Library</t>
  </si>
  <si>
    <t>Superior Public Library</t>
  </si>
  <si>
    <t>Mohave</t>
  </si>
  <si>
    <t>Mohave County Library District</t>
  </si>
  <si>
    <t>Ava Ich Asiit Tribal Library</t>
  </si>
  <si>
    <t>Kaibab Paiute Tribal Library</t>
  </si>
  <si>
    <t>The Edward McElwain Memorial Library</t>
  </si>
  <si>
    <t>Colorado River Indian Tribes Library</t>
  </si>
  <si>
    <t>La Paz</t>
  </si>
  <si>
    <t>Quartzsite Public Library</t>
  </si>
  <si>
    <t>Bouse Public Library</t>
  </si>
  <si>
    <t>Centennial Library</t>
  </si>
  <si>
    <t>Cottonwood Public Library</t>
  </si>
  <si>
    <t>Yavapai</t>
  </si>
  <si>
    <t>Yavapai County Free Library District</t>
  </si>
  <si>
    <t>Yavapai Prescott Tribal Library</t>
  </si>
  <si>
    <t>Bagdad Public Library</t>
  </si>
  <si>
    <t>Wilhoit Public Library</t>
  </si>
  <si>
    <t>Yarnell Public Library</t>
  </si>
  <si>
    <t>Prescott Valley Public Library</t>
  </si>
  <si>
    <t>Jerome Public Library</t>
  </si>
  <si>
    <t>Mayer Public Library</t>
  </si>
  <si>
    <t>Prescott Public Library</t>
  </si>
  <si>
    <t>Sedona Public Library</t>
  </si>
  <si>
    <t>Seligman Public Library</t>
  </si>
  <si>
    <t>Cordes Lakes Public Library</t>
  </si>
  <si>
    <t>Crown King Public Library</t>
  </si>
  <si>
    <t>Dewey-Humboldt Town Library</t>
  </si>
  <si>
    <t>Ash Fork Public Library</t>
  </si>
  <si>
    <t>Black Canyon City Community Library</t>
  </si>
  <si>
    <t>Camp Verde Community Library</t>
  </si>
  <si>
    <t>Chino Valley Public Library</t>
  </si>
  <si>
    <t>Congress Public Library</t>
  </si>
  <si>
    <t>Apache County Library District</t>
  </si>
  <si>
    <t>Apache</t>
  </si>
  <si>
    <t>Williams Public Library</t>
  </si>
  <si>
    <t>Coconino</t>
  </si>
  <si>
    <t>Flagstaff City-Coconino County Public Library</t>
  </si>
  <si>
    <t>Page Public Library</t>
  </si>
  <si>
    <t>Fredonia Public Library</t>
  </si>
  <si>
    <t>Forest Lakes Community Library</t>
  </si>
  <si>
    <t>Grand Canyon Library</t>
  </si>
  <si>
    <t>Tuba City Library</t>
  </si>
  <si>
    <t>Duncan Public Library</t>
  </si>
  <si>
    <t>Greenlee</t>
  </si>
  <si>
    <t>Blue Library</t>
  </si>
  <si>
    <t>Clifton Public Library</t>
  </si>
  <si>
    <t>Greenlee County Library System</t>
  </si>
  <si>
    <t>Morenci Community Library</t>
  </si>
  <si>
    <t>Sierra Vista Public Library</t>
  </si>
  <si>
    <t>Cochise</t>
  </si>
  <si>
    <t>Tombstone City Library</t>
  </si>
  <si>
    <t>Elsie S. Hogan Community Library</t>
  </si>
  <si>
    <t>Cochise County Library District</t>
  </si>
  <si>
    <t>Copper Queen Library</t>
  </si>
  <si>
    <t>Douglas Public Library</t>
  </si>
  <si>
    <t>Benson Public Library</t>
  </si>
  <si>
    <t>Huachuca City Public Library</t>
  </si>
  <si>
    <t>Gila</t>
  </si>
  <si>
    <t>Miami Memorial Library</t>
  </si>
  <si>
    <t>San Carlos Public Library</t>
  </si>
  <si>
    <t>Gila County Library District</t>
  </si>
  <si>
    <t>Isabelle Hunt Memorial Public Library</t>
  </si>
  <si>
    <t>Payson Public Library</t>
  </si>
  <si>
    <t>Tonto Basin Public Library</t>
  </si>
  <si>
    <t>Young Public Library</t>
  </si>
  <si>
    <t>Safford City-Graham County Library</t>
  </si>
  <si>
    <t>Graham</t>
  </si>
  <si>
    <t>Pima Public Library</t>
  </si>
  <si>
    <t>Avondale Public Library</t>
  </si>
  <si>
    <t>Maricopa</t>
  </si>
  <si>
    <t>Desert Foothills Library</t>
  </si>
  <si>
    <t>City of Mesa Main Library</t>
  </si>
  <si>
    <t>Chandler Public Library</t>
  </si>
  <si>
    <t>Buckeye Public Library</t>
  </si>
  <si>
    <t>Scottsdale Public Library</t>
  </si>
  <si>
    <t>Glendale Public Library</t>
  </si>
  <si>
    <t>San Lucy Library</t>
  </si>
  <si>
    <t>Tolleson Public Library</t>
  </si>
  <si>
    <t>Youngtown Public Library</t>
  </si>
  <si>
    <t>Ak-Chin Indian Community Library</t>
  </si>
  <si>
    <t>Phoenix Public Library</t>
  </si>
  <si>
    <t>Tempe Public Library</t>
  </si>
  <si>
    <t>Peoria Public Library System</t>
  </si>
  <si>
    <t>Maricopa County Library District</t>
  </si>
  <si>
    <t>Wickenburg Public Library</t>
  </si>
  <si>
    <t>Ft. McDowell Yavapai Nation Tribal Library</t>
  </si>
  <si>
    <t>Salt River Tribal Library</t>
  </si>
  <si>
    <t>Navajo</t>
  </si>
  <si>
    <t>Navajo Nation Library System</t>
  </si>
  <si>
    <t>Cibicue Community Library</t>
  </si>
  <si>
    <t>Clay Springs Public Library</t>
  </si>
  <si>
    <t>Holbrook Public Library</t>
  </si>
  <si>
    <t>Hopi Public Library</t>
  </si>
  <si>
    <t>Snowflake-Taylor Public Library</t>
  </si>
  <si>
    <t>Winslow Public Library</t>
  </si>
  <si>
    <t>Woodruff Library</t>
  </si>
  <si>
    <t>Larson Memorial Public Library</t>
  </si>
  <si>
    <t>Navajo County Library District</t>
  </si>
  <si>
    <t>Kayenta Community Library</t>
  </si>
  <si>
    <t>McNary Commuity Library</t>
  </si>
  <si>
    <t>Pinedale Library</t>
  </si>
  <si>
    <t>Pinetop Lakeside Library</t>
  </si>
  <si>
    <t>Rim Community Library</t>
  </si>
  <si>
    <t>Show Low Public Library</t>
  </si>
  <si>
    <t>Pima</t>
  </si>
  <si>
    <t>Dr. Fernando Escalante Community Library &amp; Resource Center</t>
  </si>
  <si>
    <t>San Xavier Learning Center Library</t>
  </si>
  <si>
    <t>Venito Garcia Library and Archives</t>
  </si>
  <si>
    <t>Oro Valley Public Library</t>
  </si>
  <si>
    <t>Pima County Public Library</t>
  </si>
  <si>
    <t>Nogales/Santa Cruz County Public Library</t>
  </si>
  <si>
    <t>Santa Cruz</t>
  </si>
  <si>
    <t>Patagonia Public Library</t>
  </si>
  <si>
    <t>Yuma County Library District</t>
  </si>
  <si>
    <t>Yuma</t>
  </si>
  <si>
    <t>Cocopah Tribal Library</t>
  </si>
  <si>
    <t>Arizona State Library, Archives and Public Records</t>
  </si>
  <si>
    <t>Location</t>
  </si>
  <si>
    <t>Locationid</t>
  </si>
  <si>
    <t>Year</t>
  </si>
  <si>
    <t>Month</t>
  </si>
  <si>
    <t>County</t>
  </si>
  <si>
    <t>akchin_az</t>
  </si>
  <si>
    <t>azapachecpl</t>
  </si>
  <si>
    <t>azapachejct</t>
  </si>
  <si>
    <t>azarizonacity</t>
  </si>
  <si>
    <t>azstatelibdev</t>
  </si>
  <si>
    <t>azashfork</t>
  </si>
  <si>
    <t>azavaich</t>
  </si>
  <si>
    <t>avondale_az</t>
  </si>
  <si>
    <t>azbagdad</t>
  </si>
  <si>
    <t>azbenson</t>
  </si>
  <si>
    <t>azblackcyn</t>
  </si>
  <si>
    <t>azbluepub</t>
  </si>
  <si>
    <t>azbouse</t>
  </si>
  <si>
    <t>buckeye_az</t>
  </si>
  <si>
    <t>azcampverde</t>
  </si>
  <si>
    <t>azcasagrande</t>
  </si>
  <si>
    <t>azcentennial</t>
  </si>
  <si>
    <t>chandler_main</t>
  </si>
  <si>
    <t>azchinovalley</t>
  </si>
  <si>
    <t>azcibecu</t>
  </si>
  <si>
    <t>azclaysprings</t>
  </si>
  <si>
    <t>azclifton</t>
  </si>
  <si>
    <t>azccldo</t>
  </si>
  <si>
    <t>azcocopah</t>
  </si>
  <si>
    <t>azlapazcs</t>
  </si>
  <si>
    <t>azcongress</t>
  </si>
  <si>
    <t>azcollidge</t>
  </si>
  <si>
    <t>azbisbee</t>
  </si>
  <si>
    <t>azcordeslakes</t>
  </si>
  <si>
    <t>azcottonwood</t>
  </si>
  <si>
    <t>azcrownking</t>
  </si>
  <si>
    <t>dewey_az</t>
  </si>
  <si>
    <t>azdouglas</t>
  </si>
  <si>
    <t>azfernando</t>
  </si>
  <si>
    <t>azduncan</t>
  </si>
  <si>
    <t>azeloy</t>
  </si>
  <si>
    <t>azwilcox</t>
  </si>
  <si>
    <t>azflagstaff</t>
  </si>
  <si>
    <t>azflorence</t>
  </si>
  <si>
    <t>azforestlakes</t>
  </si>
  <si>
    <t>azfredonia</t>
  </si>
  <si>
    <t>mcdowell_az</t>
  </si>
  <si>
    <t>azgcldo</t>
  </si>
  <si>
    <t>glendale_main</t>
  </si>
  <si>
    <t>azgcanyoncl</t>
  </si>
  <si>
    <t>azgreenl</t>
  </si>
  <si>
    <t>azholbrook</t>
  </si>
  <si>
    <t>hopi</t>
  </si>
  <si>
    <t>azhuachuca</t>
  </si>
  <si>
    <t>irahayes_az</t>
  </si>
  <si>
    <t>azpinestrawb</t>
  </si>
  <si>
    <t>azjerome</t>
  </si>
  <si>
    <t>azkaibabppl</t>
  </si>
  <si>
    <t>azkayenta</t>
  </si>
  <si>
    <t>kearny_az</t>
  </si>
  <si>
    <t>azpinetop</t>
  </si>
  <si>
    <t>azmammoth</t>
  </si>
  <si>
    <t>azmaricopacom</t>
  </si>
  <si>
    <t>azmayer</t>
  </si>
  <si>
    <t>maricopa_main</t>
  </si>
  <si>
    <t>mcnary_az</t>
  </si>
  <si>
    <t>mesa86532</t>
  </si>
  <si>
    <t>azmiami</t>
  </si>
  <si>
    <t>azmohave</t>
  </si>
  <si>
    <t>azmorenci</t>
  </si>
  <si>
    <t>azncldo</t>
  </si>
  <si>
    <t>aznogales</t>
  </si>
  <si>
    <t>aznnls</t>
  </si>
  <si>
    <t>azoracle</t>
  </si>
  <si>
    <t>azorovalley</t>
  </si>
  <si>
    <t>azpage</t>
  </si>
  <si>
    <t>azpatagonia</t>
  </si>
  <si>
    <t>azpayson</t>
  </si>
  <si>
    <t>peor29132</t>
  </si>
  <si>
    <t>phx_main</t>
  </si>
  <si>
    <t>azpima</t>
  </si>
  <si>
    <t>azpcld</t>
  </si>
  <si>
    <t>pinal_az</t>
  </si>
  <si>
    <t>pinedale</t>
  </si>
  <si>
    <t>pinetop</t>
  </si>
  <si>
    <t>azprescott</t>
  </si>
  <si>
    <t>azprescottval</t>
  </si>
  <si>
    <t>azcoriver</t>
  </si>
  <si>
    <t>azheber</t>
  </si>
  <si>
    <t>azsaffordgcl</t>
  </si>
  <si>
    <t>saltriver_az</t>
  </si>
  <si>
    <t>azsancarlos</t>
  </si>
  <si>
    <t>sanlucy_az</t>
  </si>
  <si>
    <t>azsanmanuel</t>
  </si>
  <si>
    <t>aztucson</t>
  </si>
  <si>
    <t>scottsdale_hq</t>
  </si>
  <si>
    <t>azsedona</t>
  </si>
  <si>
    <t>azseligman</t>
  </si>
  <si>
    <t>azshowlow</t>
  </si>
  <si>
    <t>azsierrav</t>
  </si>
  <si>
    <t>azsnowflake</t>
  </si>
  <si>
    <t>azsuperior</t>
  </si>
  <si>
    <t>azpeachsprings</t>
  </si>
  <si>
    <t>toll30426</t>
  </si>
  <si>
    <t>aztombstone</t>
  </si>
  <si>
    <t>aztontobasin</t>
  </si>
  <si>
    <t>aztubacity</t>
  </si>
  <si>
    <t>azsellstohono</t>
  </si>
  <si>
    <t>vista_az</t>
  </si>
  <si>
    <t>wickenburg_az</t>
  </si>
  <si>
    <t>azwilhoit</t>
  </si>
  <si>
    <t>azwilliams</t>
  </si>
  <si>
    <t>azwinslow</t>
  </si>
  <si>
    <t>azwoodruff</t>
  </si>
  <si>
    <t>azyarnell</t>
  </si>
  <si>
    <t>azyavapai</t>
  </si>
  <si>
    <t>azyavapaitri</t>
  </si>
  <si>
    <t>azyoung</t>
  </si>
  <si>
    <t>youngtown_az</t>
  </si>
  <si>
    <t>azycldo</t>
  </si>
  <si>
    <t>Jul</t>
  </si>
  <si>
    <t>Product</t>
  </si>
  <si>
    <t>Learning Express</t>
  </si>
  <si>
    <t>Aug</t>
  </si>
  <si>
    <t>Clarkdale Public Library</t>
  </si>
  <si>
    <t>azclarkdale</t>
  </si>
  <si>
    <t>tempe_main</t>
  </si>
  <si>
    <t>Sep</t>
  </si>
  <si>
    <t>State</t>
  </si>
  <si>
    <t>Oct</t>
  </si>
  <si>
    <t>Nov</t>
  </si>
  <si>
    <t>Dec</t>
  </si>
  <si>
    <t>Jan</t>
  </si>
  <si>
    <t>Grand Total</t>
  </si>
  <si>
    <t>Date</t>
  </si>
  <si>
    <t>Qtr</t>
  </si>
  <si>
    <t>Mohave Community College</t>
  </si>
  <si>
    <t>La Paz County Services</t>
  </si>
  <si>
    <t>Northwest Regional Library</t>
  </si>
  <si>
    <t>Clark Memorial Library</t>
  </si>
  <si>
    <t>mccc</t>
  </si>
  <si>
    <t>lapaz</t>
  </si>
  <si>
    <t>northwestreg_az</t>
  </si>
  <si>
    <t>desertfh_az</t>
  </si>
  <si>
    <t>Feb</t>
  </si>
  <si>
    <t>Cardholders</t>
  </si>
  <si>
    <t>#N/A</t>
  </si>
  <si>
    <t>Blue Public Library</t>
  </si>
  <si>
    <t>Greenlee County Library</t>
  </si>
  <si>
    <t>Sum of SessionNew</t>
  </si>
  <si>
    <t>Beaver Creek Library</t>
  </si>
  <si>
    <t>beaver_az</t>
  </si>
  <si>
    <t>Mar</t>
  </si>
  <si>
    <t>Apr</t>
  </si>
  <si>
    <t>May</t>
  </si>
  <si>
    <t>Jun</t>
  </si>
  <si>
    <t>azparker</t>
  </si>
  <si>
    <t>Parker Public Library</t>
  </si>
  <si>
    <t>azheritage</t>
  </si>
  <si>
    <t>hollyhock_az</t>
  </si>
  <si>
    <t>Arizona State Library</t>
  </si>
  <si>
    <t>N/A</t>
  </si>
  <si>
    <t>Centennial Public Library</t>
  </si>
  <si>
    <t xml:space="preserve">Chandler Public Library </t>
  </si>
  <si>
    <t>Cibecue Community Library</t>
  </si>
  <si>
    <t>Clark Memorial</t>
  </si>
  <si>
    <t>Desert Foothills Branch Library</t>
  </si>
  <si>
    <t>Dr. Fernando Escalante Comm Library</t>
  </si>
  <si>
    <t>Elsie S. Hogan community Library</t>
  </si>
  <si>
    <t>Ft. McDowell Yavapai Nation Tribal Lib</t>
  </si>
  <si>
    <t xml:space="preserve">Glendale Public Library </t>
  </si>
  <si>
    <t>Grand Canyon Community Library</t>
  </si>
  <si>
    <t>Ira H. Hayes Memorial Library</t>
  </si>
  <si>
    <t>Jerome Public</t>
  </si>
  <si>
    <t>Kaibab Paiute Public Library</t>
  </si>
  <si>
    <t>La Paz County Library Services</t>
  </si>
  <si>
    <t>Maricopa Community Library</t>
  </si>
  <si>
    <t>McNary Community Library</t>
  </si>
  <si>
    <t>Mesa Public Library</t>
  </si>
  <si>
    <t>Miami Memorial Public Library</t>
  </si>
  <si>
    <t>Mohave County Community College</t>
  </si>
  <si>
    <t>Peoria Public Library</t>
  </si>
  <si>
    <t>Pinedale Public Library</t>
  </si>
  <si>
    <t>Safford City - Graham County Library</t>
  </si>
  <si>
    <t>San Xavier Library Center</t>
  </si>
  <si>
    <t>The Edward McElwain Memorial Lib</t>
  </si>
  <si>
    <t>Tonto Basin Public</t>
  </si>
  <si>
    <t>Tuba City Public Library</t>
  </si>
  <si>
    <t>Venito Garcia Library</t>
  </si>
  <si>
    <t>Woodruff Community Library</t>
  </si>
  <si>
    <t>Yavapai County Library District</t>
  </si>
  <si>
    <t>Yavapai-Prescott Tribal Library</t>
  </si>
  <si>
    <t>Apache County Library District Office</t>
  </si>
  <si>
    <t>Beaver Creek Public School Library</t>
  </si>
  <si>
    <t>Heritage Branch Library</t>
  </si>
  <si>
    <t>Hollyhock Branch Library</t>
  </si>
  <si>
    <t>Fiscal_Year</t>
  </si>
  <si>
    <t>Column Labels</t>
  </si>
  <si>
    <t>Row Labels</t>
  </si>
  <si>
    <t>(All)</t>
  </si>
  <si>
    <t>Data Source: Library Detail Usage Report</t>
  </si>
  <si>
    <t>Arizona State Library, Archives and Public Records-System</t>
  </si>
  <si>
    <t>Arizona State Library, Maricopa, Pima And Other County Libraries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</si>
</sst>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409]mmm\-yy;@"/>
  </numFmts>
  <fonts count="24"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font>
    <font>
      <sz val="11"/>
      <color indexed="8"/>
      <name val="Calibri"/>
      <family val="2"/>
    </font>
    <font>
      <sz val="11"/>
      <name val="Calibri"/>
      <family val="2"/>
    </font>
    <font>
      <sz val="20"/>
      <color theme="1"/>
      <name val="Calibri"/>
      <family val="2"/>
      <scheme val="minor"/>
    </font>
    <font>
      <sz val="11"/>
      <color rgb="FF000000"/>
      <name val="Calibri"/>
      <family val="2"/>
    </font>
    <font>
      <sz val="18"/>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 fillId="0" borderId="0" applyFont="0" applyFill="0" applyBorder="0" applyAlignment="0" applyProtection="0"/>
  </cellStyleXfs>
  <cellXfs count="41">
    <xf numFmtId="0" fontId="0" fillId="0" borderId="0" xfId="0"/>
    <xf numFmtId="0" fontId="19" fillId="0" borderId="0" xfId="42" applyFont="1" applyFill="1" applyBorder="1" applyAlignment="1">
      <alignment wrapText="1"/>
    </xf>
    <xf numFmtId="0" fontId="0" fillId="0" borderId="0" xfId="0" applyBorder="1"/>
    <xf numFmtId="0" fontId="0" fillId="0" borderId="0" xfId="0" applyFill="1"/>
    <xf numFmtId="0" fontId="0" fillId="0" borderId="10" xfId="0" applyBorder="1"/>
    <xf numFmtId="0" fontId="0" fillId="0" borderId="0" xfId="0" applyFill="1" applyBorder="1"/>
    <xf numFmtId="0" fontId="20" fillId="0" borderId="0" xfId="0" applyFont="1"/>
    <xf numFmtId="0" fontId="0" fillId="0" borderId="0" xfId="0" applyNumberFormat="1"/>
    <xf numFmtId="0" fontId="0" fillId="0" borderId="0" xfId="0" pivotButton="1"/>
    <xf numFmtId="164" fontId="0" fillId="0" borderId="0" xfId="43" applyNumberFormat="1" applyFont="1"/>
    <xf numFmtId="0" fontId="0" fillId="33" borderId="11" xfId="0" applyFont="1" applyFill="1" applyBorder="1"/>
    <xf numFmtId="0" fontId="0" fillId="0" borderId="12" xfId="0" applyFont="1" applyBorder="1"/>
    <xf numFmtId="0" fontId="0" fillId="33" borderId="12" xfId="0" applyNumberFormat="1" applyFont="1" applyFill="1" applyBorder="1"/>
    <xf numFmtId="0" fontId="0" fillId="33" borderId="12" xfId="0" applyFont="1" applyFill="1" applyBorder="1"/>
    <xf numFmtId="0" fontId="19" fillId="0" borderId="12" xfId="42" applyNumberFormat="1" applyFont="1" applyBorder="1" applyAlignment="1">
      <alignment wrapText="1"/>
    </xf>
    <xf numFmtId="0" fontId="19" fillId="33" borderId="12" xfId="42" applyNumberFormat="1" applyFont="1" applyFill="1" applyBorder="1" applyAlignment="1">
      <alignment wrapText="1"/>
    </xf>
    <xf numFmtId="0" fontId="20" fillId="0" borderId="12" xfId="0" applyFont="1" applyBorder="1"/>
    <xf numFmtId="0" fontId="0" fillId="0" borderId="10" xfId="0" applyFont="1" applyBorder="1"/>
    <xf numFmtId="0" fontId="0" fillId="33" borderId="10" xfId="0" applyFont="1" applyFill="1" applyBorder="1"/>
    <xf numFmtId="165" fontId="0" fillId="0" borderId="0" xfId="0" applyNumberFormat="1"/>
    <xf numFmtId="3" fontId="0" fillId="0" borderId="0" xfId="0" applyNumberFormat="1"/>
    <xf numFmtId="164" fontId="21" fillId="0" borderId="0" xfId="43" applyNumberFormat="1" applyFont="1" applyAlignment="1">
      <alignment horizontal="left" vertical="top"/>
    </xf>
    <xf numFmtId="164" fontId="0" fillId="33" borderId="11" xfId="43" applyNumberFormat="1" applyFont="1" applyFill="1" applyBorder="1"/>
    <xf numFmtId="164" fontId="0" fillId="0" borderId="0" xfId="0" applyNumberFormat="1"/>
    <xf numFmtId="0" fontId="0" fillId="0" borderId="0" xfId="0" pivotButton="1" applyAlignment="1">
      <alignment horizontal="center" vertical="top" wrapText="1"/>
    </xf>
    <xf numFmtId="0" fontId="0" fillId="0" borderId="0" xfId="0" applyAlignment="1">
      <alignment horizontal="center" vertical="top" wrapText="1"/>
    </xf>
    <xf numFmtId="0" fontId="20" fillId="33" borderId="12" xfId="0" applyFont="1" applyFill="1" applyBorder="1"/>
    <xf numFmtId="164" fontId="0" fillId="33" borderId="14" xfId="43" applyNumberFormat="1" applyFont="1" applyFill="1" applyBorder="1"/>
    <xf numFmtId="0" fontId="0" fillId="0" borderId="0" xfId="0" applyNumberFormat="1" applyBorder="1"/>
    <xf numFmtId="0" fontId="0" fillId="0" borderId="13" xfId="0" applyFont="1" applyBorder="1"/>
    <xf numFmtId="0" fontId="0" fillId="33" borderId="13" xfId="0" applyFont="1" applyFill="1" applyBorder="1"/>
    <xf numFmtId="0" fontId="19" fillId="33" borderId="13" xfId="42" applyNumberFormat="1" applyFont="1" applyFill="1" applyBorder="1" applyAlignment="1">
      <alignment wrapText="1"/>
    </xf>
    <xf numFmtId="0" fontId="22" fillId="0" borderId="0" xfId="0" applyFont="1"/>
    <xf numFmtId="0" fontId="22" fillId="33" borderId="12" xfId="0" applyFont="1" applyFill="1" applyBorder="1"/>
    <xf numFmtId="0" fontId="0" fillId="0" borderId="0" xfId="0" applyAlignment="1">
      <alignment horizontal="left"/>
    </xf>
    <xf numFmtId="0" fontId="23" fillId="0" borderId="0" xfId="0" applyFont="1"/>
    <xf numFmtId="0" fontId="0" fillId="0" borderId="0" xfId="0"/>
    <xf numFmtId="0" fontId="0" fillId="0" borderId="0" xfId="0"/>
    <xf numFmtId="0" fontId="0" fillId="0" borderId="0" xfId="0"/>
    <xf numFmtId="0" fontId="0" fillId="0" borderId="0" xfId="0"/>
    <xf numFmtId="165" fontId="0" fillId="0" borderId="0" xfId="0" applyNumberFormat="1" applyAlignment="1">
      <alignment horizontal="left"/>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_Sheet1" xfId="42"/>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848">
    <dxf>
      <numFmt numFmtId="0" formatCode="General"/>
    </dxf>
    <dxf>
      <numFmt numFmtId="0" formatCode="General"/>
    </dxf>
    <dxf>
      <numFmt numFmtId="165" formatCode="[$-409]mmm\-yy;@"/>
    </dxf>
    <dxf>
      <numFmt numFmtId="165" formatCode="[$-409]mmm\-yy;@"/>
    </dxf>
    <dxf>
      <font>
        <b val="0"/>
        <i val="0"/>
        <strike val="0"/>
        <condense val="0"/>
        <extend val="0"/>
        <outline val="0"/>
        <shadow val="0"/>
        <u val="none"/>
        <vertAlign val="baseline"/>
        <sz val="11"/>
        <color theme="1"/>
        <name val="Calibri"/>
        <scheme val="minor"/>
      </font>
      <numFmt numFmtId="164" formatCode="_(* #,##0_);_(* \(#,##0\);_(* &quot;-&quot;??_);_(@_)"/>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top" wrapText="1" readingOrder="0"/>
    </dxf>
    <dxf>
      <alignment horizontal="center" vertical="top" wrapText="1" readingOrder="0"/>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3" formatCode="#,##0"/>
    </dxf>
    <dxf>
      <alignment wrapText="1"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top" readingOrder="0"/>
    </dxf>
    <dxf>
      <alignment vertical="top" readingOrder="0"/>
    </dxf>
    <dxf>
      <alignment vertical="top" readingOrder="0"/>
    </dxf>
    <dxf>
      <alignment vertical="top" readingOrder="0"/>
    </dxf>
    <dxf>
      <alignment vertical="top" readingOrder="0"/>
    </dxf>
    <dxf>
      <numFmt numFmtId="164" formatCode="_(* #,##0_);_(* \(#,##0\);_(* &quot;-&quot;??_);_(@_)"/>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vertical="top" readingOrder="0"/>
    </dxf>
    <dxf>
      <alignment vertical="top" readingOrder="0"/>
    </dxf>
    <dxf>
      <alignment vertical="top"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[LEX_Total.xlsx]Learning_Express_Usage_By_Libry!PivotTable1</c:name>
    <c:fmtId val="0"/>
  </c:pivotSource>
  <c:chart>
    <c:title>
      <c:tx>
        <c:strRef>
          <c:f>Learning_Express_Usage_By_Libry!$B$4</c:f>
          <c:strCache>
            <c:ptCount val="1"/>
            <c:pt idx="0">
              <c:v>(All)</c:v>
            </c:pt>
          </c:strCache>
        </c:strRef>
      </c:tx>
      <c:layout>
        <c:manualLayout>
          <c:xMode val="edge"/>
          <c:yMode val="edge"/>
          <c:x val="0.46707476701574918"/>
          <c:y val="0.18598313508683756"/>
        </c:manualLayout>
      </c:layout>
      <c:overlay val="0"/>
      <c:txPr>
        <a:bodyPr/>
        <a:lstStyle/>
        <a:p>
          <a:pPr algn="ctr">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s>
    <c:plotArea>
      <c:layout>
        <c:manualLayout>
          <c:layoutTarget val="inner"/>
          <c:xMode val="edge"/>
          <c:yMode val="edge"/>
          <c:x val="0.10992730456486828"/>
          <c:y val="0.26563578488859108"/>
          <c:w val="0.87126124008022277"/>
          <c:h val="0.48784609370637183"/>
        </c:manualLayout>
      </c:layout>
      <c:lineChart>
        <c:grouping val="standard"/>
        <c:varyColors val="0"/>
        <c:ser>
          <c:idx val="0"/>
          <c:order val="0"/>
          <c:tx>
            <c:strRef>
              <c:f>Learning_Express_Usage_By_Libry!$A$6</c:f>
              <c:strCache>
                <c:ptCount val="1"/>
                <c:pt idx="0">
                  <c:v>2015</c:v>
                </c:pt>
              </c:strCache>
            </c:strRef>
          </c:tx>
          <c:cat>
            <c:strRef>
              <c:f>Learning_Express_Usage_By_Libry!$A$6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Learning_Express_Usage_By_Libry!$A$6</c:f>
              <c:numCache>
                <c:formatCode>General</c:formatCode>
                <c:ptCount val="12"/>
                <c:pt idx="0">
                  <c:v>417</c:v>
                </c:pt>
                <c:pt idx="1">
                  <c:v>685</c:v>
                </c:pt>
                <c:pt idx="2">
                  <c:v>586</c:v>
                </c:pt>
                <c:pt idx="3">
                  <c:v>628</c:v>
                </c:pt>
                <c:pt idx="4">
                  <c:v>755</c:v>
                </c:pt>
                <c:pt idx="5">
                  <c:v>571</c:v>
                </c:pt>
                <c:pt idx="6">
                  <c:v>512</c:v>
                </c:pt>
                <c:pt idx="7">
                  <c:v>603</c:v>
                </c:pt>
                <c:pt idx="8">
                  <c:v>762</c:v>
                </c:pt>
                <c:pt idx="9">
                  <c:v>710</c:v>
                </c:pt>
                <c:pt idx="10">
                  <c:v>971</c:v>
                </c:pt>
                <c:pt idx="11">
                  <c:v>793</c:v>
                </c:pt>
              </c:numCache>
            </c:numRef>
          </c:val>
          <c:smooth val="0"/>
        </c:ser>
        <c:ser>
          <c:idx val="1"/>
          <c:order val="1"/>
          <c:tx>
            <c:strRef>
              <c:f>Learning_Express_Usage_By_Libry!$A$6</c:f>
              <c:strCache>
                <c:ptCount val="1"/>
                <c:pt idx="0">
                  <c:v>2016</c:v>
                </c:pt>
              </c:strCache>
            </c:strRef>
          </c:tx>
          <c:cat>
            <c:strRef>
              <c:f>Learning_Express_Usage_By_Libry!$A$6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Learning_Express_Usage_By_Libry!$A$6</c:f>
              <c:numCache>
                <c:formatCode>General</c:formatCode>
                <c:ptCount val="12"/>
                <c:pt idx="0">
                  <c:v>690</c:v>
                </c:pt>
                <c:pt idx="1">
                  <c:v>839</c:v>
                </c:pt>
                <c:pt idx="2">
                  <c:v>831</c:v>
                </c:pt>
                <c:pt idx="3">
                  <c:v>844</c:v>
                </c:pt>
                <c:pt idx="4">
                  <c:v>598</c:v>
                </c:pt>
                <c:pt idx="5">
                  <c:v>605</c:v>
                </c:pt>
                <c:pt idx="6">
                  <c:v>606</c:v>
                </c:pt>
                <c:pt idx="7">
                  <c:v>717</c:v>
                </c:pt>
                <c:pt idx="8">
                  <c:v>862</c:v>
                </c:pt>
                <c:pt idx="9">
                  <c:v>794</c:v>
                </c:pt>
                <c:pt idx="10">
                  <c:v>1085</c:v>
                </c:pt>
                <c:pt idx="11">
                  <c:v>1195</c:v>
                </c:pt>
              </c:numCache>
            </c:numRef>
          </c:val>
          <c:smooth val="0"/>
        </c:ser>
        <c:ser>
          <c:idx val="2"/>
          <c:order val="2"/>
          <c:tx>
            <c:strRef>
              <c:f>Learning_Express_Usage_By_Libry!$A$6</c:f>
              <c:strCache>
                <c:ptCount val="1"/>
                <c:pt idx="0">
                  <c:v>2017</c:v>
                </c:pt>
              </c:strCache>
            </c:strRef>
          </c:tx>
          <c:cat>
            <c:strRef>
              <c:f>Learning_Express_Usage_By_Libry!$A$6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Learning_Express_Usage_By_Libry!$A$6</c:f>
              <c:numCache>
                <c:formatCode>General</c:formatCode>
                <c:ptCount val="12"/>
                <c:pt idx="0">
                  <c:v>831</c:v>
                </c:pt>
                <c:pt idx="1">
                  <c:v>811</c:v>
                </c:pt>
                <c:pt idx="2">
                  <c:v>923</c:v>
                </c:pt>
                <c:pt idx="3">
                  <c:v>974</c:v>
                </c:pt>
                <c:pt idx="4">
                  <c:v>613</c:v>
                </c:pt>
                <c:pt idx="5">
                  <c:v>408</c:v>
                </c:pt>
                <c:pt idx="6">
                  <c:v>735</c:v>
                </c:pt>
                <c:pt idx="7">
                  <c:v>522</c:v>
                </c:pt>
                <c:pt idx="8">
                  <c:v>475</c:v>
                </c:pt>
                <c:pt idx="9">
                  <c:v>579</c:v>
                </c:pt>
                <c:pt idx="10">
                  <c:v>633</c:v>
                </c:pt>
                <c:pt idx="11">
                  <c:v>613</c:v>
                </c:pt>
              </c:numCache>
            </c:numRef>
          </c:val>
          <c:smooth val="0"/>
        </c:ser>
        <c:ser>
          <c:idx val="3"/>
          <c:order val="3"/>
          <c:tx>
            <c:strRef>
              <c:f>Learning_Express_Usage_By_Libry!$A$6</c:f>
              <c:strCache>
                <c:ptCount val="1"/>
                <c:pt idx="0">
                  <c:v>2018</c:v>
                </c:pt>
              </c:strCache>
            </c:strRef>
          </c:tx>
          <c:cat>
            <c:strRef>
              <c:f>Learning_Express_Usage_By_Libry!$A$6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Learning_Express_Usage_By_Libry!$A$6</c:f>
              <c:numCache>
                <c:formatCode>General</c:formatCode>
                <c:ptCount val="12"/>
                <c:pt idx="0">
                  <c:v>681</c:v>
                </c:pt>
                <c:pt idx="1">
                  <c:v>781</c:v>
                </c:pt>
                <c:pt idx="2">
                  <c:v>473</c:v>
                </c:pt>
                <c:pt idx="3">
                  <c:v>416</c:v>
                </c:pt>
                <c:pt idx="4">
                  <c:v>481</c:v>
                </c:pt>
                <c:pt idx="5">
                  <c:v>427</c:v>
                </c:pt>
              </c:numCache>
            </c:numRef>
          </c:val>
          <c:smooth val="0"/>
        </c:ser>
        <c:dLbls>
          <c:showLegendKey val="0"/>
          <c:showVal val="0"/>
          <c:showCatName val="0"/>
          <c:showSerName val="0"/>
          <c:showPercent val="0"/>
          <c:showBubbleSize val="0"/>
        </c:dLbls>
        <c:marker val="1"/>
        <c:smooth val="0"/>
        <c:axId val="181665792"/>
        <c:axId val="181667712"/>
      </c:lineChart>
      <c:catAx>
        <c:axId val="181665792"/>
        <c:scaling>
          <c:orientation val="minMax"/>
        </c:scaling>
        <c:delete val="0"/>
        <c:axPos val="b"/>
        <c:majorTickMark val="none"/>
        <c:minorTickMark val="none"/>
        <c:tickLblPos val="nextTo"/>
        <c:crossAx val="181667712"/>
        <c:crosses val="autoZero"/>
        <c:auto val="1"/>
        <c:lblAlgn val="ctr"/>
        <c:lblOffset val="100"/>
        <c:noMultiLvlLbl val="0"/>
      </c:catAx>
      <c:valAx>
        <c:axId val="181667712"/>
        <c:scaling>
          <c:orientation val="minMax"/>
        </c:scaling>
        <c:delete val="0"/>
        <c:axPos val="l"/>
        <c:majorGridlines/>
        <c:title>
          <c:tx>
            <c:strRef>
              <c:f>Learning_Express_Usage_By_Libry!$A$6</c:f>
              <c:strCache>
                <c:ptCount val="1"/>
                <c:pt idx="0">
                  <c:v>Sum of SessionNew</c:v>
                </c:pt>
              </c:strCache>
            </c:strRef>
          </c:tx>
          <c:layout/>
          <c:overlay val="0"/>
        </c:title>
        <c:numFmt formatCode="General" sourceLinked="1"/>
        <c:majorTickMark val="none"/>
        <c:minorTickMark val="none"/>
        <c:tickLblPos val="nextTo"/>
        <c:crossAx val="181665792"/>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userShapes r:id="rId1"/>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[LEX_Total.xlsx]Learning_Usage_By_County!PivotTable7</c:name>
    <c:fmtId val="0"/>
  </c:pivotSource>
  <c:chart>
    <c:title>
      <c:tx>
        <c:strRef>
          <c:f>Learning_Usage_By_County!$C$4</c:f>
          <c:strCache>
            <c:ptCount val="1"/>
            <c:pt idx="0">
              <c:v>Maricopa</c:v>
            </c:pt>
          </c:strCache>
        </c:strRef>
      </c:tx>
      <c:layout>
        <c:manualLayout>
          <c:xMode val="edge"/>
          <c:yMode val="edge"/>
          <c:x val="0.45896326108025426"/>
          <c:y val="0.11909765298630276"/>
        </c:manualLayout>
      </c:layout>
      <c:overlay val="0"/>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s>
    <c:plotArea>
      <c:layout/>
      <c:lineChart>
        <c:grouping val="standard"/>
        <c:varyColors val="0"/>
        <c:ser>
          <c:idx val="0"/>
          <c:order val="0"/>
          <c:tx>
            <c:strRef>
              <c:f>Learning_Usage_By_County!$B$6</c:f>
              <c:strCache>
                <c:ptCount val="1"/>
                <c:pt idx="0">
                  <c:v>Phoenix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156</c:v>
                </c:pt>
                <c:pt idx="1">
                  <c:v>147</c:v>
                </c:pt>
                <c:pt idx="2">
                  <c:v>147</c:v>
                </c:pt>
                <c:pt idx="3">
                  <c:v>24</c:v>
                </c:pt>
                <c:pt idx="4">
                  <c:v>181</c:v>
                </c:pt>
                <c:pt idx="5">
                  <c:v>138</c:v>
                </c:pt>
                <c:pt idx="6">
                  <c:v>197</c:v>
                </c:pt>
                <c:pt idx="7">
                  <c:v>187</c:v>
                </c:pt>
                <c:pt idx="8">
                  <c:v>262</c:v>
                </c:pt>
                <c:pt idx="9">
                  <c:v>254</c:v>
                </c:pt>
                <c:pt idx="10">
                  <c:v>224</c:v>
                </c:pt>
                <c:pt idx="11">
                  <c:v>119</c:v>
                </c:pt>
                <c:pt idx="12">
                  <c:v>115</c:v>
                </c:pt>
                <c:pt idx="13">
                  <c:v>217</c:v>
                </c:pt>
                <c:pt idx="14">
                  <c:v>249</c:v>
                </c:pt>
                <c:pt idx="15">
                  <c:v>188</c:v>
                </c:pt>
                <c:pt idx="16">
                  <c:v>132</c:v>
                </c:pt>
                <c:pt idx="17">
                  <c:v>110</c:v>
                </c:pt>
                <c:pt idx="18">
                  <c:v>151</c:v>
                </c:pt>
                <c:pt idx="19">
                  <c:v>126</c:v>
                </c:pt>
                <c:pt idx="20">
                  <c:v>214</c:v>
                </c:pt>
                <c:pt idx="21">
                  <c:v>122</c:v>
                </c:pt>
                <c:pt idx="22">
                  <c:v>165</c:v>
                </c:pt>
                <c:pt idx="23">
                  <c:v>234</c:v>
                </c:pt>
                <c:pt idx="24">
                  <c:v>221</c:v>
                </c:pt>
                <c:pt idx="25">
                  <c:v>178</c:v>
                </c:pt>
                <c:pt idx="26">
                  <c:v>179</c:v>
                </c:pt>
                <c:pt idx="27">
                  <c:v>293</c:v>
                </c:pt>
                <c:pt idx="28">
                  <c:v>219</c:v>
                </c:pt>
                <c:pt idx="29">
                  <c:v>43</c:v>
                </c:pt>
                <c:pt idx="30">
                  <c:v>144</c:v>
                </c:pt>
                <c:pt idx="31">
                  <c:v>129</c:v>
                </c:pt>
                <c:pt idx="32">
                  <c:v>90</c:v>
                </c:pt>
                <c:pt idx="33">
                  <c:v>101</c:v>
                </c:pt>
                <c:pt idx="34">
                  <c:v>82</c:v>
                </c:pt>
                <c:pt idx="35">
                  <c:v>85</c:v>
                </c:pt>
                <c:pt idx="36">
                  <c:v>84</c:v>
                </c:pt>
                <c:pt idx="37">
                  <c:v>115</c:v>
                </c:pt>
                <c:pt idx="38">
                  <c:v>71</c:v>
                </c:pt>
                <c:pt idx="39">
                  <c:v>46</c:v>
                </c:pt>
                <c:pt idx="40">
                  <c:v>64</c:v>
                </c:pt>
                <c:pt idx="41">
                  <c:v>77</c:v>
                </c:pt>
              </c:numCache>
            </c:numRef>
          </c:val>
          <c:smooth val="0"/>
        </c:ser>
        <c:ser>
          <c:idx val="1"/>
          <c:order val="1"/>
          <c:tx>
            <c:strRef>
              <c:f>Learning_Usage_By_County!$B$6</c:f>
              <c:strCache>
                <c:ptCount val="1"/>
                <c:pt idx="0">
                  <c:v>Maricopa County Library District</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25</c:v>
                </c:pt>
                <c:pt idx="1">
                  <c:v>16</c:v>
                </c:pt>
                <c:pt idx="2">
                  <c:v>55</c:v>
                </c:pt>
                <c:pt idx="3">
                  <c:v>76</c:v>
                </c:pt>
                <c:pt idx="4">
                  <c:v>52</c:v>
                </c:pt>
                <c:pt idx="5">
                  <c:v>86</c:v>
                </c:pt>
                <c:pt idx="6">
                  <c:v>79</c:v>
                </c:pt>
                <c:pt idx="7">
                  <c:v>74</c:v>
                </c:pt>
                <c:pt idx="8">
                  <c:v>111</c:v>
                </c:pt>
                <c:pt idx="9">
                  <c:v>6</c:v>
                </c:pt>
                <c:pt idx="10">
                  <c:v>51</c:v>
                </c:pt>
                <c:pt idx="11">
                  <c:v>57</c:v>
                </c:pt>
                <c:pt idx="12">
                  <c:v>85</c:v>
                </c:pt>
                <c:pt idx="13">
                  <c:v>60</c:v>
                </c:pt>
                <c:pt idx="14">
                  <c:v>70</c:v>
                </c:pt>
                <c:pt idx="15">
                  <c:v>111</c:v>
                </c:pt>
                <c:pt idx="16">
                  <c:v>58</c:v>
                </c:pt>
                <c:pt idx="17">
                  <c:v>50</c:v>
                </c:pt>
                <c:pt idx="18">
                  <c:v>21</c:v>
                </c:pt>
                <c:pt idx="19">
                  <c:v>84</c:v>
                </c:pt>
                <c:pt idx="20">
                  <c:v>61</c:v>
                </c:pt>
                <c:pt idx="21">
                  <c:v>104</c:v>
                </c:pt>
                <c:pt idx="22">
                  <c:v>71</c:v>
                </c:pt>
                <c:pt idx="23">
                  <c:v>71</c:v>
                </c:pt>
                <c:pt idx="24">
                  <c:v>67</c:v>
                </c:pt>
                <c:pt idx="25">
                  <c:v>55</c:v>
                </c:pt>
                <c:pt idx="26">
                  <c:v>57</c:v>
                </c:pt>
                <c:pt idx="27">
                  <c:v>73</c:v>
                </c:pt>
                <c:pt idx="28">
                  <c:v>60</c:v>
                </c:pt>
                <c:pt idx="29">
                  <c:v>26</c:v>
                </c:pt>
                <c:pt idx="30">
                  <c:v>66</c:v>
                </c:pt>
                <c:pt idx="31">
                  <c:v>48</c:v>
                </c:pt>
                <c:pt idx="32">
                  <c:v>14</c:v>
                </c:pt>
                <c:pt idx="33">
                  <c:v>41</c:v>
                </c:pt>
                <c:pt idx="34">
                  <c:v>38</c:v>
                </c:pt>
                <c:pt idx="35">
                  <c:v>63</c:v>
                </c:pt>
                <c:pt idx="36">
                  <c:v>82</c:v>
                </c:pt>
                <c:pt idx="37">
                  <c:v>66</c:v>
                </c:pt>
                <c:pt idx="38">
                  <c:v>36</c:v>
                </c:pt>
                <c:pt idx="39">
                  <c:v>21</c:v>
                </c:pt>
                <c:pt idx="40">
                  <c:v>60</c:v>
                </c:pt>
                <c:pt idx="41">
                  <c:v>33</c:v>
                </c:pt>
              </c:numCache>
            </c:numRef>
          </c:val>
          <c:smooth val="0"/>
        </c:ser>
        <c:ser>
          <c:idx val="2"/>
          <c:order val="2"/>
          <c:tx>
            <c:strRef>
              <c:f>Learning_Usage_By_County!$B$6</c:f>
              <c:strCache>
                <c:ptCount val="1"/>
                <c:pt idx="0">
                  <c:v>Tempe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8</c:v>
                </c:pt>
                <c:pt idx="1">
                  <c:v>11</c:v>
                </c:pt>
                <c:pt idx="2">
                  <c:v>12</c:v>
                </c:pt>
                <c:pt idx="3">
                  <c:v>2</c:v>
                </c:pt>
                <c:pt idx="4">
                  <c:v>6</c:v>
                </c:pt>
                <c:pt idx="5">
                  <c:v>3</c:v>
                </c:pt>
                <c:pt idx="6">
                  <c:v>29</c:v>
                </c:pt>
                <c:pt idx="7">
                  <c:v>15</c:v>
                </c:pt>
                <c:pt idx="8">
                  <c:v>17</c:v>
                </c:pt>
                <c:pt idx="9">
                  <c:v>3</c:v>
                </c:pt>
                <c:pt idx="11">
                  <c:v>14</c:v>
                </c:pt>
                <c:pt idx="12">
                  <c:v>19</c:v>
                </c:pt>
                <c:pt idx="13">
                  <c:v>11</c:v>
                </c:pt>
                <c:pt idx="14">
                  <c:v>23</c:v>
                </c:pt>
                <c:pt idx="15">
                  <c:v>26</c:v>
                </c:pt>
                <c:pt idx="16">
                  <c:v>11</c:v>
                </c:pt>
                <c:pt idx="17">
                  <c:v>4</c:v>
                </c:pt>
                <c:pt idx="18">
                  <c:v>22</c:v>
                </c:pt>
                <c:pt idx="19">
                  <c:v>16</c:v>
                </c:pt>
                <c:pt idx="20">
                  <c:v>35</c:v>
                </c:pt>
                <c:pt idx="21">
                  <c:v>20</c:v>
                </c:pt>
                <c:pt idx="22">
                  <c:v>15</c:v>
                </c:pt>
                <c:pt idx="23">
                  <c:v>34</c:v>
                </c:pt>
                <c:pt idx="24">
                  <c:v>19</c:v>
                </c:pt>
                <c:pt idx="25">
                  <c:v>22</c:v>
                </c:pt>
                <c:pt idx="26">
                  <c:v>15</c:v>
                </c:pt>
                <c:pt idx="27">
                  <c:v>6</c:v>
                </c:pt>
                <c:pt idx="28">
                  <c:v>7</c:v>
                </c:pt>
                <c:pt idx="29">
                  <c:v>3</c:v>
                </c:pt>
                <c:pt idx="30">
                  <c:v>8</c:v>
                </c:pt>
                <c:pt idx="31">
                  <c:v>0</c:v>
                </c:pt>
                <c:pt idx="32">
                  <c:v>4</c:v>
                </c:pt>
                <c:pt idx="33">
                  <c:v>3</c:v>
                </c:pt>
                <c:pt idx="34">
                  <c:v>6</c:v>
                </c:pt>
                <c:pt idx="35">
                  <c:v>4</c:v>
                </c:pt>
                <c:pt idx="36">
                  <c:v>7</c:v>
                </c:pt>
                <c:pt idx="37">
                  <c:v>11</c:v>
                </c:pt>
                <c:pt idx="38">
                  <c:v>6</c:v>
                </c:pt>
                <c:pt idx="39">
                  <c:v>25</c:v>
                </c:pt>
                <c:pt idx="40">
                  <c:v>3</c:v>
                </c:pt>
                <c:pt idx="41">
                  <c:v>6</c:v>
                </c:pt>
              </c:numCache>
            </c:numRef>
          </c:val>
          <c:smooth val="0"/>
        </c:ser>
        <c:ser>
          <c:idx val="3"/>
          <c:order val="3"/>
          <c:tx>
            <c:strRef>
              <c:f>Learning_Usage_By_County!$B$6</c:f>
              <c:strCache>
                <c:ptCount val="1"/>
                <c:pt idx="0">
                  <c:v>Mesa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3</c:v>
                </c:pt>
                <c:pt idx="1">
                  <c:v>8</c:v>
                </c:pt>
                <c:pt idx="2">
                  <c:v>19</c:v>
                </c:pt>
                <c:pt idx="3">
                  <c:v>27</c:v>
                </c:pt>
                <c:pt idx="4">
                  <c:v>2</c:v>
                </c:pt>
                <c:pt idx="5">
                  <c:v>26</c:v>
                </c:pt>
                <c:pt idx="6">
                  <c:v>2</c:v>
                </c:pt>
                <c:pt idx="7">
                  <c:v>6</c:v>
                </c:pt>
                <c:pt idx="8">
                  <c:v>2</c:v>
                </c:pt>
                <c:pt idx="9">
                  <c:v>2</c:v>
                </c:pt>
                <c:pt idx="10">
                  <c:v>8</c:v>
                </c:pt>
                <c:pt idx="11">
                  <c:v>8</c:v>
                </c:pt>
                <c:pt idx="12">
                  <c:v>8</c:v>
                </c:pt>
                <c:pt idx="13">
                  <c:v>5</c:v>
                </c:pt>
                <c:pt idx="14">
                  <c:v>7</c:v>
                </c:pt>
                <c:pt idx="15">
                  <c:v>14</c:v>
                </c:pt>
                <c:pt idx="16">
                  <c:v>8</c:v>
                </c:pt>
                <c:pt idx="17">
                  <c:v>1</c:v>
                </c:pt>
                <c:pt idx="18">
                  <c:v>28</c:v>
                </c:pt>
                <c:pt idx="19">
                  <c:v>11</c:v>
                </c:pt>
                <c:pt idx="20">
                  <c:v>13</c:v>
                </c:pt>
                <c:pt idx="21">
                  <c:v>1</c:v>
                </c:pt>
                <c:pt idx="22">
                  <c:v>17</c:v>
                </c:pt>
                <c:pt idx="23">
                  <c:v>7</c:v>
                </c:pt>
                <c:pt idx="24">
                  <c:v>8</c:v>
                </c:pt>
                <c:pt idx="25">
                  <c:v>8</c:v>
                </c:pt>
                <c:pt idx="26">
                  <c:v>9</c:v>
                </c:pt>
                <c:pt idx="27">
                  <c:v>13</c:v>
                </c:pt>
                <c:pt idx="28">
                  <c:v>5</c:v>
                </c:pt>
                <c:pt idx="29">
                  <c:v>11</c:v>
                </c:pt>
                <c:pt idx="30">
                  <c:v>3</c:v>
                </c:pt>
                <c:pt idx="31">
                  <c:v>4</c:v>
                </c:pt>
                <c:pt idx="32">
                  <c:v>7</c:v>
                </c:pt>
                <c:pt idx="33">
                  <c:v>5</c:v>
                </c:pt>
                <c:pt idx="34">
                  <c:v>26</c:v>
                </c:pt>
                <c:pt idx="35">
                  <c:v>20</c:v>
                </c:pt>
                <c:pt idx="36">
                  <c:v>9</c:v>
                </c:pt>
                <c:pt idx="37">
                  <c:v>29</c:v>
                </c:pt>
                <c:pt idx="38">
                  <c:v>4</c:v>
                </c:pt>
                <c:pt idx="39">
                  <c:v>9</c:v>
                </c:pt>
                <c:pt idx="40">
                  <c:v>37</c:v>
                </c:pt>
                <c:pt idx="41">
                  <c:v>50</c:v>
                </c:pt>
              </c:numCache>
            </c:numRef>
          </c:val>
          <c:smooth val="0"/>
        </c:ser>
        <c:ser>
          <c:idx val="4"/>
          <c:order val="4"/>
          <c:tx>
            <c:strRef>
              <c:f>Learning_Usage_By_County!$B$6</c:f>
              <c:strCache>
                <c:ptCount val="1"/>
                <c:pt idx="0">
                  <c:v>Chandler Public Library </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28</c:v>
                </c:pt>
                <c:pt idx="1">
                  <c:v>51</c:v>
                </c:pt>
                <c:pt idx="2">
                  <c:v>52</c:v>
                </c:pt>
                <c:pt idx="3">
                  <c:v>37</c:v>
                </c:pt>
                <c:pt idx="4">
                  <c:v>13</c:v>
                </c:pt>
                <c:pt idx="5">
                  <c:v>14</c:v>
                </c:pt>
                <c:pt idx="6">
                  <c:v>11</c:v>
                </c:pt>
                <c:pt idx="7">
                  <c:v>17</c:v>
                </c:pt>
                <c:pt idx="8">
                  <c:v>13</c:v>
                </c:pt>
                <c:pt idx="9">
                  <c:v>16</c:v>
                </c:pt>
                <c:pt idx="10">
                  <c:v>4</c:v>
                </c:pt>
                <c:pt idx="11">
                  <c:v>6</c:v>
                </c:pt>
                <c:pt idx="12">
                  <c:v>9</c:v>
                </c:pt>
                <c:pt idx="13">
                  <c:v>35</c:v>
                </c:pt>
                <c:pt idx="14">
                  <c:v>5</c:v>
                </c:pt>
                <c:pt idx="15">
                  <c:v>15</c:v>
                </c:pt>
                <c:pt idx="16">
                  <c:v>10</c:v>
                </c:pt>
                <c:pt idx="17">
                  <c:v>6</c:v>
                </c:pt>
                <c:pt idx="18">
                  <c:v>10</c:v>
                </c:pt>
                <c:pt idx="19">
                  <c:v>5</c:v>
                </c:pt>
                <c:pt idx="20">
                  <c:v>10</c:v>
                </c:pt>
                <c:pt idx="21">
                  <c:v>1</c:v>
                </c:pt>
                <c:pt idx="22">
                  <c:v>5</c:v>
                </c:pt>
                <c:pt idx="23">
                  <c:v>1</c:v>
                </c:pt>
                <c:pt idx="24">
                  <c:v>4</c:v>
                </c:pt>
                <c:pt idx="25">
                  <c:v>14</c:v>
                </c:pt>
                <c:pt idx="26">
                  <c:v>10</c:v>
                </c:pt>
                <c:pt idx="27">
                  <c:v>17</c:v>
                </c:pt>
                <c:pt idx="28">
                  <c:v>5</c:v>
                </c:pt>
                <c:pt idx="29">
                  <c:v>9</c:v>
                </c:pt>
                <c:pt idx="30">
                  <c:v>0</c:v>
                </c:pt>
                <c:pt idx="31">
                  <c:v>0</c:v>
                </c:pt>
                <c:pt idx="32">
                  <c:v>3</c:v>
                </c:pt>
                <c:pt idx="33">
                  <c:v>3</c:v>
                </c:pt>
                <c:pt idx="34">
                  <c:v>4</c:v>
                </c:pt>
                <c:pt idx="35">
                  <c:v>1</c:v>
                </c:pt>
                <c:pt idx="36">
                  <c:v>7</c:v>
                </c:pt>
                <c:pt idx="37">
                  <c:v>6</c:v>
                </c:pt>
                <c:pt idx="38">
                  <c:v>1</c:v>
                </c:pt>
                <c:pt idx="39">
                  <c:v>9</c:v>
                </c:pt>
                <c:pt idx="40">
                  <c:v>1</c:v>
                </c:pt>
                <c:pt idx="41">
                  <c:v>6</c:v>
                </c:pt>
              </c:numCache>
            </c:numRef>
          </c:val>
          <c:smooth val="0"/>
        </c:ser>
        <c:ser>
          <c:idx val="5"/>
          <c:order val="5"/>
          <c:tx>
            <c:strRef>
              <c:f>Learning_Usage_By_County!$B$6</c:f>
              <c:strCache>
                <c:ptCount val="1"/>
                <c:pt idx="0">
                  <c:v>Scottsdale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
                  <c:v>4</c:v>
                </c:pt>
                <c:pt idx="2">
                  <c:v>1</c:v>
                </c:pt>
                <c:pt idx="3">
                  <c:v>1</c:v>
                </c:pt>
                <c:pt idx="4">
                  <c:v>21</c:v>
                </c:pt>
                <c:pt idx="5">
                  <c:v>25</c:v>
                </c:pt>
                <c:pt idx="6">
                  <c:v>2</c:v>
                </c:pt>
                <c:pt idx="7">
                  <c:v>19</c:v>
                </c:pt>
                <c:pt idx="8">
                  <c:v>11</c:v>
                </c:pt>
                <c:pt idx="9">
                  <c:v>9</c:v>
                </c:pt>
                <c:pt idx="10">
                  <c:v>8</c:v>
                </c:pt>
                <c:pt idx="11">
                  <c:v>14</c:v>
                </c:pt>
                <c:pt idx="12">
                  <c:v>6</c:v>
                </c:pt>
                <c:pt idx="13">
                  <c:v>1</c:v>
                </c:pt>
                <c:pt idx="14">
                  <c:v>4</c:v>
                </c:pt>
                <c:pt idx="15">
                  <c:v>13</c:v>
                </c:pt>
                <c:pt idx="16">
                  <c:v>11</c:v>
                </c:pt>
                <c:pt idx="17">
                  <c:v>63</c:v>
                </c:pt>
                <c:pt idx="18">
                  <c:v>9</c:v>
                </c:pt>
                <c:pt idx="19">
                  <c:v>1</c:v>
                </c:pt>
                <c:pt idx="20">
                  <c:v>9</c:v>
                </c:pt>
                <c:pt idx="21">
                  <c:v>7</c:v>
                </c:pt>
                <c:pt idx="22">
                  <c:v>17</c:v>
                </c:pt>
                <c:pt idx="23">
                  <c:v>9</c:v>
                </c:pt>
                <c:pt idx="24">
                  <c:v>5</c:v>
                </c:pt>
                <c:pt idx="25">
                  <c:v>2</c:v>
                </c:pt>
                <c:pt idx="26">
                  <c:v>1</c:v>
                </c:pt>
                <c:pt idx="27">
                  <c:v>11</c:v>
                </c:pt>
                <c:pt idx="28">
                  <c:v>6</c:v>
                </c:pt>
                <c:pt idx="29">
                  <c:v>1</c:v>
                </c:pt>
                <c:pt idx="30">
                  <c:v>13</c:v>
                </c:pt>
                <c:pt idx="31">
                  <c:v>14</c:v>
                </c:pt>
                <c:pt idx="32">
                  <c:v>3</c:v>
                </c:pt>
                <c:pt idx="33">
                  <c:v>9</c:v>
                </c:pt>
                <c:pt idx="34">
                  <c:v>7</c:v>
                </c:pt>
                <c:pt idx="35">
                  <c:v>6</c:v>
                </c:pt>
                <c:pt idx="36">
                  <c:v>33</c:v>
                </c:pt>
                <c:pt idx="37">
                  <c:v>57</c:v>
                </c:pt>
                <c:pt idx="38">
                  <c:v>11</c:v>
                </c:pt>
                <c:pt idx="39">
                  <c:v>2</c:v>
                </c:pt>
                <c:pt idx="40">
                  <c:v>25</c:v>
                </c:pt>
                <c:pt idx="41">
                  <c:v>3</c:v>
                </c:pt>
              </c:numCache>
            </c:numRef>
          </c:val>
          <c:smooth val="0"/>
        </c:ser>
        <c:ser>
          <c:idx val="6"/>
          <c:order val="6"/>
          <c:tx>
            <c:strRef>
              <c:f>Learning_Usage_By_County!$B$6</c:f>
              <c:strCache>
                <c:ptCount val="1"/>
                <c:pt idx="0">
                  <c:v>Avondale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0">
                  <c:v>1</c:v>
                </c:pt>
                <c:pt idx="1">
                  <c:v>2</c:v>
                </c:pt>
                <c:pt idx="2">
                  <c:v>1</c:v>
                </c:pt>
                <c:pt idx="4">
                  <c:v>3</c:v>
                </c:pt>
                <c:pt idx="6">
                  <c:v>5</c:v>
                </c:pt>
                <c:pt idx="8">
                  <c:v>6</c:v>
                </c:pt>
                <c:pt idx="10">
                  <c:v>13</c:v>
                </c:pt>
                <c:pt idx="11">
                  <c:v>4</c:v>
                </c:pt>
                <c:pt idx="12">
                  <c:v>8</c:v>
                </c:pt>
                <c:pt idx="13">
                  <c:v>14</c:v>
                </c:pt>
                <c:pt idx="14">
                  <c:v>0</c:v>
                </c:pt>
                <c:pt idx="15">
                  <c:v>3</c:v>
                </c:pt>
                <c:pt idx="16">
                  <c:v>3</c:v>
                </c:pt>
                <c:pt idx="17">
                  <c:v>1</c:v>
                </c:pt>
                <c:pt idx="18">
                  <c:v>0</c:v>
                </c:pt>
                <c:pt idx="19">
                  <c:v>3</c:v>
                </c:pt>
                <c:pt idx="20">
                  <c:v>0</c:v>
                </c:pt>
                <c:pt idx="21">
                  <c:v>7</c:v>
                </c:pt>
                <c:pt idx="22">
                  <c:v>0</c:v>
                </c:pt>
                <c:pt idx="23">
                  <c:v>4</c:v>
                </c:pt>
                <c:pt idx="24">
                  <c:v>28</c:v>
                </c:pt>
                <c:pt idx="25">
                  <c:v>11</c:v>
                </c:pt>
                <c:pt idx="26">
                  <c:v>7</c:v>
                </c:pt>
                <c:pt idx="27">
                  <c:v>2</c:v>
                </c:pt>
                <c:pt idx="28">
                  <c:v>5</c:v>
                </c:pt>
                <c:pt idx="29">
                  <c:v>1</c:v>
                </c:pt>
                <c:pt idx="30">
                  <c:v>1</c:v>
                </c:pt>
                <c:pt idx="31">
                  <c:v>0</c:v>
                </c:pt>
                <c:pt idx="32">
                  <c:v>11</c:v>
                </c:pt>
                <c:pt idx="33">
                  <c:v>2</c:v>
                </c:pt>
                <c:pt idx="34">
                  <c:v>5</c:v>
                </c:pt>
                <c:pt idx="35">
                  <c:v>8</c:v>
                </c:pt>
                <c:pt idx="36">
                  <c:v>1</c:v>
                </c:pt>
                <c:pt idx="37">
                  <c:v>26</c:v>
                </c:pt>
                <c:pt idx="39">
                  <c:v>1</c:v>
                </c:pt>
              </c:numCache>
            </c:numRef>
          </c:val>
          <c:smooth val="0"/>
        </c:ser>
        <c:ser>
          <c:idx val="7"/>
          <c:order val="7"/>
          <c:tx>
            <c:strRef>
              <c:f>Learning_Usage_By_County!$B$6</c:f>
              <c:strCache>
                <c:ptCount val="1"/>
                <c:pt idx="0">
                  <c:v>Glendale Public Library </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2">
                  <c:v>3</c:v>
                </c:pt>
                <c:pt idx="3">
                  <c:v>2</c:v>
                </c:pt>
                <c:pt idx="4">
                  <c:v>3</c:v>
                </c:pt>
                <c:pt idx="5">
                  <c:v>7</c:v>
                </c:pt>
                <c:pt idx="6">
                  <c:v>4</c:v>
                </c:pt>
                <c:pt idx="7">
                  <c:v>1</c:v>
                </c:pt>
                <c:pt idx="8">
                  <c:v>1</c:v>
                </c:pt>
                <c:pt idx="10">
                  <c:v>1</c:v>
                </c:pt>
                <c:pt idx="11">
                  <c:v>3</c:v>
                </c:pt>
                <c:pt idx="12">
                  <c:v>2</c:v>
                </c:pt>
                <c:pt idx="13">
                  <c:v>12</c:v>
                </c:pt>
                <c:pt idx="14">
                  <c:v>28</c:v>
                </c:pt>
                <c:pt idx="15">
                  <c:v>2</c:v>
                </c:pt>
                <c:pt idx="16">
                  <c:v>3</c:v>
                </c:pt>
                <c:pt idx="17">
                  <c:v>2</c:v>
                </c:pt>
                <c:pt idx="18">
                  <c:v>2</c:v>
                </c:pt>
                <c:pt idx="19">
                  <c:v>3</c:v>
                </c:pt>
                <c:pt idx="20">
                  <c:v>1</c:v>
                </c:pt>
                <c:pt idx="21">
                  <c:v>9</c:v>
                </c:pt>
                <c:pt idx="22">
                  <c:v>6</c:v>
                </c:pt>
                <c:pt idx="23">
                  <c:v>3</c:v>
                </c:pt>
                <c:pt idx="24">
                  <c:v>1</c:v>
                </c:pt>
                <c:pt idx="25">
                  <c:v>4</c:v>
                </c:pt>
                <c:pt idx="26">
                  <c:v>2</c:v>
                </c:pt>
                <c:pt idx="27">
                  <c:v>1</c:v>
                </c:pt>
                <c:pt idx="28">
                  <c:v>1</c:v>
                </c:pt>
                <c:pt idx="29">
                  <c:v>2</c:v>
                </c:pt>
                <c:pt idx="30">
                  <c:v>1</c:v>
                </c:pt>
                <c:pt idx="31">
                  <c:v>1</c:v>
                </c:pt>
                <c:pt idx="32">
                  <c:v>2</c:v>
                </c:pt>
                <c:pt idx="33">
                  <c:v>6</c:v>
                </c:pt>
                <c:pt idx="34">
                  <c:v>2</c:v>
                </c:pt>
                <c:pt idx="35">
                  <c:v>4</c:v>
                </c:pt>
                <c:pt idx="36">
                  <c:v>13</c:v>
                </c:pt>
                <c:pt idx="37">
                  <c:v>20</c:v>
                </c:pt>
                <c:pt idx="38">
                  <c:v>15</c:v>
                </c:pt>
                <c:pt idx="40">
                  <c:v>4</c:v>
                </c:pt>
                <c:pt idx="41">
                  <c:v>6</c:v>
                </c:pt>
              </c:numCache>
            </c:numRef>
          </c:val>
          <c:smooth val="0"/>
        </c:ser>
        <c:ser>
          <c:idx val="8"/>
          <c:order val="8"/>
          <c:tx>
            <c:strRef>
              <c:f>Learning_Usage_By_County!$B$6</c:f>
              <c:strCache>
                <c:ptCount val="1"/>
                <c:pt idx="0">
                  <c:v>Buckeye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2">
                  <c:v>1</c:v>
                </c:pt>
                <c:pt idx="4">
                  <c:v>3</c:v>
                </c:pt>
                <c:pt idx="9">
                  <c:v>2</c:v>
                </c:pt>
                <c:pt idx="11">
                  <c:v>2</c:v>
                </c:pt>
                <c:pt idx="12">
                  <c:v>1</c:v>
                </c:pt>
                <c:pt idx="13">
                  <c:v>0</c:v>
                </c:pt>
                <c:pt idx="14">
                  <c:v>0</c:v>
                </c:pt>
                <c:pt idx="15">
                  <c:v>1</c:v>
                </c:pt>
                <c:pt idx="16">
                  <c:v>3</c:v>
                </c:pt>
                <c:pt idx="17">
                  <c:v>2</c:v>
                </c:pt>
                <c:pt idx="18">
                  <c:v>0</c:v>
                </c:pt>
                <c:pt idx="19">
                  <c:v>2</c:v>
                </c:pt>
                <c:pt idx="20">
                  <c:v>2</c:v>
                </c:pt>
                <c:pt idx="21">
                  <c:v>0</c:v>
                </c:pt>
                <c:pt idx="22">
                  <c:v>2</c:v>
                </c:pt>
                <c:pt idx="23">
                  <c:v>24</c:v>
                </c:pt>
                <c:pt idx="24">
                  <c:v>0</c:v>
                </c:pt>
                <c:pt idx="25">
                  <c:v>1</c:v>
                </c:pt>
                <c:pt idx="26">
                  <c:v>3</c:v>
                </c:pt>
                <c:pt idx="27">
                  <c:v>0</c:v>
                </c:pt>
                <c:pt idx="28">
                  <c:v>0</c:v>
                </c:pt>
                <c:pt idx="29">
                  <c:v>0</c:v>
                </c:pt>
                <c:pt idx="30">
                  <c:v>0</c:v>
                </c:pt>
                <c:pt idx="31">
                  <c:v>2</c:v>
                </c:pt>
                <c:pt idx="32">
                  <c:v>1</c:v>
                </c:pt>
                <c:pt idx="33">
                  <c:v>0</c:v>
                </c:pt>
                <c:pt idx="34">
                  <c:v>1</c:v>
                </c:pt>
                <c:pt idx="37">
                  <c:v>1</c:v>
                </c:pt>
                <c:pt idx="38">
                  <c:v>3</c:v>
                </c:pt>
                <c:pt idx="39">
                  <c:v>1</c:v>
                </c:pt>
                <c:pt idx="40">
                  <c:v>1</c:v>
                </c:pt>
              </c:numCache>
            </c:numRef>
          </c:val>
          <c:smooth val="0"/>
        </c:ser>
        <c:ser>
          <c:idx val="9"/>
          <c:order val="9"/>
          <c:tx>
            <c:strRef>
              <c:f>Learning_Usage_By_County!$B$6</c:f>
              <c:strCache>
                <c:ptCount val="1"/>
                <c:pt idx="0">
                  <c:v>Tolleson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0">
                  <c:v>21</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0"/>
          <c:order val="10"/>
          <c:tx>
            <c:strRef>
              <c:f>Learning_Usage_By_County!$B$6</c:f>
              <c:strCache>
                <c:ptCount val="1"/>
                <c:pt idx="0">
                  <c:v>Peoria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6">
                  <c:v>2</c:v>
                </c:pt>
                <c:pt idx="7">
                  <c:v>1</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2</c:v>
                </c:pt>
                <c:pt idx="32">
                  <c:v>0</c:v>
                </c:pt>
                <c:pt idx="33">
                  <c:v>0</c:v>
                </c:pt>
                <c:pt idx="35">
                  <c:v>1</c:v>
                </c:pt>
              </c:numCache>
            </c:numRef>
          </c:val>
          <c:smooth val="0"/>
        </c:ser>
        <c:ser>
          <c:idx val="11"/>
          <c:order val="11"/>
          <c:tx>
            <c:strRef>
              <c:f>Learning_Usage_By_County!$B$6</c:f>
              <c:strCache>
                <c:ptCount val="1"/>
                <c:pt idx="0">
                  <c:v>Youngtown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5">
                  <c:v>1</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2"/>
          <c:order val="12"/>
          <c:tx>
            <c:strRef>
              <c:f>Learning_Usage_By_County!$B$6</c:f>
              <c:strCache>
                <c:ptCount val="1"/>
                <c:pt idx="0">
                  <c:v>Desert Foothills Branch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1</c:v>
                </c:pt>
                <c:pt idx="25">
                  <c:v>0</c:v>
                </c:pt>
                <c:pt idx="26">
                  <c:v>0</c:v>
                </c:pt>
                <c:pt idx="27">
                  <c:v>0</c:v>
                </c:pt>
                <c:pt idx="28">
                  <c:v>0</c:v>
                </c:pt>
                <c:pt idx="29">
                  <c:v>0</c:v>
                </c:pt>
                <c:pt idx="30">
                  <c:v>0</c:v>
                </c:pt>
                <c:pt idx="31">
                  <c:v>0</c:v>
                </c:pt>
                <c:pt idx="32">
                  <c:v>0</c:v>
                </c:pt>
                <c:pt idx="33">
                  <c:v>0</c:v>
                </c:pt>
              </c:numCache>
            </c:numRef>
          </c:val>
          <c:smooth val="0"/>
        </c:ser>
        <c:ser>
          <c:idx val="13"/>
          <c:order val="13"/>
          <c:tx>
            <c:strRef>
              <c:f>Learning_Usage_By_County!$B$6</c:f>
              <c:strCache>
                <c:ptCount val="1"/>
                <c:pt idx="0">
                  <c:v>Ft. McDowell Yavapai Nation Tribal Lib</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4"/>
          <c:order val="14"/>
          <c:tx>
            <c:strRef>
              <c:f>Learning_Usage_By_County!$B$6</c:f>
              <c:strCache>
                <c:ptCount val="1"/>
                <c:pt idx="0">
                  <c:v>Salt River Tribal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5"/>
          <c:order val="15"/>
          <c:tx>
            <c:strRef>
              <c:f>Learning_Usage_By_County!$B$6</c:f>
              <c:strCache>
                <c:ptCount val="1"/>
                <c:pt idx="0">
                  <c:v>Wickenburg Public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6"/>
          <c:order val="16"/>
          <c:tx>
            <c:strRef>
              <c:f>Learning_Usage_By_County!$B$6</c:f>
              <c:strCache>
                <c:ptCount val="1"/>
                <c:pt idx="0">
                  <c:v>San Lucy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7"/>
          <c:order val="17"/>
          <c:tx>
            <c:strRef>
              <c:f>Learning_Usage_By_County!$B$6</c:f>
              <c:strCache>
                <c:ptCount val="1"/>
                <c:pt idx="0">
                  <c:v>Hollyhock Branch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ser>
          <c:idx val="18"/>
          <c:order val="18"/>
          <c:tx>
            <c:strRef>
              <c:f>Learning_Usage_By_County!$B$6</c:f>
              <c:strCache>
                <c:ptCount val="1"/>
                <c:pt idx="0">
                  <c:v>Northwest Regional Library</c:v>
                </c:pt>
              </c:strCache>
            </c:strRef>
          </c:tx>
          <c:cat>
            <c:strRef>
              <c:f>Learning_Usage_By_County!$B$6</c:f>
              <c:strCache>
                <c:ptCount val="42"/>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strCache>
            </c:strRef>
          </c:cat>
          <c:val>
            <c:numRef>
              <c:f>Learning_Usage_By_County!$B$6</c:f>
              <c:numCache>
                <c:formatCode>_(* #,##0_);_(* \(#,##0\);_(* "-"??_);_(@_)</c:formatCode>
                <c:ptCount val="4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mooth val="0"/>
        </c:ser>
        <c:dLbls>
          <c:showLegendKey val="0"/>
          <c:showVal val="0"/>
          <c:showCatName val="0"/>
          <c:showSerName val="0"/>
          <c:showPercent val="0"/>
          <c:showBubbleSize val="0"/>
        </c:dLbls>
        <c:marker val="1"/>
        <c:smooth val="0"/>
        <c:axId val="281830912"/>
        <c:axId val="281832832"/>
      </c:lineChart>
      <c:catAx>
        <c:axId val="281830912"/>
        <c:scaling>
          <c:orientation val="minMax"/>
        </c:scaling>
        <c:delete val="0"/>
        <c:axPos val="b"/>
        <c:majorTickMark val="out"/>
        <c:minorTickMark val="none"/>
        <c:tickLblPos val="nextTo"/>
        <c:crossAx val="281832832"/>
        <c:crosses val="autoZero"/>
        <c:auto val="1"/>
        <c:lblAlgn val="ctr"/>
        <c:lblOffset val="100"/>
        <c:noMultiLvlLbl val="0"/>
      </c:catAx>
      <c:valAx>
        <c:axId val="281832832"/>
        <c:scaling>
          <c:orientation val="minMax"/>
        </c:scaling>
        <c:delete val="0"/>
        <c:axPos val="l"/>
        <c:majorGridlines/>
        <c:title>
          <c:tx>
            <c:strRef>
              <c:f>Learning_Usage_By_County!$B$6</c:f>
              <c:strCache>
                <c:ptCount val="1"/>
                <c:pt idx="0">
                  <c:v>Sum of SessionNew</c:v>
                </c:pt>
              </c:strCache>
            </c:strRef>
          </c:tx>
          <c:overlay val="0"/>
          <c:txPr>
            <a:bodyPr rot="-5400000" vert="horz"/>
            <a:lstStyle/>
            <a:p>
              <a:pPr>
                <a:defRPr/>
              </a:pPr>
              <a:endParaRPr lang="en-US"/>
            </a:p>
          </c:txPr>
        </c:title>
        <c:numFmt formatCode="_(* #,##0_);_(* \(#,##0\);_(* &quot;-&quot;??_);_(@_)" sourceLinked="1"/>
        <c:majorTickMark val="out"/>
        <c:minorTickMark val="none"/>
        <c:tickLblPos val="nextTo"/>
        <c:crossAx val="281830912"/>
        <c:crosses val="autoZero"/>
        <c:crossBetween val="between"/>
      </c:valAx>
    </c:plotArea>
    <c:legend>
      <c:legendPos val="r"/>
      <c:layout>
        <c:manualLayout>
          <c:xMode val="edge"/>
          <c:yMode val="edge"/>
          <c:x val="0.88178303113486967"/>
          <c:y val="0.12161362466347655"/>
          <c:w val="0.11025518312504513"/>
          <c:h val="0.84842241182874645"/>
        </c:manualLayout>
      </c:layout>
      <c:overlay val="0"/>
    </c:legend>
    <c:plotVisOnly val="1"/>
    <c:dispBlanksAs val="gap"/>
    <c:showDLblsOverMax val="0"/>
  </c:chart>
  <c:printSettings>
    <c:headerFooter/>
    <c:pageMargins b="0.75" l="0.7" r="0.7" t="0.75" header="0.3" footer="0.3"/>
    <c:pageSetup/>
  </c:printSettings>
  <c:userShapes r:id="rId1"/>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79374</xdr:colOff>
      <xdr:row>21</xdr:row>
      <xdr:rowOff>95250</xdr:rowOff>
    </xdr:from>
    <xdr:to>
      <xdr:col>10</xdr:col>
      <xdr:colOff>114300</xdr:colOff>
      <xdr:row>46</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0.32484</cdr:x>
      <cdr:y>0.01617</cdr:y>
    </cdr:from>
    <cdr:to>
      <cdr:x>0.68397</cdr:x>
      <cdr:y>0.14894</cdr:y>
    </cdr:to>
    <cdr:sp macro="" textlink="">
      <cdr:nvSpPr>
        <cdr:cNvPr id="2" name="TextBox 1"/>
        <cdr:cNvSpPr txBox="1"/>
      </cdr:nvSpPr>
      <cdr:spPr>
        <a:xfrm xmlns:a="http://schemas.openxmlformats.org/drawingml/2006/main">
          <a:off x="2412366" y="72390"/>
          <a:ext cx="2667000" cy="59436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r>
            <a:rPr lang="en-US" sz="1400"/>
            <a:t>Learning Express Library</a:t>
          </a:r>
        </a:p>
        <a:p xmlns:a="http://schemas.openxmlformats.org/drawingml/2006/main">
          <a:pPr algn="ctr"/>
          <a:r>
            <a:rPr lang="en-US" sz="1400"/>
            <a:t>Fiscal Year</a:t>
          </a:r>
        </a:p>
      </cdr:txBody>
    </cdr:sp>
  </cdr:relSizeAnchor>
  <cdr:relSizeAnchor xmlns:cdr="http://schemas.openxmlformats.org/drawingml/2006/chartDrawing">
    <cdr:from>
      <cdr:x>0.34126</cdr:x>
      <cdr:y>0.1183</cdr:y>
    </cdr:from>
    <cdr:to>
      <cdr:x>0.67063</cdr:x>
      <cdr:y>0.19489</cdr:y>
    </cdr:to>
    <cdr:sp macro="" textlink="Learning_Express_Usage_By_Libry!$A$6">
      <cdr:nvSpPr>
        <cdr:cNvPr id="3" name="TextBox 2"/>
        <cdr:cNvSpPr txBox="1"/>
      </cdr:nvSpPr>
      <cdr:spPr>
        <a:xfrm xmlns:a="http://schemas.openxmlformats.org/drawingml/2006/main">
          <a:off x="2534286" y="529590"/>
          <a:ext cx="2446020" cy="34290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C430B3AE-4925-440E-9840-FFBA13511E3F}" type="TxLink">
            <a:rPr lang="en-US" sz="1400" b="1" i="0" u="none" strike="noStrike">
              <a:solidFill>
                <a:srgbClr val="000000"/>
              </a:solidFill>
              <a:latin typeface="Calibri"/>
              <a:cs typeface="Calibri"/>
            </a:rPr>
            <a:pPr algn="ctr"/>
            <a:t>Sum of SessionNew</a:t>
          </a:fld>
          <a:endParaRPr lang="en-US" sz="1400" b="1"/>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281940</xdr:colOff>
      <xdr:row>48</xdr:row>
      <xdr:rowOff>118110</xdr:rowOff>
    </xdr:from>
    <xdr:to>
      <xdr:col>17</xdr:col>
      <xdr:colOff>480060</xdr:colOff>
      <xdr:row>81</xdr:row>
      <xdr:rowOff>7620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0.36385</cdr:x>
      <cdr:y>0</cdr:y>
    </cdr:from>
    <cdr:to>
      <cdr:x>0.61421</cdr:x>
      <cdr:y>0.10032</cdr:y>
    </cdr:to>
    <cdr:sp macro="" textlink="">
      <cdr:nvSpPr>
        <cdr:cNvPr id="3" name="TextBox 1"/>
        <cdr:cNvSpPr txBox="1"/>
      </cdr:nvSpPr>
      <cdr:spPr>
        <a:xfrm xmlns:a="http://schemas.openxmlformats.org/drawingml/2006/main">
          <a:off x="3876040" y="0"/>
          <a:ext cx="2667000" cy="59436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400" b="1"/>
            <a:t>Learning Express Library</a:t>
          </a:r>
        </a:p>
        <a:p xmlns:a="http://schemas.openxmlformats.org/drawingml/2006/main">
          <a:pPr algn="ctr"/>
          <a:r>
            <a:rPr lang="en-US" sz="1400" b="1"/>
            <a:t>Fiscal Year</a:t>
          </a:r>
        </a:p>
      </cdr:txBody>
    </cdr:sp>
  </cdr:relSizeAnchor>
  <cdr:relSizeAnchor xmlns:cdr="http://schemas.openxmlformats.org/drawingml/2006/chartDrawing">
    <cdr:from>
      <cdr:x>0.3598</cdr:x>
      <cdr:y>0.08039</cdr:y>
    </cdr:from>
    <cdr:to>
      <cdr:x>0.60873</cdr:x>
      <cdr:y>0.11768</cdr:y>
    </cdr:to>
    <cdr:sp macro="" textlink="Learning_Usage_By_County!$B$6">
      <cdr:nvSpPr>
        <cdr:cNvPr id="4" name="TextBox 3"/>
        <cdr:cNvSpPr txBox="1"/>
      </cdr:nvSpPr>
      <cdr:spPr>
        <a:xfrm xmlns:a="http://schemas.openxmlformats.org/drawingml/2006/main">
          <a:off x="3832860" y="476250"/>
          <a:ext cx="2651760" cy="22098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4DBEC4DA-5417-4653-87A0-26E862703F46}" type="TxLink">
            <a:rPr lang="en-US" sz="1400" b="1" i="0" u="none" strike="noStrike">
              <a:solidFill>
                <a:srgbClr val="000000"/>
              </a:solidFill>
              <a:latin typeface="Calibri"/>
              <a:cs typeface="Calibri"/>
            </a:rPr>
            <a:pPr algn="ctr"/>
            <a:t>Sum of SessionNew</a:t>
          </a:fld>
          <a:endParaRPr lang="en-US" sz="1400" b="1"/>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3</xdr:col>
      <xdr:colOff>44450</xdr:colOff>
      <xdr:row>0</xdr:row>
      <xdr:rowOff>136525</xdr:rowOff>
    </xdr:from>
    <xdr:to>
      <xdr:col>7</xdr:col>
      <xdr:colOff>74930</xdr:colOff>
      <xdr:row>3</xdr:row>
      <xdr:rowOff>165100</xdr:rowOff>
    </xdr:to>
    <mc:AlternateContent xmlns:mc="http://schemas.openxmlformats.org/markup-compatibility/2006" xmlns:a14="http://schemas.microsoft.com/office/drawing/2010/main">
      <mc:Choice Requires="a14">
        <xdr:graphicFrame macro="">
          <xdr:nvGraphicFramePr>
            <xdr:cNvPr id="7" name="Yea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3898900" y="136525"/>
              <a:ext cx="1948180" cy="9556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ivisions/Library%20Development/Databases/Usage%20Statistics/Library_master_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LibPAS_data"/>
      <sheetName val="Sheet1"/>
    </sheetNames>
    <sheetDataSet>
      <sheetData sheetId="0"/>
      <sheetData sheetId="1">
        <row r="2">
          <cell r="A2" t="str">
            <v>acacia_az</v>
          </cell>
          <cell r="B2" t="str">
            <v>Acacia Library</v>
          </cell>
          <cell r="C2" t="str">
            <v>Maricopa</v>
          </cell>
          <cell r="D2" t="e">
            <v>#N/A</v>
          </cell>
        </row>
        <row r="3">
          <cell r="A3" t="str">
            <v>agave_az</v>
          </cell>
          <cell r="B3" t="str">
            <v>Agave Library</v>
          </cell>
          <cell r="C3" t="str">
            <v>Maricopa</v>
          </cell>
          <cell r="D3" t="e">
            <v>#N/A</v>
          </cell>
        </row>
        <row r="4">
          <cell r="A4" t="str">
            <v>aguila_az</v>
          </cell>
          <cell r="B4" t="str">
            <v>Aguila Branch Library</v>
          </cell>
          <cell r="C4" t="str">
            <v>Maricopa</v>
          </cell>
          <cell r="D4" t="e">
            <v>#N/A</v>
          </cell>
        </row>
        <row r="5">
          <cell r="A5" t="str">
            <v>akchin_az</v>
          </cell>
          <cell r="B5" t="str">
            <v>Ak-Chin Indian Community Library</v>
          </cell>
          <cell r="C5" t="str">
            <v>Pinal</v>
          </cell>
          <cell r="D5">
            <v>1188</v>
          </cell>
        </row>
        <row r="6">
          <cell r="A6" t="str">
            <v>azsunizona</v>
          </cell>
          <cell r="B6" t="str">
            <v>Alice Woods Sunizona Library</v>
          </cell>
          <cell r="C6" t="str">
            <v>Cochise</v>
          </cell>
          <cell r="D6" t="e">
            <v>#N/A</v>
          </cell>
        </row>
        <row r="7">
          <cell r="A7" t="str">
            <v>azalpine</v>
          </cell>
          <cell r="B7" t="str">
            <v>Alpine Public Library</v>
          </cell>
          <cell r="C7" t="str">
            <v>Apache</v>
          </cell>
          <cell r="D7" t="e">
            <v>#N/A</v>
          </cell>
        </row>
        <row r="8">
          <cell r="A8" t="str">
            <v>azapachecpl</v>
          </cell>
          <cell r="B8" t="str">
            <v>Apache County Library District Office</v>
          </cell>
          <cell r="C8" t="str">
            <v>Apache</v>
          </cell>
          <cell r="D8">
            <v>11452</v>
          </cell>
        </row>
        <row r="9">
          <cell r="A9" t="str">
            <v>azapachejct</v>
          </cell>
          <cell r="B9" t="str">
            <v>Apache Junction Public Library</v>
          </cell>
          <cell r="C9" t="str">
            <v>Pinal</v>
          </cell>
          <cell r="D9">
            <v>63208</v>
          </cell>
        </row>
        <row r="10">
          <cell r="A10" t="str">
            <v>appaloosa_az</v>
          </cell>
          <cell r="B10" t="str">
            <v>Appaloosa Library</v>
          </cell>
          <cell r="C10" t="str">
            <v>Maricopa</v>
          </cell>
          <cell r="D10" t="e">
            <v>#N/A</v>
          </cell>
        </row>
        <row r="11">
          <cell r="A11" t="str">
            <v>arabian_az</v>
          </cell>
          <cell r="B11" t="str">
            <v>Arabian Library</v>
          </cell>
          <cell r="C11" t="str">
            <v>Maricopa</v>
          </cell>
          <cell r="D11" t="e">
            <v>#N/A</v>
          </cell>
        </row>
        <row r="12">
          <cell r="A12" t="str">
            <v>azarizonacity</v>
          </cell>
          <cell r="B12" t="str">
            <v>Arizona City Community Library</v>
          </cell>
          <cell r="C12" t="str">
            <v>Pinal</v>
          </cell>
          <cell r="D12" t="e">
            <v>#N/A</v>
          </cell>
        </row>
        <row r="13">
          <cell r="A13" t="str">
            <v>azstatelibdev</v>
          </cell>
          <cell r="B13" t="str">
            <v>Arizona State Library</v>
          </cell>
          <cell r="C13" t="str">
            <v>State</v>
          </cell>
          <cell r="D13" t="e">
            <v>#N/A</v>
          </cell>
        </row>
        <row r="14">
          <cell r="A14" t="str">
            <v>azstlib</v>
          </cell>
          <cell r="B14" t="str">
            <v>Arizona State Library-Law Library</v>
          </cell>
          <cell r="C14" t="str">
            <v>State</v>
          </cell>
          <cell r="D14" t="e">
            <v>#N/A</v>
          </cell>
        </row>
        <row r="15">
          <cell r="A15" t="str">
            <v>awc</v>
          </cell>
          <cell r="B15" t="str">
            <v>Arizona Western College</v>
          </cell>
          <cell r="C15" t="str">
            <v>Yuma</v>
          </cell>
          <cell r="D15" t="e">
            <v>#N/A</v>
          </cell>
        </row>
        <row r="16">
          <cell r="A16" t="str">
            <v>azashfork</v>
          </cell>
          <cell r="B16" t="str">
            <v>Ash Fork Public Library</v>
          </cell>
          <cell r="C16" t="str">
            <v>Yavapai</v>
          </cell>
          <cell r="D16" t="e">
            <v>#N/A</v>
          </cell>
        </row>
        <row r="17">
          <cell r="A17" t="str">
            <v>azavaich</v>
          </cell>
          <cell r="B17" t="str">
            <v>Ava Ich Asiit Tribal Library</v>
          </cell>
          <cell r="C17" t="str">
            <v>Mohave</v>
          </cell>
          <cell r="D17" t="str">
            <v>N/A</v>
          </cell>
        </row>
        <row r="18">
          <cell r="A18" t="str">
            <v>avondale_az</v>
          </cell>
          <cell r="B18" t="str">
            <v>Avondale Public Library</v>
          </cell>
          <cell r="C18" t="str">
            <v>Maricopa</v>
          </cell>
          <cell r="D18">
            <v>22669</v>
          </cell>
        </row>
        <row r="19">
          <cell r="A19" t="str">
            <v>azbagdad</v>
          </cell>
          <cell r="B19" t="str">
            <v>Bagdad Public Library</v>
          </cell>
          <cell r="C19" t="str">
            <v>Yavapai</v>
          </cell>
          <cell r="D19" t="e">
            <v>#N/A</v>
          </cell>
        </row>
        <row r="20">
          <cell r="A20" t="str">
            <v>basha_az</v>
          </cell>
          <cell r="B20" t="str">
            <v>Basha Library</v>
          </cell>
          <cell r="C20" t="str">
            <v>Maricopa</v>
          </cell>
          <cell r="D20" t="e">
            <v>#N/A</v>
          </cell>
        </row>
        <row r="21">
          <cell r="A21" t="str">
            <v>beaver_az</v>
          </cell>
          <cell r="B21" t="str">
            <v>Beaver Creek Public School Library</v>
          </cell>
          <cell r="C21" t="str">
            <v>Yavapai</v>
          </cell>
          <cell r="D21" t="e">
            <v>#N/A</v>
          </cell>
        </row>
        <row r="22">
          <cell r="A22" t="str">
            <v>azbenson</v>
          </cell>
          <cell r="B22" t="str">
            <v>Benson Public Library</v>
          </cell>
          <cell r="C22" t="str">
            <v>Cochise</v>
          </cell>
          <cell r="D22">
            <v>6821</v>
          </cell>
        </row>
        <row r="23">
          <cell r="A23" t="str">
            <v>azblackcyn</v>
          </cell>
          <cell r="B23" t="str">
            <v>Black Canyon City Community Library</v>
          </cell>
          <cell r="C23" t="str">
            <v>Yavapai</v>
          </cell>
          <cell r="D23" t="e">
            <v>#N/A</v>
          </cell>
        </row>
        <row r="24">
          <cell r="A24" t="str">
            <v>azbluepub</v>
          </cell>
          <cell r="B24" t="str">
            <v>Blue Public Library</v>
          </cell>
          <cell r="C24" t="str">
            <v>Greenlee</v>
          </cell>
          <cell r="D24" t="e">
            <v>#N/A</v>
          </cell>
        </row>
        <row r="25">
          <cell r="A25" t="str">
            <v>azbouse</v>
          </cell>
          <cell r="B25" t="str">
            <v>Bouse Public Library</v>
          </cell>
          <cell r="C25" t="str">
            <v>La Paz</v>
          </cell>
          <cell r="D25" t="e">
            <v>#N/A</v>
          </cell>
        </row>
        <row r="26">
          <cell r="A26" t="str">
            <v>buckeye_az</v>
          </cell>
          <cell r="B26" t="str">
            <v>Buckeye Public Library</v>
          </cell>
          <cell r="C26" t="str">
            <v>Maricopa</v>
          </cell>
          <cell r="D26" t="str">
            <v>N/A</v>
          </cell>
        </row>
        <row r="27">
          <cell r="A27" t="str">
            <v>azbullhead</v>
          </cell>
          <cell r="B27" t="str">
            <v>Bullhead City Branch Library</v>
          </cell>
          <cell r="C27" t="str">
            <v>Mohave</v>
          </cell>
          <cell r="D27" t="e">
            <v>#N/A</v>
          </cell>
        </row>
        <row r="28">
          <cell r="A28" t="str">
            <v>burtonbar_az</v>
          </cell>
          <cell r="B28" t="str">
            <v>Burton Barr Central Library</v>
          </cell>
          <cell r="C28" t="str">
            <v>Maricopa</v>
          </cell>
          <cell r="D28" t="e">
            <v>#N/A</v>
          </cell>
        </row>
        <row r="29">
          <cell r="A29" t="str">
            <v>azcampverde</v>
          </cell>
          <cell r="B29" t="str">
            <v>Camp Verde Community Library</v>
          </cell>
          <cell r="C29" t="str">
            <v>Yavapai</v>
          </cell>
          <cell r="D29">
            <v>3311</v>
          </cell>
        </row>
        <row r="30">
          <cell r="A30" t="str">
            <v>azcasagrande</v>
          </cell>
          <cell r="B30" t="str">
            <v>Casa Grande Public Library</v>
          </cell>
          <cell r="C30" t="str">
            <v>Pinal</v>
          </cell>
          <cell r="D30">
            <v>48762</v>
          </cell>
        </row>
        <row r="31">
          <cell r="A31" t="str">
            <v>azcaviglia</v>
          </cell>
          <cell r="B31" t="str">
            <v>Caviglia-Arivaca Branch Library</v>
          </cell>
          <cell r="C31" t="str">
            <v>Pima</v>
          </cell>
          <cell r="D31" t="e">
            <v>#N/A</v>
          </cell>
        </row>
        <row r="32">
          <cell r="A32" t="str">
            <v>azcentennial</v>
          </cell>
          <cell r="B32" t="str">
            <v>Centennial Public Library</v>
          </cell>
          <cell r="C32" t="str">
            <v>Yavapai</v>
          </cell>
          <cell r="D32" t="e">
            <v>#N/A</v>
          </cell>
        </row>
        <row r="33">
          <cell r="A33" t="str">
            <v>central</v>
          </cell>
          <cell r="B33" t="str">
            <v>Central Arizona College</v>
          </cell>
          <cell r="C33" t="str">
            <v>Pinal</v>
          </cell>
        </row>
        <row r="34">
          <cell r="A34" t="str">
            <v>century_az</v>
          </cell>
          <cell r="B34" t="str">
            <v>Century Library</v>
          </cell>
          <cell r="C34" t="str">
            <v>Maricopa</v>
          </cell>
          <cell r="D34" t="e">
            <v>#N/A</v>
          </cell>
        </row>
        <row r="35">
          <cell r="A35" t="str">
            <v>cesar_az</v>
          </cell>
          <cell r="B35" t="str">
            <v>Cesar Chavez Library</v>
          </cell>
          <cell r="C35" t="str">
            <v>Maricopa</v>
          </cell>
          <cell r="D35" t="e">
            <v>#N/A</v>
          </cell>
        </row>
        <row r="36">
          <cell r="A36" t="str">
            <v>chandler_informe</v>
          </cell>
          <cell r="B36" t="str">
            <v>Chandler Public Library</v>
          </cell>
          <cell r="C36" t="str">
            <v>Maricopa</v>
          </cell>
        </row>
        <row r="37">
          <cell r="A37" t="str">
            <v>chandler_main</v>
          </cell>
          <cell r="B37" t="str">
            <v xml:space="preserve">Chandler Public Library </v>
          </cell>
          <cell r="C37" t="str">
            <v>Maricopa</v>
          </cell>
          <cell r="D37">
            <v>309229</v>
          </cell>
        </row>
        <row r="38">
          <cell r="A38" t="str">
            <v>cgcc</v>
          </cell>
          <cell r="B38" t="str">
            <v>Chandler-Gilbert Community College</v>
          </cell>
          <cell r="C38" t="str">
            <v>Maricopa</v>
          </cell>
          <cell r="D38" t="e">
            <v>#N/A</v>
          </cell>
        </row>
        <row r="39">
          <cell r="A39" t="str">
            <v>azchinovalley</v>
          </cell>
          <cell r="B39" t="str">
            <v>Chino Valley Public Library</v>
          </cell>
          <cell r="C39" t="str">
            <v>Yavapai</v>
          </cell>
          <cell r="D39">
            <v>10528</v>
          </cell>
        </row>
        <row r="40">
          <cell r="A40" t="str">
            <v>azchloride</v>
          </cell>
          <cell r="B40" t="str">
            <v>Chloride Community Library</v>
          </cell>
          <cell r="C40" t="str">
            <v>Mohave</v>
          </cell>
          <cell r="D40" t="e">
            <v>#N/A</v>
          </cell>
        </row>
        <row r="41">
          <cell r="A41" t="str">
            <v>cholla_az</v>
          </cell>
          <cell r="B41" t="str">
            <v>Cholla Library</v>
          </cell>
          <cell r="C41" t="str">
            <v>Maricopa</v>
          </cell>
          <cell r="D41" t="e">
            <v>#N/A</v>
          </cell>
        </row>
        <row r="42">
          <cell r="A42" t="str">
            <v>azcibecu</v>
          </cell>
          <cell r="B42" t="str">
            <v>Cibecue Community Library</v>
          </cell>
          <cell r="C42" t="str">
            <v>Navajo</v>
          </cell>
          <cell r="D42" t="e">
            <v>#N/A</v>
          </cell>
        </row>
        <row r="43">
          <cell r="A43" t="str">
            <v>civic_az</v>
          </cell>
          <cell r="B43" t="str">
            <v>Civic Center Library</v>
          </cell>
          <cell r="C43" t="str">
            <v>Maricopa</v>
          </cell>
          <cell r="D43" t="e">
            <v>#N/A</v>
          </cell>
        </row>
        <row r="44">
          <cell r="A44" t="str">
            <v>azclarkdale</v>
          </cell>
          <cell r="B44" t="str">
            <v>Clark Memorial</v>
          </cell>
          <cell r="C44" t="str">
            <v>Yavapai</v>
          </cell>
          <cell r="D44">
            <v>534</v>
          </cell>
        </row>
        <row r="45">
          <cell r="A45" t="str">
            <v>azclaysprings</v>
          </cell>
          <cell r="B45" t="str">
            <v>Clay Springs Public Library</v>
          </cell>
          <cell r="C45" t="str">
            <v>Navajo</v>
          </cell>
          <cell r="D45" t="e">
            <v>#N/A</v>
          </cell>
        </row>
        <row r="46">
          <cell r="A46" t="str">
            <v>azclifton</v>
          </cell>
          <cell r="B46" t="str">
            <v>Clifton Public Library</v>
          </cell>
          <cell r="C46" t="str">
            <v>Greenlee</v>
          </cell>
          <cell r="D46">
            <v>503</v>
          </cell>
        </row>
        <row r="47">
          <cell r="A47" t="str">
            <v>azccldo</v>
          </cell>
          <cell r="B47" t="str">
            <v>Cochise County Library District</v>
          </cell>
          <cell r="C47" t="str">
            <v>Cochise</v>
          </cell>
          <cell r="D47">
            <v>1469</v>
          </cell>
        </row>
        <row r="48">
          <cell r="A48" t="str">
            <v>azcocopah</v>
          </cell>
          <cell r="B48" t="str">
            <v>Cocopah Tribal Library</v>
          </cell>
          <cell r="C48" t="str">
            <v>Yuma</v>
          </cell>
          <cell r="D48">
            <v>150</v>
          </cell>
        </row>
        <row r="49">
          <cell r="A49" t="str">
            <v>azlapazcs</v>
          </cell>
          <cell r="B49" t="str">
            <v>Colorado River Indian Tribes Library</v>
          </cell>
          <cell r="C49" t="str">
            <v>La Paz</v>
          </cell>
          <cell r="D49">
            <v>3352</v>
          </cell>
        </row>
        <row r="50">
          <cell r="A50" t="str">
            <v>azconcho</v>
          </cell>
          <cell r="B50" t="str">
            <v>Concho Public Library</v>
          </cell>
          <cell r="C50" t="str">
            <v>Apache</v>
          </cell>
          <cell r="D50" t="e">
            <v>#N/A</v>
          </cell>
        </row>
        <row r="51">
          <cell r="A51" t="str">
            <v>azcongress</v>
          </cell>
          <cell r="B51" t="str">
            <v>Congress Public Library</v>
          </cell>
          <cell r="C51" t="str">
            <v>Yavapai</v>
          </cell>
          <cell r="D51" t="e">
            <v>#N/A</v>
          </cell>
        </row>
        <row r="52">
          <cell r="A52" t="str">
            <v>azcollidge</v>
          </cell>
          <cell r="B52" t="str">
            <v>Coolidge Public Library</v>
          </cell>
          <cell r="C52" t="str">
            <v>Pinal</v>
          </cell>
          <cell r="D52">
            <v>9676</v>
          </cell>
        </row>
        <row r="53">
          <cell r="A53" t="str">
            <v>azbisbee</v>
          </cell>
          <cell r="B53" t="str">
            <v>Copper Queen Library</v>
          </cell>
          <cell r="C53" t="str">
            <v>Cochise</v>
          </cell>
          <cell r="D53">
            <v>7546</v>
          </cell>
        </row>
        <row r="54">
          <cell r="A54" t="str">
            <v>azcordeslakes</v>
          </cell>
          <cell r="B54" t="str">
            <v>Cordes Lakes Public Library</v>
          </cell>
          <cell r="C54" t="str">
            <v>Yavapai</v>
          </cell>
          <cell r="D54" t="e">
            <v>#N/A</v>
          </cell>
        </row>
        <row r="55">
          <cell r="A55" t="str">
            <v>azcottonwood</v>
          </cell>
          <cell r="B55" t="str">
            <v>Cottonwood Public Library</v>
          </cell>
          <cell r="C55" t="str">
            <v>Yavapai</v>
          </cell>
          <cell r="D55">
            <v>12610</v>
          </cell>
        </row>
        <row r="56">
          <cell r="A56" t="str">
            <v>azcrownking</v>
          </cell>
          <cell r="B56" t="str">
            <v>Crown King Public Library</v>
          </cell>
          <cell r="C56" t="str">
            <v>Yavapai</v>
          </cell>
          <cell r="D56" t="e">
            <v>#N/A</v>
          </cell>
        </row>
        <row r="57">
          <cell r="A57" t="str">
            <v>azdateland</v>
          </cell>
          <cell r="B57" t="str">
            <v>Dateland Branch Library</v>
          </cell>
          <cell r="C57" t="str">
            <v>Yuma</v>
          </cell>
          <cell r="D57" t="e">
            <v>#N/A</v>
          </cell>
        </row>
        <row r="58">
          <cell r="A58" t="str">
            <v>desertbroom_az</v>
          </cell>
          <cell r="B58" t="str">
            <v>Desert Broom Library</v>
          </cell>
          <cell r="C58" t="str">
            <v>Maricopa</v>
          </cell>
          <cell r="D58" t="e">
            <v>#N/A</v>
          </cell>
        </row>
        <row r="59">
          <cell r="A59" t="str">
            <v>desertfh_az</v>
          </cell>
          <cell r="B59" t="str">
            <v>Desert Foothills Branch Library</v>
          </cell>
          <cell r="C59" t="str">
            <v>Maricopa</v>
          </cell>
          <cell r="D59">
            <v>7004</v>
          </cell>
        </row>
        <row r="60">
          <cell r="A60" t="str">
            <v>desertsage_az</v>
          </cell>
          <cell r="B60" t="str">
            <v>Desert Sage Library</v>
          </cell>
          <cell r="C60" t="str">
            <v>Maricopa</v>
          </cell>
          <cell r="D60" t="e">
            <v>#N/A</v>
          </cell>
        </row>
        <row r="61">
          <cell r="A61" t="str">
            <v>dewey_az</v>
          </cell>
          <cell r="B61" t="str">
            <v>Dewey-Humboldt Town Library</v>
          </cell>
          <cell r="C61" t="str">
            <v>Yavapai</v>
          </cell>
          <cell r="D61" t="e">
            <v>#N/A</v>
          </cell>
        </row>
        <row r="62">
          <cell r="A62" t="str">
            <v>azdewhirst</v>
          </cell>
          <cell r="B62" t="str">
            <v>Dewhirst-Catalina Branch Library</v>
          </cell>
          <cell r="C62" t="str">
            <v>Pima</v>
          </cell>
          <cell r="D62" t="e">
            <v>#N/A</v>
          </cell>
        </row>
        <row r="63">
          <cell r="A63" t="str">
            <v>dine</v>
          </cell>
          <cell r="B63" t="str">
            <v>Dine College Library</v>
          </cell>
          <cell r="C63" t="str">
            <v>Apache</v>
          </cell>
          <cell r="D63" t="e">
            <v>#N/A</v>
          </cell>
        </row>
        <row r="64">
          <cell r="A64" t="str">
            <v>dobson_az</v>
          </cell>
          <cell r="B64" t="str">
            <v>Dobson Ranch Library</v>
          </cell>
          <cell r="C64" t="str">
            <v>Maricopa</v>
          </cell>
          <cell r="D64" t="e">
            <v>#N/A</v>
          </cell>
        </row>
        <row r="65">
          <cell r="A65" t="str">
            <v>azdolansprings</v>
          </cell>
          <cell r="B65" t="str">
            <v>Dolan Springs Library</v>
          </cell>
          <cell r="C65" t="str">
            <v>Mohave</v>
          </cell>
          <cell r="D65" t="e">
            <v>#N/A</v>
          </cell>
        </row>
        <row r="66">
          <cell r="A66" t="str">
            <v>azdouglas</v>
          </cell>
          <cell r="B66" t="str">
            <v>Douglas Public Library</v>
          </cell>
          <cell r="C66" t="str">
            <v>Cochise</v>
          </cell>
          <cell r="D66">
            <v>21526</v>
          </cell>
        </row>
        <row r="67">
          <cell r="A67" t="str">
            <v>azfernando</v>
          </cell>
          <cell r="B67" t="str">
            <v>Dr. Fernando Escalante Comm Library</v>
          </cell>
          <cell r="C67" t="str">
            <v>Pima</v>
          </cell>
          <cell r="D67" t="e">
            <v>#N/A</v>
          </cell>
        </row>
        <row r="68">
          <cell r="A68" t="str">
            <v>azduncan</v>
          </cell>
          <cell r="B68" t="str">
            <v>Duncan Public Library</v>
          </cell>
          <cell r="C68" t="str">
            <v>Greenlee</v>
          </cell>
          <cell r="D68">
            <v>1264</v>
          </cell>
        </row>
        <row r="69">
          <cell r="A69" t="str">
            <v>azdusenberry</v>
          </cell>
          <cell r="B69" t="str">
            <v>Dusenberry-River Branch Library</v>
          </cell>
          <cell r="C69" t="str">
            <v>Pima</v>
          </cell>
          <cell r="D69" t="e">
            <v>#N/A</v>
          </cell>
        </row>
        <row r="70">
          <cell r="A70" t="str">
            <v>azeflagstaff</v>
          </cell>
          <cell r="B70" t="str">
            <v>East Flagstaff Community Library</v>
          </cell>
          <cell r="C70" t="str">
            <v>Coconino</v>
          </cell>
          <cell r="D70" t="e">
            <v>#N/A</v>
          </cell>
        </row>
        <row r="71">
          <cell r="A71" t="str">
            <v>eac</v>
          </cell>
          <cell r="B71" t="str">
            <v>Eastern Arizona College</v>
          </cell>
          <cell r="C71" t="str">
            <v>Graham</v>
          </cell>
          <cell r="D71" t="e">
            <v>#N/A</v>
          </cell>
        </row>
        <row r="72">
          <cell r="A72" t="str">
            <v>azeckstrom</v>
          </cell>
          <cell r="B72" t="str">
            <v>Eckstrom-Columbus Branch Library</v>
          </cell>
          <cell r="C72" t="str">
            <v>Pima</v>
          </cell>
          <cell r="D72" t="e">
            <v>#N/A</v>
          </cell>
        </row>
        <row r="73">
          <cell r="A73" t="str">
            <v>edrobson_az</v>
          </cell>
          <cell r="B73" t="str">
            <v>Ed Robson Branch Library</v>
          </cell>
          <cell r="C73" t="str">
            <v>Maricopa</v>
          </cell>
          <cell r="D73" t="e">
            <v>#N/A</v>
          </cell>
        </row>
        <row r="74">
          <cell r="A74" t="str">
            <v>elmirage_az</v>
          </cell>
          <cell r="B74" t="str">
            <v>El Mirage Branch Library</v>
          </cell>
          <cell r="C74" t="str">
            <v>Maricopa</v>
          </cell>
          <cell r="D74" t="e">
            <v>#N/A</v>
          </cell>
        </row>
        <row r="75">
          <cell r="A75" t="str">
            <v>azelpueblo</v>
          </cell>
          <cell r="B75" t="str">
            <v>El Pueblo Branch Library</v>
          </cell>
          <cell r="C75" t="str">
            <v>Pima</v>
          </cell>
          <cell r="D75" t="e">
            <v>#N/A</v>
          </cell>
        </row>
        <row r="76">
          <cell r="A76" t="str">
            <v>azelrio</v>
          </cell>
          <cell r="B76" t="str">
            <v>El Rio Branch Library</v>
          </cell>
          <cell r="C76" t="str">
            <v>Pima</v>
          </cell>
          <cell r="D76" t="e">
            <v>#N/A</v>
          </cell>
        </row>
        <row r="77">
          <cell r="A77" t="str">
            <v>azelfrida</v>
          </cell>
          <cell r="B77" t="str">
            <v>Elfrida Library</v>
          </cell>
          <cell r="C77" t="str">
            <v>Cochise</v>
          </cell>
          <cell r="D77" t="e">
            <v>#N/A</v>
          </cell>
        </row>
        <row r="78">
          <cell r="A78" t="str">
            <v>azeloy</v>
          </cell>
          <cell r="B78" t="str">
            <v>Eloy Santa Cruz Library</v>
          </cell>
          <cell r="C78" t="str">
            <v>Pinal</v>
          </cell>
          <cell r="D78">
            <v>3457</v>
          </cell>
        </row>
        <row r="79">
          <cell r="A79" t="str">
            <v>azwilcox</v>
          </cell>
          <cell r="B79" t="str">
            <v>Elsie S. Hogan community Library</v>
          </cell>
          <cell r="C79" t="str">
            <v>Cochise</v>
          </cell>
          <cell r="D79">
            <v>6415</v>
          </cell>
        </row>
        <row r="80">
          <cell r="A80" t="str">
            <v>emcc</v>
          </cell>
          <cell r="B80" t="str">
            <v>Estrella Mountain Community College Library</v>
          </cell>
          <cell r="C80" t="str">
            <v>Maricopa</v>
          </cell>
          <cell r="D80" t="e">
            <v>#N/A</v>
          </cell>
        </row>
        <row r="81">
          <cell r="A81" t="str">
            <v>fairwaybr_az</v>
          </cell>
          <cell r="B81" t="str">
            <v>Fairway Branch Library</v>
          </cell>
          <cell r="C81" t="str">
            <v>Maricopa</v>
          </cell>
          <cell r="D81" t="e">
            <v>#N/A</v>
          </cell>
        </row>
        <row r="82">
          <cell r="A82" t="str">
            <v>azflagstaff</v>
          </cell>
          <cell r="B82" t="str">
            <v>Flagstaff City-Coconino County Public Library</v>
          </cell>
          <cell r="C82" t="str">
            <v>Coconino</v>
          </cell>
          <cell r="D82">
            <v>72247</v>
          </cell>
        </row>
        <row r="83">
          <cell r="A83" t="str">
            <v>azflorence</v>
          </cell>
          <cell r="B83" t="str">
            <v>Florence Community Library</v>
          </cell>
          <cell r="C83" t="str">
            <v>Pinal</v>
          </cell>
          <cell r="D83">
            <v>12585</v>
          </cell>
        </row>
        <row r="84">
          <cell r="A84" t="str">
            <v>azflowing</v>
          </cell>
          <cell r="B84" t="str">
            <v>Flowing Wells Branch Library</v>
          </cell>
          <cell r="C84" t="str">
            <v>Pima</v>
          </cell>
          <cell r="D84" t="e">
            <v>#N/A</v>
          </cell>
        </row>
        <row r="85">
          <cell r="A85" t="str">
            <v>foothills_az</v>
          </cell>
          <cell r="B85" t="str">
            <v>Foothills Branch Library</v>
          </cell>
          <cell r="C85" t="str">
            <v>Maricopa</v>
          </cell>
          <cell r="D85" t="e">
            <v>#N/A</v>
          </cell>
        </row>
        <row r="86">
          <cell r="A86" t="str">
            <v>azfoothills</v>
          </cell>
          <cell r="B86" t="str">
            <v>Foothills Branch Library</v>
          </cell>
          <cell r="C86" t="str">
            <v>Yuma</v>
          </cell>
          <cell r="D86" t="e">
            <v>#N/A</v>
          </cell>
        </row>
        <row r="87">
          <cell r="A87" t="str">
            <v>azforestlakes</v>
          </cell>
          <cell r="B87" t="str">
            <v>Forest Lakes Community Library</v>
          </cell>
          <cell r="C87" t="str">
            <v>Coconino</v>
          </cell>
          <cell r="D87" t="e">
            <v>#N/A</v>
          </cell>
        </row>
        <row r="88">
          <cell r="A88" t="str">
            <v>fountain_az</v>
          </cell>
          <cell r="B88" t="str">
            <v>Fountain Hills Branch Library</v>
          </cell>
          <cell r="C88" t="str">
            <v>Maricopa</v>
          </cell>
          <cell r="D88" t="e">
            <v>#N/A</v>
          </cell>
        </row>
        <row r="89">
          <cell r="A89" t="str">
            <v>azfredonia</v>
          </cell>
          <cell r="B89" t="str">
            <v>Fredonia Public Library</v>
          </cell>
          <cell r="C89" t="str">
            <v>Coconino</v>
          </cell>
          <cell r="D89">
            <v>1945</v>
          </cell>
        </row>
        <row r="90">
          <cell r="A90" t="str">
            <v>mcdowell_az</v>
          </cell>
          <cell r="B90" t="str">
            <v>Ft. McDowell Yavapai Nation Tribal Lib</v>
          </cell>
          <cell r="C90" t="str">
            <v>Maricopa</v>
          </cell>
          <cell r="D90">
            <v>829</v>
          </cell>
        </row>
        <row r="91">
          <cell r="A91" t="str">
            <v>gatewaycc</v>
          </cell>
          <cell r="B91" t="str">
            <v>Gateway Community College Library</v>
          </cell>
          <cell r="C91" t="str">
            <v>Maricopa</v>
          </cell>
          <cell r="D91" t="e">
            <v>#N/A</v>
          </cell>
        </row>
        <row r="92">
          <cell r="A92" t="str">
            <v>azgeasa</v>
          </cell>
          <cell r="B92" t="str">
            <v>Geasa-Marana Branch Library</v>
          </cell>
          <cell r="C92" t="str">
            <v>Pima</v>
          </cell>
          <cell r="D92" t="e">
            <v>#N/A</v>
          </cell>
        </row>
        <row r="93">
          <cell r="A93" t="str">
            <v>gilabend_az</v>
          </cell>
          <cell r="B93" t="str">
            <v>Gila Bend Branch Library</v>
          </cell>
          <cell r="C93" t="str">
            <v>Maricopa</v>
          </cell>
          <cell r="D93" t="e">
            <v>#N/A</v>
          </cell>
        </row>
        <row r="94">
          <cell r="A94" t="str">
            <v>gilacc</v>
          </cell>
          <cell r="B94" t="str">
            <v>Gila County Community College Library</v>
          </cell>
          <cell r="C94" t="str">
            <v>Gila</v>
          </cell>
          <cell r="D94" t="e">
            <v>#N/A</v>
          </cell>
        </row>
        <row r="95">
          <cell r="A95" t="str">
            <v>azgcldo</v>
          </cell>
          <cell r="B95" t="str">
            <v>Gila County Library District</v>
          </cell>
          <cell r="C95" t="str">
            <v>Gila</v>
          </cell>
          <cell r="D95">
            <v>72</v>
          </cell>
        </row>
        <row r="96">
          <cell r="A96" t="str">
            <v>gcc</v>
          </cell>
          <cell r="B96" t="str">
            <v>Glendale Community College Library</v>
          </cell>
          <cell r="C96" t="str">
            <v>Maricopa</v>
          </cell>
          <cell r="D96" t="e">
            <v>#N/A</v>
          </cell>
        </row>
        <row r="97">
          <cell r="A97" t="str">
            <v>glendale_main</v>
          </cell>
          <cell r="B97" t="str">
            <v xml:space="preserve">Glendale Public Library </v>
          </cell>
          <cell r="C97" t="str">
            <v>Maricopa</v>
          </cell>
          <cell r="D97">
            <v>102303</v>
          </cell>
        </row>
        <row r="98">
          <cell r="A98" t="str">
            <v>azglobe</v>
          </cell>
          <cell r="B98" t="str">
            <v>Globe Public Library</v>
          </cell>
          <cell r="C98" t="str">
            <v>Gila</v>
          </cell>
          <cell r="D98">
            <v>8295</v>
          </cell>
        </row>
        <row r="99">
          <cell r="A99" t="str">
            <v>aztopock</v>
          </cell>
          <cell r="B99" t="str">
            <v>Golden Shores/Topock Community Library</v>
          </cell>
          <cell r="C99" t="str">
            <v>Mohave</v>
          </cell>
          <cell r="D99" t="e">
            <v>#N/A</v>
          </cell>
        </row>
        <row r="100">
          <cell r="A100" t="str">
            <v>azkingman</v>
          </cell>
          <cell r="B100" t="str">
            <v>Golden Valley Community Library</v>
          </cell>
          <cell r="C100" t="str">
            <v>Mohave</v>
          </cell>
          <cell r="D100" t="e">
            <v>#N/A</v>
          </cell>
        </row>
        <row r="101">
          <cell r="A101" t="str">
            <v>goodyear_az</v>
          </cell>
          <cell r="B101" t="str">
            <v>Goodyear Branch Library</v>
          </cell>
          <cell r="C101" t="str">
            <v>Maricopa</v>
          </cell>
          <cell r="D101" t="e">
            <v>#N/A</v>
          </cell>
        </row>
        <row r="102">
          <cell r="A102" t="str">
            <v>azgcanyoncl</v>
          </cell>
          <cell r="B102" t="str">
            <v>Grand Canyon Community Library</v>
          </cell>
          <cell r="C102" t="str">
            <v>Coconino</v>
          </cell>
          <cell r="D102" t="e">
            <v>#N/A</v>
          </cell>
        </row>
        <row r="103">
          <cell r="A103" t="str">
            <v>azgreenl</v>
          </cell>
          <cell r="B103" t="str">
            <v>Greenlee County Library</v>
          </cell>
          <cell r="C103" t="str">
            <v>Greenlee</v>
          </cell>
          <cell r="D103" t="e">
            <v>#N/A</v>
          </cell>
        </row>
        <row r="104">
          <cell r="A104" t="str">
            <v>azgreer</v>
          </cell>
          <cell r="B104" t="str">
            <v>Greer Memorial Library</v>
          </cell>
          <cell r="C104" t="str">
            <v>Apache</v>
          </cell>
          <cell r="D104" t="e">
            <v>#N/A</v>
          </cell>
        </row>
        <row r="105">
          <cell r="A105" t="str">
            <v>guadalupe_az</v>
          </cell>
          <cell r="B105" t="str">
            <v>Guadalupe Branch Library</v>
          </cell>
          <cell r="C105" t="str">
            <v>Maricopa</v>
          </cell>
          <cell r="D105" t="e">
            <v>#N/A</v>
          </cell>
        </row>
        <row r="106">
          <cell r="A106" t="str">
            <v>hamilton_az</v>
          </cell>
          <cell r="B106" t="str">
            <v>Hamilton Library</v>
          </cell>
          <cell r="C106" t="str">
            <v>Maricopa</v>
          </cell>
          <cell r="D106" t="e">
            <v>#N/A</v>
          </cell>
        </row>
        <row r="107">
          <cell r="A107" t="str">
            <v>harmon_az</v>
          </cell>
          <cell r="B107" t="str">
            <v>Harmon Library</v>
          </cell>
          <cell r="C107" t="str">
            <v>Maricopa</v>
          </cell>
          <cell r="D107" t="e">
            <v>#N/A</v>
          </cell>
        </row>
        <row r="108">
          <cell r="A108" t="str">
            <v>azhayden</v>
          </cell>
          <cell r="B108" t="str">
            <v>Hayden Public</v>
          </cell>
          <cell r="C108" t="str">
            <v>Gila</v>
          </cell>
          <cell r="D108">
            <v>1518</v>
          </cell>
        </row>
        <row r="109">
          <cell r="A109" t="str">
            <v>azheritage</v>
          </cell>
          <cell r="B109" t="str">
            <v>Heritage Branch Library</v>
          </cell>
          <cell r="C109" t="str">
            <v>Yuma</v>
          </cell>
          <cell r="D109" t="e">
            <v>#N/A</v>
          </cell>
        </row>
        <row r="110">
          <cell r="A110" t="str">
            <v>azhimmel</v>
          </cell>
          <cell r="B110" t="str">
            <v>Himmel Park Branch Library</v>
          </cell>
          <cell r="C110" t="str">
            <v>Pima</v>
          </cell>
          <cell r="D110" t="e">
            <v>#N/A</v>
          </cell>
        </row>
        <row r="111">
          <cell r="A111" t="str">
            <v>azholbrook</v>
          </cell>
          <cell r="B111" t="str">
            <v>Holbrook Public Library</v>
          </cell>
          <cell r="C111" t="str">
            <v>Navajo</v>
          </cell>
          <cell r="D111">
            <v>2397</v>
          </cell>
        </row>
        <row r="112">
          <cell r="A112" t="str">
            <v>hollyhock_az</v>
          </cell>
          <cell r="B112" t="str">
            <v>Hollyhock Branch Library</v>
          </cell>
          <cell r="C112" t="str">
            <v>Maricopa</v>
          </cell>
          <cell r="D112" t="e">
            <v>#N/A</v>
          </cell>
        </row>
        <row r="113">
          <cell r="A113" t="str">
            <v>hopi</v>
          </cell>
          <cell r="B113" t="str">
            <v>Hopi Public Library</v>
          </cell>
          <cell r="C113" t="str">
            <v>Navajo</v>
          </cell>
          <cell r="D113">
            <v>1827</v>
          </cell>
        </row>
        <row r="114">
          <cell r="A114" t="str">
            <v>azhuachuca</v>
          </cell>
          <cell r="B114" t="str">
            <v>Huachuca City Public Library</v>
          </cell>
          <cell r="C114" t="str">
            <v>Cochise</v>
          </cell>
          <cell r="D114">
            <v>1694</v>
          </cell>
        </row>
        <row r="115">
          <cell r="A115" t="str">
            <v>irahayes_az</v>
          </cell>
          <cell r="B115" t="str">
            <v>Ira H. Hayes Memorial Library</v>
          </cell>
          <cell r="C115" t="str">
            <v>Pinal</v>
          </cell>
          <cell r="D115" t="str">
            <v>N/A</v>
          </cell>
        </row>
        <row r="116">
          <cell r="A116" t="str">
            <v>ironwood_az</v>
          </cell>
          <cell r="B116" t="str">
            <v>Ironwood Library</v>
          </cell>
          <cell r="C116" t="str">
            <v>Maricopa</v>
          </cell>
          <cell r="D116" t="e">
            <v>#N/A</v>
          </cell>
        </row>
        <row r="117">
          <cell r="A117" t="str">
            <v>azpinestrawb</v>
          </cell>
          <cell r="B117" t="str">
            <v>Isabelle Hunt Memorial Public Library</v>
          </cell>
          <cell r="C117" t="str">
            <v>Gila</v>
          </cell>
          <cell r="D117">
            <v>2991</v>
          </cell>
        </row>
        <row r="118">
          <cell r="A118" t="str">
            <v>azjerome</v>
          </cell>
          <cell r="B118" t="str">
            <v>Jerome Public</v>
          </cell>
          <cell r="C118" t="str">
            <v>Yavapai</v>
          </cell>
          <cell r="D118">
            <v>663</v>
          </cell>
        </row>
        <row r="119">
          <cell r="A119" t="str">
            <v>azbowie</v>
          </cell>
          <cell r="B119" t="str">
            <v>Jimmie Libhart Library</v>
          </cell>
          <cell r="C119" t="str">
            <v>Cochise</v>
          </cell>
          <cell r="D119" t="e">
            <v>#N/A</v>
          </cell>
        </row>
        <row r="120">
          <cell r="A120" t="str">
            <v>azvaldez</v>
          </cell>
          <cell r="B120" t="str">
            <v>Joel D. Valdez Main Library</v>
          </cell>
          <cell r="C120" t="str">
            <v>Pima</v>
          </cell>
          <cell r="D120" t="e">
            <v>#N/A</v>
          </cell>
        </row>
        <row r="121">
          <cell r="A121" t="str">
            <v>azjoyner</v>
          </cell>
          <cell r="B121" t="str">
            <v>Joyner-Green Valley Branch Library</v>
          </cell>
          <cell r="C121" t="str">
            <v>Pima</v>
          </cell>
          <cell r="D121" t="e">
            <v>#N/A</v>
          </cell>
        </row>
        <row r="122">
          <cell r="A122" t="str">
            <v>juniper_az</v>
          </cell>
          <cell r="B122" t="str">
            <v>Juniper Library</v>
          </cell>
          <cell r="C122" t="str">
            <v>Maricopa</v>
          </cell>
          <cell r="D122" t="e">
            <v>#N/A</v>
          </cell>
        </row>
        <row r="123">
          <cell r="A123" t="str">
            <v>azkaibabppl</v>
          </cell>
          <cell r="B123" t="str">
            <v>Kaibab Paiute Public Library</v>
          </cell>
          <cell r="C123" t="str">
            <v>Mohave</v>
          </cell>
          <cell r="D123" t="str">
            <v>N/A</v>
          </cell>
        </row>
        <row r="124">
          <cell r="A124" t="str">
            <v>azkayenta</v>
          </cell>
          <cell r="B124" t="str">
            <v>Kayenta Community Library</v>
          </cell>
          <cell r="C124" t="str">
            <v>Navajo</v>
          </cell>
          <cell r="D124" t="e">
            <v>#N/A</v>
          </cell>
        </row>
        <row r="125">
          <cell r="A125" t="str">
            <v>kearny_az</v>
          </cell>
          <cell r="B125" t="str">
            <v>Kearny Public Library</v>
          </cell>
          <cell r="C125" t="str">
            <v>Pinal</v>
          </cell>
          <cell r="D125">
            <v>1024</v>
          </cell>
        </row>
        <row r="126">
          <cell r="A126" t="str">
            <v>azvallevista</v>
          </cell>
          <cell r="B126" t="str">
            <v>Kingman Branch Library</v>
          </cell>
          <cell r="C126" t="str">
            <v>Mohave</v>
          </cell>
          <cell r="D126" t="e">
            <v>#N/A</v>
          </cell>
        </row>
        <row r="127">
          <cell r="A127" t="str">
            <v>azkirkbear</v>
          </cell>
          <cell r="B127" t="str">
            <v>Kirk-Bear Canyon Branch Library</v>
          </cell>
          <cell r="C127" t="str">
            <v>Pima</v>
          </cell>
          <cell r="D127" t="e">
            <v>#N/A</v>
          </cell>
        </row>
        <row r="128">
          <cell r="A128" t="str">
            <v>lapaz</v>
          </cell>
          <cell r="B128" t="str">
            <v>La Paz County Library Services</v>
          </cell>
          <cell r="C128" t="str">
            <v>La Paz</v>
          </cell>
          <cell r="D128">
            <v>3139</v>
          </cell>
        </row>
        <row r="129">
          <cell r="A129" t="str">
            <v>azmeadview</v>
          </cell>
          <cell r="B129" t="str">
            <v>Lake Havasu Branch Library</v>
          </cell>
          <cell r="C129" t="str">
            <v>Mohave</v>
          </cell>
          <cell r="D129" t="e">
            <v>#N/A</v>
          </cell>
        </row>
        <row r="130">
          <cell r="A130" t="str">
            <v>azpinetop</v>
          </cell>
          <cell r="B130" t="str">
            <v>Larson Memorial Public Library</v>
          </cell>
          <cell r="C130" t="str">
            <v>Navajo</v>
          </cell>
          <cell r="D130">
            <v>4423</v>
          </cell>
        </row>
        <row r="131">
          <cell r="A131" t="str">
            <v>litchfield_az</v>
          </cell>
          <cell r="B131" t="str">
            <v>Litchfield Park Branch Library</v>
          </cell>
          <cell r="C131" t="str">
            <v>Maricopa</v>
          </cell>
          <cell r="D131" t="e">
            <v>#N/A</v>
          </cell>
        </row>
        <row r="132">
          <cell r="A132" t="str">
            <v>azmammoth</v>
          </cell>
          <cell r="B132" t="str">
            <v>Mammoth Public Library</v>
          </cell>
          <cell r="C132" t="str">
            <v>Pinal</v>
          </cell>
          <cell r="D132">
            <v>1032</v>
          </cell>
        </row>
        <row r="133">
          <cell r="A133" t="str">
            <v>azmaricopacom</v>
          </cell>
          <cell r="B133" t="str">
            <v>Maricopa Community Library</v>
          </cell>
          <cell r="C133" t="str">
            <v>Pinal</v>
          </cell>
          <cell r="D133">
            <v>33183</v>
          </cell>
        </row>
        <row r="134">
          <cell r="A134" t="str">
            <v>mcccd</v>
          </cell>
          <cell r="B134" t="str">
            <v>Maricopa County Community College District</v>
          </cell>
          <cell r="C134" t="str">
            <v>Maricopa</v>
          </cell>
          <cell r="D134" t="e">
            <v>#N/A</v>
          </cell>
        </row>
        <row r="135">
          <cell r="A135" t="str">
            <v>maricopa_main</v>
          </cell>
          <cell r="B135" t="str">
            <v>Maricopa County Library District</v>
          </cell>
          <cell r="C135" t="str">
            <v>Maricopa</v>
          </cell>
          <cell r="D135">
            <v>145358</v>
          </cell>
        </row>
        <row r="136">
          <cell r="A136" t="str">
            <v>mcld2</v>
          </cell>
          <cell r="B136" t="str">
            <v>Maricopa County Library District GVRL 2</v>
          </cell>
          <cell r="C136" t="str">
            <v>Maricopa</v>
          </cell>
          <cell r="D136" t="e">
            <v>#N/A</v>
          </cell>
        </row>
        <row r="137">
          <cell r="A137" t="str">
            <v>mcld1</v>
          </cell>
          <cell r="B137" t="str">
            <v>Maricopa County Library District GVRL T</v>
          </cell>
          <cell r="C137" t="str">
            <v>Maricopa</v>
          </cell>
          <cell r="D137" t="e">
            <v>#N/A</v>
          </cell>
        </row>
        <row r="138">
          <cell r="A138" t="str">
            <v>azcooper</v>
          </cell>
          <cell r="B138" t="str">
            <v>Martha Cooper Branch Library</v>
          </cell>
          <cell r="C138" t="str">
            <v>Pima</v>
          </cell>
          <cell r="D138" t="e">
            <v>#N/A</v>
          </cell>
        </row>
        <row r="139">
          <cell r="A139" t="str">
            <v>azmayer</v>
          </cell>
          <cell r="B139" t="str">
            <v>Mayer Public Library</v>
          </cell>
          <cell r="C139" t="str">
            <v>Yavapai</v>
          </cell>
          <cell r="D139" t="e">
            <v>#N/A</v>
          </cell>
        </row>
        <row r="140">
          <cell r="A140" t="str">
            <v>mcnary_az</v>
          </cell>
          <cell r="B140" t="str">
            <v>McNary Community Library</v>
          </cell>
          <cell r="C140" t="str">
            <v>Navajo</v>
          </cell>
          <cell r="D140" t="e">
            <v>#N/A</v>
          </cell>
        </row>
        <row r="141">
          <cell r="A141" t="str">
            <v>azmohavevalley</v>
          </cell>
          <cell r="B141" t="str">
            <v>Meadview Community Library</v>
          </cell>
          <cell r="C141" t="str">
            <v>Mohave</v>
          </cell>
          <cell r="D141" t="e">
            <v>#N/A</v>
          </cell>
        </row>
        <row r="142">
          <cell r="A142" t="str">
            <v>mesacc</v>
          </cell>
          <cell r="B142" t="str">
            <v>Mesa Community College Library</v>
          </cell>
          <cell r="C142" t="str">
            <v>Maricopa</v>
          </cell>
          <cell r="D142" t="e">
            <v>#N/A</v>
          </cell>
        </row>
        <row r="143">
          <cell r="A143" t="str">
            <v>mesa_az</v>
          </cell>
          <cell r="B143" t="str">
            <v>Mesa Express Library</v>
          </cell>
          <cell r="C143" t="str">
            <v>Maricopa</v>
          </cell>
          <cell r="D143" t="e">
            <v>#N/A</v>
          </cell>
        </row>
        <row r="144">
          <cell r="A144" t="str">
            <v>mesa86532</v>
          </cell>
          <cell r="B144" t="str">
            <v>Mesa Public Library</v>
          </cell>
          <cell r="C144" t="str">
            <v>Maricopa</v>
          </cell>
          <cell r="D144">
            <v>147983</v>
          </cell>
        </row>
        <row r="145">
          <cell r="A145" t="str">
            <v>mesared_az</v>
          </cell>
          <cell r="B145" t="str">
            <v>Mesa Red Mountain Library</v>
          </cell>
          <cell r="C145" t="str">
            <v>Maricopa</v>
          </cell>
          <cell r="D145" t="e">
            <v>#N/A</v>
          </cell>
        </row>
        <row r="146">
          <cell r="A146" t="str">
            <v>mesquite_az</v>
          </cell>
          <cell r="B146" t="str">
            <v>Mesquite Library</v>
          </cell>
          <cell r="C146" t="str">
            <v>Maricopa</v>
          </cell>
          <cell r="D146" t="e">
            <v>#N/A</v>
          </cell>
        </row>
        <row r="147">
          <cell r="A147" t="str">
            <v>azmiami</v>
          </cell>
          <cell r="B147" t="str">
            <v>Miami Memorial Public Library</v>
          </cell>
          <cell r="C147" t="str">
            <v>Gila</v>
          </cell>
          <cell r="D147">
            <v>3750</v>
          </cell>
        </row>
        <row r="148">
          <cell r="A148" t="str">
            <v>azmillergolf</v>
          </cell>
          <cell r="B148" t="str">
            <v>Miller-Golf Links Branch Library</v>
          </cell>
          <cell r="C148" t="str">
            <v>Pima</v>
          </cell>
          <cell r="D148" t="e">
            <v>#N/A</v>
          </cell>
        </row>
        <row r="149">
          <cell r="A149" t="str">
            <v>azmission</v>
          </cell>
          <cell r="B149" t="str">
            <v>Mission Branch Library</v>
          </cell>
          <cell r="C149" t="str">
            <v>Pima</v>
          </cell>
          <cell r="D149" t="e">
            <v>#N/A</v>
          </cell>
        </row>
        <row r="150">
          <cell r="A150" t="str">
            <v>mccc</v>
          </cell>
          <cell r="B150" t="str">
            <v>Mohave County Community College</v>
          </cell>
          <cell r="C150" t="str">
            <v>Mohave</v>
          </cell>
          <cell r="D150" t="e">
            <v>#N/A</v>
          </cell>
        </row>
        <row r="151">
          <cell r="A151" t="str">
            <v>azmohave</v>
          </cell>
          <cell r="B151" t="str">
            <v>Mohave County Library District</v>
          </cell>
          <cell r="C151" t="str">
            <v>Mohave</v>
          </cell>
          <cell r="D151">
            <v>87143</v>
          </cell>
        </row>
        <row r="152">
          <cell r="A152" t="str">
            <v>azmorenci</v>
          </cell>
          <cell r="B152" t="str">
            <v>Morenci Community Library</v>
          </cell>
          <cell r="C152" t="str">
            <v>Greenlee</v>
          </cell>
          <cell r="D152">
            <v>2934</v>
          </cell>
        </row>
        <row r="153">
          <cell r="A153" t="str">
            <v>more78132</v>
          </cell>
          <cell r="B153" t="str">
            <v>Morenci Public Library</v>
          </cell>
          <cell r="C153" t="str">
            <v>Greenlee</v>
          </cell>
          <cell r="D153" t="e">
            <v>#N/A</v>
          </cell>
        </row>
        <row r="154">
          <cell r="A154" t="str">
            <v>azmurphy</v>
          </cell>
          <cell r="B154" t="str">
            <v>Murphy-Wilmot Branch Library</v>
          </cell>
          <cell r="C154" t="str">
            <v>Pima</v>
          </cell>
          <cell r="D154" t="e">
            <v>#N/A</v>
          </cell>
        </row>
        <row r="155">
          <cell r="A155" t="str">
            <v>morristown_az</v>
          </cell>
          <cell r="B155" t="str">
            <v>Morristown Library</v>
          </cell>
          <cell r="C155" t="str">
            <v>Maricopa</v>
          </cell>
          <cell r="D155" t="e">
            <v>#N/A</v>
          </cell>
        </row>
        <row r="156">
          <cell r="A156" t="str">
            <v>mustang_az</v>
          </cell>
          <cell r="B156" t="str">
            <v>Mustang Library</v>
          </cell>
          <cell r="C156" t="str">
            <v>Maricopa</v>
          </cell>
          <cell r="D156" t="e">
            <v>#N/A</v>
          </cell>
        </row>
        <row r="157">
          <cell r="A157" t="str">
            <v>azportal</v>
          </cell>
          <cell r="B157" t="str">
            <v>Myrtle Kraft Library</v>
          </cell>
          <cell r="C157" t="str">
            <v>Cochise</v>
          </cell>
          <cell r="D157" t="e">
            <v>#N/A</v>
          </cell>
        </row>
        <row r="158">
          <cell r="A158" t="str">
            <v>aznanini</v>
          </cell>
          <cell r="B158" t="str">
            <v>Nanini Branch Library</v>
          </cell>
          <cell r="C158" t="str">
            <v>Pima</v>
          </cell>
          <cell r="D158" t="e">
            <v>#N/A</v>
          </cell>
        </row>
        <row r="159">
          <cell r="A159" t="str">
            <v>azncldo</v>
          </cell>
          <cell r="B159" t="str">
            <v>Navajo County Library District</v>
          </cell>
          <cell r="C159" t="str">
            <v>Navajo</v>
          </cell>
          <cell r="D159">
            <v>2461</v>
          </cell>
        </row>
        <row r="160">
          <cell r="A160" t="str">
            <v>aznnls</v>
          </cell>
          <cell r="B160" t="str">
            <v>Navajo Nation Library System</v>
          </cell>
          <cell r="C160" t="str">
            <v>Apache</v>
          </cell>
          <cell r="D160">
            <v>19768</v>
          </cell>
        </row>
        <row r="161">
          <cell r="A161" t="str">
            <v>aznogales</v>
          </cell>
          <cell r="B161" t="str">
            <v>Nogales/Santa Cruz County Public Library</v>
          </cell>
          <cell r="C161" t="str">
            <v>Santa Cruz</v>
          </cell>
          <cell r="D161">
            <v>23601</v>
          </cell>
        </row>
        <row r="162">
          <cell r="A162" t="str">
            <v>northvalley_az</v>
          </cell>
          <cell r="B162" t="str">
            <v>North Valley Regional Library</v>
          </cell>
          <cell r="C162" t="str">
            <v>Maricopa</v>
          </cell>
          <cell r="D162" t="e">
            <v>#N/A</v>
          </cell>
        </row>
        <row r="163">
          <cell r="A163" t="str">
            <v>npc</v>
          </cell>
          <cell r="B163" t="str">
            <v>Northern Pioneer College</v>
          </cell>
          <cell r="C163" t="str">
            <v>Navajo</v>
          </cell>
          <cell r="D163" t="e">
            <v>#N/A</v>
          </cell>
        </row>
        <row r="164">
          <cell r="A164" t="str">
            <v>northwestreg_az</v>
          </cell>
          <cell r="B164" t="str">
            <v>Northwest Regional Library</v>
          </cell>
          <cell r="C164" t="str">
            <v>Maricopa</v>
          </cell>
          <cell r="D164" t="e">
            <v>#N/A</v>
          </cell>
        </row>
        <row r="165">
          <cell r="A165" t="str">
            <v>ocotillo_az</v>
          </cell>
          <cell r="B165" t="str">
            <v>Ocotillo Library</v>
          </cell>
          <cell r="C165" t="str">
            <v>Maricopa</v>
          </cell>
          <cell r="D165" t="e">
            <v>#N/A</v>
          </cell>
        </row>
        <row r="166">
          <cell r="A166" t="str">
            <v>azoracle</v>
          </cell>
          <cell r="B166" t="str">
            <v>Oracle Public Library</v>
          </cell>
          <cell r="C166" t="str">
            <v>Pinal</v>
          </cell>
          <cell r="D166" t="e">
            <v>#N/A</v>
          </cell>
        </row>
        <row r="167">
          <cell r="A167" t="str">
            <v>azorovalley</v>
          </cell>
          <cell r="B167" t="str">
            <v>Oro Valley Public Library</v>
          </cell>
          <cell r="C167" t="str">
            <v>Pinal</v>
          </cell>
          <cell r="D167" t="e">
            <v>#N/A</v>
          </cell>
        </row>
        <row r="168">
          <cell r="A168" t="str">
            <v>azpage</v>
          </cell>
          <cell r="B168" t="str">
            <v>Page Public Library</v>
          </cell>
          <cell r="C168" t="str">
            <v>Coconino</v>
          </cell>
          <cell r="D168" t="str">
            <v>N/A</v>
          </cell>
        </row>
        <row r="169">
          <cell r="A169" t="str">
            <v>paloverde_az</v>
          </cell>
          <cell r="B169" t="str">
            <v>Palo Verde Library</v>
          </cell>
          <cell r="C169" t="str">
            <v>Maricopa</v>
          </cell>
          <cell r="D169" t="e">
            <v>#N/A</v>
          </cell>
        </row>
        <row r="170">
          <cell r="A170" t="str">
            <v>palomino_az</v>
          </cell>
          <cell r="B170" t="str">
            <v>Palomino Library</v>
          </cell>
          <cell r="C170" t="str">
            <v>Maricopa</v>
          </cell>
          <cell r="D170" t="e">
            <v>#N/A</v>
          </cell>
        </row>
        <row r="171">
          <cell r="A171" t="str">
            <v>pvcc</v>
          </cell>
          <cell r="B171" t="str">
            <v>Paradise Valley Community College</v>
          </cell>
          <cell r="C171" t="str">
            <v>Maricopa</v>
          </cell>
          <cell r="D171" t="e">
            <v>#N/A</v>
          </cell>
        </row>
        <row r="172">
          <cell r="A172" t="str">
            <v>azparker</v>
          </cell>
          <cell r="B172" t="str">
            <v>Parker Public Library</v>
          </cell>
          <cell r="C172" t="str">
            <v>La Paz</v>
          </cell>
          <cell r="D172">
            <v>10834</v>
          </cell>
        </row>
        <row r="173">
          <cell r="A173" t="str">
            <v>azpatagonia</v>
          </cell>
          <cell r="B173" t="str">
            <v>Patagonia Public Library</v>
          </cell>
          <cell r="C173" t="str">
            <v>Santa Cruz</v>
          </cell>
          <cell r="D173">
            <v>811</v>
          </cell>
        </row>
        <row r="174">
          <cell r="A174" t="str">
            <v>azpaulden</v>
          </cell>
          <cell r="B174" t="str">
            <v>Paulden</v>
          </cell>
          <cell r="C174" t="str">
            <v>Yavapai</v>
          </cell>
        </row>
        <row r="175">
          <cell r="A175" t="str">
            <v>azpayson</v>
          </cell>
          <cell r="B175" t="str">
            <v>Payson Public Library</v>
          </cell>
          <cell r="C175" t="str">
            <v>Gila</v>
          </cell>
          <cell r="D175">
            <v>13597</v>
          </cell>
        </row>
        <row r="176">
          <cell r="A176" t="str">
            <v>peor29132</v>
          </cell>
          <cell r="B176" t="str">
            <v>Peoria Public Library</v>
          </cell>
          <cell r="C176" t="str">
            <v>Maricopa</v>
          </cell>
          <cell r="D176">
            <v>109952</v>
          </cell>
        </row>
        <row r="177">
          <cell r="A177" t="str">
            <v>peor29132s</v>
          </cell>
          <cell r="B177" t="str">
            <v>Peoria Public Library</v>
          </cell>
          <cell r="C177" t="str">
            <v>Maricopa</v>
          </cell>
          <cell r="D177" t="e">
            <v>#N/A</v>
          </cell>
        </row>
        <row r="178">
          <cell r="A178" t="str">
            <v>perrybranch_az</v>
          </cell>
          <cell r="B178" t="str">
            <v>Perry Branch Library</v>
          </cell>
          <cell r="C178" t="str">
            <v>Maricopa</v>
          </cell>
          <cell r="D178" t="e">
            <v>#N/A</v>
          </cell>
        </row>
        <row r="179">
          <cell r="A179" t="str">
            <v>phxcol</v>
          </cell>
          <cell r="B179" t="str">
            <v>Phoenix College Community Library</v>
          </cell>
          <cell r="C179" t="str">
            <v>Maricopa</v>
          </cell>
          <cell r="D179" t="e">
            <v>#N/A</v>
          </cell>
        </row>
        <row r="180">
          <cell r="A180" t="str">
            <v>phx_main</v>
          </cell>
          <cell r="B180" t="str">
            <v>Phoenix Public Library</v>
          </cell>
          <cell r="C180" t="str">
            <v>Maricopa</v>
          </cell>
          <cell r="D180">
            <v>943450</v>
          </cell>
        </row>
        <row r="181">
          <cell r="A181" t="str">
            <v>phoenixpl</v>
          </cell>
          <cell r="B181" t="str">
            <v>Phoenix Public Library</v>
          </cell>
          <cell r="C181" t="str">
            <v>Maricopa</v>
          </cell>
          <cell r="D181" t="e">
            <v>#N/A</v>
          </cell>
        </row>
        <row r="182">
          <cell r="A182" t="str">
            <v>phx_informe</v>
          </cell>
          <cell r="B182" t="str">
            <v>Phoenix Public Library</v>
          </cell>
          <cell r="C182" t="str">
            <v>Maricopa</v>
          </cell>
          <cell r="D182" t="e">
            <v>#N/A</v>
          </cell>
        </row>
        <row r="183">
          <cell r="A183" t="str">
            <v>pcc</v>
          </cell>
          <cell r="B183" t="str">
            <v>Pima County Community College</v>
          </cell>
          <cell r="C183" t="str">
            <v>Pima</v>
          </cell>
          <cell r="D183" t="e">
            <v>#N/A</v>
          </cell>
        </row>
        <row r="184">
          <cell r="A184" t="str">
            <v>azpcld</v>
          </cell>
          <cell r="B184" t="str">
            <v>Pima County Public Library</v>
          </cell>
          <cell r="C184" t="str">
            <v>Pima</v>
          </cell>
          <cell r="D184">
            <v>405419</v>
          </cell>
        </row>
        <row r="185">
          <cell r="A185" t="str">
            <v>azpima</v>
          </cell>
          <cell r="B185" t="str">
            <v>Pima Public Library</v>
          </cell>
          <cell r="C185" t="str">
            <v>Graham</v>
          </cell>
          <cell r="D185">
            <v>1701</v>
          </cell>
        </row>
        <row r="186">
          <cell r="A186" t="str">
            <v>pinal_az</v>
          </cell>
          <cell r="B186" t="str">
            <v>Pinal County Library District</v>
          </cell>
          <cell r="C186" t="str">
            <v>Pinal</v>
          </cell>
          <cell r="D186">
            <v>8901</v>
          </cell>
        </row>
        <row r="187">
          <cell r="A187" t="str">
            <v>pinedale</v>
          </cell>
          <cell r="B187" t="str">
            <v>Pinedale Public Library</v>
          </cell>
          <cell r="C187" t="str">
            <v>Navajo</v>
          </cell>
          <cell r="D187" t="e">
            <v>#N/A</v>
          </cell>
        </row>
        <row r="188">
          <cell r="A188" t="str">
            <v>pinetop</v>
          </cell>
          <cell r="B188" t="str">
            <v>Pinetop Lakeside Library</v>
          </cell>
          <cell r="C188" t="str">
            <v>Navajo</v>
          </cell>
          <cell r="D188" t="e">
            <v>#N/A</v>
          </cell>
        </row>
        <row r="189">
          <cell r="A189" t="str">
            <v>prescott_az</v>
          </cell>
          <cell r="B189" t="str">
            <v>Prescott Gateway Branch Library</v>
          </cell>
          <cell r="C189" t="str">
            <v>Yavapai</v>
          </cell>
          <cell r="D189" t="e">
            <v>#N/A</v>
          </cell>
        </row>
        <row r="190">
          <cell r="A190" t="str">
            <v>azprescott</v>
          </cell>
          <cell r="B190" t="str">
            <v>Prescott Public Library</v>
          </cell>
          <cell r="C190" t="str">
            <v>Yavapai</v>
          </cell>
          <cell r="D190">
            <v>29416</v>
          </cell>
        </row>
        <row r="191">
          <cell r="A191" t="str">
            <v>azprescottval</v>
          </cell>
          <cell r="B191" t="str">
            <v>Prescott Valley Public Library</v>
          </cell>
          <cell r="C191" t="str">
            <v>Yavapai</v>
          </cell>
          <cell r="D191">
            <v>22616</v>
          </cell>
        </row>
        <row r="192">
          <cell r="A192" t="str">
            <v>azcoriver</v>
          </cell>
          <cell r="B192" t="str">
            <v>Quartzsite Public Library</v>
          </cell>
          <cell r="C192" t="str">
            <v>La Paz</v>
          </cell>
          <cell r="D192">
            <v>5873</v>
          </cell>
        </row>
        <row r="193">
          <cell r="A193" t="str">
            <v>queencreek_az</v>
          </cell>
          <cell r="B193" t="str">
            <v>Queen Creek Branch Library</v>
          </cell>
          <cell r="C193" t="str">
            <v>Maricopa</v>
          </cell>
          <cell r="D193" t="e">
            <v>#N/A</v>
          </cell>
        </row>
        <row r="194">
          <cell r="A194" t="str">
            <v>azquincie</v>
          </cell>
          <cell r="B194" t="str">
            <v>Quincie Douglas Branch Library</v>
          </cell>
          <cell r="C194" t="str">
            <v>Pima</v>
          </cell>
          <cell r="D194" t="e">
            <v>#N/A</v>
          </cell>
        </row>
        <row r="195">
          <cell r="A195" t="str">
            <v>azheber</v>
          </cell>
          <cell r="B195" t="str">
            <v>Rim Community Library</v>
          </cell>
          <cell r="C195" t="str">
            <v>Navajo</v>
          </cell>
          <cell r="D195" t="e">
            <v>#N/A</v>
          </cell>
        </row>
        <row r="196">
          <cell r="A196" t="str">
            <v>azriorico</v>
          </cell>
          <cell r="B196" t="str">
            <v>Rio RIco Library</v>
          </cell>
          <cell r="C196" t="str">
            <v>Santa Cruz</v>
          </cell>
          <cell r="D196" t="e">
            <v>#N/A</v>
          </cell>
        </row>
        <row r="197">
          <cell r="A197" t="str">
            <v>rio</v>
          </cell>
          <cell r="B197" t="str">
            <v>Rio Salado Community College</v>
          </cell>
          <cell r="C197" t="str">
            <v>Maricopa</v>
          </cell>
          <cell r="D197" t="e">
            <v>#N/A</v>
          </cell>
        </row>
        <row r="198">
          <cell r="A198" t="str">
            <v>azroll</v>
          </cell>
          <cell r="B198" t="str">
            <v>Roll Branch Library</v>
          </cell>
          <cell r="C198" t="str">
            <v>Yuma</v>
          </cell>
          <cell r="D198" t="e">
            <v>#N/A</v>
          </cell>
        </row>
        <row r="199">
          <cell r="A199" t="str">
            <v>azsprngr</v>
          </cell>
          <cell r="B199" t="str">
            <v>Round Valley Public Library</v>
          </cell>
          <cell r="C199" t="str">
            <v>Apache</v>
          </cell>
          <cell r="D199" t="e">
            <v>#N/A</v>
          </cell>
        </row>
        <row r="200">
          <cell r="A200" t="str">
            <v>azsaffordgcl</v>
          </cell>
          <cell r="B200" t="str">
            <v>Safford City - Graham County Library</v>
          </cell>
          <cell r="C200" t="str">
            <v>Graham</v>
          </cell>
          <cell r="D200">
            <v>11980</v>
          </cell>
        </row>
        <row r="201">
          <cell r="A201" t="str">
            <v>saguaro_az</v>
          </cell>
          <cell r="B201" t="str">
            <v>Saguaro Library</v>
          </cell>
          <cell r="C201" t="str">
            <v>Maricopa</v>
          </cell>
          <cell r="D201" t="e">
            <v>#N/A</v>
          </cell>
        </row>
        <row r="202">
          <cell r="A202" t="str">
            <v>azsahuarita</v>
          </cell>
          <cell r="B202" t="str">
            <v>Sahuarita Branch Library</v>
          </cell>
          <cell r="C202" t="str">
            <v>Pima</v>
          </cell>
          <cell r="D202" t="e">
            <v>#N/A</v>
          </cell>
        </row>
        <row r="203">
          <cell r="A203" t="str">
            <v>azsalazarajo</v>
          </cell>
          <cell r="B203" t="str">
            <v>Salazar-Ajo Branch Library</v>
          </cell>
          <cell r="C203" t="str">
            <v>Pima</v>
          </cell>
          <cell r="D203" t="e">
            <v>#N/A</v>
          </cell>
        </row>
        <row r="204">
          <cell r="A204" t="str">
            <v>saltriver_az</v>
          </cell>
          <cell r="B204" t="str">
            <v>Salt River Tribal Library</v>
          </cell>
          <cell r="C204" t="str">
            <v>Maricopa</v>
          </cell>
          <cell r="D204" t="str">
            <v>N/A</v>
          </cell>
        </row>
        <row r="205">
          <cell r="A205" t="str">
            <v>samgarcia_az</v>
          </cell>
          <cell r="B205" t="str">
            <v>Sam Garcia Western Avenue Library</v>
          </cell>
          <cell r="C205" t="str">
            <v>Maricopa</v>
          </cell>
          <cell r="D205" t="e">
            <v>#N/A</v>
          </cell>
        </row>
        <row r="206">
          <cell r="A206" t="str">
            <v>azsamlena</v>
          </cell>
          <cell r="B206" t="str">
            <v>Sam Lena - South Tucson Branch Library</v>
          </cell>
          <cell r="C206" t="str">
            <v>Pima</v>
          </cell>
          <cell r="D206" t="e">
            <v>#N/A</v>
          </cell>
        </row>
        <row r="207">
          <cell r="A207" t="str">
            <v>azsancarlos</v>
          </cell>
          <cell r="B207" t="str">
            <v>San Carlos Public Library</v>
          </cell>
          <cell r="C207" t="str">
            <v>Gila</v>
          </cell>
          <cell r="D207">
            <v>5625</v>
          </cell>
        </row>
        <row r="208">
          <cell r="A208" t="str">
            <v>sanlucy_az</v>
          </cell>
          <cell r="B208" t="str">
            <v>San Lucy Library</v>
          </cell>
          <cell r="C208" t="str">
            <v>Maricopa</v>
          </cell>
          <cell r="D208" t="str">
            <v>N/A</v>
          </cell>
        </row>
        <row r="209">
          <cell r="A209" t="str">
            <v>azsanluis</v>
          </cell>
          <cell r="B209" t="str">
            <v>San Luis Branch Library</v>
          </cell>
          <cell r="C209" t="str">
            <v>Yuma</v>
          </cell>
          <cell r="D209" t="e">
            <v>#N/A</v>
          </cell>
        </row>
        <row r="210">
          <cell r="A210" t="str">
            <v>azsanmanuel</v>
          </cell>
          <cell r="B210" t="str">
            <v>San Manuel Public Library</v>
          </cell>
          <cell r="C210" t="str">
            <v>Pinal</v>
          </cell>
          <cell r="D210" t="e">
            <v>#N/A</v>
          </cell>
        </row>
        <row r="211">
          <cell r="A211" t="str">
            <v>aztucson</v>
          </cell>
          <cell r="B211" t="str">
            <v>San Xavier Library Center</v>
          </cell>
          <cell r="C211" t="str">
            <v>Pima</v>
          </cell>
          <cell r="D211">
            <v>360</v>
          </cell>
        </row>
        <row r="212">
          <cell r="A212" t="str">
            <v>azsanders</v>
          </cell>
          <cell r="B212" t="str">
            <v>Sanders Public Library</v>
          </cell>
          <cell r="C212" t="str">
            <v>Apache</v>
          </cell>
          <cell r="D212" t="e">
            <v>#N/A</v>
          </cell>
        </row>
        <row r="213">
          <cell r="A213" t="str">
            <v>azsantarosa</v>
          </cell>
          <cell r="B213" t="str">
            <v>Santa Rosa Branch Library</v>
          </cell>
          <cell r="C213" t="str">
            <v>Pima</v>
          </cell>
          <cell r="D213" t="e">
            <v>#N/A</v>
          </cell>
        </row>
        <row r="214">
          <cell r="A214" t="str">
            <v>scc</v>
          </cell>
          <cell r="B214" t="str">
            <v>Scottsdale Community College</v>
          </cell>
          <cell r="C214" t="str">
            <v>Maricopa</v>
          </cell>
          <cell r="D214" t="e">
            <v>#N/A</v>
          </cell>
        </row>
        <row r="215">
          <cell r="A215" t="str">
            <v>scottsdale_hq</v>
          </cell>
          <cell r="B215" t="str">
            <v>Scottsdale Public Library</v>
          </cell>
          <cell r="C215" t="str">
            <v>Maricopa</v>
          </cell>
          <cell r="D215">
            <v>174482</v>
          </cell>
        </row>
        <row r="216">
          <cell r="A216" t="str">
            <v>azsedona</v>
          </cell>
          <cell r="B216" t="str">
            <v>Sedona Public Library</v>
          </cell>
          <cell r="C216" t="str">
            <v>Yavapai</v>
          </cell>
          <cell r="D216">
            <v>11000</v>
          </cell>
        </row>
        <row r="217">
          <cell r="A217" t="str">
            <v>azseligman</v>
          </cell>
          <cell r="B217" t="str">
            <v>Seligman Public Library</v>
          </cell>
          <cell r="C217" t="str">
            <v>Yavapai</v>
          </cell>
          <cell r="D217" t="e">
            <v>#N/A</v>
          </cell>
        </row>
        <row r="218">
          <cell r="A218" t="str">
            <v>azshowlow</v>
          </cell>
          <cell r="B218" t="str">
            <v>Show Low Public Library</v>
          </cell>
          <cell r="C218" t="str">
            <v>Navajo</v>
          </cell>
          <cell r="D218">
            <v>8021</v>
          </cell>
        </row>
        <row r="219">
          <cell r="A219" t="str">
            <v>azsierrav</v>
          </cell>
          <cell r="B219" t="str">
            <v>Sierra Vista Public Library</v>
          </cell>
          <cell r="C219" t="str">
            <v>Cochise</v>
          </cell>
          <cell r="D219">
            <v>32811</v>
          </cell>
        </row>
        <row r="220">
          <cell r="A220" t="str">
            <v>azsnowflake</v>
          </cell>
          <cell r="B220" t="str">
            <v>Snowflake-Taylor Public Library</v>
          </cell>
          <cell r="C220" t="str">
            <v>Navajo</v>
          </cell>
          <cell r="D220">
            <v>6435</v>
          </cell>
        </row>
        <row r="221">
          <cell r="A221" t="str">
            <v>azsomerton</v>
          </cell>
          <cell r="B221" t="str">
            <v>Somerton Branch Library</v>
          </cell>
          <cell r="C221" t="str">
            <v>Yuma</v>
          </cell>
          <cell r="D221" t="e">
            <v>#N/A</v>
          </cell>
        </row>
        <row r="222">
          <cell r="A222" t="str">
            <v>azsonoita</v>
          </cell>
          <cell r="B222" t="str">
            <v>Sonoita Community Library</v>
          </cell>
          <cell r="C222" t="str">
            <v>Santa Cruz</v>
          </cell>
          <cell r="D222" t="e">
            <v>#N/A</v>
          </cell>
        </row>
        <row r="223">
          <cell r="A223" t="str">
            <v>azoatman</v>
          </cell>
          <cell r="B223" t="str">
            <v>South Mohave Valley Community Library</v>
          </cell>
          <cell r="C223" t="str">
            <v>Mohave</v>
          </cell>
          <cell r="D223" t="e">
            <v>#N/A</v>
          </cell>
        </row>
        <row r="224">
          <cell r="A224" t="str">
            <v>smcc</v>
          </cell>
          <cell r="B224" t="str">
            <v>South Mountain Community College</v>
          </cell>
          <cell r="C224" t="str">
            <v>Maricopa</v>
          </cell>
          <cell r="D224" t="e">
            <v>#N/A</v>
          </cell>
        </row>
        <row r="225">
          <cell r="A225" t="str">
            <v>smoutain_az</v>
          </cell>
          <cell r="B225" t="str">
            <v>South Mountain Community Library</v>
          </cell>
          <cell r="C225" t="str">
            <v>Maricopa</v>
          </cell>
          <cell r="D225" t="e">
            <v>#N/A</v>
          </cell>
        </row>
        <row r="226">
          <cell r="A226" t="str">
            <v>sregional_az</v>
          </cell>
          <cell r="B226" t="str">
            <v>Southeast Regional Library</v>
          </cell>
          <cell r="C226" t="str">
            <v>Maricopa</v>
          </cell>
          <cell r="D226" t="e">
            <v>#N/A</v>
          </cell>
        </row>
        <row r="227">
          <cell r="A227" t="str">
            <v>azsouthwest</v>
          </cell>
          <cell r="B227" t="str">
            <v>Southwest Branch Library</v>
          </cell>
          <cell r="C227" t="str">
            <v>Pima</v>
          </cell>
          <cell r="D227" t="e">
            <v>#N/A</v>
          </cell>
        </row>
        <row r="228">
          <cell r="A228" t="str">
            <v>azstjohns</v>
          </cell>
          <cell r="B228" t="str">
            <v>St. Johns Public Library</v>
          </cell>
          <cell r="C228" t="str">
            <v>Apache</v>
          </cell>
          <cell r="D228" t="e">
            <v>#N/A</v>
          </cell>
        </row>
        <row r="229">
          <cell r="A229" t="str">
            <v>suncity_az</v>
          </cell>
          <cell r="B229" t="str">
            <v>Sun City Branch Library</v>
          </cell>
          <cell r="C229" t="str">
            <v>Maricopa</v>
          </cell>
          <cell r="D229" t="e">
            <v>#N/A</v>
          </cell>
        </row>
        <row r="230">
          <cell r="A230" t="str">
            <v>sunrise_az</v>
          </cell>
          <cell r="B230" t="str">
            <v>Sunrise Mountain Branch Library</v>
          </cell>
          <cell r="C230" t="str">
            <v>Maricopa</v>
          </cell>
          <cell r="D230" t="e">
            <v>#N/A</v>
          </cell>
        </row>
        <row r="231">
          <cell r="A231" t="str">
            <v>sunset_az</v>
          </cell>
          <cell r="B231" t="str">
            <v>Sunset Library</v>
          </cell>
          <cell r="C231" t="str">
            <v>Maricopa</v>
          </cell>
          <cell r="D231" t="e">
            <v>#N/A</v>
          </cell>
        </row>
        <row r="232">
          <cell r="A232" t="str">
            <v>azsunsites</v>
          </cell>
          <cell r="B232" t="str">
            <v>Sunsites Community Library</v>
          </cell>
          <cell r="C232" t="str">
            <v>Cochise</v>
          </cell>
          <cell r="D232" t="e">
            <v>#N/A</v>
          </cell>
        </row>
        <row r="233">
          <cell r="A233" t="str">
            <v>azsuperior</v>
          </cell>
          <cell r="B233" t="str">
            <v>Superior Public Library</v>
          </cell>
          <cell r="C233" t="str">
            <v>Pinal</v>
          </cell>
          <cell r="D233">
            <v>2616</v>
          </cell>
        </row>
        <row r="234">
          <cell r="A234" t="str">
            <v>tempe_main</v>
          </cell>
          <cell r="B234" t="str">
            <v>Tempe Public Library</v>
          </cell>
          <cell r="C234" t="str">
            <v>Maricopa</v>
          </cell>
          <cell r="D234">
            <v>140708</v>
          </cell>
        </row>
        <row r="235">
          <cell r="A235" t="str">
            <v>tempe_az</v>
          </cell>
          <cell r="B235" t="str">
            <v>Tempe Public Library</v>
          </cell>
          <cell r="C235" t="str">
            <v>Maricopa</v>
          </cell>
        </row>
        <row r="236">
          <cell r="A236" t="str">
            <v>azpeachsprings</v>
          </cell>
          <cell r="B236" t="str">
            <v>The Edward McElwain Memorial Lib</v>
          </cell>
          <cell r="C236" t="str">
            <v>Mohave</v>
          </cell>
          <cell r="D236" t="str">
            <v>N/A</v>
          </cell>
        </row>
        <row r="237">
          <cell r="A237" t="str">
            <v>toll30426</v>
          </cell>
          <cell r="B237" t="str">
            <v>Tolleson Public Library</v>
          </cell>
          <cell r="C237" t="str">
            <v>Maricopa</v>
          </cell>
          <cell r="D237">
            <v>4415</v>
          </cell>
        </row>
        <row r="238">
          <cell r="A238" t="str">
            <v>aztombstone</v>
          </cell>
          <cell r="B238" t="str">
            <v>Tombstone City Library</v>
          </cell>
          <cell r="C238" t="str">
            <v>Cochise</v>
          </cell>
          <cell r="D238">
            <v>1184</v>
          </cell>
        </row>
        <row r="239">
          <cell r="A239" t="str">
            <v>aztontobasin</v>
          </cell>
          <cell r="B239" t="str">
            <v>Tonto Basin Public</v>
          </cell>
          <cell r="C239" t="str">
            <v>Gila</v>
          </cell>
          <cell r="D239">
            <v>2341</v>
          </cell>
        </row>
        <row r="240">
          <cell r="A240" t="str">
            <v>aztubacity</v>
          </cell>
          <cell r="B240" t="str">
            <v>Tuba City Public Library</v>
          </cell>
          <cell r="C240" t="str">
            <v>Coconino</v>
          </cell>
          <cell r="D240" t="e">
            <v>#N/A</v>
          </cell>
        </row>
        <row r="241">
          <cell r="A241" t="str">
            <v>aztubac</v>
          </cell>
          <cell r="B241" t="str">
            <v>Tubac Community Library</v>
          </cell>
          <cell r="C241" t="str">
            <v>Santa Cruz</v>
          </cell>
          <cell r="D241" t="e">
            <v>#N/A</v>
          </cell>
        </row>
        <row r="242">
          <cell r="A242" t="str">
            <v>azvalencia</v>
          </cell>
          <cell r="B242" t="str">
            <v>Valencia Branch Library</v>
          </cell>
          <cell r="C242" t="str">
            <v>Pima</v>
          </cell>
          <cell r="D242" t="e">
            <v>#N/A</v>
          </cell>
        </row>
        <row r="243">
          <cell r="A243" t="str">
            <v>azlakehavasu</v>
          </cell>
          <cell r="B243" t="str">
            <v>Valle Vista Community Library</v>
          </cell>
          <cell r="C243" t="str">
            <v>Mohave</v>
          </cell>
          <cell r="D243" t="e">
            <v>#N/A</v>
          </cell>
        </row>
        <row r="244">
          <cell r="A244" t="str">
            <v>velma_az</v>
          </cell>
          <cell r="B244" t="str">
            <v>Velma Teague Branch Library</v>
          </cell>
          <cell r="C244" t="str">
            <v>Maricopa</v>
          </cell>
          <cell r="D244" t="e">
            <v>#N/A</v>
          </cell>
        </row>
        <row r="245">
          <cell r="A245" t="str">
            <v>azsellstohono</v>
          </cell>
          <cell r="B245" t="str">
            <v>Venito Garcia Library</v>
          </cell>
          <cell r="C245" t="str">
            <v>Pima</v>
          </cell>
          <cell r="D245">
            <v>1843</v>
          </cell>
        </row>
        <row r="246">
          <cell r="A246" t="str">
            <v>azvernon</v>
          </cell>
          <cell r="B246" t="str">
            <v>Vernon Public Library</v>
          </cell>
          <cell r="C246" t="str">
            <v>Apache</v>
          </cell>
          <cell r="D246" t="e">
            <v>#N/A</v>
          </cell>
        </row>
        <row r="247">
          <cell r="A247" t="str">
            <v>village_az</v>
          </cell>
          <cell r="B247" t="str">
            <v>Village of Oak Creek</v>
          </cell>
          <cell r="C247" t="str">
            <v>Yavapai</v>
          </cell>
          <cell r="D247" t="e">
            <v>#N/A</v>
          </cell>
        </row>
        <row r="248">
          <cell r="A248" t="str">
            <v>vista_az</v>
          </cell>
          <cell r="B248" t="str">
            <v>Vista Grande Library</v>
          </cell>
          <cell r="C248" t="str">
            <v>Pinal</v>
          </cell>
          <cell r="D248" t="e">
            <v>#N/A</v>
          </cell>
        </row>
        <row r="249">
          <cell r="A249" t="str">
            <v>azwellton</v>
          </cell>
          <cell r="B249" t="str">
            <v>Wellton Branch Library</v>
          </cell>
          <cell r="C249" t="str">
            <v>Yuma</v>
          </cell>
          <cell r="D249" t="e">
            <v>#N/A</v>
          </cell>
        </row>
        <row r="250">
          <cell r="A250" t="str">
            <v>azwheeler</v>
          </cell>
          <cell r="B250" t="str">
            <v>Wheeler Taft Abbett Sr. Branch Library</v>
          </cell>
          <cell r="C250" t="str">
            <v>Pima</v>
          </cell>
          <cell r="D250" t="e">
            <v>#N/A</v>
          </cell>
        </row>
        <row r="251">
          <cell r="A251" t="str">
            <v>whitetank_az</v>
          </cell>
          <cell r="B251" t="str">
            <v>White Tank Branch Library</v>
          </cell>
          <cell r="C251" t="str">
            <v>Maricopa</v>
          </cell>
          <cell r="D251" t="e">
            <v>#N/A</v>
          </cell>
        </row>
        <row r="252">
          <cell r="A252" t="str">
            <v>azwhiteriver</v>
          </cell>
          <cell r="B252" t="str">
            <v>Whiteriver Public Library</v>
          </cell>
          <cell r="C252" t="str">
            <v>Navajo</v>
          </cell>
          <cell r="D252">
            <v>3132</v>
          </cell>
        </row>
        <row r="253">
          <cell r="A253" t="str">
            <v>wickenburg_az</v>
          </cell>
          <cell r="B253" t="str">
            <v>Wickenburg Public Library</v>
          </cell>
          <cell r="C253" t="str">
            <v>Maricopa</v>
          </cell>
          <cell r="D253" t="str">
            <v>N/A</v>
          </cell>
        </row>
        <row r="254">
          <cell r="A254" t="str">
            <v>azwilhoit</v>
          </cell>
          <cell r="B254" t="str">
            <v>Wilhoit Public Library</v>
          </cell>
          <cell r="C254" t="str">
            <v>Yavapai</v>
          </cell>
          <cell r="D254" t="e">
            <v>#N/A</v>
          </cell>
        </row>
        <row r="255">
          <cell r="A255" t="str">
            <v>azwilliams</v>
          </cell>
          <cell r="B255" t="str">
            <v>Williams Public Library</v>
          </cell>
          <cell r="C255" t="str">
            <v>Coconino</v>
          </cell>
          <cell r="D255" t="str">
            <v>N/A</v>
          </cell>
        </row>
        <row r="256">
          <cell r="A256" t="str">
            <v>azwinslow</v>
          </cell>
          <cell r="B256" t="str">
            <v>Winslow Public Library</v>
          </cell>
          <cell r="C256" t="str">
            <v>Navajo</v>
          </cell>
          <cell r="D256">
            <v>3037</v>
          </cell>
        </row>
        <row r="257">
          <cell r="A257" t="str">
            <v>azwoodruff</v>
          </cell>
          <cell r="B257" t="str">
            <v>Woodruff Community Library</v>
          </cell>
          <cell r="C257" t="str">
            <v>Navajo</v>
          </cell>
          <cell r="D257" t="e">
            <v>#N/A</v>
          </cell>
        </row>
        <row r="258">
          <cell r="A258" t="str">
            <v>azwoods</v>
          </cell>
          <cell r="B258" t="str">
            <v>Woods Memorial Branch Library</v>
          </cell>
          <cell r="C258" t="str">
            <v>Pima</v>
          </cell>
          <cell r="D258" t="e">
            <v>#N/A</v>
          </cell>
        </row>
        <row r="259">
          <cell r="A259" t="str">
            <v>azyarnell</v>
          </cell>
          <cell r="B259" t="str">
            <v>Yarnell Public Library</v>
          </cell>
          <cell r="C259" t="str">
            <v>Yavapai</v>
          </cell>
          <cell r="D259" t="e">
            <v>#N/A</v>
          </cell>
        </row>
        <row r="260">
          <cell r="A260" t="str">
            <v>yavacoll</v>
          </cell>
          <cell r="B260" t="str">
            <v>Yavapai College</v>
          </cell>
          <cell r="D260" t="e">
            <v>#N/A</v>
          </cell>
        </row>
        <row r="261">
          <cell r="A261" t="str">
            <v>azyavapai</v>
          </cell>
          <cell r="B261" t="str">
            <v>Yavapai County Library District</v>
          </cell>
          <cell r="C261" t="str">
            <v>Yavapai</v>
          </cell>
          <cell r="D261">
            <v>9301</v>
          </cell>
        </row>
        <row r="262">
          <cell r="A262" t="str">
            <v>azyavapaitri</v>
          </cell>
          <cell r="B262" t="str">
            <v>Yavapai-Prescott Tribal Library</v>
          </cell>
          <cell r="C262" t="str">
            <v>Yavapai</v>
          </cell>
          <cell r="D262" t="str">
            <v>N/A</v>
          </cell>
        </row>
        <row r="263">
          <cell r="A263" t="str">
            <v>azyoung</v>
          </cell>
          <cell r="B263" t="str">
            <v>Young Public Library</v>
          </cell>
          <cell r="C263" t="str">
            <v>Gila</v>
          </cell>
          <cell r="D263">
            <v>790</v>
          </cell>
        </row>
        <row r="264">
          <cell r="A264" t="str">
            <v>youngtown_az</v>
          </cell>
          <cell r="B264" t="str">
            <v>Youngtown Public Library</v>
          </cell>
          <cell r="C264" t="str">
            <v>Maricopa</v>
          </cell>
          <cell r="D264">
            <v>359</v>
          </cell>
        </row>
        <row r="265">
          <cell r="A265" t="str">
            <v>yucca_az</v>
          </cell>
          <cell r="B265" t="str">
            <v>Yucca Library</v>
          </cell>
          <cell r="C265" t="str">
            <v>Maricopa</v>
          </cell>
        </row>
        <row r="266">
          <cell r="A266" t="str">
            <v>azycldo</v>
          </cell>
          <cell r="B266" t="str">
            <v>Yuma County Library District</v>
          </cell>
          <cell r="C266" t="str">
            <v>Yuma</v>
          </cell>
        </row>
        <row r="267">
          <cell r="A267" t="str">
            <v>yumacl_main</v>
          </cell>
          <cell r="B267" t="str">
            <v>Yuma County Library District</v>
          </cell>
          <cell r="C267" t="str">
            <v>Yuma</v>
          </cell>
        </row>
      </sheetData>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Villegas, Mary" refreshedDate="43129.556070023151" createdVersion="4" refreshedVersion="4" minRefreshableVersion="3" recordCount="4110">
  <cacheSource type="worksheet">
    <worksheetSource name="lex_jul_2014"/>
  </cacheSource>
  <cacheFields count="22">
    <cacheField name="Cardholders" numFmtId="164">
      <sharedItems containsMixedTypes="1" containsNumber="1" containsInteger="1" minValue="72" maxValue="943450" count="78">
        <n v="1188"/>
        <n v="11452"/>
        <n v="63208"/>
        <e v="#N/A"/>
        <s v="N/A"/>
        <n v="22669"/>
        <n v="6821"/>
        <n v="3311"/>
        <n v="48762"/>
        <n v="309229"/>
        <n v="10528"/>
        <n v="147983"/>
        <n v="503"/>
        <n v="1469"/>
        <n v="150"/>
        <n v="3352"/>
        <n v="9676"/>
        <n v="7546"/>
        <n v="12610"/>
        <n v="7004"/>
        <n v="21526"/>
        <n v="1264"/>
        <n v="3457"/>
        <n v="6415"/>
        <n v="72247"/>
        <n v="12585"/>
        <n v="1945"/>
        <n v="829"/>
        <n v="72"/>
        <n v="102303"/>
        <n v="2397"/>
        <n v="1827"/>
        <n v="1694"/>
        <n v="2991"/>
        <n v="663"/>
        <n v="1024"/>
        <n v="4423"/>
        <n v="1032"/>
        <n v="145358"/>
        <n v="33183"/>
        <n v="3750"/>
        <n v="87143"/>
        <n v="2934"/>
        <n v="2461"/>
        <n v="19768"/>
        <n v="23601"/>
        <n v="811"/>
        <n v="13597"/>
        <n v="109952"/>
        <n v="943450"/>
        <n v="405419"/>
        <n v="1701"/>
        <n v="8901"/>
        <n v="29416"/>
        <n v="22616"/>
        <n v="5873"/>
        <n v="11980"/>
        <n v="5625"/>
        <n v="360"/>
        <n v="174482"/>
        <n v="11000"/>
        <n v="8021"/>
        <n v="32811"/>
        <n v="6435"/>
        <n v="2616"/>
        <n v="140708"/>
        <n v="4415"/>
        <n v="1184"/>
        <n v="2341"/>
        <n v="1843"/>
        <n v="3037"/>
        <n v="9301"/>
        <n v="790"/>
        <n v="359"/>
        <n v="534"/>
        <n v="3139"/>
        <n v="10834"/>
        <n v="111752" u="1"/>
      </sharedItems>
    </cacheField>
    <cacheField name="Qtr" numFmtId="0">
      <sharedItems/>
    </cacheField>
    <cacheField name="Date" numFmtId="165">
      <sharedItems containsSemiMixedTypes="0" containsNonDate="0" containsDate="1" containsString="0" minDate="2014-07-01T00:00:00" maxDate="2017-12-02T00:00:00" count="42">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sharedItems>
    </cacheField>
    <cacheField name="Fiscal_Year" numFmtId="0">
      <sharedItems containsSemiMixedTypes="0" containsDate="1" containsString="0" containsMixedTypes="1" minDate="1900-01-05T06:40:04" maxDate="1905-07-11T00:00:00" count="5">
        <n v="2015"/>
        <n v="2016"/>
        <n v="2017"/>
        <n v="2018"/>
        <d v="1905-07-10T00:00:00" u="1"/>
      </sharedItems>
    </cacheField>
    <cacheField name="Year" numFmtId="0">
      <sharedItems containsMixedTypes="1" containsNumber="1" containsInteger="1" minValue="2014" maxValue="2017" count="8">
        <s v="2014"/>
        <s v="2015"/>
        <s v="2016"/>
        <s v="2017"/>
        <n v="2015" u="1"/>
        <n v="2016" u="1"/>
        <n v="2014" u="1"/>
        <n v="2017" u="1"/>
      </sharedItems>
    </cacheField>
    <cacheField name="Month" numFmtId="0">
      <sharedItems count="12">
        <s v="Jul"/>
        <s v="Aug"/>
        <s v="Sep"/>
        <s v="Oct"/>
        <s v="Nov"/>
        <s v="Dec"/>
        <s v="Jan"/>
        <s v="Feb"/>
        <s v="Mar"/>
        <s v="Apr"/>
        <s v="May"/>
        <s v="Jun"/>
      </sharedItems>
    </cacheField>
    <cacheField name="County" numFmtId="0">
      <sharedItems count="17">
        <s v="Pinal"/>
        <s v="Apache"/>
        <s v="State"/>
        <s v="Yavapai"/>
        <s v="Mohave"/>
        <s v="Maricopa"/>
        <s v="Cochise"/>
        <s v="Greenlee"/>
        <s v="La Paz"/>
        <s v="Navajo"/>
        <s v="Yuma"/>
        <s v="Pima"/>
        <s v="Coconino"/>
        <s v="Gila"/>
        <s v="Santa Cruz"/>
        <s v="Graham"/>
        <e v="#N/A" u="1"/>
      </sharedItems>
    </cacheField>
    <cacheField name="id" numFmtId="0">
      <sharedItems containsString="0" containsBlank="1" containsNumber="1" containsInteger="1" minValue="5042" maxValue="30382"/>
    </cacheField>
    <cacheField name="InstitutionName" numFmtId="0">
      <sharedItems containsBlank="1"/>
    </cacheField>
    <cacheField name="Location" numFmtId="0">
      <sharedItems count="127">
        <s v="Ak-Chin Indian Community Library"/>
        <s v="Apache County Library District Office"/>
        <s v="Apache Junction Public Library"/>
        <s v="Arizona City Community Library"/>
        <s v="Arizona State Library"/>
        <s v="Ash Fork Public Library"/>
        <s v="Ava Ich Asiit Tribal Library"/>
        <s v="Avondale Public Library"/>
        <s v="Bagdad Public Library"/>
        <s v="Benson Public Library"/>
        <s v="Black Canyon City Community Library"/>
        <s v="Blue Public Library"/>
        <s v="Bouse Public Library"/>
        <s v="Buckeye Public Library"/>
        <s v="Camp Verde Community Library"/>
        <s v="Casa Grande Public Library"/>
        <s v="Centennial Public Library"/>
        <s v="Chandler Public Library "/>
        <s v="Chino Valley Public Library"/>
        <s v="Cibecue Community Library"/>
        <s v="Mesa Public Library"/>
        <s v="Clay Springs Public Library"/>
        <s v="Clifton Public Library"/>
        <s v="Cochise County Library District"/>
        <s v="Cocopah Tribal Library"/>
        <s v="Colorado River Indian Tribes Library"/>
        <s v="Congress Public Library"/>
        <s v="Coolidge Public Library"/>
        <s v="Copper Queen Library"/>
        <s v="Cordes Lakes Public Library"/>
        <s v="Cottonwood Public Library"/>
        <s v="Crown King Public Library"/>
        <s v="Desert Foothills Branch Library"/>
        <s v="Dewey-Humboldt Town Library"/>
        <s v="Douglas Public Library"/>
        <s v="Dr. Fernando Escalante Comm Library"/>
        <s v="Duncan Public Library"/>
        <s v="Eloy Santa Cruz Library"/>
        <s v="Elsie S. Hogan community Library"/>
        <s v="Flagstaff City-Coconino County Public Library"/>
        <s v="Florence Community Library"/>
        <s v="Forest Lakes Community Library"/>
        <s v="Fredonia Public Library"/>
        <s v="Ft. McDowell Yavapai Nation Tribal Lib"/>
        <s v="Gila County Library District"/>
        <s v="Glendale Public Library "/>
        <s v="Grand Canyon Community Library"/>
        <s v="Greenlee County Library"/>
        <s v="Holbrook Public Library"/>
        <s v="Hopi Public Library"/>
        <s v="Huachuca City Public Library"/>
        <s v="Ira H. Hayes Memorial Library"/>
        <s v="Isabelle Hunt Memorial Public Library"/>
        <s v="Jerome Public"/>
        <s v="Kaibab Paiute Public Library"/>
        <s v="Kayenta Community Library"/>
        <s v="Kearny Public Library"/>
        <s v="Larson Memorial Public Library"/>
        <s v="Mammoth Public Library"/>
        <s v="Maricopa County Library District"/>
        <s v="Maricopa Community Library"/>
        <s v="Mayer Public Library"/>
        <s v="McNary Community Library"/>
        <s v="Miami Memorial Public Library"/>
        <s v="Mohave County Library District"/>
        <s v="Morenci Community Library"/>
        <s v="Navajo County Library District"/>
        <s v="Navajo Nation Library System"/>
        <s v="Nogales/Santa Cruz County Public Library"/>
        <s v="Oracle Public Library"/>
        <s v="Oro Valley Public Library"/>
        <s v="Page Public Library"/>
        <s v="Patagonia Public Library"/>
        <s v="Payson Public Library"/>
        <s v="Peoria Public Library"/>
        <s v="Phoenix Public Library"/>
        <s v="Pima County Public Library"/>
        <s v="Pima Public Library"/>
        <s v="Pinal County Library District"/>
        <s v="Pinedale Public Library"/>
        <s v="Pinetop Lakeside Library"/>
        <s v="Prescott Public Library"/>
        <s v="Prescott Valley Public Library"/>
        <s v="Quartzsite Public Library"/>
        <s v="Rim Community Library"/>
        <s v="Safford City - Graham County Library"/>
        <s v="Salt River Tribal Library"/>
        <s v="San Carlos Public Library"/>
        <s v="San Lucy Library"/>
        <s v="San Manuel Public Library"/>
        <s v="San Xavier Library Center"/>
        <s v="Scottsdale Public Library"/>
        <s v="Sedona Public Library"/>
        <s v="Seligman Public Library"/>
        <s v="Show Low Public Library"/>
        <s v="Sierra Vista Public Library"/>
        <s v="Snowflake-Taylor Public Library"/>
        <s v="Superior Public Library"/>
        <s v="Tempe Public Library"/>
        <s v="The Edward McElwain Memorial Lib"/>
        <s v="Tolleson Public Library"/>
        <s v="Tombstone City Library"/>
        <s v="Tonto Basin Public"/>
        <s v="Tuba City Public Library"/>
        <s v="Venito Garcia Library"/>
        <s v="Vista Grande Library"/>
        <s v="Wickenburg Public Library"/>
        <s v="Wilhoit Public Library"/>
        <s v="Williams Public Library"/>
        <s v="Winslow Public Library"/>
        <s v="Woodruff Community Library"/>
        <s v="Yarnell Public Library"/>
        <s v="Yavapai County Library District"/>
        <s v="Yavapai-Prescott Tribal Library"/>
        <s v="Young Public Library"/>
        <s v="Youngtown Public Library"/>
        <s v="Yuma County Library District"/>
        <s v="Clark Memorial"/>
        <s v="Mohave County Community College"/>
        <s v="La Paz County Library Services"/>
        <s v="Northwest Regional Library"/>
        <s v="Beaver Creek Public School Library"/>
        <s v="Parker Public Library"/>
        <s v="Heritage Branch Library"/>
        <s v="Hollyhock Branch Library"/>
        <s v="Nogales/Santa Cruz County Public Librar" u="1"/>
        <s v="Apache County  Library District" u="1"/>
      </sharedItems>
    </cacheField>
    <cacheField name="Locationid" numFmtId="0">
      <sharedItems/>
    </cacheField>
    <cacheField name="SystemName" numFmtId="0">
      <sharedItems containsBlank="1"/>
    </cacheField>
    <cacheField name="Product" numFmtId="0">
      <sharedItems/>
    </cacheField>
    <cacheField name="CustomerInstitutionId" numFmtId="0">
      <sharedItems containsNonDate="0" containsString="0" containsBlank="1"/>
    </cacheField>
    <cacheField name="CustomerInstitutionType" numFmtId="0">
      <sharedItems containsBlank="1"/>
    </cacheField>
    <cacheField name="SessionNew" numFmtId="0">
      <sharedItems containsString="0" containsBlank="1" containsNumber="1" containsInteger="1" minValue="0" maxValue="572"/>
    </cacheField>
    <cacheField name="RegNew" numFmtId="0">
      <sharedItems containsString="0" containsBlank="1" containsNumber="1" containsInteger="1" minValue="0" maxValue="344"/>
    </cacheField>
    <cacheField name="PageHits" numFmtId="0">
      <sharedItems containsString="0" containsBlank="1" containsNumber="1" containsInteger="1" minValue="0" maxValue="7326"/>
    </cacheField>
    <cacheField name="TestsAdded" numFmtId="0">
      <sharedItems containsString="0" containsBlank="1" containsNumber="1" containsInteger="1" minValue="0" maxValue="322"/>
    </cacheField>
    <cacheField name="TutorialsAdded" numFmtId="0">
      <sharedItems containsString="0" containsBlank="1" containsNumber="1" containsInteger="1" minValue="0" maxValue="213"/>
    </cacheField>
    <cacheField name="eBooksAdded" numFmtId="0">
      <sharedItems containsString="0" containsBlank="1" containsNumber="1" containsInteger="1" minValue="0" maxValue="198"/>
    </cacheField>
    <cacheField name="ComputerCoursesAdded" numFmtId="0">
      <sharedItems containsString="0" containsBlank="1" containsNumber="1" containsInteger="1" minValue="0" maxValue="193"/>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4110">
  <r>
    <x v="0"/>
    <s v="2014-Q3"/>
    <x v="0"/>
    <x v="0"/>
    <x v="0"/>
    <x v="0"/>
    <x v="0"/>
    <n v="14487"/>
    <s v="Ak-Chin Indian Community Library"/>
    <x v="0"/>
    <s v="akchin_az"/>
    <s v="Maricopa"/>
    <s v="Learning Express"/>
    <m/>
    <m/>
    <m/>
    <m/>
    <m/>
    <m/>
    <m/>
    <m/>
    <m/>
  </r>
  <r>
    <x v="1"/>
    <s v="2014-Q3"/>
    <x v="0"/>
    <x v="0"/>
    <x v="0"/>
    <x v="0"/>
    <x v="1"/>
    <n v="14331"/>
    <s v="Apache County Library District"/>
    <x v="1"/>
    <s v="azapachecpl"/>
    <s v="Apache"/>
    <s v="Learning Express"/>
    <m/>
    <m/>
    <n v="7"/>
    <n v="5"/>
    <n v="4"/>
    <m/>
    <m/>
    <m/>
    <n v="8"/>
  </r>
  <r>
    <x v="2"/>
    <s v="2014-Q3"/>
    <x v="0"/>
    <x v="0"/>
    <x v="0"/>
    <x v="0"/>
    <x v="0"/>
    <n v="12670"/>
    <s v="Apache Junction Public Library"/>
    <x v="2"/>
    <s v="azapachejct"/>
    <s v="Pinal"/>
    <s v="Learning Express"/>
    <m/>
    <m/>
    <m/>
    <m/>
    <m/>
    <m/>
    <m/>
    <m/>
    <m/>
  </r>
  <r>
    <x v="3"/>
    <s v="2014-Q3"/>
    <x v="0"/>
    <x v="0"/>
    <x v="0"/>
    <x v="0"/>
    <x v="0"/>
    <n v="13834"/>
    <s v="Arizona City Community Library"/>
    <x v="3"/>
    <s v="azarizonacity"/>
    <s v="Pinal"/>
    <s v="Learning Express"/>
    <m/>
    <m/>
    <m/>
    <m/>
    <m/>
    <m/>
    <m/>
    <m/>
    <m/>
  </r>
  <r>
    <x v="3"/>
    <s v="2014-Q3"/>
    <x v="0"/>
    <x v="0"/>
    <x v="0"/>
    <x v="0"/>
    <x v="2"/>
    <n v="14554"/>
    <s v="Arizona State Library, Archives and Public Records"/>
    <x v="4"/>
    <s v="azstatelibdev"/>
    <s v="State"/>
    <s v="Learning Express"/>
    <m/>
    <m/>
    <n v="19"/>
    <n v="7"/>
    <n v="16"/>
    <n v="5"/>
    <n v="1"/>
    <n v="5"/>
    <n v="12"/>
  </r>
  <r>
    <x v="3"/>
    <s v="2014-Q3"/>
    <x v="0"/>
    <x v="0"/>
    <x v="0"/>
    <x v="0"/>
    <x v="3"/>
    <n v="14520"/>
    <s v="Ash Fork Public Library"/>
    <x v="5"/>
    <s v="azashfork"/>
    <s v="Yavapai"/>
    <s v="Learning Express"/>
    <m/>
    <m/>
    <m/>
    <m/>
    <m/>
    <m/>
    <m/>
    <m/>
    <m/>
  </r>
  <r>
    <x v="4"/>
    <s v="2014-Q3"/>
    <x v="0"/>
    <x v="0"/>
    <x v="0"/>
    <x v="0"/>
    <x v="4"/>
    <n v="14489"/>
    <s v="Ava Ich Asiit Tribal Library"/>
    <x v="6"/>
    <s v="azavaich"/>
    <s v="Mohave"/>
    <s v="Learning Express"/>
    <m/>
    <m/>
    <m/>
    <m/>
    <m/>
    <m/>
    <m/>
    <m/>
    <m/>
  </r>
  <r>
    <x v="5"/>
    <s v="2014-Q3"/>
    <x v="0"/>
    <x v="0"/>
    <x v="0"/>
    <x v="0"/>
    <x v="5"/>
    <n v="6014"/>
    <s v="Avondale Public Library"/>
    <x v="7"/>
    <s v="avondale_az"/>
    <s v="Maricopa"/>
    <s v="Learning Express"/>
    <m/>
    <m/>
    <n v="1"/>
    <n v="1"/>
    <m/>
    <n v="1"/>
    <m/>
    <m/>
    <m/>
  </r>
  <r>
    <x v="3"/>
    <s v="2014-Q3"/>
    <x v="0"/>
    <x v="0"/>
    <x v="0"/>
    <x v="0"/>
    <x v="3"/>
    <n v="14532"/>
    <s v="Bagdad Public Library"/>
    <x v="8"/>
    <s v="azbagdad"/>
    <s v="Yavapai"/>
    <s v="Learning Express"/>
    <m/>
    <m/>
    <m/>
    <m/>
    <m/>
    <m/>
    <m/>
    <m/>
    <m/>
  </r>
  <r>
    <x v="6"/>
    <s v="2014-Q3"/>
    <x v="0"/>
    <x v="0"/>
    <x v="0"/>
    <x v="0"/>
    <x v="6"/>
    <n v="14448"/>
    <s v="Benson Public Library"/>
    <x v="9"/>
    <s v="azbenson"/>
    <s v="Cochise"/>
    <s v="Learning Express"/>
    <m/>
    <m/>
    <m/>
    <m/>
    <m/>
    <m/>
    <m/>
    <m/>
    <m/>
  </r>
  <r>
    <x v="3"/>
    <s v="2014-Q3"/>
    <x v="0"/>
    <x v="0"/>
    <x v="0"/>
    <x v="0"/>
    <x v="3"/>
    <n v="14536"/>
    <s v="Black Canyon City Community Library"/>
    <x v="10"/>
    <s v="azblackcyn"/>
    <s v="Yavapai"/>
    <s v="Learning Express"/>
    <m/>
    <m/>
    <m/>
    <m/>
    <m/>
    <m/>
    <m/>
    <m/>
    <m/>
  </r>
  <r>
    <x v="3"/>
    <s v="2014-Q3"/>
    <x v="0"/>
    <x v="0"/>
    <x v="0"/>
    <x v="0"/>
    <x v="7"/>
    <n v="14469"/>
    <s v="Blue Library"/>
    <x v="11"/>
    <s v="azbluepub"/>
    <s v="Greenlee"/>
    <s v="Learning Express"/>
    <m/>
    <m/>
    <m/>
    <m/>
    <m/>
    <m/>
    <m/>
    <m/>
    <m/>
  </r>
  <r>
    <x v="3"/>
    <s v="2014-Q3"/>
    <x v="0"/>
    <x v="0"/>
    <x v="0"/>
    <x v="0"/>
    <x v="8"/>
    <n v="14474"/>
    <s v="Bouse Public Library"/>
    <x v="12"/>
    <s v="azbouse"/>
    <s v="La Paz"/>
    <s v="Learning Express"/>
    <m/>
    <m/>
    <m/>
    <m/>
    <m/>
    <m/>
    <m/>
    <m/>
    <m/>
  </r>
  <r>
    <x v="4"/>
    <s v="2014-Q3"/>
    <x v="0"/>
    <x v="0"/>
    <x v="0"/>
    <x v="0"/>
    <x v="5"/>
    <n v="14478"/>
    <s v="Buckeye Public Library"/>
    <x v="13"/>
    <s v="buckeye_az"/>
    <s v="Maricopa"/>
    <s v="Learning Express"/>
    <m/>
    <m/>
    <m/>
    <m/>
    <m/>
    <m/>
    <m/>
    <m/>
    <m/>
  </r>
  <r>
    <x v="7"/>
    <s v="2014-Q3"/>
    <x v="0"/>
    <x v="0"/>
    <x v="0"/>
    <x v="0"/>
    <x v="3"/>
    <n v="14521"/>
    <s v="Camp Verde Community Library"/>
    <x v="14"/>
    <s v="azcampverde"/>
    <s v="Yavapai"/>
    <s v="Learning Express"/>
    <m/>
    <m/>
    <m/>
    <m/>
    <m/>
    <m/>
    <m/>
    <m/>
    <m/>
  </r>
  <r>
    <x v="8"/>
    <s v="2014-Q3"/>
    <x v="0"/>
    <x v="0"/>
    <x v="0"/>
    <x v="0"/>
    <x v="0"/>
    <n v="13835"/>
    <s v="Casa Grande Public Library"/>
    <x v="15"/>
    <s v="azcasagrande"/>
    <s v="Pinal"/>
    <s v="Learning Express"/>
    <m/>
    <m/>
    <m/>
    <m/>
    <m/>
    <m/>
    <m/>
    <m/>
    <m/>
  </r>
  <r>
    <x v="3"/>
    <s v="2014-Q3"/>
    <x v="0"/>
    <x v="0"/>
    <x v="0"/>
    <x v="0"/>
    <x v="3"/>
    <n v="14325"/>
    <s v="Centennial Library"/>
    <x v="16"/>
    <s v="azcentennial"/>
    <s v="La Paz"/>
    <s v="Learning Express"/>
    <m/>
    <m/>
    <m/>
    <m/>
    <m/>
    <m/>
    <m/>
    <m/>
    <m/>
  </r>
  <r>
    <x v="9"/>
    <s v="2014-Q3"/>
    <x v="0"/>
    <x v="0"/>
    <x v="0"/>
    <x v="0"/>
    <x v="5"/>
    <n v="12890"/>
    <s v="Chandler Public Library"/>
    <x v="17"/>
    <s v="chandler_main"/>
    <s v="Maricopa"/>
    <s v="Learning Express"/>
    <m/>
    <m/>
    <n v="28"/>
    <n v="9"/>
    <n v="9"/>
    <n v="18"/>
    <n v="5"/>
    <n v="1"/>
    <m/>
  </r>
  <r>
    <x v="10"/>
    <s v="2014-Q3"/>
    <x v="0"/>
    <x v="0"/>
    <x v="0"/>
    <x v="0"/>
    <x v="3"/>
    <n v="14522"/>
    <s v="Chino Valley Public Library"/>
    <x v="18"/>
    <s v="azchinovalley"/>
    <s v="Yavapai"/>
    <s v="Learning Express"/>
    <m/>
    <m/>
    <m/>
    <m/>
    <m/>
    <m/>
    <m/>
    <m/>
    <m/>
  </r>
  <r>
    <x v="3"/>
    <s v="2014-Q3"/>
    <x v="0"/>
    <x v="0"/>
    <x v="0"/>
    <x v="0"/>
    <x v="9"/>
    <n v="14494"/>
    <s v="Cibicue Community Library"/>
    <x v="19"/>
    <s v="azcibecu"/>
    <s v="Navajo"/>
    <s v="Learning Express"/>
    <m/>
    <m/>
    <m/>
    <m/>
    <m/>
    <m/>
    <m/>
    <m/>
    <m/>
  </r>
  <r>
    <x v="11"/>
    <s v="2014-Q3"/>
    <x v="0"/>
    <x v="0"/>
    <x v="0"/>
    <x v="0"/>
    <x v="5"/>
    <n v="12897"/>
    <s v="City of Mesa Main Library"/>
    <x v="20"/>
    <s v="mesa86532"/>
    <s v="Maricopa"/>
    <s v="Learning Express"/>
    <m/>
    <m/>
    <n v="3"/>
    <n v="3"/>
    <n v="9"/>
    <m/>
    <n v="3"/>
    <n v="1"/>
    <n v="3"/>
  </r>
  <r>
    <x v="3"/>
    <s v="2014-Q3"/>
    <x v="0"/>
    <x v="0"/>
    <x v="0"/>
    <x v="0"/>
    <x v="9"/>
    <n v="14495"/>
    <s v="Clay Springs Public Library"/>
    <x v="21"/>
    <s v="azclaysprings"/>
    <s v="Navajo"/>
    <s v="Learning Express"/>
    <m/>
    <m/>
    <m/>
    <m/>
    <m/>
    <m/>
    <m/>
    <m/>
    <m/>
  </r>
  <r>
    <x v="12"/>
    <s v="2014-Q3"/>
    <x v="0"/>
    <x v="0"/>
    <x v="0"/>
    <x v="0"/>
    <x v="7"/>
    <n v="14470"/>
    <s v="Clifton Public Library"/>
    <x v="22"/>
    <s v="azclifton"/>
    <s v="Greenlee"/>
    <s v="Learning Express"/>
    <m/>
    <m/>
    <m/>
    <m/>
    <m/>
    <m/>
    <m/>
    <m/>
    <m/>
  </r>
  <r>
    <x v="13"/>
    <s v="2014-Q3"/>
    <x v="0"/>
    <x v="0"/>
    <x v="0"/>
    <x v="0"/>
    <x v="6"/>
    <n v="5783"/>
    <s v="Cochise County Library District"/>
    <x v="23"/>
    <s v="azccldo"/>
    <s v="Cochise"/>
    <s v="Learning Express"/>
    <m/>
    <m/>
    <n v="9"/>
    <n v="4"/>
    <n v="5"/>
    <n v="3"/>
    <n v="3"/>
    <m/>
    <m/>
  </r>
  <r>
    <x v="14"/>
    <s v="2014-Q3"/>
    <x v="0"/>
    <x v="0"/>
    <x v="0"/>
    <x v="0"/>
    <x v="10"/>
    <n v="14528"/>
    <s v="Cocopah Tribal Library"/>
    <x v="24"/>
    <s v="azcocopah"/>
    <s v="Yuma"/>
    <s v="Learning Express"/>
    <m/>
    <m/>
    <m/>
    <m/>
    <m/>
    <m/>
    <m/>
    <m/>
    <m/>
  </r>
  <r>
    <x v="15"/>
    <s v="2014-Q3"/>
    <x v="0"/>
    <x v="0"/>
    <x v="0"/>
    <x v="0"/>
    <x v="8"/>
    <n v="14324"/>
    <s v="Colorado River Indian Tribes Library"/>
    <x v="25"/>
    <s v="azlapazcs"/>
    <s v="La Paz"/>
    <s v="Learning Express"/>
    <m/>
    <m/>
    <m/>
    <m/>
    <m/>
    <m/>
    <m/>
    <m/>
    <m/>
  </r>
  <r>
    <x v="3"/>
    <s v="2014-Q3"/>
    <x v="0"/>
    <x v="0"/>
    <x v="0"/>
    <x v="0"/>
    <x v="3"/>
    <n v="14540"/>
    <s v="Congress Public Library"/>
    <x v="26"/>
    <s v="azcongress"/>
    <s v="Yavapai"/>
    <s v="Learning Express"/>
    <m/>
    <m/>
    <m/>
    <m/>
    <m/>
    <m/>
    <m/>
    <m/>
    <m/>
  </r>
  <r>
    <x v="16"/>
    <s v="2014-Q3"/>
    <x v="0"/>
    <x v="0"/>
    <x v="0"/>
    <x v="0"/>
    <x v="0"/>
    <n v="13836"/>
    <s v="Coolidge Public Library"/>
    <x v="27"/>
    <s v="azcollidge"/>
    <s v="Pinal"/>
    <s v="Learning Express"/>
    <m/>
    <m/>
    <m/>
    <m/>
    <m/>
    <m/>
    <m/>
    <m/>
    <m/>
  </r>
  <r>
    <x v="17"/>
    <s v="2014-Q3"/>
    <x v="0"/>
    <x v="0"/>
    <x v="0"/>
    <x v="0"/>
    <x v="6"/>
    <n v="14446"/>
    <s v="Copper Queen Library"/>
    <x v="28"/>
    <s v="azbisbee"/>
    <s v="Cochise"/>
    <s v="Learning Express"/>
    <m/>
    <m/>
    <m/>
    <m/>
    <m/>
    <m/>
    <m/>
    <m/>
    <m/>
  </r>
  <r>
    <x v="3"/>
    <s v="2014-Q3"/>
    <x v="0"/>
    <x v="0"/>
    <x v="0"/>
    <x v="0"/>
    <x v="3"/>
    <n v="14541"/>
    <s v="Cordes Lakes Public Library"/>
    <x v="29"/>
    <s v="azcordeslakes"/>
    <s v="Yavapai"/>
    <s v="Learning Express"/>
    <m/>
    <m/>
    <m/>
    <m/>
    <m/>
    <m/>
    <m/>
    <m/>
    <m/>
  </r>
  <r>
    <x v="18"/>
    <s v="2014-Q3"/>
    <x v="0"/>
    <x v="0"/>
    <x v="0"/>
    <x v="0"/>
    <x v="3"/>
    <n v="14517"/>
    <s v="Cottonwood Public Library"/>
    <x v="30"/>
    <s v="azcottonwood"/>
    <s v="Yavapai"/>
    <s v="Learning Express"/>
    <m/>
    <m/>
    <m/>
    <m/>
    <m/>
    <m/>
    <m/>
    <m/>
    <m/>
  </r>
  <r>
    <x v="3"/>
    <s v="2014-Q3"/>
    <x v="0"/>
    <x v="0"/>
    <x v="0"/>
    <x v="0"/>
    <x v="3"/>
    <n v="14542"/>
    <s v="Crown King Public Library"/>
    <x v="31"/>
    <s v="azcrownking"/>
    <s v="Yavapai"/>
    <s v="Learning Express"/>
    <m/>
    <m/>
    <m/>
    <m/>
    <m/>
    <m/>
    <m/>
    <m/>
    <m/>
  </r>
  <r>
    <x v="19"/>
    <s v="2014-Q3"/>
    <x v="0"/>
    <x v="0"/>
    <x v="0"/>
    <x v="0"/>
    <x v="5"/>
    <n v="14477"/>
    <s v="Desert Foothills Library"/>
    <x v="32"/>
    <s v="desertfh_az"/>
    <s v="Maricopa"/>
    <s v="Learning Express"/>
    <m/>
    <m/>
    <m/>
    <m/>
    <m/>
    <m/>
    <m/>
    <m/>
    <m/>
  </r>
  <r>
    <x v="3"/>
    <s v="2014-Q3"/>
    <x v="0"/>
    <x v="0"/>
    <x v="0"/>
    <x v="0"/>
    <x v="3"/>
    <n v="14545"/>
    <s v="Dewey-Humboldt Town Library"/>
    <x v="33"/>
    <s v="dewey_az"/>
    <s v="Yavapai"/>
    <s v="Learning Express"/>
    <m/>
    <m/>
    <m/>
    <m/>
    <m/>
    <m/>
    <m/>
    <m/>
    <m/>
  </r>
  <r>
    <x v="20"/>
    <s v="2014-Q3"/>
    <x v="0"/>
    <x v="0"/>
    <x v="0"/>
    <x v="0"/>
    <x v="6"/>
    <n v="14447"/>
    <s v="Douglas Public Library"/>
    <x v="34"/>
    <s v="azdouglas"/>
    <s v="Cochise"/>
    <s v="Learning Express"/>
    <m/>
    <m/>
    <m/>
    <m/>
    <m/>
    <m/>
    <m/>
    <m/>
    <m/>
  </r>
  <r>
    <x v="3"/>
    <s v="2014-Q3"/>
    <x v="0"/>
    <x v="0"/>
    <x v="0"/>
    <x v="0"/>
    <x v="11"/>
    <n v="14510"/>
    <s v="Dr. Fernando Escalante Community Library &amp; Resource Center"/>
    <x v="35"/>
    <s v="azfernando"/>
    <s v="Pima"/>
    <s v="Learning Express"/>
    <m/>
    <m/>
    <m/>
    <m/>
    <m/>
    <m/>
    <m/>
    <m/>
    <m/>
  </r>
  <r>
    <x v="21"/>
    <s v="2014-Q3"/>
    <x v="0"/>
    <x v="0"/>
    <x v="0"/>
    <x v="0"/>
    <x v="7"/>
    <n v="14468"/>
    <s v="Duncan Public Library"/>
    <x v="36"/>
    <s v="azduncan"/>
    <s v="Greenlee"/>
    <s v="Learning Express"/>
    <m/>
    <m/>
    <m/>
    <m/>
    <m/>
    <m/>
    <m/>
    <m/>
    <m/>
  </r>
  <r>
    <x v="22"/>
    <s v="2014-Q3"/>
    <x v="0"/>
    <x v="0"/>
    <x v="0"/>
    <x v="0"/>
    <x v="0"/>
    <n v="13837"/>
    <s v="Eloy Santa Cruz Library"/>
    <x v="37"/>
    <s v="azeloy"/>
    <s v="Pinal"/>
    <s v="Learning Express"/>
    <m/>
    <m/>
    <m/>
    <m/>
    <m/>
    <m/>
    <m/>
    <m/>
    <m/>
  </r>
  <r>
    <x v="23"/>
    <s v="2014-Q3"/>
    <x v="0"/>
    <x v="0"/>
    <x v="0"/>
    <x v="0"/>
    <x v="6"/>
    <n v="14452"/>
    <s v="Elsie S. Hogan Community Library"/>
    <x v="38"/>
    <s v="azwilcox"/>
    <s v="Cochise"/>
    <s v="Learning Express"/>
    <m/>
    <m/>
    <m/>
    <m/>
    <m/>
    <m/>
    <m/>
    <m/>
    <m/>
  </r>
  <r>
    <x v="24"/>
    <s v="2014-Q3"/>
    <x v="0"/>
    <x v="0"/>
    <x v="0"/>
    <x v="0"/>
    <x v="12"/>
    <n v="5102"/>
    <s v="Flagstaff City-Coconino County Public Library"/>
    <x v="39"/>
    <s v="azflagstaff"/>
    <s v="Coconino"/>
    <s v="Learning Express"/>
    <m/>
    <m/>
    <n v="48"/>
    <n v="4"/>
    <n v="52"/>
    <n v="11"/>
    <n v="34"/>
    <n v="4"/>
    <n v="4"/>
  </r>
  <r>
    <x v="25"/>
    <s v="2014-Q3"/>
    <x v="0"/>
    <x v="0"/>
    <x v="0"/>
    <x v="0"/>
    <x v="0"/>
    <n v="13838"/>
    <s v="Florence Community Library"/>
    <x v="40"/>
    <s v="azflorence"/>
    <s v="Pinal"/>
    <s v="Learning Express"/>
    <m/>
    <m/>
    <m/>
    <m/>
    <m/>
    <m/>
    <m/>
    <m/>
    <m/>
  </r>
  <r>
    <x v="3"/>
    <s v="2014-Q3"/>
    <x v="0"/>
    <x v="0"/>
    <x v="0"/>
    <x v="0"/>
    <x v="12"/>
    <n v="14455"/>
    <s v="Forest Lakes Community Library"/>
    <x v="41"/>
    <s v="azforestlakes"/>
    <s v="Coconino"/>
    <s v="Learning Express"/>
    <m/>
    <m/>
    <m/>
    <m/>
    <m/>
    <m/>
    <m/>
    <m/>
    <m/>
  </r>
  <r>
    <x v="26"/>
    <s v="2014-Q3"/>
    <x v="0"/>
    <x v="0"/>
    <x v="0"/>
    <x v="0"/>
    <x v="12"/>
    <n v="14454"/>
    <s v="Fredonia Public Library"/>
    <x v="42"/>
    <s v="azfredonia"/>
    <s v="Coconino"/>
    <s v="Learning Express"/>
    <m/>
    <m/>
    <m/>
    <m/>
    <m/>
    <m/>
    <m/>
    <m/>
    <m/>
  </r>
  <r>
    <x v="27"/>
    <s v="2014-Q3"/>
    <x v="0"/>
    <x v="0"/>
    <x v="0"/>
    <x v="0"/>
    <x v="5"/>
    <n v="14482"/>
    <s v="Ft. McDowell Yavapai Nation Tribal Library"/>
    <x v="43"/>
    <s v="mcdowell_az"/>
    <s v="Maricopa"/>
    <s v="Learning Express"/>
    <m/>
    <m/>
    <m/>
    <m/>
    <m/>
    <m/>
    <m/>
    <m/>
    <m/>
  </r>
  <r>
    <x v="28"/>
    <s v="2014-Q3"/>
    <x v="0"/>
    <x v="0"/>
    <x v="0"/>
    <x v="0"/>
    <x v="13"/>
    <n v="5785"/>
    <s v="Gila County Library District"/>
    <x v="44"/>
    <s v="azgcldo"/>
    <s v="Gila"/>
    <s v="Learning Express"/>
    <m/>
    <m/>
    <n v="26"/>
    <n v="2"/>
    <n v="3"/>
    <n v="4"/>
    <n v="2"/>
    <n v="4"/>
    <m/>
  </r>
  <r>
    <x v="29"/>
    <s v="2014-Q3"/>
    <x v="0"/>
    <x v="0"/>
    <x v="0"/>
    <x v="0"/>
    <x v="5"/>
    <n v="14479"/>
    <s v="Glendale Public Library"/>
    <x v="45"/>
    <s v="glendale_main"/>
    <s v="Maricopa"/>
    <s v="Learning Express"/>
    <m/>
    <m/>
    <m/>
    <m/>
    <m/>
    <m/>
    <m/>
    <m/>
    <m/>
  </r>
  <r>
    <x v="3"/>
    <s v="2014-Q3"/>
    <x v="0"/>
    <x v="0"/>
    <x v="0"/>
    <x v="0"/>
    <x v="12"/>
    <n v="14456"/>
    <s v="Grand Canyon Library"/>
    <x v="46"/>
    <s v="azgcanyoncl"/>
    <s v="Coconino"/>
    <s v="Learning Express"/>
    <m/>
    <m/>
    <m/>
    <m/>
    <m/>
    <m/>
    <m/>
    <m/>
    <m/>
  </r>
  <r>
    <x v="3"/>
    <s v="2014-Q3"/>
    <x v="0"/>
    <x v="0"/>
    <x v="0"/>
    <x v="0"/>
    <x v="7"/>
    <n v="14366"/>
    <s v="Greenlee County Library System"/>
    <x v="47"/>
    <s v="azgreenl"/>
    <s v="Greenlee"/>
    <s v="Learning Express"/>
    <m/>
    <m/>
    <n v="1"/>
    <n v="1"/>
    <m/>
    <m/>
    <m/>
    <m/>
    <m/>
  </r>
  <r>
    <x v="30"/>
    <s v="2014-Q3"/>
    <x v="0"/>
    <x v="0"/>
    <x v="0"/>
    <x v="0"/>
    <x v="9"/>
    <n v="14496"/>
    <s v="Holbrook Public Library"/>
    <x v="48"/>
    <s v="azholbrook"/>
    <s v="Navajo"/>
    <s v="Learning Express"/>
    <m/>
    <m/>
    <m/>
    <m/>
    <m/>
    <m/>
    <m/>
    <m/>
    <m/>
  </r>
  <r>
    <x v="31"/>
    <s v="2014-Q3"/>
    <x v="0"/>
    <x v="0"/>
    <x v="0"/>
    <x v="0"/>
    <x v="9"/>
    <n v="14497"/>
    <s v="Hopi Public Library"/>
    <x v="49"/>
    <s v="hopi"/>
    <s v="Navajo"/>
    <s v="Learning Express"/>
    <m/>
    <m/>
    <m/>
    <m/>
    <m/>
    <m/>
    <m/>
    <m/>
    <m/>
  </r>
  <r>
    <x v="32"/>
    <s v="2014-Q3"/>
    <x v="0"/>
    <x v="0"/>
    <x v="0"/>
    <x v="0"/>
    <x v="6"/>
    <n v="14449"/>
    <s v="Huachuca City Public Library"/>
    <x v="50"/>
    <s v="azhuachuca"/>
    <s v="Cochise"/>
    <s v="Learning Express"/>
    <m/>
    <m/>
    <m/>
    <m/>
    <m/>
    <m/>
    <m/>
    <m/>
    <m/>
  </r>
  <r>
    <x v="4"/>
    <s v="2014-Q3"/>
    <x v="0"/>
    <x v="0"/>
    <x v="0"/>
    <x v="0"/>
    <x v="0"/>
    <n v="14442"/>
    <s v="Ira H Hayes Memorial Library"/>
    <x v="51"/>
    <s v="irahayes_az"/>
    <s v="Pinal"/>
    <s v="Learning Express"/>
    <m/>
    <m/>
    <m/>
    <m/>
    <m/>
    <m/>
    <m/>
    <m/>
    <m/>
  </r>
  <r>
    <x v="33"/>
    <s v="2014-Q3"/>
    <x v="0"/>
    <x v="0"/>
    <x v="0"/>
    <x v="0"/>
    <x v="13"/>
    <n v="14461"/>
    <s v="Isabelle Hunt Memorial Public Library"/>
    <x v="52"/>
    <s v="azpinestrawb"/>
    <s v="Gila"/>
    <s v="Learning Express"/>
    <m/>
    <m/>
    <m/>
    <m/>
    <m/>
    <m/>
    <m/>
    <m/>
    <m/>
  </r>
  <r>
    <x v="34"/>
    <s v="2014-Q3"/>
    <x v="0"/>
    <x v="0"/>
    <x v="0"/>
    <x v="0"/>
    <x v="3"/>
    <n v="14523"/>
    <s v="Jerome Public Library"/>
    <x v="53"/>
    <s v="azjerome"/>
    <s v="Yavapai"/>
    <s v="Learning Express"/>
    <m/>
    <m/>
    <m/>
    <m/>
    <m/>
    <m/>
    <m/>
    <m/>
    <m/>
  </r>
  <r>
    <x v="4"/>
    <s v="2014-Q3"/>
    <x v="0"/>
    <x v="0"/>
    <x v="0"/>
    <x v="0"/>
    <x v="4"/>
    <n v="14490"/>
    <s v="Kaibab Paiute Tribal Library"/>
    <x v="54"/>
    <s v="azkaibabppl"/>
    <s v="Mohave"/>
    <s v="Learning Express"/>
    <m/>
    <m/>
    <m/>
    <m/>
    <m/>
    <m/>
    <m/>
    <m/>
    <m/>
  </r>
  <r>
    <x v="3"/>
    <s v="2014-Q3"/>
    <x v="0"/>
    <x v="0"/>
    <x v="0"/>
    <x v="0"/>
    <x v="9"/>
    <n v="14498"/>
    <s v="Kayenta Community Library"/>
    <x v="55"/>
    <s v="azkayenta"/>
    <s v="Navajo"/>
    <s v="Learning Express"/>
    <m/>
    <m/>
    <m/>
    <m/>
    <m/>
    <m/>
    <m/>
    <m/>
    <m/>
  </r>
  <r>
    <x v="35"/>
    <s v="2014-Q3"/>
    <x v="0"/>
    <x v="0"/>
    <x v="0"/>
    <x v="0"/>
    <x v="0"/>
    <n v="13839"/>
    <s v="Kearny Public Library"/>
    <x v="56"/>
    <s v="kearny_az"/>
    <s v="Pinal"/>
    <s v="Learning Express"/>
    <m/>
    <m/>
    <m/>
    <m/>
    <m/>
    <m/>
    <m/>
    <m/>
    <m/>
  </r>
  <r>
    <x v="36"/>
    <s v="2014-Q3"/>
    <x v="0"/>
    <x v="0"/>
    <x v="0"/>
    <x v="0"/>
    <x v="9"/>
    <n v="14507"/>
    <s v="Larson Memorial Public Library"/>
    <x v="57"/>
    <s v="azpinetop"/>
    <s v="Navajo"/>
    <s v="Learning Express"/>
    <m/>
    <m/>
    <m/>
    <m/>
    <m/>
    <m/>
    <m/>
    <m/>
    <m/>
  </r>
  <r>
    <x v="37"/>
    <s v="2014-Q3"/>
    <x v="0"/>
    <x v="0"/>
    <x v="0"/>
    <x v="0"/>
    <x v="0"/>
    <n v="13841"/>
    <s v="Mammoth Public Library"/>
    <x v="58"/>
    <s v="azmammoth"/>
    <s v="Pinal"/>
    <s v="Learning Express"/>
    <m/>
    <m/>
    <n v="1"/>
    <n v="1"/>
    <m/>
    <m/>
    <m/>
    <m/>
    <m/>
  </r>
  <r>
    <x v="38"/>
    <s v="2014-Q3"/>
    <x v="0"/>
    <x v="0"/>
    <x v="0"/>
    <x v="0"/>
    <x v="5"/>
    <n v="13748"/>
    <s v="Maricopa County Library District"/>
    <x v="59"/>
    <s v="maricopa_main"/>
    <s v="Maricopa"/>
    <s v="Learning Express"/>
    <m/>
    <m/>
    <n v="25"/>
    <n v="15"/>
    <n v="2"/>
    <n v="7"/>
    <n v="7"/>
    <n v="11"/>
    <n v="16"/>
  </r>
  <r>
    <x v="39"/>
    <s v="2014-Q3"/>
    <x v="0"/>
    <x v="0"/>
    <x v="0"/>
    <x v="0"/>
    <x v="0"/>
    <n v="13843"/>
    <s v="Maricopa Public Library"/>
    <x v="60"/>
    <s v="azmaricopacom"/>
    <s v="Pinal"/>
    <s v="Learning Express"/>
    <m/>
    <m/>
    <m/>
    <m/>
    <m/>
    <m/>
    <m/>
    <m/>
    <m/>
  </r>
  <r>
    <x v="3"/>
    <s v="2014-Q3"/>
    <x v="0"/>
    <x v="0"/>
    <x v="0"/>
    <x v="0"/>
    <x v="3"/>
    <n v="14547"/>
    <s v="Mayer Public Library"/>
    <x v="61"/>
    <s v="azmayer"/>
    <s v="Yavapai"/>
    <s v="Learning Express"/>
    <m/>
    <m/>
    <m/>
    <m/>
    <m/>
    <m/>
    <m/>
    <m/>
    <m/>
  </r>
  <r>
    <x v="3"/>
    <s v="2014-Q3"/>
    <x v="0"/>
    <x v="0"/>
    <x v="0"/>
    <x v="0"/>
    <x v="9"/>
    <n v="14499"/>
    <s v="McNary Commuity Library"/>
    <x v="62"/>
    <s v="mcnary_az"/>
    <s v="Navajo"/>
    <s v="Learning Express"/>
    <m/>
    <m/>
    <m/>
    <m/>
    <m/>
    <m/>
    <m/>
    <m/>
    <m/>
  </r>
  <r>
    <x v="40"/>
    <s v="2014-Q3"/>
    <x v="0"/>
    <x v="0"/>
    <x v="0"/>
    <x v="0"/>
    <x v="13"/>
    <n v="14459"/>
    <s v="Miami Memorial Library"/>
    <x v="63"/>
    <s v="azmiami"/>
    <s v="Gila"/>
    <s v="Learning Express"/>
    <m/>
    <m/>
    <m/>
    <m/>
    <m/>
    <m/>
    <m/>
    <m/>
    <m/>
  </r>
  <r>
    <x v="41"/>
    <s v="2014-Q3"/>
    <x v="0"/>
    <x v="0"/>
    <x v="0"/>
    <x v="0"/>
    <x v="4"/>
    <n v="14322"/>
    <s v="Mohave County Library District"/>
    <x v="64"/>
    <s v="azmohave"/>
    <s v="Mohave"/>
    <s v="Learning Express"/>
    <m/>
    <m/>
    <n v="1"/>
    <n v="1"/>
    <m/>
    <m/>
    <m/>
    <m/>
    <m/>
  </r>
  <r>
    <x v="42"/>
    <s v="2014-Q3"/>
    <x v="0"/>
    <x v="0"/>
    <x v="0"/>
    <x v="0"/>
    <x v="7"/>
    <n v="14471"/>
    <s v="Morenci Community Library"/>
    <x v="65"/>
    <s v="azmorenci"/>
    <s v="Greenlee"/>
    <s v="Learning Express"/>
    <m/>
    <m/>
    <m/>
    <m/>
    <m/>
    <m/>
    <m/>
    <m/>
    <m/>
  </r>
  <r>
    <x v="43"/>
    <s v="2014-Q3"/>
    <x v="0"/>
    <x v="0"/>
    <x v="0"/>
    <x v="0"/>
    <x v="9"/>
    <n v="6128"/>
    <s v="Navajo County Library District"/>
    <x v="66"/>
    <s v="azncldo"/>
    <s v="Navajo"/>
    <s v="Learning Express"/>
    <m/>
    <m/>
    <n v="4"/>
    <n v="2"/>
    <n v="4"/>
    <n v="5"/>
    <m/>
    <n v="2"/>
    <m/>
  </r>
  <r>
    <x v="44"/>
    <s v="2014-Q3"/>
    <x v="0"/>
    <x v="0"/>
    <x v="0"/>
    <x v="0"/>
    <x v="1"/>
    <n v="14548"/>
    <s v="Navajo Nation Library System"/>
    <x v="67"/>
    <s v="aznnls"/>
    <s v="Navajo"/>
    <s v="Learning Express"/>
    <m/>
    <m/>
    <m/>
    <m/>
    <m/>
    <m/>
    <m/>
    <m/>
    <m/>
  </r>
  <r>
    <x v="45"/>
    <s v="2014-Q3"/>
    <x v="0"/>
    <x v="0"/>
    <x v="0"/>
    <x v="0"/>
    <x v="14"/>
    <n v="14515"/>
    <s v="Nogales/Santa Cruz County Public Library"/>
    <x v="68"/>
    <s v="aznogales"/>
    <s v="Santa Cruz"/>
    <s v="Learning Express"/>
    <m/>
    <m/>
    <m/>
    <m/>
    <m/>
    <m/>
    <m/>
    <m/>
    <m/>
  </r>
  <r>
    <x v="3"/>
    <s v="2014-Q3"/>
    <x v="0"/>
    <x v="0"/>
    <x v="0"/>
    <x v="0"/>
    <x v="0"/>
    <n v="13840"/>
    <s v="Oracle Public Library"/>
    <x v="69"/>
    <s v="azoracle"/>
    <s v="Pinal"/>
    <s v="Learning Express"/>
    <m/>
    <m/>
    <m/>
    <m/>
    <m/>
    <m/>
    <m/>
    <m/>
    <m/>
  </r>
  <r>
    <x v="3"/>
    <s v="2014-Q3"/>
    <x v="0"/>
    <x v="0"/>
    <x v="0"/>
    <x v="0"/>
    <x v="0"/>
    <n v="14513"/>
    <s v="Oro Valley Public Library"/>
    <x v="70"/>
    <s v="azorovalley"/>
    <s v="Pima"/>
    <s v="Learning Express"/>
    <m/>
    <m/>
    <m/>
    <m/>
    <m/>
    <m/>
    <m/>
    <m/>
    <m/>
  </r>
  <r>
    <x v="4"/>
    <s v="2014-Q3"/>
    <x v="0"/>
    <x v="0"/>
    <x v="0"/>
    <x v="0"/>
    <x v="12"/>
    <n v="14453"/>
    <s v="Page Public Library"/>
    <x v="71"/>
    <s v="azpage"/>
    <s v="Coconino"/>
    <s v="Learning Express"/>
    <m/>
    <m/>
    <n v="2"/>
    <n v="1"/>
    <m/>
    <n v="1"/>
    <n v="1"/>
    <n v="1"/>
    <m/>
  </r>
  <r>
    <x v="46"/>
    <s v="2014-Q3"/>
    <x v="0"/>
    <x v="0"/>
    <x v="0"/>
    <x v="0"/>
    <x v="14"/>
    <n v="14516"/>
    <s v="Patagonia Public Library"/>
    <x v="72"/>
    <s v="azpatagonia"/>
    <s v="Santa Cruz"/>
    <s v="Learning Express"/>
    <m/>
    <m/>
    <m/>
    <m/>
    <m/>
    <m/>
    <m/>
    <m/>
    <m/>
  </r>
  <r>
    <x v="47"/>
    <s v="2014-Q3"/>
    <x v="0"/>
    <x v="0"/>
    <x v="0"/>
    <x v="0"/>
    <x v="13"/>
    <n v="14462"/>
    <s v="Payson Public Library"/>
    <x v="73"/>
    <s v="azpayson"/>
    <s v="Gila"/>
    <s v="Learning Express"/>
    <m/>
    <m/>
    <m/>
    <m/>
    <m/>
    <m/>
    <m/>
    <m/>
    <m/>
  </r>
  <r>
    <x v="48"/>
    <s v="2014-Q3"/>
    <x v="0"/>
    <x v="0"/>
    <x v="0"/>
    <x v="0"/>
    <x v="5"/>
    <n v="14480"/>
    <s v="Peoria Public Library System"/>
    <x v="74"/>
    <s v="peor29132"/>
    <s v="Maricopa"/>
    <s v="Learning Express"/>
    <m/>
    <m/>
    <m/>
    <m/>
    <m/>
    <m/>
    <m/>
    <m/>
    <m/>
  </r>
  <r>
    <x v="49"/>
    <s v="2014-Q3"/>
    <x v="0"/>
    <x v="0"/>
    <x v="0"/>
    <x v="0"/>
    <x v="5"/>
    <n v="5773"/>
    <s v="Phoenix Public Library"/>
    <x v="75"/>
    <s v="phx_main"/>
    <s v="Maricopa"/>
    <s v="Learning Express"/>
    <m/>
    <m/>
    <n v="156"/>
    <n v="42"/>
    <n v="222"/>
    <n v="52"/>
    <n v="83"/>
    <n v="22"/>
    <n v="32"/>
  </r>
  <r>
    <x v="50"/>
    <s v="2014-Q3"/>
    <x v="0"/>
    <x v="0"/>
    <x v="0"/>
    <x v="0"/>
    <x v="11"/>
    <n v="5042"/>
    <s v="Pima County Public Library"/>
    <x v="76"/>
    <s v="azpcld"/>
    <s v="Pima"/>
    <s v="Learning Express"/>
    <m/>
    <m/>
    <n v="36"/>
    <n v="86"/>
    <n v="513"/>
    <n v="213"/>
    <n v="1"/>
    <n v="35"/>
    <n v="19"/>
  </r>
  <r>
    <x v="51"/>
    <s v="2014-Q3"/>
    <x v="0"/>
    <x v="0"/>
    <x v="0"/>
    <x v="0"/>
    <x v="15"/>
    <n v="14466"/>
    <s v="Pima Public Library"/>
    <x v="77"/>
    <s v="azpima"/>
    <s v="Graham"/>
    <s v="Learning Express"/>
    <m/>
    <m/>
    <n v="1"/>
    <n v="1"/>
    <m/>
    <m/>
    <m/>
    <m/>
    <m/>
  </r>
  <r>
    <x v="52"/>
    <s v="2014-Q3"/>
    <x v="0"/>
    <x v="0"/>
    <x v="0"/>
    <x v="0"/>
    <x v="0"/>
    <n v="13846"/>
    <s v="Pinal County Library District"/>
    <x v="78"/>
    <s v="pinal_az"/>
    <s v="Pinal"/>
    <s v="Learning Express"/>
    <m/>
    <m/>
    <n v="28"/>
    <n v="9"/>
    <n v="3"/>
    <n v="2"/>
    <n v="4"/>
    <m/>
    <n v="22"/>
  </r>
  <r>
    <x v="3"/>
    <s v="2014-Q3"/>
    <x v="0"/>
    <x v="0"/>
    <x v="0"/>
    <x v="0"/>
    <x v="9"/>
    <n v="14500"/>
    <s v="Pinedale Library"/>
    <x v="79"/>
    <s v="pinedale"/>
    <s v="Navajo"/>
    <s v="Learning Express"/>
    <m/>
    <m/>
    <m/>
    <m/>
    <m/>
    <m/>
    <m/>
    <m/>
    <m/>
  </r>
  <r>
    <x v="3"/>
    <s v="2014-Q3"/>
    <x v="0"/>
    <x v="0"/>
    <x v="0"/>
    <x v="0"/>
    <x v="9"/>
    <n v="14501"/>
    <s v="Pinetop Lakeside Library"/>
    <x v="80"/>
    <s v="pinetop"/>
    <s v="Navajo"/>
    <s v="Learning Express"/>
    <m/>
    <m/>
    <m/>
    <m/>
    <m/>
    <m/>
    <m/>
    <m/>
    <m/>
  </r>
  <r>
    <x v="53"/>
    <s v="2014-Q3"/>
    <x v="0"/>
    <x v="0"/>
    <x v="0"/>
    <x v="0"/>
    <x v="3"/>
    <n v="14524"/>
    <s v="Prescott Public Library"/>
    <x v="81"/>
    <s v="azprescott"/>
    <s v="Yavapai"/>
    <s v="Learning Express"/>
    <m/>
    <m/>
    <m/>
    <m/>
    <m/>
    <m/>
    <m/>
    <m/>
    <m/>
  </r>
  <r>
    <x v="54"/>
    <s v="2014-Q3"/>
    <x v="0"/>
    <x v="0"/>
    <x v="0"/>
    <x v="0"/>
    <x v="3"/>
    <n v="14519"/>
    <s v="Prescott Valley Public Library"/>
    <x v="82"/>
    <s v="azprescottval"/>
    <s v="Yavapai"/>
    <s v="Learning Express"/>
    <m/>
    <m/>
    <m/>
    <m/>
    <m/>
    <m/>
    <m/>
    <m/>
    <m/>
  </r>
  <r>
    <x v="55"/>
    <s v="2014-Q3"/>
    <x v="0"/>
    <x v="0"/>
    <x v="0"/>
    <x v="0"/>
    <x v="8"/>
    <n v="14473"/>
    <s v="Quartzsite Public Library"/>
    <x v="83"/>
    <s v="azcoriver"/>
    <s v="La Paz"/>
    <s v="Learning Express"/>
    <m/>
    <m/>
    <m/>
    <m/>
    <m/>
    <m/>
    <m/>
    <m/>
    <m/>
  </r>
  <r>
    <x v="3"/>
    <s v="2014-Q3"/>
    <x v="0"/>
    <x v="0"/>
    <x v="0"/>
    <x v="0"/>
    <x v="9"/>
    <n v="14502"/>
    <s v="Rim Community Library"/>
    <x v="84"/>
    <s v="azheber"/>
    <s v="Navajo"/>
    <s v="Learning Express"/>
    <m/>
    <m/>
    <m/>
    <m/>
    <m/>
    <m/>
    <m/>
    <m/>
    <m/>
  </r>
  <r>
    <x v="56"/>
    <s v="2014-Q3"/>
    <x v="0"/>
    <x v="0"/>
    <x v="0"/>
    <x v="0"/>
    <x v="15"/>
    <n v="14467"/>
    <s v="Safford City-Graham County Library"/>
    <x v="85"/>
    <s v="azsaffordgcl"/>
    <s v="Graham"/>
    <s v="Learning Express"/>
    <m/>
    <m/>
    <n v="8"/>
    <n v="2"/>
    <n v="15"/>
    <n v="1"/>
    <n v="2"/>
    <n v="2"/>
    <n v="3"/>
  </r>
  <r>
    <x v="4"/>
    <s v="2014-Q3"/>
    <x v="0"/>
    <x v="0"/>
    <x v="0"/>
    <x v="0"/>
    <x v="5"/>
    <n v="14483"/>
    <s v="Salt River Tribal Library"/>
    <x v="86"/>
    <s v="saltriver_az"/>
    <s v="Maricopa"/>
    <s v="Learning Express"/>
    <m/>
    <m/>
    <m/>
    <m/>
    <m/>
    <m/>
    <m/>
    <m/>
    <m/>
  </r>
  <r>
    <x v="57"/>
    <s v="2014-Q3"/>
    <x v="0"/>
    <x v="0"/>
    <x v="0"/>
    <x v="0"/>
    <x v="13"/>
    <n v="14460"/>
    <s v="San Carlos Public Library"/>
    <x v="87"/>
    <s v="azsancarlos"/>
    <s v="Gila"/>
    <s v="Learning Express"/>
    <m/>
    <m/>
    <m/>
    <m/>
    <m/>
    <m/>
    <m/>
    <m/>
    <m/>
  </r>
  <r>
    <x v="4"/>
    <s v="2014-Q3"/>
    <x v="0"/>
    <x v="0"/>
    <x v="0"/>
    <x v="0"/>
    <x v="5"/>
    <n v="14484"/>
    <s v="San Lucy Library"/>
    <x v="88"/>
    <s v="sanlucy_az"/>
    <s v="Maricopa"/>
    <s v="Learning Express"/>
    <m/>
    <m/>
    <m/>
    <m/>
    <m/>
    <m/>
    <m/>
    <m/>
    <m/>
  </r>
  <r>
    <x v="3"/>
    <s v="2014-Q3"/>
    <x v="0"/>
    <x v="0"/>
    <x v="0"/>
    <x v="0"/>
    <x v="0"/>
    <n v="13842"/>
    <s v="San Manuel Public Library"/>
    <x v="89"/>
    <s v="azsanmanuel"/>
    <s v="Pinal"/>
    <s v="Learning Express"/>
    <m/>
    <m/>
    <m/>
    <m/>
    <m/>
    <m/>
    <m/>
    <m/>
    <m/>
  </r>
  <r>
    <x v="58"/>
    <s v="2014-Q3"/>
    <x v="0"/>
    <x v="0"/>
    <x v="0"/>
    <x v="0"/>
    <x v="11"/>
    <n v="14511"/>
    <s v="San Xavier Learning Center Library"/>
    <x v="90"/>
    <s v="aztucson"/>
    <s v="Pima"/>
    <s v="Learning Express"/>
    <m/>
    <m/>
    <m/>
    <m/>
    <m/>
    <m/>
    <m/>
    <m/>
    <m/>
  </r>
  <r>
    <x v="59"/>
    <s v="2014-Q3"/>
    <x v="0"/>
    <x v="0"/>
    <x v="0"/>
    <x v="0"/>
    <x v="5"/>
    <n v="14315"/>
    <s v="Scottsdale Public Library"/>
    <x v="91"/>
    <s v="scottsdale_hq"/>
    <s v="Maricopa"/>
    <s v="Learning Express"/>
    <m/>
    <m/>
    <m/>
    <m/>
    <m/>
    <m/>
    <m/>
    <m/>
    <m/>
  </r>
  <r>
    <x v="60"/>
    <s v="2014-Q3"/>
    <x v="0"/>
    <x v="0"/>
    <x v="0"/>
    <x v="0"/>
    <x v="3"/>
    <n v="14525"/>
    <s v="Sedona Public Library"/>
    <x v="92"/>
    <s v="azsedona"/>
    <s v="Yavapai"/>
    <s v="Learning Express"/>
    <m/>
    <m/>
    <m/>
    <m/>
    <m/>
    <m/>
    <m/>
    <m/>
    <m/>
  </r>
  <r>
    <x v="3"/>
    <s v="2014-Q3"/>
    <x v="0"/>
    <x v="0"/>
    <x v="0"/>
    <x v="0"/>
    <x v="3"/>
    <n v="14550"/>
    <s v="Seligman Public Library"/>
    <x v="93"/>
    <s v="azseligman"/>
    <s v="Yavapai"/>
    <s v="Learning Express"/>
    <m/>
    <m/>
    <m/>
    <m/>
    <m/>
    <m/>
    <m/>
    <m/>
    <m/>
  </r>
  <r>
    <x v="61"/>
    <s v="2014-Q3"/>
    <x v="0"/>
    <x v="0"/>
    <x v="0"/>
    <x v="0"/>
    <x v="9"/>
    <n v="14503"/>
    <s v="Show Low Public Library"/>
    <x v="94"/>
    <s v="azshowlow"/>
    <s v="Navajo"/>
    <s v="Learning Express"/>
    <m/>
    <m/>
    <m/>
    <m/>
    <m/>
    <m/>
    <m/>
    <m/>
    <m/>
  </r>
  <r>
    <x v="62"/>
    <s v="2014-Q3"/>
    <x v="0"/>
    <x v="0"/>
    <x v="0"/>
    <x v="0"/>
    <x v="6"/>
    <n v="14450"/>
    <s v="Sierra Vista Public Library"/>
    <x v="95"/>
    <s v="azsierrav"/>
    <s v="Cochise"/>
    <s v="Learning Express"/>
    <m/>
    <m/>
    <m/>
    <m/>
    <m/>
    <m/>
    <m/>
    <m/>
    <m/>
  </r>
  <r>
    <x v="63"/>
    <s v="2014-Q3"/>
    <x v="0"/>
    <x v="0"/>
    <x v="0"/>
    <x v="0"/>
    <x v="9"/>
    <n v="14504"/>
    <s v="Snowflake-Taylor Public Library"/>
    <x v="96"/>
    <s v="azsnowflake"/>
    <s v="Navajo"/>
    <s v="Learning Express"/>
    <m/>
    <m/>
    <m/>
    <m/>
    <m/>
    <m/>
    <m/>
    <m/>
    <m/>
  </r>
  <r>
    <x v="64"/>
    <s v="2014-Q3"/>
    <x v="0"/>
    <x v="0"/>
    <x v="0"/>
    <x v="0"/>
    <x v="0"/>
    <n v="13844"/>
    <s v="Superior Public Library"/>
    <x v="97"/>
    <s v="azsuperior"/>
    <s v="Pinal"/>
    <s v="Learning Express"/>
    <m/>
    <m/>
    <m/>
    <m/>
    <m/>
    <m/>
    <m/>
    <m/>
    <m/>
  </r>
  <r>
    <x v="65"/>
    <s v="2014-Q3"/>
    <x v="0"/>
    <x v="0"/>
    <x v="0"/>
    <x v="0"/>
    <x v="5"/>
    <n v="5355"/>
    <s v="Tempe Public Library"/>
    <x v="98"/>
    <s v="tempe_main"/>
    <s v="Maricopa"/>
    <s v="Learning Express"/>
    <m/>
    <m/>
    <n v="8"/>
    <n v="4"/>
    <n v="5"/>
    <n v="5"/>
    <n v="7"/>
    <m/>
    <m/>
  </r>
  <r>
    <x v="4"/>
    <s v="2014-Q3"/>
    <x v="0"/>
    <x v="0"/>
    <x v="0"/>
    <x v="0"/>
    <x v="4"/>
    <n v="14491"/>
    <s v="The Edward McElwain Memorial Library"/>
    <x v="99"/>
    <s v="azpeachsprings"/>
    <s v="Mohave"/>
    <s v="Learning Express"/>
    <m/>
    <m/>
    <m/>
    <m/>
    <m/>
    <m/>
    <m/>
    <m/>
    <m/>
  </r>
  <r>
    <x v="66"/>
    <s v="2014-Q3"/>
    <x v="0"/>
    <x v="0"/>
    <x v="0"/>
    <x v="0"/>
    <x v="5"/>
    <n v="14485"/>
    <s v="Tolleson Public Library"/>
    <x v="100"/>
    <s v="toll30426"/>
    <s v="Maricopa"/>
    <s v="Learning Express"/>
    <m/>
    <m/>
    <m/>
    <m/>
    <m/>
    <m/>
    <m/>
    <m/>
    <m/>
  </r>
  <r>
    <x v="67"/>
    <s v="2014-Q3"/>
    <x v="0"/>
    <x v="0"/>
    <x v="0"/>
    <x v="0"/>
    <x v="6"/>
    <n v="14451"/>
    <s v="Tombstone City Library"/>
    <x v="101"/>
    <s v="aztombstone"/>
    <s v="Cochise"/>
    <s v="Learning Express"/>
    <m/>
    <m/>
    <m/>
    <m/>
    <m/>
    <m/>
    <m/>
    <m/>
    <m/>
  </r>
  <r>
    <x v="68"/>
    <s v="2014-Q3"/>
    <x v="0"/>
    <x v="0"/>
    <x v="0"/>
    <x v="0"/>
    <x v="13"/>
    <n v="14463"/>
    <s v="Tonto Basin Public Library"/>
    <x v="102"/>
    <s v="aztontobasin"/>
    <s v="Gila"/>
    <s v="Learning Express"/>
    <m/>
    <m/>
    <m/>
    <m/>
    <m/>
    <m/>
    <m/>
    <m/>
    <m/>
  </r>
  <r>
    <x v="3"/>
    <s v="2014-Q3"/>
    <x v="0"/>
    <x v="0"/>
    <x v="0"/>
    <x v="0"/>
    <x v="12"/>
    <n v="14457"/>
    <s v="Tuba City Library"/>
    <x v="103"/>
    <s v="aztubacity"/>
    <s v="Coconino"/>
    <s v="Learning Express"/>
    <m/>
    <m/>
    <m/>
    <m/>
    <m/>
    <m/>
    <m/>
    <m/>
    <m/>
  </r>
  <r>
    <x v="69"/>
    <s v="2014-Q3"/>
    <x v="0"/>
    <x v="0"/>
    <x v="0"/>
    <x v="0"/>
    <x v="11"/>
    <n v="14512"/>
    <s v="Venito Garcia Library and Archives"/>
    <x v="104"/>
    <s v="azsellstohono"/>
    <s v="Pima"/>
    <s v="Learning Express"/>
    <m/>
    <m/>
    <m/>
    <m/>
    <m/>
    <m/>
    <m/>
    <m/>
    <m/>
  </r>
  <r>
    <x v="3"/>
    <s v="2014-Q3"/>
    <x v="0"/>
    <x v="0"/>
    <x v="0"/>
    <x v="0"/>
    <x v="0"/>
    <n v="14443"/>
    <s v="Vista Grande Library"/>
    <x v="105"/>
    <s v="vista_az"/>
    <s v="Pinal"/>
    <s v="Learning Express"/>
    <m/>
    <m/>
    <m/>
    <m/>
    <m/>
    <m/>
    <m/>
    <m/>
    <m/>
  </r>
  <r>
    <x v="4"/>
    <s v="2014-Q3"/>
    <x v="0"/>
    <x v="0"/>
    <x v="0"/>
    <x v="0"/>
    <x v="5"/>
    <n v="14481"/>
    <s v="Wickenburg Public Library"/>
    <x v="106"/>
    <s v="wickenburg_az"/>
    <s v="Maricopa"/>
    <s v="Learning Express"/>
    <m/>
    <m/>
    <m/>
    <m/>
    <m/>
    <m/>
    <m/>
    <m/>
    <m/>
  </r>
  <r>
    <x v="3"/>
    <s v="2014-Q3"/>
    <x v="0"/>
    <x v="0"/>
    <x v="0"/>
    <x v="0"/>
    <x v="3"/>
    <n v="14551"/>
    <s v="Wilhoit Public Library"/>
    <x v="107"/>
    <s v="azwilhoit"/>
    <s v="Yavapai"/>
    <s v="Learning Express"/>
    <m/>
    <m/>
    <m/>
    <m/>
    <m/>
    <m/>
    <m/>
    <m/>
    <m/>
  </r>
  <r>
    <x v="4"/>
    <s v="2014-Q3"/>
    <x v="0"/>
    <x v="0"/>
    <x v="0"/>
    <x v="0"/>
    <x v="12"/>
    <n v="13090"/>
    <s v="Williams Public Library"/>
    <x v="108"/>
    <s v="azwilliams"/>
    <s v="Coconino"/>
    <s v="Learning Express"/>
    <m/>
    <m/>
    <m/>
    <m/>
    <m/>
    <m/>
    <m/>
    <m/>
    <m/>
  </r>
  <r>
    <x v="70"/>
    <s v="2014-Q3"/>
    <x v="0"/>
    <x v="0"/>
    <x v="0"/>
    <x v="0"/>
    <x v="9"/>
    <n v="14505"/>
    <s v="Winslow Public Library"/>
    <x v="109"/>
    <s v="azwinslow"/>
    <s v="Navajo"/>
    <s v="Learning Express"/>
    <m/>
    <m/>
    <m/>
    <m/>
    <m/>
    <m/>
    <m/>
    <m/>
    <m/>
  </r>
  <r>
    <x v="3"/>
    <s v="2014-Q3"/>
    <x v="0"/>
    <x v="0"/>
    <x v="0"/>
    <x v="0"/>
    <x v="9"/>
    <n v="14506"/>
    <s v="Woodruff Library"/>
    <x v="110"/>
    <s v="azwoodruff"/>
    <s v="Navajo"/>
    <s v="Learning Express"/>
    <m/>
    <m/>
    <m/>
    <m/>
    <m/>
    <m/>
    <m/>
    <m/>
    <m/>
  </r>
  <r>
    <x v="3"/>
    <s v="2014-Q3"/>
    <x v="0"/>
    <x v="0"/>
    <x v="0"/>
    <x v="0"/>
    <x v="3"/>
    <n v="14552"/>
    <s v="Yarnell Public Library"/>
    <x v="111"/>
    <s v="azyarnell"/>
    <s v="Yavapai"/>
    <s v="Learning Express"/>
    <m/>
    <m/>
    <m/>
    <m/>
    <m/>
    <m/>
    <m/>
    <m/>
    <m/>
  </r>
  <r>
    <x v="71"/>
    <s v="2014-Q3"/>
    <x v="0"/>
    <x v="0"/>
    <x v="0"/>
    <x v="0"/>
    <x v="3"/>
    <n v="12675"/>
    <s v="Yavapai County Free Library District"/>
    <x v="112"/>
    <s v="azyavapai"/>
    <s v="Yavapai"/>
    <s v="Learning Express"/>
    <m/>
    <m/>
    <n v="2"/>
    <n v="2"/>
    <m/>
    <m/>
    <m/>
    <n v="1"/>
    <m/>
  </r>
  <r>
    <x v="4"/>
    <s v="2014-Q3"/>
    <x v="0"/>
    <x v="0"/>
    <x v="0"/>
    <x v="0"/>
    <x v="3"/>
    <n v="14518"/>
    <s v="Yavapai Prescott Tribal Library"/>
    <x v="113"/>
    <s v="azyavapaitri"/>
    <s v="Yavapai"/>
    <s v="Learning Express"/>
    <m/>
    <m/>
    <m/>
    <m/>
    <m/>
    <m/>
    <m/>
    <m/>
    <m/>
  </r>
  <r>
    <x v="72"/>
    <s v="2014-Q3"/>
    <x v="0"/>
    <x v="0"/>
    <x v="0"/>
    <x v="0"/>
    <x v="13"/>
    <n v="14464"/>
    <s v="Young Public Library"/>
    <x v="114"/>
    <s v="azyoung"/>
    <s v="Gila"/>
    <s v="Learning Express"/>
    <m/>
    <m/>
    <m/>
    <m/>
    <m/>
    <m/>
    <m/>
    <m/>
    <m/>
  </r>
  <r>
    <x v="73"/>
    <s v="2014-Q3"/>
    <x v="0"/>
    <x v="0"/>
    <x v="0"/>
    <x v="0"/>
    <x v="5"/>
    <n v="14486"/>
    <s v="Youngtown Public Library"/>
    <x v="115"/>
    <s v="youngtown_az"/>
    <s v="Maricopa"/>
    <s v="Learning Express"/>
    <m/>
    <m/>
    <m/>
    <m/>
    <m/>
    <m/>
    <m/>
    <m/>
    <m/>
  </r>
  <r>
    <x v="3"/>
    <s v="2014-Q3"/>
    <x v="0"/>
    <x v="0"/>
    <x v="0"/>
    <x v="0"/>
    <x v="10"/>
    <n v="14527"/>
    <s v="Yuma County Library District"/>
    <x v="116"/>
    <s v="azycldo"/>
    <s v="Yuma"/>
    <s v="Learning Express"/>
    <m/>
    <m/>
    <n v="3"/>
    <n v="5"/>
    <n v="6"/>
    <n v="2"/>
    <n v="1"/>
    <n v="3"/>
    <n v="4"/>
  </r>
  <r>
    <x v="0"/>
    <s v="2014-Q3"/>
    <x v="1"/>
    <x v="0"/>
    <x v="0"/>
    <x v="1"/>
    <x v="0"/>
    <n v="14487"/>
    <s v="Ak-Chin Indian Community Library"/>
    <x v="0"/>
    <s v="akchin_az"/>
    <s v="Maricopa"/>
    <s v="Learning Express"/>
    <m/>
    <m/>
    <m/>
    <m/>
    <m/>
    <m/>
    <m/>
    <m/>
    <m/>
  </r>
  <r>
    <x v="1"/>
    <s v="2014-Q3"/>
    <x v="1"/>
    <x v="0"/>
    <x v="0"/>
    <x v="1"/>
    <x v="1"/>
    <n v="14331"/>
    <s v="Apache County Library District"/>
    <x v="1"/>
    <s v="azapachecpl"/>
    <s v="Apache"/>
    <s v="Learning Express"/>
    <m/>
    <m/>
    <n v="1"/>
    <n v="1"/>
    <n v="5"/>
    <m/>
    <n v="2"/>
    <n v="2"/>
    <m/>
  </r>
  <r>
    <x v="2"/>
    <s v="2014-Q3"/>
    <x v="1"/>
    <x v="0"/>
    <x v="0"/>
    <x v="1"/>
    <x v="0"/>
    <n v="12670"/>
    <s v="Apache Junction Public Library"/>
    <x v="2"/>
    <s v="azapachejct"/>
    <s v="Pinal"/>
    <s v="Learning Express"/>
    <m/>
    <m/>
    <n v="1"/>
    <n v="1"/>
    <m/>
    <m/>
    <m/>
    <m/>
    <m/>
  </r>
  <r>
    <x v="3"/>
    <s v="2014-Q3"/>
    <x v="1"/>
    <x v="0"/>
    <x v="0"/>
    <x v="1"/>
    <x v="0"/>
    <n v="13834"/>
    <s v="Arizona City Community Library"/>
    <x v="3"/>
    <s v="azarizonacity"/>
    <s v="Pinal"/>
    <s v="Learning Express"/>
    <m/>
    <m/>
    <m/>
    <m/>
    <m/>
    <m/>
    <m/>
    <m/>
    <m/>
  </r>
  <r>
    <x v="3"/>
    <s v="2014-Q3"/>
    <x v="1"/>
    <x v="0"/>
    <x v="0"/>
    <x v="1"/>
    <x v="2"/>
    <n v="14554"/>
    <s v="Arizona State Library, Archives and Public Records"/>
    <x v="4"/>
    <s v="azstatelibdev"/>
    <s v="State"/>
    <s v="Learning Express"/>
    <m/>
    <m/>
    <n v="14"/>
    <n v="4"/>
    <n v="11"/>
    <n v="4"/>
    <n v="3"/>
    <n v="1"/>
    <n v="1"/>
  </r>
  <r>
    <x v="3"/>
    <s v="2014-Q3"/>
    <x v="1"/>
    <x v="0"/>
    <x v="0"/>
    <x v="1"/>
    <x v="3"/>
    <n v="14520"/>
    <s v="Ash Fork Public Library"/>
    <x v="5"/>
    <s v="azashfork"/>
    <s v="Yavapai"/>
    <s v="Learning Express"/>
    <m/>
    <m/>
    <m/>
    <m/>
    <m/>
    <m/>
    <m/>
    <m/>
    <m/>
  </r>
  <r>
    <x v="4"/>
    <s v="2014-Q3"/>
    <x v="1"/>
    <x v="0"/>
    <x v="0"/>
    <x v="1"/>
    <x v="4"/>
    <n v="14489"/>
    <s v="Ava Ich Asiit Tribal Library"/>
    <x v="6"/>
    <s v="azavaich"/>
    <s v="Mohave"/>
    <s v="Learning Express"/>
    <m/>
    <m/>
    <m/>
    <m/>
    <m/>
    <m/>
    <m/>
    <m/>
    <m/>
  </r>
  <r>
    <x v="5"/>
    <s v="2014-Q3"/>
    <x v="1"/>
    <x v="0"/>
    <x v="0"/>
    <x v="1"/>
    <x v="5"/>
    <n v="6014"/>
    <s v="Avondale Public Library"/>
    <x v="7"/>
    <s v="avondale_az"/>
    <s v="Maricopa"/>
    <s v="Learning Express"/>
    <m/>
    <m/>
    <n v="2"/>
    <n v="2"/>
    <m/>
    <m/>
    <n v="1"/>
    <n v="1"/>
    <m/>
  </r>
  <r>
    <x v="3"/>
    <s v="2014-Q3"/>
    <x v="1"/>
    <x v="0"/>
    <x v="0"/>
    <x v="1"/>
    <x v="3"/>
    <n v="14532"/>
    <s v="Bagdad Public Library"/>
    <x v="8"/>
    <s v="azbagdad"/>
    <s v="Yavapai"/>
    <s v="Learning Express"/>
    <m/>
    <m/>
    <m/>
    <m/>
    <m/>
    <m/>
    <m/>
    <m/>
    <m/>
  </r>
  <r>
    <x v="6"/>
    <s v="2014-Q3"/>
    <x v="1"/>
    <x v="0"/>
    <x v="0"/>
    <x v="1"/>
    <x v="6"/>
    <n v="14448"/>
    <s v="Benson Public Library"/>
    <x v="9"/>
    <s v="azbenson"/>
    <s v="Cochise"/>
    <s v="Learning Express"/>
    <m/>
    <m/>
    <m/>
    <m/>
    <m/>
    <m/>
    <m/>
    <m/>
    <m/>
  </r>
  <r>
    <x v="3"/>
    <s v="2014-Q3"/>
    <x v="1"/>
    <x v="0"/>
    <x v="0"/>
    <x v="1"/>
    <x v="3"/>
    <n v="14536"/>
    <s v="Black Canyon City Community Library"/>
    <x v="10"/>
    <s v="azblackcyn"/>
    <s v="Yavapai"/>
    <s v="Learning Express"/>
    <m/>
    <m/>
    <m/>
    <m/>
    <m/>
    <m/>
    <m/>
    <m/>
    <m/>
  </r>
  <r>
    <x v="3"/>
    <s v="2014-Q3"/>
    <x v="1"/>
    <x v="0"/>
    <x v="0"/>
    <x v="1"/>
    <x v="7"/>
    <n v="14469"/>
    <s v="Blue Library"/>
    <x v="11"/>
    <s v="azbluepub"/>
    <s v="Greenlee"/>
    <s v="Learning Express"/>
    <m/>
    <m/>
    <m/>
    <m/>
    <m/>
    <m/>
    <m/>
    <m/>
    <m/>
  </r>
  <r>
    <x v="3"/>
    <s v="2014-Q3"/>
    <x v="1"/>
    <x v="0"/>
    <x v="0"/>
    <x v="1"/>
    <x v="8"/>
    <n v="14474"/>
    <s v="Bouse Public Library"/>
    <x v="12"/>
    <s v="azbouse"/>
    <s v="La Paz"/>
    <s v="Learning Express"/>
    <m/>
    <m/>
    <m/>
    <m/>
    <m/>
    <m/>
    <m/>
    <m/>
    <m/>
  </r>
  <r>
    <x v="4"/>
    <s v="2014-Q3"/>
    <x v="1"/>
    <x v="0"/>
    <x v="0"/>
    <x v="1"/>
    <x v="5"/>
    <n v="14478"/>
    <s v="Buckeye Public Library"/>
    <x v="13"/>
    <s v="buckeye_az"/>
    <s v="Maricopa"/>
    <s v="Learning Express"/>
    <m/>
    <m/>
    <m/>
    <m/>
    <m/>
    <m/>
    <m/>
    <m/>
    <m/>
  </r>
  <r>
    <x v="7"/>
    <s v="2014-Q3"/>
    <x v="1"/>
    <x v="0"/>
    <x v="0"/>
    <x v="1"/>
    <x v="3"/>
    <n v="14521"/>
    <s v="Camp Verde Community Library"/>
    <x v="14"/>
    <s v="azcampverde"/>
    <s v="Yavapai"/>
    <s v="Learning Express"/>
    <m/>
    <m/>
    <m/>
    <m/>
    <m/>
    <m/>
    <m/>
    <m/>
    <m/>
  </r>
  <r>
    <x v="8"/>
    <s v="2014-Q3"/>
    <x v="1"/>
    <x v="0"/>
    <x v="0"/>
    <x v="1"/>
    <x v="0"/>
    <n v="13835"/>
    <s v="Casa Grande Public Library"/>
    <x v="15"/>
    <s v="azcasagrande"/>
    <s v="Pinal"/>
    <s v="Learning Express"/>
    <m/>
    <m/>
    <m/>
    <m/>
    <m/>
    <m/>
    <m/>
    <m/>
    <m/>
  </r>
  <r>
    <x v="3"/>
    <s v="2014-Q3"/>
    <x v="1"/>
    <x v="0"/>
    <x v="0"/>
    <x v="1"/>
    <x v="3"/>
    <n v="14325"/>
    <s v="Centennial Library"/>
    <x v="16"/>
    <s v="azcentennial"/>
    <s v="La Paz"/>
    <s v="Learning Express"/>
    <m/>
    <m/>
    <m/>
    <m/>
    <m/>
    <m/>
    <m/>
    <m/>
    <m/>
  </r>
  <r>
    <x v="9"/>
    <s v="2014-Q3"/>
    <x v="1"/>
    <x v="0"/>
    <x v="0"/>
    <x v="1"/>
    <x v="5"/>
    <n v="12890"/>
    <s v="Chandler Public Library"/>
    <x v="17"/>
    <s v="chandler_main"/>
    <s v="Maricopa"/>
    <s v="Learning Express"/>
    <m/>
    <m/>
    <n v="51"/>
    <n v="22"/>
    <n v="47"/>
    <n v="4"/>
    <n v="41"/>
    <n v="16"/>
    <n v="15"/>
  </r>
  <r>
    <x v="10"/>
    <s v="2014-Q3"/>
    <x v="1"/>
    <x v="0"/>
    <x v="0"/>
    <x v="1"/>
    <x v="3"/>
    <n v="14522"/>
    <s v="Chino Valley Public Library"/>
    <x v="18"/>
    <s v="azchinovalley"/>
    <s v="Yavapai"/>
    <s v="Learning Express"/>
    <m/>
    <m/>
    <m/>
    <m/>
    <m/>
    <m/>
    <m/>
    <m/>
    <m/>
  </r>
  <r>
    <x v="3"/>
    <s v="2014-Q3"/>
    <x v="1"/>
    <x v="0"/>
    <x v="0"/>
    <x v="1"/>
    <x v="9"/>
    <n v="14494"/>
    <s v="Cibicue Community Library"/>
    <x v="19"/>
    <s v="azcibecu"/>
    <s v="Navajo"/>
    <s v="Learning Express"/>
    <m/>
    <m/>
    <m/>
    <m/>
    <m/>
    <m/>
    <m/>
    <m/>
    <m/>
  </r>
  <r>
    <x v="11"/>
    <s v="2014-Q3"/>
    <x v="1"/>
    <x v="0"/>
    <x v="0"/>
    <x v="1"/>
    <x v="5"/>
    <n v="12897"/>
    <s v="City of Mesa Main Library"/>
    <x v="20"/>
    <s v="mesa86532"/>
    <s v="Maricopa"/>
    <s v="Learning Express"/>
    <m/>
    <m/>
    <n v="8"/>
    <n v="3"/>
    <n v="8"/>
    <n v="2"/>
    <n v="2"/>
    <m/>
    <m/>
  </r>
  <r>
    <x v="74"/>
    <s v="2014-Q3"/>
    <x v="1"/>
    <x v="0"/>
    <x v="0"/>
    <x v="1"/>
    <x v="3"/>
    <n v="14538"/>
    <s v="Clarkdale Public Library"/>
    <x v="117"/>
    <s v="azclarkdale"/>
    <s v="Yavapai"/>
    <s v="Learning Express"/>
    <m/>
    <m/>
    <m/>
    <m/>
    <m/>
    <m/>
    <m/>
    <m/>
    <m/>
  </r>
  <r>
    <x v="3"/>
    <s v="2014-Q3"/>
    <x v="1"/>
    <x v="0"/>
    <x v="0"/>
    <x v="1"/>
    <x v="9"/>
    <n v="14495"/>
    <s v="Clay Springs Public Library"/>
    <x v="21"/>
    <s v="azclaysprings"/>
    <s v="Navajo"/>
    <s v="Learning Express"/>
    <m/>
    <m/>
    <m/>
    <m/>
    <m/>
    <m/>
    <m/>
    <m/>
    <m/>
  </r>
  <r>
    <x v="12"/>
    <s v="2014-Q3"/>
    <x v="1"/>
    <x v="0"/>
    <x v="0"/>
    <x v="1"/>
    <x v="7"/>
    <n v="14470"/>
    <s v="Clifton Public Library"/>
    <x v="22"/>
    <s v="azclifton"/>
    <s v="Greenlee"/>
    <s v="Learning Express"/>
    <m/>
    <m/>
    <m/>
    <m/>
    <m/>
    <m/>
    <m/>
    <m/>
    <m/>
  </r>
  <r>
    <x v="13"/>
    <s v="2014-Q3"/>
    <x v="1"/>
    <x v="0"/>
    <x v="0"/>
    <x v="1"/>
    <x v="6"/>
    <n v="5783"/>
    <s v="Cochise County Library District"/>
    <x v="23"/>
    <s v="azccldo"/>
    <s v="Cochise"/>
    <s v="Learning Express"/>
    <m/>
    <m/>
    <n v="14"/>
    <n v="1"/>
    <n v="1"/>
    <n v="3"/>
    <n v="12"/>
    <n v="1"/>
    <m/>
  </r>
  <r>
    <x v="14"/>
    <s v="2014-Q3"/>
    <x v="1"/>
    <x v="0"/>
    <x v="0"/>
    <x v="1"/>
    <x v="10"/>
    <n v="14528"/>
    <s v="Cocopah Tribal Library"/>
    <x v="24"/>
    <s v="azcocopah"/>
    <s v="Yuma"/>
    <s v="Learning Express"/>
    <m/>
    <m/>
    <m/>
    <m/>
    <m/>
    <m/>
    <m/>
    <m/>
    <m/>
  </r>
  <r>
    <x v="15"/>
    <s v="2014-Q3"/>
    <x v="1"/>
    <x v="0"/>
    <x v="0"/>
    <x v="1"/>
    <x v="8"/>
    <n v="14324"/>
    <s v="Colorado River Indian Tribes Library"/>
    <x v="25"/>
    <s v="azlapazcs"/>
    <s v="La Paz"/>
    <s v="Learning Express"/>
    <m/>
    <m/>
    <m/>
    <m/>
    <m/>
    <m/>
    <m/>
    <m/>
    <m/>
  </r>
  <r>
    <x v="3"/>
    <s v="2014-Q3"/>
    <x v="1"/>
    <x v="0"/>
    <x v="0"/>
    <x v="1"/>
    <x v="3"/>
    <n v="14540"/>
    <s v="Congress Public Library"/>
    <x v="26"/>
    <s v="azcongress"/>
    <s v="Yavapai"/>
    <s v="Learning Express"/>
    <m/>
    <m/>
    <m/>
    <m/>
    <m/>
    <m/>
    <m/>
    <m/>
    <m/>
  </r>
  <r>
    <x v="16"/>
    <s v="2014-Q3"/>
    <x v="1"/>
    <x v="0"/>
    <x v="0"/>
    <x v="1"/>
    <x v="0"/>
    <n v="13836"/>
    <s v="Coolidge Public Library"/>
    <x v="27"/>
    <s v="azcollidge"/>
    <s v="Pinal"/>
    <s v="Learning Express"/>
    <m/>
    <m/>
    <m/>
    <m/>
    <m/>
    <m/>
    <m/>
    <m/>
    <m/>
  </r>
  <r>
    <x v="17"/>
    <s v="2014-Q3"/>
    <x v="1"/>
    <x v="0"/>
    <x v="0"/>
    <x v="1"/>
    <x v="6"/>
    <n v="14446"/>
    <s v="Copper Queen Library"/>
    <x v="28"/>
    <s v="azbisbee"/>
    <s v="Cochise"/>
    <s v="Learning Express"/>
    <m/>
    <m/>
    <m/>
    <m/>
    <m/>
    <m/>
    <m/>
    <m/>
    <m/>
  </r>
  <r>
    <x v="3"/>
    <s v="2014-Q3"/>
    <x v="1"/>
    <x v="0"/>
    <x v="0"/>
    <x v="1"/>
    <x v="3"/>
    <n v="14541"/>
    <s v="Cordes Lakes Public Library"/>
    <x v="29"/>
    <s v="azcordeslakes"/>
    <s v="Yavapai"/>
    <s v="Learning Express"/>
    <m/>
    <m/>
    <m/>
    <m/>
    <m/>
    <m/>
    <m/>
    <m/>
    <m/>
  </r>
  <r>
    <x v="18"/>
    <s v="2014-Q3"/>
    <x v="1"/>
    <x v="0"/>
    <x v="0"/>
    <x v="1"/>
    <x v="3"/>
    <n v="14517"/>
    <s v="Cottonwood Public Library"/>
    <x v="30"/>
    <s v="azcottonwood"/>
    <s v="Yavapai"/>
    <s v="Learning Express"/>
    <m/>
    <m/>
    <m/>
    <m/>
    <m/>
    <m/>
    <m/>
    <m/>
    <m/>
  </r>
  <r>
    <x v="3"/>
    <s v="2014-Q3"/>
    <x v="1"/>
    <x v="0"/>
    <x v="0"/>
    <x v="1"/>
    <x v="3"/>
    <n v="14542"/>
    <s v="Crown King Public Library"/>
    <x v="31"/>
    <s v="azcrownking"/>
    <s v="Yavapai"/>
    <s v="Learning Express"/>
    <m/>
    <m/>
    <m/>
    <m/>
    <m/>
    <m/>
    <m/>
    <m/>
    <m/>
  </r>
  <r>
    <x v="19"/>
    <s v="2014-Q3"/>
    <x v="1"/>
    <x v="0"/>
    <x v="0"/>
    <x v="1"/>
    <x v="5"/>
    <n v="14477"/>
    <s v="Desert Foothills Library"/>
    <x v="32"/>
    <s v="desertfh_az"/>
    <s v="Maricopa"/>
    <s v="Learning Express"/>
    <m/>
    <m/>
    <m/>
    <m/>
    <m/>
    <m/>
    <m/>
    <m/>
    <m/>
  </r>
  <r>
    <x v="3"/>
    <s v="2014-Q3"/>
    <x v="1"/>
    <x v="0"/>
    <x v="0"/>
    <x v="1"/>
    <x v="3"/>
    <n v="14545"/>
    <s v="Dewey-Humboldt Town Library"/>
    <x v="33"/>
    <s v="dewey_az"/>
    <s v="Yavapai"/>
    <s v="Learning Express"/>
    <m/>
    <m/>
    <m/>
    <m/>
    <m/>
    <m/>
    <m/>
    <m/>
    <m/>
  </r>
  <r>
    <x v="20"/>
    <s v="2014-Q3"/>
    <x v="1"/>
    <x v="0"/>
    <x v="0"/>
    <x v="1"/>
    <x v="6"/>
    <n v="14447"/>
    <s v="Douglas Public Library"/>
    <x v="34"/>
    <s v="azdouglas"/>
    <s v="Cochise"/>
    <s v="Learning Express"/>
    <m/>
    <m/>
    <m/>
    <m/>
    <m/>
    <m/>
    <m/>
    <m/>
    <m/>
  </r>
  <r>
    <x v="3"/>
    <s v="2014-Q3"/>
    <x v="1"/>
    <x v="0"/>
    <x v="0"/>
    <x v="1"/>
    <x v="11"/>
    <n v="14510"/>
    <s v="Dr. Fernando Escalante Community Library &amp; Resource Center"/>
    <x v="35"/>
    <s v="azfernando"/>
    <s v="Pima"/>
    <s v="Learning Express"/>
    <m/>
    <m/>
    <m/>
    <m/>
    <m/>
    <m/>
    <m/>
    <m/>
    <m/>
  </r>
  <r>
    <x v="21"/>
    <s v="2014-Q3"/>
    <x v="1"/>
    <x v="0"/>
    <x v="0"/>
    <x v="1"/>
    <x v="7"/>
    <n v="14468"/>
    <s v="Duncan Public Library"/>
    <x v="36"/>
    <s v="azduncan"/>
    <s v="Greenlee"/>
    <s v="Learning Express"/>
    <m/>
    <m/>
    <m/>
    <m/>
    <m/>
    <m/>
    <m/>
    <m/>
    <m/>
  </r>
  <r>
    <x v="22"/>
    <s v="2014-Q3"/>
    <x v="1"/>
    <x v="0"/>
    <x v="0"/>
    <x v="1"/>
    <x v="0"/>
    <n v="13837"/>
    <s v="Eloy Santa Cruz Library"/>
    <x v="37"/>
    <s v="azeloy"/>
    <s v="Pinal"/>
    <s v="Learning Express"/>
    <m/>
    <m/>
    <m/>
    <m/>
    <m/>
    <m/>
    <m/>
    <m/>
    <m/>
  </r>
  <r>
    <x v="23"/>
    <s v="2014-Q3"/>
    <x v="1"/>
    <x v="0"/>
    <x v="0"/>
    <x v="1"/>
    <x v="6"/>
    <n v="14452"/>
    <s v="Elsie S. Hogan Community Library"/>
    <x v="38"/>
    <s v="azwilcox"/>
    <s v="Cochise"/>
    <s v="Learning Express"/>
    <m/>
    <m/>
    <m/>
    <m/>
    <m/>
    <m/>
    <m/>
    <m/>
    <m/>
  </r>
  <r>
    <x v="24"/>
    <s v="2014-Q3"/>
    <x v="1"/>
    <x v="0"/>
    <x v="0"/>
    <x v="1"/>
    <x v="12"/>
    <n v="5102"/>
    <s v="Flagstaff City-Coconino County Public Library"/>
    <x v="39"/>
    <s v="azflagstaff"/>
    <s v="Coconino"/>
    <s v="Learning Express"/>
    <m/>
    <m/>
    <n v="27"/>
    <n v="7"/>
    <n v="35"/>
    <n v="2"/>
    <n v="23"/>
    <n v="1"/>
    <n v="14"/>
  </r>
  <r>
    <x v="25"/>
    <s v="2014-Q3"/>
    <x v="1"/>
    <x v="0"/>
    <x v="0"/>
    <x v="1"/>
    <x v="0"/>
    <n v="13838"/>
    <s v="Florence Community Library"/>
    <x v="40"/>
    <s v="azflorence"/>
    <s v="Pinal"/>
    <s v="Learning Express"/>
    <m/>
    <m/>
    <m/>
    <m/>
    <m/>
    <m/>
    <m/>
    <m/>
    <m/>
  </r>
  <r>
    <x v="3"/>
    <s v="2014-Q3"/>
    <x v="1"/>
    <x v="0"/>
    <x v="0"/>
    <x v="1"/>
    <x v="12"/>
    <n v="14455"/>
    <s v="Forest Lakes Community Library"/>
    <x v="41"/>
    <s v="azforestlakes"/>
    <s v="Coconino"/>
    <s v="Learning Express"/>
    <m/>
    <m/>
    <m/>
    <m/>
    <m/>
    <m/>
    <m/>
    <m/>
    <m/>
  </r>
  <r>
    <x v="26"/>
    <s v="2014-Q3"/>
    <x v="1"/>
    <x v="0"/>
    <x v="0"/>
    <x v="1"/>
    <x v="12"/>
    <n v="14454"/>
    <s v="Fredonia Public Library"/>
    <x v="42"/>
    <s v="azfredonia"/>
    <s v="Coconino"/>
    <s v="Learning Express"/>
    <m/>
    <m/>
    <m/>
    <m/>
    <m/>
    <m/>
    <m/>
    <m/>
    <m/>
  </r>
  <r>
    <x v="27"/>
    <s v="2014-Q3"/>
    <x v="1"/>
    <x v="0"/>
    <x v="0"/>
    <x v="1"/>
    <x v="5"/>
    <n v="14482"/>
    <s v="Ft. McDowell Yavapai Nation Tribal Library"/>
    <x v="43"/>
    <s v="mcdowell_az"/>
    <s v="Maricopa"/>
    <s v="Learning Express"/>
    <m/>
    <m/>
    <m/>
    <m/>
    <m/>
    <m/>
    <m/>
    <m/>
    <m/>
  </r>
  <r>
    <x v="28"/>
    <s v="2014-Q3"/>
    <x v="1"/>
    <x v="0"/>
    <x v="0"/>
    <x v="1"/>
    <x v="13"/>
    <n v="5785"/>
    <s v="Gila County Library District"/>
    <x v="44"/>
    <s v="azgcldo"/>
    <s v="Gila"/>
    <s v="Learning Express"/>
    <m/>
    <m/>
    <n v="4"/>
    <m/>
    <n v="6"/>
    <m/>
    <n v="3"/>
    <m/>
    <m/>
  </r>
  <r>
    <x v="29"/>
    <s v="2014-Q3"/>
    <x v="1"/>
    <x v="0"/>
    <x v="0"/>
    <x v="1"/>
    <x v="5"/>
    <n v="14479"/>
    <s v="Glendale Public Library"/>
    <x v="45"/>
    <s v="glendale_main"/>
    <s v="Maricopa"/>
    <s v="Learning Express"/>
    <m/>
    <m/>
    <m/>
    <m/>
    <m/>
    <m/>
    <m/>
    <m/>
    <m/>
  </r>
  <r>
    <x v="3"/>
    <s v="2014-Q3"/>
    <x v="1"/>
    <x v="0"/>
    <x v="0"/>
    <x v="1"/>
    <x v="12"/>
    <n v="14456"/>
    <s v="Grand Canyon Library"/>
    <x v="46"/>
    <s v="azgcanyoncl"/>
    <s v="Coconino"/>
    <s v="Learning Express"/>
    <m/>
    <m/>
    <m/>
    <m/>
    <m/>
    <m/>
    <m/>
    <m/>
    <m/>
  </r>
  <r>
    <x v="3"/>
    <s v="2014-Q3"/>
    <x v="1"/>
    <x v="0"/>
    <x v="0"/>
    <x v="1"/>
    <x v="7"/>
    <n v="14366"/>
    <s v="Greenlee County Library System"/>
    <x v="47"/>
    <s v="azgreenl"/>
    <s v="Greenlee"/>
    <s v="Learning Express"/>
    <m/>
    <m/>
    <m/>
    <m/>
    <m/>
    <m/>
    <m/>
    <m/>
    <m/>
  </r>
  <r>
    <x v="30"/>
    <s v="2014-Q3"/>
    <x v="1"/>
    <x v="0"/>
    <x v="0"/>
    <x v="1"/>
    <x v="9"/>
    <n v="14496"/>
    <s v="Holbrook Public Library"/>
    <x v="48"/>
    <s v="azholbrook"/>
    <s v="Navajo"/>
    <s v="Learning Express"/>
    <m/>
    <m/>
    <m/>
    <m/>
    <m/>
    <m/>
    <m/>
    <m/>
    <m/>
  </r>
  <r>
    <x v="31"/>
    <s v="2014-Q3"/>
    <x v="1"/>
    <x v="0"/>
    <x v="0"/>
    <x v="1"/>
    <x v="9"/>
    <n v="14497"/>
    <s v="Hopi Public Library"/>
    <x v="49"/>
    <s v="hopi"/>
    <s v="Navajo"/>
    <s v="Learning Express"/>
    <m/>
    <m/>
    <m/>
    <m/>
    <m/>
    <m/>
    <m/>
    <m/>
    <m/>
  </r>
  <r>
    <x v="32"/>
    <s v="2014-Q3"/>
    <x v="1"/>
    <x v="0"/>
    <x v="0"/>
    <x v="1"/>
    <x v="6"/>
    <n v="14449"/>
    <s v="Huachuca City Public Library"/>
    <x v="50"/>
    <s v="azhuachuca"/>
    <s v="Cochise"/>
    <s v="Learning Express"/>
    <m/>
    <m/>
    <m/>
    <m/>
    <m/>
    <m/>
    <m/>
    <m/>
    <m/>
  </r>
  <r>
    <x v="4"/>
    <s v="2014-Q3"/>
    <x v="1"/>
    <x v="0"/>
    <x v="0"/>
    <x v="1"/>
    <x v="0"/>
    <n v="14442"/>
    <s v="Ira H Hayes Memorial Library"/>
    <x v="51"/>
    <s v="irahayes_az"/>
    <s v="Pinal"/>
    <s v="Learning Express"/>
    <m/>
    <m/>
    <m/>
    <m/>
    <m/>
    <m/>
    <m/>
    <m/>
    <m/>
  </r>
  <r>
    <x v="33"/>
    <s v="2014-Q3"/>
    <x v="1"/>
    <x v="0"/>
    <x v="0"/>
    <x v="1"/>
    <x v="13"/>
    <n v="14461"/>
    <s v="Isabelle Hunt Memorial Public Library"/>
    <x v="52"/>
    <s v="azpinestrawb"/>
    <s v="Gila"/>
    <s v="Learning Express"/>
    <m/>
    <m/>
    <m/>
    <m/>
    <m/>
    <m/>
    <m/>
    <m/>
    <m/>
  </r>
  <r>
    <x v="34"/>
    <s v="2014-Q3"/>
    <x v="1"/>
    <x v="0"/>
    <x v="0"/>
    <x v="1"/>
    <x v="3"/>
    <n v="14523"/>
    <s v="Jerome Public Library"/>
    <x v="53"/>
    <s v="azjerome"/>
    <s v="Yavapai"/>
    <s v="Learning Express"/>
    <m/>
    <m/>
    <m/>
    <m/>
    <m/>
    <m/>
    <m/>
    <m/>
    <m/>
  </r>
  <r>
    <x v="4"/>
    <s v="2014-Q3"/>
    <x v="1"/>
    <x v="0"/>
    <x v="0"/>
    <x v="1"/>
    <x v="4"/>
    <n v="14490"/>
    <s v="Kaibab Paiute Tribal Library"/>
    <x v="54"/>
    <s v="azkaibabppl"/>
    <s v="Mohave"/>
    <s v="Learning Express"/>
    <m/>
    <m/>
    <m/>
    <m/>
    <m/>
    <m/>
    <m/>
    <m/>
    <m/>
  </r>
  <r>
    <x v="3"/>
    <s v="2014-Q3"/>
    <x v="1"/>
    <x v="0"/>
    <x v="0"/>
    <x v="1"/>
    <x v="9"/>
    <n v="14498"/>
    <s v="Kayenta Community Library"/>
    <x v="55"/>
    <s v="azkayenta"/>
    <s v="Navajo"/>
    <s v="Learning Express"/>
    <m/>
    <m/>
    <m/>
    <m/>
    <m/>
    <m/>
    <m/>
    <m/>
    <m/>
  </r>
  <r>
    <x v="35"/>
    <s v="2014-Q3"/>
    <x v="1"/>
    <x v="0"/>
    <x v="0"/>
    <x v="1"/>
    <x v="0"/>
    <n v="13839"/>
    <s v="Kearny Public Library"/>
    <x v="56"/>
    <s v="kearny_az"/>
    <s v="Pinal"/>
    <s v="Learning Express"/>
    <m/>
    <m/>
    <m/>
    <m/>
    <m/>
    <m/>
    <m/>
    <m/>
    <m/>
  </r>
  <r>
    <x v="36"/>
    <s v="2014-Q3"/>
    <x v="1"/>
    <x v="0"/>
    <x v="0"/>
    <x v="1"/>
    <x v="9"/>
    <n v="14507"/>
    <s v="Larson Memorial Public Library"/>
    <x v="57"/>
    <s v="azpinetop"/>
    <s v="Navajo"/>
    <s v="Learning Express"/>
    <m/>
    <m/>
    <m/>
    <m/>
    <m/>
    <m/>
    <m/>
    <m/>
    <m/>
  </r>
  <r>
    <x v="37"/>
    <s v="2014-Q3"/>
    <x v="1"/>
    <x v="0"/>
    <x v="0"/>
    <x v="1"/>
    <x v="0"/>
    <n v="13841"/>
    <s v="Mammoth Public Library"/>
    <x v="58"/>
    <s v="azmammoth"/>
    <s v="Pinal"/>
    <s v="Learning Express"/>
    <m/>
    <m/>
    <m/>
    <m/>
    <m/>
    <m/>
    <m/>
    <m/>
    <m/>
  </r>
  <r>
    <x v="38"/>
    <s v="2014-Q3"/>
    <x v="1"/>
    <x v="0"/>
    <x v="0"/>
    <x v="1"/>
    <x v="5"/>
    <n v="13748"/>
    <s v="Maricopa County Library District"/>
    <x v="59"/>
    <s v="maricopa_main"/>
    <s v="Maricopa"/>
    <s v="Learning Express"/>
    <m/>
    <m/>
    <n v="16"/>
    <n v="7"/>
    <n v="17"/>
    <m/>
    <n v="2"/>
    <n v="3"/>
    <n v="4"/>
  </r>
  <r>
    <x v="39"/>
    <s v="2014-Q3"/>
    <x v="1"/>
    <x v="0"/>
    <x v="0"/>
    <x v="1"/>
    <x v="0"/>
    <n v="13843"/>
    <s v="Maricopa Public Library"/>
    <x v="60"/>
    <s v="azmaricopacom"/>
    <s v="Pinal"/>
    <s v="Learning Express"/>
    <m/>
    <m/>
    <m/>
    <m/>
    <m/>
    <m/>
    <m/>
    <m/>
    <m/>
  </r>
  <r>
    <x v="3"/>
    <s v="2014-Q3"/>
    <x v="1"/>
    <x v="0"/>
    <x v="0"/>
    <x v="1"/>
    <x v="3"/>
    <n v="14547"/>
    <s v="Mayer Public Library"/>
    <x v="61"/>
    <s v="azmayer"/>
    <s v="Yavapai"/>
    <s v="Learning Express"/>
    <m/>
    <m/>
    <m/>
    <m/>
    <m/>
    <m/>
    <m/>
    <m/>
    <m/>
  </r>
  <r>
    <x v="3"/>
    <s v="2014-Q3"/>
    <x v="1"/>
    <x v="0"/>
    <x v="0"/>
    <x v="1"/>
    <x v="9"/>
    <n v="14499"/>
    <s v="McNary Commuity Library"/>
    <x v="62"/>
    <s v="mcnary_az"/>
    <s v="Navajo"/>
    <s v="Learning Express"/>
    <m/>
    <m/>
    <m/>
    <m/>
    <m/>
    <m/>
    <m/>
    <m/>
    <m/>
  </r>
  <r>
    <x v="40"/>
    <s v="2014-Q3"/>
    <x v="1"/>
    <x v="0"/>
    <x v="0"/>
    <x v="1"/>
    <x v="13"/>
    <n v="14459"/>
    <s v="Miami Memorial Library"/>
    <x v="63"/>
    <s v="azmiami"/>
    <s v="Gila"/>
    <s v="Learning Express"/>
    <m/>
    <m/>
    <m/>
    <m/>
    <m/>
    <m/>
    <m/>
    <m/>
    <m/>
  </r>
  <r>
    <x v="41"/>
    <s v="2014-Q3"/>
    <x v="1"/>
    <x v="0"/>
    <x v="0"/>
    <x v="1"/>
    <x v="4"/>
    <n v="14322"/>
    <s v="Mohave County Library District"/>
    <x v="64"/>
    <s v="azmohave"/>
    <s v="Mohave"/>
    <s v="Learning Express"/>
    <m/>
    <m/>
    <n v="2"/>
    <n v="1"/>
    <m/>
    <m/>
    <n v="1"/>
    <n v="1"/>
    <m/>
  </r>
  <r>
    <x v="42"/>
    <s v="2014-Q3"/>
    <x v="1"/>
    <x v="0"/>
    <x v="0"/>
    <x v="1"/>
    <x v="7"/>
    <n v="14471"/>
    <s v="Morenci Community Library"/>
    <x v="65"/>
    <s v="azmorenci"/>
    <s v="Greenlee"/>
    <s v="Learning Express"/>
    <m/>
    <m/>
    <m/>
    <m/>
    <m/>
    <m/>
    <m/>
    <m/>
    <m/>
  </r>
  <r>
    <x v="43"/>
    <s v="2014-Q3"/>
    <x v="1"/>
    <x v="0"/>
    <x v="0"/>
    <x v="1"/>
    <x v="9"/>
    <n v="6128"/>
    <s v="Navajo County Library District"/>
    <x v="66"/>
    <s v="azncldo"/>
    <s v="Navajo"/>
    <s v="Learning Express"/>
    <m/>
    <m/>
    <n v="4"/>
    <n v="1"/>
    <n v="3"/>
    <n v="3"/>
    <n v="1"/>
    <m/>
    <m/>
  </r>
  <r>
    <x v="44"/>
    <s v="2014-Q3"/>
    <x v="1"/>
    <x v="0"/>
    <x v="0"/>
    <x v="1"/>
    <x v="1"/>
    <n v="14548"/>
    <s v="Navajo Nation Library System"/>
    <x v="67"/>
    <s v="aznnls"/>
    <s v="Navajo"/>
    <s v="Learning Express"/>
    <m/>
    <m/>
    <m/>
    <m/>
    <m/>
    <m/>
    <m/>
    <m/>
    <m/>
  </r>
  <r>
    <x v="45"/>
    <s v="2014-Q3"/>
    <x v="1"/>
    <x v="0"/>
    <x v="0"/>
    <x v="1"/>
    <x v="14"/>
    <n v="14515"/>
    <s v="Nogales/Santa Cruz County Public Library"/>
    <x v="68"/>
    <s v="aznogales"/>
    <s v="Santa Cruz"/>
    <s v="Learning Express"/>
    <m/>
    <m/>
    <m/>
    <m/>
    <m/>
    <m/>
    <m/>
    <m/>
    <m/>
  </r>
  <r>
    <x v="3"/>
    <s v="2014-Q3"/>
    <x v="1"/>
    <x v="0"/>
    <x v="0"/>
    <x v="1"/>
    <x v="0"/>
    <n v="13840"/>
    <s v="Oracle Public Library"/>
    <x v="69"/>
    <s v="azoracle"/>
    <s v="Pinal"/>
    <s v="Learning Express"/>
    <m/>
    <m/>
    <m/>
    <m/>
    <m/>
    <m/>
    <m/>
    <m/>
    <m/>
  </r>
  <r>
    <x v="3"/>
    <s v="2014-Q3"/>
    <x v="1"/>
    <x v="0"/>
    <x v="0"/>
    <x v="1"/>
    <x v="0"/>
    <n v="14513"/>
    <s v="Oro Valley Public Library"/>
    <x v="70"/>
    <s v="azorovalley"/>
    <s v="Pima"/>
    <s v="Learning Express"/>
    <m/>
    <m/>
    <m/>
    <m/>
    <m/>
    <m/>
    <m/>
    <m/>
    <m/>
  </r>
  <r>
    <x v="4"/>
    <s v="2014-Q3"/>
    <x v="1"/>
    <x v="0"/>
    <x v="0"/>
    <x v="1"/>
    <x v="12"/>
    <n v="14453"/>
    <s v="Page Public Library"/>
    <x v="71"/>
    <s v="azpage"/>
    <s v="Coconino"/>
    <s v="Learning Express"/>
    <m/>
    <m/>
    <n v="1"/>
    <n v="1"/>
    <m/>
    <m/>
    <m/>
    <m/>
    <m/>
  </r>
  <r>
    <x v="46"/>
    <s v="2014-Q3"/>
    <x v="1"/>
    <x v="0"/>
    <x v="0"/>
    <x v="1"/>
    <x v="14"/>
    <n v="14516"/>
    <s v="Patagonia Public Library"/>
    <x v="72"/>
    <s v="azpatagonia"/>
    <s v="Santa Cruz"/>
    <s v="Learning Express"/>
    <m/>
    <m/>
    <m/>
    <m/>
    <m/>
    <m/>
    <m/>
    <m/>
    <m/>
  </r>
  <r>
    <x v="47"/>
    <s v="2014-Q3"/>
    <x v="1"/>
    <x v="0"/>
    <x v="0"/>
    <x v="1"/>
    <x v="13"/>
    <n v="14462"/>
    <s v="Payson Public Library"/>
    <x v="73"/>
    <s v="azpayson"/>
    <s v="Gila"/>
    <s v="Learning Express"/>
    <m/>
    <m/>
    <m/>
    <m/>
    <m/>
    <m/>
    <m/>
    <m/>
    <m/>
  </r>
  <r>
    <x v="48"/>
    <s v="2014-Q3"/>
    <x v="1"/>
    <x v="0"/>
    <x v="0"/>
    <x v="1"/>
    <x v="5"/>
    <n v="14480"/>
    <s v="Peoria Public Library System"/>
    <x v="74"/>
    <s v="peor29132"/>
    <s v="Maricopa"/>
    <s v="Learning Express"/>
    <m/>
    <m/>
    <m/>
    <m/>
    <m/>
    <m/>
    <m/>
    <m/>
    <m/>
  </r>
  <r>
    <x v="49"/>
    <s v="2014-Q3"/>
    <x v="1"/>
    <x v="0"/>
    <x v="0"/>
    <x v="1"/>
    <x v="5"/>
    <n v="5773"/>
    <s v="Phoenix Public Library"/>
    <x v="75"/>
    <s v="phx_main"/>
    <s v="Maricopa"/>
    <s v="Learning Express"/>
    <m/>
    <m/>
    <n v="147"/>
    <n v="4"/>
    <n v="161"/>
    <n v="48"/>
    <n v="19"/>
    <n v="18"/>
    <n v="4"/>
  </r>
  <r>
    <x v="50"/>
    <s v="2014-Q3"/>
    <x v="1"/>
    <x v="0"/>
    <x v="0"/>
    <x v="1"/>
    <x v="11"/>
    <n v="5042"/>
    <s v="Pima County Public Library"/>
    <x v="76"/>
    <s v="azpcld"/>
    <s v="Pima"/>
    <s v="Learning Express"/>
    <m/>
    <m/>
    <n v="239"/>
    <n v="86"/>
    <n v="272"/>
    <n v="118"/>
    <n v="99"/>
    <n v="28"/>
    <n v="25"/>
  </r>
  <r>
    <x v="51"/>
    <s v="2014-Q3"/>
    <x v="1"/>
    <x v="0"/>
    <x v="0"/>
    <x v="1"/>
    <x v="15"/>
    <n v="14466"/>
    <s v="Pima Public Library"/>
    <x v="77"/>
    <s v="azpima"/>
    <s v="Graham"/>
    <s v="Learning Express"/>
    <m/>
    <m/>
    <m/>
    <m/>
    <m/>
    <m/>
    <m/>
    <m/>
    <m/>
  </r>
  <r>
    <x v="52"/>
    <s v="2014-Q3"/>
    <x v="1"/>
    <x v="0"/>
    <x v="0"/>
    <x v="1"/>
    <x v="0"/>
    <n v="13846"/>
    <s v="Pinal County Library District"/>
    <x v="78"/>
    <s v="pinal_az"/>
    <s v="Pinal"/>
    <s v="Learning Express"/>
    <m/>
    <m/>
    <n v="6"/>
    <n v="16"/>
    <n v="65"/>
    <n v="12"/>
    <n v="8"/>
    <n v="5"/>
    <n v="8"/>
  </r>
  <r>
    <x v="3"/>
    <s v="2014-Q3"/>
    <x v="1"/>
    <x v="0"/>
    <x v="0"/>
    <x v="1"/>
    <x v="9"/>
    <n v="14500"/>
    <s v="Pinedale Library"/>
    <x v="79"/>
    <s v="pinedale"/>
    <s v="Navajo"/>
    <s v="Learning Express"/>
    <m/>
    <m/>
    <m/>
    <m/>
    <m/>
    <m/>
    <m/>
    <m/>
    <m/>
  </r>
  <r>
    <x v="3"/>
    <s v="2014-Q3"/>
    <x v="1"/>
    <x v="0"/>
    <x v="0"/>
    <x v="1"/>
    <x v="9"/>
    <n v="14501"/>
    <s v="Pinetop Lakeside Library"/>
    <x v="80"/>
    <s v="pinetop"/>
    <s v="Navajo"/>
    <s v="Learning Express"/>
    <m/>
    <m/>
    <m/>
    <m/>
    <m/>
    <m/>
    <m/>
    <m/>
    <m/>
  </r>
  <r>
    <x v="53"/>
    <s v="2014-Q3"/>
    <x v="1"/>
    <x v="0"/>
    <x v="0"/>
    <x v="1"/>
    <x v="3"/>
    <n v="14524"/>
    <s v="Prescott Public Library"/>
    <x v="81"/>
    <s v="azprescott"/>
    <s v="Yavapai"/>
    <s v="Learning Express"/>
    <m/>
    <m/>
    <n v="1"/>
    <n v="1"/>
    <m/>
    <m/>
    <m/>
    <m/>
    <m/>
  </r>
  <r>
    <x v="54"/>
    <s v="2014-Q3"/>
    <x v="1"/>
    <x v="0"/>
    <x v="0"/>
    <x v="1"/>
    <x v="3"/>
    <n v="14519"/>
    <s v="Prescott Valley Public Library"/>
    <x v="82"/>
    <s v="azprescottval"/>
    <s v="Yavapai"/>
    <s v="Learning Express"/>
    <m/>
    <m/>
    <n v="4"/>
    <n v="2"/>
    <n v="1"/>
    <m/>
    <n v="1"/>
    <m/>
    <n v="7"/>
  </r>
  <r>
    <x v="55"/>
    <s v="2014-Q3"/>
    <x v="1"/>
    <x v="0"/>
    <x v="0"/>
    <x v="1"/>
    <x v="8"/>
    <n v="14473"/>
    <s v="Quartzsite Public Library"/>
    <x v="83"/>
    <s v="azcoriver"/>
    <s v="La Paz"/>
    <s v="Learning Express"/>
    <m/>
    <m/>
    <m/>
    <m/>
    <m/>
    <m/>
    <m/>
    <m/>
    <m/>
  </r>
  <r>
    <x v="3"/>
    <s v="2014-Q3"/>
    <x v="1"/>
    <x v="0"/>
    <x v="0"/>
    <x v="1"/>
    <x v="9"/>
    <n v="14502"/>
    <s v="Rim Community Library"/>
    <x v="84"/>
    <s v="azheber"/>
    <s v="Navajo"/>
    <s v="Learning Express"/>
    <m/>
    <m/>
    <m/>
    <m/>
    <m/>
    <m/>
    <m/>
    <m/>
    <m/>
  </r>
  <r>
    <x v="56"/>
    <s v="2014-Q3"/>
    <x v="1"/>
    <x v="0"/>
    <x v="0"/>
    <x v="1"/>
    <x v="15"/>
    <n v="14467"/>
    <s v="Safford City-Graham County Library"/>
    <x v="85"/>
    <s v="azsaffordgcl"/>
    <s v="Graham"/>
    <s v="Learning Express"/>
    <m/>
    <m/>
    <n v="8"/>
    <n v="4"/>
    <m/>
    <n v="3"/>
    <n v="5"/>
    <m/>
    <m/>
  </r>
  <r>
    <x v="4"/>
    <s v="2014-Q3"/>
    <x v="1"/>
    <x v="0"/>
    <x v="0"/>
    <x v="1"/>
    <x v="5"/>
    <n v="14483"/>
    <s v="Salt River Tribal Library"/>
    <x v="86"/>
    <s v="saltriver_az"/>
    <s v="Maricopa"/>
    <s v="Learning Express"/>
    <m/>
    <m/>
    <m/>
    <m/>
    <m/>
    <m/>
    <m/>
    <m/>
    <m/>
  </r>
  <r>
    <x v="57"/>
    <s v="2014-Q3"/>
    <x v="1"/>
    <x v="0"/>
    <x v="0"/>
    <x v="1"/>
    <x v="13"/>
    <n v="14460"/>
    <s v="San Carlos Public Library"/>
    <x v="87"/>
    <s v="azsancarlos"/>
    <s v="Gila"/>
    <s v="Learning Express"/>
    <m/>
    <m/>
    <m/>
    <m/>
    <m/>
    <m/>
    <m/>
    <m/>
    <m/>
  </r>
  <r>
    <x v="4"/>
    <s v="2014-Q3"/>
    <x v="1"/>
    <x v="0"/>
    <x v="0"/>
    <x v="1"/>
    <x v="5"/>
    <n v="14484"/>
    <s v="San Lucy Library"/>
    <x v="88"/>
    <s v="sanlucy_az"/>
    <s v="Maricopa"/>
    <s v="Learning Express"/>
    <m/>
    <m/>
    <m/>
    <m/>
    <m/>
    <m/>
    <m/>
    <m/>
    <m/>
  </r>
  <r>
    <x v="3"/>
    <s v="2014-Q3"/>
    <x v="1"/>
    <x v="0"/>
    <x v="0"/>
    <x v="1"/>
    <x v="0"/>
    <n v="13842"/>
    <s v="San Manuel Public Library"/>
    <x v="89"/>
    <s v="azsanmanuel"/>
    <s v="Pinal"/>
    <s v="Learning Express"/>
    <m/>
    <m/>
    <m/>
    <m/>
    <m/>
    <m/>
    <m/>
    <m/>
    <m/>
  </r>
  <r>
    <x v="58"/>
    <s v="2014-Q3"/>
    <x v="1"/>
    <x v="0"/>
    <x v="0"/>
    <x v="1"/>
    <x v="11"/>
    <n v="14511"/>
    <s v="San Xavier Learning Center Library"/>
    <x v="90"/>
    <s v="aztucson"/>
    <s v="Pima"/>
    <s v="Learning Express"/>
    <m/>
    <m/>
    <m/>
    <m/>
    <m/>
    <m/>
    <m/>
    <m/>
    <m/>
  </r>
  <r>
    <x v="59"/>
    <s v="2014-Q3"/>
    <x v="1"/>
    <x v="0"/>
    <x v="0"/>
    <x v="1"/>
    <x v="5"/>
    <n v="14315"/>
    <s v="Scottsdale Public Library"/>
    <x v="91"/>
    <s v="scottsdale_hq"/>
    <s v="Maricopa"/>
    <s v="Learning Express"/>
    <m/>
    <m/>
    <n v="4"/>
    <n v="2"/>
    <n v="3"/>
    <m/>
    <m/>
    <m/>
    <m/>
  </r>
  <r>
    <x v="60"/>
    <s v="2014-Q3"/>
    <x v="1"/>
    <x v="0"/>
    <x v="0"/>
    <x v="1"/>
    <x v="3"/>
    <n v="14525"/>
    <s v="Sedona Public Library"/>
    <x v="92"/>
    <s v="azsedona"/>
    <s v="Yavapai"/>
    <s v="Learning Express"/>
    <m/>
    <m/>
    <m/>
    <m/>
    <m/>
    <m/>
    <m/>
    <m/>
    <m/>
  </r>
  <r>
    <x v="3"/>
    <s v="2014-Q3"/>
    <x v="1"/>
    <x v="0"/>
    <x v="0"/>
    <x v="1"/>
    <x v="3"/>
    <n v="14550"/>
    <s v="Seligman Public Library"/>
    <x v="93"/>
    <s v="azseligman"/>
    <s v="Yavapai"/>
    <s v="Learning Express"/>
    <m/>
    <m/>
    <m/>
    <m/>
    <m/>
    <m/>
    <m/>
    <m/>
    <m/>
  </r>
  <r>
    <x v="61"/>
    <s v="2014-Q3"/>
    <x v="1"/>
    <x v="0"/>
    <x v="0"/>
    <x v="1"/>
    <x v="9"/>
    <n v="14503"/>
    <s v="Show Low Public Library"/>
    <x v="94"/>
    <s v="azshowlow"/>
    <s v="Navajo"/>
    <s v="Learning Express"/>
    <m/>
    <m/>
    <m/>
    <m/>
    <m/>
    <m/>
    <m/>
    <m/>
    <m/>
  </r>
  <r>
    <x v="62"/>
    <s v="2014-Q3"/>
    <x v="1"/>
    <x v="0"/>
    <x v="0"/>
    <x v="1"/>
    <x v="6"/>
    <n v="14450"/>
    <s v="Sierra Vista Public Library"/>
    <x v="95"/>
    <s v="azsierrav"/>
    <s v="Cochise"/>
    <s v="Learning Express"/>
    <m/>
    <m/>
    <m/>
    <m/>
    <m/>
    <m/>
    <m/>
    <m/>
    <m/>
  </r>
  <r>
    <x v="63"/>
    <s v="2014-Q3"/>
    <x v="1"/>
    <x v="0"/>
    <x v="0"/>
    <x v="1"/>
    <x v="9"/>
    <n v="14504"/>
    <s v="Snowflake-Taylor Public Library"/>
    <x v="96"/>
    <s v="azsnowflake"/>
    <s v="Navajo"/>
    <s v="Learning Express"/>
    <m/>
    <m/>
    <m/>
    <m/>
    <m/>
    <m/>
    <m/>
    <m/>
    <m/>
  </r>
  <r>
    <x v="64"/>
    <s v="2014-Q3"/>
    <x v="1"/>
    <x v="0"/>
    <x v="0"/>
    <x v="1"/>
    <x v="0"/>
    <n v="13844"/>
    <s v="Superior Public Library"/>
    <x v="97"/>
    <s v="azsuperior"/>
    <s v="Pinal"/>
    <s v="Learning Express"/>
    <m/>
    <m/>
    <m/>
    <m/>
    <m/>
    <m/>
    <m/>
    <m/>
    <m/>
  </r>
  <r>
    <x v="65"/>
    <s v="2014-Q3"/>
    <x v="1"/>
    <x v="0"/>
    <x v="0"/>
    <x v="1"/>
    <x v="5"/>
    <n v="5355"/>
    <s v="Tempe Public Library"/>
    <x v="98"/>
    <s v="tempe_main"/>
    <s v="Maricopa"/>
    <s v="Learning Express"/>
    <m/>
    <m/>
    <n v="11"/>
    <n v="4"/>
    <n v="5"/>
    <n v="12"/>
    <m/>
    <n v="2"/>
    <m/>
  </r>
  <r>
    <x v="65"/>
    <s v="2014-Q3"/>
    <x v="1"/>
    <x v="0"/>
    <x v="0"/>
    <x v="1"/>
    <x v="5"/>
    <n v="14491"/>
    <s v="The Edward McElwain Memorial Library"/>
    <x v="98"/>
    <s v="tempe_main"/>
    <s v="Mohave"/>
    <s v="Learning Express"/>
    <m/>
    <m/>
    <m/>
    <m/>
    <m/>
    <m/>
    <m/>
    <m/>
    <m/>
  </r>
  <r>
    <x v="4"/>
    <s v="2014-Q3"/>
    <x v="1"/>
    <x v="0"/>
    <x v="0"/>
    <x v="1"/>
    <x v="4"/>
    <n v="14485"/>
    <s v="Tolleson Public Library"/>
    <x v="99"/>
    <s v="azpeachsprings"/>
    <s v="Maricopa"/>
    <s v="Learning Express"/>
    <m/>
    <m/>
    <m/>
    <m/>
    <m/>
    <m/>
    <m/>
    <m/>
    <m/>
  </r>
  <r>
    <x v="66"/>
    <s v="2014-Q3"/>
    <x v="1"/>
    <x v="0"/>
    <x v="0"/>
    <x v="1"/>
    <x v="5"/>
    <n v="14451"/>
    <s v="Tombstone City Library"/>
    <x v="100"/>
    <s v="toll30426"/>
    <s v="Cochise"/>
    <s v="Learning Express"/>
    <m/>
    <m/>
    <m/>
    <m/>
    <m/>
    <m/>
    <m/>
    <m/>
    <m/>
  </r>
  <r>
    <x v="68"/>
    <s v="2014-Q3"/>
    <x v="1"/>
    <x v="0"/>
    <x v="0"/>
    <x v="1"/>
    <x v="13"/>
    <n v="14463"/>
    <s v="Tonto Basin Public Library"/>
    <x v="102"/>
    <s v="aztontobasin"/>
    <s v="Gila"/>
    <s v="Learning Express"/>
    <m/>
    <m/>
    <m/>
    <m/>
    <m/>
    <m/>
    <m/>
    <m/>
    <m/>
  </r>
  <r>
    <x v="3"/>
    <s v="2014-Q3"/>
    <x v="1"/>
    <x v="0"/>
    <x v="0"/>
    <x v="1"/>
    <x v="12"/>
    <n v="14457"/>
    <s v="Tuba City Library"/>
    <x v="103"/>
    <s v="aztubacity"/>
    <s v="Coconino"/>
    <s v="Learning Express"/>
    <m/>
    <m/>
    <m/>
    <m/>
    <m/>
    <m/>
    <m/>
    <m/>
    <m/>
  </r>
  <r>
    <x v="69"/>
    <s v="2014-Q3"/>
    <x v="1"/>
    <x v="0"/>
    <x v="0"/>
    <x v="1"/>
    <x v="11"/>
    <n v="14512"/>
    <s v="Venito Garcia Library and Archives"/>
    <x v="104"/>
    <s v="azsellstohono"/>
    <s v="Pima"/>
    <s v="Learning Express"/>
    <m/>
    <m/>
    <m/>
    <m/>
    <m/>
    <m/>
    <m/>
    <m/>
    <m/>
  </r>
  <r>
    <x v="3"/>
    <s v="2014-Q3"/>
    <x v="1"/>
    <x v="0"/>
    <x v="0"/>
    <x v="1"/>
    <x v="0"/>
    <n v="14443"/>
    <s v="Vista Grande Library"/>
    <x v="105"/>
    <s v="vista_az"/>
    <s v="Pinal"/>
    <s v="Learning Express"/>
    <m/>
    <m/>
    <m/>
    <m/>
    <m/>
    <m/>
    <m/>
    <m/>
    <m/>
  </r>
  <r>
    <x v="4"/>
    <s v="2014-Q3"/>
    <x v="1"/>
    <x v="0"/>
    <x v="0"/>
    <x v="1"/>
    <x v="5"/>
    <n v="14481"/>
    <s v="Wickenburg Public Library"/>
    <x v="106"/>
    <s v="wickenburg_az"/>
    <s v="Maricopa"/>
    <s v="Learning Express"/>
    <m/>
    <m/>
    <m/>
    <m/>
    <m/>
    <m/>
    <m/>
    <m/>
    <m/>
  </r>
  <r>
    <x v="3"/>
    <s v="2014-Q3"/>
    <x v="1"/>
    <x v="0"/>
    <x v="0"/>
    <x v="1"/>
    <x v="3"/>
    <n v="14551"/>
    <s v="Wilhoit Public Library"/>
    <x v="107"/>
    <s v="azwilhoit"/>
    <s v="Yavapai"/>
    <s v="Learning Express"/>
    <m/>
    <m/>
    <m/>
    <m/>
    <m/>
    <m/>
    <m/>
    <m/>
    <m/>
  </r>
  <r>
    <x v="4"/>
    <s v="2014-Q3"/>
    <x v="1"/>
    <x v="0"/>
    <x v="0"/>
    <x v="1"/>
    <x v="12"/>
    <n v="13090"/>
    <s v="Williams Public Library"/>
    <x v="108"/>
    <s v="azwilliams"/>
    <s v="Coconino"/>
    <s v="Learning Express"/>
    <m/>
    <m/>
    <m/>
    <m/>
    <m/>
    <m/>
    <m/>
    <m/>
    <m/>
  </r>
  <r>
    <x v="70"/>
    <s v="2014-Q3"/>
    <x v="1"/>
    <x v="0"/>
    <x v="0"/>
    <x v="1"/>
    <x v="9"/>
    <n v="14505"/>
    <s v="Winslow Public Library"/>
    <x v="109"/>
    <s v="azwinslow"/>
    <s v="Navajo"/>
    <s v="Learning Express"/>
    <m/>
    <m/>
    <m/>
    <m/>
    <m/>
    <m/>
    <m/>
    <m/>
    <m/>
  </r>
  <r>
    <x v="3"/>
    <s v="2014-Q3"/>
    <x v="1"/>
    <x v="0"/>
    <x v="0"/>
    <x v="1"/>
    <x v="9"/>
    <n v="14506"/>
    <s v="Woodruff Library"/>
    <x v="110"/>
    <s v="azwoodruff"/>
    <s v="Navajo"/>
    <s v="Learning Express"/>
    <m/>
    <m/>
    <m/>
    <m/>
    <m/>
    <m/>
    <m/>
    <m/>
    <m/>
  </r>
  <r>
    <x v="3"/>
    <s v="2014-Q3"/>
    <x v="1"/>
    <x v="0"/>
    <x v="0"/>
    <x v="1"/>
    <x v="3"/>
    <n v="14552"/>
    <s v="Yarnell Public Library"/>
    <x v="111"/>
    <s v="azyarnell"/>
    <s v="Yavapai"/>
    <s v="Learning Express"/>
    <m/>
    <m/>
    <m/>
    <m/>
    <m/>
    <m/>
    <m/>
    <m/>
    <m/>
  </r>
  <r>
    <x v="71"/>
    <s v="2014-Q3"/>
    <x v="1"/>
    <x v="0"/>
    <x v="0"/>
    <x v="1"/>
    <x v="3"/>
    <n v="12675"/>
    <s v="Yavapai County Free Library District"/>
    <x v="112"/>
    <s v="azyavapai"/>
    <s v="Yavapai"/>
    <s v="Learning Express"/>
    <m/>
    <m/>
    <n v="1"/>
    <n v="1"/>
    <m/>
    <m/>
    <n v="1"/>
    <m/>
    <n v="7"/>
  </r>
  <r>
    <x v="4"/>
    <s v="2014-Q3"/>
    <x v="1"/>
    <x v="0"/>
    <x v="0"/>
    <x v="1"/>
    <x v="3"/>
    <n v="14518"/>
    <s v="Yavapai Prescott Tribal Library"/>
    <x v="113"/>
    <s v="azyavapaitri"/>
    <s v="Yavapai"/>
    <s v="Learning Express"/>
    <m/>
    <m/>
    <m/>
    <m/>
    <m/>
    <m/>
    <m/>
    <m/>
    <m/>
  </r>
  <r>
    <x v="72"/>
    <s v="2014-Q3"/>
    <x v="1"/>
    <x v="0"/>
    <x v="0"/>
    <x v="1"/>
    <x v="13"/>
    <n v="14464"/>
    <s v="Young Public Library"/>
    <x v="114"/>
    <s v="azyoung"/>
    <s v="Gila"/>
    <s v="Learning Express"/>
    <m/>
    <m/>
    <m/>
    <m/>
    <m/>
    <m/>
    <m/>
    <m/>
    <m/>
  </r>
  <r>
    <x v="73"/>
    <s v="2014-Q3"/>
    <x v="1"/>
    <x v="0"/>
    <x v="0"/>
    <x v="1"/>
    <x v="5"/>
    <n v="14486"/>
    <s v="Youngtown Public Library"/>
    <x v="115"/>
    <s v="youngtown_az"/>
    <s v="Maricopa"/>
    <s v="Learning Express"/>
    <m/>
    <m/>
    <m/>
    <m/>
    <m/>
    <m/>
    <m/>
    <m/>
    <m/>
  </r>
  <r>
    <x v="3"/>
    <s v="2014-Q3"/>
    <x v="1"/>
    <x v="0"/>
    <x v="0"/>
    <x v="1"/>
    <x v="10"/>
    <n v="14527"/>
    <s v="Yuma County Library District"/>
    <x v="116"/>
    <s v="azycldo"/>
    <s v="Yuma"/>
    <s v="Learning Express"/>
    <m/>
    <m/>
    <n v="119"/>
    <n v="32"/>
    <n v="268"/>
    <n v="125"/>
    <n v="2"/>
    <n v="3"/>
    <n v="4"/>
  </r>
  <r>
    <x v="0"/>
    <s v="2014-Q3"/>
    <x v="2"/>
    <x v="0"/>
    <x v="0"/>
    <x v="2"/>
    <x v="0"/>
    <n v="14487"/>
    <s v="Ak-Chin Indian Community Library"/>
    <x v="0"/>
    <s v="akchin_az"/>
    <s v="Maricopa"/>
    <s v="Learning Express"/>
    <m/>
    <m/>
    <m/>
    <m/>
    <m/>
    <m/>
    <m/>
    <m/>
    <m/>
  </r>
  <r>
    <x v="1"/>
    <s v="2014-Q3"/>
    <x v="2"/>
    <x v="0"/>
    <x v="0"/>
    <x v="2"/>
    <x v="1"/>
    <n v="14331"/>
    <s v="Apache County Library District"/>
    <x v="1"/>
    <s v="azapachecpl"/>
    <s v="Apache"/>
    <s v="Learning Express"/>
    <m/>
    <m/>
    <m/>
    <m/>
    <m/>
    <m/>
    <m/>
    <m/>
    <m/>
  </r>
  <r>
    <x v="2"/>
    <s v="2014-Q3"/>
    <x v="2"/>
    <x v="0"/>
    <x v="0"/>
    <x v="2"/>
    <x v="0"/>
    <n v="12670"/>
    <s v="Apache Junction Public Library"/>
    <x v="2"/>
    <s v="azapachejct"/>
    <s v="Pinal"/>
    <s v="Learning Express"/>
    <m/>
    <m/>
    <n v="3"/>
    <n v="3"/>
    <m/>
    <m/>
    <n v="1"/>
    <m/>
    <m/>
  </r>
  <r>
    <x v="3"/>
    <s v="2014-Q3"/>
    <x v="2"/>
    <x v="0"/>
    <x v="0"/>
    <x v="2"/>
    <x v="0"/>
    <n v="13834"/>
    <s v="Arizona City Community Library"/>
    <x v="3"/>
    <s v="azarizonacity"/>
    <s v="Pinal"/>
    <s v="Learning Express"/>
    <m/>
    <m/>
    <m/>
    <m/>
    <m/>
    <m/>
    <m/>
    <m/>
    <m/>
  </r>
  <r>
    <x v="3"/>
    <s v="2014-Q3"/>
    <x v="2"/>
    <x v="0"/>
    <x v="0"/>
    <x v="2"/>
    <x v="2"/>
    <n v="14554"/>
    <s v="Arizona State Library, Archives and Public Records"/>
    <x v="4"/>
    <s v="azstatelibdev"/>
    <s v="State"/>
    <s v="Learning Express"/>
    <m/>
    <m/>
    <n v="13"/>
    <n v="7"/>
    <n v="2"/>
    <n v="3"/>
    <n v="3"/>
    <n v="3"/>
    <n v="1"/>
  </r>
  <r>
    <x v="3"/>
    <s v="2014-Q3"/>
    <x v="2"/>
    <x v="0"/>
    <x v="0"/>
    <x v="2"/>
    <x v="3"/>
    <n v="14520"/>
    <s v="Ash Fork Public Library"/>
    <x v="5"/>
    <s v="azashfork"/>
    <s v="Yavapai"/>
    <s v="Learning Express"/>
    <m/>
    <m/>
    <m/>
    <m/>
    <m/>
    <m/>
    <m/>
    <m/>
    <m/>
  </r>
  <r>
    <x v="4"/>
    <s v="2014-Q3"/>
    <x v="2"/>
    <x v="0"/>
    <x v="0"/>
    <x v="2"/>
    <x v="4"/>
    <n v="14489"/>
    <s v="Ava Ich Asiit Tribal Library"/>
    <x v="6"/>
    <s v="azavaich"/>
    <s v="Mohave"/>
    <s v="Learning Express"/>
    <m/>
    <m/>
    <m/>
    <m/>
    <m/>
    <m/>
    <m/>
    <m/>
    <m/>
  </r>
  <r>
    <x v="5"/>
    <s v="2014-Q3"/>
    <x v="2"/>
    <x v="0"/>
    <x v="0"/>
    <x v="2"/>
    <x v="5"/>
    <n v="6014"/>
    <s v="Avondale Public Library"/>
    <x v="7"/>
    <s v="avondale_az"/>
    <s v="Maricopa"/>
    <s v="Learning Express"/>
    <m/>
    <m/>
    <n v="1"/>
    <n v="1"/>
    <m/>
    <m/>
    <m/>
    <m/>
    <m/>
  </r>
  <r>
    <x v="3"/>
    <s v="2014-Q3"/>
    <x v="2"/>
    <x v="0"/>
    <x v="0"/>
    <x v="2"/>
    <x v="3"/>
    <n v="14532"/>
    <s v="Bagdad Public Library"/>
    <x v="8"/>
    <s v="azbagdad"/>
    <s v="Yavapai"/>
    <s v="Learning Express"/>
    <m/>
    <m/>
    <m/>
    <m/>
    <m/>
    <m/>
    <m/>
    <m/>
    <m/>
  </r>
  <r>
    <x v="6"/>
    <s v="2014-Q3"/>
    <x v="2"/>
    <x v="0"/>
    <x v="0"/>
    <x v="2"/>
    <x v="6"/>
    <n v="14448"/>
    <s v="Benson Public Library"/>
    <x v="9"/>
    <s v="azbenson"/>
    <s v="Cochise"/>
    <s v="Learning Express"/>
    <m/>
    <m/>
    <m/>
    <m/>
    <m/>
    <m/>
    <m/>
    <m/>
    <m/>
  </r>
  <r>
    <x v="3"/>
    <s v="2014-Q3"/>
    <x v="2"/>
    <x v="0"/>
    <x v="0"/>
    <x v="2"/>
    <x v="3"/>
    <n v="14536"/>
    <s v="Black Canyon City Community Library"/>
    <x v="10"/>
    <s v="azblackcyn"/>
    <s v="Yavapai"/>
    <s v="Learning Express"/>
    <m/>
    <m/>
    <m/>
    <m/>
    <m/>
    <m/>
    <m/>
    <m/>
    <m/>
  </r>
  <r>
    <x v="3"/>
    <s v="2014-Q3"/>
    <x v="2"/>
    <x v="0"/>
    <x v="0"/>
    <x v="2"/>
    <x v="7"/>
    <n v="14469"/>
    <s v="Blue Library"/>
    <x v="11"/>
    <s v="azbluepub"/>
    <s v="Greenlee"/>
    <s v="Learning Express"/>
    <m/>
    <m/>
    <m/>
    <m/>
    <m/>
    <m/>
    <m/>
    <m/>
    <m/>
  </r>
  <r>
    <x v="3"/>
    <s v="2014-Q3"/>
    <x v="2"/>
    <x v="0"/>
    <x v="0"/>
    <x v="2"/>
    <x v="8"/>
    <n v="14474"/>
    <s v="Bouse Public Library"/>
    <x v="12"/>
    <s v="azbouse"/>
    <s v="La Paz"/>
    <s v="Learning Express"/>
    <m/>
    <m/>
    <m/>
    <m/>
    <m/>
    <m/>
    <m/>
    <m/>
    <m/>
  </r>
  <r>
    <x v="4"/>
    <s v="2014-Q3"/>
    <x v="2"/>
    <x v="0"/>
    <x v="0"/>
    <x v="2"/>
    <x v="5"/>
    <n v="14478"/>
    <s v="Buckeye Public Library"/>
    <x v="13"/>
    <s v="buckeye_az"/>
    <s v="Maricopa"/>
    <s v="Learning Express"/>
    <m/>
    <m/>
    <n v="1"/>
    <n v="1"/>
    <m/>
    <m/>
    <m/>
    <m/>
    <n v="5"/>
  </r>
  <r>
    <x v="7"/>
    <s v="2014-Q3"/>
    <x v="2"/>
    <x v="0"/>
    <x v="0"/>
    <x v="2"/>
    <x v="3"/>
    <n v="14521"/>
    <s v="Camp Verde Community Library"/>
    <x v="14"/>
    <s v="azcampverde"/>
    <s v="Yavapai"/>
    <s v="Learning Express"/>
    <m/>
    <m/>
    <m/>
    <m/>
    <m/>
    <m/>
    <m/>
    <m/>
    <m/>
  </r>
  <r>
    <x v="8"/>
    <s v="2014-Q3"/>
    <x v="2"/>
    <x v="0"/>
    <x v="0"/>
    <x v="2"/>
    <x v="0"/>
    <n v="13835"/>
    <s v="Casa Grande Public Library"/>
    <x v="15"/>
    <s v="azcasagrande"/>
    <s v="Pinal"/>
    <s v="Learning Express"/>
    <m/>
    <m/>
    <m/>
    <m/>
    <m/>
    <m/>
    <m/>
    <m/>
    <m/>
  </r>
  <r>
    <x v="3"/>
    <s v="2014-Q3"/>
    <x v="2"/>
    <x v="0"/>
    <x v="0"/>
    <x v="2"/>
    <x v="3"/>
    <n v="14325"/>
    <s v="Centennial Library"/>
    <x v="16"/>
    <s v="azcentennial"/>
    <s v="La Paz"/>
    <s v="Learning Express"/>
    <m/>
    <m/>
    <m/>
    <m/>
    <m/>
    <m/>
    <m/>
    <m/>
    <m/>
  </r>
  <r>
    <x v="9"/>
    <s v="2014-Q3"/>
    <x v="2"/>
    <x v="0"/>
    <x v="0"/>
    <x v="2"/>
    <x v="5"/>
    <n v="12890"/>
    <s v="Chandler Public Library"/>
    <x v="17"/>
    <s v="chandler_main"/>
    <s v="Maricopa"/>
    <s v="Learning Express"/>
    <m/>
    <m/>
    <n v="52"/>
    <n v="11"/>
    <n v="57"/>
    <n v="13"/>
    <n v="11"/>
    <n v="6"/>
    <n v="14"/>
  </r>
  <r>
    <x v="10"/>
    <s v="2014-Q3"/>
    <x v="2"/>
    <x v="0"/>
    <x v="0"/>
    <x v="2"/>
    <x v="3"/>
    <n v="14522"/>
    <s v="Chino Valley Public Library"/>
    <x v="18"/>
    <s v="azchinovalley"/>
    <s v="Yavapai"/>
    <s v="Learning Express"/>
    <m/>
    <m/>
    <m/>
    <m/>
    <m/>
    <m/>
    <m/>
    <m/>
    <m/>
  </r>
  <r>
    <x v="3"/>
    <s v="2014-Q3"/>
    <x v="2"/>
    <x v="0"/>
    <x v="0"/>
    <x v="2"/>
    <x v="9"/>
    <n v="14494"/>
    <s v="Cibicue Community Library"/>
    <x v="19"/>
    <s v="azcibecu"/>
    <s v="Navajo"/>
    <s v="Learning Express"/>
    <m/>
    <m/>
    <m/>
    <m/>
    <m/>
    <m/>
    <m/>
    <m/>
    <m/>
  </r>
  <r>
    <x v="11"/>
    <s v="2014-Q3"/>
    <x v="2"/>
    <x v="0"/>
    <x v="0"/>
    <x v="2"/>
    <x v="5"/>
    <n v="12897"/>
    <s v="City of Mesa Main Library"/>
    <x v="20"/>
    <s v="mesa86532"/>
    <s v="Maricopa"/>
    <s v="Learning Express"/>
    <m/>
    <m/>
    <n v="19"/>
    <n v="5"/>
    <n v="9"/>
    <n v="4"/>
    <n v="11"/>
    <n v="1"/>
    <m/>
  </r>
  <r>
    <x v="74"/>
    <s v="2014-Q3"/>
    <x v="2"/>
    <x v="0"/>
    <x v="0"/>
    <x v="2"/>
    <x v="3"/>
    <n v="14538"/>
    <s v="Clarkdale Public Library"/>
    <x v="117"/>
    <s v="azclarkdale"/>
    <s v="Yavapai"/>
    <s v="Learning Express"/>
    <m/>
    <m/>
    <m/>
    <m/>
    <m/>
    <m/>
    <m/>
    <m/>
    <m/>
  </r>
  <r>
    <x v="3"/>
    <s v="2014-Q3"/>
    <x v="2"/>
    <x v="0"/>
    <x v="0"/>
    <x v="2"/>
    <x v="9"/>
    <n v="14495"/>
    <s v="Clay Springs Public Library"/>
    <x v="21"/>
    <s v="azclaysprings"/>
    <s v="Navajo"/>
    <s v="Learning Express"/>
    <m/>
    <m/>
    <m/>
    <m/>
    <m/>
    <m/>
    <m/>
    <m/>
    <m/>
  </r>
  <r>
    <x v="12"/>
    <s v="2014-Q3"/>
    <x v="2"/>
    <x v="0"/>
    <x v="0"/>
    <x v="2"/>
    <x v="7"/>
    <n v="14470"/>
    <s v="Clifton Public Library"/>
    <x v="22"/>
    <s v="azclifton"/>
    <s v="Greenlee"/>
    <s v="Learning Express"/>
    <m/>
    <m/>
    <m/>
    <m/>
    <m/>
    <m/>
    <m/>
    <m/>
    <m/>
  </r>
  <r>
    <x v="13"/>
    <s v="2014-Q3"/>
    <x v="2"/>
    <x v="0"/>
    <x v="0"/>
    <x v="2"/>
    <x v="6"/>
    <n v="5783"/>
    <s v="Cochise County Library District"/>
    <x v="23"/>
    <s v="azccldo"/>
    <s v="Cochise"/>
    <s v="Learning Express"/>
    <m/>
    <m/>
    <n v="1"/>
    <n v="3"/>
    <n v="8"/>
    <n v="3"/>
    <n v="1"/>
    <n v="5"/>
    <m/>
  </r>
  <r>
    <x v="14"/>
    <s v="2014-Q3"/>
    <x v="2"/>
    <x v="0"/>
    <x v="0"/>
    <x v="2"/>
    <x v="10"/>
    <n v="14528"/>
    <s v="Cocopah Tribal Library"/>
    <x v="24"/>
    <s v="azcocopah"/>
    <s v="Yuma"/>
    <s v="Learning Express"/>
    <m/>
    <m/>
    <m/>
    <m/>
    <m/>
    <m/>
    <m/>
    <m/>
    <m/>
  </r>
  <r>
    <x v="15"/>
    <s v="2014-Q3"/>
    <x v="2"/>
    <x v="0"/>
    <x v="0"/>
    <x v="2"/>
    <x v="8"/>
    <n v="14324"/>
    <s v="Colorado River Indian Tribes Library"/>
    <x v="25"/>
    <s v="azlapazcs"/>
    <s v="La Paz"/>
    <s v="Learning Express"/>
    <m/>
    <m/>
    <m/>
    <m/>
    <m/>
    <m/>
    <m/>
    <m/>
    <m/>
  </r>
  <r>
    <x v="3"/>
    <s v="2014-Q3"/>
    <x v="2"/>
    <x v="0"/>
    <x v="0"/>
    <x v="2"/>
    <x v="3"/>
    <n v="14540"/>
    <s v="Congress Public Library"/>
    <x v="26"/>
    <s v="azcongress"/>
    <s v="Yavapai"/>
    <s v="Learning Express"/>
    <m/>
    <m/>
    <m/>
    <m/>
    <m/>
    <m/>
    <m/>
    <m/>
    <m/>
  </r>
  <r>
    <x v="16"/>
    <s v="2014-Q3"/>
    <x v="2"/>
    <x v="0"/>
    <x v="0"/>
    <x v="2"/>
    <x v="0"/>
    <n v="13836"/>
    <s v="Coolidge Public Library"/>
    <x v="27"/>
    <s v="azcollidge"/>
    <s v="Pinal"/>
    <s v="Learning Express"/>
    <m/>
    <m/>
    <m/>
    <m/>
    <m/>
    <m/>
    <m/>
    <m/>
    <m/>
  </r>
  <r>
    <x v="17"/>
    <s v="2014-Q3"/>
    <x v="2"/>
    <x v="0"/>
    <x v="0"/>
    <x v="2"/>
    <x v="6"/>
    <n v="14446"/>
    <s v="Copper Queen Library"/>
    <x v="28"/>
    <s v="azbisbee"/>
    <s v="Cochise"/>
    <s v="Learning Express"/>
    <m/>
    <m/>
    <m/>
    <m/>
    <m/>
    <m/>
    <m/>
    <m/>
    <m/>
  </r>
  <r>
    <x v="3"/>
    <s v="2014-Q3"/>
    <x v="2"/>
    <x v="0"/>
    <x v="0"/>
    <x v="2"/>
    <x v="3"/>
    <n v="14541"/>
    <s v="Cordes Lakes Public Library"/>
    <x v="29"/>
    <s v="azcordeslakes"/>
    <s v="Yavapai"/>
    <s v="Learning Express"/>
    <m/>
    <m/>
    <m/>
    <m/>
    <m/>
    <m/>
    <m/>
    <m/>
    <m/>
  </r>
  <r>
    <x v="18"/>
    <s v="2014-Q3"/>
    <x v="2"/>
    <x v="0"/>
    <x v="0"/>
    <x v="2"/>
    <x v="3"/>
    <n v="14517"/>
    <s v="Cottonwood Public Library"/>
    <x v="30"/>
    <s v="azcottonwood"/>
    <s v="Yavapai"/>
    <s v="Learning Express"/>
    <m/>
    <m/>
    <m/>
    <m/>
    <m/>
    <m/>
    <m/>
    <m/>
    <m/>
  </r>
  <r>
    <x v="3"/>
    <s v="2014-Q3"/>
    <x v="2"/>
    <x v="0"/>
    <x v="0"/>
    <x v="2"/>
    <x v="3"/>
    <n v="14542"/>
    <s v="Crown King Public Library"/>
    <x v="31"/>
    <s v="azcrownking"/>
    <s v="Yavapai"/>
    <s v="Learning Express"/>
    <m/>
    <m/>
    <m/>
    <m/>
    <m/>
    <m/>
    <m/>
    <m/>
    <m/>
  </r>
  <r>
    <x v="19"/>
    <s v="2014-Q3"/>
    <x v="2"/>
    <x v="0"/>
    <x v="0"/>
    <x v="2"/>
    <x v="5"/>
    <n v="14477"/>
    <s v="Desert Foothills Library"/>
    <x v="32"/>
    <s v="desertfh_az"/>
    <s v="Maricopa"/>
    <s v="Learning Express"/>
    <m/>
    <m/>
    <m/>
    <m/>
    <m/>
    <m/>
    <m/>
    <m/>
    <m/>
  </r>
  <r>
    <x v="3"/>
    <s v="2014-Q3"/>
    <x v="2"/>
    <x v="0"/>
    <x v="0"/>
    <x v="2"/>
    <x v="3"/>
    <n v="14545"/>
    <s v="Dewey-Humboldt Town Library"/>
    <x v="33"/>
    <s v="dewey_az"/>
    <s v="Yavapai"/>
    <s v="Learning Express"/>
    <m/>
    <m/>
    <m/>
    <m/>
    <m/>
    <m/>
    <m/>
    <m/>
    <m/>
  </r>
  <r>
    <x v="20"/>
    <s v="2014-Q3"/>
    <x v="2"/>
    <x v="0"/>
    <x v="0"/>
    <x v="2"/>
    <x v="6"/>
    <n v="14447"/>
    <s v="Douglas Public Library"/>
    <x v="34"/>
    <s v="azdouglas"/>
    <s v="Cochise"/>
    <s v="Learning Express"/>
    <m/>
    <m/>
    <m/>
    <m/>
    <m/>
    <m/>
    <m/>
    <m/>
    <m/>
  </r>
  <r>
    <x v="3"/>
    <s v="2014-Q3"/>
    <x v="2"/>
    <x v="0"/>
    <x v="0"/>
    <x v="2"/>
    <x v="11"/>
    <n v="14510"/>
    <s v="Dr. Fernando Escalante Community Library &amp; Resource Center"/>
    <x v="35"/>
    <s v="azfernando"/>
    <s v="Pima"/>
    <s v="Learning Express"/>
    <m/>
    <m/>
    <m/>
    <m/>
    <m/>
    <m/>
    <m/>
    <m/>
    <m/>
  </r>
  <r>
    <x v="21"/>
    <s v="2014-Q3"/>
    <x v="2"/>
    <x v="0"/>
    <x v="0"/>
    <x v="2"/>
    <x v="7"/>
    <n v="14468"/>
    <s v="Duncan Public Library"/>
    <x v="36"/>
    <s v="azduncan"/>
    <s v="Greenlee"/>
    <s v="Learning Express"/>
    <m/>
    <m/>
    <m/>
    <m/>
    <m/>
    <m/>
    <m/>
    <m/>
    <m/>
  </r>
  <r>
    <x v="22"/>
    <s v="2014-Q3"/>
    <x v="2"/>
    <x v="0"/>
    <x v="0"/>
    <x v="2"/>
    <x v="0"/>
    <n v="13837"/>
    <s v="Eloy Santa Cruz Library"/>
    <x v="37"/>
    <s v="azeloy"/>
    <s v="Pinal"/>
    <s v="Learning Express"/>
    <m/>
    <m/>
    <m/>
    <m/>
    <m/>
    <m/>
    <m/>
    <m/>
    <m/>
  </r>
  <r>
    <x v="23"/>
    <s v="2014-Q3"/>
    <x v="2"/>
    <x v="0"/>
    <x v="0"/>
    <x v="2"/>
    <x v="6"/>
    <n v="14452"/>
    <s v="Elsie S. Hogan Community Library"/>
    <x v="38"/>
    <s v="azwilcox"/>
    <s v="Cochise"/>
    <s v="Learning Express"/>
    <m/>
    <m/>
    <m/>
    <m/>
    <m/>
    <m/>
    <m/>
    <m/>
    <m/>
  </r>
  <r>
    <x v="24"/>
    <s v="2014-Q3"/>
    <x v="2"/>
    <x v="0"/>
    <x v="0"/>
    <x v="2"/>
    <x v="12"/>
    <n v="5102"/>
    <s v="Flagstaff City-Coconino County Public Library"/>
    <x v="39"/>
    <s v="azflagstaff"/>
    <s v="Coconino"/>
    <s v="Learning Express"/>
    <m/>
    <m/>
    <n v="11"/>
    <n v="5"/>
    <n v="12"/>
    <n v="2"/>
    <n v="4"/>
    <n v="2"/>
    <n v="6"/>
  </r>
  <r>
    <x v="25"/>
    <s v="2014-Q3"/>
    <x v="2"/>
    <x v="0"/>
    <x v="0"/>
    <x v="2"/>
    <x v="0"/>
    <n v="13838"/>
    <s v="Florence Community Library"/>
    <x v="40"/>
    <s v="azflorence"/>
    <s v="Pinal"/>
    <s v="Learning Express"/>
    <m/>
    <m/>
    <m/>
    <m/>
    <m/>
    <m/>
    <m/>
    <m/>
    <m/>
  </r>
  <r>
    <x v="3"/>
    <s v="2014-Q3"/>
    <x v="2"/>
    <x v="0"/>
    <x v="0"/>
    <x v="2"/>
    <x v="12"/>
    <n v="14455"/>
    <s v="Forest Lakes Community Library"/>
    <x v="41"/>
    <s v="azforestlakes"/>
    <s v="Coconino"/>
    <s v="Learning Express"/>
    <m/>
    <m/>
    <m/>
    <m/>
    <m/>
    <m/>
    <m/>
    <m/>
    <m/>
  </r>
  <r>
    <x v="26"/>
    <s v="2014-Q3"/>
    <x v="2"/>
    <x v="0"/>
    <x v="0"/>
    <x v="2"/>
    <x v="12"/>
    <n v="14454"/>
    <s v="Fredonia Public Library"/>
    <x v="42"/>
    <s v="azfredonia"/>
    <s v="Coconino"/>
    <s v="Learning Express"/>
    <m/>
    <m/>
    <m/>
    <m/>
    <m/>
    <m/>
    <m/>
    <m/>
    <m/>
  </r>
  <r>
    <x v="27"/>
    <s v="2014-Q3"/>
    <x v="2"/>
    <x v="0"/>
    <x v="0"/>
    <x v="2"/>
    <x v="5"/>
    <n v="14482"/>
    <s v="Ft. McDowell Yavapai Nation Tribal Library"/>
    <x v="43"/>
    <s v="mcdowell_az"/>
    <s v="Maricopa"/>
    <s v="Learning Express"/>
    <m/>
    <m/>
    <m/>
    <m/>
    <m/>
    <m/>
    <m/>
    <m/>
    <m/>
  </r>
  <r>
    <x v="28"/>
    <s v="2014-Q3"/>
    <x v="2"/>
    <x v="0"/>
    <x v="0"/>
    <x v="2"/>
    <x v="13"/>
    <n v="5785"/>
    <s v="Gila County Library District"/>
    <x v="44"/>
    <s v="azgcldo"/>
    <s v="Gila"/>
    <s v="Learning Express"/>
    <m/>
    <m/>
    <n v="2"/>
    <n v="1"/>
    <m/>
    <m/>
    <m/>
    <m/>
    <n v="9"/>
  </r>
  <r>
    <x v="29"/>
    <s v="2014-Q3"/>
    <x v="2"/>
    <x v="0"/>
    <x v="0"/>
    <x v="2"/>
    <x v="5"/>
    <n v="14479"/>
    <s v="Glendale Public Library"/>
    <x v="45"/>
    <s v="glendale_main"/>
    <s v="Maricopa"/>
    <s v="Learning Express"/>
    <m/>
    <m/>
    <n v="3"/>
    <n v="2"/>
    <m/>
    <m/>
    <m/>
    <m/>
    <n v="5"/>
  </r>
  <r>
    <x v="3"/>
    <s v="2014-Q3"/>
    <x v="2"/>
    <x v="0"/>
    <x v="0"/>
    <x v="2"/>
    <x v="12"/>
    <n v="14456"/>
    <s v="Grand Canyon Library"/>
    <x v="46"/>
    <s v="azgcanyoncl"/>
    <s v="Coconino"/>
    <s v="Learning Express"/>
    <m/>
    <m/>
    <m/>
    <m/>
    <m/>
    <m/>
    <m/>
    <m/>
    <m/>
  </r>
  <r>
    <x v="3"/>
    <s v="2014-Q3"/>
    <x v="2"/>
    <x v="0"/>
    <x v="0"/>
    <x v="2"/>
    <x v="7"/>
    <n v="14366"/>
    <s v="Greenlee County Library System"/>
    <x v="47"/>
    <s v="azgreenl"/>
    <s v="Greenlee"/>
    <s v="Learning Express"/>
    <m/>
    <m/>
    <n v="1"/>
    <n v="1"/>
    <m/>
    <m/>
    <m/>
    <m/>
    <n v="1"/>
  </r>
  <r>
    <x v="30"/>
    <s v="2014-Q3"/>
    <x v="2"/>
    <x v="0"/>
    <x v="0"/>
    <x v="2"/>
    <x v="9"/>
    <n v="14496"/>
    <s v="Holbrook Public Library"/>
    <x v="48"/>
    <s v="azholbrook"/>
    <s v="Navajo"/>
    <s v="Learning Express"/>
    <m/>
    <m/>
    <m/>
    <m/>
    <m/>
    <m/>
    <m/>
    <m/>
    <m/>
  </r>
  <r>
    <x v="31"/>
    <s v="2014-Q3"/>
    <x v="2"/>
    <x v="0"/>
    <x v="0"/>
    <x v="2"/>
    <x v="9"/>
    <n v="14497"/>
    <s v="Hopi Public Library"/>
    <x v="49"/>
    <s v="hopi"/>
    <s v="Navajo"/>
    <s v="Learning Express"/>
    <m/>
    <m/>
    <m/>
    <m/>
    <m/>
    <m/>
    <m/>
    <m/>
    <m/>
  </r>
  <r>
    <x v="32"/>
    <s v="2014-Q3"/>
    <x v="2"/>
    <x v="0"/>
    <x v="0"/>
    <x v="2"/>
    <x v="6"/>
    <n v="14449"/>
    <s v="Huachuca City Public Library"/>
    <x v="50"/>
    <s v="azhuachuca"/>
    <s v="Cochise"/>
    <s v="Learning Express"/>
    <m/>
    <m/>
    <m/>
    <m/>
    <m/>
    <m/>
    <m/>
    <m/>
    <m/>
  </r>
  <r>
    <x v="4"/>
    <s v="2014-Q3"/>
    <x v="2"/>
    <x v="0"/>
    <x v="0"/>
    <x v="2"/>
    <x v="0"/>
    <n v="14442"/>
    <s v="Ira H Hayes Memorial Library"/>
    <x v="51"/>
    <s v="irahayes_az"/>
    <s v="Pinal"/>
    <s v="Learning Express"/>
    <m/>
    <m/>
    <m/>
    <m/>
    <m/>
    <m/>
    <m/>
    <m/>
    <m/>
  </r>
  <r>
    <x v="33"/>
    <s v="2014-Q3"/>
    <x v="2"/>
    <x v="0"/>
    <x v="0"/>
    <x v="2"/>
    <x v="13"/>
    <n v="14461"/>
    <s v="Isabelle Hunt Memorial Public Library"/>
    <x v="52"/>
    <s v="azpinestrawb"/>
    <s v="Gila"/>
    <s v="Learning Express"/>
    <m/>
    <m/>
    <m/>
    <m/>
    <m/>
    <m/>
    <m/>
    <m/>
    <m/>
  </r>
  <r>
    <x v="34"/>
    <s v="2014-Q3"/>
    <x v="2"/>
    <x v="0"/>
    <x v="0"/>
    <x v="2"/>
    <x v="3"/>
    <n v="14523"/>
    <s v="Jerome Public Library"/>
    <x v="53"/>
    <s v="azjerome"/>
    <s v="Yavapai"/>
    <s v="Learning Express"/>
    <m/>
    <m/>
    <m/>
    <m/>
    <m/>
    <m/>
    <m/>
    <m/>
    <m/>
  </r>
  <r>
    <x v="4"/>
    <s v="2014-Q3"/>
    <x v="2"/>
    <x v="0"/>
    <x v="0"/>
    <x v="2"/>
    <x v="4"/>
    <n v="14490"/>
    <s v="Kaibab Paiute Tribal Library"/>
    <x v="54"/>
    <s v="azkaibabppl"/>
    <s v="Mohave"/>
    <s v="Learning Express"/>
    <m/>
    <m/>
    <m/>
    <m/>
    <m/>
    <m/>
    <m/>
    <m/>
    <m/>
  </r>
  <r>
    <x v="3"/>
    <s v="2014-Q3"/>
    <x v="2"/>
    <x v="0"/>
    <x v="0"/>
    <x v="2"/>
    <x v="9"/>
    <n v="14498"/>
    <s v="Kayenta Community Library"/>
    <x v="55"/>
    <s v="azkayenta"/>
    <s v="Navajo"/>
    <s v="Learning Express"/>
    <m/>
    <m/>
    <m/>
    <m/>
    <m/>
    <m/>
    <m/>
    <m/>
    <m/>
  </r>
  <r>
    <x v="35"/>
    <s v="2014-Q3"/>
    <x v="2"/>
    <x v="0"/>
    <x v="0"/>
    <x v="2"/>
    <x v="0"/>
    <n v="13839"/>
    <s v="Kearny Public Library"/>
    <x v="56"/>
    <s v="kearny_az"/>
    <s v="Pinal"/>
    <s v="Learning Express"/>
    <m/>
    <m/>
    <m/>
    <m/>
    <m/>
    <m/>
    <m/>
    <m/>
    <m/>
  </r>
  <r>
    <x v="36"/>
    <s v="2014-Q3"/>
    <x v="2"/>
    <x v="0"/>
    <x v="0"/>
    <x v="2"/>
    <x v="9"/>
    <n v="14507"/>
    <s v="Larson Memorial Public Library"/>
    <x v="57"/>
    <s v="azpinetop"/>
    <s v="Navajo"/>
    <s v="Learning Express"/>
    <m/>
    <m/>
    <m/>
    <m/>
    <m/>
    <m/>
    <m/>
    <m/>
    <m/>
  </r>
  <r>
    <x v="37"/>
    <s v="2014-Q3"/>
    <x v="2"/>
    <x v="0"/>
    <x v="0"/>
    <x v="2"/>
    <x v="0"/>
    <n v="13841"/>
    <s v="Mammoth Public Library"/>
    <x v="58"/>
    <s v="azmammoth"/>
    <s v="Pinal"/>
    <s v="Learning Express"/>
    <m/>
    <m/>
    <m/>
    <m/>
    <m/>
    <m/>
    <m/>
    <m/>
    <m/>
  </r>
  <r>
    <x v="38"/>
    <s v="2014-Q3"/>
    <x v="2"/>
    <x v="0"/>
    <x v="0"/>
    <x v="2"/>
    <x v="5"/>
    <n v="13748"/>
    <s v="Maricopa County Library District"/>
    <x v="59"/>
    <s v="maricopa_main"/>
    <s v="Maricopa"/>
    <s v="Learning Express"/>
    <m/>
    <m/>
    <n v="55"/>
    <n v="15"/>
    <n v="47"/>
    <n v="28"/>
    <n v="7"/>
    <n v="8"/>
    <n v="37"/>
  </r>
  <r>
    <x v="39"/>
    <s v="2014-Q3"/>
    <x v="2"/>
    <x v="0"/>
    <x v="0"/>
    <x v="2"/>
    <x v="0"/>
    <n v="13843"/>
    <s v="Maricopa Public Library"/>
    <x v="60"/>
    <s v="azmaricopacom"/>
    <s v="Pinal"/>
    <s v="Learning Express"/>
    <m/>
    <m/>
    <m/>
    <m/>
    <m/>
    <m/>
    <m/>
    <m/>
    <m/>
  </r>
  <r>
    <x v="3"/>
    <s v="2014-Q3"/>
    <x v="2"/>
    <x v="0"/>
    <x v="0"/>
    <x v="2"/>
    <x v="3"/>
    <n v="14547"/>
    <s v="Mayer Public Library"/>
    <x v="61"/>
    <s v="azmayer"/>
    <s v="Yavapai"/>
    <s v="Learning Express"/>
    <m/>
    <m/>
    <m/>
    <m/>
    <m/>
    <m/>
    <m/>
    <m/>
    <m/>
  </r>
  <r>
    <x v="3"/>
    <s v="2014-Q3"/>
    <x v="2"/>
    <x v="0"/>
    <x v="0"/>
    <x v="2"/>
    <x v="9"/>
    <n v="14499"/>
    <s v="McNary Commuity Library"/>
    <x v="62"/>
    <s v="mcnary_az"/>
    <s v="Navajo"/>
    <s v="Learning Express"/>
    <m/>
    <m/>
    <m/>
    <m/>
    <m/>
    <m/>
    <m/>
    <m/>
    <m/>
  </r>
  <r>
    <x v="40"/>
    <s v="2014-Q3"/>
    <x v="2"/>
    <x v="0"/>
    <x v="0"/>
    <x v="2"/>
    <x v="13"/>
    <n v="14459"/>
    <s v="Miami Memorial Library"/>
    <x v="63"/>
    <s v="azmiami"/>
    <s v="Gila"/>
    <s v="Learning Express"/>
    <m/>
    <m/>
    <m/>
    <m/>
    <m/>
    <m/>
    <m/>
    <m/>
    <m/>
  </r>
  <r>
    <x v="41"/>
    <s v="2014-Q3"/>
    <x v="2"/>
    <x v="0"/>
    <x v="0"/>
    <x v="2"/>
    <x v="4"/>
    <n v="14322"/>
    <s v="Mohave County Library District"/>
    <x v="64"/>
    <s v="azmohave"/>
    <s v="Mohave"/>
    <s v="Learning Express"/>
    <m/>
    <m/>
    <n v="1"/>
    <m/>
    <n v="8"/>
    <m/>
    <m/>
    <n v="5"/>
    <m/>
  </r>
  <r>
    <x v="42"/>
    <s v="2014-Q3"/>
    <x v="2"/>
    <x v="0"/>
    <x v="0"/>
    <x v="2"/>
    <x v="7"/>
    <n v="14471"/>
    <s v="Morenci Community Library"/>
    <x v="65"/>
    <s v="azmorenci"/>
    <s v="Greenlee"/>
    <s v="Learning Express"/>
    <m/>
    <m/>
    <m/>
    <m/>
    <m/>
    <m/>
    <m/>
    <m/>
    <m/>
  </r>
  <r>
    <x v="43"/>
    <s v="2014-Q3"/>
    <x v="2"/>
    <x v="0"/>
    <x v="0"/>
    <x v="2"/>
    <x v="9"/>
    <n v="6128"/>
    <s v="Navajo County Library District"/>
    <x v="66"/>
    <s v="azncldo"/>
    <s v="Navajo"/>
    <s v="Learning Express"/>
    <m/>
    <m/>
    <m/>
    <m/>
    <m/>
    <m/>
    <m/>
    <m/>
    <m/>
  </r>
  <r>
    <x v="44"/>
    <s v="2014-Q3"/>
    <x v="2"/>
    <x v="0"/>
    <x v="0"/>
    <x v="2"/>
    <x v="1"/>
    <n v="14548"/>
    <s v="Navajo Nation Library System"/>
    <x v="67"/>
    <s v="aznnls"/>
    <s v="Navajo"/>
    <s v="Learning Express"/>
    <m/>
    <m/>
    <m/>
    <m/>
    <m/>
    <m/>
    <m/>
    <m/>
    <m/>
  </r>
  <r>
    <x v="45"/>
    <s v="2014-Q3"/>
    <x v="2"/>
    <x v="0"/>
    <x v="0"/>
    <x v="2"/>
    <x v="14"/>
    <n v="14515"/>
    <s v="Nogales/Santa Cruz County Public Library"/>
    <x v="68"/>
    <s v="aznogales"/>
    <s v="Santa Cruz"/>
    <s v="Learning Express"/>
    <m/>
    <m/>
    <m/>
    <m/>
    <m/>
    <m/>
    <m/>
    <m/>
    <m/>
  </r>
  <r>
    <x v="3"/>
    <s v="2014-Q3"/>
    <x v="2"/>
    <x v="0"/>
    <x v="0"/>
    <x v="2"/>
    <x v="0"/>
    <n v="13840"/>
    <s v="Oracle Public Library"/>
    <x v="69"/>
    <s v="azoracle"/>
    <s v="Pinal"/>
    <s v="Learning Express"/>
    <m/>
    <m/>
    <m/>
    <m/>
    <m/>
    <m/>
    <m/>
    <m/>
    <m/>
  </r>
  <r>
    <x v="3"/>
    <s v="2014-Q3"/>
    <x v="2"/>
    <x v="0"/>
    <x v="0"/>
    <x v="2"/>
    <x v="0"/>
    <n v="14513"/>
    <s v="Oro Valley Public Library"/>
    <x v="70"/>
    <s v="azorovalley"/>
    <s v="Pima"/>
    <s v="Learning Express"/>
    <m/>
    <m/>
    <m/>
    <m/>
    <m/>
    <m/>
    <m/>
    <m/>
    <m/>
  </r>
  <r>
    <x v="4"/>
    <s v="2014-Q3"/>
    <x v="2"/>
    <x v="0"/>
    <x v="0"/>
    <x v="2"/>
    <x v="12"/>
    <n v="14453"/>
    <s v="Page Public Library"/>
    <x v="71"/>
    <s v="azpage"/>
    <s v="Coconino"/>
    <s v="Learning Express"/>
    <m/>
    <m/>
    <m/>
    <m/>
    <m/>
    <m/>
    <m/>
    <m/>
    <m/>
  </r>
  <r>
    <x v="46"/>
    <s v="2014-Q3"/>
    <x v="2"/>
    <x v="0"/>
    <x v="0"/>
    <x v="2"/>
    <x v="14"/>
    <n v="14516"/>
    <s v="Patagonia Public Library"/>
    <x v="72"/>
    <s v="azpatagonia"/>
    <s v="Santa Cruz"/>
    <s v="Learning Express"/>
    <m/>
    <m/>
    <m/>
    <m/>
    <m/>
    <m/>
    <m/>
    <m/>
    <m/>
  </r>
  <r>
    <x v="47"/>
    <s v="2014-Q3"/>
    <x v="2"/>
    <x v="0"/>
    <x v="0"/>
    <x v="2"/>
    <x v="13"/>
    <n v="14462"/>
    <s v="Payson Public Library"/>
    <x v="73"/>
    <s v="azpayson"/>
    <s v="Gila"/>
    <s v="Learning Express"/>
    <m/>
    <m/>
    <m/>
    <m/>
    <m/>
    <m/>
    <m/>
    <m/>
    <m/>
  </r>
  <r>
    <x v="48"/>
    <s v="2014-Q3"/>
    <x v="2"/>
    <x v="0"/>
    <x v="0"/>
    <x v="2"/>
    <x v="5"/>
    <n v="14480"/>
    <s v="Peoria Public Library System"/>
    <x v="74"/>
    <s v="peor29132"/>
    <s v="Maricopa"/>
    <s v="Learning Express"/>
    <m/>
    <m/>
    <m/>
    <m/>
    <m/>
    <m/>
    <m/>
    <m/>
    <m/>
  </r>
  <r>
    <x v="49"/>
    <s v="2014-Q3"/>
    <x v="2"/>
    <x v="0"/>
    <x v="0"/>
    <x v="2"/>
    <x v="5"/>
    <n v="5773"/>
    <s v="Phoenix Public Library"/>
    <x v="75"/>
    <s v="phx_main"/>
    <s v="Maricopa"/>
    <s v="Learning Express"/>
    <m/>
    <m/>
    <n v="147"/>
    <n v="64"/>
    <n v="191"/>
    <n v="85"/>
    <n v="42"/>
    <n v="38"/>
    <n v="17"/>
  </r>
  <r>
    <x v="50"/>
    <s v="2014-Q3"/>
    <x v="2"/>
    <x v="0"/>
    <x v="0"/>
    <x v="2"/>
    <x v="11"/>
    <n v="5042"/>
    <s v="Pima County Public Library"/>
    <x v="76"/>
    <s v="azpcld"/>
    <s v="Pima"/>
    <s v="Learning Express"/>
    <m/>
    <m/>
    <n v="184"/>
    <n v="62"/>
    <n v="194"/>
    <n v="82"/>
    <n v="43"/>
    <n v="18"/>
    <n v="24"/>
  </r>
  <r>
    <x v="51"/>
    <s v="2014-Q3"/>
    <x v="2"/>
    <x v="0"/>
    <x v="0"/>
    <x v="2"/>
    <x v="15"/>
    <n v="14466"/>
    <s v="Pima Public Library"/>
    <x v="77"/>
    <s v="azpima"/>
    <s v="Graham"/>
    <s v="Learning Express"/>
    <m/>
    <m/>
    <m/>
    <m/>
    <m/>
    <m/>
    <m/>
    <m/>
    <m/>
  </r>
  <r>
    <x v="52"/>
    <s v="2014-Q3"/>
    <x v="2"/>
    <x v="0"/>
    <x v="0"/>
    <x v="2"/>
    <x v="0"/>
    <n v="13846"/>
    <s v="Pinal County Library District"/>
    <x v="78"/>
    <s v="pinal_az"/>
    <s v="Pinal"/>
    <s v="Learning Express"/>
    <m/>
    <m/>
    <m/>
    <m/>
    <m/>
    <m/>
    <m/>
    <m/>
    <m/>
  </r>
  <r>
    <x v="3"/>
    <s v="2014-Q3"/>
    <x v="2"/>
    <x v="0"/>
    <x v="0"/>
    <x v="2"/>
    <x v="9"/>
    <n v="14500"/>
    <s v="Pinedale Library"/>
    <x v="79"/>
    <s v="pinedale"/>
    <s v="Navajo"/>
    <s v="Learning Express"/>
    <m/>
    <m/>
    <m/>
    <m/>
    <m/>
    <m/>
    <m/>
    <m/>
    <m/>
  </r>
  <r>
    <x v="3"/>
    <s v="2014-Q3"/>
    <x v="2"/>
    <x v="0"/>
    <x v="0"/>
    <x v="2"/>
    <x v="9"/>
    <n v="14501"/>
    <s v="Pinetop Lakeside Library"/>
    <x v="80"/>
    <s v="pinetop"/>
    <s v="Navajo"/>
    <s v="Learning Express"/>
    <m/>
    <m/>
    <m/>
    <m/>
    <m/>
    <m/>
    <m/>
    <m/>
    <m/>
  </r>
  <r>
    <x v="53"/>
    <s v="2014-Q3"/>
    <x v="2"/>
    <x v="0"/>
    <x v="0"/>
    <x v="2"/>
    <x v="3"/>
    <n v="14524"/>
    <s v="Prescott Public Library"/>
    <x v="81"/>
    <s v="azprescott"/>
    <s v="Yavapai"/>
    <s v="Learning Express"/>
    <m/>
    <m/>
    <m/>
    <m/>
    <m/>
    <m/>
    <m/>
    <m/>
    <m/>
  </r>
  <r>
    <x v="54"/>
    <s v="2014-Q3"/>
    <x v="2"/>
    <x v="0"/>
    <x v="0"/>
    <x v="2"/>
    <x v="3"/>
    <n v="14519"/>
    <s v="Prescott Valley Public Library"/>
    <x v="82"/>
    <s v="azprescottval"/>
    <s v="Yavapai"/>
    <s v="Learning Express"/>
    <m/>
    <m/>
    <n v="9"/>
    <m/>
    <n v="18"/>
    <m/>
    <m/>
    <m/>
    <n v="34"/>
  </r>
  <r>
    <x v="55"/>
    <s v="2014-Q3"/>
    <x v="2"/>
    <x v="0"/>
    <x v="0"/>
    <x v="2"/>
    <x v="8"/>
    <n v="14473"/>
    <s v="Quartzsite Public Library"/>
    <x v="83"/>
    <s v="azcoriver"/>
    <s v="La Paz"/>
    <s v="Learning Express"/>
    <m/>
    <m/>
    <m/>
    <m/>
    <m/>
    <m/>
    <m/>
    <m/>
    <m/>
  </r>
  <r>
    <x v="3"/>
    <s v="2014-Q3"/>
    <x v="2"/>
    <x v="0"/>
    <x v="0"/>
    <x v="2"/>
    <x v="9"/>
    <n v="14502"/>
    <s v="Rim Community Library"/>
    <x v="84"/>
    <s v="azheber"/>
    <s v="Navajo"/>
    <s v="Learning Express"/>
    <m/>
    <m/>
    <m/>
    <m/>
    <m/>
    <m/>
    <m/>
    <m/>
    <m/>
  </r>
  <r>
    <x v="56"/>
    <s v="2014-Q3"/>
    <x v="2"/>
    <x v="0"/>
    <x v="0"/>
    <x v="2"/>
    <x v="15"/>
    <n v="14467"/>
    <s v="Safford City-Graham County Library"/>
    <x v="85"/>
    <s v="azsaffordgcl"/>
    <s v="Graham"/>
    <s v="Learning Express"/>
    <m/>
    <m/>
    <n v="3"/>
    <n v="1"/>
    <n v="4"/>
    <m/>
    <n v="1"/>
    <m/>
    <m/>
  </r>
  <r>
    <x v="4"/>
    <s v="2014-Q3"/>
    <x v="2"/>
    <x v="0"/>
    <x v="0"/>
    <x v="2"/>
    <x v="5"/>
    <n v="14483"/>
    <s v="Salt River Tribal Library"/>
    <x v="86"/>
    <s v="saltriver_az"/>
    <s v="Maricopa"/>
    <s v="Learning Express"/>
    <m/>
    <m/>
    <m/>
    <m/>
    <m/>
    <m/>
    <m/>
    <m/>
    <m/>
  </r>
  <r>
    <x v="57"/>
    <s v="2014-Q3"/>
    <x v="2"/>
    <x v="0"/>
    <x v="0"/>
    <x v="2"/>
    <x v="13"/>
    <n v="14460"/>
    <s v="San Carlos Public Library"/>
    <x v="87"/>
    <s v="azsancarlos"/>
    <s v="Gila"/>
    <s v="Learning Express"/>
    <m/>
    <m/>
    <m/>
    <m/>
    <m/>
    <m/>
    <m/>
    <m/>
    <m/>
  </r>
  <r>
    <x v="4"/>
    <s v="2014-Q3"/>
    <x v="2"/>
    <x v="0"/>
    <x v="0"/>
    <x v="2"/>
    <x v="5"/>
    <n v="14484"/>
    <s v="San Lucy Library"/>
    <x v="88"/>
    <s v="sanlucy_az"/>
    <s v="Maricopa"/>
    <s v="Learning Express"/>
    <m/>
    <m/>
    <m/>
    <m/>
    <m/>
    <m/>
    <m/>
    <m/>
    <m/>
  </r>
  <r>
    <x v="3"/>
    <s v="2014-Q3"/>
    <x v="2"/>
    <x v="0"/>
    <x v="0"/>
    <x v="2"/>
    <x v="0"/>
    <n v="13842"/>
    <s v="San Manuel Public Library"/>
    <x v="89"/>
    <s v="azsanmanuel"/>
    <s v="Pinal"/>
    <s v="Learning Express"/>
    <m/>
    <m/>
    <m/>
    <m/>
    <m/>
    <m/>
    <m/>
    <m/>
    <m/>
  </r>
  <r>
    <x v="58"/>
    <s v="2014-Q3"/>
    <x v="2"/>
    <x v="0"/>
    <x v="0"/>
    <x v="2"/>
    <x v="11"/>
    <n v="14511"/>
    <s v="San Xavier Learning Center Library"/>
    <x v="90"/>
    <s v="aztucson"/>
    <s v="Pima"/>
    <s v="Learning Express"/>
    <m/>
    <m/>
    <m/>
    <m/>
    <m/>
    <m/>
    <m/>
    <m/>
    <m/>
  </r>
  <r>
    <x v="59"/>
    <s v="2014-Q3"/>
    <x v="2"/>
    <x v="0"/>
    <x v="0"/>
    <x v="2"/>
    <x v="5"/>
    <n v="14315"/>
    <s v="Scottsdale Public Library"/>
    <x v="91"/>
    <s v="scottsdale_hq"/>
    <s v="Maricopa"/>
    <s v="Learning Express"/>
    <m/>
    <m/>
    <n v="1"/>
    <n v="1"/>
    <n v="3"/>
    <m/>
    <n v="1"/>
    <m/>
    <m/>
  </r>
  <r>
    <x v="60"/>
    <s v="2014-Q3"/>
    <x v="2"/>
    <x v="0"/>
    <x v="0"/>
    <x v="2"/>
    <x v="3"/>
    <n v="14525"/>
    <s v="Sedona Public Library"/>
    <x v="92"/>
    <s v="azsedona"/>
    <s v="Yavapai"/>
    <s v="Learning Express"/>
    <m/>
    <m/>
    <m/>
    <m/>
    <m/>
    <m/>
    <m/>
    <m/>
    <m/>
  </r>
  <r>
    <x v="3"/>
    <s v="2014-Q3"/>
    <x v="2"/>
    <x v="0"/>
    <x v="0"/>
    <x v="2"/>
    <x v="3"/>
    <n v="14550"/>
    <s v="Seligman Public Library"/>
    <x v="93"/>
    <s v="azseligman"/>
    <s v="Yavapai"/>
    <s v="Learning Express"/>
    <m/>
    <m/>
    <m/>
    <m/>
    <m/>
    <m/>
    <m/>
    <m/>
    <m/>
  </r>
  <r>
    <x v="61"/>
    <s v="2014-Q3"/>
    <x v="2"/>
    <x v="0"/>
    <x v="0"/>
    <x v="2"/>
    <x v="9"/>
    <n v="14503"/>
    <s v="Show Low Public Library"/>
    <x v="94"/>
    <s v="azshowlow"/>
    <s v="Navajo"/>
    <s v="Learning Express"/>
    <m/>
    <m/>
    <m/>
    <m/>
    <m/>
    <m/>
    <m/>
    <m/>
    <m/>
  </r>
  <r>
    <x v="62"/>
    <s v="2014-Q3"/>
    <x v="2"/>
    <x v="0"/>
    <x v="0"/>
    <x v="2"/>
    <x v="6"/>
    <n v="14450"/>
    <s v="Sierra Vista Public Library"/>
    <x v="95"/>
    <s v="azsierrav"/>
    <s v="Cochise"/>
    <s v="Learning Express"/>
    <m/>
    <m/>
    <m/>
    <m/>
    <m/>
    <m/>
    <m/>
    <m/>
    <m/>
  </r>
  <r>
    <x v="63"/>
    <s v="2014-Q3"/>
    <x v="2"/>
    <x v="0"/>
    <x v="0"/>
    <x v="2"/>
    <x v="9"/>
    <n v="14504"/>
    <s v="Snowflake-Taylor Public Library"/>
    <x v="96"/>
    <s v="azsnowflake"/>
    <s v="Navajo"/>
    <s v="Learning Express"/>
    <m/>
    <m/>
    <m/>
    <m/>
    <m/>
    <m/>
    <m/>
    <m/>
    <m/>
  </r>
  <r>
    <x v="64"/>
    <s v="2014-Q3"/>
    <x v="2"/>
    <x v="0"/>
    <x v="0"/>
    <x v="2"/>
    <x v="0"/>
    <n v="13844"/>
    <s v="Superior Public Library"/>
    <x v="97"/>
    <s v="azsuperior"/>
    <s v="Pinal"/>
    <s v="Learning Express"/>
    <m/>
    <m/>
    <m/>
    <m/>
    <m/>
    <m/>
    <m/>
    <m/>
    <m/>
  </r>
  <r>
    <x v="65"/>
    <s v="2014-Q3"/>
    <x v="2"/>
    <x v="0"/>
    <x v="0"/>
    <x v="2"/>
    <x v="5"/>
    <n v="5355"/>
    <s v="Tempe Public Library"/>
    <x v="98"/>
    <s v="tempe_main"/>
    <s v="Maricopa"/>
    <s v="Learning Express"/>
    <m/>
    <m/>
    <n v="12"/>
    <n v="1"/>
    <n v="17"/>
    <n v="11"/>
    <n v="7"/>
    <n v="2"/>
    <m/>
  </r>
  <r>
    <x v="4"/>
    <s v="2014-Q3"/>
    <x v="2"/>
    <x v="0"/>
    <x v="0"/>
    <x v="2"/>
    <x v="4"/>
    <n v="14491"/>
    <s v="The Edward McElwain Memorial Library"/>
    <x v="99"/>
    <s v="azpeachsprings"/>
    <s v="Mohave"/>
    <s v="Learning Express"/>
    <m/>
    <m/>
    <m/>
    <m/>
    <m/>
    <m/>
    <m/>
    <m/>
    <m/>
  </r>
  <r>
    <x v="66"/>
    <s v="2014-Q3"/>
    <x v="2"/>
    <x v="0"/>
    <x v="0"/>
    <x v="2"/>
    <x v="5"/>
    <n v="14485"/>
    <s v="Tolleson Public Library"/>
    <x v="100"/>
    <s v="toll30426"/>
    <s v="Maricopa"/>
    <s v="Learning Express"/>
    <m/>
    <m/>
    <m/>
    <m/>
    <m/>
    <m/>
    <m/>
    <m/>
    <m/>
  </r>
  <r>
    <x v="67"/>
    <s v="2014-Q3"/>
    <x v="2"/>
    <x v="0"/>
    <x v="0"/>
    <x v="2"/>
    <x v="6"/>
    <n v="14451"/>
    <s v="Tombstone City Library"/>
    <x v="101"/>
    <s v="aztombstone"/>
    <s v="Cochise"/>
    <s v="Learning Express"/>
    <m/>
    <m/>
    <m/>
    <m/>
    <m/>
    <m/>
    <m/>
    <m/>
    <m/>
  </r>
  <r>
    <x v="68"/>
    <s v="2014-Q3"/>
    <x v="2"/>
    <x v="0"/>
    <x v="0"/>
    <x v="2"/>
    <x v="13"/>
    <n v="14463"/>
    <s v="Tonto Basin Public Library"/>
    <x v="102"/>
    <s v="aztontobasin"/>
    <s v="Gila"/>
    <s v="Learning Express"/>
    <m/>
    <m/>
    <m/>
    <m/>
    <m/>
    <m/>
    <m/>
    <m/>
    <m/>
  </r>
  <r>
    <x v="3"/>
    <s v="2014-Q3"/>
    <x v="2"/>
    <x v="0"/>
    <x v="0"/>
    <x v="2"/>
    <x v="12"/>
    <n v="14457"/>
    <s v="Tuba City Library"/>
    <x v="103"/>
    <s v="aztubacity"/>
    <s v="Coconino"/>
    <s v="Learning Express"/>
    <m/>
    <m/>
    <m/>
    <m/>
    <m/>
    <m/>
    <m/>
    <m/>
    <m/>
  </r>
  <r>
    <x v="69"/>
    <s v="2014-Q3"/>
    <x v="2"/>
    <x v="0"/>
    <x v="0"/>
    <x v="2"/>
    <x v="11"/>
    <n v="14512"/>
    <s v="Venito Garcia Library and Archives"/>
    <x v="104"/>
    <s v="azsellstohono"/>
    <s v="Pima"/>
    <s v="Learning Express"/>
    <m/>
    <m/>
    <m/>
    <m/>
    <m/>
    <m/>
    <m/>
    <m/>
    <m/>
  </r>
  <r>
    <x v="3"/>
    <s v="2014-Q3"/>
    <x v="2"/>
    <x v="0"/>
    <x v="0"/>
    <x v="2"/>
    <x v="0"/>
    <n v="14443"/>
    <s v="Vista Grande Library"/>
    <x v="105"/>
    <s v="vista_az"/>
    <s v="Pinal"/>
    <s v="Learning Express"/>
    <m/>
    <m/>
    <m/>
    <m/>
    <m/>
    <m/>
    <m/>
    <m/>
    <m/>
  </r>
  <r>
    <x v="4"/>
    <s v="2014-Q3"/>
    <x v="2"/>
    <x v="0"/>
    <x v="0"/>
    <x v="2"/>
    <x v="5"/>
    <n v="14481"/>
    <s v="Wickenburg Public Library"/>
    <x v="106"/>
    <s v="wickenburg_az"/>
    <s v="Maricopa"/>
    <s v="Learning Express"/>
    <m/>
    <m/>
    <m/>
    <m/>
    <m/>
    <m/>
    <m/>
    <m/>
    <m/>
  </r>
  <r>
    <x v="3"/>
    <s v="2014-Q3"/>
    <x v="2"/>
    <x v="0"/>
    <x v="0"/>
    <x v="2"/>
    <x v="3"/>
    <n v="14551"/>
    <s v="Wilhoit Public Library"/>
    <x v="107"/>
    <s v="azwilhoit"/>
    <s v="Yavapai"/>
    <s v="Learning Express"/>
    <m/>
    <m/>
    <m/>
    <m/>
    <m/>
    <m/>
    <m/>
    <m/>
    <m/>
  </r>
  <r>
    <x v="4"/>
    <s v="2014-Q3"/>
    <x v="2"/>
    <x v="0"/>
    <x v="0"/>
    <x v="2"/>
    <x v="12"/>
    <n v="13090"/>
    <s v="Williams Public Library"/>
    <x v="108"/>
    <s v="azwilliams"/>
    <s v="Coconino"/>
    <s v="Learning Express"/>
    <m/>
    <m/>
    <m/>
    <m/>
    <m/>
    <m/>
    <m/>
    <m/>
    <m/>
  </r>
  <r>
    <x v="70"/>
    <s v="2014-Q3"/>
    <x v="2"/>
    <x v="0"/>
    <x v="0"/>
    <x v="2"/>
    <x v="9"/>
    <n v="14505"/>
    <s v="Winslow Public Library"/>
    <x v="109"/>
    <s v="azwinslow"/>
    <s v="Navajo"/>
    <s v="Learning Express"/>
    <m/>
    <m/>
    <m/>
    <m/>
    <m/>
    <m/>
    <m/>
    <m/>
    <m/>
  </r>
  <r>
    <x v="3"/>
    <s v="2014-Q3"/>
    <x v="2"/>
    <x v="0"/>
    <x v="0"/>
    <x v="2"/>
    <x v="9"/>
    <n v="14506"/>
    <s v="Woodruff Library"/>
    <x v="110"/>
    <s v="azwoodruff"/>
    <s v="Navajo"/>
    <s v="Learning Express"/>
    <m/>
    <m/>
    <m/>
    <m/>
    <m/>
    <m/>
    <m/>
    <m/>
    <m/>
  </r>
  <r>
    <x v="3"/>
    <s v="2014-Q3"/>
    <x v="2"/>
    <x v="0"/>
    <x v="0"/>
    <x v="2"/>
    <x v="3"/>
    <n v="14552"/>
    <s v="Yarnell Public Library"/>
    <x v="111"/>
    <s v="azyarnell"/>
    <s v="Yavapai"/>
    <s v="Learning Express"/>
    <m/>
    <m/>
    <m/>
    <m/>
    <m/>
    <m/>
    <m/>
    <m/>
    <m/>
  </r>
  <r>
    <x v="71"/>
    <s v="2014-Q3"/>
    <x v="2"/>
    <x v="0"/>
    <x v="0"/>
    <x v="2"/>
    <x v="3"/>
    <n v="12675"/>
    <s v="Yavapai County Free Library District"/>
    <x v="112"/>
    <s v="azyavapai"/>
    <s v="Yavapai"/>
    <s v="Learning Express"/>
    <m/>
    <m/>
    <n v="1"/>
    <n v="1"/>
    <m/>
    <m/>
    <n v="1"/>
    <m/>
    <m/>
  </r>
  <r>
    <x v="4"/>
    <s v="2014-Q3"/>
    <x v="2"/>
    <x v="0"/>
    <x v="0"/>
    <x v="2"/>
    <x v="3"/>
    <n v="14518"/>
    <s v="Yavapai Prescott Tribal Library"/>
    <x v="113"/>
    <s v="azyavapaitri"/>
    <s v="Yavapai"/>
    <s v="Learning Express"/>
    <m/>
    <m/>
    <m/>
    <m/>
    <m/>
    <m/>
    <m/>
    <m/>
    <m/>
  </r>
  <r>
    <x v="72"/>
    <s v="2014-Q3"/>
    <x v="2"/>
    <x v="0"/>
    <x v="0"/>
    <x v="2"/>
    <x v="13"/>
    <n v="14464"/>
    <s v="Young Public Library"/>
    <x v="114"/>
    <s v="azyoung"/>
    <s v="Gila"/>
    <s v="Learning Express"/>
    <m/>
    <m/>
    <m/>
    <m/>
    <m/>
    <m/>
    <m/>
    <m/>
    <m/>
  </r>
  <r>
    <x v="73"/>
    <s v="2014-Q3"/>
    <x v="2"/>
    <x v="0"/>
    <x v="0"/>
    <x v="2"/>
    <x v="5"/>
    <n v="14486"/>
    <s v="Youngtown Public Library"/>
    <x v="115"/>
    <s v="youngtown_az"/>
    <s v="Maricopa"/>
    <s v="Learning Express"/>
    <m/>
    <m/>
    <m/>
    <m/>
    <m/>
    <m/>
    <m/>
    <m/>
    <m/>
  </r>
  <r>
    <x v="3"/>
    <s v="2014-Q3"/>
    <x v="2"/>
    <x v="0"/>
    <x v="0"/>
    <x v="2"/>
    <x v="10"/>
    <n v="14527"/>
    <s v="Yuma County Library District"/>
    <x v="116"/>
    <s v="azycldo"/>
    <s v="Yuma"/>
    <s v="Learning Express"/>
    <m/>
    <m/>
    <n v="66"/>
    <n v="7"/>
    <n v="138"/>
    <n v="95"/>
    <n v="6"/>
    <m/>
    <n v="1"/>
  </r>
  <r>
    <x v="0"/>
    <s v="2014-Q4"/>
    <x v="3"/>
    <x v="0"/>
    <x v="0"/>
    <x v="3"/>
    <x v="0"/>
    <n v="14487"/>
    <s v="Ak-Chin Indian Community Library"/>
    <x v="0"/>
    <s v="akchin_az"/>
    <s v="Maricopa"/>
    <s v="Learning Express"/>
    <m/>
    <m/>
    <n v="4"/>
    <n v="1"/>
    <n v="4"/>
    <m/>
    <n v="1"/>
    <n v="1"/>
    <m/>
  </r>
  <r>
    <x v="1"/>
    <s v="2014-Q4"/>
    <x v="3"/>
    <x v="0"/>
    <x v="0"/>
    <x v="3"/>
    <x v="1"/>
    <n v="14331"/>
    <s v="Apache County Library District"/>
    <x v="1"/>
    <s v="azapachecpl"/>
    <s v="Apache"/>
    <s v="Learning Express"/>
    <m/>
    <m/>
    <m/>
    <m/>
    <m/>
    <m/>
    <m/>
    <m/>
    <m/>
  </r>
  <r>
    <x v="2"/>
    <s v="2014-Q4"/>
    <x v="3"/>
    <x v="0"/>
    <x v="0"/>
    <x v="3"/>
    <x v="0"/>
    <n v="12670"/>
    <s v="Apache Junction Public Library"/>
    <x v="2"/>
    <s v="azapachejct"/>
    <s v="Pinal"/>
    <s v="Learning Express"/>
    <m/>
    <m/>
    <n v="1"/>
    <n v="1"/>
    <m/>
    <m/>
    <m/>
    <m/>
    <m/>
  </r>
  <r>
    <x v="3"/>
    <s v="2014-Q4"/>
    <x v="3"/>
    <x v="0"/>
    <x v="0"/>
    <x v="3"/>
    <x v="0"/>
    <n v="13834"/>
    <s v="Arizona City Community Library"/>
    <x v="3"/>
    <s v="azarizonacity"/>
    <s v="Pinal"/>
    <s v="Learning Express"/>
    <m/>
    <m/>
    <m/>
    <m/>
    <m/>
    <m/>
    <m/>
    <m/>
    <m/>
  </r>
  <r>
    <x v="3"/>
    <s v="2014-Q4"/>
    <x v="3"/>
    <x v="0"/>
    <x v="0"/>
    <x v="3"/>
    <x v="2"/>
    <n v="14554"/>
    <s v="Arizona State Library, Archives and Public Records"/>
    <x v="4"/>
    <s v="azstatelibdev"/>
    <s v="State"/>
    <s v="Learning Express"/>
    <m/>
    <m/>
    <n v="14"/>
    <n v="6"/>
    <n v="9"/>
    <n v="2"/>
    <n v="1"/>
    <n v="4"/>
    <n v="6"/>
  </r>
  <r>
    <x v="3"/>
    <s v="2014-Q4"/>
    <x v="3"/>
    <x v="0"/>
    <x v="0"/>
    <x v="3"/>
    <x v="3"/>
    <n v="14520"/>
    <s v="Ash Fork Public Library"/>
    <x v="5"/>
    <s v="azashfork"/>
    <s v="Yavapai"/>
    <s v="Learning Express"/>
    <m/>
    <m/>
    <m/>
    <m/>
    <m/>
    <m/>
    <m/>
    <m/>
    <m/>
  </r>
  <r>
    <x v="4"/>
    <s v="2014-Q4"/>
    <x v="3"/>
    <x v="0"/>
    <x v="0"/>
    <x v="3"/>
    <x v="4"/>
    <n v="14489"/>
    <s v="Ava Ich Asiit Tribal Library"/>
    <x v="6"/>
    <s v="azavaich"/>
    <s v="Mohave"/>
    <s v="Learning Express"/>
    <m/>
    <m/>
    <m/>
    <m/>
    <m/>
    <m/>
    <m/>
    <m/>
    <m/>
  </r>
  <r>
    <x v="5"/>
    <s v="2014-Q4"/>
    <x v="3"/>
    <x v="0"/>
    <x v="0"/>
    <x v="3"/>
    <x v="5"/>
    <n v="6014"/>
    <s v="Avondale Public Library"/>
    <x v="7"/>
    <s v="avondale_az"/>
    <s v="Maricopa"/>
    <s v="Learning Express"/>
    <m/>
    <m/>
    <m/>
    <m/>
    <m/>
    <m/>
    <m/>
    <m/>
    <m/>
  </r>
  <r>
    <x v="3"/>
    <s v="2014-Q4"/>
    <x v="3"/>
    <x v="0"/>
    <x v="0"/>
    <x v="3"/>
    <x v="3"/>
    <n v="14532"/>
    <s v="Bagdad Public Library"/>
    <x v="8"/>
    <s v="azbagdad"/>
    <s v="Yavapai"/>
    <s v="Learning Express"/>
    <m/>
    <m/>
    <m/>
    <m/>
    <m/>
    <m/>
    <m/>
    <m/>
    <m/>
  </r>
  <r>
    <x v="6"/>
    <s v="2014-Q4"/>
    <x v="3"/>
    <x v="0"/>
    <x v="0"/>
    <x v="3"/>
    <x v="6"/>
    <n v="14448"/>
    <s v="Benson Public Library"/>
    <x v="9"/>
    <s v="azbenson"/>
    <s v="Cochise"/>
    <s v="Learning Express"/>
    <m/>
    <m/>
    <m/>
    <m/>
    <m/>
    <m/>
    <m/>
    <m/>
    <m/>
  </r>
  <r>
    <x v="3"/>
    <s v="2014-Q4"/>
    <x v="3"/>
    <x v="0"/>
    <x v="0"/>
    <x v="3"/>
    <x v="3"/>
    <n v="14536"/>
    <s v="Black Canyon City Community Library"/>
    <x v="10"/>
    <s v="azblackcyn"/>
    <s v="Yavapai"/>
    <s v="Learning Express"/>
    <m/>
    <m/>
    <m/>
    <m/>
    <m/>
    <m/>
    <m/>
    <m/>
    <m/>
  </r>
  <r>
    <x v="3"/>
    <s v="2014-Q4"/>
    <x v="3"/>
    <x v="0"/>
    <x v="0"/>
    <x v="3"/>
    <x v="7"/>
    <n v="14469"/>
    <s v="Blue Library"/>
    <x v="11"/>
    <s v="azbluepub"/>
    <s v="Greenlee"/>
    <s v="Learning Express"/>
    <m/>
    <m/>
    <m/>
    <m/>
    <m/>
    <m/>
    <m/>
    <m/>
    <m/>
  </r>
  <r>
    <x v="3"/>
    <s v="2014-Q4"/>
    <x v="3"/>
    <x v="0"/>
    <x v="0"/>
    <x v="3"/>
    <x v="8"/>
    <n v="14474"/>
    <s v="Bouse Public Library"/>
    <x v="12"/>
    <s v="azbouse"/>
    <s v="La Paz"/>
    <s v="Learning Express"/>
    <m/>
    <m/>
    <m/>
    <m/>
    <m/>
    <m/>
    <m/>
    <m/>
    <m/>
  </r>
  <r>
    <x v="4"/>
    <s v="2014-Q4"/>
    <x v="3"/>
    <x v="0"/>
    <x v="0"/>
    <x v="3"/>
    <x v="5"/>
    <n v="14478"/>
    <s v="Buckeye Public Library"/>
    <x v="13"/>
    <s v="buckeye_az"/>
    <s v="Maricopa"/>
    <s v="Learning Express"/>
    <m/>
    <m/>
    <m/>
    <m/>
    <m/>
    <m/>
    <m/>
    <m/>
    <m/>
  </r>
  <r>
    <x v="7"/>
    <s v="2014-Q4"/>
    <x v="3"/>
    <x v="0"/>
    <x v="0"/>
    <x v="3"/>
    <x v="3"/>
    <n v="14521"/>
    <s v="Camp Verde Community Library"/>
    <x v="14"/>
    <s v="azcampverde"/>
    <s v="Yavapai"/>
    <s v="Learning Express"/>
    <m/>
    <m/>
    <m/>
    <m/>
    <m/>
    <m/>
    <m/>
    <m/>
    <m/>
  </r>
  <r>
    <x v="8"/>
    <s v="2014-Q4"/>
    <x v="3"/>
    <x v="0"/>
    <x v="0"/>
    <x v="3"/>
    <x v="0"/>
    <n v="13835"/>
    <s v="Casa Grande Public Library"/>
    <x v="15"/>
    <s v="azcasagrande"/>
    <s v="Pinal"/>
    <s v="Learning Express"/>
    <m/>
    <m/>
    <m/>
    <m/>
    <m/>
    <m/>
    <m/>
    <m/>
    <m/>
  </r>
  <r>
    <x v="3"/>
    <s v="2014-Q4"/>
    <x v="3"/>
    <x v="0"/>
    <x v="0"/>
    <x v="3"/>
    <x v="3"/>
    <n v="14325"/>
    <s v="Centennial Library"/>
    <x v="16"/>
    <s v="azcentennial"/>
    <s v="La Paz"/>
    <s v="Learning Express"/>
    <m/>
    <m/>
    <m/>
    <m/>
    <m/>
    <m/>
    <m/>
    <m/>
    <m/>
  </r>
  <r>
    <x v="9"/>
    <s v="2014-Q4"/>
    <x v="3"/>
    <x v="0"/>
    <x v="0"/>
    <x v="3"/>
    <x v="5"/>
    <n v="12890"/>
    <s v="Chandler Public Library"/>
    <x v="17"/>
    <s v="chandler_main"/>
    <s v="Maricopa"/>
    <s v="Learning Express"/>
    <m/>
    <m/>
    <n v="37"/>
    <n v="4"/>
    <n v="15"/>
    <n v="8"/>
    <n v="3"/>
    <n v="4"/>
    <n v="5"/>
  </r>
  <r>
    <x v="10"/>
    <s v="2014-Q4"/>
    <x v="3"/>
    <x v="0"/>
    <x v="0"/>
    <x v="3"/>
    <x v="3"/>
    <n v="14522"/>
    <s v="Chino Valley Public Library"/>
    <x v="18"/>
    <s v="azchinovalley"/>
    <s v="Yavapai"/>
    <s v="Learning Express"/>
    <m/>
    <m/>
    <m/>
    <m/>
    <m/>
    <m/>
    <m/>
    <m/>
    <m/>
  </r>
  <r>
    <x v="3"/>
    <s v="2014-Q4"/>
    <x v="3"/>
    <x v="0"/>
    <x v="0"/>
    <x v="3"/>
    <x v="9"/>
    <n v="14494"/>
    <s v="Cibicue Community Library"/>
    <x v="19"/>
    <s v="azcibecu"/>
    <s v="Navajo"/>
    <s v="Learning Express"/>
    <m/>
    <m/>
    <m/>
    <m/>
    <m/>
    <m/>
    <m/>
    <m/>
    <m/>
  </r>
  <r>
    <x v="11"/>
    <s v="2014-Q4"/>
    <x v="3"/>
    <x v="0"/>
    <x v="0"/>
    <x v="3"/>
    <x v="5"/>
    <n v="12897"/>
    <s v="City of Mesa Main Library"/>
    <x v="20"/>
    <s v="mesa86532"/>
    <s v="Maricopa"/>
    <s v="Learning Express"/>
    <m/>
    <m/>
    <n v="27"/>
    <n v="2"/>
    <n v="32"/>
    <n v="7"/>
    <n v="11"/>
    <n v="17"/>
    <n v="2"/>
  </r>
  <r>
    <x v="74"/>
    <s v="2014-Q4"/>
    <x v="3"/>
    <x v="0"/>
    <x v="0"/>
    <x v="3"/>
    <x v="3"/>
    <n v="14538"/>
    <s v="Clarkdale Public Library"/>
    <x v="117"/>
    <s v="azclarkdale"/>
    <s v="Yavapai"/>
    <s v="Learning Express"/>
    <m/>
    <m/>
    <m/>
    <m/>
    <m/>
    <m/>
    <m/>
    <m/>
    <m/>
  </r>
  <r>
    <x v="3"/>
    <s v="2014-Q4"/>
    <x v="3"/>
    <x v="0"/>
    <x v="0"/>
    <x v="3"/>
    <x v="9"/>
    <n v="14495"/>
    <s v="Clay Springs Public Library"/>
    <x v="21"/>
    <s v="azclaysprings"/>
    <s v="Navajo"/>
    <s v="Learning Express"/>
    <m/>
    <m/>
    <m/>
    <m/>
    <m/>
    <m/>
    <m/>
    <m/>
    <m/>
  </r>
  <r>
    <x v="12"/>
    <s v="2014-Q4"/>
    <x v="3"/>
    <x v="0"/>
    <x v="0"/>
    <x v="3"/>
    <x v="7"/>
    <n v="14470"/>
    <s v="Clifton Public Library"/>
    <x v="22"/>
    <s v="azclifton"/>
    <s v="Greenlee"/>
    <s v="Learning Express"/>
    <m/>
    <m/>
    <m/>
    <m/>
    <m/>
    <m/>
    <m/>
    <m/>
    <m/>
  </r>
  <r>
    <x v="13"/>
    <s v="2014-Q4"/>
    <x v="3"/>
    <x v="0"/>
    <x v="0"/>
    <x v="3"/>
    <x v="6"/>
    <n v="5783"/>
    <s v="Cochise County Library District"/>
    <x v="23"/>
    <s v="azccldo"/>
    <s v="Cochise"/>
    <s v="Learning Express"/>
    <m/>
    <m/>
    <n v="1"/>
    <n v="1"/>
    <m/>
    <m/>
    <n v="1"/>
    <m/>
    <m/>
  </r>
  <r>
    <x v="14"/>
    <s v="2014-Q4"/>
    <x v="3"/>
    <x v="0"/>
    <x v="0"/>
    <x v="3"/>
    <x v="10"/>
    <n v="14528"/>
    <s v="Cocopah Tribal Library"/>
    <x v="24"/>
    <s v="azcocopah"/>
    <s v="Yuma"/>
    <s v="Learning Express"/>
    <m/>
    <m/>
    <m/>
    <m/>
    <m/>
    <m/>
    <m/>
    <m/>
    <m/>
  </r>
  <r>
    <x v="15"/>
    <s v="2014-Q4"/>
    <x v="3"/>
    <x v="0"/>
    <x v="0"/>
    <x v="3"/>
    <x v="8"/>
    <n v="14324"/>
    <s v="Colorado River Indian Tribes Library"/>
    <x v="25"/>
    <s v="azlapazcs"/>
    <s v="La Paz"/>
    <s v="Learning Express"/>
    <m/>
    <m/>
    <m/>
    <m/>
    <m/>
    <m/>
    <m/>
    <m/>
    <m/>
  </r>
  <r>
    <x v="3"/>
    <s v="2014-Q4"/>
    <x v="3"/>
    <x v="0"/>
    <x v="0"/>
    <x v="3"/>
    <x v="3"/>
    <n v="14540"/>
    <s v="Congress Public Library"/>
    <x v="26"/>
    <s v="azcongress"/>
    <s v="Yavapai"/>
    <s v="Learning Express"/>
    <m/>
    <m/>
    <m/>
    <m/>
    <m/>
    <m/>
    <m/>
    <m/>
    <m/>
  </r>
  <r>
    <x v="16"/>
    <s v="2014-Q4"/>
    <x v="3"/>
    <x v="0"/>
    <x v="0"/>
    <x v="3"/>
    <x v="0"/>
    <n v="13836"/>
    <s v="Coolidge Public Library"/>
    <x v="27"/>
    <s v="azcollidge"/>
    <s v="Pinal"/>
    <s v="Learning Express"/>
    <m/>
    <m/>
    <m/>
    <m/>
    <m/>
    <m/>
    <m/>
    <m/>
    <m/>
  </r>
  <r>
    <x v="17"/>
    <s v="2014-Q4"/>
    <x v="3"/>
    <x v="0"/>
    <x v="0"/>
    <x v="3"/>
    <x v="6"/>
    <n v="14446"/>
    <s v="Copper Queen Library"/>
    <x v="28"/>
    <s v="azbisbee"/>
    <s v="Cochise"/>
    <s v="Learning Express"/>
    <m/>
    <m/>
    <m/>
    <m/>
    <m/>
    <m/>
    <m/>
    <m/>
    <m/>
  </r>
  <r>
    <x v="3"/>
    <s v="2014-Q4"/>
    <x v="3"/>
    <x v="0"/>
    <x v="0"/>
    <x v="3"/>
    <x v="3"/>
    <n v="14541"/>
    <s v="Cordes Lakes Public Library"/>
    <x v="29"/>
    <s v="azcordeslakes"/>
    <s v="Yavapai"/>
    <s v="Learning Express"/>
    <m/>
    <m/>
    <m/>
    <m/>
    <m/>
    <m/>
    <m/>
    <m/>
    <m/>
  </r>
  <r>
    <x v="18"/>
    <s v="2014-Q4"/>
    <x v="3"/>
    <x v="0"/>
    <x v="0"/>
    <x v="3"/>
    <x v="3"/>
    <n v="14517"/>
    <s v="Cottonwood Public Library"/>
    <x v="30"/>
    <s v="azcottonwood"/>
    <s v="Yavapai"/>
    <s v="Learning Express"/>
    <m/>
    <m/>
    <m/>
    <m/>
    <m/>
    <m/>
    <m/>
    <m/>
    <m/>
  </r>
  <r>
    <x v="3"/>
    <s v="2014-Q4"/>
    <x v="3"/>
    <x v="0"/>
    <x v="0"/>
    <x v="3"/>
    <x v="3"/>
    <n v="14542"/>
    <s v="Crown King Public Library"/>
    <x v="31"/>
    <s v="azcrownking"/>
    <s v="Yavapai"/>
    <s v="Learning Express"/>
    <m/>
    <m/>
    <m/>
    <m/>
    <m/>
    <m/>
    <m/>
    <m/>
    <m/>
  </r>
  <r>
    <x v="19"/>
    <s v="2014-Q4"/>
    <x v="3"/>
    <x v="0"/>
    <x v="0"/>
    <x v="3"/>
    <x v="5"/>
    <n v="14477"/>
    <s v="Desert Foothills Library"/>
    <x v="32"/>
    <s v="desertfh_az"/>
    <s v="Maricopa"/>
    <s v="Learning Express"/>
    <m/>
    <m/>
    <m/>
    <m/>
    <m/>
    <m/>
    <m/>
    <m/>
    <m/>
  </r>
  <r>
    <x v="3"/>
    <s v="2014-Q4"/>
    <x v="3"/>
    <x v="0"/>
    <x v="0"/>
    <x v="3"/>
    <x v="3"/>
    <n v="14545"/>
    <s v="Dewey-Humboldt Town Library"/>
    <x v="33"/>
    <s v="dewey_az"/>
    <s v="Yavapai"/>
    <s v="Learning Express"/>
    <m/>
    <m/>
    <m/>
    <m/>
    <m/>
    <m/>
    <m/>
    <m/>
    <m/>
  </r>
  <r>
    <x v="20"/>
    <s v="2014-Q4"/>
    <x v="3"/>
    <x v="0"/>
    <x v="0"/>
    <x v="3"/>
    <x v="6"/>
    <n v="14447"/>
    <s v="Douglas Public Library"/>
    <x v="34"/>
    <s v="azdouglas"/>
    <s v="Cochise"/>
    <s v="Learning Express"/>
    <m/>
    <m/>
    <m/>
    <m/>
    <m/>
    <m/>
    <m/>
    <m/>
    <m/>
  </r>
  <r>
    <x v="3"/>
    <s v="2014-Q4"/>
    <x v="3"/>
    <x v="0"/>
    <x v="0"/>
    <x v="3"/>
    <x v="11"/>
    <n v="14510"/>
    <s v="Dr. Fernando Escalante Community Library &amp; Resource Center"/>
    <x v="35"/>
    <s v="azfernando"/>
    <s v="Pima"/>
    <s v="Learning Express"/>
    <m/>
    <m/>
    <m/>
    <m/>
    <m/>
    <m/>
    <m/>
    <m/>
    <m/>
  </r>
  <r>
    <x v="21"/>
    <s v="2014-Q4"/>
    <x v="3"/>
    <x v="0"/>
    <x v="0"/>
    <x v="3"/>
    <x v="7"/>
    <n v="14468"/>
    <s v="Duncan Public Library"/>
    <x v="36"/>
    <s v="azduncan"/>
    <s v="Greenlee"/>
    <s v="Learning Express"/>
    <m/>
    <m/>
    <m/>
    <m/>
    <m/>
    <m/>
    <m/>
    <m/>
    <m/>
  </r>
  <r>
    <x v="22"/>
    <s v="2014-Q4"/>
    <x v="3"/>
    <x v="0"/>
    <x v="0"/>
    <x v="3"/>
    <x v="0"/>
    <n v="13837"/>
    <s v="Eloy Santa Cruz Library"/>
    <x v="37"/>
    <s v="azeloy"/>
    <s v="Pinal"/>
    <s v="Learning Express"/>
    <m/>
    <m/>
    <m/>
    <m/>
    <m/>
    <m/>
    <m/>
    <m/>
    <m/>
  </r>
  <r>
    <x v="23"/>
    <s v="2014-Q4"/>
    <x v="3"/>
    <x v="0"/>
    <x v="0"/>
    <x v="3"/>
    <x v="6"/>
    <n v="14452"/>
    <s v="Elsie S. Hogan Community Library"/>
    <x v="38"/>
    <s v="azwilcox"/>
    <s v="Cochise"/>
    <s v="Learning Express"/>
    <m/>
    <m/>
    <m/>
    <m/>
    <m/>
    <m/>
    <m/>
    <m/>
    <m/>
  </r>
  <r>
    <x v="24"/>
    <s v="2014-Q4"/>
    <x v="3"/>
    <x v="0"/>
    <x v="0"/>
    <x v="3"/>
    <x v="12"/>
    <n v="5102"/>
    <s v="Flagstaff City-Coconino County Public Library"/>
    <x v="39"/>
    <s v="azflagstaff"/>
    <s v="Coconino"/>
    <s v="Learning Express"/>
    <m/>
    <m/>
    <n v="83"/>
    <n v="9"/>
    <n v="65"/>
    <n v="68"/>
    <n v="21"/>
    <n v="1"/>
    <n v="62"/>
  </r>
  <r>
    <x v="25"/>
    <s v="2014-Q4"/>
    <x v="3"/>
    <x v="0"/>
    <x v="0"/>
    <x v="3"/>
    <x v="0"/>
    <n v="13838"/>
    <s v="Florence Community Library"/>
    <x v="40"/>
    <s v="azflorence"/>
    <s v="Pinal"/>
    <s v="Learning Express"/>
    <m/>
    <m/>
    <m/>
    <m/>
    <m/>
    <m/>
    <m/>
    <m/>
    <m/>
  </r>
  <r>
    <x v="3"/>
    <s v="2014-Q4"/>
    <x v="3"/>
    <x v="0"/>
    <x v="0"/>
    <x v="3"/>
    <x v="12"/>
    <n v="14455"/>
    <s v="Forest Lakes Community Library"/>
    <x v="41"/>
    <s v="azforestlakes"/>
    <s v="Coconino"/>
    <s v="Learning Express"/>
    <m/>
    <m/>
    <m/>
    <m/>
    <m/>
    <m/>
    <m/>
    <m/>
    <m/>
  </r>
  <r>
    <x v="26"/>
    <s v="2014-Q4"/>
    <x v="3"/>
    <x v="0"/>
    <x v="0"/>
    <x v="3"/>
    <x v="12"/>
    <n v="14454"/>
    <s v="Fredonia Public Library"/>
    <x v="42"/>
    <s v="azfredonia"/>
    <s v="Coconino"/>
    <s v="Learning Express"/>
    <m/>
    <m/>
    <m/>
    <m/>
    <m/>
    <m/>
    <m/>
    <m/>
    <m/>
  </r>
  <r>
    <x v="27"/>
    <s v="2014-Q4"/>
    <x v="3"/>
    <x v="0"/>
    <x v="0"/>
    <x v="3"/>
    <x v="5"/>
    <n v="14482"/>
    <s v="Ft. McDowell Yavapai Nation Tribal Library"/>
    <x v="43"/>
    <s v="mcdowell_az"/>
    <s v="Maricopa"/>
    <s v="Learning Express"/>
    <m/>
    <m/>
    <m/>
    <m/>
    <m/>
    <m/>
    <m/>
    <m/>
    <m/>
  </r>
  <r>
    <x v="28"/>
    <s v="2014-Q4"/>
    <x v="3"/>
    <x v="0"/>
    <x v="0"/>
    <x v="3"/>
    <x v="13"/>
    <n v="5785"/>
    <s v="Gila County Library District"/>
    <x v="44"/>
    <s v="azgcldo"/>
    <s v="Gila"/>
    <s v="Learning Express"/>
    <m/>
    <m/>
    <m/>
    <m/>
    <m/>
    <m/>
    <m/>
    <m/>
    <m/>
  </r>
  <r>
    <x v="29"/>
    <s v="2014-Q4"/>
    <x v="3"/>
    <x v="0"/>
    <x v="0"/>
    <x v="3"/>
    <x v="5"/>
    <n v="14479"/>
    <s v="Glendale Public Library"/>
    <x v="45"/>
    <s v="glendale_main"/>
    <s v="Maricopa"/>
    <s v="Learning Express"/>
    <m/>
    <m/>
    <n v="2"/>
    <n v="2"/>
    <m/>
    <m/>
    <m/>
    <n v="4"/>
    <m/>
  </r>
  <r>
    <x v="3"/>
    <s v="2014-Q4"/>
    <x v="3"/>
    <x v="0"/>
    <x v="0"/>
    <x v="3"/>
    <x v="12"/>
    <n v="14456"/>
    <s v="Grand Canyon Library"/>
    <x v="46"/>
    <s v="azgcanyoncl"/>
    <s v="Coconino"/>
    <s v="Learning Express"/>
    <m/>
    <m/>
    <m/>
    <m/>
    <m/>
    <m/>
    <m/>
    <m/>
    <m/>
  </r>
  <r>
    <x v="3"/>
    <s v="2014-Q4"/>
    <x v="3"/>
    <x v="0"/>
    <x v="0"/>
    <x v="3"/>
    <x v="7"/>
    <n v="14366"/>
    <s v="Greenlee County Library System"/>
    <x v="47"/>
    <s v="azgreenl"/>
    <s v="Greenlee"/>
    <s v="Learning Express"/>
    <m/>
    <m/>
    <m/>
    <m/>
    <m/>
    <m/>
    <m/>
    <m/>
    <m/>
  </r>
  <r>
    <x v="30"/>
    <s v="2014-Q4"/>
    <x v="3"/>
    <x v="0"/>
    <x v="0"/>
    <x v="3"/>
    <x v="9"/>
    <n v="14496"/>
    <s v="Holbrook Public Library"/>
    <x v="48"/>
    <s v="azholbrook"/>
    <s v="Navajo"/>
    <s v="Learning Express"/>
    <m/>
    <m/>
    <m/>
    <m/>
    <m/>
    <m/>
    <m/>
    <m/>
    <m/>
  </r>
  <r>
    <x v="31"/>
    <s v="2014-Q4"/>
    <x v="3"/>
    <x v="0"/>
    <x v="0"/>
    <x v="3"/>
    <x v="9"/>
    <n v="14497"/>
    <s v="Hopi Public Library"/>
    <x v="49"/>
    <s v="hopi"/>
    <s v="Navajo"/>
    <s v="Learning Express"/>
    <m/>
    <m/>
    <m/>
    <m/>
    <m/>
    <m/>
    <m/>
    <m/>
    <m/>
  </r>
  <r>
    <x v="32"/>
    <s v="2014-Q4"/>
    <x v="3"/>
    <x v="0"/>
    <x v="0"/>
    <x v="3"/>
    <x v="6"/>
    <n v="14449"/>
    <s v="Huachuca City Public Library"/>
    <x v="50"/>
    <s v="azhuachuca"/>
    <s v="Cochise"/>
    <s v="Learning Express"/>
    <m/>
    <m/>
    <m/>
    <m/>
    <m/>
    <m/>
    <m/>
    <m/>
    <m/>
  </r>
  <r>
    <x v="4"/>
    <s v="2014-Q4"/>
    <x v="3"/>
    <x v="0"/>
    <x v="0"/>
    <x v="3"/>
    <x v="0"/>
    <n v="14442"/>
    <s v="Ira H Hayes Memorial Library"/>
    <x v="51"/>
    <s v="irahayes_az"/>
    <s v="Pinal"/>
    <s v="Learning Express"/>
    <m/>
    <m/>
    <m/>
    <m/>
    <m/>
    <m/>
    <m/>
    <m/>
    <m/>
  </r>
  <r>
    <x v="33"/>
    <s v="2014-Q4"/>
    <x v="3"/>
    <x v="0"/>
    <x v="0"/>
    <x v="3"/>
    <x v="13"/>
    <n v="14461"/>
    <s v="Isabelle Hunt Memorial Public Library"/>
    <x v="52"/>
    <s v="azpinestrawb"/>
    <s v="Gila"/>
    <s v="Learning Express"/>
    <m/>
    <m/>
    <m/>
    <m/>
    <m/>
    <m/>
    <m/>
    <m/>
    <m/>
  </r>
  <r>
    <x v="34"/>
    <s v="2014-Q4"/>
    <x v="3"/>
    <x v="0"/>
    <x v="0"/>
    <x v="3"/>
    <x v="3"/>
    <n v="14523"/>
    <s v="Jerome Public Library"/>
    <x v="53"/>
    <s v="azjerome"/>
    <s v="Yavapai"/>
    <s v="Learning Express"/>
    <m/>
    <m/>
    <m/>
    <m/>
    <m/>
    <m/>
    <m/>
    <m/>
    <m/>
  </r>
  <r>
    <x v="4"/>
    <s v="2014-Q4"/>
    <x v="3"/>
    <x v="0"/>
    <x v="0"/>
    <x v="3"/>
    <x v="4"/>
    <n v="14490"/>
    <s v="Kaibab Paiute Tribal Library"/>
    <x v="54"/>
    <s v="azkaibabppl"/>
    <s v="Mohave"/>
    <s v="Learning Express"/>
    <m/>
    <m/>
    <m/>
    <m/>
    <m/>
    <m/>
    <m/>
    <m/>
    <m/>
  </r>
  <r>
    <x v="3"/>
    <s v="2014-Q4"/>
    <x v="3"/>
    <x v="0"/>
    <x v="0"/>
    <x v="3"/>
    <x v="9"/>
    <n v="14498"/>
    <s v="Kayenta Community Library"/>
    <x v="55"/>
    <s v="azkayenta"/>
    <s v="Navajo"/>
    <s v="Learning Express"/>
    <m/>
    <m/>
    <m/>
    <m/>
    <m/>
    <m/>
    <m/>
    <m/>
    <m/>
  </r>
  <r>
    <x v="35"/>
    <s v="2014-Q4"/>
    <x v="3"/>
    <x v="0"/>
    <x v="0"/>
    <x v="3"/>
    <x v="0"/>
    <n v="13839"/>
    <s v="Kearny Public Library"/>
    <x v="56"/>
    <s v="kearny_az"/>
    <s v="Pinal"/>
    <s v="Learning Express"/>
    <m/>
    <m/>
    <m/>
    <m/>
    <m/>
    <m/>
    <m/>
    <m/>
    <m/>
  </r>
  <r>
    <x v="36"/>
    <s v="2014-Q4"/>
    <x v="3"/>
    <x v="0"/>
    <x v="0"/>
    <x v="3"/>
    <x v="9"/>
    <n v="14507"/>
    <s v="Larson Memorial Public Library"/>
    <x v="57"/>
    <s v="azpinetop"/>
    <s v="Navajo"/>
    <s v="Learning Express"/>
    <m/>
    <m/>
    <m/>
    <m/>
    <m/>
    <m/>
    <m/>
    <m/>
    <m/>
  </r>
  <r>
    <x v="37"/>
    <s v="2014-Q4"/>
    <x v="3"/>
    <x v="0"/>
    <x v="0"/>
    <x v="3"/>
    <x v="0"/>
    <n v="13841"/>
    <s v="Mammoth Public Library"/>
    <x v="58"/>
    <s v="azmammoth"/>
    <s v="Pinal"/>
    <s v="Learning Express"/>
    <m/>
    <m/>
    <m/>
    <m/>
    <m/>
    <m/>
    <m/>
    <m/>
    <m/>
  </r>
  <r>
    <x v="38"/>
    <s v="2014-Q4"/>
    <x v="3"/>
    <x v="0"/>
    <x v="0"/>
    <x v="3"/>
    <x v="5"/>
    <n v="13748"/>
    <s v="Maricopa County Library District"/>
    <x v="59"/>
    <s v="maricopa_main"/>
    <s v="Maricopa"/>
    <s v="Learning Express"/>
    <m/>
    <m/>
    <n v="76"/>
    <n v="26"/>
    <n v="45"/>
    <n v="8"/>
    <n v="3"/>
    <n v="12"/>
    <n v="69"/>
  </r>
  <r>
    <x v="39"/>
    <s v="2014-Q4"/>
    <x v="3"/>
    <x v="0"/>
    <x v="0"/>
    <x v="3"/>
    <x v="0"/>
    <n v="13843"/>
    <s v="Maricopa Public Library"/>
    <x v="60"/>
    <s v="azmaricopacom"/>
    <s v="Pinal"/>
    <s v="Learning Express"/>
    <m/>
    <m/>
    <m/>
    <m/>
    <m/>
    <m/>
    <m/>
    <m/>
    <m/>
  </r>
  <r>
    <x v="3"/>
    <s v="2014-Q4"/>
    <x v="3"/>
    <x v="0"/>
    <x v="0"/>
    <x v="3"/>
    <x v="3"/>
    <n v="14547"/>
    <s v="Mayer Public Library"/>
    <x v="61"/>
    <s v="azmayer"/>
    <s v="Yavapai"/>
    <s v="Learning Express"/>
    <m/>
    <m/>
    <m/>
    <m/>
    <m/>
    <m/>
    <m/>
    <m/>
    <m/>
  </r>
  <r>
    <x v="3"/>
    <s v="2014-Q4"/>
    <x v="3"/>
    <x v="0"/>
    <x v="0"/>
    <x v="3"/>
    <x v="9"/>
    <n v="14499"/>
    <s v="McNary Commuity Library"/>
    <x v="62"/>
    <s v="mcnary_az"/>
    <s v="Navajo"/>
    <s v="Learning Express"/>
    <m/>
    <m/>
    <m/>
    <m/>
    <m/>
    <m/>
    <m/>
    <m/>
    <m/>
  </r>
  <r>
    <x v="40"/>
    <s v="2014-Q4"/>
    <x v="3"/>
    <x v="0"/>
    <x v="0"/>
    <x v="3"/>
    <x v="13"/>
    <n v="14459"/>
    <s v="Miami Memorial Library"/>
    <x v="63"/>
    <s v="azmiami"/>
    <s v="Gila"/>
    <s v="Learning Express"/>
    <m/>
    <m/>
    <m/>
    <m/>
    <m/>
    <m/>
    <m/>
    <m/>
    <m/>
  </r>
  <r>
    <x v="41"/>
    <s v="2014-Q4"/>
    <x v="3"/>
    <x v="0"/>
    <x v="0"/>
    <x v="3"/>
    <x v="4"/>
    <n v="14322"/>
    <s v="Mohave County Library District"/>
    <x v="64"/>
    <s v="azmohave"/>
    <s v="Mohave"/>
    <s v="Learning Express"/>
    <m/>
    <m/>
    <n v="2"/>
    <n v="1"/>
    <m/>
    <m/>
    <m/>
    <m/>
    <m/>
  </r>
  <r>
    <x v="42"/>
    <s v="2014-Q4"/>
    <x v="3"/>
    <x v="0"/>
    <x v="0"/>
    <x v="3"/>
    <x v="7"/>
    <n v="14471"/>
    <s v="Morenci Community Library"/>
    <x v="65"/>
    <s v="azmorenci"/>
    <s v="Greenlee"/>
    <s v="Learning Express"/>
    <m/>
    <m/>
    <m/>
    <m/>
    <m/>
    <m/>
    <m/>
    <m/>
    <m/>
  </r>
  <r>
    <x v="43"/>
    <s v="2014-Q4"/>
    <x v="3"/>
    <x v="0"/>
    <x v="0"/>
    <x v="3"/>
    <x v="9"/>
    <n v="6128"/>
    <s v="Navajo County Library District"/>
    <x v="66"/>
    <s v="azncldo"/>
    <s v="Navajo"/>
    <s v="Learning Express"/>
    <m/>
    <m/>
    <n v="16"/>
    <n v="4"/>
    <n v="13"/>
    <n v="3"/>
    <n v="2"/>
    <n v="16"/>
    <m/>
  </r>
  <r>
    <x v="44"/>
    <s v="2014-Q4"/>
    <x v="3"/>
    <x v="0"/>
    <x v="0"/>
    <x v="3"/>
    <x v="1"/>
    <n v="14548"/>
    <s v="Navajo Nation Library System"/>
    <x v="67"/>
    <s v="aznnls"/>
    <s v="Navajo"/>
    <s v="Learning Express"/>
    <m/>
    <m/>
    <m/>
    <m/>
    <m/>
    <m/>
    <m/>
    <m/>
    <m/>
  </r>
  <r>
    <x v="45"/>
    <s v="2014-Q4"/>
    <x v="3"/>
    <x v="0"/>
    <x v="0"/>
    <x v="3"/>
    <x v="14"/>
    <n v="14515"/>
    <s v="Nogales/Santa Cruz County Public Library"/>
    <x v="68"/>
    <s v="aznogales"/>
    <s v="Santa Cruz"/>
    <s v="Learning Express"/>
    <m/>
    <m/>
    <m/>
    <m/>
    <m/>
    <m/>
    <m/>
    <m/>
    <m/>
  </r>
  <r>
    <x v="3"/>
    <s v="2014-Q4"/>
    <x v="3"/>
    <x v="0"/>
    <x v="0"/>
    <x v="3"/>
    <x v="0"/>
    <n v="13840"/>
    <s v="Oracle Public Library"/>
    <x v="69"/>
    <s v="azoracle"/>
    <s v="Pinal"/>
    <s v="Learning Express"/>
    <m/>
    <m/>
    <m/>
    <m/>
    <m/>
    <m/>
    <m/>
    <m/>
    <m/>
  </r>
  <r>
    <x v="3"/>
    <s v="2014-Q4"/>
    <x v="3"/>
    <x v="0"/>
    <x v="0"/>
    <x v="3"/>
    <x v="0"/>
    <n v="14513"/>
    <s v="Oro Valley Public Library"/>
    <x v="70"/>
    <s v="azorovalley"/>
    <s v="Pima"/>
    <s v="Learning Express"/>
    <m/>
    <m/>
    <m/>
    <m/>
    <m/>
    <m/>
    <m/>
    <m/>
    <m/>
  </r>
  <r>
    <x v="4"/>
    <s v="2014-Q4"/>
    <x v="3"/>
    <x v="0"/>
    <x v="0"/>
    <x v="3"/>
    <x v="12"/>
    <n v="14453"/>
    <s v="Page Public Library"/>
    <x v="71"/>
    <s v="azpage"/>
    <s v="Coconino"/>
    <s v="Learning Express"/>
    <m/>
    <m/>
    <m/>
    <m/>
    <m/>
    <m/>
    <m/>
    <m/>
    <m/>
  </r>
  <r>
    <x v="46"/>
    <s v="2014-Q4"/>
    <x v="3"/>
    <x v="0"/>
    <x v="0"/>
    <x v="3"/>
    <x v="14"/>
    <n v="14516"/>
    <s v="Patagonia Public Library"/>
    <x v="72"/>
    <s v="azpatagonia"/>
    <s v="Santa Cruz"/>
    <s v="Learning Express"/>
    <m/>
    <m/>
    <m/>
    <m/>
    <m/>
    <m/>
    <m/>
    <m/>
    <m/>
  </r>
  <r>
    <x v="47"/>
    <s v="2014-Q4"/>
    <x v="3"/>
    <x v="0"/>
    <x v="0"/>
    <x v="3"/>
    <x v="13"/>
    <n v="14462"/>
    <s v="Payson Public Library"/>
    <x v="73"/>
    <s v="azpayson"/>
    <s v="Gila"/>
    <s v="Learning Express"/>
    <m/>
    <m/>
    <m/>
    <m/>
    <m/>
    <m/>
    <m/>
    <m/>
    <m/>
  </r>
  <r>
    <x v="48"/>
    <s v="2014-Q4"/>
    <x v="3"/>
    <x v="0"/>
    <x v="0"/>
    <x v="3"/>
    <x v="5"/>
    <n v="14480"/>
    <s v="Peoria Public Library System"/>
    <x v="74"/>
    <s v="peor29132"/>
    <s v="Maricopa"/>
    <s v="Learning Express"/>
    <m/>
    <m/>
    <m/>
    <m/>
    <m/>
    <m/>
    <m/>
    <m/>
    <m/>
  </r>
  <r>
    <x v="49"/>
    <s v="2014-Q4"/>
    <x v="3"/>
    <x v="0"/>
    <x v="0"/>
    <x v="3"/>
    <x v="5"/>
    <n v="5773"/>
    <s v="Phoenix Public Library"/>
    <x v="75"/>
    <s v="phx_main"/>
    <s v="Maricopa"/>
    <s v="Learning Express"/>
    <m/>
    <m/>
    <n v="24"/>
    <n v="63"/>
    <n v="124"/>
    <n v="78"/>
    <n v="64"/>
    <n v="29"/>
    <n v="21"/>
  </r>
  <r>
    <x v="50"/>
    <s v="2014-Q4"/>
    <x v="3"/>
    <x v="0"/>
    <x v="0"/>
    <x v="3"/>
    <x v="11"/>
    <n v="5042"/>
    <s v="Pima County Public Library"/>
    <x v="76"/>
    <s v="azpcld"/>
    <s v="Pima"/>
    <s v="Learning Express"/>
    <m/>
    <m/>
    <n v="266"/>
    <n v="54"/>
    <n v="233"/>
    <n v="83"/>
    <n v="85"/>
    <n v="33"/>
    <n v="4"/>
  </r>
  <r>
    <x v="51"/>
    <s v="2014-Q4"/>
    <x v="3"/>
    <x v="0"/>
    <x v="0"/>
    <x v="3"/>
    <x v="15"/>
    <n v="14466"/>
    <s v="Pima Public Library"/>
    <x v="77"/>
    <s v="azpima"/>
    <s v="Graham"/>
    <s v="Learning Express"/>
    <m/>
    <m/>
    <m/>
    <m/>
    <m/>
    <m/>
    <m/>
    <m/>
    <m/>
  </r>
  <r>
    <x v="52"/>
    <s v="2014-Q4"/>
    <x v="3"/>
    <x v="0"/>
    <x v="0"/>
    <x v="3"/>
    <x v="0"/>
    <n v="13846"/>
    <s v="Pinal County Library District"/>
    <x v="78"/>
    <s v="pinal_az"/>
    <s v="Pinal"/>
    <s v="Learning Express"/>
    <m/>
    <m/>
    <n v="34"/>
    <n v="12"/>
    <n v="1"/>
    <n v="29"/>
    <m/>
    <n v="2"/>
    <m/>
  </r>
  <r>
    <x v="3"/>
    <s v="2014-Q4"/>
    <x v="3"/>
    <x v="0"/>
    <x v="0"/>
    <x v="3"/>
    <x v="9"/>
    <n v="14500"/>
    <s v="Pinedale Library"/>
    <x v="79"/>
    <s v="pinedale"/>
    <s v="Navajo"/>
    <s v="Learning Express"/>
    <m/>
    <m/>
    <m/>
    <m/>
    <m/>
    <m/>
    <m/>
    <m/>
    <m/>
  </r>
  <r>
    <x v="3"/>
    <s v="2014-Q4"/>
    <x v="3"/>
    <x v="0"/>
    <x v="0"/>
    <x v="3"/>
    <x v="9"/>
    <n v="14501"/>
    <s v="Pinetop Lakeside Library"/>
    <x v="80"/>
    <s v="pinetop"/>
    <s v="Navajo"/>
    <s v="Learning Express"/>
    <m/>
    <m/>
    <m/>
    <m/>
    <m/>
    <m/>
    <m/>
    <m/>
    <m/>
  </r>
  <r>
    <x v="53"/>
    <s v="2014-Q4"/>
    <x v="3"/>
    <x v="0"/>
    <x v="0"/>
    <x v="3"/>
    <x v="3"/>
    <n v="14524"/>
    <s v="Prescott Public Library"/>
    <x v="81"/>
    <s v="azprescott"/>
    <s v="Yavapai"/>
    <s v="Learning Express"/>
    <m/>
    <m/>
    <m/>
    <m/>
    <m/>
    <m/>
    <m/>
    <m/>
    <m/>
  </r>
  <r>
    <x v="54"/>
    <s v="2014-Q4"/>
    <x v="3"/>
    <x v="0"/>
    <x v="0"/>
    <x v="3"/>
    <x v="3"/>
    <n v="14519"/>
    <s v="Prescott Valley Public Library"/>
    <x v="82"/>
    <s v="azprescottval"/>
    <s v="Yavapai"/>
    <s v="Learning Express"/>
    <m/>
    <m/>
    <n v="3"/>
    <m/>
    <n v="1"/>
    <m/>
    <m/>
    <m/>
    <n v="9"/>
  </r>
  <r>
    <x v="55"/>
    <s v="2014-Q4"/>
    <x v="3"/>
    <x v="0"/>
    <x v="0"/>
    <x v="3"/>
    <x v="8"/>
    <n v="14473"/>
    <s v="Quartzsite Public Library"/>
    <x v="83"/>
    <s v="azcoriver"/>
    <s v="La Paz"/>
    <s v="Learning Express"/>
    <m/>
    <m/>
    <m/>
    <m/>
    <m/>
    <m/>
    <m/>
    <m/>
    <m/>
  </r>
  <r>
    <x v="3"/>
    <s v="2014-Q4"/>
    <x v="3"/>
    <x v="0"/>
    <x v="0"/>
    <x v="3"/>
    <x v="9"/>
    <n v="14502"/>
    <s v="Rim Community Library"/>
    <x v="84"/>
    <s v="azheber"/>
    <s v="Navajo"/>
    <s v="Learning Express"/>
    <m/>
    <m/>
    <m/>
    <m/>
    <m/>
    <m/>
    <m/>
    <m/>
    <m/>
  </r>
  <r>
    <x v="56"/>
    <s v="2014-Q4"/>
    <x v="3"/>
    <x v="0"/>
    <x v="0"/>
    <x v="3"/>
    <x v="15"/>
    <n v="14467"/>
    <s v="Safford City-Graham County Library"/>
    <x v="85"/>
    <s v="azsaffordgcl"/>
    <s v="Graham"/>
    <s v="Learning Express"/>
    <m/>
    <m/>
    <n v="5"/>
    <n v="3"/>
    <m/>
    <n v="2"/>
    <n v="2"/>
    <m/>
    <m/>
  </r>
  <r>
    <x v="4"/>
    <s v="2014-Q4"/>
    <x v="3"/>
    <x v="0"/>
    <x v="0"/>
    <x v="3"/>
    <x v="5"/>
    <n v="14483"/>
    <s v="Salt River Tribal Library"/>
    <x v="86"/>
    <s v="saltriver_az"/>
    <s v="Maricopa"/>
    <s v="Learning Express"/>
    <m/>
    <m/>
    <m/>
    <m/>
    <m/>
    <m/>
    <m/>
    <m/>
    <m/>
  </r>
  <r>
    <x v="57"/>
    <s v="2014-Q4"/>
    <x v="3"/>
    <x v="0"/>
    <x v="0"/>
    <x v="3"/>
    <x v="13"/>
    <n v="14460"/>
    <s v="San Carlos Public Library"/>
    <x v="87"/>
    <s v="azsancarlos"/>
    <s v="Gila"/>
    <s v="Learning Express"/>
    <m/>
    <m/>
    <m/>
    <m/>
    <m/>
    <m/>
    <m/>
    <m/>
    <m/>
  </r>
  <r>
    <x v="4"/>
    <s v="2014-Q4"/>
    <x v="3"/>
    <x v="0"/>
    <x v="0"/>
    <x v="3"/>
    <x v="5"/>
    <n v="14484"/>
    <s v="San Lucy Library"/>
    <x v="88"/>
    <s v="sanlucy_az"/>
    <s v="Maricopa"/>
    <s v="Learning Express"/>
    <m/>
    <m/>
    <m/>
    <m/>
    <m/>
    <m/>
    <m/>
    <m/>
    <m/>
  </r>
  <r>
    <x v="3"/>
    <s v="2014-Q4"/>
    <x v="3"/>
    <x v="0"/>
    <x v="0"/>
    <x v="3"/>
    <x v="0"/>
    <n v="13842"/>
    <s v="San Manuel Public Library"/>
    <x v="89"/>
    <s v="azsanmanuel"/>
    <s v="Pinal"/>
    <s v="Learning Express"/>
    <m/>
    <m/>
    <m/>
    <m/>
    <m/>
    <m/>
    <m/>
    <m/>
    <m/>
  </r>
  <r>
    <x v="58"/>
    <s v="2014-Q4"/>
    <x v="3"/>
    <x v="0"/>
    <x v="0"/>
    <x v="3"/>
    <x v="11"/>
    <n v="14511"/>
    <s v="San Xavier Learning Center Library"/>
    <x v="90"/>
    <s v="aztucson"/>
    <s v="Pima"/>
    <s v="Learning Express"/>
    <m/>
    <m/>
    <m/>
    <m/>
    <m/>
    <m/>
    <m/>
    <m/>
    <m/>
  </r>
  <r>
    <x v="59"/>
    <s v="2014-Q4"/>
    <x v="3"/>
    <x v="0"/>
    <x v="0"/>
    <x v="3"/>
    <x v="5"/>
    <n v="14315"/>
    <s v="Scottsdale Public Library"/>
    <x v="91"/>
    <s v="scottsdale_hq"/>
    <s v="Maricopa"/>
    <s v="Learning Express"/>
    <m/>
    <m/>
    <n v="1"/>
    <n v="4"/>
    <n v="7"/>
    <n v="1"/>
    <n v="2"/>
    <n v="4"/>
    <m/>
  </r>
  <r>
    <x v="60"/>
    <s v="2014-Q4"/>
    <x v="3"/>
    <x v="0"/>
    <x v="0"/>
    <x v="3"/>
    <x v="3"/>
    <n v="14525"/>
    <s v="Sedona Public Library"/>
    <x v="92"/>
    <s v="azsedona"/>
    <s v="Yavapai"/>
    <s v="Learning Express"/>
    <m/>
    <m/>
    <m/>
    <m/>
    <m/>
    <m/>
    <m/>
    <m/>
    <m/>
  </r>
  <r>
    <x v="3"/>
    <s v="2014-Q4"/>
    <x v="3"/>
    <x v="0"/>
    <x v="0"/>
    <x v="3"/>
    <x v="3"/>
    <n v="14550"/>
    <s v="Seligman Public Library"/>
    <x v="93"/>
    <s v="azseligman"/>
    <s v="Yavapai"/>
    <s v="Learning Express"/>
    <m/>
    <m/>
    <m/>
    <m/>
    <m/>
    <m/>
    <m/>
    <m/>
    <m/>
  </r>
  <r>
    <x v="61"/>
    <s v="2014-Q4"/>
    <x v="3"/>
    <x v="0"/>
    <x v="0"/>
    <x v="3"/>
    <x v="9"/>
    <n v="14503"/>
    <s v="Show Low Public Library"/>
    <x v="94"/>
    <s v="azshowlow"/>
    <s v="Navajo"/>
    <s v="Learning Express"/>
    <m/>
    <m/>
    <m/>
    <m/>
    <m/>
    <m/>
    <m/>
    <m/>
    <m/>
  </r>
  <r>
    <x v="62"/>
    <s v="2014-Q4"/>
    <x v="3"/>
    <x v="0"/>
    <x v="0"/>
    <x v="3"/>
    <x v="6"/>
    <n v="14450"/>
    <s v="Sierra Vista Public Library"/>
    <x v="95"/>
    <s v="azsierrav"/>
    <s v="Cochise"/>
    <s v="Learning Express"/>
    <m/>
    <m/>
    <m/>
    <m/>
    <m/>
    <m/>
    <m/>
    <m/>
    <m/>
  </r>
  <r>
    <x v="63"/>
    <s v="2014-Q4"/>
    <x v="3"/>
    <x v="0"/>
    <x v="0"/>
    <x v="3"/>
    <x v="9"/>
    <n v="14504"/>
    <s v="Snowflake-Taylor Public Library"/>
    <x v="96"/>
    <s v="azsnowflake"/>
    <s v="Navajo"/>
    <s v="Learning Express"/>
    <m/>
    <m/>
    <m/>
    <m/>
    <m/>
    <m/>
    <m/>
    <m/>
    <m/>
  </r>
  <r>
    <x v="64"/>
    <s v="2014-Q4"/>
    <x v="3"/>
    <x v="0"/>
    <x v="0"/>
    <x v="3"/>
    <x v="0"/>
    <n v="13844"/>
    <s v="Superior Public Library"/>
    <x v="97"/>
    <s v="azsuperior"/>
    <s v="Pinal"/>
    <s v="Learning Express"/>
    <m/>
    <m/>
    <m/>
    <m/>
    <m/>
    <m/>
    <m/>
    <m/>
    <m/>
  </r>
  <r>
    <x v="65"/>
    <s v="2014-Q4"/>
    <x v="3"/>
    <x v="0"/>
    <x v="0"/>
    <x v="3"/>
    <x v="5"/>
    <n v="5355"/>
    <s v="Tempe Public Library"/>
    <x v="98"/>
    <s v="tempe_main"/>
    <s v="Maricopa"/>
    <s v="Learning Express"/>
    <m/>
    <m/>
    <n v="2"/>
    <m/>
    <n v="3"/>
    <n v="5"/>
    <n v="6"/>
    <m/>
    <m/>
  </r>
  <r>
    <x v="4"/>
    <s v="2014-Q4"/>
    <x v="3"/>
    <x v="0"/>
    <x v="0"/>
    <x v="3"/>
    <x v="4"/>
    <n v="14491"/>
    <s v="The Edward McElwain Memorial Library"/>
    <x v="99"/>
    <s v="azpeachsprings"/>
    <s v="Mohave"/>
    <s v="Learning Express"/>
    <m/>
    <m/>
    <m/>
    <m/>
    <m/>
    <m/>
    <m/>
    <m/>
    <m/>
  </r>
  <r>
    <x v="66"/>
    <s v="2014-Q4"/>
    <x v="3"/>
    <x v="0"/>
    <x v="0"/>
    <x v="3"/>
    <x v="5"/>
    <n v="14485"/>
    <s v="Tolleson Public Library"/>
    <x v="100"/>
    <s v="toll30426"/>
    <s v="Maricopa"/>
    <s v="Learning Express"/>
    <m/>
    <m/>
    <m/>
    <m/>
    <m/>
    <m/>
    <m/>
    <m/>
    <m/>
  </r>
  <r>
    <x v="67"/>
    <s v="2014-Q4"/>
    <x v="3"/>
    <x v="0"/>
    <x v="0"/>
    <x v="3"/>
    <x v="6"/>
    <n v="14451"/>
    <s v="Tombstone City Library"/>
    <x v="101"/>
    <s v="aztombstone"/>
    <s v="Cochise"/>
    <s v="Learning Express"/>
    <m/>
    <m/>
    <m/>
    <m/>
    <m/>
    <m/>
    <m/>
    <m/>
    <m/>
  </r>
  <r>
    <x v="68"/>
    <s v="2014-Q4"/>
    <x v="3"/>
    <x v="0"/>
    <x v="0"/>
    <x v="3"/>
    <x v="13"/>
    <n v="14463"/>
    <s v="Tonto Basin Public Library"/>
    <x v="102"/>
    <s v="aztontobasin"/>
    <s v="Gila"/>
    <s v="Learning Express"/>
    <m/>
    <m/>
    <m/>
    <m/>
    <m/>
    <m/>
    <m/>
    <m/>
    <m/>
  </r>
  <r>
    <x v="3"/>
    <s v="2014-Q4"/>
    <x v="3"/>
    <x v="0"/>
    <x v="0"/>
    <x v="3"/>
    <x v="12"/>
    <n v="14457"/>
    <s v="Tuba City Library"/>
    <x v="103"/>
    <s v="aztubacity"/>
    <s v="Coconino"/>
    <s v="Learning Express"/>
    <m/>
    <m/>
    <m/>
    <m/>
    <m/>
    <m/>
    <m/>
    <m/>
    <m/>
  </r>
  <r>
    <x v="69"/>
    <s v="2014-Q4"/>
    <x v="3"/>
    <x v="0"/>
    <x v="0"/>
    <x v="3"/>
    <x v="11"/>
    <n v="14512"/>
    <s v="Venito Garcia Library and Archives"/>
    <x v="104"/>
    <s v="azsellstohono"/>
    <s v="Pima"/>
    <s v="Learning Express"/>
    <m/>
    <m/>
    <m/>
    <m/>
    <m/>
    <m/>
    <m/>
    <m/>
    <m/>
  </r>
  <r>
    <x v="3"/>
    <s v="2014-Q4"/>
    <x v="3"/>
    <x v="0"/>
    <x v="0"/>
    <x v="3"/>
    <x v="0"/>
    <n v="14443"/>
    <s v="Vista Grande Library"/>
    <x v="105"/>
    <s v="vista_az"/>
    <s v="Pinal"/>
    <s v="Learning Express"/>
    <m/>
    <m/>
    <m/>
    <m/>
    <m/>
    <m/>
    <m/>
    <m/>
    <m/>
  </r>
  <r>
    <x v="4"/>
    <s v="2014-Q4"/>
    <x v="3"/>
    <x v="0"/>
    <x v="0"/>
    <x v="3"/>
    <x v="5"/>
    <n v="14481"/>
    <s v="Wickenburg Public Library"/>
    <x v="106"/>
    <s v="wickenburg_az"/>
    <s v="Maricopa"/>
    <s v="Learning Express"/>
    <m/>
    <m/>
    <m/>
    <m/>
    <m/>
    <m/>
    <m/>
    <m/>
    <m/>
  </r>
  <r>
    <x v="3"/>
    <s v="2014-Q4"/>
    <x v="3"/>
    <x v="0"/>
    <x v="0"/>
    <x v="3"/>
    <x v="3"/>
    <n v="14551"/>
    <s v="Wilhoit Public Library"/>
    <x v="107"/>
    <s v="azwilhoit"/>
    <s v="Yavapai"/>
    <s v="Learning Express"/>
    <m/>
    <m/>
    <m/>
    <m/>
    <m/>
    <m/>
    <m/>
    <m/>
    <m/>
  </r>
  <r>
    <x v="4"/>
    <s v="2014-Q4"/>
    <x v="3"/>
    <x v="0"/>
    <x v="0"/>
    <x v="3"/>
    <x v="12"/>
    <n v="13090"/>
    <s v="Williams Public Library"/>
    <x v="108"/>
    <s v="azwilliams"/>
    <s v="Coconino"/>
    <s v="Learning Express"/>
    <m/>
    <m/>
    <m/>
    <m/>
    <m/>
    <m/>
    <m/>
    <m/>
    <m/>
  </r>
  <r>
    <x v="70"/>
    <s v="2014-Q4"/>
    <x v="3"/>
    <x v="0"/>
    <x v="0"/>
    <x v="3"/>
    <x v="9"/>
    <n v="14505"/>
    <s v="Winslow Public Library"/>
    <x v="109"/>
    <s v="azwinslow"/>
    <s v="Navajo"/>
    <s v="Learning Express"/>
    <m/>
    <m/>
    <m/>
    <m/>
    <m/>
    <m/>
    <m/>
    <m/>
    <m/>
  </r>
  <r>
    <x v="3"/>
    <s v="2014-Q4"/>
    <x v="3"/>
    <x v="0"/>
    <x v="0"/>
    <x v="3"/>
    <x v="9"/>
    <n v="14506"/>
    <s v="Woodruff Library"/>
    <x v="110"/>
    <s v="azwoodruff"/>
    <s v="Navajo"/>
    <s v="Learning Express"/>
    <m/>
    <m/>
    <m/>
    <m/>
    <m/>
    <m/>
    <m/>
    <m/>
    <m/>
  </r>
  <r>
    <x v="3"/>
    <s v="2014-Q4"/>
    <x v="3"/>
    <x v="0"/>
    <x v="0"/>
    <x v="3"/>
    <x v="3"/>
    <n v="14552"/>
    <s v="Yarnell Public Library"/>
    <x v="111"/>
    <s v="azyarnell"/>
    <s v="Yavapai"/>
    <s v="Learning Express"/>
    <m/>
    <m/>
    <m/>
    <m/>
    <m/>
    <m/>
    <m/>
    <m/>
    <m/>
  </r>
  <r>
    <x v="71"/>
    <s v="2014-Q4"/>
    <x v="3"/>
    <x v="0"/>
    <x v="0"/>
    <x v="3"/>
    <x v="3"/>
    <n v="12675"/>
    <s v="Yavapai County Free Library District"/>
    <x v="112"/>
    <s v="azyavapai"/>
    <s v="Yavapai"/>
    <s v="Learning Express"/>
    <m/>
    <m/>
    <n v="5"/>
    <n v="3"/>
    <n v="3"/>
    <n v="6"/>
    <n v="1"/>
    <m/>
    <m/>
  </r>
  <r>
    <x v="4"/>
    <s v="2014-Q4"/>
    <x v="3"/>
    <x v="0"/>
    <x v="0"/>
    <x v="3"/>
    <x v="3"/>
    <n v="14518"/>
    <s v="Yavapai Prescott Tribal Library"/>
    <x v="113"/>
    <s v="azyavapaitri"/>
    <s v="Yavapai"/>
    <s v="Learning Express"/>
    <m/>
    <m/>
    <m/>
    <m/>
    <m/>
    <m/>
    <m/>
    <m/>
    <m/>
  </r>
  <r>
    <x v="72"/>
    <s v="2014-Q4"/>
    <x v="3"/>
    <x v="0"/>
    <x v="0"/>
    <x v="3"/>
    <x v="13"/>
    <n v="14464"/>
    <s v="Young Public Library"/>
    <x v="114"/>
    <s v="azyoung"/>
    <s v="Gila"/>
    <s v="Learning Express"/>
    <m/>
    <m/>
    <m/>
    <m/>
    <m/>
    <m/>
    <m/>
    <m/>
    <m/>
  </r>
  <r>
    <x v="73"/>
    <s v="2014-Q4"/>
    <x v="3"/>
    <x v="0"/>
    <x v="0"/>
    <x v="3"/>
    <x v="5"/>
    <n v="14486"/>
    <s v="Youngtown Public Library"/>
    <x v="115"/>
    <s v="youngtown_az"/>
    <s v="Maricopa"/>
    <s v="Learning Express"/>
    <m/>
    <m/>
    <m/>
    <m/>
    <m/>
    <m/>
    <m/>
    <m/>
    <m/>
  </r>
  <r>
    <x v="3"/>
    <s v="2014-Q4"/>
    <x v="3"/>
    <x v="0"/>
    <x v="0"/>
    <x v="3"/>
    <x v="10"/>
    <n v="14527"/>
    <s v="Yuma County Library District"/>
    <x v="116"/>
    <s v="azycldo"/>
    <s v="Yuma"/>
    <s v="Learning Express"/>
    <m/>
    <m/>
    <n v="25"/>
    <n v="6"/>
    <n v="16"/>
    <n v="16"/>
    <n v="4"/>
    <n v="2"/>
    <m/>
  </r>
  <r>
    <x v="0"/>
    <s v="2014-Q4"/>
    <x v="4"/>
    <x v="0"/>
    <x v="0"/>
    <x v="4"/>
    <x v="0"/>
    <n v="14487"/>
    <s v="Ak-Chin Indian Community Library"/>
    <x v="0"/>
    <s v="akchin_az"/>
    <s v="Maricopa"/>
    <s v="Learning Express"/>
    <m/>
    <m/>
    <m/>
    <m/>
    <m/>
    <m/>
    <m/>
    <m/>
    <m/>
  </r>
  <r>
    <x v="1"/>
    <s v="2014-Q4"/>
    <x v="4"/>
    <x v="0"/>
    <x v="0"/>
    <x v="4"/>
    <x v="1"/>
    <n v="14331"/>
    <s v="Apache County Library District"/>
    <x v="1"/>
    <s v="azapachecpl"/>
    <s v="Apache"/>
    <s v="Learning Express"/>
    <m/>
    <m/>
    <n v="2"/>
    <n v="1"/>
    <n v="5"/>
    <n v="3"/>
    <n v="2"/>
    <n v="1"/>
    <m/>
  </r>
  <r>
    <x v="2"/>
    <s v="2014-Q4"/>
    <x v="4"/>
    <x v="0"/>
    <x v="0"/>
    <x v="4"/>
    <x v="0"/>
    <n v="12670"/>
    <s v="Apache Junction Public Library"/>
    <x v="2"/>
    <s v="azapachejct"/>
    <s v="Pinal"/>
    <s v="Learning Express"/>
    <m/>
    <m/>
    <m/>
    <m/>
    <m/>
    <m/>
    <m/>
    <m/>
    <m/>
  </r>
  <r>
    <x v="3"/>
    <s v="2014-Q4"/>
    <x v="4"/>
    <x v="0"/>
    <x v="0"/>
    <x v="4"/>
    <x v="0"/>
    <n v="13834"/>
    <s v="Arizona City Community Library"/>
    <x v="3"/>
    <s v="azarizonacity"/>
    <s v="Pinal"/>
    <s v="Learning Express"/>
    <m/>
    <m/>
    <m/>
    <m/>
    <m/>
    <m/>
    <m/>
    <m/>
    <m/>
  </r>
  <r>
    <x v="3"/>
    <s v="2014-Q4"/>
    <x v="4"/>
    <x v="0"/>
    <x v="0"/>
    <x v="4"/>
    <x v="2"/>
    <n v="14554"/>
    <s v="Arizona State Library, Archives and Public Records"/>
    <x v="4"/>
    <s v="azstatelibdev"/>
    <s v="State"/>
    <s v="Learning Express"/>
    <m/>
    <m/>
    <n v="54"/>
    <n v="3"/>
    <n v="8"/>
    <n v="4"/>
    <n v="7"/>
    <m/>
    <m/>
  </r>
  <r>
    <x v="3"/>
    <s v="2014-Q4"/>
    <x v="4"/>
    <x v="0"/>
    <x v="0"/>
    <x v="4"/>
    <x v="3"/>
    <n v="14520"/>
    <s v="Ash Fork Public Library"/>
    <x v="5"/>
    <s v="azashfork"/>
    <s v="Yavapai"/>
    <s v="Learning Express"/>
    <m/>
    <m/>
    <m/>
    <m/>
    <m/>
    <m/>
    <m/>
    <m/>
    <m/>
  </r>
  <r>
    <x v="4"/>
    <s v="2014-Q4"/>
    <x v="4"/>
    <x v="0"/>
    <x v="0"/>
    <x v="4"/>
    <x v="4"/>
    <n v="14489"/>
    <s v="Ava Ich Asiit Tribal Library"/>
    <x v="6"/>
    <s v="azavaich"/>
    <s v="Mohave"/>
    <s v="Learning Express"/>
    <m/>
    <m/>
    <m/>
    <m/>
    <m/>
    <m/>
    <m/>
    <m/>
    <m/>
  </r>
  <r>
    <x v="5"/>
    <s v="2014-Q4"/>
    <x v="4"/>
    <x v="0"/>
    <x v="0"/>
    <x v="4"/>
    <x v="5"/>
    <n v="6014"/>
    <s v="Avondale Public Library"/>
    <x v="7"/>
    <s v="avondale_az"/>
    <s v="Maricopa"/>
    <s v="Learning Express"/>
    <m/>
    <m/>
    <n v="3"/>
    <n v="2"/>
    <n v="1"/>
    <m/>
    <n v="1"/>
    <n v="2"/>
    <m/>
  </r>
  <r>
    <x v="3"/>
    <s v="2014-Q4"/>
    <x v="4"/>
    <x v="0"/>
    <x v="0"/>
    <x v="4"/>
    <x v="3"/>
    <n v="14532"/>
    <s v="Bagdad Public Library"/>
    <x v="8"/>
    <s v="azbagdad"/>
    <s v="Yavapai"/>
    <s v="Learning Express"/>
    <m/>
    <m/>
    <m/>
    <m/>
    <m/>
    <m/>
    <m/>
    <m/>
    <m/>
  </r>
  <r>
    <x v="6"/>
    <s v="2014-Q4"/>
    <x v="4"/>
    <x v="0"/>
    <x v="0"/>
    <x v="4"/>
    <x v="6"/>
    <n v="14448"/>
    <s v="Benson Public Library"/>
    <x v="9"/>
    <s v="azbenson"/>
    <s v="Cochise"/>
    <s v="Learning Express"/>
    <m/>
    <m/>
    <m/>
    <m/>
    <m/>
    <m/>
    <m/>
    <m/>
    <m/>
  </r>
  <r>
    <x v="3"/>
    <s v="2014-Q4"/>
    <x v="4"/>
    <x v="0"/>
    <x v="0"/>
    <x v="4"/>
    <x v="3"/>
    <n v="14536"/>
    <s v="Black Canyon City Community Library"/>
    <x v="10"/>
    <s v="azblackcyn"/>
    <s v="Yavapai"/>
    <s v="Learning Express"/>
    <m/>
    <m/>
    <m/>
    <m/>
    <m/>
    <m/>
    <m/>
    <m/>
    <m/>
  </r>
  <r>
    <x v="3"/>
    <s v="2014-Q4"/>
    <x v="4"/>
    <x v="0"/>
    <x v="0"/>
    <x v="4"/>
    <x v="7"/>
    <n v="14469"/>
    <s v="Blue Library"/>
    <x v="11"/>
    <s v="azbluepub"/>
    <s v="Greenlee"/>
    <s v="Learning Express"/>
    <m/>
    <m/>
    <m/>
    <m/>
    <m/>
    <m/>
    <m/>
    <m/>
    <m/>
  </r>
  <r>
    <x v="3"/>
    <s v="2014-Q4"/>
    <x v="4"/>
    <x v="0"/>
    <x v="0"/>
    <x v="4"/>
    <x v="8"/>
    <n v="14474"/>
    <s v="Bouse Public Library"/>
    <x v="12"/>
    <s v="azbouse"/>
    <s v="La Paz"/>
    <s v="Learning Express"/>
    <m/>
    <m/>
    <m/>
    <m/>
    <m/>
    <m/>
    <m/>
    <m/>
    <m/>
  </r>
  <r>
    <x v="4"/>
    <s v="2014-Q4"/>
    <x v="4"/>
    <x v="0"/>
    <x v="0"/>
    <x v="4"/>
    <x v="5"/>
    <n v="14478"/>
    <s v="Buckeye Public Library"/>
    <x v="13"/>
    <s v="buckeye_az"/>
    <s v="Maricopa"/>
    <s v="Learning Express"/>
    <m/>
    <m/>
    <n v="3"/>
    <n v="1"/>
    <n v="3"/>
    <m/>
    <m/>
    <m/>
    <n v="3"/>
  </r>
  <r>
    <x v="7"/>
    <s v="2014-Q4"/>
    <x v="4"/>
    <x v="0"/>
    <x v="0"/>
    <x v="4"/>
    <x v="3"/>
    <n v="14521"/>
    <s v="Camp Verde Community Library"/>
    <x v="14"/>
    <s v="azcampverde"/>
    <s v="Yavapai"/>
    <s v="Learning Express"/>
    <m/>
    <m/>
    <m/>
    <m/>
    <m/>
    <m/>
    <m/>
    <m/>
    <m/>
  </r>
  <r>
    <x v="8"/>
    <s v="2014-Q4"/>
    <x v="4"/>
    <x v="0"/>
    <x v="0"/>
    <x v="4"/>
    <x v="0"/>
    <n v="13835"/>
    <s v="Casa Grande Public Library"/>
    <x v="15"/>
    <s v="azcasagrande"/>
    <s v="Pinal"/>
    <s v="Learning Express"/>
    <m/>
    <m/>
    <m/>
    <m/>
    <m/>
    <m/>
    <m/>
    <m/>
    <m/>
  </r>
  <r>
    <x v="3"/>
    <s v="2014-Q4"/>
    <x v="4"/>
    <x v="0"/>
    <x v="0"/>
    <x v="4"/>
    <x v="3"/>
    <n v="14325"/>
    <s v="Centennial Library"/>
    <x v="16"/>
    <s v="azcentennial"/>
    <s v="La Paz"/>
    <s v="Learning Express"/>
    <m/>
    <m/>
    <m/>
    <m/>
    <m/>
    <m/>
    <m/>
    <m/>
    <m/>
  </r>
  <r>
    <x v="9"/>
    <s v="2014-Q4"/>
    <x v="4"/>
    <x v="0"/>
    <x v="0"/>
    <x v="4"/>
    <x v="5"/>
    <n v="12890"/>
    <s v="Chandler Public Library"/>
    <x v="17"/>
    <s v="chandler_main"/>
    <s v="Maricopa"/>
    <s v="Learning Express"/>
    <m/>
    <m/>
    <n v="13"/>
    <n v="3"/>
    <n v="5"/>
    <n v="2"/>
    <n v="4"/>
    <m/>
    <m/>
  </r>
  <r>
    <x v="10"/>
    <s v="2014-Q4"/>
    <x v="4"/>
    <x v="0"/>
    <x v="0"/>
    <x v="4"/>
    <x v="3"/>
    <n v="14522"/>
    <s v="Chino Valley Public Library"/>
    <x v="18"/>
    <s v="azchinovalley"/>
    <s v="Yavapai"/>
    <s v="Learning Express"/>
    <m/>
    <m/>
    <m/>
    <m/>
    <m/>
    <m/>
    <m/>
    <m/>
    <m/>
  </r>
  <r>
    <x v="3"/>
    <s v="2014-Q4"/>
    <x v="4"/>
    <x v="0"/>
    <x v="0"/>
    <x v="4"/>
    <x v="9"/>
    <n v="14494"/>
    <s v="Cibicue Community Library"/>
    <x v="19"/>
    <s v="azcibecu"/>
    <s v="Navajo"/>
    <s v="Learning Express"/>
    <m/>
    <m/>
    <m/>
    <m/>
    <m/>
    <m/>
    <m/>
    <m/>
    <m/>
  </r>
  <r>
    <x v="11"/>
    <s v="2014-Q4"/>
    <x v="4"/>
    <x v="0"/>
    <x v="0"/>
    <x v="4"/>
    <x v="5"/>
    <n v="12897"/>
    <s v="City of Mesa Main Library"/>
    <x v="20"/>
    <s v="mesa86532"/>
    <s v="Maricopa"/>
    <s v="Learning Express"/>
    <m/>
    <m/>
    <n v="2"/>
    <n v="4"/>
    <n v="3"/>
    <n v="32"/>
    <n v="4"/>
    <m/>
    <m/>
  </r>
  <r>
    <x v="74"/>
    <s v="2014-Q4"/>
    <x v="4"/>
    <x v="0"/>
    <x v="0"/>
    <x v="4"/>
    <x v="3"/>
    <n v="14538"/>
    <s v="Clarkdale Public Library"/>
    <x v="117"/>
    <s v="azclarkdale"/>
    <s v="Yavapai"/>
    <s v="Learning Express"/>
    <m/>
    <m/>
    <m/>
    <m/>
    <m/>
    <m/>
    <m/>
    <m/>
    <m/>
  </r>
  <r>
    <x v="3"/>
    <s v="2014-Q4"/>
    <x v="4"/>
    <x v="0"/>
    <x v="0"/>
    <x v="4"/>
    <x v="9"/>
    <n v="14495"/>
    <s v="Clay Springs Public Library"/>
    <x v="21"/>
    <s v="azclaysprings"/>
    <s v="Navajo"/>
    <s v="Learning Express"/>
    <m/>
    <m/>
    <m/>
    <m/>
    <m/>
    <m/>
    <m/>
    <m/>
    <m/>
  </r>
  <r>
    <x v="12"/>
    <s v="2014-Q4"/>
    <x v="4"/>
    <x v="0"/>
    <x v="0"/>
    <x v="4"/>
    <x v="7"/>
    <n v="14470"/>
    <s v="Clifton Public Library"/>
    <x v="22"/>
    <s v="azclifton"/>
    <s v="Greenlee"/>
    <s v="Learning Express"/>
    <m/>
    <m/>
    <m/>
    <m/>
    <m/>
    <m/>
    <m/>
    <m/>
    <m/>
  </r>
  <r>
    <x v="13"/>
    <s v="2014-Q4"/>
    <x v="4"/>
    <x v="0"/>
    <x v="0"/>
    <x v="4"/>
    <x v="6"/>
    <n v="5783"/>
    <s v="Cochise County Library District"/>
    <x v="23"/>
    <s v="azccldo"/>
    <s v="Cochise"/>
    <s v="Learning Express"/>
    <m/>
    <m/>
    <n v="6"/>
    <n v="3"/>
    <n v="2"/>
    <n v="2"/>
    <n v="3"/>
    <n v="1"/>
    <m/>
  </r>
  <r>
    <x v="14"/>
    <s v="2014-Q4"/>
    <x v="4"/>
    <x v="0"/>
    <x v="0"/>
    <x v="4"/>
    <x v="10"/>
    <n v="14528"/>
    <s v="Cocopah Tribal Library"/>
    <x v="24"/>
    <s v="azcocopah"/>
    <s v="Yuma"/>
    <s v="Learning Express"/>
    <m/>
    <m/>
    <m/>
    <m/>
    <m/>
    <m/>
    <m/>
    <m/>
    <m/>
  </r>
  <r>
    <x v="15"/>
    <s v="2014-Q4"/>
    <x v="4"/>
    <x v="0"/>
    <x v="0"/>
    <x v="4"/>
    <x v="8"/>
    <n v="14324"/>
    <s v="Colorado River Indian Tribes Library"/>
    <x v="25"/>
    <s v="azlapazcs"/>
    <s v="La Paz"/>
    <s v="Learning Express"/>
    <m/>
    <m/>
    <m/>
    <m/>
    <m/>
    <m/>
    <m/>
    <m/>
    <m/>
  </r>
  <r>
    <x v="3"/>
    <s v="2014-Q4"/>
    <x v="4"/>
    <x v="0"/>
    <x v="0"/>
    <x v="4"/>
    <x v="3"/>
    <n v="14540"/>
    <s v="Congress Public Library"/>
    <x v="26"/>
    <s v="azcongress"/>
    <s v="Yavapai"/>
    <s v="Learning Express"/>
    <m/>
    <m/>
    <m/>
    <m/>
    <m/>
    <m/>
    <m/>
    <m/>
    <m/>
  </r>
  <r>
    <x v="16"/>
    <s v="2014-Q4"/>
    <x v="4"/>
    <x v="0"/>
    <x v="0"/>
    <x v="4"/>
    <x v="0"/>
    <n v="13836"/>
    <s v="Coolidge Public Library"/>
    <x v="27"/>
    <s v="azcollidge"/>
    <s v="Pinal"/>
    <s v="Learning Express"/>
    <m/>
    <m/>
    <m/>
    <m/>
    <m/>
    <m/>
    <m/>
    <m/>
    <m/>
  </r>
  <r>
    <x v="17"/>
    <s v="2014-Q4"/>
    <x v="4"/>
    <x v="0"/>
    <x v="0"/>
    <x v="4"/>
    <x v="6"/>
    <n v="14446"/>
    <s v="Copper Queen Library"/>
    <x v="28"/>
    <s v="azbisbee"/>
    <s v="Cochise"/>
    <s v="Learning Express"/>
    <m/>
    <m/>
    <m/>
    <m/>
    <m/>
    <m/>
    <m/>
    <m/>
    <m/>
  </r>
  <r>
    <x v="3"/>
    <s v="2014-Q4"/>
    <x v="4"/>
    <x v="0"/>
    <x v="0"/>
    <x v="4"/>
    <x v="3"/>
    <n v="14541"/>
    <s v="Cordes Lakes Public Library"/>
    <x v="29"/>
    <s v="azcordeslakes"/>
    <s v="Yavapai"/>
    <s v="Learning Express"/>
    <m/>
    <m/>
    <m/>
    <m/>
    <m/>
    <m/>
    <m/>
    <m/>
    <m/>
  </r>
  <r>
    <x v="18"/>
    <s v="2014-Q4"/>
    <x v="4"/>
    <x v="0"/>
    <x v="0"/>
    <x v="4"/>
    <x v="3"/>
    <n v="14517"/>
    <s v="Cottonwood Public Library"/>
    <x v="30"/>
    <s v="azcottonwood"/>
    <s v="Yavapai"/>
    <s v="Learning Express"/>
    <m/>
    <m/>
    <m/>
    <m/>
    <m/>
    <m/>
    <m/>
    <m/>
    <m/>
  </r>
  <r>
    <x v="3"/>
    <s v="2014-Q4"/>
    <x v="4"/>
    <x v="0"/>
    <x v="0"/>
    <x v="4"/>
    <x v="3"/>
    <n v="14542"/>
    <s v="Crown King Public Library"/>
    <x v="31"/>
    <s v="azcrownking"/>
    <s v="Yavapai"/>
    <s v="Learning Express"/>
    <m/>
    <m/>
    <m/>
    <m/>
    <m/>
    <m/>
    <m/>
    <m/>
    <m/>
  </r>
  <r>
    <x v="19"/>
    <s v="2014-Q4"/>
    <x v="4"/>
    <x v="0"/>
    <x v="0"/>
    <x v="4"/>
    <x v="5"/>
    <n v="14477"/>
    <s v="Desert Foothills Library"/>
    <x v="32"/>
    <s v="desertfh_az"/>
    <s v="Maricopa"/>
    <s v="Learning Express"/>
    <m/>
    <m/>
    <m/>
    <m/>
    <m/>
    <m/>
    <m/>
    <m/>
    <m/>
  </r>
  <r>
    <x v="3"/>
    <s v="2014-Q4"/>
    <x v="4"/>
    <x v="0"/>
    <x v="0"/>
    <x v="4"/>
    <x v="3"/>
    <n v="14545"/>
    <s v="Dewey-Humboldt Town Library"/>
    <x v="33"/>
    <s v="dewey_az"/>
    <s v="Yavapai"/>
    <s v="Learning Express"/>
    <m/>
    <m/>
    <m/>
    <m/>
    <m/>
    <m/>
    <m/>
    <m/>
    <m/>
  </r>
  <r>
    <x v="20"/>
    <s v="2014-Q4"/>
    <x v="4"/>
    <x v="0"/>
    <x v="0"/>
    <x v="4"/>
    <x v="6"/>
    <n v="14447"/>
    <s v="Douglas Public Library"/>
    <x v="34"/>
    <s v="azdouglas"/>
    <s v="Cochise"/>
    <s v="Learning Express"/>
    <m/>
    <m/>
    <m/>
    <m/>
    <m/>
    <m/>
    <m/>
    <m/>
    <m/>
  </r>
  <r>
    <x v="3"/>
    <s v="2014-Q4"/>
    <x v="4"/>
    <x v="0"/>
    <x v="0"/>
    <x v="4"/>
    <x v="11"/>
    <n v="14510"/>
    <s v="Dr. Fernando Escalante Community Library &amp; Resource Center"/>
    <x v="35"/>
    <s v="azfernando"/>
    <s v="Pima"/>
    <s v="Learning Express"/>
    <m/>
    <m/>
    <m/>
    <m/>
    <m/>
    <m/>
    <m/>
    <m/>
    <m/>
  </r>
  <r>
    <x v="21"/>
    <s v="2014-Q4"/>
    <x v="4"/>
    <x v="0"/>
    <x v="0"/>
    <x v="4"/>
    <x v="7"/>
    <n v="14468"/>
    <s v="Duncan Public Library"/>
    <x v="36"/>
    <s v="azduncan"/>
    <s v="Greenlee"/>
    <s v="Learning Express"/>
    <m/>
    <m/>
    <m/>
    <m/>
    <m/>
    <m/>
    <m/>
    <m/>
    <m/>
  </r>
  <r>
    <x v="22"/>
    <s v="2014-Q4"/>
    <x v="4"/>
    <x v="0"/>
    <x v="0"/>
    <x v="4"/>
    <x v="0"/>
    <n v="13837"/>
    <s v="Eloy Santa Cruz Library"/>
    <x v="37"/>
    <s v="azeloy"/>
    <s v="Pinal"/>
    <s v="Learning Express"/>
    <m/>
    <m/>
    <m/>
    <m/>
    <m/>
    <m/>
    <m/>
    <m/>
    <m/>
  </r>
  <r>
    <x v="23"/>
    <s v="2014-Q4"/>
    <x v="4"/>
    <x v="0"/>
    <x v="0"/>
    <x v="4"/>
    <x v="6"/>
    <n v="14452"/>
    <s v="Elsie S. Hogan Community Library"/>
    <x v="38"/>
    <s v="azwilcox"/>
    <s v="Cochise"/>
    <s v="Learning Express"/>
    <m/>
    <m/>
    <m/>
    <m/>
    <m/>
    <m/>
    <m/>
    <m/>
    <m/>
  </r>
  <r>
    <x v="24"/>
    <s v="2014-Q4"/>
    <x v="4"/>
    <x v="0"/>
    <x v="0"/>
    <x v="4"/>
    <x v="12"/>
    <n v="5102"/>
    <s v="Flagstaff City-Coconino County Public Library"/>
    <x v="39"/>
    <s v="azflagstaff"/>
    <s v="Coconino"/>
    <s v="Learning Express"/>
    <m/>
    <m/>
    <n v="42"/>
    <n v="1"/>
    <n v="38"/>
    <n v="28"/>
    <n v="6"/>
    <m/>
    <n v="1"/>
  </r>
  <r>
    <x v="25"/>
    <s v="2014-Q4"/>
    <x v="4"/>
    <x v="0"/>
    <x v="0"/>
    <x v="4"/>
    <x v="0"/>
    <n v="13838"/>
    <s v="Florence Community Library"/>
    <x v="40"/>
    <s v="azflorence"/>
    <s v="Pinal"/>
    <s v="Learning Express"/>
    <m/>
    <m/>
    <m/>
    <m/>
    <m/>
    <m/>
    <m/>
    <m/>
    <m/>
  </r>
  <r>
    <x v="3"/>
    <s v="2014-Q4"/>
    <x v="4"/>
    <x v="0"/>
    <x v="0"/>
    <x v="4"/>
    <x v="12"/>
    <n v="14455"/>
    <s v="Forest Lakes Community Library"/>
    <x v="41"/>
    <s v="azforestlakes"/>
    <s v="Coconino"/>
    <s v="Learning Express"/>
    <m/>
    <m/>
    <n v="1"/>
    <n v="1"/>
    <m/>
    <m/>
    <n v="1"/>
    <m/>
    <m/>
  </r>
  <r>
    <x v="26"/>
    <s v="2014-Q4"/>
    <x v="4"/>
    <x v="0"/>
    <x v="0"/>
    <x v="4"/>
    <x v="12"/>
    <n v="14454"/>
    <s v="Fredonia Public Library"/>
    <x v="42"/>
    <s v="azfredonia"/>
    <s v="Coconino"/>
    <s v="Learning Express"/>
    <m/>
    <m/>
    <m/>
    <m/>
    <m/>
    <m/>
    <m/>
    <m/>
    <m/>
  </r>
  <r>
    <x v="27"/>
    <s v="2014-Q4"/>
    <x v="4"/>
    <x v="0"/>
    <x v="0"/>
    <x v="4"/>
    <x v="5"/>
    <n v="14482"/>
    <s v="Ft. McDowell Yavapai Nation Tribal Library"/>
    <x v="43"/>
    <s v="mcdowell_az"/>
    <s v="Maricopa"/>
    <s v="Learning Express"/>
    <m/>
    <m/>
    <m/>
    <m/>
    <m/>
    <m/>
    <m/>
    <m/>
    <m/>
  </r>
  <r>
    <x v="28"/>
    <s v="2014-Q4"/>
    <x v="4"/>
    <x v="0"/>
    <x v="0"/>
    <x v="4"/>
    <x v="13"/>
    <n v="5785"/>
    <s v="Gila County Library District"/>
    <x v="44"/>
    <s v="azgcldo"/>
    <s v="Gila"/>
    <s v="Learning Express"/>
    <m/>
    <m/>
    <n v="1"/>
    <n v="1"/>
    <m/>
    <m/>
    <n v="1"/>
    <m/>
    <m/>
  </r>
  <r>
    <x v="29"/>
    <s v="2014-Q4"/>
    <x v="4"/>
    <x v="0"/>
    <x v="0"/>
    <x v="4"/>
    <x v="5"/>
    <n v="14479"/>
    <s v="Glendale Public Library"/>
    <x v="45"/>
    <s v="glendale_main"/>
    <s v="Maricopa"/>
    <s v="Learning Express"/>
    <m/>
    <m/>
    <n v="3"/>
    <n v="3"/>
    <m/>
    <m/>
    <n v="3"/>
    <m/>
    <m/>
  </r>
  <r>
    <x v="3"/>
    <s v="2014-Q4"/>
    <x v="4"/>
    <x v="0"/>
    <x v="0"/>
    <x v="4"/>
    <x v="12"/>
    <n v="14456"/>
    <s v="Grand Canyon Library"/>
    <x v="46"/>
    <s v="azgcanyoncl"/>
    <s v="Coconino"/>
    <s v="Learning Express"/>
    <m/>
    <m/>
    <m/>
    <m/>
    <m/>
    <m/>
    <m/>
    <m/>
    <m/>
  </r>
  <r>
    <x v="3"/>
    <s v="2014-Q4"/>
    <x v="4"/>
    <x v="0"/>
    <x v="0"/>
    <x v="4"/>
    <x v="7"/>
    <n v="14366"/>
    <s v="Greenlee County Library System"/>
    <x v="47"/>
    <s v="azgreenl"/>
    <s v="Greenlee"/>
    <s v="Learning Express"/>
    <m/>
    <m/>
    <m/>
    <m/>
    <m/>
    <m/>
    <m/>
    <m/>
    <m/>
  </r>
  <r>
    <x v="30"/>
    <s v="2014-Q4"/>
    <x v="4"/>
    <x v="0"/>
    <x v="0"/>
    <x v="4"/>
    <x v="9"/>
    <n v="14496"/>
    <s v="Holbrook Public Library"/>
    <x v="48"/>
    <s v="azholbrook"/>
    <s v="Navajo"/>
    <s v="Learning Express"/>
    <m/>
    <m/>
    <m/>
    <m/>
    <m/>
    <m/>
    <m/>
    <m/>
    <m/>
  </r>
  <r>
    <x v="31"/>
    <s v="2014-Q4"/>
    <x v="4"/>
    <x v="0"/>
    <x v="0"/>
    <x v="4"/>
    <x v="9"/>
    <n v="14497"/>
    <s v="Hopi Public Library"/>
    <x v="49"/>
    <s v="hopi"/>
    <s v="Navajo"/>
    <s v="Learning Express"/>
    <m/>
    <m/>
    <m/>
    <m/>
    <m/>
    <m/>
    <m/>
    <m/>
    <m/>
  </r>
  <r>
    <x v="32"/>
    <s v="2014-Q4"/>
    <x v="4"/>
    <x v="0"/>
    <x v="0"/>
    <x v="4"/>
    <x v="6"/>
    <n v="14449"/>
    <s v="Huachuca City Public Library"/>
    <x v="50"/>
    <s v="azhuachuca"/>
    <s v="Cochise"/>
    <s v="Learning Express"/>
    <m/>
    <m/>
    <m/>
    <m/>
    <m/>
    <m/>
    <m/>
    <m/>
    <m/>
  </r>
  <r>
    <x v="4"/>
    <s v="2014-Q4"/>
    <x v="4"/>
    <x v="0"/>
    <x v="0"/>
    <x v="4"/>
    <x v="0"/>
    <n v="14442"/>
    <s v="Ira H Hayes Memorial Library"/>
    <x v="51"/>
    <s v="irahayes_az"/>
    <s v="Pinal"/>
    <s v="Learning Express"/>
    <m/>
    <m/>
    <m/>
    <m/>
    <m/>
    <m/>
    <m/>
    <m/>
    <m/>
  </r>
  <r>
    <x v="33"/>
    <s v="2014-Q4"/>
    <x v="4"/>
    <x v="0"/>
    <x v="0"/>
    <x v="4"/>
    <x v="13"/>
    <n v="14461"/>
    <s v="Isabelle Hunt Memorial Public Library"/>
    <x v="52"/>
    <s v="azpinestrawb"/>
    <s v="Gila"/>
    <s v="Learning Express"/>
    <m/>
    <m/>
    <m/>
    <m/>
    <m/>
    <m/>
    <m/>
    <m/>
    <m/>
  </r>
  <r>
    <x v="34"/>
    <s v="2014-Q4"/>
    <x v="4"/>
    <x v="0"/>
    <x v="0"/>
    <x v="4"/>
    <x v="3"/>
    <n v="14523"/>
    <s v="Jerome Public Library"/>
    <x v="53"/>
    <s v="azjerome"/>
    <s v="Yavapai"/>
    <s v="Learning Express"/>
    <m/>
    <m/>
    <m/>
    <m/>
    <m/>
    <m/>
    <m/>
    <m/>
    <m/>
  </r>
  <r>
    <x v="4"/>
    <s v="2014-Q4"/>
    <x v="4"/>
    <x v="0"/>
    <x v="0"/>
    <x v="4"/>
    <x v="4"/>
    <n v="14490"/>
    <s v="Kaibab Paiute Tribal Library"/>
    <x v="54"/>
    <s v="azkaibabppl"/>
    <s v="Mohave"/>
    <s v="Learning Express"/>
    <m/>
    <m/>
    <m/>
    <m/>
    <m/>
    <m/>
    <m/>
    <m/>
    <m/>
  </r>
  <r>
    <x v="3"/>
    <s v="2014-Q4"/>
    <x v="4"/>
    <x v="0"/>
    <x v="0"/>
    <x v="4"/>
    <x v="9"/>
    <n v="14498"/>
    <s v="Kayenta Community Library"/>
    <x v="55"/>
    <s v="azkayenta"/>
    <s v="Navajo"/>
    <s v="Learning Express"/>
    <m/>
    <m/>
    <m/>
    <m/>
    <m/>
    <m/>
    <m/>
    <m/>
    <m/>
  </r>
  <r>
    <x v="35"/>
    <s v="2014-Q4"/>
    <x v="4"/>
    <x v="0"/>
    <x v="0"/>
    <x v="4"/>
    <x v="0"/>
    <n v="13839"/>
    <s v="Kearny Public Library"/>
    <x v="56"/>
    <s v="kearny_az"/>
    <s v="Pinal"/>
    <s v="Learning Express"/>
    <m/>
    <m/>
    <m/>
    <m/>
    <m/>
    <m/>
    <m/>
    <m/>
    <m/>
  </r>
  <r>
    <x v="36"/>
    <s v="2014-Q4"/>
    <x v="4"/>
    <x v="0"/>
    <x v="0"/>
    <x v="4"/>
    <x v="9"/>
    <n v="14507"/>
    <s v="Larson Memorial Public Library"/>
    <x v="57"/>
    <s v="azpinetop"/>
    <s v="Navajo"/>
    <s v="Learning Express"/>
    <m/>
    <m/>
    <m/>
    <m/>
    <m/>
    <m/>
    <m/>
    <m/>
    <m/>
  </r>
  <r>
    <x v="37"/>
    <s v="2014-Q4"/>
    <x v="4"/>
    <x v="0"/>
    <x v="0"/>
    <x v="4"/>
    <x v="0"/>
    <n v="13841"/>
    <s v="Mammoth Public Library"/>
    <x v="58"/>
    <s v="azmammoth"/>
    <s v="Pinal"/>
    <s v="Learning Express"/>
    <m/>
    <m/>
    <m/>
    <m/>
    <m/>
    <m/>
    <m/>
    <m/>
    <m/>
  </r>
  <r>
    <x v="38"/>
    <s v="2014-Q4"/>
    <x v="4"/>
    <x v="0"/>
    <x v="0"/>
    <x v="4"/>
    <x v="5"/>
    <n v="13748"/>
    <s v="Maricopa County Library District"/>
    <x v="59"/>
    <s v="maricopa_main"/>
    <s v="Maricopa"/>
    <s v="Learning Express"/>
    <m/>
    <m/>
    <n v="52"/>
    <n v="21"/>
    <n v="32"/>
    <n v="2"/>
    <n v="3"/>
    <n v="4"/>
    <n v="64"/>
  </r>
  <r>
    <x v="39"/>
    <s v="2014-Q4"/>
    <x v="4"/>
    <x v="0"/>
    <x v="0"/>
    <x v="4"/>
    <x v="0"/>
    <n v="13843"/>
    <s v="Maricopa Public Library"/>
    <x v="60"/>
    <s v="azmaricopacom"/>
    <s v="Pinal"/>
    <s v="Learning Express"/>
    <m/>
    <m/>
    <m/>
    <m/>
    <m/>
    <m/>
    <m/>
    <m/>
    <m/>
  </r>
  <r>
    <x v="3"/>
    <s v="2014-Q4"/>
    <x v="4"/>
    <x v="0"/>
    <x v="0"/>
    <x v="4"/>
    <x v="3"/>
    <n v="14547"/>
    <s v="Mayer Public Library"/>
    <x v="61"/>
    <s v="azmayer"/>
    <s v="Yavapai"/>
    <s v="Learning Express"/>
    <m/>
    <m/>
    <m/>
    <m/>
    <m/>
    <m/>
    <m/>
    <m/>
    <m/>
  </r>
  <r>
    <x v="3"/>
    <s v="2014-Q4"/>
    <x v="4"/>
    <x v="0"/>
    <x v="0"/>
    <x v="4"/>
    <x v="9"/>
    <n v="14499"/>
    <s v="McNary Commuity Library"/>
    <x v="62"/>
    <s v="mcnary_az"/>
    <s v="Navajo"/>
    <s v="Learning Express"/>
    <m/>
    <m/>
    <m/>
    <m/>
    <m/>
    <m/>
    <m/>
    <m/>
    <m/>
  </r>
  <r>
    <x v="40"/>
    <s v="2014-Q4"/>
    <x v="4"/>
    <x v="0"/>
    <x v="0"/>
    <x v="4"/>
    <x v="13"/>
    <n v="14459"/>
    <s v="Miami Memorial Library"/>
    <x v="63"/>
    <s v="azmiami"/>
    <s v="Gila"/>
    <s v="Learning Express"/>
    <m/>
    <m/>
    <m/>
    <m/>
    <m/>
    <m/>
    <m/>
    <m/>
    <m/>
  </r>
  <r>
    <x v="41"/>
    <s v="2014-Q4"/>
    <x v="4"/>
    <x v="0"/>
    <x v="0"/>
    <x v="4"/>
    <x v="4"/>
    <n v="14322"/>
    <s v="Mohave County Library District"/>
    <x v="64"/>
    <s v="azmohave"/>
    <s v="Mohave"/>
    <s v="Learning Express"/>
    <m/>
    <m/>
    <n v="1"/>
    <n v="1"/>
    <m/>
    <m/>
    <n v="1"/>
    <m/>
    <m/>
  </r>
  <r>
    <x v="42"/>
    <s v="2014-Q4"/>
    <x v="4"/>
    <x v="0"/>
    <x v="0"/>
    <x v="4"/>
    <x v="7"/>
    <n v="14471"/>
    <s v="Morenci Community Library"/>
    <x v="65"/>
    <s v="azmorenci"/>
    <s v="Greenlee"/>
    <s v="Learning Express"/>
    <m/>
    <m/>
    <m/>
    <m/>
    <m/>
    <m/>
    <m/>
    <m/>
    <m/>
  </r>
  <r>
    <x v="43"/>
    <s v="2014-Q4"/>
    <x v="4"/>
    <x v="0"/>
    <x v="0"/>
    <x v="4"/>
    <x v="9"/>
    <n v="6128"/>
    <s v="Navajo County Library District"/>
    <x v="66"/>
    <s v="azncldo"/>
    <s v="Navajo"/>
    <s v="Learning Express"/>
    <m/>
    <m/>
    <n v="3"/>
    <n v="2"/>
    <n v="22"/>
    <n v="25"/>
    <n v="3"/>
    <n v="4"/>
    <m/>
  </r>
  <r>
    <x v="44"/>
    <s v="2014-Q4"/>
    <x v="4"/>
    <x v="0"/>
    <x v="0"/>
    <x v="4"/>
    <x v="1"/>
    <n v="14548"/>
    <s v="Navajo Nation Library System"/>
    <x v="67"/>
    <s v="aznnls"/>
    <s v="Navajo"/>
    <s v="Learning Express"/>
    <m/>
    <m/>
    <m/>
    <m/>
    <m/>
    <m/>
    <m/>
    <m/>
    <m/>
  </r>
  <r>
    <x v="45"/>
    <s v="2014-Q4"/>
    <x v="4"/>
    <x v="0"/>
    <x v="0"/>
    <x v="4"/>
    <x v="14"/>
    <n v="14515"/>
    <s v="Nogales/Santa Cruz County Public Library"/>
    <x v="68"/>
    <s v="aznogales"/>
    <s v="Santa Cruz"/>
    <s v="Learning Express"/>
    <m/>
    <m/>
    <m/>
    <m/>
    <m/>
    <m/>
    <m/>
    <m/>
    <m/>
  </r>
  <r>
    <x v="3"/>
    <s v="2014-Q4"/>
    <x v="4"/>
    <x v="0"/>
    <x v="0"/>
    <x v="4"/>
    <x v="0"/>
    <n v="13840"/>
    <s v="Oracle Public Library"/>
    <x v="69"/>
    <s v="azoracle"/>
    <s v="Pinal"/>
    <s v="Learning Express"/>
    <m/>
    <m/>
    <m/>
    <m/>
    <m/>
    <m/>
    <m/>
    <m/>
    <m/>
  </r>
  <r>
    <x v="3"/>
    <s v="2014-Q4"/>
    <x v="4"/>
    <x v="0"/>
    <x v="0"/>
    <x v="4"/>
    <x v="0"/>
    <n v="14513"/>
    <s v="Oro Valley Public Library"/>
    <x v="70"/>
    <s v="azorovalley"/>
    <s v="Pima"/>
    <s v="Learning Express"/>
    <m/>
    <m/>
    <m/>
    <m/>
    <m/>
    <m/>
    <m/>
    <m/>
    <m/>
  </r>
  <r>
    <x v="4"/>
    <s v="2014-Q4"/>
    <x v="4"/>
    <x v="0"/>
    <x v="0"/>
    <x v="4"/>
    <x v="12"/>
    <n v="14453"/>
    <s v="Page Public Library"/>
    <x v="71"/>
    <s v="azpage"/>
    <s v="Coconino"/>
    <s v="Learning Express"/>
    <m/>
    <m/>
    <m/>
    <m/>
    <m/>
    <m/>
    <m/>
    <m/>
    <m/>
  </r>
  <r>
    <x v="46"/>
    <s v="2014-Q4"/>
    <x v="4"/>
    <x v="0"/>
    <x v="0"/>
    <x v="4"/>
    <x v="14"/>
    <n v="14516"/>
    <s v="Patagonia Public Library"/>
    <x v="72"/>
    <s v="azpatagonia"/>
    <s v="Santa Cruz"/>
    <s v="Learning Express"/>
    <m/>
    <m/>
    <m/>
    <m/>
    <m/>
    <m/>
    <m/>
    <m/>
    <m/>
  </r>
  <r>
    <x v="47"/>
    <s v="2014-Q4"/>
    <x v="4"/>
    <x v="0"/>
    <x v="0"/>
    <x v="4"/>
    <x v="13"/>
    <n v="14462"/>
    <s v="Payson Public Library"/>
    <x v="73"/>
    <s v="azpayson"/>
    <s v="Gila"/>
    <s v="Learning Express"/>
    <m/>
    <m/>
    <m/>
    <m/>
    <m/>
    <m/>
    <m/>
    <m/>
    <m/>
  </r>
  <r>
    <x v="48"/>
    <s v="2014-Q4"/>
    <x v="4"/>
    <x v="0"/>
    <x v="0"/>
    <x v="4"/>
    <x v="5"/>
    <n v="14480"/>
    <s v="Peoria Public Library System"/>
    <x v="74"/>
    <s v="peor29132"/>
    <s v="Maricopa"/>
    <s v="Learning Express"/>
    <m/>
    <m/>
    <m/>
    <m/>
    <m/>
    <m/>
    <m/>
    <m/>
    <m/>
  </r>
  <r>
    <x v="49"/>
    <s v="2014-Q4"/>
    <x v="4"/>
    <x v="0"/>
    <x v="0"/>
    <x v="4"/>
    <x v="5"/>
    <n v="5773"/>
    <s v="Phoenix Public Library"/>
    <x v="75"/>
    <s v="phx_main"/>
    <s v="Maricopa"/>
    <s v="Learning Express"/>
    <m/>
    <m/>
    <n v="181"/>
    <n v="32"/>
    <n v="18"/>
    <n v="14"/>
    <n v="33"/>
    <n v="16"/>
    <n v="15"/>
  </r>
  <r>
    <x v="50"/>
    <s v="2014-Q4"/>
    <x v="4"/>
    <x v="0"/>
    <x v="0"/>
    <x v="4"/>
    <x v="11"/>
    <n v="5042"/>
    <s v="Pima County Public Library"/>
    <x v="76"/>
    <s v="azpcld"/>
    <s v="Pima"/>
    <s v="Learning Express"/>
    <m/>
    <m/>
    <n v="246"/>
    <n v="43"/>
    <n v="244"/>
    <n v="91"/>
    <n v="61"/>
    <n v="15"/>
    <n v="7"/>
  </r>
  <r>
    <x v="51"/>
    <s v="2014-Q4"/>
    <x v="4"/>
    <x v="0"/>
    <x v="0"/>
    <x v="4"/>
    <x v="15"/>
    <n v="14466"/>
    <s v="Pima Public Library"/>
    <x v="77"/>
    <s v="azpima"/>
    <s v="Graham"/>
    <s v="Learning Express"/>
    <m/>
    <m/>
    <n v="4"/>
    <n v="1"/>
    <n v="2"/>
    <n v="2"/>
    <m/>
    <m/>
    <m/>
  </r>
  <r>
    <x v="52"/>
    <s v="2014-Q4"/>
    <x v="4"/>
    <x v="0"/>
    <x v="0"/>
    <x v="4"/>
    <x v="0"/>
    <n v="13846"/>
    <s v="Pinal County Library District"/>
    <x v="78"/>
    <s v="pinal_az"/>
    <s v="Pinal"/>
    <s v="Learning Express"/>
    <m/>
    <m/>
    <n v="53"/>
    <n v="7"/>
    <n v="44"/>
    <n v="15"/>
    <n v="2"/>
    <n v="7"/>
    <m/>
  </r>
  <r>
    <x v="3"/>
    <s v="2014-Q4"/>
    <x v="4"/>
    <x v="0"/>
    <x v="0"/>
    <x v="4"/>
    <x v="9"/>
    <n v="14500"/>
    <s v="Pinedale Library"/>
    <x v="79"/>
    <s v="pinedale"/>
    <s v="Navajo"/>
    <s v="Learning Express"/>
    <m/>
    <m/>
    <m/>
    <m/>
    <m/>
    <m/>
    <m/>
    <m/>
    <m/>
  </r>
  <r>
    <x v="3"/>
    <s v="2014-Q4"/>
    <x v="4"/>
    <x v="0"/>
    <x v="0"/>
    <x v="4"/>
    <x v="9"/>
    <n v="14501"/>
    <s v="Pinetop Lakeside Library"/>
    <x v="80"/>
    <s v="pinetop"/>
    <s v="Navajo"/>
    <s v="Learning Express"/>
    <m/>
    <m/>
    <m/>
    <m/>
    <m/>
    <m/>
    <m/>
    <m/>
    <m/>
  </r>
  <r>
    <x v="53"/>
    <s v="2014-Q4"/>
    <x v="4"/>
    <x v="0"/>
    <x v="0"/>
    <x v="4"/>
    <x v="3"/>
    <n v="14524"/>
    <s v="Prescott Public Library"/>
    <x v="81"/>
    <s v="azprescott"/>
    <s v="Yavapai"/>
    <s v="Learning Express"/>
    <m/>
    <m/>
    <m/>
    <m/>
    <m/>
    <m/>
    <m/>
    <m/>
    <m/>
  </r>
  <r>
    <x v="54"/>
    <s v="2014-Q4"/>
    <x v="4"/>
    <x v="0"/>
    <x v="0"/>
    <x v="4"/>
    <x v="3"/>
    <n v="14519"/>
    <s v="Prescott Valley Public Library"/>
    <x v="82"/>
    <s v="azprescottval"/>
    <s v="Yavapai"/>
    <s v="Learning Express"/>
    <m/>
    <m/>
    <n v="2"/>
    <m/>
    <n v="2"/>
    <m/>
    <m/>
    <m/>
    <n v="6"/>
  </r>
  <r>
    <x v="55"/>
    <s v="2014-Q4"/>
    <x v="4"/>
    <x v="0"/>
    <x v="0"/>
    <x v="4"/>
    <x v="8"/>
    <n v="14473"/>
    <s v="Quartzsite Public Library"/>
    <x v="83"/>
    <s v="azcoriver"/>
    <s v="La Paz"/>
    <s v="Learning Express"/>
    <m/>
    <m/>
    <m/>
    <m/>
    <m/>
    <m/>
    <m/>
    <m/>
    <m/>
  </r>
  <r>
    <x v="3"/>
    <s v="2014-Q4"/>
    <x v="4"/>
    <x v="0"/>
    <x v="0"/>
    <x v="4"/>
    <x v="9"/>
    <n v="14502"/>
    <s v="Rim Community Library"/>
    <x v="84"/>
    <s v="azheber"/>
    <s v="Navajo"/>
    <s v="Learning Express"/>
    <m/>
    <m/>
    <m/>
    <m/>
    <m/>
    <m/>
    <m/>
    <m/>
    <m/>
  </r>
  <r>
    <x v="56"/>
    <s v="2014-Q4"/>
    <x v="4"/>
    <x v="0"/>
    <x v="0"/>
    <x v="4"/>
    <x v="15"/>
    <n v="14467"/>
    <s v="Safford City-Graham County Library"/>
    <x v="85"/>
    <s v="azsaffordgcl"/>
    <s v="Graham"/>
    <s v="Learning Express"/>
    <m/>
    <m/>
    <n v="1"/>
    <n v="1"/>
    <m/>
    <n v="2"/>
    <n v="1"/>
    <m/>
    <m/>
  </r>
  <r>
    <x v="4"/>
    <s v="2014-Q4"/>
    <x v="4"/>
    <x v="0"/>
    <x v="0"/>
    <x v="4"/>
    <x v="5"/>
    <n v="14483"/>
    <s v="Salt River Tribal Library"/>
    <x v="86"/>
    <s v="saltriver_az"/>
    <s v="Maricopa"/>
    <s v="Learning Express"/>
    <m/>
    <m/>
    <m/>
    <m/>
    <m/>
    <m/>
    <m/>
    <m/>
    <m/>
  </r>
  <r>
    <x v="57"/>
    <s v="2014-Q4"/>
    <x v="4"/>
    <x v="0"/>
    <x v="0"/>
    <x v="4"/>
    <x v="13"/>
    <n v="14460"/>
    <s v="San Carlos Public Library"/>
    <x v="87"/>
    <s v="azsancarlos"/>
    <s v="Gila"/>
    <s v="Learning Express"/>
    <m/>
    <m/>
    <m/>
    <m/>
    <m/>
    <m/>
    <m/>
    <m/>
    <m/>
  </r>
  <r>
    <x v="4"/>
    <s v="2014-Q4"/>
    <x v="4"/>
    <x v="0"/>
    <x v="0"/>
    <x v="4"/>
    <x v="5"/>
    <n v="14484"/>
    <s v="San Lucy Library"/>
    <x v="88"/>
    <s v="sanlucy_az"/>
    <s v="Maricopa"/>
    <s v="Learning Express"/>
    <m/>
    <m/>
    <m/>
    <m/>
    <m/>
    <m/>
    <m/>
    <m/>
    <m/>
  </r>
  <r>
    <x v="3"/>
    <s v="2014-Q4"/>
    <x v="4"/>
    <x v="0"/>
    <x v="0"/>
    <x v="4"/>
    <x v="0"/>
    <n v="13842"/>
    <s v="San Manuel Public Library"/>
    <x v="89"/>
    <s v="azsanmanuel"/>
    <s v="Pinal"/>
    <s v="Learning Express"/>
    <m/>
    <m/>
    <m/>
    <m/>
    <m/>
    <m/>
    <m/>
    <m/>
    <m/>
  </r>
  <r>
    <x v="58"/>
    <s v="2014-Q4"/>
    <x v="4"/>
    <x v="0"/>
    <x v="0"/>
    <x v="4"/>
    <x v="11"/>
    <n v="14511"/>
    <s v="San Xavier Learning Center Library"/>
    <x v="90"/>
    <s v="aztucson"/>
    <s v="Pima"/>
    <s v="Learning Express"/>
    <m/>
    <m/>
    <m/>
    <m/>
    <m/>
    <m/>
    <m/>
    <m/>
    <m/>
  </r>
  <r>
    <x v="59"/>
    <s v="2014-Q4"/>
    <x v="4"/>
    <x v="0"/>
    <x v="0"/>
    <x v="4"/>
    <x v="5"/>
    <n v="14315"/>
    <s v="Scottsdale Public Library"/>
    <x v="91"/>
    <s v="scottsdale_hq"/>
    <s v="Maricopa"/>
    <s v="Learning Express"/>
    <m/>
    <m/>
    <n v="21"/>
    <n v="1"/>
    <n v="8"/>
    <n v="8"/>
    <n v="2"/>
    <n v="2"/>
    <m/>
  </r>
  <r>
    <x v="60"/>
    <s v="2014-Q4"/>
    <x v="4"/>
    <x v="0"/>
    <x v="0"/>
    <x v="4"/>
    <x v="3"/>
    <n v="14525"/>
    <s v="Sedona Public Library"/>
    <x v="92"/>
    <s v="azsedona"/>
    <s v="Yavapai"/>
    <s v="Learning Express"/>
    <m/>
    <m/>
    <m/>
    <m/>
    <m/>
    <m/>
    <m/>
    <m/>
    <m/>
  </r>
  <r>
    <x v="3"/>
    <s v="2014-Q4"/>
    <x v="4"/>
    <x v="0"/>
    <x v="0"/>
    <x v="4"/>
    <x v="3"/>
    <n v="14550"/>
    <s v="Seligman Public Library"/>
    <x v="93"/>
    <s v="azseligman"/>
    <s v="Yavapai"/>
    <s v="Learning Express"/>
    <m/>
    <m/>
    <m/>
    <m/>
    <m/>
    <m/>
    <m/>
    <m/>
    <m/>
  </r>
  <r>
    <x v="61"/>
    <s v="2014-Q4"/>
    <x v="4"/>
    <x v="0"/>
    <x v="0"/>
    <x v="4"/>
    <x v="9"/>
    <n v="14503"/>
    <s v="Show Low Public Library"/>
    <x v="94"/>
    <s v="azshowlow"/>
    <s v="Navajo"/>
    <s v="Learning Express"/>
    <m/>
    <m/>
    <m/>
    <m/>
    <m/>
    <m/>
    <m/>
    <m/>
    <m/>
  </r>
  <r>
    <x v="62"/>
    <s v="2014-Q4"/>
    <x v="4"/>
    <x v="0"/>
    <x v="0"/>
    <x v="4"/>
    <x v="6"/>
    <n v="14450"/>
    <s v="Sierra Vista Public Library"/>
    <x v="95"/>
    <s v="azsierrav"/>
    <s v="Cochise"/>
    <s v="Learning Express"/>
    <m/>
    <m/>
    <m/>
    <m/>
    <m/>
    <m/>
    <m/>
    <m/>
    <m/>
  </r>
  <r>
    <x v="63"/>
    <s v="2014-Q4"/>
    <x v="4"/>
    <x v="0"/>
    <x v="0"/>
    <x v="4"/>
    <x v="9"/>
    <n v="14504"/>
    <s v="Snowflake-Taylor Public Library"/>
    <x v="96"/>
    <s v="azsnowflake"/>
    <s v="Navajo"/>
    <s v="Learning Express"/>
    <m/>
    <m/>
    <m/>
    <m/>
    <m/>
    <m/>
    <m/>
    <m/>
    <m/>
  </r>
  <r>
    <x v="64"/>
    <s v="2014-Q4"/>
    <x v="4"/>
    <x v="0"/>
    <x v="0"/>
    <x v="4"/>
    <x v="0"/>
    <n v="13844"/>
    <s v="Superior Public Library"/>
    <x v="97"/>
    <s v="azsuperior"/>
    <s v="Pinal"/>
    <s v="Learning Express"/>
    <m/>
    <m/>
    <m/>
    <m/>
    <m/>
    <m/>
    <m/>
    <m/>
    <m/>
  </r>
  <r>
    <x v="65"/>
    <s v="2014-Q4"/>
    <x v="4"/>
    <x v="0"/>
    <x v="0"/>
    <x v="4"/>
    <x v="5"/>
    <n v="5355"/>
    <s v="Tempe Public Library"/>
    <x v="98"/>
    <s v="tempe_main"/>
    <s v="Maricopa"/>
    <s v="Learning Express"/>
    <m/>
    <m/>
    <n v="6"/>
    <n v="3"/>
    <n v="1"/>
    <n v="2"/>
    <n v="1"/>
    <m/>
    <m/>
  </r>
  <r>
    <x v="4"/>
    <s v="2014-Q4"/>
    <x v="4"/>
    <x v="0"/>
    <x v="0"/>
    <x v="4"/>
    <x v="4"/>
    <n v="14491"/>
    <s v="The Edward McElwain Memorial Library"/>
    <x v="99"/>
    <s v="azpeachsprings"/>
    <s v="Mohave"/>
    <s v="Learning Express"/>
    <m/>
    <m/>
    <m/>
    <m/>
    <m/>
    <m/>
    <m/>
    <m/>
    <m/>
  </r>
  <r>
    <x v="66"/>
    <s v="2014-Q4"/>
    <x v="4"/>
    <x v="0"/>
    <x v="0"/>
    <x v="4"/>
    <x v="5"/>
    <n v="14485"/>
    <s v="Tolleson Public Library"/>
    <x v="100"/>
    <s v="toll30426"/>
    <s v="Maricopa"/>
    <s v="Learning Express"/>
    <m/>
    <m/>
    <m/>
    <m/>
    <m/>
    <m/>
    <m/>
    <m/>
    <m/>
  </r>
  <r>
    <x v="67"/>
    <s v="2014-Q4"/>
    <x v="4"/>
    <x v="0"/>
    <x v="0"/>
    <x v="4"/>
    <x v="6"/>
    <n v="14451"/>
    <s v="Tombstone City Library"/>
    <x v="101"/>
    <s v="aztombstone"/>
    <s v="Cochise"/>
    <s v="Learning Express"/>
    <m/>
    <m/>
    <m/>
    <m/>
    <m/>
    <m/>
    <m/>
    <m/>
    <m/>
  </r>
  <r>
    <x v="68"/>
    <s v="2014-Q4"/>
    <x v="4"/>
    <x v="0"/>
    <x v="0"/>
    <x v="4"/>
    <x v="13"/>
    <n v="14463"/>
    <s v="Tonto Basin Public Library"/>
    <x v="102"/>
    <s v="aztontobasin"/>
    <s v="Gila"/>
    <s v="Learning Express"/>
    <m/>
    <m/>
    <m/>
    <m/>
    <m/>
    <m/>
    <m/>
    <m/>
    <m/>
  </r>
  <r>
    <x v="3"/>
    <s v="2014-Q4"/>
    <x v="4"/>
    <x v="0"/>
    <x v="0"/>
    <x v="4"/>
    <x v="12"/>
    <n v="14457"/>
    <s v="Tuba City Library"/>
    <x v="103"/>
    <s v="aztubacity"/>
    <s v="Coconino"/>
    <s v="Learning Express"/>
    <m/>
    <m/>
    <m/>
    <m/>
    <m/>
    <m/>
    <m/>
    <m/>
    <m/>
  </r>
  <r>
    <x v="69"/>
    <s v="2014-Q4"/>
    <x v="4"/>
    <x v="0"/>
    <x v="0"/>
    <x v="4"/>
    <x v="11"/>
    <n v="14512"/>
    <s v="Venito Garcia Library and Archives"/>
    <x v="104"/>
    <s v="azsellstohono"/>
    <s v="Pima"/>
    <s v="Learning Express"/>
    <m/>
    <m/>
    <m/>
    <m/>
    <m/>
    <m/>
    <m/>
    <m/>
    <m/>
  </r>
  <r>
    <x v="3"/>
    <s v="2014-Q4"/>
    <x v="4"/>
    <x v="0"/>
    <x v="0"/>
    <x v="4"/>
    <x v="0"/>
    <n v="14443"/>
    <s v="Vista Grande Library"/>
    <x v="105"/>
    <s v="vista_az"/>
    <s v="Pinal"/>
    <s v="Learning Express"/>
    <m/>
    <m/>
    <m/>
    <m/>
    <m/>
    <m/>
    <m/>
    <m/>
    <m/>
  </r>
  <r>
    <x v="4"/>
    <s v="2014-Q4"/>
    <x v="4"/>
    <x v="0"/>
    <x v="0"/>
    <x v="4"/>
    <x v="5"/>
    <n v="14481"/>
    <s v="Wickenburg Public Library"/>
    <x v="106"/>
    <s v="wickenburg_az"/>
    <s v="Maricopa"/>
    <s v="Learning Express"/>
    <m/>
    <m/>
    <m/>
    <m/>
    <m/>
    <m/>
    <m/>
    <m/>
    <m/>
  </r>
  <r>
    <x v="3"/>
    <s v="2014-Q4"/>
    <x v="4"/>
    <x v="0"/>
    <x v="0"/>
    <x v="4"/>
    <x v="3"/>
    <n v="14551"/>
    <s v="Wilhoit Public Library"/>
    <x v="107"/>
    <s v="azwilhoit"/>
    <s v="Yavapai"/>
    <s v="Learning Express"/>
    <m/>
    <m/>
    <m/>
    <m/>
    <m/>
    <m/>
    <m/>
    <m/>
    <m/>
  </r>
  <r>
    <x v="4"/>
    <s v="2014-Q4"/>
    <x v="4"/>
    <x v="0"/>
    <x v="0"/>
    <x v="4"/>
    <x v="12"/>
    <n v="13090"/>
    <s v="Williams Public Library"/>
    <x v="108"/>
    <s v="azwilliams"/>
    <s v="Coconino"/>
    <s v="Learning Express"/>
    <m/>
    <m/>
    <m/>
    <m/>
    <m/>
    <m/>
    <m/>
    <m/>
    <m/>
  </r>
  <r>
    <x v="70"/>
    <s v="2014-Q4"/>
    <x v="4"/>
    <x v="0"/>
    <x v="0"/>
    <x v="4"/>
    <x v="9"/>
    <n v="14505"/>
    <s v="Winslow Public Library"/>
    <x v="109"/>
    <s v="azwinslow"/>
    <s v="Navajo"/>
    <s v="Learning Express"/>
    <m/>
    <m/>
    <m/>
    <m/>
    <m/>
    <m/>
    <m/>
    <m/>
    <m/>
  </r>
  <r>
    <x v="3"/>
    <s v="2014-Q4"/>
    <x v="4"/>
    <x v="0"/>
    <x v="0"/>
    <x v="4"/>
    <x v="9"/>
    <n v="14506"/>
    <s v="Woodruff Library"/>
    <x v="110"/>
    <s v="azwoodruff"/>
    <s v="Navajo"/>
    <s v="Learning Express"/>
    <m/>
    <m/>
    <m/>
    <m/>
    <m/>
    <m/>
    <m/>
    <m/>
    <m/>
  </r>
  <r>
    <x v="3"/>
    <s v="2014-Q4"/>
    <x v="4"/>
    <x v="0"/>
    <x v="0"/>
    <x v="4"/>
    <x v="3"/>
    <n v="14552"/>
    <s v="Yarnell Public Library"/>
    <x v="111"/>
    <s v="azyarnell"/>
    <s v="Yavapai"/>
    <s v="Learning Express"/>
    <m/>
    <m/>
    <m/>
    <m/>
    <m/>
    <m/>
    <m/>
    <m/>
    <m/>
  </r>
  <r>
    <x v="71"/>
    <s v="2014-Q4"/>
    <x v="4"/>
    <x v="0"/>
    <x v="0"/>
    <x v="4"/>
    <x v="3"/>
    <n v="12675"/>
    <s v="Yavapai County Free Library District"/>
    <x v="112"/>
    <s v="azyavapai"/>
    <s v="Yavapai"/>
    <s v="Learning Express"/>
    <m/>
    <m/>
    <n v="1"/>
    <n v="1"/>
    <m/>
    <m/>
    <m/>
    <m/>
    <m/>
  </r>
  <r>
    <x v="4"/>
    <s v="2014-Q4"/>
    <x v="4"/>
    <x v="0"/>
    <x v="0"/>
    <x v="4"/>
    <x v="3"/>
    <n v="14518"/>
    <s v="Yavapai Prescott Tribal Library"/>
    <x v="113"/>
    <s v="azyavapaitri"/>
    <s v="Yavapai"/>
    <s v="Learning Express"/>
    <m/>
    <m/>
    <m/>
    <m/>
    <m/>
    <m/>
    <m/>
    <m/>
    <m/>
  </r>
  <r>
    <x v="72"/>
    <s v="2014-Q4"/>
    <x v="4"/>
    <x v="0"/>
    <x v="0"/>
    <x v="4"/>
    <x v="13"/>
    <n v="14464"/>
    <s v="Young Public Library"/>
    <x v="114"/>
    <s v="azyoung"/>
    <s v="Gila"/>
    <s v="Learning Express"/>
    <m/>
    <m/>
    <m/>
    <m/>
    <m/>
    <m/>
    <m/>
    <m/>
    <m/>
  </r>
  <r>
    <x v="73"/>
    <s v="2014-Q4"/>
    <x v="4"/>
    <x v="0"/>
    <x v="0"/>
    <x v="4"/>
    <x v="5"/>
    <n v="14486"/>
    <s v="Youngtown Public Library"/>
    <x v="115"/>
    <s v="youngtown_az"/>
    <s v="Maricopa"/>
    <s v="Learning Express"/>
    <m/>
    <m/>
    <m/>
    <m/>
    <m/>
    <m/>
    <m/>
    <m/>
    <m/>
  </r>
  <r>
    <x v="3"/>
    <s v="2014-Q4"/>
    <x v="4"/>
    <x v="0"/>
    <x v="0"/>
    <x v="4"/>
    <x v="10"/>
    <n v="14527"/>
    <s v="Yuma County Library District"/>
    <x v="116"/>
    <s v="azycldo"/>
    <s v="Yuma"/>
    <s v="Learning Express"/>
    <m/>
    <m/>
    <n v="54"/>
    <n v="7"/>
    <n v="21"/>
    <n v="48"/>
    <n v="6"/>
    <n v="5"/>
    <m/>
  </r>
  <r>
    <x v="0"/>
    <s v="2014-Q4"/>
    <x v="5"/>
    <x v="0"/>
    <x v="0"/>
    <x v="5"/>
    <x v="0"/>
    <n v="14487"/>
    <s v="Ak-Chin Indian Community Library"/>
    <x v="0"/>
    <s v="akchin_az"/>
    <s v="Maricopa"/>
    <s v="Learning Express"/>
    <m/>
    <m/>
    <m/>
    <m/>
    <m/>
    <m/>
    <m/>
    <m/>
    <m/>
  </r>
  <r>
    <x v="1"/>
    <s v="2014-Q4"/>
    <x v="5"/>
    <x v="0"/>
    <x v="0"/>
    <x v="5"/>
    <x v="1"/>
    <n v="14331"/>
    <s v="Apache County Library District"/>
    <x v="1"/>
    <s v="azapachecpl"/>
    <s v="Apache"/>
    <s v="Learning Express"/>
    <m/>
    <m/>
    <m/>
    <m/>
    <m/>
    <m/>
    <m/>
    <m/>
    <m/>
  </r>
  <r>
    <x v="2"/>
    <s v="2014-Q4"/>
    <x v="5"/>
    <x v="0"/>
    <x v="0"/>
    <x v="5"/>
    <x v="0"/>
    <n v="12670"/>
    <s v="Apache Junction Public Library"/>
    <x v="2"/>
    <s v="azapachejct"/>
    <s v="Pinal"/>
    <s v="Learning Express"/>
    <m/>
    <m/>
    <m/>
    <m/>
    <m/>
    <m/>
    <m/>
    <m/>
    <m/>
  </r>
  <r>
    <x v="3"/>
    <s v="2014-Q4"/>
    <x v="5"/>
    <x v="0"/>
    <x v="0"/>
    <x v="5"/>
    <x v="0"/>
    <n v="13834"/>
    <s v="Arizona City Community Library"/>
    <x v="3"/>
    <s v="azarizonacity"/>
    <s v="Pinal"/>
    <s v="Learning Express"/>
    <m/>
    <m/>
    <m/>
    <m/>
    <m/>
    <m/>
    <m/>
    <m/>
    <m/>
  </r>
  <r>
    <x v="3"/>
    <s v="2014-Q4"/>
    <x v="5"/>
    <x v="0"/>
    <x v="0"/>
    <x v="5"/>
    <x v="2"/>
    <n v="14554"/>
    <s v="Arizona State Library, Archives and Public Records"/>
    <x v="4"/>
    <s v="azstatelibdev"/>
    <s v="State"/>
    <s v="Learning Express"/>
    <m/>
    <m/>
    <n v="1"/>
    <n v="2"/>
    <n v="5"/>
    <n v="5"/>
    <n v="3"/>
    <m/>
    <m/>
  </r>
  <r>
    <x v="3"/>
    <s v="2014-Q4"/>
    <x v="5"/>
    <x v="0"/>
    <x v="0"/>
    <x v="5"/>
    <x v="3"/>
    <n v="14520"/>
    <s v="Ash Fork Public Library"/>
    <x v="5"/>
    <s v="azashfork"/>
    <s v="Yavapai"/>
    <s v="Learning Express"/>
    <m/>
    <m/>
    <m/>
    <m/>
    <m/>
    <m/>
    <m/>
    <m/>
    <m/>
  </r>
  <r>
    <x v="4"/>
    <s v="2014-Q4"/>
    <x v="5"/>
    <x v="0"/>
    <x v="0"/>
    <x v="5"/>
    <x v="4"/>
    <n v="14489"/>
    <s v="Ava Ich Asiit Tribal Library"/>
    <x v="6"/>
    <s v="azavaich"/>
    <s v="Mohave"/>
    <s v="Learning Express"/>
    <m/>
    <m/>
    <m/>
    <m/>
    <m/>
    <m/>
    <m/>
    <m/>
    <m/>
  </r>
  <r>
    <x v="5"/>
    <s v="2014-Q4"/>
    <x v="5"/>
    <x v="0"/>
    <x v="0"/>
    <x v="5"/>
    <x v="5"/>
    <n v="6014"/>
    <s v="Avondale Public Library"/>
    <x v="7"/>
    <s v="avondale_az"/>
    <s v="Maricopa"/>
    <s v="Learning Express"/>
    <m/>
    <m/>
    <m/>
    <m/>
    <m/>
    <m/>
    <m/>
    <m/>
    <m/>
  </r>
  <r>
    <x v="3"/>
    <s v="2014-Q4"/>
    <x v="5"/>
    <x v="0"/>
    <x v="0"/>
    <x v="5"/>
    <x v="3"/>
    <n v="14532"/>
    <s v="Bagdad Public Library"/>
    <x v="8"/>
    <s v="azbagdad"/>
    <s v="Yavapai"/>
    <s v="Learning Express"/>
    <m/>
    <m/>
    <m/>
    <m/>
    <m/>
    <m/>
    <m/>
    <m/>
    <m/>
  </r>
  <r>
    <x v="6"/>
    <s v="2014-Q4"/>
    <x v="5"/>
    <x v="0"/>
    <x v="0"/>
    <x v="5"/>
    <x v="6"/>
    <n v="14448"/>
    <s v="Benson Public Library"/>
    <x v="9"/>
    <s v="azbenson"/>
    <s v="Cochise"/>
    <s v="Learning Express"/>
    <m/>
    <m/>
    <m/>
    <m/>
    <m/>
    <m/>
    <m/>
    <m/>
    <m/>
  </r>
  <r>
    <x v="3"/>
    <s v="2014-Q4"/>
    <x v="5"/>
    <x v="0"/>
    <x v="0"/>
    <x v="5"/>
    <x v="3"/>
    <n v="14536"/>
    <s v="Black Canyon City Community Library"/>
    <x v="10"/>
    <s v="azblackcyn"/>
    <s v="Yavapai"/>
    <s v="Learning Express"/>
    <m/>
    <m/>
    <m/>
    <m/>
    <m/>
    <m/>
    <m/>
    <m/>
    <m/>
  </r>
  <r>
    <x v="3"/>
    <s v="2014-Q4"/>
    <x v="5"/>
    <x v="0"/>
    <x v="0"/>
    <x v="5"/>
    <x v="7"/>
    <n v="14469"/>
    <s v="Blue Library"/>
    <x v="11"/>
    <s v="azbluepub"/>
    <s v="Greenlee"/>
    <s v="Learning Express"/>
    <m/>
    <m/>
    <m/>
    <m/>
    <m/>
    <m/>
    <m/>
    <m/>
    <m/>
  </r>
  <r>
    <x v="3"/>
    <s v="2014-Q4"/>
    <x v="5"/>
    <x v="0"/>
    <x v="0"/>
    <x v="5"/>
    <x v="8"/>
    <n v="14474"/>
    <s v="Bouse Public Library"/>
    <x v="12"/>
    <s v="azbouse"/>
    <s v="La Paz"/>
    <s v="Learning Express"/>
    <m/>
    <m/>
    <m/>
    <m/>
    <m/>
    <m/>
    <m/>
    <m/>
    <m/>
  </r>
  <r>
    <x v="4"/>
    <s v="2014-Q4"/>
    <x v="5"/>
    <x v="0"/>
    <x v="0"/>
    <x v="5"/>
    <x v="5"/>
    <n v="14478"/>
    <s v="Buckeye Public Library"/>
    <x v="13"/>
    <s v="buckeye_az"/>
    <s v="Maricopa"/>
    <s v="Learning Express"/>
    <m/>
    <m/>
    <m/>
    <m/>
    <m/>
    <m/>
    <m/>
    <m/>
    <m/>
  </r>
  <r>
    <x v="7"/>
    <s v="2014-Q4"/>
    <x v="5"/>
    <x v="0"/>
    <x v="0"/>
    <x v="5"/>
    <x v="3"/>
    <n v="14521"/>
    <s v="Camp Verde Community Library"/>
    <x v="14"/>
    <s v="azcampverde"/>
    <s v="Yavapai"/>
    <s v="Learning Express"/>
    <m/>
    <m/>
    <m/>
    <m/>
    <m/>
    <m/>
    <m/>
    <m/>
    <m/>
  </r>
  <r>
    <x v="8"/>
    <s v="2014-Q4"/>
    <x v="5"/>
    <x v="0"/>
    <x v="0"/>
    <x v="5"/>
    <x v="0"/>
    <n v="13835"/>
    <s v="Casa Grande Public Library"/>
    <x v="15"/>
    <s v="azcasagrande"/>
    <s v="Pinal"/>
    <s v="Learning Express"/>
    <m/>
    <m/>
    <m/>
    <m/>
    <m/>
    <m/>
    <m/>
    <m/>
    <m/>
  </r>
  <r>
    <x v="3"/>
    <s v="2014-Q4"/>
    <x v="5"/>
    <x v="0"/>
    <x v="0"/>
    <x v="5"/>
    <x v="3"/>
    <n v="14325"/>
    <s v="Centennial Library"/>
    <x v="16"/>
    <s v="azcentennial"/>
    <s v="La Paz"/>
    <s v="Learning Express"/>
    <m/>
    <m/>
    <m/>
    <m/>
    <m/>
    <m/>
    <m/>
    <m/>
    <m/>
  </r>
  <r>
    <x v="9"/>
    <s v="2014-Q4"/>
    <x v="5"/>
    <x v="0"/>
    <x v="0"/>
    <x v="5"/>
    <x v="5"/>
    <n v="12890"/>
    <s v="Chandler Public Library"/>
    <x v="17"/>
    <s v="chandler_main"/>
    <s v="Maricopa"/>
    <s v="Learning Express"/>
    <m/>
    <m/>
    <n v="14"/>
    <n v="3"/>
    <n v="1"/>
    <n v="8"/>
    <n v="6"/>
    <n v="11"/>
    <n v="4"/>
  </r>
  <r>
    <x v="10"/>
    <s v="2014-Q4"/>
    <x v="5"/>
    <x v="0"/>
    <x v="0"/>
    <x v="5"/>
    <x v="3"/>
    <n v="14522"/>
    <s v="Chino Valley Public Library"/>
    <x v="18"/>
    <s v="azchinovalley"/>
    <s v="Yavapai"/>
    <s v="Learning Express"/>
    <m/>
    <m/>
    <m/>
    <m/>
    <m/>
    <m/>
    <m/>
    <m/>
    <m/>
  </r>
  <r>
    <x v="3"/>
    <s v="2014-Q4"/>
    <x v="5"/>
    <x v="0"/>
    <x v="0"/>
    <x v="5"/>
    <x v="9"/>
    <n v="14494"/>
    <s v="Cibicue Community Library"/>
    <x v="19"/>
    <s v="azcibecu"/>
    <s v="Navajo"/>
    <s v="Learning Express"/>
    <m/>
    <m/>
    <m/>
    <m/>
    <m/>
    <m/>
    <m/>
    <m/>
    <m/>
  </r>
  <r>
    <x v="11"/>
    <s v="2014-Q4"/>
    <x v="5"/>
    <x v="0"/>
    <x v="0"/>
    <x v="5"/>
    <x v="5"/>
    <n v="12897"/>
    <s v="City of Mesa Main Library"/>
    <x v="20"/>
    <s v="mesa86532"/>
    <s v="Maricopa"/>
    <s v="Learning Express"/>
    <m/>
    <m/>
    <n v="26"/>
    <n v="1"/>
    <n v="39"/>
    <n v="15"/>
    <n v="1"/>
    <n v="1"/>
    <n v="2"/>
  </r>
  <r>
    <x v="74"/>
    <s v="2014-Q4"/>
    <x v="5"/>
    <x v="0"/>
    <x v="0"/>
    <x v="5"/>
    <x v="3"/>
    <n v="14538"/>
    <s v="Clarkdale Public Library"/>
    <x v="117"/>
    <s v="azclarkdale"/>
    <s v="Yavapai"/>
    <s v="Learning Express"/>
    <m/>
    <m/>
    <m/>
    <m/>
    <m/>
    <m/>
    <m/>
    <m/>
    <m/>
  </r>
  <r>
    <x v="3"/>
    <s v="2014-Q4"/>
    <x v="5"/>
    <x v="0"/>
    <x v="0"/>
    <x v="5"/>
    <x v="9"/>
    <n v="14495"/>
    <s v="Clay Springs Public Library"/>
    <x v="21"/>
    <s v="azclaysprings"/>
    <s v="Navajo"/>
    <s v="Learning Express"/>
    <m/>
    <m/>
    <m/>
    <m/>
    <m/>
    <m/>
    <m/>
    <m/>
    <m/>
  </r>
  <r>
    <x v="12"/>
    <s v="2014-Q4"/>
    <x v="5"/>
    <x v="0"/>
    <x v="0"/>
    <x v="5"/>
    <x v="7"/>
    <n v="14470"/>
    <s v="Clifton Public Library"/>
    <x v="22"/>
    <s v="azclifton"/>
    <s v="Greenlee"/>
    <s v="Learning Express"/>
    <m/>
    <m/>
    <m/>
    <m/>
    <m/>
    <m/>
    <m/>
    <m/>
    <m/>
  </r>
  <r>
    <x v="13"/>
    <s v="2014-Q4"/>
    <x v="5"/>
    <x v="0"/>
    <x v="0"/>
    <x v="5"/>
    <x v="6"/>
    <n v="5783"/>
    <s v="Cochise County Library District"/>
    <x v="23"/>
    <s v="azccldo"/>
    <s v="Cochise"/>
    <s v="Learning Express"/>
    <m/>
    <m/>
    <n v="5"/>
    <n v="2"/>
    <m/>
    <n v="3"/>
    <m/>
    <m/>
    <m/>
  </r>
  <r>
    <x v="14"/>
    <s v="2014-Q4"/>
    <x v="5"/>
    <x v="0"/>
    <x v="0"/>
    <x v="5"/>
    <x v="10"/>
    <n v="14528"/>
    <s v="Cocopah Tribal Library"/>
    <x v="24"/>
    <s v="azcocopah"/>
    <s v="Yuma"/>
    <s v="Learning Express"/>
    <m/>
    <m/>
    <m/>
    <m/>
    <m/>
    <m/>
    <m/>
    <m/>
    <m/>
  </r>
  <r>
    <x v="15"/>
    <s v="2014-Q4"/>
    <x v="5"/>
    <x v="0"/>
    <x v="0"/>
    <x v="5"/>
    <x v="8"/>
    <n v="14324"/>
    <s v="Colorado River Indian Tribes Library"/>
    <x v="25"/>
    <s v="azlapazcs"/>
    <s v="La Paz"/>
    <s v="Learning Express"/>
    <m/>
    <m/>
    <m/>
    <m/>
    <m/>
    <m/>
    <m/>
    <m/>
    <m/>
  </r>
  <r>
    <x v="3"/>
    <s v="2014-Q4"/>
    <x v="5"/>
    <x v="0"/>
    <x v="0"/>
    <x v="5"/>
    <x v="3"/>
    <n v="14540"/>
    <s v="Congress Public Library"/>
    <x v="26"/>
    <s v="azcongress"/>
    <s v="Yavapai"/>
    <s v="Learning Express"/>
    <m/>
    <m/>
    <m/>
    <m/>
    <m/>
    <m/>
    <m/>
    <m/>
    <m/>
  </r>
  <r>
    <x v="16"/>
    <s v="2014-Q4"/>
    <x v="5"/>
    <x v="0"/>
    <x v="0"/>
    <x v="5"/>
    <x v="0"/>
    <n v="13836"/>
    <s v="Coolidge Public Library"/>
    <x v="27"/>
    <s v="azcollidge"/>
    <s v="Pinal"/>
    <s v="Learning Express"/>
    <m/>
    <m/>
    <m/>
    <m/>
    <m/>
    <m/>
    <m/>
    <m/>
    <m/>
  </r>
  <r>
    <x v="17"/>
    <s v="2014-Q4"/>
    <x v="5"/>
    <x v="0"/>
    <x v="0"/>
    <x v="5"/>
    <x v="6"/>
    <n v="14446"/>
    <s v="Copper Queen Library"/>
    <x v="28"/>
    <s v="azbisbee"/>
    <s v="Cochise"/>
    <s v="Learning Express"/>
    <m/>
    <m/>
    <m/>
    <m/>
    <m/>
    <m/>
    <m/>
    <m/>
    <m/>
  </r>
  <r>
    <x v="3"/>
    <s v="2014-Q4"/>
    <x v="5"/>
    <x v="0"/>
    <x v="0"/>
    <x v="5"/>
    <x v="3"/>
    <n v="14541"/>
    <s v="Cordes Lakes Public Library"/>
    <x v="29"/>
    <s v="azcordeslakes"/>
    <s v="Yavapai"/>
    <s v="Learning Express"/>
    <m/>
    <m/>
    <m/>
    <m/>
    <m/>
    <m/>
    <m/>
    <m/>
    <m/>
  </r>
  <r>
    <x v="18"/>
    <s v="2014-Q4"/>
    <x v="5"/>
    <x v="0"/>
    <x v="0"/>
    <x v="5"/>
    <x v="3"/>
    <n v="14517"/>
    <s v="Cottonwood Public Library"/>
    <x v="30"/>
    <s v="azcottonwood"/>
    <s v="Yavapai"/>
    <s v="Learning Express"/>
    <m/>
    <m/>
    <m/>
    <m/>
    <m/>
    <m/>
    <m/>
    <m/>
    <m/>
  </r>
  <r>
    <x v="3"/>
    <s v="2014-Q4"/>
    <x v="5"/>
    <x v="0"/>
    <x v="0"/>
    <x v="5"/>
    <x v="3"/>
    <n v="14542"/>
    <s v="Crown King Public Library"/>
    <x v="31"/>
    <s v="azcrownking"/>
    <s v="Yavapai"/>
    <s v="Learning Express"/>
    <m/>
    <m/>
    <m/>
    <m/>
    <m/>
    <m/>
    <m/>
    <m/>
    <m/>
  </r>
  <r>
    <x v="19"/>
    <s v="2014-Q4"/>
    <x v="5"/>
    <x v="0"/>
    <x v="0"/>
    <x v="5"/>
    <x v="5"/>
    <n v="14477"/>
    <s v="Desert Foothills Library"/>
    <x v="32"/>
    <s v="desertfh_az"/>
    <s v="Maricopa"/>
    <s v="Learning Express"/>
    <m/>
    <m/>
    <m/>
    <m/>
    <m/>
    <m/>
    <m/>
    <m/>
    <m/>
  </r>
  <r>
    <x v="3"/>
    <s v="2014-Q4"/>
    <x v="5"/>
    <x v="0"/>
    <x v="0"/>
    <x v="5"/>
    <x v="3"/>
    <n v="14545"/>
    <s v="Dewey-Humboldt Town Library"/>
    <x v="33"/>
    <s v="dewey_az"/>
    <s v="Yavapai"/>
    <s v="Learning Express"/>
    <m/>
    <m/>
    <m/>
    <m/>
    <m/>
    <m/>
    <m/>
    <m/>
    <m/>
  </r>
  <r>
    <x v="20"/>
    <s v="2014-Q4"/>
    <x v="5"/>
    <x v="0"/>
    <x v="0"/>
    <x v="5"/>
    <x v="6"/>
    <n v="14447"/>
    <s v="Douglas Public Library"/>
    <x v="34"/>
    <s v="azdouglas"/>
    <s v="Cochise"/>
    <s v="Learning Express"/>
    <m/>
    <m/>
    <m/>
    <m/>
    <m/>
    <m/>
    <m/>
    <m/>
    <m/>
  </r>
  <r>
    <x v="3"/>
    <s v="2014-Q4"/>
    <x v="5"/>
    <x v="0"/>
    <x v="0"/>
    <x v="5"/>
    <x v="11"/>
    <n v="14510"/>
    <s v="Dr. Fernando Escalante Community Library &amp; Resource Center"/>
    <x v="35"/>
    <s v="azfernando"/>
    <s v="Pima"/>
    <s v="Learning Express"/>
    <m/>
    <m/>
    <m/>
    <m/>
    <m/>
    <m/>
    <m/>
    <m/>
    <m/>
  </r>
  <r>
    <x v="21"/>
    <s v="2014-Q4"/>
    <x v="5"/>
    <x v="0"/>
    <x v="0"/>
    <x v="5"/>
    <x v="7"/>
    <n v="14468"/>
    <s v="Duncan Public Library"/>
    <x v="36"/>
    <s v="azduncan"/>
    <s v="Greenlee"/>
    <s v="Learning Express"/>
    <m/>
    <m/>
    <m/>
    <m/>
    <m/>
    <m/>
    <m/>
    <m/>
    <m/>
  </r>
  <r>
    <x v="22"/>
    <s v="2014-Q4"/>
    <x v="5"/>
    <x v="0"/>
    <x v="0"/>
    <x v="5"/>
    <x v="0"/>
    <n v="13837"/>
    <s v="Eloy Santa Cruz Library"/>
    <x v="37"/>
    <s v="azeloy"/>
    <s v="Pinal"/>
    <s v="Learning Express"/>
    <m/>
    <m/>
    <n v="1"/>
    <n v="1"/>
    <m/>
    <n v="2"/>
    <m/>
    <m/>
    <m/>
  </r>
  <r>
    <x v="23"/>
    <s v="2014-Q4"/>
    <x v="5"/>
    <x v="0"/>
    <x v="0"/>
    <x v="5"/>
    <x v="6"/>
    <n v="14452"/>
    <s v="Elsie S. Hogan Community Library"/>
    <x v="38"/>
    <s v="azwilcox"/>
    <s v="Cochise"/>
    <s v="Learning Express"/>
    <m/>
    <m/>
    <m/>
    <m/>
    <m/>
    <m/>
    <m/>
    <m/>
    <m/>
  </r>
  <r>
    <x v="24"/>
    <s v="2014-Q4"/>
    <x v="5"/>
    <x v="0"/>
    <x v="0"/>
    <x v="5"/>
    <x v="12"/>
    <n v="5102"/>
    <s v="Flagstaff City-Coconino County Public Library"/>
    <x v="39"/>
    <s v="azflagstaff"/>
    <s v="Coconino"/>
    <s v="Learning Express"/>
    <m/>
    <m/>
    <n v="37"/>
    <n v="5"/>
    <n v="27"/>
    <n v="35"/>
    <n v="4"/>
    <m/>
    <n v="38"/>
  </r>
  <r>
    <x v="25"/>
    <s v="2014-Q4"/>
    <x v="5"/>
    <x v="0"/>
    <x v="0"/>
    <x v="5"/>
    <x v="0"/>
    <n v="13838"/>
    <s v="Florence Community Library"/>
    <x v="40"/>
    <s v="azflorence"/>
    <s v="Pinal"/>
    <s v="Learning Express"/>
    <m/>
    <m/>
    <m/>
    <m/>
    <m/>
    <m/>
    <m/>
    <m/>
    <m/>
  </r>
  <r>
    <x v="3"/>
    <s v="2014-Q4"/>
    <x v="5"/>
    <x v="0"/>
    <x v="0"/>
    <x v="5"/>
    <x v="12"/>
    <n v="14455"/>
    <s v="Forest Lakes Community Library"/>
    <x v="41"/>
    <s v="azforestlakes"/>
    <s v="Coconino"/>
    <s v="Learning Express"/>
    <m/>
    <m/>
    <m/>
    <m/>
    <m/>
    <m/>
    <m/>
    <m/>
    <m/>
  </r>
  <r>
    <x v="26"/>
    <s v="2014-Q4"/>
    <x v="5"/>
    <x v="0"/>
    <x v="0"/>
    <x v="5"/>
    <x v="12"/>
    <n v="14454"/>
    <s v="Fredonia Public Library"/>
    <x v="42"/>
    <s v="azfredonia"/>
    <s v="Coconino"/>
    <s v="Learning Express"/>
    <m/>
    <m/>
    <m/>
    <m/>
    <m/>
    <m/>
    <m/>
    <m/>
    <m/>
  </r>
  <r>
    <x v="27"/>
    <s v="2014-Q4"/>
    <x v="5"/>
    <x v="0"/>
    <x v="0"/>
    <x v="5"/>
    <x v="5"/>
    <n v="14482"/>
    <s v="Ft. McDowell Yavapai Nation Tribal Library"/>
    <x v="43"/>
    <s v="mcdowell_az"/>
    <s v="Maricopa"/>
    <s v="Learning Express"/>
    <m/>
    <m/>
    <m/>
    <m/>
    <m/>
    <m/>
    <m/>
    <m/>
    <m/>
  </r>
  <r>
    <x v="28"/>
    <s v="2014-Q4"/>
    <x v="5"/>
    <x v="0"/>
    <x v="0"/>
    <x v="5"/>
    <x v="13"/>
    <n v="5785"/>
    <s v="Gila County Library District"/>
    <x v="44"/>
    <s v="azgcldo"/>
    <s v="Gila"/>
    <s v="Learning Express"/>
    <m/>
    <m/>
    <n v="7"/>
    <n v="1"/>
    <n v="3"/>
    <m/>
    <n v="7"/>
    <m/>
    <m/>
  </r>
  <r>
    <x v="29"/>
    <s v="2014-Q4"/>
    <x v="5"/>
    <x v="0"/>
    <x v="0"/>
    <x v="5"/>
    <x v="5"/>
    <n v="14479"/>
    <s v="Glendale Public Library"/>
    <x v="45"/>
    <s v="glendale_main"/>
    <s v="Maricopa"/>
    <s v="Learning Express"/>
    <m/>
    <m/>
    <n v="7"/>
    <n v="2"/>
    <n v="3"/>
    <m/>
    <m/>
    <n v="3"/>
    <m/>
  </r>
  <r>
    <x v="3"/>
    <s v="2014-Q4"/>
    <x v="5"/>
    <x v="0"/>
    <x v="0"/>
    <x v="5"/>
    <x v="12"/>
    <n v="14456"/>
    <s v="Grand Canyon Library"/>
    <x v="46"/>
    <s v="azgcanyoncl"/>
    <s v="Coconino"/>
    <s v="Learning Express"/>
    <m/>
    <m/>
    <m/>
    <m/>
    <m/>
    <m/>
    <m/>
    <m/>
    <m/>
  </r>
  <r>
    <x v="3"/>
    <s v="2014-Q4"/>
    <x v="5"/>
    <x v="0"/>
    <x v="0"/>
    <x v="5"/>
    <x v="7"/>
    <n v="14366"/>
    <s v="Greenlee County Library System"/>
    <x v="47"/>
    <s v="azgreenl"/>
    <s v="Greenlee"/>
    <s v="Learning Express"/>
    <m/>
    <m/>
    <m/>
    <m/>
    <m/>
    <m/>
    <m/>
    <m/>
    <m/>
  </r>
  <r>
    <x v="30"/>
    <s v="2014-Q4"/>
    <x v="5"/>
    <x v="0"/>
    <x v="0"/>
    <x v="5"/>
    <x v="9"/>
    <n v="14496"/>
    <s v="Holbrook Public Library"/>
    <x v="48"/>
    <s v="azholbrook"/>
    <s v="Navajo"/>
    <s v="Learning Express"/>
    <m/>
    <m/>
    <m/>
    <m/>
    <m/>
    <m/>
    <m/>
    <m/>
    <m/>
  </r>
  <r>
    <x v="31"/>
    <s v="2014-Q4"/>
    <x v="5"/>
    <x v="0"/>
    <x v="0"/>
    <x v="5"/>
    <x v="9"/>
    <n v="14497"/>
    <s v="Hopi Public Library"/>
    <x v="49"/>
    <s v="hopi"/>
    <s v="Navajo"/>
    <s v="Learning Express"/>
    <m/>
    <m/>
    <m/>
    <m/>
    <m/>
    <m/>
    <m/>
    <m/>
    <m/>
  </r>
  <r>
    <x v="32"/>
    <s v="2014-Q4"/>
    <x v="5"/>
    <x v="0"/>
    <x v="0"/>
    <x v="5"/>
    <x v="6"/>
    <n v="14449"/>
    <s v="Huachuca City Public Library"/>
    <x v="50"/>
    <s v="azhuachuca"/>
    <s v="Cochise"/>
    <s v="Learning Express"/>
    <m/>
    <m/>
    <m/>
    <m/>
    <m/>
    <m/>
    <m/>
    <m/>
    <m/>
  </r>
  <r>
    <x v="4"/>
    <s v="2014-Q4"/>
    <x v="5"/>
    <x v="0"/>
    <x v="0"/>
    <x v="5"/>
    <x v="0"/>
    <n v="14442"/>
    <s v="Ira H Hayes Memorial Library"/>
    <x v="51"/>
    <s v="irahayes_az"/>
    <s v="Pinal"/>
    <s v="Learning Express"/>
    <m/>
    <m/>
    <m/>
    <m/>
    <m/>
    <m/>
    <m/>
    <m/>
    <m/>
  </r>
  <r>
    <x v="33"/>
    <s v="2014-Q4"/>
    <x v="5"/>
    <x v="0"/>
    <x v="0"/>
    <x v="5"/>
    <x v="13"/>
    <n v="14461"/>
    <s v="Isabelle Hunt Memorial Public Library"/>
    <x v="52"/>
    <s v="azpinestrawb"/>
    <s v="Gila"/>
    <s v="Learning Express"/>
    <m/>
    <m/>
    <m/>
    <m/>
    <m/>
    <m/>
    <m/>
    <m/>
    <m/>
  </r>
  <r>
    <x v="34"/>
    <s v="2014-Q4"/>
    <x v="5"/>
    <x v="0"/>
    <x v="0"/>
    <x v="5"/>
    <x v="3"/>
    <n v="14523"/>
    <s v="Jerome Public Library"/>
    <x v="53"/>
    <s v="azjerome"/>
    <s v="Yavapai"/>
    <s v="Learning Express"/>
    <m/>
    <m/>
    <m/>
    <m/>
    <m/>
    <m/>
    <m/>
    <m/>
    <m/>
  </r>
  <r>
    <x v="4"/>
    <s v="2014-Q4"/>
    <x v="5"/>
    <x v="0"/>
    <x v="0"/>
    <x v="5"/>
    <x v="4"/>
    <n v="14490"/>
    <s v="Kaibab Paiute Tribal Library"/>
    <x v="54"/>
    <s v="azkaibabppl"/>
    <s v="Mohave"/>
    <s v="Learning Express"/>
    <m/>
    <m/>
    <m/>
    <m/>
    <m/>
    <m/>
    <m/>
    <m/>
    <m/>
  </r>
  <r>
    <x v="3"/>
    <s v="2014-Q4"/>
    <x v="5"/>
    <x v="0"/>
    <x v="0"/>
    <x v="5"/>
    <x v="9"/>
    <n v="14498"/>
    <s v="Kayenta Community Library"/>
    <x v="55"/>
    <s v="azkayenta"/>
    <s v="Navajo"/>
    <s v="Learning Express"/>
    <m/>
    <m/>
    <m/>
    <m/>
    <m/>
    <m/>
    <m/>
    <m/>
    <m/>
  </r>
  <r>
    <x v="35"/>
    <s v="2014-Q4"/>
    <x v="5"/>
    <x v="0"/>
    <x v="0"/>
    <x v="5"/>
    <x v="0"/>
    <n v="13839"/>
    <s v="Kearny Public Library"/>
    <x v="56"/>
    <s v="kearny_az"/>
    <s v="Pinal"/>
    <s v="Learning Express"/>
    <m/>
    <m/>
    <m/>
    <m/>
    <m/>
    <m/>
    <m/>
    <m/>
    <m/>
  </r>
  <r>
    <x v="36"/>
    <s v="2014-Q4"/>
    <x v="5"/>
    <x v="0"/>
    <x v="0"/>
    <x v="5"/>
    <x v="9"/>
    <n v="14507"/>
    <s v="Larson Memorial Public Library"/>
    <x v="57"/>
    <s v="azpinetop"/>
    <s v="Navajo"/>
    <s v="Learning Express"/>
    <m/>
    <m/>
    <m/>
    <m/>
    <m/>
    <m/>
    <m/>
    <m/>
    <m/>
  </r>
  <r>
    <x v="37"/>
    <s v="2014-Q4"/>
    <x v="5"/>
    <x v="0"/>
    <x v="0"/>
    <x v="5"/>
    <x v="0"/>
    <n v="13841"/>
    <s v="Mammoth Public Library"/>
    <x v="58"/>
    <s v="azmammoth"/>
    <s v="Pinal"/>
    <s v="Learning Express"/>
    <m/>
    <m/>
    <m/>
    <m/>
    <m/>
    <m/>
    <m/>
    <m/>
    <m/>
  </r>
  <r>
    <x v="38"/>
    <s v="2014-Q4"/>
    <x v="5"/>
    <x v="0"/>
    <x v="0"/>
    <x v="5"/>
    <x v="5"/>
    <n v="13748"/>
    <s v="Maricopa County Library District"/>
    <x v="59"/>
    <s v="maricopa_main"/>
    <s v="Maricopa"/>
    <s v="Learning Express"/>
    <m/>
    <m/>
    <n v="86"/>
    <n v="21"/>
    <n v="75"/>
    <n v="7"/>
    <n v="6"/>
    <n v="34"/>
    <n v="84"/>
  </r>
  <r>
    <x v="39"/>
    <s v="2014-Q4"/>
    <x v="5"/>
    <x v="0"/>
    <x v="0"/>
    <x v="5"/>
    <x v="0"/>
    <n v="13843"/>
    <s v="Maricopa Public Library"/>
    <x v="60"/>
    <s v="azmaricopacom"/>
    <s v="Pinal"/>
    <s v="Learning Express"/>
    <m/>
    <m/>
    <m/>
    <m/>
    <m/>
    <m/>
    <m/>
    <m/>
    <m/>
  </r>
  <r>
    <x v="3"/>
    <s v="2014-Q4"/>
    <x v="5"/>
    <x v="0"/>
    <x v="0"/>
    <x v="5"/>
    <x v="3"/>
    <n v="14547"/>
    <s v="Mayer Public Library"/>
    <x v="61"/>
    <s v="azmayer"/>
    <s v="Yavapai"/>
    <s v="Learning Express"/>
    <m/>
    <m/>
    <m/>
    <m/>
    <m/>
    <m/>
    <m/>
    <m/>
    <m/>
  </r>
  <r>
    <x v="3"/>
    <s v="2014-Q4"/>
    <x v="5"/>
    <x v="0"/>
    <x v="0"/>
    <x v="5"/>
    <x v="9"/>
    <n v="14499"/>
    <s v="McNary Commuity Library"/>
    <x v="62"/>
    <s v="mcnary_az"/>
    <s v="Navajo"/>
    <s v="Learning Express"/>
    <m/>
    <m/>
    <m/>
    <m/>
    <m/>
    <m/>
    <m/>
    <m/>
    <m/>
  </r>
  <r>
    <x v="40"/>
    <s v="2014-Q4"/>
    <x v="5"/>
    <x v="0"/>
    <x v="0"/>
    <x v="5"/>
    <x v="13"/>
    <n v="14459"/>
    <s v="Miami Memorial Library"/>
    <x v="63"/>
    <s v="azmiami"/>
    <s v="Gila"/>
    <s v="Learning Express"/>
    <m/>
    <m/>
    <m/>
    <m/>
    <m/>
    <m/>
    <m/>
    <m/>
    <m/>
  </r>
  <r>
    <x v="41"/>
    <s v="2014-Q4"/>
    <x v="5"/>
    <x v="0"/>
    <x v="0"/>
    <x v="5"/>
    <x v="4"/>
    <n v="14322"/>
    <s v="Mohave County Library District"/>
    <x v="64"/>
    <s v="azmohave"/>
    <s v="Mohave"/>
    <s v="Learning Express"/>
    <m/>
    <m/>
    <m/>
    <m/>
    <m/>
    <m/>
    <m/>
    <m/>
    <m/>
  </r>
  <r>
    <x v="42"/>
    <s v="2014-Q4"/>
    <x v="5"/>
    <x v="0"/>
    <x v="0"/>
    <x v="5"/>
    <x v="7"/>
    <n v="14471"/>
    <s v="Morenci Community Library"/>
    <x v="65"/>
    <s v="azmorenci"/>
    <s v="Greenlee"/>
    <s v="Learning Express"/>
    <m/>
    <m/>
    <m/>
    <m/>
    <m/>
    <m/>
    <m/>
    <m/>
    <m/>
  </r>
  <r>
    <x v="43"/>
    <s v="2014-Q4"/>
    <x v="5"/>
    <x v="0"/>
    <x v="0"/>
    <x v="5"/>
    <x v="9"/>
    <n v="6128"/>
    <s v="Navajo County Library District"/>
    <x v="66"/>
    <s v="azncldo"/>
    <s v="Navajo"/>
    <s v="Learning Express"/>
    <m/>
    <m/>
    <n v="5"/>
    <m/>
    <n v="1"/>
    <n v="8"/>
    <m/>
    <m/>
    <m/>
  </r>
  <r>
    <x v="44"/>
    <s v="2014-Q4"/>
    <x v="5"/>
    <x v="0"/>
    <x v="0"/>
    <x v="5"/>
    <x v="1"/>
    <n v="14548"/>
    <s v="Navajo Nation Library System"/>
    <x v="67"/>
    <s v="aznnls"/>
    <s v="Navajo"/>
    <s v="Learning Express"/>
    <m/>
    <m/>
    <m/>
    <m/>
    <m/>
    <m/>
    <m/>
    <m/>
    <m/>
  </r>
  <r>
    <x v="45"/>
    <s v="2014-Q4"/>
    <x v="5"/>
    <x v="0"/>
    <x v="0"/>
    <x v="5"/>
    <x v="14"/>
    <n v="14515"/>
    <s v="Nogales/Santa Cruz County Public Library"/>
    <x v="68"/>
    <s v="aznogales"/>
    <s v="Santa Cruz"/>
    <s v="Learning Express"/>
    <m/>
    <m/>
    <m/>
    <m/>
    <m/>
    <m/>
    <m/>
    <m/>
    <m/>
  </r>
  <r>
    <x v="3"/>
    <s v="2014-Q4"/>
    <x v="5"/>
    <x v="0"/>
    <x v="0"/>
    <x v="5"/>
    <x v="0"/>
    <n v="13840"/>
    <s v="Oracle Public Library"/>
    <x v="69"/>
    <s v="azoracle"/>
    <s v="Pinal"/>
    <s v="Learning Express"/>
    <m/>
    <m/>
    <m/>
    <m/>
    <m/>
    <m/>
    <m/>
    <m/>
    <m/>
  </r>
  <r>
    <x v="3"/>
    <s v="2014-Q4"/>
    <x v="5"/>
    <x v="0"/>
    <x v="0"/>
    <x v="5"/>
    <x v="0"/>
    <n v="14513"/>
    <s v="Oro Valley Public Library"/>
    <x v="70"/>
    <s v="azorovalley"/>
    <s v="Pima"/>
    <s v="Learning Express"/>
    <m/>
    <m/>
    <m/>
    <m/>
    <m/>
    <m/>
    <m/>
    <m/>
    <m/>
  </r>
  <r>
    <x v="4"/>
    <s v="2014-Q4"/>
    <x v="5"/>
    <x v="0"/>
    <x v="0"/>
    <x v="5"/>
    <x v="12"/>
    <n v="14453"/>
    <s v="Page Public Library"/>
    <x v="71"/>
    <s v="azpage"/>
    <s v="Coconino"/>
    <s v="Learning Express"/>
    <m/>
    <m/>
    <m/>
    <m/>
    <m/>
    <m/>
    <m/>
    <m/>
    <m/>
  </r>
  <r>
    <x v="46"/>
    <s v="2014-Q4"/>
    <x v="5"/>
    <x v="0"/>
    <x v="0"/>
    <x v="5"/>
    <x v="14"/>
    <n v="14516"/>
    <s v="Patagonia Public Library"/>
    <x v="72"/>
    <s v="azpatagonia"/>
    <s v="Santa Cruz"/>
    <s v="Learning Express"/>
    <m/>
    <m/>
    <m/>
    <m/>
    <m/>
    <m/>
    <m/>
    <m/>
    <m/>
  </r>
  <r>
    <x v="47"/>
    <s v="2014-Q4"/>
    <x v="5"/>
    <x v="0"/>
    <x v="0"/>
    <x v="5"/>
    <x v="13"/>
    <n v="14462"/>
    <s v="Payson Public Library"/>
    <x v="73"/>
    <s v="azpayson"/>
    <s v="Gila"/>
    <s v="Learning Express"/>
    <m/>
    <m/>
    <m/>
    <m/>
    <m/>
    <m/>
    <m/>
    <m/>
    <m/>
  </r>
  <r>
    <x v="48"/>
    <s v="2014-Q4"/>
    <x v="5"/>
    <x v="0"/>
    <x v="0"/>
    <x v="5"/>
    <x v="5"/>
    <n v="14480"/>
    <s v="Peoria Public Library System"/>
    <x v="74"/>
    <s v="peor29132"/>
    <s v="Maricopa"/>
    <s v="Learning Express"/>
    <m/>
    <m/>
    <m/>
    <m/>
    <m/>
    <m/>
    <m/>
    <m/>
    <m/>
  </r>
  <r>
    <x v="49"/>
    <s v="2014-Q4"/>
    <x v="5"/>
    <x v="0"/>
    <x v="0"/>
    <x v="5"/>
    <x v="5"/>
    <n v="5773"/>
    <s v="Phoenix Public Library"/>
    <x v="75"/>
    <s v="phx_main"/>
    <s v="Maricopa"/>
    <s v="Learning Express"/>
    <m/>
    <m/>
    <n v="138"/>
    <n v="39"/>
    <n v="126"/>
    <n v="76"/>
    <n v="37"/>
    <n v="16"/>
    <m/>
  </r>
  <r>
    <x v="50"/>
    <s v="2014-Q4"/>
    <x v="5"/>
    <x v="0"/>
    <x v="0"/>
    <x v="5"/>
    <x v="11"/>
    <n v="5042"/>
    <s v="Pima County Public Library"/>
    <x v="76"/>
    <s v="azpcld"/>
    <s v="Pima"/>
    <s v="Learning Express"/>
    <m/>
    <m/>
    <n v="189"/>
    <n v="36"/>
    <n v="123"/>
    <n v="58"/>
    <n v="4"/>
    <n v="12"/>
    <n v="15"/>
  </r>
  <r>
    <x v="51"/>
    <s v="2014-Q4"/>
    <x v="5"/>
    <x v="0"/>
    <x v="0"/>
    <x v="5"/>
    <x v="15"/>
    <n v="14466"/>
    <s v="Pima Public Library"/>
    <x v="77"/>
    <s v="azpima"/>
    <s v="Graham"/>
    <s v="Learning Express"/>
    <m/>
    <m/>
    <m/>
    <m/>
    <m/>
    <m/>
    <m/>
    <m/>
    <m/>
  </r>
  <r>
    <x v="52"/>
    <s v="2014-Q4"/>
    <x v="5"/>
    <x v="0"/>
    <x v="0"/>
    <x v="5"/>
    <x v="0"/>
    <n v="13846"/>
    <s v="Pinal County Library District"/>
    <x v="78"/>
    <s v="pinal_az"/>
    <s v="Pinal"/>
    <s v="Learning Express"/>
    <m/>
    <m/>
    <n v="21"/>
    <n v="7"/>
    <n v="8"/>
    <n v="12"/>
    <m/>
    <n v="6"/>
    <m/>
  </r>
  <r>
    <x v="3"/>
    <s v="2014-Q4"/>
    <x v="5"/>
    <x v="0"/>
    <x v="0"/>
    <x v="5"/>
    <x v="9"/>
    <n v="14500"/>
    <s v="Pinedale Library"/>
    <x v="79"/>
    <s v="pinedale"/>
    <s v="Navajo"/>
    <s v="Learning Express"/>
    <m/>
    <m/>
    <m/>
    <m/>
    <m/>
    <m/>
    <m/>
    <m/>
    <m/>
  </r>
  <r>
    <x v="3"/>
    <s v="2014-Q4"/>
    <x v="5"/>
    <x v="0"/>
    <x v="0"/>
    <x v="5"/>
    <x v="9"/>
    <n v="14501"/>
    <s v="Pinetop Lakeside Library"/>
    <x v="80"/>
    <s v="pinetop"/>
    <s v="Navajo"/>
    <s v="Learning Express"/>
    <m/>
    <m/>
    <m/>
    <m/>
    <m/>
    <m/>
    <m/>
    <m/>
    <m/>
  </r>
  <r>
    <x v="53"/>
    <s v="2014-Q4"/>
    <x v="5"/>
    <x v="0"/>
    <x v="0"/>
    <x v="5"/>
    <x v="3"/>
    <n v="14524"/>
    <s v="Prescott Public Library"/>
    <x v="81"/>
    <s v="azprescott"/>
    <s v="Yavapai"/>
    <s v="Learning Express"/>
    <m/>
    <m/>
    <m/>
    <m/>
    <m/>
    <m/>
    <m/>
    <m/>
    <m/>
  </r>
  <r>
    <x v="54"/>
    <s v="2014-Q4"/>
    <x v="5"/>
    <x v="0"/>
    <x v="0"/>
    <x v="5"/>
    <x v="3"/>
    <n v="14519"/>
    <s v="Prescott Valley Public Library"/>
    <x v="82"/>
    <s v="azprescottval"/>
    <s v="Yavapai"/>
    <s v="Learning Express"/>
    <m/>
    <m/>
    <m/>
    <m/>
    <m/>
    <m/>
    <m/>
    <m/>
    <m/>
  </r>
  <r>
    <x v="55"/>
    <s v="2014-Q4"/>
    <x v="5"/>
    <x v="0"/>
    <x v="0"/>
    <x v="5"/>
    <x v="8"/>
    <n v="14473"/>
    <s v="Quartzsite Public Library"/>
    <x v="83"/>
    <s v="azcoriver"/>
    <s v="La Paz"/>
    <s v="Learning Express"/>
    <m/>
    <m/>
    <m/>
    <m/>
    <m/>
    <m/>
    <m/>
    <m/>
    <m/>
  </r>
  <r>
    <x v="3"/>
    <s v="2014-Q4"/>
    <x v="5"/>
    <x v="0"/>
    <x v="0"/>
    <x v="5"/>
    <x v="9"/>
    <n v="14502"/>
    <s v="Rim Community Library"/>
    <x v="84"/>
    <s v="azheber"/>
    <s v="Navajo"/>
    <s v="Learning Express"/>
    <m/>
    <m/>
    <m/>
    <m/>
    <m/>
    <m/>
    <m/>
    <m/>
    <m/>
  </r>
  <r>
    <x v="56"/>
    <s v="2014-Q4"/>
    <x v="5"/>
    <x v="0"/>
    <x v="0"/>
    <x v="5"/>
    <x v="15"/>
    <n v="14467"/>
    <s v="Safford City-Graham County Library"/>
    <x v="85"/>
    <s v="azsaffordgcl"/>
    <s v="Graham"/>
    <s v="Learning Express"/>
    <m/>
    <m/>
    <m/>
    <m/>
    <m/>
    <m/>
    <m/>
    <m/>
    <m/>
  </r>
  <r>
    <x v="4"/>
    <s v="2014-Q4"/>
    <x v="5"/>
    <x v="0"/>
    <x v="0"/>
    <x v="5"/>
    <x v="5"/>
    <n v="14483"/>
    <s v="Salt River Tribal Library"/>
    <x v="86"/>
    <s v="saltriver_az"/>
    <s v="Maricopa"/>
    <s v="Learning Express"/>
    <m/>
    <m/>
    <m/>
    <m/>
    <m/>
    <m/>
    <m/>
    <m/>
    <m/>
  </r>
  <r>
    <x v="57"/>
    <s v="2014-Q4"/>
    <x v="5"/>
    <x v="0"/>
    <x v="0"/>
    <x v="5"/>
    <x v="13"/>
    <n v="14460"/>
    <s v="San Carlos Public Library"/>
    <x v="87"/>
    <s v="azsancarlos"/>
    <s v="Gila"/>
    <s v="Learning Express"/>
    <m/>
    <m/>
    <m/>
    <m/>
    <m/>
    <m/>
    <m/>
    <m/>
    <m/>
  </r>
  <r>
    <x v="4"/>
    <s v="2014-Q4"/>
    <x v="5"/>
    <x v="0"/>
    <x v="0"/>
    <x v="5"/>
    <x v="5"/>
    <n v="14484"/>
    <s v="San Lucy Library"/>
    <x v="88"/>
    <s v="sanlucy_az"/>
    <s v="Maricopa"/>
    <s v="Learning Express"/>
    <m/>
    <m/>
    <m/>
    <m/>
    <m/>
    <m/>
    <m/>
    <m/>
    <m/>
  </r>
  <r>
    <x v="3"/>
    <s v="2014-Q4"/>
    <x v="5"/>
    <x v="0"/>
    <x v="0"/>
    <x v="5"/>
    <x v="0"/>
    <n v="13842"/>
    <s v="San Manuel Public Library"/>
    <x v="89"/>
    <s v="azsanmanuel"/>
    <s v="Pinal"/>
    <s v="Learning Express"/>
    <m/>
    <m/>
    <m/>
    <m/>
    <m/>
    <m/>
    <m/>
    <m/>
    <m/>
  </r>
  <r>
    <x v="58"/>
    <s v="2014-Q4"/>
    <x v="5"/>
    <x v="0"/>
    <x v="0"/>
    <x v="5"/>
    <x v="11"/>
    <n v="14511"/>
    <s v="San Xavier Learning Center Library"/>
    <x v="90"/>
    <s v="aztucson"/>
    <s v="Pima"/>
    <s v="Learning Express"/>
    <m/>
    <m/>
    <m/>
    <m/>
    <m/>
    <m/>
    <m/>
    <m/>
    <m/>
  </r>
  <r>
    <x v="59"/>
    <s v="2014-Q4"/>
    <x v="5"/>
    <x v="0"/>
    <x v="0"/>
    <x v="5"/>
    <x v="5"/>
    <n v="14315"/>
    <s v="Scottsdale Public Library"/>
    <x v="91"/>
    <s v="scottsdale_hq"/>
    <s v="Maricopa"/>
    <s v="Learning Express"/>
    <m/>
    <m/>
    <n v="25"/>
    <m/>
    <n v="16"/>
    <n v="7"/>
    <n v="9"/>
    <m/>
    <n v="11"/>
  </r>
  <r>
    <x v="60"/>
    <s v="2014-Q4"/>
    <x v="5"/>
    <x v="0"/>
    <x v="0"/>
    <x v="5"/>
    <x v="3"/>
    <n v="14525"/>
    <s v="Sedona Public Library"/>
    <x v="92"/>
    <s v="azsedona"/>
    <s v="Yavapai"/>
    <s v="Learning Express"/>
    <m/>
    <m/>
    <m/>
    <m/>
    <m/>
    <m/>
    <m/>
    <m/>
    <m/>
  </r>
  <r>
    <x v="3"/>
    <s v="2014-Q4"/>
    <x v="5"/>
    <x v="0"/>
    <x v="0"/>
    <x v="5"/>
    <x v="3"/>
    <n v="14550"/>
    <s v="Seligman Public Library"/>
    <x v="93"/>
    <s v="azseligman"/>
    <s v="Yavapai"/>
    <s v="Learning Express"/>
    <m/>
    <m/>
    <m/>
    <m/>
    <m/>
    <m/>
    <m/>
    <m/>
    <m/>
  </r>
  <r>
    <x v="61"/>
    <s v="2014-Q4"/>
    <x v="5"/>
    <x v="0"/>
    <x v="0"/>
    <x v="5"/>
    <x v="9"/>
    <n v="14503"/>
    <s v="Show Low Public Library"/>
    <x v="94"/>
    <s v="azshowlow"/>
    <s v="Navajo"/>
    <s v="Learning Express"/>
    <m/>
    <m/>
    <m/>
    <m/>
    <m/>
    <m/>
    <m/>
    <m/>
    <m/>
  </r>
  <r>
    <x v="62"/>
    <s v="2014-Q4"/>
    <x v="5"/>
    <x v="0"/>
    <x v="0"/>
    <x v="5"/>
    <x v="6"/>
    <n v="14450"/>
    <s v="Sierra Vista Public Library"/>
    <x v="95"/>
    <s v="azsierrav"/>
    <s v="Cochise"/>
    <s v="Learning Express"/>
    <m/>
    <m/>
    <m/>
    <m/>
    <m/>
    <m/>
    <m/>
    <m/>
    <m/>
  </r>
  <r>
    <x v="63"/>
    <s v="2014-Q4"/>
    <x v="5"/>
    <x v="0"/>
    <x v="0"/>
    <x v="5"/>
    <x v="9"/>
    <n v="14504"/>
    <s v="Snowflake-Taylor Public Library"/>
    <x v="96"/>
    <s v="azsnowflake"/>
    <s v="Navajo"/>
    <s v="Learning Express"/>
    <m/>
    <m/>
    <m/>
    <m/>
    <m/>
    <m/>
    <m/>
    <m/>
    <m/>
  </r>
  <r>
    <x v="64"/>
    <s v="2014-Q4"/>
    <x v="5"/>
    <x v="0"/>
    <x v="0"/>
    <x v="5"/>
    <x v="0"/>
    <n v="13844"/>
    <s v="Superior Public Library"/>
    <x v="97"/>
    <s v="azsuperior"/>
    <s v="Pinal"/>
    <s v="Learning Express"/>
    <m/>
    <m/>
    <m/>
    <m/>
    <m/>
    <m/>
    <m/>
    <m/>
    <m/>
  </r>
  <r>
    <x v="65"/>
    <s v="2014-Q4"/>
    <x v="5"/>
    <x v="0"/>
    <x v="0"/>
    <x v="5"/>
    <x v="5"/>
    <n v="5355"/>
    <s v="Tempe Public Library"/>
    <x v="98"/>
    <s v="tempe_main"/>
    <s v="Maricopa"/>
    <s v="Learning Express"/>
    <m/>
    <m/>
    <n v="3"/>
    <n v="1"/>
    <n v="1"/>
    <m/>
    <n v="5"/>
    <m/>
    <m/>
  </r>
  <r>
    <x v="4"/>
    <s v="2014-Q4"/>
    <x v="5"/>
    <x v="0"/>
    <x v="0"/>
    <x v="5"/>
    <x v="4"/>
    <n v="14491"/>
    <s v="The Edward McElwain Memorial Library"/>
    <x v="99"/>
    <s v="azpeachsprings"/>
    <s v="Mohave"/>
    <s v="Learning Express"/>
    <m/>
    <m/>
    <m/>
    <m/>
    <m/>
    <m/>
    <m/>
    <m/>
    <m/>
  </r>
  <r>
    <x v="66"/>
    <s v="2014-Q4"/>
    <x v="5"/>
    <x v="0"/>
    <x v="0"/>
    <x v="5"/>
    <x v="5"/>
    <n v="14485"/>
    <s v="Tolleson Public Library"/>
    <x v="100"/>
    <s v="toll30426"/>
    <s v="Maricopa"/>
    <s v="Learning Express"/>
    <m/>
    <m/>
    <m/>
    <m/>
    <m/>
    <m/>
    <m/>
    <m/>
    <m/>
  </r>
  <r>
    <x v="67"/>
    <s v="2014-Q4"/>
    <x v="5"/>
    <x v="0"/>
    <x v="0"/>
    <x v="5"/>
    <x v="6"/>
    <n v="14451"/>
    <s v="Tombstone City Library"/>
    <x v="101"/>
    <s v="aztombstone"/>
    <s v="Cochise"/>
    <s v="Learning Express"/>
    <m/>
    <m/>
    <m/>
    <m/>
    <m/>
    <m/>
    <m/>
    <m/>
    <m/>
  </r>
  <r>
    <x v="68"/>
    <s v="2014-Q4"/>
    <x v="5"/>
    <x v="0"/>
    <x v="0"/>
    <x v="5"/>
    <x v="13"/>
    <n v="14463"/>
    <s v="Tonto Basin Public Library"/>
    <x v="102"/>
    <s v="aztontobasin"/>
    <s v="Gila"/>
    <s v="Learning Express"/>
    <m/>
    <m/>
    <m/>
    <m/>
    <m/>
    <m/>
    <m/>
    <m/>
    <m/>
  </r>
  <r>
    <x v="3"/>
    <s v="2014-Q4"/>
    <x v="5"/>
    <x v="0"/>
    <x v="0"/>
    <x v="5"/>
    <x v="12"/>
    <n v="14457"/>
    <s v="Tuba City Library"/>
    <x v="103"/>
    <s v="aztubacity"/>
    <s v="Coconino"/>
    <s v="Learning Express"/>
    <m/>
    <m/>
    <m/>
    <m/>
    <m/>
    <m/>
    <m/>
    <m/>
    <m/>
  </r>
  <r>
    <x v="69"/>
    <s v="2014-Q4"/>
    <x v="5"/>
    <x v="0"/>
    <x v="0"/>
    <x v="5"/>
    <x v="11"/>
    <n v="14512"/>
    <s v="Venito Garcia Library and Archives"/>
    <x v="104"/>
    <s v="azsellstohono"/>
    <s v="Pima"/>
    <s v="Learning Express"/>
    <m/>
    <m/>
    <m/>
    <m/>
    <m/>
    <m/>
    <m/>
    <m/>
    <m/>
  </r>
  <r>
    <x v="3"/>
    <s v="2014-Q4"/>
    <x v="5"/>
    <x v="0"/>
    <x v="0"/>
    <x v="5"/>
    <x v="0"/>
    <n v="14443"/>
    <s v="Vista Grande Library"/>
    <x v="105"/>
    <s v="vista_az"/>
    <s v="Pinal"/>
    <s v="Learning Express"/>
    <m/>
    <m/>
    <m/>
    <m/>
    <m/>
    <m/>
    <m/>
    <m/>
    <m/>
  </r>
  <r>
    <x v="4"/>
    <s v="2014-Q4"/>
    <x v="5"/>
    <x v="0"/>
    <x v="0"/>
    <x v="5"/>
    <x v="5"/>
    <n v="14481"/>
    <s v="Wickenburg Public Library"/>
    <x v="106"/>
    <s v="wickenburg_az"/>
    <s v="Maricopa"/>
    <s v="Learning Express"/>
    <m/>
    <m/>
    <m/>
    <m/>
    <m/>
    <m/>
    <m/>
    <m/>
    <m/>
  </r>
  <r>
    <x v="3"/>
    <s v="2014-Q4"/>
    <x v="5"/>
    <x v="0"/>
    <x v="0"/>
    <x v="5"/>
    <x v="3"/>
    <n v="14551"/>
    <s v="Wilhoit Public Library"/>
    <x v="107"/>
    <s v="azwilhoit"/>
    <s v="Yavapai"/>
    <s v="Learning Express"/>
    <m/>
    <m/>
    <m/>
    <m/>
    <m/>
    <m/>
    <m/>
    <m/>
    <m/>
  </r>
  <r>
    <x v="4"/>
    <s v="2014-Q4"/>
    <x v="5"/>
    <x v="0"/>
    <x v="0"/>
    <x v="5"/>
    <x v="12"/>
    <n v="13090"/>
    <s v="Williams Public Library"/>
    <x v="108"/>
    <s v="azwilliams"/>
    <s v="Coconino"/>
    <s v="Learning Express"/>
    <m/>
    <m/>
    <m/>
    <m/>
    <m/>
    <m/>
    <m/>
    <m/>
    <m/>
  </r>
  <r>
    <x v="70"/>
    <s v="2014-Q4"/>
    <x v="5"/>
    <x v="0"/>
    <x v="0"/>
    <x v="5"/>
    <x v="9"/>
    <n v="14505"/>
    <s v="Winslow Public Library"/>
    <x v="109"/>
    <s v="azwinslow"/>
    <s v="Navajo"/>
    <s v="Learning Express"/>
    <m/>
    <m/>
    <m/>
    <m/>
    <m/>
    <m/>
    <m/>
    <m/>
    <m/>
  </r>
  <r>
    <x v="3"/>
    <s v="2014-Q4"/>
    <x v="5"/>
    <x v="0"/>
    <x v="0"/>
    <x v="5"/>
    <x v="9"/>
    <n v="14506"/>
    <s v="Woodruff Library"/>
    <x v="110"/>
    <s v="azwoodruff"/>
    <s v="Navajo"/>
    <s v="Learning Express"/>
    <m/>
    <m/>
    <m/>
    <m/>
    <m/>
    <m/>
    <m/>
    <m/>
    <m/>
  </r>
  <r>
    <x v="3"/>
    <s v="2014-Q4"/>
    <x v="5"/>
    <x v="0"/>
    <x v="0"/>
    <x v="5"/>
    <x v="3"/>
    <n v="14552"/>
    <s v="Yarnell Public Library"/>
    <x v="111"/>
    <s v="azyarnell"/>
    <s v="Yavapai"/>
    <s v="Learning Express"/>
    <m/>
    <m/>
    <m/>
    <m/>
    <m/>
    <m/>
    <m/>
    <m/>
    <m/>
  </r>
  <r>
    <x v="71"/>
    <s v="2014-Q4"/>
    <x v="5"/>
    <x v="0"/>
    <x v="0"/>
    <x v="5"/>
    <x v="3"/>
    <n v="12675"/>
    <s v="Yavapai County Free Library District"/>
    <x v="112"/>
    <s v="azyavapai"/>
    <s v="Yavapai"/>
    <s v="Learning Express"/>
    <m/>
    <m/>
    <n v="3"/>
    <n v="2"/>
    <n v="3"/>
    <m/>
    <n v="4"/>
    <m/>
    <m/>
  </r>
  <r>
    <x v="4"/>
    <s v="2014-Q4"/>
    <x v="5"/>
    <x v="0"/>
    <x v="0"/>
    <x v="5"/>
    <x v="3"/>
    <n v="14518"/>
    <s v="Yavapai Prescott Tribal Library"/>
    <x v="113"/>
    <s v="azyavapaitri"/>
    <s v="Yavapai"/>
    <s v="Learning Express"/>
    <m/>
    <m/>
    <m/>
    <m/>
    <m/>
    <m/>
    <m/>
    <m/>
    <m/>
  </r>
  <r>
    <x v="72"/>
    <s v="2014-Q4"/>
    <x v="5"/>
    <x v="0"/>
    <x v="0"/>
    <x v="5"/>
    <x v="13"/>
    <n v="14464"/>
    <s v="Young Public Library"/>
    <x v="114"/>
    <s v="azyoung"/>
    <s v="Gila"/>
    <s v="Learning Express"/>
    <m/>
    <m/>
    <m/>
    <m/>
    <m/>
    <m/>
    <m/>
    <m/>
    <m/>
  </r>
  <r>
    <x v="73"/>
    <s v="2014-Q4"/>
    <x v="5"/>
    <x v="0"/>
    <x v="0"/>
    <x v="5"/>
    <x v="5"/>
    <n v="14486"/>
    <s v="Youngtown Public Library"/>
    <x v="115"/>
    <s v="youngtown_az"/>
    <s v="Maricopa"/>
    <s v="Learning Express"/>
    <m/>
    <m/>
    <n v="1"/>
    <n v="1"/>
    <m/>
    <m/>
    <m/>
    <m/>
    <m/>
  </r>
  <r>
    <x v="3"/>
    <s v="2014-Q4"/>
    <x v="5"/>
    <x v="0"/>
    <x v="0"/>
    <x v="5"/>
    <x v="10"/>
    <n v="14527"/>
    <s v="Yuma County Library District"/>
    <x v="116"/>
    <s v="azycldo"/>
    <s v="Yuma"/>
    <s v="Learning Express"/>
    <m/>
    <m/>
    <n v="2"/>
    <n v="3"/>
    <n v="12"/>
    <n v="14"/>
    <n v="5"/>
    <n v="1"/>
    <m/>
  </r>
  <r>
    <x v="0"/>
    <s v="2015-Q1"/>
    <x v="6"/>
    <x v="0"/>
    <x v="1"/>
    <x v="6"/>
    <x v="0"/>
    <n v="14487"/>
    <s v="Ak-Chin Indian Community Library"/>
    <x v="0"/>
    <s v="akchin_az"/>
    <s v="Maricopa"/>
    <s v="Learning Express"/>
    <m/>
    <m/>
    <n v="1"/>
    <m/>
    <m/>
    <m/>
    <m/>
    <m/>
    <m/>
  </r>
  <r>
    <x v="1"/>
    <s v="2015-Q1"/>
    <x v="6"/>
    <x v="0"/>
    <x v="1"/>
    <x v="6"/>
    <x v="1"/>
    <n v="14331"/>
    <s v="Apache County Library District"/>
    <x v="1"/>
    <s v="azapachecpl"/>
    <s v="Apache"/>
    <s v="Learning Express"/>
    <m/>
    <m/>
    <m/>
    <m/>
    <m/>
    <m/>
    <m/>
    <m/>
    <m/>
  </r>
  <r>
    <x v="2"/>
    <s v="2015-Q1"/>
    <x v="6"/>
    <x v="0"/>
    <x v="1"/>
    <x v="6"/>
    <x v="0"/>
    <n v="12670"/>
    <s v="Apache Junction Public Library"/>
    <x v="2"/>
    <s v="azapachejct"/>
    <s v="Pinal"/>
    <s v="Learning Express"/>
    <m/>
    <m/>
    <m/>
    <m/>
    <m/>
    <m/>
    <m/>
    <m/>
    <m/>
  </r>
  <r>
    <x v="3"/>
    <s v="2015-Q1"/>
    <x v="6"/>
    <x v="0"/>
    <x v="1"/>
    <x v="6"/>
    <x v="0"/>
    <n v="13834"/>
    <s v="Arizona City Community Library"/>
    <x v="3"/>
    <s v="azarizonacity"/>
    <s v="Pinal"/>
    <s v="Learning Express"/>
    <m/>
    <m/>
    <m/>
    <m/>
    <m/>
    <m/>
    <m/>
    <m/>
    <m/>
  </r>
  <r>
    <x v="3"/>
    <s v="2015-Q1"/>
    <x v="6"/>
    <x v="0"/>
    <x v="1"/>
    <x v="6"/>
    <x v="2"/>
    <n v="14554"/>
    <s v="Arizona State Library, Archives and Public Records"/>
    <x v="4"/>
    <s v="azstatelibdev"/>
    <s v="State"/>
    <s v="Learning Express"/>
    <m/>
    <m/>
    <n v="16"/>
    <n v="3"/>
    <n v="27"/>
    <n v="3"/>
    <n v="3"/>
    <n v="23"/>
    <n v="3"/>
  </r>
  <r>
    <x v="3"/>
    <s v="2015-Q1"/>
    <x v="6"/>
    <x v="0"/>
    <x v="1"/>
    <x v="6"/>
    <x v="3"/>
    <n v="14520"/>
    <s v="Ash Fork Public Library"/>
    <x v="5"/>
    <s v="azashfork"/>
    <s v="Yavapai"/>
    <s v="Learning Express"/>
    <m/>
    <m/>
    <m/>
    <m/>
    <m/>
    <m/>
    <m/>
    <m/>
    <m/>
  </r>
  <r>
    <x v="4"/>
    <s v="2015-Q1"/>
    <x v="6"/>
    <x v="0"/>
    <x v="1"/>
    <x v="6"/>
    <x v="4"/>
    <n v="14489"/>
    <s v="Ava Ich Asiit Tribal Library"/>
    <x v="6"/>
    <s v="azavaich"/>
    <s v="Mohave"/>
    <s v="Learning Express"/>
    <m/>
    <m/>
    <m/>
    <m/>
    <m/>
    <m/>
    <m/>
    <m/>
    <m/>
  </r>
  <r>
    <x v="5"/>
    <s v="2015-Q1"/>
    <x v="6"/>
    <x v="0"/>
    <x v="1"/>
    <x v="6"/>
    <x v="5"/>
    <n v="6014"/>
    <s v="Avondale Public Library"/>
    <x v="7"/>
    <s v="avondale_az"/>
    <s v="Maricopa"/>
    <s v="Learning Express"/>
    <m/>
    <m/>
    <n v="5"/>
    <n v="1"/>
    <n v="8"/>
    <n v="5"/>
    <n v="1"/>
    <n v="2"/>
    <m/>
  </r>
  <r>
    <x v="3"/>
    <s v="2015-Q1"/>
    <x v="6"/>
    <x v="0"/>
    <x v="1"/>
    <x v="6"/>
    <x v="3"/>
    <n v="14532"/>
    <s v="Bagdad Public Library"/>
    <x v="8"/>
    <s v="azbagdad"/>
    <s v="Yavapai"/>
    <s v="Learning Express"/>
    <m/>
    <m/>
    <m/>
    <m/>
    <m/>
    <m/>
    <m/>
    <m/>
    <m/>
  </r>
  <r>
    <x v="6"/>
    <s v="2015-Q1"/>
    <x v="6"/>
    <x v="0"/>
    <x v="1"/>
    <x v="6"/>
    <x v="6"/>
    <n v="14448"/>
    <s v="Benson Public Library"/>
    <x v="9"/>
    <s v="azbenson"/>
    <s v="Cochise"/>
    <s v="Learning Express"/>
    <m/>
    <m/>
    <m/>
    <m/>
    <m/>
    <m/>
    <m/>
    <m/>
    <m/>
  </r>
  <r>
    <x v="3"/>
    <s v="2015-Q1"/>
    <x v="6"/>
    <x v="0"/>
    <x v="1"/>
    <x v="6"/>
    <x v="3"/>
    <n v="14536"/>
    <s v="Black Canyon City Community Library"/>
    <x v="10"/>
    <s v="azblackcyn"/>
    <s v="Yavapai"/>
    <s v="Learning Express"/>
    <m/>
    <m/>
    <m/>
    <m/>
    <m/>
    <m/>
    <m/>
    <m/>
    <m/>
  </r>
  <r>
    <x v="3"/>
    <s v="2015-Q1"/>
    <x v="6"/>
    <x v="0"/>
    <x v="1"/>
    <x v="6"/>
    <x v="7"/>
    <n v="14469"/>
    <s v="Blue Library"/>
    <x v="11"/>
    <s v="azbluepub"/>
    <s v="Greenlee"/>
    <s v="Learning Express"/>
    <m/>
    <m/>
    <m/>
    <m/>
    <m/>
    <m/>
    <m/>
    <m/>
    <m/>
  </r>
  <r>
    <x v="3"/>
    <s v="2015-Q1"/>
    <x v="6"/>
    <x v="0"/>
    <x v="1"/>
    <x v="6"/>
    <x v="8"/>
    <n v="14474"/>
    <s v="Bouse Public Library"/>
    <x v="12"/>
    <s v="azbouse"/>
    <s v="La Paz"/>
    <s v="Learning Express"/>
    <m/>
    <m/>
    <m/>
    <m/>
    <m/>
    <m/>
    <m/>
    <m/>
    <m/>
  </r>
  <r>
    <x v="4"/>
    <s v="2015-Q1"/>
    <x v="6"/>
    <x v="0"/>
    <x v="1"/>
    <x v="6"/>
    <x v="5"/>
    <n v="14478"/>
    <s v="Buckeye Public Library"/>
    <x v="13"/>
    <s v="buckeye_az"/>
    <s v="Maricopa"/>
    <s v="Learning Express"/>
    <m/>
    <m/>
    <m/>
    <m/>
    <m/>
    <m/>
    <m/>
    <m/>
    <m/>
  </r>
  <r>
    <x v="7"/>
    <s v="2015-Q1"/>
    <x v="6"/>
    <x v="0"/>
    <x v="1"/>
    <x v="6"/>
    <x v="3"/>
    <n v="14521"/>
    <s v="Camp Verde Community Library"/>
    <x v="14"/>
    <s v="azcampverde"/>
    <s v="Yavapai"/>
    <s v="Learning Express"/>
    <m/>
    <m/>
    <m/>
    <m/>
    <m/>
    <m/>
    <m/>
    <m/>
    <m/>
  </r>
  <r>
    <x v="8"/>
    <s v="2015-Q1"/>
    <x v="6"/>
    <x v="0"/>
    <x v="1"/>
    <x v="6"/>
    <x v="0"/>
    <n v="13835"/>
    <s v="Casa Grande Public Library"/>
    <x v="15"/>
    <s v="azcasagrande"/>
    <s v="Pinal"/>
    <s v="Learning Express"/>
    <m/>
    <m/>
    <m/>
    <m/>
    <m/>
    <m/>
    <m/>
    <m/>
    <m/>
  </r>
  <r>
    <x v="3"/>
    <s v="2015-Q1"/>
    <x v="6"/>
    <x v="0"/>
    <x v="1"/>
    <x v="6"/>
    <x v="3"/>
    <n v="14325"/>
    <s v="Centennial Library"/>
    <x v="16"/>
    <s v="azcentennial"/>
    <s v="La Paz"/>
    <s v="Learning Express"/>
    <m/>
    <m/>
    <m/>
    <m/>
    <m/>
    <m/>
    <m/>
    <m/>
    <m/>
  </r>
  <r>
    <x v="9"/>
    <s v="2015-Q1"/>
    <x v="6"/>
    <x v="0"/>
    <x v="1"/>
    <x v="6"/>
    <x v="5"/>
    <n v="12890"/>
    <s v="Chandler Public Library"/>
    <x v="17"/>
    <s v="chandler_main"/>
    <s v="Maricopa"/>
    <s v="Learning Express"/>
    <m/>
    <m/>
    <n v="11"/>
    <n v="9"/>
    <n v="4"/>
    <n v="3"/>
    <n v="21"/>
    <m/>
    <n v="12"/>
  </r>
  <r>
    <x v="10"/>
    <s v="2015-Q1"/>
    <x v="6"/>
    <x v="0"/>
    <x v="1"/>
    <x v="6"/>
    <x v="3"/>
    <n v="14522"/>
    <s v="Chino Valley Public Library"/>
    <x v="18"/>
    <s v="azchinovalley"/>
    <s v="Yavapai"/>
    <s v="Learning Express"/>
    <m/>
    <m/>
    <m/>
    <m/>
    <m/>
    <m/>
    <m/>
    <m/>
    <m/>
  </r>
  <r>
    <x v="3"/>
    <s v="2015-Q1"/>
    <x v="6"/>
    <x v="0"/>
    <x v="1"/>
    <x v="6"/>
    <x v="9"/>
    <n v="14494"/>
    <s v="Cibicue Community Library"/>
    <x v="19"/>
    <s v="azcibecu"/>
    <s v="Navajo"/>
    <s v="Learning Express"/>
    <m/>
    <m/>
    <m/>
    <m/>
    <m/>
    <m/>
    <m/>
    <m/>
    <m/>
  </r>
  <r>
    <x v="11"/>
    <s v="2015-Q1"/>
    <x v="6"/>
    <x v="0"/>
    <x v="1"/>
    <x v="6"/>
    <x v="5"/>
    <n v="12897"/>
    <s v="City of Mesa Main Library"/>
    <x v="20"/>
    <s v="mesa86532"/>
    <s v="Maricopa"/>
    <s v="Learning Express"/>
    <m/>
    <m/>
    <n v="2"/>
    <m/>
    <n v="2"/>
    <m/>
    <m/>
    <m/>
    <m/>
  </r>
  <r>
    <x v="74"/>
    <s v="2015-Q1"/>
    <x v="6"/>
    <x v="0"/>
    <x v="1"/>
    <x v="6"/>
    <x v="3"/>
    <n v="14538"/>
    <s v="Clarkdale Public Library"/>
    <x v="117"/>
    <s v="azclarkdale"/>
    <s v="Yavapai"/>
    <s v="Learning Express"/>
    <m/>
    <m/>
    <m/>
    <m/>
    <m/>
    <m/>
    <m/>
    <m/>
    <m/>
  </r>
  <r>
    <x v="3"/>
    <s v="2015-Q1"/>
    <x v="6"/>
    <x v="0"/>
    <x v="1"/>
    <x v="6"/>
    <x v="9"/>
    <n v="14495"/>
    <s v="Clay Springs Public Library"/>
    <x v="21"/>
    <s v="azclaysprings"/>
    <s v="Navajo"/>
    <s v="Learning Express"/>
    <m/>
    <m/>
    <m/>
    <m/>
    <m/>
    <m/>
    <m/>
    <m/>
    <m/>
  </r>
  <r>
    <x v="12"/>
    <s v="2015-Q1"/>
    <x v="6"/>
    <x v="0"/>
    <x v="1"/>
    <x v="6"/>
    <x v="7"/>
    <n v="14470"/>
    <s v="Clifton Public Library"/>
    <x v="22"/>
    <s v="azclifton"/>
    <s v="Greenlee"/>
    <s v="Learning Express"/>
    <m/>
    <m/>
    <m/>
    <m/>
    <m/>
    <m/>
    <m/>
    <m/>
    <m/>
  </r>
  <r>
    <x v="13"/>
    <s v="2015-Q1"/>
    <x v="6"/>
    <x v="0"/>
    <x v="1"/>
    <x v="6"/>
    <x v="6"/>
    <n v="5783"/>
    <s v="Cochise County Library District"/>
    <x v="23"/>
    <s v="azccldo"/>
    <s v="Cochise"/>
    <s v="Learning Express"/>
    <m/>
    <m/>
    <n v="7"/>
    <n v="3"/>
    <n v="1"/>
    <n v="2"/>
    <n v="6"/>
    <n v="1"/>
    <m/>
  </r>
  <r>
    <x v="14"/>
    <s v="2015-Q1"/>
    <x v="6"/>
    <x v="0"/>
    <x v="1"/>
    <x v="6"/>
    <x v="10"/>
    <n v="14528"/>
    <s v="Cocopah Tribal Library"/>
    <x v="24"/>
    <s v="azcocopah"/>
    <s v="Yuma"/>
    <s v="Learning Express"/>
    <m/>
    <m/>
    <m/>
    <m/>
    <m/>
    <m/>
    <m/>
    <m/>
    <m/>
  </r>
  <r>
    <x v="15"/>
    <s v="2015-Q1"/>
    <x v="6"/>
    <x v="0"/>
    <x v="1"/>
    <x v="6"/>
    <x v="8"/>
    <n v="14324"/>
    <s v="Colorado River Indian Tribes Library"/>
    <x v="25"/>
    <s v="azlapazcs"/>
    <s v="La Paz"/>
    <s v="Learning Express"/>
    <m/>
    <m/>
    <m/>
    <m/>
    <m/>
    <m/>
    <m/>
    <m/>
    <m/>
  </r>
  <r>
    <x v="3"/>
    <s v="2015-Q1"/>
    <x v="6"/>
    <x v="0"/>
    <x v="1"/>
    <x v="6"/>
    <x v="3"/>
    <n v="14540"/>
    <s v="Congress Public Library"/>
    <x v="26"/>
    <s v="azcongress"/>
    <s v="Yavapai"/>
    <s v="Learning Express"/>
    <m/>
    <m/>
    <m/>
    <m/>
    <m/>
    <m/>
    <m/>
    <m/>
    <m/>
  </r>
  <r>
    <x v="16"/>
    <s v="2015-Q1"/>
    <x v="6"/>
    <x v="0"/>
    <x v="1"/>
    <x v="6"/>
    <x v="0"/>
    <n v="13836"/>
    <s v="Coolidge Public Library"/>
    <x v="27"/>
    <s v="azcollidge"/>
    <s v="Pinal"/>
    <s v="Learning Express"/>
    <m/>
    <m/>
    <m/>
    <m/>
    <m/>
    <m/>
    <m/>
    <m/>
    <m/>
  </r>
  <r>
    <x v="17"/>
    <s v="2015-Q1"/>
    <x v="6"/>
    <x v="0"/>
    <x v="1"/>
    <x v="6"/>
    <x v="6"/>
    <n v="14446"/>
    <s v="Copper Queen Library"/>
    <x v="28"/>
    <s v="azbisbee"/>
    <s v="Cochise"/>
    <s v="Learning Express"/>
    <m/>
    <m/>
    <m/>
    <m/>
    <m/>
    <m/>
    <m/>
    <m/>
    <m/>
  </r>
  <r>
    <x v="3"/>
    <s v="2015-Q1"/>
    <x v="6"/>
    <x v="0"/>
    <x v="1"/>
    <x v="6"/>
    <x v="3"/>
    <n v="14541"/>
    <s v="Cordes Lakes Public Library"/>
    <x v="29"/>
    <s v="azcordeslakes"/>
    <s v="Yavapai"/>
    <s v="Learning Express"/>
    <m/>
    <m/>
    <m/>
    <m/>
    <m/>
    <m/>
    <m/>
    <m/>
    <m/>
  </r>
  <r>
    <x v="18"/>
    <s v="2015-Q1"/>
    <x v="6"/>
    <x v="0"/>
    <x v="1"/>
    <x v="6"/>
    <x v="3"/>
    <n v="14517"/>
    <s v="Cottonwood Public Library"/>
    <x v="30"/>
    <s v="azcottonwood"/>
    <s v="Yavapai"/>
    <s v="Learning Express"/>
    <m/>
    <m/>
    <m/>
    <m/>
    <m/>
    <m/>
    <m/>
    <m/>
    <m/>
  </r>
  <r>
    <x v="3"/>
    <s v="2015-Q1"/>
    <x v="6"/>
    <x v="0"/>
    <x v="1"/>
    <x v="6"/>
    <x v="3"/>
    <n v="14542"/>
    <s v="Crown King Public Library"/>
    <x v="31"/>
    <s v="azcrownking"/>
    <s v="Yavapai"/>
    <s v="Learning Express"/>
    <m/>
    <m/>
    <m/>
    <m/>
    <m/>
    <m/>
    <m/>
    <m/>
    <m/>
  </r>
  <r>
    <x v="19"/>
    <s v="2015-Q1"/>
    <x v="6"/>
    <x v="0"/>
    <x v="1"/>
    <x v="6"/>
    <x v="5"/>
    <n v="14477"/>
    <s v="Desert Foothills Library"/>
    <x v="32"/>
    <s v="desertfh_az"/>
    <s v="Maricopa"/>
    <s v="Learning Express"/>
    <m/>
    <m/>
    <m/>
    <m/>
    <m/>
    <m/>
    <m/>
    <m/>
    <m/>
  </r>
  <r>
    <x v="3"/>
    <s v="2015-Q1"/>
    <x v="6"/>
    <x v="0"/>
    <x v="1"/>
    <x v="6"/>
    <x v="3"/>
    <n v="14545"/>
    <s v="Dewey-Humboldt Town Library"/>
    <x v="33"/>
    <s v="dewey_az"/>
    <s v="Yavapai"/>
    <s v="Learning Express"/>
    <m/>
    <m/>
    <m/>
    <m/>
    <m/>
    <m/>
    <m/>
    <m/>
    <m/>
  </r>
  <r>
    <x v="20"/>
    <s v="2015-Q1"/>
    <x v="6"/>
    <x v="0"/>
    <x v="1"/>
    <x v="6"/>
    <x v="6"/>
    <n v="14447"/>
    <s v="Douglas Public Library"/>
    <x v="34"/>
    <s v="azdouglas"/>
    <s v="Cochise"/>
    <s v="Learning Express"/>
    <m/>
    <m/>
    <m/>
    <m/>
    <m/>
    <m/>
    <m/>
    <m/>
    <m/>
  </r>
  <r>
    <x v="3"/>
    <s v="2015-Q1"/>
    <x v="6"/>
    <x v="0"/>
    <x v="1"/>
    <x v="6"/>
    <x v="11"/>
    <n v="14510"/>
    <s v="Dr. Fernando Escalante Community Library &amp; Resource Center"/>
    <x v="35"/>
    <s v="azfernando"/>
    <s v="Pima"/>
    <s v="Learning Express"/>
    <m/>
    <m/>
    <m/>
    <m/>
    <m/>
    <m/>
    <m/>
    <m/>
    <m/>
  </r>
  <r>
    <x v="21"/>
    <s v="2015-Q1"/>
    <x v="6"/>
    <x v="0"/>
    <x v="1"/>
    <x v="6"/>
    <x v="7"/>
    <n v="14468"/>
    <s v="Duncan Public Library"/>
    <x v="36"/>
    <s v="azduncan"/>
    <s v="Greenlee"/>
    <s v="Learning Express"/>
    <m/>
    <m/>
    <m/>
    <m/>
    <m/>
    <m/>
    <m/>
    <m/>
    <m/>
  </r>
  <r>
    <x v="22"/>
    <s v="2015-Q1"/>
    <x v="6"/>
    <x v="0"/>
    <x v="1"/>
    <x v="6"/>
    <x v="0"/>
    <n v="13837"/>
    <s v="Eloy Santa Cruz Library"/>
    <x v="37"/>
    <s v="azeloy"/>
    <s v="Pinal"/>
    <s v="Learning Express"/>
    <m/>
    <m/>
    <n v="4"/>
    <n v="2"/>
    <n v="2"/>
    <n v="1"/>
    <m/>
    <m/>
    <m/>
  </r>
  <r>
    <x v="23"/>
    <s v="2015-Q1"/>
    <x v="6"/>
    <x v="0"/>
    <x v="1"/>
    <x v="6"/>
    <x v="6"/>
    <n v="14452"/>
    <s v="Elsie S. Hogan Community Library"/>
    <x v="38"/>
    <s v="azwilcox"/>
    <s v="Cochise"/>
    <s v="Learning Express"/>
    <m/>
    <m/>
    <m/>
    <m/>
    <m/>
    <m/>
    <m/>
    <m/>
    <m/>
  </r>
  <r>
    <x v="24"/>
    <s v="2015-Q1"/>
    <x v="6"/>
    <x v="0"/>
    <x v="1"/>
    <x v="6"/>
    <x v="12"/>
    <n v="5102"/>
    <s v="Flagstaff City-Coconino County Public Library"/>
    <x v="39"/>
    <s v="azflagstaff"/>
    <s v="Coconino"/>
    <s v="Learning Express"/>
    <m/>
    <m/>
    <n v="34"/>
    <n v="3"/>
    <n v="29"/>
    <n v="3"/>
    <n v="4"/>
    <n v="3"/>
    <n v="13"/>
  </r>
  <r>
    <x v="25"/>
    <s v="2015-Q1"/>
    <x v="6"/>
    <x v="0"/>
    <x v="1"/>
    <x v="6"/>
    <x v="0"/>
    <n v="13838"/>
    <s v="Florence Community Library"/>
    <x v="40"/>
    <s v="azflorence"/>
    <s v="Pinal"/>
    <s v="Learning Express"/>
    <m/>
    <m/>
    <m/>
    <m/>
    <m/>
    <m/>
    <m/>
    <m/>
    <m/>
  </r>
  <r>
    <x v="3"/>
    <s v="2015-Q1"/>
    <x v="6"/>
    <x v="0"/>
    <x v="1"/>
    <x v="6"/>
    <x v="12"/>
    <n v="14455"/>
    <s v="Forest Lakes Community Library"/>
    <x v="41"/>
    <s v="azforestlakes"/>
    <s v="Coconino"/>
    <s v="Learning Express"/>
    <m/>
    <m/>
    <m/>
    <m/>
    <m/>
    <m/>
    <m/>
    <m/>
    <m/>
  </r>
  <r>
    <x v="26"/>
    <s v="2015-Q1"/>
    <x v="6"/>
    <x v="0"/>
    <x v="1"/>
    <x v="6"/>
    <x v="12"/>
    <n v="14454"/>
    <s v="Fredonia Public Library"/>
    <x v="42"/>
    <s v="azfredonia"/>
    <s v="Coconino"/>
    <s v="Learning Express"/>
    <m/>
    <m/>
    <m/>
    <m/>
    <m/>
    <m/>
    <m/>
    <m/>
    <m/>
  </r>
  <r>
    <x v="27"/>
    <s v="2015-Q1"/>
    <x v="6"/>
    <x v="0"/>
    <x v="1"/>
    <x v="6"/>
    <x v="5"/>
    <n v="14482"/>
    <s v="Ft. McDowell Yavapai Nation Tribal Library"/>
    <x v="43"/>
    <s v="mcdowell_az"/>
    <s v="Maricopa"/>
    <s v="Learning Express"/>
    <m/>
    <m/>
    <m/>
    <m/>
    <m/>
    <m/>
    <m/>
    <m/>
    <m/>
  </r>
  <r>
    <x v="28"/>
    <s v="2015-Q1"/>
    <x v="6"/>
    <x v="0"/>
    <x v="1"/>
    <x v="6"/>
    <x v="13"/>
    <n v="5785"/>
    <s v="Gila County Library District"/>
    <x v="44"/>
    <s v="azgcldo"/>
    <s v="Gila"/>
    <s v="Learning Express"/>
    <m/>
    <m/>
    <n v="2"/>
    <n v="1"/>
    <n v="2"/>
    <m/>
    <m/>
    <n v="2"/>
    <m/>
  </r>
  <r>
    <x v="29"/>
    <s v="2015-Q1"/>
    <x v="6"/>
    <x v="0"/>
    <x v="1"/>
    <x v="6"/>
    <x v="5"/>
    <n v="14479"/>
    <s v="Glendale Public Library"/>
    <x v="45"/>
    <s v="glendale_main"/>
    <s v="Maricopa"/>
    <s v="Learning Express"/>
    <m/>
    <m/>
    <n v="4"/>
    <n v="4"/>
    <n v="1"/>
    <n v="1"/>
    <n v="2"/>
    <n v="3"/>
    <n v="1"/>
  </r>
  <r>
    <x v="3"/>
    <s v="2015-Q1"/>
    <x v="6"/>
    <x v="0"/>
    <x v="1"/>
    <x v="6"/>
    <x v="12"/>
    <n v="14456"/>
    <s v="Grand Canyon Library"/>
    <x v="46"/>
    <s v="azgcanyoncl"/>
    <s v="Coconino"/>
    <s v="Learning Express"/>
    <m/>
    <m/>
    <m/>
    <m/>
    <m/>
    <m/>
    <m/>
    <m/>
    <m/>
  </r>
  <r>
    <x v="3"/>
    <s v="2015-Q1"/>
    <x v="6"/>
    <x v="0"/>
    <x v="1"/>
    <x v="6"/>
    <x v="7"/>
    <n v="14366"/>
    <s v="Greenlee County Library System"/>
    <x v="47"/>
    <s v="azgreenl"/>
    <s v="Greenlee"/>
    <s v="Learning Express"/>
    <m/>
    <m/>
    <m/>
    <m/>
    <m/>
    <m/>
    <m/>
    <m/>
    <m/>
  </r>
  <r>
    <x v="30"/>
    <s v="2015-Q1"/>
    <x v="6"/>
    <x v="0"/>
    <x v="1"/>
    <x v="6"/>
    <x v="9"/>
    <n v="14496"/>
    <s v="Holbrook Public Library"/>
    <x v="48"/>
    <s v="azholbrook"/>
    <s v="Navajo"/>
    <s v="Learning Express"/>
    <m/>
    <m/>
    <m/>
    <m/>
    <m/>
    <m/>
    <m/>
    <m/>
    <m/>
  </r>
  <r>
    <x v="31"/>
    <s v="2015-Q1"/>
    <x v="6"/>
    <x v="0"/>
    <x v="1"/>
    <x v="6"/>
    <x v="9"/>
    <n v="14497"/>
    <s v="Hopi Public Library"/>
    <x v="49"/>
    <s v="hopi"/>
    <s v="Navajo"/>
    <s v="Learning Express"/>
    <m/>
    <m/>
    <m/>
    <m/>
    <m/>
    <m/>
    <m/>
    <m/>
    <m/>
  </r>
  <r>
    <x v="32"/>
    <s v="2015-Q1"/>
    <x v="6"/>
    <x v="0"/>
    <x v="1"/>
    <x v="6"/>
    <x v="6"/>
    <n v="14449"/>
    <s v="Huachuca City Public Library"/>
    <x v="50"/>
    <s v="azhuachuca"/>
    <s v="Cochise"/>
    <s v="Learning Express"/>
    <m/>
    <m/>
    <m/>
    <m/>
    <m/>
    <m/>
    <m/>
    <m/>
    <m/>
  </r>
  <r>
    <x v="4"/>
    <s v="2015-Q1"/>
    <x v="6"/>
    <x v="0"/>
    <x v="1"/>
    <x v="6"/>
    <x v="0"/>
    <n v="14442"/>
    <s v="Ira H Hayes Memorial Library"/>
    <x v="51"/>
    <s v="irahayes_az"/>
    <s v="Pinal"/>
    <s v="Learning Express"/>
    <m/>
    <m/>
    <m/>
    <m/>
    <m/>
    <m/>
    <m/>
    <m/>
    <m/>
  </r>
  <r>
    <x v="33"/>
    <s v="2015-Q1"/>
    <x v="6"/>
    <x v="0"/>
    <x v="1"/>
    <x v="6"/>
    <x v="13"/>
    <n v="14461"/>
    <s v="Isabelle Hunt Memorial Public Library"/>
    <x v="52"/>
    <s v="azpinestrawb"/>
    <s v="Gila"/>
    <s v="Learning Express"/>
    <m/>
    <m/>
    <m/>
    <m/>
    <m/>
    <m/>
    <m/>
    <m/>
    <m/>
  </r>
  <r>
    <x v="34"/>
    <s v="2015-Q1"/>
    <x v="6"/>
    <x v="0"/>
    <x v="1"/>
    <x v="6"/>
    <x v="3"/>
    <n v="14523"/>
    <s v="Jerome Public Library"/>
    <x v="53"/>
    <s v="azjerome"/>
    <s v="Yavapai"/>
    <s v="Learning Express"/>
    <m/>
    <m/>
    <m/>
    <m/>
    <m/>
    <m/>
    <m/>
    <m/>
    <m/>
  </r>
  <r>
    <x v="4"/>
    <s v="2015-Q1"/>
    <x v="6"/>
    <x v="0"/>
    <x v="1"/>
    <x v="6"/>
    <x v="4"/>
    <n v="14490"/>
    <s v="Kaibab Paiute Tribal Library"/>
    <x v="54"/>
    <s v="azkaibabppl"/>
    <s v="Mohave"/>
    <s v="Learning Express"/>
    <m/>
    <m/>
    <m/>
    <m/>
    <m/>
    <m/>
    <m/>
    <m/>
    <m/>
  </r>
  <r>
    <x v="3"/>
    <s v="2015-Q1"/>
    <x v="6"/>
    <x v="0"/>
    <x v="1"/>
    <x v="6"/>
    <x v="9"/>
    <n v="14498"/>
    <s v="Kayenta Community Library"/>
    <x v="55"/>
    <s v="azkayenta"/>
    <s v="Navajo"/>
    <s v="Learning Express"/>
    <m/>
    <m/>
    <m/>
    <m/>
    <m/>
    <m/>
    <m/>
    <m/>
    <m/>
  </r>
  <r>
    <x v="35"/>
    <s v="2015-Q1"/>
    <x v="6"/>
    <x v="0"/>
    <x v="1"/>
    <x v="6"/>
    <x v="0"/>
    <n v="13839"/>
    <s v="Kearny Public Library"/>
    <x v="56"/>
    <s v="kearny_az"/>
    <s v="Pinal"/>
    <s v="Learning Express"/>
    <m/>
    <m/>
    <m/>
    <m/>
    <m/>
    <m/>
    <m/>
    <m/>
    <m/>
  </r>
  <r>
    <x v="36"/>
    <s v="2015-Q1"/>
    <x v="6"/>
    <x v="0"/>
    <x v="1"/>
    <x v="6"/>
    <x v="9"/>
    <n v="14507"/>
    <s v="Larson Memorial Public Library"/>
    <x v="57"/>
    <s v="azpinetop"/>
    <s v="Navajo"/>
    <s v="Learning Express"/>
    <m/>
    <m/>
    <m/>
    <m/>
    <m/>
    <m/>
    <m/>
    <m/>
    <m/>
  </r>
  <r>
    <x v="37"/>
    <s v="2015-Q1"/>
    <x v="6"/>
    <x v="0"/>
    <x v="1"/>
    <x v="6"/>
    <x v="0"/>
    <n v="13841"/>
    <s v="Mammoth Public Library"/>
    <x v="58"/>
    <s v="azmammoth"/>
    <s v="Pinal"/>
    <s v="Learning Express"/>
    <m/>
    <m/>
    <m/>
    <m/>
    <m/>
    <m/>
    <m/>
    <m/>
    <m/>
  </r>
  <r>
    <x v="38"/>
    <s v="2015-Q1"/>
    <x v="6"/>
    <x v="0"/>
    <x v="1"/>
    <x v="6"/>
    <x v="5"/>
    <n v="13748"/>
    <s v="Maricopa County Library District"/>
    <x v="59"/>
    <s v="maricopa_main"/>
    <s v="Maricopa"/>
    <s v="Learning Express"/>
    <m/>
    <m/>
    <n v="79"/>
    <n v="13"/>
    <n v="73"/>
    <n v="15"/>
    <n v="9"/>
    <n v="1"/>
    <n v="64"/>
  </r>
  <r>
    <x v="39"/>
    <s v="2015-Q1"/>
    <x v="6"/>
    <x v="0"/>
    <x v="1"/>
    <x v="6"/>
    <x v="0"/>
    <n v="13843"/>
    <s v="Maricopa Public Library"/>
    <x v="60"/>
    <s v="azmaricopacom"/>
    <s v="Pinal"/>
    <s v="Learning Express"/>
    <m/>
    <m/>
    <m/>
    <m/>
    <m/>
    <m/>
    <m/>
    <m/>
    <m/>
  </r>
  <r>
    <x v="3"/>
    <s v="2015-Q1"/>
    <x v="6"/>
    <x v="0"/>
    <x v="1"/>
    <x v="6"/>
    <x v="3"/>
    <n v="14547"/>
    <s v="Mayer Public Library"/>
    <x v="61"/>
    <s v="azmayer"/>
    <s v="Yavapai"/>
    <s v="Learning Express"/>
    <m/>
    <m/>
    <m/>
    <m/>
    <m/>
    <m/>
    <m/>
    <m/>
    <m/>
  </r>
  <r>
    <x v="3"/>
    <s v="2015-Q1"/>
    <x v="6"/>
    <x v="0"/>
    <x v="1"/>
    <x v="6"/>
    <x v="9"/>
    <n v="14499"/>
    <s v="McNary Commuity Library"/>
    <x v="62"/>
    <s v="mcnary_az"/>
    <s v="Navajo"/>
    <s v="Learning Express"/>
    <m/>
    <m/>
    <m/>
    <m/>
    <m/>
    <m/>
    <m/>
    <m/>
    <m/>
  </r>
  <r>
    <x v="40"/>
    <s v="2015-Q1"/>
    <x v="6"/>
    <x v="0"/>
    <x v="1"/>
    <x v="6"/>
    <x v="13"/>
    <n v="14459"/>
    <s v="Miami Memorial Library"/>
    <x v="63"/>
    <s v="azmiami"/>
    <s v="Gila"/>
    <s v="Learning Express"/>
    <m/>
    <m/>
    <m/>
    <m/>
    <m/>
    <m/>
    <m/>
    <m/>
    <m/>
  </r>
  <r>
    <x v="41"/>
    <s v="2015-Q1"/>
    <x v="6"/>
    <x v="0"/>
    <x v="1"/>
    <x v="6"/>
    <x v="4"/>
    <n v="14322"/>
    <s v="Mohave County Library District"/>
    <x v="64"/>
    <s v="azmohave"/>
    <s v="Mohave"/>
    <s v="Learning Express"/>
    <m/>
    <m/>
    <m/>
    <m/>
    <m/>
    <m/>
    <m/>
    <m/>
    <m/>
  </r>
  <r>
    <x v="42"/>
    <s v="2015-Q1"/>
    <x v="6"/>
    <x v="0"/>
    <x v="1"/>
    <x v="6"/>
    <x v="7"/>
    <n v="14471"/>
    <s v="Morenci Community Library"/>
    <x v="65"/>
    <s v="azmorenci"/>
    <s v="Greenlee"/>
    <s v="Learning Express"/>
    <m/>
    <m/>
    <m/>
    <m/>
    <m/>
    <m/>
    <m/>
    <m/>
    <m/>
  </r>
  <r>
    <x v="43"/>
    <s v="2015-Q1"/>
    <x v="6"/>
    <x v="0"/>
    <x v="1"/>
    <x v="6"/>
    <x v="9"/>
    <n v="6128"/>
    <s v="Navajo County Library District"/>
    <x v="66"/>
    <s v="azncldo"/>
    <s v="Navajo"/>
    <s v="Learning Express"/>
    <m/>
    <m/>
    <n v="1"/>
    <n v="1"/>
    <m/>
    <m/>
    <m/>
    <m/>
    <m/>
  </r>
  <r>
    <x v="44"/>
    <s v="2015-Q1"/>
    <x v="6"/>
    <x v="0"/>
    <x v="1"/>
    <x v="6"/>
    <x v="1"/>
    <n v="14548"/>
    <s v="Navajo Nation Library System"/>
    <x v="67"/>
    <s v="aznnls"/>
    <s v="Navajo"/>
    <s v="Learning Express"/>
    <m/>
    <m/>
    <m/>
    <m/>
    <m/>
    <m/>
    <m/>
    <m/>
    <m/>
  </r>
  <r>
    <x v="45"/>
    <s v="2015-Q1"/>
    <x v="6"/>
    <x v="0"/>
    <x v="1"/>
    <x v="6"/>
    <x v="14"/>
    <n v="14515"/>
    <s v="Nogales/Santa Cruz County Public Library"/>
    <x v="68"/>
    <s v="aznogales"/>
    <s v="Santa Cruz"/>
    <s v="Learning Express"/>
    <m/>
    <m/>
    <m/>
    <m/>
    <m/>
    <m/>
    <m/>
    <m/>
    <m/>
  </r>
  <r>
    <x v="3"/>
    <s v="2015-Q1"/>
    <x v="6"/>
    <x v="0"/>
    <x v="1"/>
    <x v="6"/>
    <x v="0"/>
    <n v="13840"/>
    <s v="Oracle Public Library"/>
    <x v="69"/>
    <s v="azoracle"/>
    <s v="Pinal"/>
    <s v="Learning Express"/>
    <m/>
    <m/>
    <m/>
    <m/>
    <m/>
    <m/>
    <m/>
    <m/>
    <m/>
  </r>
  <r>
    <x v="3"/>
    <s v="2015-Q1"/>
    <x v="6"/>
    <x v="0"/>
    <x v="1"/>
    <x v="6"/>
    <x v="0"/>
    <n v="14513"/>
    <s v="Oro Valley Public Library"/>
    <x v="70"/>
    <s v="azorovalley"/>
    <s v="Pima"/>
    <s v="Learning Express"/>
    <m/>
    <m/>
    <m/>
    <m/>
    <m/>
    <m/>
    <m/>
    <m/>
    <m/>
  </r>
  <r>
    <x v="4"/>
    <s v="2015-Q1"/>
    <x v="6"/>
    <x v="0"/>
    <x v="1"/>
    <x v="6"/>
    <x v="12"/>
    <n v="14453"/>
    <s v="Page Public Library"/>
    <x v="71"/>
    <s v="azpage"/>
    <s v="Coconino"/>
    <s v="Learning Express"/>
    <m/>
    <m/>
    <n v="3"/>
    <n v="1"/>
    <m/>
    <n v="1"/>
    <n v="1"/>
    <n v="4"/>
    <n v="25"/>
  </r>
  <r>
    <x v="46"/>
    <s v="2015-Q1"/>
    <x v="6"/>
    <x v="0"/>
    <x v="1"/>
    <x v="6"/>
    <x v="14"/>
    <n v="14516"/>
    <s v="Patagonia Public Library"/>
    <x v="72"/>
    <s v="azpatagonia"/>
    <s v="Santa Cruz"/>
    <s v="Learning Express"/>
    <m/>
    <m/>
    <m/>
    <m/>
    <m/>
    <m/>
    <m/>
    <m/>
    <m/>
  </r>
  <r>
    <x v="47"/>
    <s v="2015-Q1"/>
    <x v="6"/>
    <x v="0"/>
    <x v="1"/>
    <x v="6"/>
    <x v="13"/>
    <n v="14462"/>
    <s v="Payson Public Library"/>
    <x v="73"/>
    <s v="azpayson"/>
    <s v="Gila"/>
    <s v="Learning Express"/>
    <m/>
    <m/>
    <m/>
    <m/>
    <m/>
    <m/>
    <m/>
    <m/>
    <m/>
  </r>
  <r>
    <x v="48"/>
    <s v="2015-Q1"/>
    <x v="6"/>
    <x v="0"/>
    <x v="1"/>
    <x v="6"/>
    <x v="5"/>
    <n v="14480"/>
    <s v="Peoria Public Library System"/>
    <x v="74"/>
    <s v="peor29132"/>
    <s v="Maricopa"/>
    <s v="Learning Express"/>
    <m/>
    <m/>
    <n v="2"/>
    <n v="2"/>
    <m/>
    <m/>
    <m/>
    <n v="1"/>
    <n v="1"/>
  </r>
  <r>
    <x v="49"/>
    <s v="2015-Q1"/>
    <x v="6"/>
    <x v="0"/>
    <x v="1"/>
    <x v="6"/>
    <x v="5"/>
    <n v="5773"/>
    <s v="Phoenix Public Library"/>
    <x v="75"/>
    <s v="phx_main"/>
    <s v="Maricopa"/>
    <s v="Learning Express"/>
    <m/>
    <m/>
    <n v="197"/>
    <n v="58"/>
    <n v="133"/>
    <n v="97"/>
    <n v="61"/>
    <n v="29"/>
    <n v="18"/>
  </r>
  <r>
    <x v="50"/>
    <s v="2015-Q1"/>
    <x v="6"/>
    <x v="0"/>
    <x v="1"/>
    <x v="6"/>
    <x v="11"/>
    <n v="5042"/>
    <s v="Pima County Public Library"/>
    <x v="76"/>
    <s v="azpcld"/>
    <s v="Pima"/>
    <s v="Learning Express"/>
    <m/>
    <m/>
    <n v="23"/>
    <n v="49"/>
    <n v="135"/>
    <n v="93"/>
    <n v="41"/>
    <n v="48"/>
    <n v="12"/>
  </r>
  <r>
    <x v="51"/>
    <s v="2015-Q1"/>
    <x v="6"/>
    <x v="0"/>
    <x v="1"/>
    <x v="6"/>
    <x v="15"/>
    <n v="14466"/>
    <s v="Pima Public Library"/>
    <x v="77"/>
    <s v="azpima"/>
    <s v="Graham"/>
    <s v="Learning Express"/>
    <m/>
    <m/>
    <m/>
    <m/>
    <m/>
    <m/>
    <m/>
    <m/>
    <m/>
  </r>
  <r>
    <x v="52"/>
    <s v="2015-Q1"/>
    <x v="6"/>
    <x v="0"/>
    <x v="1"/>
    <x v="6"/>
    <x v="0"/>
    <n v="13846"/>
    <s v="Pinal County Library District"/>
    <x v="78"/>
    <s v="pinal_az"/>
    <s v="Pinal"/>
    <s v="Learning Express"/>
    <m/>
    <m/>
    <n v="81"/>
    <n v="13"/>
    <n v="59"/>
    <n v="27"/>
    <n v="15"/>
    <n v="5"/>
    <n v="16"/>
  </r>
  <r>
    <x v="3"/>
    <s v="2015-Q1"/>
    <x v="6"/>
    <x v="0"/>
    <x v="1"/>
    <x v="6"/>
    <x v="9"/>
    <n v="14500"/>
    <s v="Pinedale Library"/>
    <x v="79"/>
    <s v="pinedale"/>
    <s v="Navajo"/>
    <s v="Learning Express"/>
    <m/>
    <m/>
    <m/>
    <m/>
    <m/>
    <m/>
    <m/>
    <m/>
    <m/>
  </r>
  <r>
    <x v="3"/>
    <s v="2015-Q1"/>
    <x v="6"/>
    <x v="0"/>
    <x v="1"/>
    <x v="6"/>
    <x v="9"/>
    <n v="14501"/>
    <s v="Pinetop Lakeside Library"/>
    <x v="80"/>
    <s v="pinetop"/>
    <s v="Navajo"/>
    <s v="Learning Express"/>
    <m/>
    <m/>
    <m/>
    <m/>
    <m/>
    <m/>
    <m/>
    <m/>
    <m/>
  </r>
  <r>
    <x v="53"/>
    <s v="2015-Q1"/>
    <x v="6"/>
    <x v="0"/>
    <x v="1"/>
    <x v="6"/>
    <x v="3"/>
    <n v="14524"/>
    <s v="Prescott Public Library"/>
    <x v="81"/>
    <s v="azprescott"/>
    <s v="Yavapai"/>
    <s v="Learning Express"/>
    <m/>
    <m/>
    <m/>
    <m/>
    <m/>
    <m/>
    <m/>
    <m/>
    <m/>
  </r>
  <r>
    <x v="54"/>
    <s v="2015-Q1"/>
    <x v="6"/>
    <x v="0"/>
    <x v="1"/>
    <x v="6"/>
    <x v="3"/>
    <n v="14519"/>
    <s v="Prescott Valley Public Library"/>
    <x v="82"/>
    <s v="azprescottval"/>
    <s v="Yavapai"/>
    <s v="Learning Express"/>
    <m/>
    <m/>
    <n v="1"/>
    <n v="1"/>
    <n v="8"/>
    <n v="1"/>
    <n v="1"/>
    <m/>
    <n v="49"/>
  </r>
  <r>
    <x v="55"/>
    <s v="2015-Q1"/>
    <x v="6"/>
    <x v="0"/>
    <x v="1"/>
    <x v="6"/>
    <x v="8"/>
    <n v="14473"/>
    <s v="Quartzsite Public Library"/>
    <x v="83"/>
    <s v="azcoriver"/>
    <s v="La Paz"/>
    <s v="Learning Express"/>
    <m/>
    <m/>
    <m/>
    <m/>
    <m/>
    <m/>
    <m/>
    <m/>
    <m/>
  </r>
  <r>
    <x v="3"/>
    <s v="2015-Q1"/>
    <x v="6"/>
    <x v="0"/>
    <x v="1"/>
    <x v="6"/>
    <x v="9"/>
    <n v="14502"/>
    <s v="Rim Community Library"/>
    <x v="84"/>
    <s v="azheber"/>
    <s v="Navajo"/>
    <s v="Learning Express"/>
    <m/>
    <m/>
    <m/>
    <m/>
    <m/>
    <m/>
    <m/>
    <m/>
    <m/>
  </r>
  <r>
    <x v="56"/>
    <s v="2015-Q1"/>
    <x v="6"/>
    <x v="0"/>
    <x v="1"/>
    <x v="6"/>
    <x v="15"/>
    <n v="14467"/>
    <s v="Safford City-Graham County Library"/>
    <x v="85"/>
    <s v="azsaffordgcl"/>
    <s v="Graham"/>
    <s v="Learning Express"/>
    <m/>
    <m/>
    <m/>
    <m/>
    <m/>
    <m/>
    <m/>
    <m/>
    <m/>
  </r>
  <r>
    <x v="4"/>
    <s v="2015-Q1"/>
    <x v="6"/>
    <x v="0"/>
    <x v="1"/>
    <x v="6"/>
    <x v="5"/>
    <n v="14483"/>
    <s v="Salt River Tribal Library"/>
    <x v="86"/>
    <s v="saltriver_az"/>
    <s v="Maricopa"/>
    <s v="Learning Express"/>
    <m/>
    <m/>
    <m/>
    <m/>
    <m/>
    <m/>
    <m/>
    <m/>
    <m/>
  </r>
  <r>
    <x v="57"/>
    <s v="2015-Q1"/>
    <x v="6"/>
    <x v="0"/>
    <x v="1"/>
    <x v="6"/>
    <x v="13"/>
    <n v="14460"/>
    <s v="San Carlos Public Library"/>
    <x v="87"/>
    <s v="azsancarlos"/>
    <s v="Gila"/>
    <s v="Learning Express"/>
    <m/>
    <m/>
    <m/>
    <m/>
    <m/>
    <m/>
    <m/>
    <m/>
    <m/>
  </r>
  <r>
    <x v="4"/>
    <s v="2015-Q1"/>
    <x v="6"/>
    <x v="0"/>
    <x v="1"/>
    <x v="6"/>
    <x v="5"/>
    <n v="14484"/>
    <s v="San Lucy Library"/>
    <x v="88"/>
    <s v="sanlucy_az"/>
    <s v="Maricopa"/>
    <s v="Learning Express"/>
    <m/>
    <m/>
    <m/>
    <m/>
    <m/>
    <m/>
    <m/>
    <m/>
    <m/>
  </r>
  <r>
    <x v="3"/>
    <s v="2015-Q1"/>
    <x v="6"/>
    <x v="0"/>
    <x v="1"/>
    <x v="6"/>
    <x v="0"/>
    <n v="13842"/>
    <s v="San Manuel Public Library"/>
    <x v="89"/>
    <s v="azsanmanuel"/>
    <s v="Pinal"/>
    <s v="Learning Express"/>
    <m/>
    <m/>
    <m/>
    <m/>
    <m/>
    <m/>
    <m/>
    <m/>
    <m/>
  </r>
  <r>
    <x v="58"/>
    <s v="2015-Q1"/>
    <x v="6"/>
    <x v="0"/>
    <x v="1"/>
    <x v="6"/>
    <x v="11"/>
    <n v="14511"/>
    <s v="San Xavier Learning Center Library"/>
    <x v="90"/>
    <s v="aztucson"/>
    <s v="Pima"/>
    <s v="Learning Express"/>
    <m/>
    <m/>
    <m/>
    <m/>
    <m/>
    <m/>
    <m/>
    <m/>
    <m/>
  </r>
  <r>
    <x v="59"/>
    <s v="2015-Q1"/>
    <x v="6"/>
    <x v="0"/>
    <x v="1"/>
    <x v="6"/>
    <x v="5"/>
    <n v="14315"/>
    <s v="Scottsdale Public Library"/>
    <x v="91"/>
    <s v="scottsdale_hq"/>
    <s v="Maricopa"/>
    <s v="Learning Express"/>
    <m/>
    <m/>
    <n v="2"/>
    <n v="1"/>
    <m/>
    <m/>
    <n v="1"/>
    <n v="2"/>
    <m/>
  </r>
  <r>
    <x v="60"/>
    <s v="2015-Q1"/>
    <x v="6"/>
    <x v="0"/>
    <x v="1"/>
    <x v="6"/>
    <x v="3"/>
    <n v="14525"/>
    <s v="Sedona Public Library"/>
    <x v="92"/>
    <s v="azsedona"/>
    <s v="Yavapai"/>
    <s v="Learning Express"/>
    <m/>
    <m/>
    <m/>
    <m/>
    <m/>
    <m/>
    <m/>
    <m/>
    <m/>
  </r>
  <r>
    <x v="3"/>
    <s v="2015-Q1"/>
    <x v="6"/>
    <x v="0"/>
    <x v="1"/>
    <x v="6"/>
    <x v="3"/>
    <n v="14550"/>
    <s v="Seligman Public Library"/>
    <x v="93"/>
    <s v="azseligman"/>
    <s v="Yavapai"/>
    <s v="Learning Express"/>
    <m/>
    <m/>
    <m/>
    <m/>
    <m/>
    <m/>
    <m/>
    <m/>
    <m/>
  </r>
  <r>
    <x v="61"/>
    <s v="2015-Q1"/>
    <x v="6"/>
    <x v="0"/>
    <x v="1"/>
    <x v="6"/>
    <x v="9"/>
    <n v="14503"/>
    <s v="Show Low Public Library"/>
    <x v="94"/>
    <s v="azshowlow"/>
    <s v="Navajo"/>
    <s v="Learning Express"/>
    <m/>
    <m/>
    <n v="1"/>
    <n v="1"/>
    <m/>
    <m/>
    <n v="3"/>
    <m/>
    <m/>
  </r>
  <r>
    <x v="62"/>
    <s v="2015-Q1"/>
    <x v="6"/>
    <x v="0"/>
    <x v="1"/>
    <x v="6"/>
    <x v="6"/>
    <n v="14450"/>
    <s v="Sierra Vista Public Library"/>
    <x v="95"/>
    <s v="azsierrav"/>
    <s v="Cochise"/>
    <s v="Learning Express"/>
    <m/>
    <m/>
    <m/>
    <m/>
    <m/>
    <m/>
    <m/>
    <m/>
    <m/>
  </r>
  <r>
    <x v="63"/>
    <s v="2015-Q1"/>
    <x v="6"/>
    <x v="0"/>
    <x v="1"/>
    <x v="6"/>
    <x v="9"/>
    <n v="14504"/>
    <s v="Snowflake-Taylor Public Library"/>
    <x v="96"/>
    <s v="azsnowflake"/>
    <s v="Navajo"/>
    <s v="Learning Express"/>
    <m/>
    <m/>
    <m/>
    <m/>
    <m/>
    <m/>
    <m/>
    <m/>
    <m/>
  </r>
  <r>
    <x v="64"/>
    <s v="2015-Q1"/>
    <x v="6"/>
    <x v="0"/>
    <x v="1"/>
    <x v="6"/>
    <x v="0"/>
    <n v="13844"/>
    <s v="Superior Public Library"/>
    <x v="97"/>
    <s v="azsuperior"/>
    <s v="Pinal"/>
    <s v="Learning Express"/>
    <m/>
    <m/>
    <m/>
    <m/>
    <m/>
    <m/>
    <m/>
    <m/>
    <m/>
  </r>
  <r>
    <x v="65"/>
    <s v="2015-Q1"/>
    <x v="6"/>
    <x v="0"/>
    <x v="1"/>
    <x v="6"/>
    <x v="5"/>
    <n v="5355"/>
    <s v="Tempe Public Library"/>
    <x v="98"/>
    <s v="tempe_main"/>
    <s v="Maricopa"/>
    <s v="Learning Express"/>
    <m/>
    <m/>
    <n v="29"/>
    <n v="9"/>
    <n v="8"/>
    <n v="9"/>
    <n v="1"/>
    <n v="1"/>
    <n v="1"/>
  </r>
  <r>
    <x v="4"/>
    <s v="2015-Q1"/>
    <x v="6"/>
    <x v="0"/>
    <x v="1"/>
    <x v="6"/>
    <x v="4"/>
    <n v="14491"/>
    <s v="The Edward McElwain Memorial Library"/>
    <x v="99"/>
    <s v="azpeachsprings"/>
    <s v="Mohave"/>
    <s v="Learning Express"/>
    <m/>
    <m/>
    <m/>
    <m/>
    <m/>
    <m/>
    <m/>
    <m/>
    <m/>
  </r>
  <r>
    <x v="66"/>
    <s v="2015-Q1"/>
    <x v="6"/>
    <x v="0"/>
    <x v="1"/>
    <x v="6"/>
    <x v="5"/>
    <n v="14485"/>
    <s v="Tolleson Public Library"/>
    <x v="100"/>
    <s v="toll30426"/>
    <s v="Maricopa"/>
    <s v="Learning Express"/>
    <m/>
    <m/>
    <m/>
    <m/>
    <m/>
    <m/>
    <m/>
    <m/>
    <m/>
  </r>
  <r>
    <x v="67"/>
    <s v="2015-Q1"/>
    <x v="6"/>
    <x v="0"/>
    <x v="1"/>
    <x v="6"/>
    <x v="6"/>
    <n v="14451"/>
    <s v="Tombstone City Library"/>
    <x v="101"/>
    <s v="aztombstone"/>
    <s v="Cochise"/>
    <s v="Learning Express"/>
    <m/>
    <m/>
    <m/>
    <m/>
    <m/>
    <m/>
    <m/>
    <m/>
    <m/>
  </r>
  <r>
    <x v="68"/>
    <s v="2015-Q1"/>
    <x v="6"/>
    <x v="0"/>
    <x v="1"/>
    <x v="6"/>
    <x v="13"/>
    <n v="14463"/>
    <s v="Tonto Basin Public Library"/>
    <x v="102"/>
    <s v="aztontobasin"/>
    <s v="Gila"/>
    <s v="Learning Express"/>
    <m/>
    <m/>
    <m/>
    <m/>
    <m/>
    <m/>
    <m/>
    <m/>
    <m/>
  </r>
  <r>
    <x v="3"/>
    <s v="2015-Q1"/>
    <x v="6"/>
    <x v="0"/>
    <x v="1"/>
    <x v="6"/>
    <x v="12"/>
    <n v="14457"/>
    <s v="Tuba City Library"/>
    <x v="103"/>
    <s v="aztubacity"/>
    <s v="Coconino"/>
    <s v="Learning Express"/>
    <m/>
    <m/>
    <m/>
    <m/>
    <m/>
    <m/>
    <m/>
    <m/>
    <m/>
  </r>
  <r>
    <x v="69"/>
    <s v="2015-Q1"/>
    <x v="6"/>
    <x v="0"/>
    <x v="1"/>
    <x v="6"/>
    <x v="11"/>
    <n v="14512"/>
    <s v="Venito Garcia Library and Archives"/>
    <x v="104"/>
    <s v="azsellstohono"/>
    <s v="Pima"/>
    <s v="Learning Express"/>
    <m/>
    <m/>
    <m/>
    <m/>
    <m/>
    <m/>
    <m/>
    <m/>
    <m/>
  </r>
  <r>
    <x v="3"/>
    <s v="2015-Q1"/>
    <x v="6"/>
    <x v="0"/>
    <x v="1"/>
    <x v="6"/>
    <x v="0"/>
    <n v="14443"/>
    <s v="Vista Grande Library"/>
    <x v="105"/>
    <s v="vista_az"/>
    <s v="Pinal"/>
    <s v="Learning Express"/>
    <m/>
    <m/>
    <m/>
    <m/>
    <m/>
    <m/>
    <m/>
    <m/>
    <m/>
  </r>
  <r>
    <x v="4"/>
    <s v="2015-Q1"/>
    <x v="6"/>
    <x v="0"/>
    <x v="1"/>
    <x v="6"/>
    <x v="5"/>
    <n v="14481"/>
    <s v="Wickenburg Public Library"/>
    <x v="106"/>
    <s v="wickenburg_az"/>
    <s v="Maricopa"/>
    <s v="Learning Express"/>
    <m/>
    <m/>
    <m/>
    <m/>
    <m/>
    <m/>
    <m/>
    <m/>
    <m/>
  </r>
  <r>
    <x v="3"/>
    <s v="2015-Q1"/>
    <x v="6"/>
    <x v="0"/>
    <x v="1"/>
    <x v="6"/>
    <x v="3"/>
    <n v="14551"/>
    <s v="Wilhoit Public Library"/>
    <x v="107"/>
    <s v="azwilhoit"/>
    <s v="Yavapai"/>
    <s v="Learning Express"/>
    <m/>
    <m/>
    <m/>
    <m/>
    <m/>
    <m/>
    <m/>
    <m/>
    <m/>
  </r>
  <r>
    <x v="4"/>
    <s v="2015-Q1"/>
    <x v="6"/>
    <x v="0"/>
    <x v="1"/>
    <x v="6"/>
    <x v="12"/>
    <n v="13090"/>
    <s v="Williams Public Library"/>
    <x v="108"/>
    <s v="azwilliams"/>
    <s v="Coconino"/>
    <s v="Learning Express"/>
    <m/>
    <m/>
    <m/>
    <m/>
    <m/>
    <m/>
    <m/>
    <m/>
    <m/>
  </r>
  <r>
    <x v="70"/>
    <s v="2015-Q1"/>
    <x v="6"/>
    <x v="0"/>
    <x v="1"/>
    <x v="6"/>
    <x v="9"/>
    <n v="14505"/>
    <s v="Winslow Public Library"/>
    <x v="109"/>
    <s v="azwinslow"/>
    <s v="Navajo"/>
    <s v="Learning Express"/>
    <m/>
    <m/>
    <m/>
    <m/>
    <m/>
    <m/>
    <m/>
    <m/>
    <m/>
  </r>
  <r>
    <x v="3"/>
    <s v="2015-Q1"/>
    <x v="6"/>
    <x v="0"/>
    <x v="1"/>
    <x v="6"/>
    <x v="9"/>
    <n v="14506"/>
    <s v="Woodruff Library"/>
    <x v="110"/>
    <s v="azwoodruff"/>
    <s v="Navajo"/>
    <s v="Learning Express"/>
    <m/>
    <m/>
    <m/>
    <m/>
    <m/>
    <m/>
    <m/>
    <m/>
    <m/>
  </r>
  <r>
    <x v="3"/>
    <s v="2015-Q1"/>
    <x v="6"/>
    <x v="0"/>
    <x v="1"/>
    <x v="6"/>
    <x v="3"/>
    <n v="14552"/>
    <s v="Yarnell Public Library"/>
    <x v="111"/>
    <s v="azyarnell"/>
    <s v="Yavapai"/>
    <s v="Learning Express"/>
    <m/>
    <m/>
    <m/>
    <m/>
    <m/>
    <m/>
    <m/>
    <m/>
    <m/>
  </r>
  <r>
    <x v="71"/>
    <s v="2015-Q1"/>
    <x v="6"/>
    <x v="0"/>
    <x v="1"/>
    <x v="6"/>
    <x v="3"/>
    <n v="12675"/>
    <s v="Yavapai County Free Library District"/>
    <x v="112"/>
    <s v="azyavapai"/>
    <s v="Yavapai"/>
    <s v="Learning Express"/>
    <m/>
    <m/>
    <n v="1"/>
    <n v="1"/>
    <m/>
    <m/>
    <m/>
    <m/>
    <m/>
  </r>
  <r>
    <x v="4"/>
    <s v="2015-Q1"/>
    <x v="6"/>
    <x v="0"/>
    <x v="1"/>
    <x v="6"/>
    <x v="3"/>
    <n v="14518"/>
    <s v="Yavapai Prescott Tribal Library"/>
    <x v="113"/>
    <s v="azyavapaitri"/>
    <s v="Yavapai"/>
    <s v="Learning Express"/>
    <m/>
    <m/>
    <m/>
    <m/>
    <m/>
    <m/>
    <m/>
    <m/>
    <m/>
  </r>
  <r>
    <x v="72"/>
    <s v="2015-Q1"/>
    <x v="6"/>
    <x v="0"/>
    <x v="1"/>
    <x v="6"/>
    <x v="13"/>
    <n v="14464"/>
    <s v="Young Public Library"/>
    <x v="114"/>
    <s v="azyoung"/>
    <s v="Gila"/>
    <s v="Learning Express"/>
    <m/>
    <m/>
    <m/>
    <m/>
    <m/>
    <m/>
    <m/>
    <m/>
    <m/>
  </r>
  <r>
    <x v="73"/>
    <s v="2015-Q1"/>
    <x v="6"/>
    <x v="0"/>
    <x v="1"/>
    <x v="6"/>
    <x v="5"/>
    <n v="14486"/>
    <s v="Youngtown Public Library"/>
    <x v="115"/>
    <s v="youngtown_az"/>
    <s v="Maricopa"/>
    <s v="Learning Express"/>
    <m/>
    <m/>
    <m/>
    <m/>
    <m/>
    <m/>
    <m/>
    <m/>
    <m/>
  </r>
  <r>
    <x v="3"/>
    <s v="2015-Q1"/>
    <x v="6"/>
    <x v="0"/>
    <x v="1"/>
    <x v="6"/>
    <x v="10"/>
    <n v="14527"/>
    <s v="Yuma County Library District"/>
    <x v="116"/>
    <s v="azycldo"/>
    <s v="Yuma"/>
    <s v="Learning Express"/>
    <m/>
    <m/>
    <n v="6"/>
    <n v="2"/>
    <n v="1"/>
    <n v="6"/>
    <n v="2"/>
    <m/>
    <m/>
  </r>
  <r>
    <x v="2"/>
    <s v="2015-Q1"/>
    <x v="7"/>
    <x v="0"/>
    <x v="1"/>
    <x v="7"/>
    <x v="0"/>
    <n v="12670"/>
    <s v="Apache Junction Public Library"/>
    <x v="2"/>
    <s v="azapachejct"/>
    <s v="Yuma"/>
    <s v="Learning Express"/>
    <m/>
    <m/>
    <n v="1"/>
    <n v="1"/>
    <m/>
    <m/>
    <m/>
    <m/>
    <m/>
  </r>
  <r>
    <x v="3"/>
    <s v="2015-Q1"/>
    <x v="7"/>
    <x v="0"/>
    <x v="1"/>
    <x v="7"/>
    <x v="0"/>
    <n v="13834"/>
    <s v="Arizona City Community Library"/>
    <x v="3"/>
    <s v="azarizonacity"/>
    <s v="Yuma"/>
    <s v="Learning Express"/>
    <m/>
    <m/>
    <m/>
    <m/>
    <m/>
    <m/>
    <m/>
    <m/>
    <m/>
  </r>
  <r>
    <x v="16"/>
    <s v="2015-Q1"/>
    <x v="7"/>
    <x v="0"/>
    <x v="1"/>
    <x v="7"/>
    <x v="0"/>
    <n v="13836"/>
    <s v="Coolidge Public Library"/>
    <x v="27"/>
    <s v="azcollidge"/>
    <s v="Yuma"/>
    <s v="Learning Express"/>
    <m/>
    <m/>
    <m/>
    <m/>
    <m/>
    <m/>
    <m/>
    <m/>
    <m/>
  </r>
  <r>
    <x v="22"/>
    <s v="2015-Q1"/>
    <x v="7"/>
    <x v="0"/>
    <x v="1"/>
    <x v="7"/>
    <x v="0"/>
    <n v="13837"/>
    <s v="Eloy Santa Cruz Library"/>
    <x v="37"/>
    <s v="azeloy"/>
    <s v="Yuma"/>
    <s v="Learning Express"/>
    <m/>
    <m/>
    <m/>
    <m/>
    <m/>
    <m/>
    <m/>
    <m/>
    <m/>
  </r>
  <r>
    <x v="25"/>
    <s v="2015-Q1"/>
    <x v="7"/>
    <x v="0"/>
    <x v="1"/>
    <x v="7"/>
    <x v="0"/>
    <n v="13838"/>
    <s v="Florence Community Library"/>
    <x v="40"/>
    <s v="azflorence"/>
    <s v="Yuma"/>
    <s v="Learning Express"/>
    <m/>
    <m/>
    <m/>
    <m/>
    <m/>
    <m/>
    <m/>
    <m/>
    <m/>
  </r>
  <r>
    <x v="35"/>
    <s v="2015-Q1"/>
    <x v="7"/>
    <x v="0"/>
    <x v="1"/>
    <x v="7"/>
    <x v="0"/>
    <n v="13839"/>
    <s v="Kearny Public Library"/>
    <x v="56"/>
    <s v="kearny_az"/>
    <s v="Yuma"/>
    <s v="Learning Express"/>
    <m/>
    <m/>
    <m/>
    <m/>
    <m/>
    <m/>
    <m/>
    <m/>
    <m/>
  </r>
  <r>
    <x v="52"/>
    <s v="2015-Q1"/>
    <x v="7"/>
    <x v="0"/>
    <x v="1"/>
    <x v="7"/>
    <x v="0"/>
    <n v="13846"/>
    <s v="Pinal County Library District"/>
    <x v="78"/>
    <s v="pinal_az"/>
    <s v="Yuma"/>
    <s v="Learning Express"/>
    <m/>
    <m/>
    <n v="27"/>
    <n v="5"/>
    <n v="15"/>
    <n v="26"/>
    <n v="13"/>
    <n v="3"/>
    <n v="2"/>
  </r>
  <r>
    <x v="3"/>
    <s v="2015-Q1"/>
    <x v="7"/>
    <x v="0"/>
    <x v="1"/>
    <x v="7"/>
    <x v="0"/>
    <n v="14443"/>
    <s v="Vista Grande Library"/>
    <x v="105"/>
    <s v="vista_az"/>
    <s v="Yuma"/>
    <s v="Learning Express"/>
    <m/>
    <m/>
    <m/>
    <m/>
    <m/>
    <m/>
    <m/>
    <m/>
    <m/>
  </r>
  <r>
    <x v="4"/>
    <s v="2015-Q1"/>
    <x v="7"/>
    <x v="0"/>
    <x v="1"/>
    <x v="7"/>
    <x v="0"/>
    <n v="14442"/>
    <s v="Ira H Hayes Memorial Library"/>
    <x v="51"/>
    <s v="irahayes_az"/>
    <s v="Yuma"/>
    <s v="Learning Express"/>
    <m/>
    <m/>
    <m/>
    <m/>
    <m/>
    <m/>
    <m/>
    <m/>
    <m/>
  </r>
  <r>
    <x v="3"/>
    <s v="2015-Q1"/>
    <x v="7"/>
    <x v="0"/>
    <x v="1"/>
    <x v="7"/>
    <x v="0"/>
    <n v="13840"/>
    <s v="Oracle Public Library"/>
    <x v="69"/>
    <s v="azoracle"/>
    <s v="Yuma"/>
    <s v="Learning Express"/>
    <m/>
    <m/>
    <m/>
    <m/>
    <m/>
    <m/>
    <m/>
    <m/>
    <m/>
  </r>
  <r>
    <x v="37"/>
    <s v="2015-Q1"/>
    <x v="7"/>
    <x v="0"/>
    <x v="1"/>
    <x v="7"/>
    <x v="0"/>
    <n v="13841"/>
    <s v="Mammoth Public Library"/>
    <x v="58"/>
    <s v="azmammoth"/>
    <s v="Yuma"/>
    <s v="Learning Express"/>
    <m/>
    <m/>
    <m/>
    <m/>
    <m/>
    <m/>
    <m/>
    <m/>
    <m/>
  </r>
  <r>
    <x v="3"/>
    <s v="2015-Q1"/>
    <x v="7"/>
    <x v="0"/>
    <x v="1"/>
    <x v="7"/>
    <x v="0"/>
    <n v="13842"/>
    <s v="San Manuel Public Library"/>
    <x v="89"/>
    <s v="azsanmanuel"/>
    <s v="Yuma"/>
    <s v="Learning Express"/>
    <m/>
    <m/>
    <m/>
    <m/>
    <m/>
    <m/>
    <m/>
    <m/>
    <m/>
  </r>
  <r>
    <x v="39"/>
    <s v="2015-Q1"/>
    <x v="7"/>
    <x v="0"/>
    <x v="1"/>
    <x v="7"/>
    <x v="0"/>
    <n v="13843"/>
    <s v="Maricopa Public Library"/>
    <x v="60"/>
    <s v="azmaricopacom"/>
    <s v="Yuma"/>
    <s v="Learning Express"/>
    <m/>
    <m/>
    <m/>
    <m/>
    <m/>
    <m/>
    <m/>
    <m/>
    <m/>
  </r>
  <r>
    <x v="64"/>
    <s v="2015-Q1"/>
    <x v="7"/>
    <x v="0"/>
    <x v="1"/>
    <x v="7"/>
    <x v="0"/>
    <n v="13844"/>
    <s v="Superior Public Library"/>
    <x v="97"/>
    <s v="azsuperior"/>
    <s v="Yuma"/>
    <s v="Learning Express"/>
    <m/>
    <m/>
    <m/>
    <m/>
    <m/>
    <m/>
    <m/>
    <m/>
    <m/>
  </r>
  <r>
    <x v="8"/>
    <s v="2015-Q1"/>
    <x v="7"/>
    <x v="0"/>
    <x v="1"/>
    <x v="7"/>
    <x v="0"/>
    <n v="13835"/>
    <s v="Casa Grande Public Library"/>
    <x v="15"/>
    <s v="azcasagrande"/>
    <s v="Yuma"/>
    <s v="Learning Express"/>
    <m/>
    <m/>
    <m/>
    <m/>
    <m/>
    <m/>
    <m/>
    <m/>
    <m/>
  </r>
  <r>
    <x v="3"/>
    <s v="2015-Q1"/>
    <x v="7"/>
    <x v="0"/>
    <x v="1"/>
    <x v="7"/>
    <x v="4"/>
    <n v="14534"/>
    <s v="Mohave Community College"/>
    <x v="118"/>
    <s v="mccc"/>
    <s v="Yuma"/>
    <s v="Learning Express"/>
    <m/>
    <m/>
    <m/>
    <m/>
    <m/>
    <m/>
    <m/>
    <m/>
    <m/>
  </r>
  <r>
    <x v="41"/>
    <s v="2015-Q1"/>
    <x v="7"/>
    <x v="0"/>
    <x v="1"/>
    <x v="7"/>
    <x v="4"/>
    <n v="14322"/>
    <s v="Mohave County Library District"/>
    <x v="64"/>
    <s v="azmohave"/>
    <s v="Yuma"/>
    <s v="Learning Express"/>
    <m/>
    <m/>
    <m/>
    <m/>
    <m/>
    <m/>
    <m/>
    <m/>
    <m/>
  </r>
  <r>
    <x v="4"/>
    <s v="2015-Q1"/>
    <x v="7"/>
    <x v="0"/>
    <x v="1"/>
    <x v="7"/>
    <x v="4"/>
    <n v="14489"/>
    <s v="Ava Ich Asiit Tribal Library"/>
    <x v="6"/>
    <s v="azavaich"/>
    <s v="Yuma"/>
    <s v="Learning Express"/>
    <m/>
    <m/>
    <m/>
    <m/>
    <m/>
    <m/>
    <m/>
    <m/>
    <m/>
  </r>
  <r>
    <x v="4"/>
    <s v="2015-Q1"/>
    <x v="7"/>
    <x v="0"/>
    <x v="1"/>
    <x v="7"/>
    <x v="4"/>
    <n v="14490"/>
    <s v="Kaibab Paiute Tribal Library"/>
    <x v="54"/>
    <s v="azkaibabppl"/>
    <s v="Yuma"/>
    <s v="Learning Express"/>
    <m/>
    <m/>
    <m/>
    <m/>
    <m/>
    <m/>
    <m/>
    <m/>
    <m/>
  </r>
  <r>
    <x v="4"/>
    <s v="2015-Q1"/>
    <x v="7"/>
    <x v="0"/>
    <x v="1"/>
    <x v="7"/>
    <x v="4"/>
    <n v="14491"/>
    <s v="The Edward McElwain Memorial Library"/>
    <x v="99"/>
    <s v="azpeachsprings"/>
    <s v="Yuma"/>
    <s v="Learning Express"/>
    <m/>
    <m/>
    <m/>
    <m/>
    <m/>
    <m/>
    <m/>
    <m/>
    <m/>
  </r>
  <r>
    <x v="15"/>
    <s v="2015-Q1"/>
    <x v="7"/>
    <x v="0"/>
    <x v="1"/>
    <x v="7"/>
    <x v="8"/>
    <n v="14324"/>
    <s v="Colorado River Indian Tribes Library"/>
    <x v="25"/>
    <s v="azlapazcs"/>
    <s v="Yuma"/>
    <s v="Learning Express"/>
    <m/>
    <m/>
    <m/>
    <m/>
    <m/>
    <m/>
    <m/>
    <m/>
    <m/>
  </r>
  <r>
    <x v="55"/>
    <s v="2015-Q1"/>
    <x v="7"/>
    <x v="0"/>
    <x v="1"/>
    <x v="7"/>
    <x v="8"/>
    <n v="14473"/>
    <s v="Quartzsite Public Library"/>
    <x v="83"/>
    <s v="azcoriver"/>
    <s v="Yuma"/>
    <s v="Learning Express"/>
    <m/>
    <m/>
    <m/>
    <m/>
    <m/>
    <m/>
    <m/>
    <m/>
    <m/>
  </r>
  <r>
    <x v="3"/>
    <s v="2015-Q1"/>
    <x v="7"/>
    <x v="0"/>
    <x v="1"/>
    <x v="7"/>
    <x v="8"/>
    <n v="14474"/>
    <s v="Bouse Public Library"/>
    <x v="12"/>
    <s v="azbouse"/>
    <s v="Yuma"/>
    <s v="Learning Express"/>
    <m/>
    <m/>
    <m/>
    <m/>
    <m/>
    <m/>
    <m/>
    <m/>
    <m/>
  </r>
  <r>
    <x v="3"/>
    <s v="2015-Q1"/>
    <x v="7"/>
    <x v="0"/>
    <x v="1"/>
    <x v="7"/>
    <x v="3"/>
    <n v="14325"/>
    <s v="Centennial Library"/>
    <x v="16"/>
    <s v="azcentennial"/>
    <s v="Yuma"/>
    <s v="Learning Express"/>
    <m/>
    <m/>
    <m/>
    <m/>
    <m/>
    <m/>
    <m/>
    <m/>
    <m/>
  </r>
  <r>
    <x v="75"/>
    <s v="2015-Q1"/>
    <x v="7"/>
    <x v="0"/>
    <x v="1"/>
    <x v="7"/>
    <x v="8"/>
    <n v="14475"/>
    <s v="La Paz County Services"/>
    <x v="119"/>
    <s v="lapaz"/>
    <s v="Yuma"/>
    <s v="Learning Express"/>
    <m/>
    <m/>
    <m/>
    <m/>
    <m/>
    <m/>
    <m/>
    <m/>
    <m/>
  </r>
  <r>
    <x v="18"/>
    <s v="2015-Q1"/>
    <x v="7"/>
    <x v="0"/>
    <x v="1"/>
    <x v="7"/>
    <x v="3"/>
    <n v="14517"/>
    <s v="Cottonwood Public Library"/>
    <x v="30"/>
    <s v="azcottonwood"/>
    <s v="Yuma"/>
    <s v="Learning Express"/>
    <m/>
    <m/>
    <m/>
    <m/>
    <m/>
    <m/>
    <m/>
    <m/>
    <m/>
  </r>
  <r>
    <x v="71"/>
    <s v="2015-Q1"/>
    <x v="7"/>
    <x v="0"/>
    <x v="1"/>
    <x v="7"/>
    <x v="3"/>
    <n v="12675"/>
    <s v="Yavapai County Free Library District"/>
    <x v="112"/>
    <s v="azyavapai"/>
    <s v="Yuma"/>
    <s v="Learning Express"/>
    <m/>
    <m/>
    <m/>
    <m/>
    <m/>
    <m/>
    <m/>
    <m/>
    <m/>
  </r>
  <r>
    <x v="4"/>
    <s v="2015-Q1"/>
    <x v="7"/>
    <x v="0"/>
    <x v="1"/>
    <x v="7"/>
    <x v="3"/>
    <n v="14518"/>
    <s v="Yavapai Prescott Tribal Library"/>
    <x v="113"/>
    <s v="azyavapaitri"/>
    <s v="Yuma"/>
    <s v="Learning Express"/>
    <m/>
    <m/>
    <m/>
    <m/>
    <m/>
    <m/>
    <m/>
    <m/>
    <m/>
  </r>
  <r>
    <x v="3"/>
    <s v="2015-Q1"/>
    <x v="7"/>
    <x v="0"/>
    <x v="1"/>
    <x v="7"/>
    <x v="3"/>
    <n v="14532"/>
    <s v="Bagdad Public Library"/>
    <x v="8"/>
    <s v="azbagdad"/>
    <s v="Yuma"/>
    <s v="Learning Express"/>
    <m/>
    <m/>
    <m/>
    <m/>
    <m/>
    <m/>
    <m/>
    <m/>
    <m/>
  </r>
  <r>
    <x v="3"/>
    <s v="2015-Q1"/>
    <x v="7"/>
    <x v="0"/>
    <x v="1"/>
    <x v="7"/>
    <x v="3"/>
    <n v="14551"/>
    <s v="Wilhoit Public Library"/>
    <x v="107"/>
    <s v="azwilhoit"/>
    <s v="Yuma"/>
    <s v="Learning Express"/>
    <m/>
    <m/>
    <m/>
    <m/>
    <m/>
    <m/>
    <m/>
    <m/>
    <m/>
  </r>
  <r>
    <x v="3"/>
    <s v="2015-Q1"/>
    <x v="7"/>
    <x v="0"/>
    <x v="1"/>
    <x v="7"/>
    <x v="3"/>
    <n v="14552"/>
    <s v="Yarnell Public Library"/>
    <x v="111"/>
    <s v="azyarnell"/>
    <s v="Yuma"/>
    <s v="Learning Express"/>
    <m/>
    <m/>
    <m/>
    <m/>
    <m/>
    <m/>
    <m/>
    <m/>
    <m/>
  </r>
  <r>
    <x v="54"/>
    <s v="2015-Q1"/>
    <x v="7"/>
    <x v="0"/>
    <x v="1"/>
    <x v="7"/>
    <x v="3"/>
    <n v="14519"/>
    <s v="Prescott Valley Public Library"/>
    <x v="82"/>
    <s v="azprescottval"/>
    <s v="Yuma"/>
    <s v="Learning Express"/>
    <m/>
    <m/>
    <n v="2"/>
    <m/>
    <m/>
    <m/>
    <m/>
    <m/>
    <n v="4"/>
  </r>
  <r>
    <x v="34"/>
    <s v="2015-Q1"/>
    <x v="7"/>
    <x v="0"/>
    <x v="1"/>
    <x v="7"/>
    <x v="3"/>
    <n v="14523"/>
    <s v="Jerome Public Library"/>
    <x v="53"/>
    <s v="azjerome"/>
    <s v="Yuma"/>
    <s v="Learning Express"/>
    <m/>
    <m/>
    <m/>
    <m/>
    <m/>
    <m/>
    <m/>
    <m/>
    <m/>
  </r>
  <r>
    <x v="3"/>
    <s v="2015-Q1"/>
    <x v="7"/>
    <x v="0"/>
    <x v="1"/>
    <x v="7"/>
    <x v="3"/>
    <n v="14547"/>
    <s v="Mayer Public Library"/>
    <x v="61"/>
    <s v="azmayer"/>
    <s v="Yuma"/>
    <s v="Learning Express"/>
    <m/>
    <m/>
    <m/>
    <m/>
    <m/>
    <m/>
    <m/>
    <m/>
    <m/>
  </r>
  <r>
    <x v="53"/>
    <s v="2015-Q1"/>
    <x v="7"/>
    <x v="0"/>
    <x v="1"/>
    <x v="7"/>
    <x v="3"/>
    <n v="14524"/>
    <s v="Prescott Public Library"/>
    <x v="81"/>
    <s v="azprescott"/>
    <s v="Yuma"/>
    <s v="Learning Express"/>
    <m/>
    <m/>
    <m/>
    <m/>
    <m/>
    <m/>
    <m/>
    <m/>
    <m/>
  </r>
  <r>
    <x v="60"/>
    <s v="2015-Q1"/>
    <x v="7"/>
    <x v="0"/>
    <x v="1"/>
    <x v="7"/>
    <x v="3"/>
    <n v="14525"/>
    <s v="Sedona Public Library"/>
    <x v="92"/>
    <s v="azsedona"/>
    <s v="Yuma"/>
    <s v="Learning Express"/>
    <m/>
    <m/>
    <m/>
    <m/>
    <m/>
    <m/>
    <m/>
    <m/>
    <m/>
  </r>
  <r>
    <x v="3"/>
    <s v="2015-Q1"/>
    <x v="7"/>
    <x v="0"/>
    <x v="1"/>
    <x v="7"/>
    <x v="3"/>
    <n v="14550"/>
    <s v="Seligman Public Library"/>
    <x v="93"/>
    <s v="azseligman"/>
    <s v="Yuma"/>
    <s v="Learning Express"/>
    <m/>
    <m/>
    <m/>
    <m/>
    <m/>
    <m/>
    <m/>
    <m/>
    <m/>
  </r>
  <r>
    <x v="3"/>
    <s v="2015-Q1"/>
    <x v="7"/>
    <x v="0"/>
    <x v="1"/>
    <x v="7"/>
    <x v="3"/>
    <n v="14541"/>
    <s v="Cordes Lakes Public Library"/>
    <x v="29"/>
    <s v="azcordeslakes"/>
    <s v="Yuma"/>
    <s v="Learning Express"/>
    <m/>
    <m/>
    <m/>
    <m/>
    <m/>
    <m/>
    <m/>
    <m/>
    <m/>
  </r>
  <r>
    <x v="3"/>
    <s v="2015-Q1"/>
    <x v="7"/>
    <x v="0"/>
    <x v="1"/>
    <x v="7"/>
    <x v="3"/>
    <n v="14542"/>
    <s v="Crown King Public Library"/>
    <x v="31"/>
    <s v="azcrownking"/>
    <s v="Yuma"/>
    <s v="Learning Express"/>
    <m/>
    <m/>
    <m/>
    <m/>
    <m/>
    <m/>
    <m/>
    <m/>
    <m/>
  </r>
  <r>
    <x v="3"/>
    <s v="2015-Q1"/>
    <x v="7"/>
    <x v="0"/>
    <x v="1"/>
    <x v="7"/>
    <x v="3"/>
    <n v="14545"/>
    <s v="Dewey-Humboldt Town Library"/>
    <x v="33"/>
    <s v="dewey_az"/>
    <s v="Yuma"/>
    <s v="Learning Express"/>
    <m/>
    <m/>
    <m/>
    <m/>
    <m/>
    <m/>
    <m/>
    <m/>
    <m/>
  </r>
  <r>
    <x v="3"/>
    <s v="2015-Q1"/>
    <x v="7"/>
    <x v="0"/>
    <x v="1"/>
    <x v="7"/>
    <x v="3"/>
    <n v="14520"/>
    <s v="Ash Fork Public Library"/>
    <x v="5"/>
    <s v="azashfork"/>
    <s v="Yuma"/>
    <s v="Learning Express"/>
    <m/>
    <m/>
    <m/>
    <m/>
    <m/>
    <m/>
    <m/>
    <m/>
    <m/>
  </r>
  <r>
    <x v="3"/>
    <s v="2015-Q1"/>
    <x v="7"/>
    <x v="0"/>
    <x v="1"/>
    <x v="7"/>
    <x v="3"/>
    <n v="14536"/>
    <s v="Black Canyon City Community Library"/>
    <x v="10"/>
    <s v="azblackcyn"/>
    <s v="Yuma"/>
    <s v="Learning Express"/>
    <m/>
    <m/>
    <m/>
    <m/>
    <m/>
    <m/>
    <m/>
    <m/>
    <m/>
  </r>
  <r>
    <x v="7"/>
    <s v="2015-Q1"/>
    <x v="7"/>
    <x v="0"/>
    <x v="1"/>
    <x v="7"/>
    <x v="3"/>
    <n v="14521"/>
    <s v="Camp Verde Community Library"/>
    <x v="14"/>
    <s v="azcampverde"/>
    <s v="Yuma"/>
    <s v="Learning Express"/>
    <m/>
    <m/>
    <n v="1"/>
    <n v="1"/>
    <m/>
    <n v="1"/>
    <m/>
    <m/>
    <m/>
  </r>
  <r>
    <x v="10"/>
    <s v="2015-Q1"/>
    <x v="7"/>
    <x v="0"/>
    <x v="1"/>
    <x v="7"/>
    <x v="3"/>
    <n v="14522"/>
    <s v="Chino Valley Public Library"/>
    <x v="18"/>
    <s v="azchinovalley"/>
    <s v="Yuma"/>
    <s v="Learning Express"/>
    <m/>
    <m/>
    <m/>
    <m/>
    <m/>
    <m/>
    <m/>
    <m/>
    <m/>
  </r>
  <r>
    <x v="74"/>
    <s v="2015-Q1"/>
    <x v="7"/>
    <x v="0"/>
    <x v="1"/>
    <x v="7"/>
    <x v="3"/>
    <n v="14538"/>
    <s v="Clarkdale Public Library"/>
    <x v="117"/>
    <s v="azclarkdale"/>
    <s v="Yuma"/>
    <s v="Learning Express"/>
    <m/>
    <m/>
    <m/>
    <m/>
    <m/>
    <m/>
    <m/>
    <m/>
    <m/>
  </r>
  <r>
    <x v="3"/>
    <s v="2015-Q1"/>
    <x v="7"/>
    <x v="0"/>
    <x v="1"/>
    <x v="7"/>
    <x v="3"/>
    <n v="14540"/>
    <s v="Congress Public Library"/>
    <x v="26"/>
    <s v="azcongress"/>
    <s v="Yuma"/>
    <s v="Learning Express"/>
    <m/>
    <m/>
    <m/>
    <m/>
    <m/>
    <m/>
    <m/>
    <m/>
    <m/>
  </r>
  <r>
    <x v="1"/>
    <s v="2015-Q1"/>
    <x v="7"/>
    <x v="0"/>
    <x v="1"/>
    <x v="7"/>
    <x v="1"/>
    <n v="14331"/>
    <s v="Apache County Library District"/>
    <x v="1"/>
    <s v="azapachecpl"/>
    <s v="Yuma"/>
    <s v="Learning Express"/>
    <m/>
    <m/>
    <m/>
    <m/>
    <m/>
    <m/>
    <m/>
    <m/>
    <m/>
  </r>
  <r>
    <x v="4"/>
    <s v="2015-Q1"/>
    <x v="7"/>
    <x v="0"/>
    <x v="1"/>
    <x v="7"/>
    <x v="12"/>
    <n v="13090"/>
    <s v="Williams Public Library"/>
    <x v="108"/>
    <s v="azwilliams"/>
    <s v="Yuma"/>
    <s v="Learning Express"/>
    <m/>
    <m/>
    <m/>
    <m/>
    <m/>
    <m/>
    <m/>
    <m/>
    <m/>
  </r>
  <r>
    <x v="24"/>
    <s v="2015-Q1"/>
    <x v="7"/>
    <x v="0"/>
    <x v="1"/>
    <x v="7"/>
    <x v="12"/>
    <n v="5102"/>
    <s v="Flagstaff City-Coconino County Public Library"/>
    <x v="39"/>
    <s v="azflagstaff"/>
    <s v="Yuma"/>
    <s v="Learning Express"/>
    <m/>
    <m/>
    <n v="28"/>
    <n v="2"/>
    <n v="24"/>
    <n v="39"/>
    <n v="1"/>
    <m/>
    <n v="3"/>
  </r>
  <r>
    <x v="4"/>
    <s v="2015-Q1"/>
    <x v="7"/>
    <x v="0"/>
    <x v="1"/>
    <x v="7"/>
    <x v="12"/>
    <n v="14453"/>
    <s v="Page Public Library"/>
    <x v="71"/>
    <s v="azpage"/>
    <s v="Yuma"/>
    <s v="Learning Express"/>
    <m/>
    <m/>
    <m/>
    <m/>
    <m/>
    <m/>
    <m/>
    <m/>
    <m/>
  </r>
  <r>
    <x v="26"/>
    <s v="2015-Q1"/>
    <x v="7"/>
    <x v="0"/>
    <x v="1"/>
    <x v="7"/>
    <x v="12"/>
    <n v="14454"/>
    <s v="Fredonia Public Library"/>
    <x v="42"/>
    <s v="azfredonia"/>
    <s v="Yuma"/>
    <s v="Learning Express"/>
    <m/>
    <m/>
    <m/>
    <m/>
    <m/>
    <m/>
    <m/>
    <m/>
    <m/>
  </r>
  <r>
    <x v="3"/>
    <s v="2015-Q1"/>
    <x v="7"/>
    <x v="0"/>
    <x v="1"/>
    <x v="7"/>
    <x v="12"/>
    <n v="14455"/>
    <s v="Forest Lakes Community Library"/>
    <x v="41"/>
    <s v="azforestlakes"/>
    <s v="Yuma"/>
    <s v="Learning Express"/>
    <m/>
    <m/>
    <m/>
    <m/>
    <m/>
    <m/>
    <m/>
    <m/>
    <m/>
  </r>
  <r>
    <x v="3"/>
    <s v="2015-Q1"/>
    <x v="7"/>
    <x v="0"/>
    <x v="1"/>
    <x v="7"/>
    <x v="12"/>
    <n v="14456"/>
    <s v="Grand Canyon Library"/>
    <x v="46"/>
    <s v="azgcanyoncl"/>
    <s v="Yuma"/>
    <s v="Learning Express"/>
    <m/>
    <m/>
    <m/>
    <m/>
    <m/>
    <m/>
    <m/>
    <m/>
    <m/>
  </r>
  <r>
    <x v="3"/>
    <s v="2015-Q1"/>
    <x v="7"/>
    <x v="0"/>
    <x v="1"/>
    <x v="7"/>
    <x v="12"/>
    <n v="14457"/>
    <s v="Tuba City Library"/>
    <x v="103"/>
    <s v="aztubacity"/>
    <s v="Yuma"/>
    <s v="Learning Express"/>
    <m/>
    <m/>
    <m/>
    <m/>
    <m/>
    <m/>
    <m/>
    <m/>
    <m/>
  </r>
  <r>
    <x v="21"/>
    <s v="2015-Q1"/>
    <x v="7"/>
    <x v="0"/>
    <x v="1"/>
    <x v="7"/>
    <x v="7"/>
    <n v="14468"/>
    <s v="Duncan Public Library"/>
    <x v="36"/>
    <s v="azduncan"/>
    <s v="Yuma"/>
    <s v="Learning Express"/>
    <m/>
    <m/>
    <m/>
    <m/>
    <m/>
    <m/>
    <m/>
    <m/>
    <m/>
  </r>
  <r>
    <x v="3"/>
    <s v="2015-Q1"/>
    <x v="7"/>
    <x v="0"/>
    <x v="1"/>
    <x v="7"/>
    <x v="7"/>
    <n v="14469"/>
    <s v="Blue Library"/>
    <x v="11"/>
    <s v="azbluepub"/>
    <s v="Yuma"/>
    <s v="Learning Express"/>
    <m/>
    <m/>
    <m/>
    <m/>
    <m/>
    <m/>
    <m/>
    <m/>
    <m/>
  </r>
  <r>
    <x v="12"/>
    <s v="2015-Q1"/>
    <x v="7"/>
    <x v="0"/>
    <x v="1"/>
    <x v="7"/>
    <x v="7"/>
    <n v="14470"/>
    <s v="Clifton Public Library"/>
    <x v="22"/>
    <s v="azclifton"/>
    <s v="Yuma"/>
    <s v="Learning Express"/>
    <m/>
    <m/>
    <m/>
    <m/>
    <m/>
    <m/>
    <m/>
    <m/>
    <m/>
  </r>
  <r>
    <x v="3"/>
    <s v="2015-Q1"/>
    <x v="7"/>
    <x v="0"/>
    <x v="1"/>
    <x v="7"/>
    <x v="7"/>
    <n v="14366"/>
    <s v="Greenlee County Library System"/>
    <x v="47"/>
    <s v="azgreenl"/>
    <s v="Yuma"/>
    <s v="Learning Express"/>
    <m/>
    <m/>
    <m/>
    <m/>
    <m/>
    <m/>
    <m/>
    <m/>
    <m/>
  </r>
  <r>
    <x v="42"/>
    <s v="2015-Q1"/>
    <x v="7"/>
    <x v="0"/>
    <x v="1"/>
    <x v="7"/>
    <x v="7"/>
    <n v="14471"/>
    <s v="Morenci Community Library"/>
    <x v="65"/>
    <s v="azmorenci"/>
    <s v="Yuma"/>
    <s v="Learning Express"/>
    <m/>
    <m/>
    <m/>
    <m/>
    <m/>
    <m/>
    <m/>
    <m/>
    <m/>
  </r>
  <r>
    <x v="67"/>
    <s v="2015-Q1"/>
    <x v="7"/>
    <x v="0"/>
    <x v="1"/>
    <x v="7"/>
    <x v="6"/>
    <n v="14451"/>
    <s v="Tombstone City Library"/>
    <x v="101"/>
    <s v="aztombstone"/>
    <s v="Yuma"/>
    <s v="Learning Express"/>
    <m/>
    <m/>
    <m/>
    <m/>
    <m/>
    <m/>
    <m/>
    <m/>
    <m/>
  </r>
  <r>
    <x v="23"/>
    <s v="2015-Q1"/>
    <x v="7"/>
    <x v="0"/>
    <x v="1"/>
    <x v="7"/>
    <x v="6"/>
    <n v="14452"/>
    <s v="Elsie S. Hogan Community Library"/>
    <x v="38"/>
    <s v="azwilcox"/>
    <s v="Yuma"/>
    <s v="Learning Express"/>
    <m/>
    <m/>
    <m/>
    <m/>
    <m/>
    <m/>
    <m/>
    <m/>
    <m/>
  </r>
  <r>
    <x v="13"/>
    <s v="2015-Q1"/>
    <x v="7"/>
    <x v="0"/>
    <x v="1"/>
    <x v="7"/>
    <x v="6"/>
    <n v="5783"/>
    <s v="Cochise County Library District"/>
    <x v="23"/>
    <s v="azccldo"/>
    <s v="Yuma"/>
    <s v="Learning Express"/>
    <m/>
    <m/>
    <n v="8"/>
    <n v="2"/>
    <n v="13"/>
    <n v="6"/>
    <n v="4"/>
    <n v="1"/>
    <m/>
  </r>
  <r>
    <x v="17"/>
    <s v="2015-Q1"/>
    <x v="7"/>
    <x v="0"/>
    <x v="1"/>
    <x v="7"/>
    <x v="6"/>
    <n v="14446"/>
    <s v="Copper Queen Library"/>
    <x v="28"/>
    <s v="azbisbee"/>
    <s v="Yuma"/>
    <s v="Learning Express"/>
    <m/>
    <m/>
    <m/>
    <m/>
    <m/>
    <m/>
    <m/>
    <m/>
    <m/>
  </r>
  <r>
    <x v="20"/>
    <s v="2015-Q1"/>
    <x v="7"/>
    <x v="0"/>
    <x v="1"/>
    <x v="7"/>
    <x v="6"/>
    <n v="14447"/>
    <s v="Douglas Public Library"/>
    <x v="34"/>
    <s v="azdouglas"/>
    <s v="Yuma"/>
    <s v="Learning Express"/>
    <m/>
    <m/>
    <m/>
    <m/>
    <m/>
    <m/>
    <m/>
    <m/>
    <m/>
  </r>
  <r>
    <x v="6"/>
    <s v="2015-Q1"/>
    <x v="7"/>
    <x v="0"/>
    <x v="1"/>
    <x v="7"/>
    <x v="6"/>
    <n v="14448"/>
    <s v="Benson Public Library"/>
    <x v="9"/>
    <s v="azbenson"/>
    <s v="Yuma"/>
    <s v="Learning Express"/>
    <m/>
    <m/>
    <m/>
    <m/>
    <m/>
    <m/>
    <m/>
    <m/>
    <m/>
  </r>
  <r>
    <x v="32"/>
    <s v="2015-Q1"/>
    <x v="7"/>
    <x v="0"/>
    <x v="1"/>
    <x v="7"/>
    <x v="6"/>
    <n v="14449"/>
    <s v="Huachuca City Public Library"/>
    <x v="50"/>
    <s v="azhuachuca"/>
    <s v="Yuma"/>
    <s v="Learning Express"/>
    <m/>
    <m/>
    <m/>
    <m/>
    <m/>
    <m/>
    <m/>
    <m/>
    <m/>
  </r>
  <r>
    <x v="62"/>
    <s v="2015-Q1"/>
    <x v="7"/>
    <x v="0"/>
    <x v="1"/>
    <x v="7"/>
    <x v="6"/>
    <n v="14450"/>
    <s v="Sierra Vista Public Library"/>
    <x v="95"/>
    <s v="azsierrav"/>
    <s v="Yuma"/>
    <s v="Learning Express"/>
    <m/>
    <m/>
    <m/>
    <m/>
    <m/>
    <m/>
    <m/>
    <m/>
    <m/>
  </r>
  <r>
    <x v="40"/>
    <s v="2015-Q1"/>
    <x v="7"/>
    <x v="0"/>
    <x v="1"/>
    <x v="7"/>
    <x v="13"/>
    <n v="14459"/>
    <s v="Miami Memorial Library"/>
    <x v="63"/>
    <s v="azmiami"/>
    <s v="Yuma"/>
    <s v="Learning Express"/>
    <m/>
    <m/>
    <m/>
    <m/>
    <m/>
    <m/>
    <m/>
    <m/>
    <m/>
  </r>
  <r>
    <x v="57"/>
    <s v="2015-Q1"/>
    <x v="7"/>
    <x v="0"/>
    <x v="1"/>
    <x v="7"/>
    <x v="13"/>
    <n v="14460"/>
    <s v="San Carlos Public Library"/>
    <x v="87"/>
    <s v="azsancarlos"/>
    <s v="Yuma"/>
    <s v="Learning Express"/>
    <m/>
    <m/>
    <m/>
    <m/>
    <m/>
    <m/>
    <m/>
    <m/>
    <m/>
  </r>
  <r>
    <x v="28"/>
    <s v="2015-Q1"/>
    <x v="7"/>
    <x v="0"/>
    <x v="1"/>
    <x v="7"/>
    <x v="13"/>
    <n v="5785"/>
    <s v="Gila County Library District"/>
    <x v="44"/>
    <s v="azgcldo"/>
    <s v="Yuma"/>
    <s v="Learning Express"/>
    <m/>
    <m/>
    <n v="2"/>
    <m/>
    <n v="3"/>
    <m/>
    <m/>
    <m/>
    <m/>
  </r>
  <r>
    <x v="33"/>
    <s v="2015-Q1"/>
    <x v="7"/>
    <x v="0"/>
    <x v="1"/>
    <x v="7"/>
    <x v="13"/>
    <n v="14461"/>
    <s v="Isabelle Hunt Memorial Public Library"/>
    <x v="52"/>
    <s v="azpinestrawb"/>
    <s v="Yuma"/>
    <s v="Learning Express"/>
    <m/>
    <m/>
    <m/>
    <m/>
    <m/>
    <m/>
    <m/>
    <m/>
    <m/>
  </r>
  <r>
    <x v="47"/>
    <s v="2015-Q1"/>
    <x v="7"/>
    <x v="0"/>
    <x v="1"/>
    <x v="7"/>
    <x v="13"/>
    <n v="14462"/>
    <s v="Payson Public Library"/>
    <x v="73"/>
    <s v="azpayson"/>
    <s v="Yuma"/>
    <s v="Learning Express"/>
    <m/>
    <m/>
    <m/>
    <m/>
    <m/>
    <m/>
    <m/>
    <m/>
    <m/>
  </r>
  <r>
    <x v="68"/>
    <s v="2015-Q1"/>
    <x v="7"/>
    <x v="0"/>
    <x v="1"/>
    <x v="7"/>
    <x v="13"/>
    <n v="14463"/>
    <s v="Tonto Basin Public Library"/>
    <x v="102"/>
    <s v="aztontobasin"/>
    <s v="Yuma"/>
    <s v="Learning Express"/>
    <m/>
    <m/>
    <m/>
    <m/>
    <m/>
    <m/>
    <m/>
    <m/>
    <m/>
  </r>
  <r>
    <x v="72"/>
    <s v="2015-Q1"/>
    <x v="7"/>
    <x v="0"/>
    <x v="1"/>
    <x v="7"/>
    <x v="13"/>
    <n v="14464"/>
    <s v="Young Public Library"/>
    <x v="114"/>
    <s v="azyoung"/>
    <s v="Yuma"/>
    <s v="Learning Express"/>
    <m/>
    <m/>
    <m/>
    <m/>
    <m/>
    <m/>
    <m/>
    <m/>
    <m/>
  </r>
  <r>
    <x v="56"/>
    <s v="2015-Q1"/>
    <x v="7"/>
    <x v="0"/>
    <x v="1"/>
    <x v="7"/>
    <x v="15"/>
    <n v="14467"/>
    <s v="Safford City-Graham County Library"/>
    <x v="85"/>
    <s v="azsaffordgcl"/>
    <s v="Yuma"/>
    <s v="Learning Express"/>
    <m/>
    <m/>
    <m/>
    <m/>
    <m/>
    <m/>
    <m/>
    <m/>
    <m/>
  </r>
  <r>
    <x v="51"/>
    <s v="2015-Q1"/>
    <x v="7"/>
    <x v="0"/>
    <x v="1"/>
    <x v="7"/>
    <x v="15"/>
    <n v="14466"/>
    <s v="Pima Public Library"/>
    <x v="77"/>
    <s v="azpima"/>
    <s v="Yuma"/>
    <s v="Learning Express"/>
    <m/>
    <m/>
    <m/>
    <m/>
    <m/>
    <m/>
    <m/>
    <m/>
    <m/>
  </r>
  <r>
    <x v="5"/>
    <s v="2015-Q1"/>
    <x v="7"/>
    <x v="0"/>
    <x v="1"/>
    <x v="7"/>
    <x v="5"/>
    <n v="6014"/>
    <s v="Avondale Public Library"/>
    <x v="7"/>
    <s v="avondale_az"/>
    <s v="Yuma"/>
    <s v="Learning Express"/>
    <m/>
    <m/>
    <m/>
    <m/>
    <m/>
    <m/>
    <m/>
    <m/>
    <m/>
  </r>
  <r>
    <x v="19"/>
    <s v="2015-Q1"/>
    <x v="7"/>
    <x v="0"/>
    <x v="1"/>
    <x v="7"/>
    <x v="5"/>
    <n v="14477"/>
    <s v="Desert Foothills Library"/>
    <x v="32"/>
    <s v="desertfh_az"/>
    <s v="Yuma"/>
    <s v="Learning Express"/>
    <m/>
    <m/>
    <m/>
    <m/>
    <m/>
    <m/>
    <m/>
    <m/>
    <m/>
  </r>
  <r>
    <x v="11"/>
    <s v="2015-Q1"/>
    <x v="7"/>
    <x v="0"/>
    <x v="1"/>
    <x v="7"/>
    <x v="5"/>
    <n v="12897"/>
    <s v="City of Mesa Main Library"/>
    <x v="20"/>
    <s v="mesa86532"/>
    <s v="Yuma"/>
    <s v="Learning Express"/>
    <m/>
    <m/>
    <n v="6"/>
    <n v="2"/>
    <n v="2"/>
    <m/>
    <m/>
    <m/>
    <m/>
  </r>
  <r>
    <x v="9"/>
    <s v="2015-Q1"/>
    <x v="7"/>
    <x v="0"/>
    <x v="1"/>
    <x v="7"/>
    <x v="5"/>
    <n v="12890"/>
    <s v="Chandler Public Library"/>
    <x v="17"/>
    <s v="chandler_main"/>
    <s v="Yuma"/>
    <s v="Learning Express"/>
    <m/>
    <m/>
    <n v="17"/>
    <n v="8"/>
    <n v="16"/>
    <n v="4"/>
    <n v="2"/>
    <n v="8"/>
    <n v="7"/>
  </r>
  <r>
    <x v="4"/>
    <s v="2015-Q1"/>
    <x v="7"/>
    <x v="0"/>
    <x v="1"/>
    <x v="7"/>
    <x v="5"/>
    <n v="14478"/>
    <s v="Buckeye Public Library"/>
    <x v="13"/>
    <s v="buckeye_az"/>
    <s v="Yuma"/>
    <s v="Learning Express"/>
    <m/>
    <m/>
    <m/>
    <m/>
    <m/>
    <m/>
    <m/>
    <m/>
    <m/>
  </r>
  <r>
    <x v="59"/>
    <s v="2015-Q1"/>
    <x v="7"/>
    <x v="0"/>
    <x v="1"/>
    <x v="7"/>
    <x v="5"/>
    <n v="14315"/>
    <s v="Scottsdale Public Library"/>
    <x v="91"/>
    <s v="scottsdale_hq"/>
    <s v="Yuma"/>
    <s v="Learning Express"/>
    <m/>
    <m/>
    <n v="19"/>
    <n v="3"/>
    <n v="1"/>
    <m/>
    <n v="9"/>
    <n v="3"/>
    <n v="14"/>
  </r>
  <r>
    <x v="29"/>
    <s v="2015-Q1"/>
    <x v="7"/>
    <x v="0"/>
    <x v="1"/>
    <x v="7"/>
    <x v="5"/>
    <n v="14479"/>
    <s v="Glendale Public Library"/>
    <x v="45"/>
    <s v="glendale_main"/>
    <s v="Yuma"/>
    <s v="Learning Express"/>
    <m/>
    <m/>
    <n v="1"/>
    <n v="4"/>
    <n v="9"/>
    <n v="7"/>
    <n v="11"/>
    <n v="3"/>
    <m/>
  </r>
  <r>
    <x v="4"/>
    <s v="2015-Q1"/>
    <x v="7"/>
    <x v="0"/>
    <x v="1"/>
    <x v="7"/>
    <x v="5"/>
    <n v="14484"/>
    <s v="San Lucy Library"/>
    <x v="88"/>
    <s v="sanlucy_az"/>
    <s v="Yuma"/>
    <s v="Learning Express"/>
    <m/>
    <m/>
    <m/>
    <m/>
    <m/>
    <m/>
    <m/>
    <m/>
    <m/>
  </r>
  <r>
    <x v="66"/>
    <s v="2015-Q1"/>
    <x v="7"/>
    <x v="0"/>
    <x v="1"/>
    <x v="7"/>
    <x v="5"/>
    <n v="14485"/>
    <s v="Tolleson Public Library"/>
    <x v="100"/>
    <s v="toll30426"/>
    <s v="Yuma"/>
    <s v="Learning Express"/>
    <m/>
    <m/>
    <m/>
    <m/>
    <m/>
    <m/>
    <m/>
    <m/>
    <m/>
  </r>
  <r>
    <x v="73"/>
    <s v="2015-Q1"/>
    <x v="7"/>
    <x v="0"/>
    <x v="1"/>
    <x v="7"/>
    <x v="5"/>
    <n v="14486"/>
    <s v="Youngtown Public Library"/>
    <x v="115"/>
    <s v="youngtown_az"/>
    <s v="Yuma"/>
    <s v="Learning Express"/>
    <m/>
    <m/>
    <m/>
    <m/>
    <m/>
    <m/>
    <m/>
    <m/>
    <m/>
  </r>
  <r>
    <x v="3"/>
    <s v="2015-Q1"/>
    <x v="7"/>
    <x v="0"/>
    <x v="1"/>
    <x v="7"/>
    <x v="5"/>
    <n v="14488"/>
    <s v="Northwest Regional Library"/>
    <x v="120"/>
    <s v="northwestreg_az"/>
    <s v="Yuma"/>
    <s v="Learning Express"/>
    <m/>
    <m/>
    <m/>
    <m/>
    <m/>
    <m/>
    <m/>
    <m/>
    <m/>
  </r>
  <r>
    <x v="0"/>
    <s v="2015-Q1"/>
    <x v="7"/>
    <x v="0"/>
    <x v="1"/>
    <x v="7"/>
    <x v="0"/>
    <n v="14487"/>
    <s v="Ak-Chin Indian Community Library"/>
    <x v="0"/>
    <s v="akchin_az"/>
    <s v="Yuma"/>
    <s v="Learning Express"/>
    <m/>
    <m/>
    <n v="1"/>
    <m/>
    <m/>
    <m/>
    <m/>
    <m/>
    <m/>
  </r>
  <r>
    <x v="49"/>
    <s v="2015-Q1"/>
    <x v="7"/>
    <x v="0"/>
    <x v="1"/>
    <x v="7"/>
    <x v="5"/>
    <n v="5773"/>
    <s v="Phoenix Public Library"/>
    <x v="75"/>
    <s v="phx_main"/>
    <s v="Yuma"/>
    <s v="Learning Express"/>
    <m/>
    <m/>
    <n v="187"/>
    <n v="48"/>
    <n v="11"/>
    <n v="56"/>
    <n v="43"/>
    <n v="42"/>
    <n v="6"/>
  </r>
  <r>
    <x v="65"/>
    <s v="2015-Q1"/>
    <x v="7"/>
    <x v="0"/>
    <x v="1"/>
    <x v="7"/>
    <x v="5"/>
    <n v="5355"/>
    <s v="Tempe Public Library"/>
    <x v="98"/>
    <s v="tempe_main"/>
    <s v="Yuma"/>
    <s v="Learning Express"/>
    <m/>
    <m/>
    <n v="15"/>
    <n v="4"/>
    <n v="11"/>
    <n v="8"/>
    <n v="2"/>
    <n v="4"/>
    <n v="1"/>
  </r>
  <r>
    <x v="48"/>
    <s v="2015-Q1"/>
    <x v="7"/>
    <x v="0"/>
    <x v="1"/>
    <x v="7"/>
    <x v="5"/>
    <n v="14480"/>
    <s v="Peoria Public Library System"/>
    <x v="74"/>
    <s v="peor29132"/>
    <s v="Yuma"/>
    <s v="Learning Express"/>
    <m/>
    <m/>
    <n v="1"/>
    <m/>
    <m/>
    <m/>
    <m/>
    <m/>
    <n v="3"/>
  </r>
  <r>
    <x v="38"/>
    <s v="2015-Q1"/>
    <x v="7"/>
    <x v="0"/>
    <x v="1"/>
    <x v="7"/>
    <x v="5"/>
    <n v="13748"/>
    <s v="Maricopa County Library District"/>
    <x v="59"/>
    <s v="maricopa_main"/>
    <s v="Yuma"/>
    <s v="Learning Express"/>
    <m/>
    <m/>
    <n v="74"/>
    <n v="16"/>
    <n v="65"/>
    <n v="29"/>
    <n v="11"/>
    <n v="38"/>
    <n v="62"/>
  </r>
  <r>
    <x v="4"/>
    <s v="2015-Q1"/>
    <x v="7"/>
    <x v="0"/>
    <x v="1"/>
    <x v="7"/>
    <x v="5"/>
    <n v="14481"/>
    <s v="Wickenburg Public Library"/>
    <x v="106"/>
    <s v="wickenburg_az"/>
    <s v="Yuma"/>
    <s v="Learning Express"/>
    <m/>
    <m/>
    <m/>
    <m/>
    <m/>
    <m/>
    <m/>
    <m/>
    <m/>
  </r>
  <r>
    <x v="27"/>
    <s v="2015-Q1"/>
    <x v="7"/>
    <x v="0"/>
    <x v="1"/>
    <x v="7"/>
    <x v="5"/>
    <n v="14482"/>
    <s v="Ft. McDowell Yavapai Nation Tribal Library"/>
    <x v="43"/>
    <s v="mcdowell_az"/>
    <s v="Yuma"/>
    <s v="Learning Express"/>
    <m/>
    <m/>
    <m/>
    <m/>
    <m/>
    <m/>
    <m/>
    <m/>
    <m/>
  </r>
  <r>
    <x v="4"/>
    <s v="2015-Q1"/>
    <x v="7"/>
    <x v="0"/>
    <x v="1"/>
    <x v="7"/>
    <x v="5"/>
    <n v="14483"/>
    <s v="Salt River Tribal Library"/>
    <x v="86"/>
    <s v="saltriver_az"/>
    <s v="Yuma"/>
    <s v="Learning Express"/>
    <m/>
    <m/>
    <m/>
    <m/>
    <m/>
    <m/>
    <m/>
    <m/>
    <m/>
  </r>
  <r>
    <x v="44"/>
    <s v="2015-Q1"/>
    <x v="7"/>
    <x v="0"/>
    <x v="1"/>
    <x v="7"/>
    <x v="1"/>
    <n v="14548"/>
    <s v="Navajo Nation Library System"/>
    <x v="67"/>
    <s v="aznnls"/>
    <s v="Yuma"/>
    <s v="Learning Express"/>
    <m/>
    <m/>
    <m/>
    <m/>
    <m/>
    <m/>
    <m/>
    <m/>
    <m/>
  </r>
  <r>
    <x v="3"/>
    <s v="2015-Q1"/>
    <x v="7"/>
    <x v="0"/>
    <x v="1"/>
    <x v="7"/>
    <x v="9"/>
    <n v="14494"/>
    <s v="Cibicue Community Library"/>
    <x v="19"/>
    <s v="azcibecu"/>
    <s v="Yuma"/>
    <s v="Learning Express"/>
    <m/>
    <m/>
    <m/>
    <m/>
    <m/>
    <m/>
    <m/>
    <m/>
    <m/>
  </r>
  <r>
    <x v="3"/>
    <s v="2015-Q1"/>
    <x v="7"/>
    <x v="0"/>
    <x v="1"/>
    <x v="7"/>
    <x v="9"/>
    <n v="14495"/>
    <s v="Clay Springs Public Library"/>
    <x v="21"/>
    <s v="azclaysprings"/>
    <s v="Yuma"/>
    <s v="Learning Express"/>
    <m/>
    <m/>
    <m/>
    <m/>
    <m/>
    <m/>
    <m/>
    <m/>
    <m/>
  </r>
  <r>
    <x v="30"/>
    <s v="2015-Q1"/>
    <x v="7"/>
    <x v="0"/>
    <x v="1"/>
    <x v="7"/>
    <x v="9"/>
    <n v="14496"/>
    <s v="Holbrook Public Library"/>
    <x v="48"/>
    <s v="azholbrook"/>
    <s v="Yuma"/>
    <s v="Learning Express"/>
    <m/>
    <m/>
    <m/>
    <m/>
    <m/>
    <m/>
    <m/>
    <m/>
    <m/>
  </r>
  <r>
    <x v="31"/>
    <s v="2015-Q1"/>
    <x v="7"/>
    <x v="0"/>
    <x v="1"/>
    <x v="7"/>
    <x v="9"/>
    <n v="14497"/>
    <s v="Hopi Public Library"/>
    <x v="49"/>
    <s v="hopi"/>
    <s v="Yuma"/>
    <s v="Learning Express"/>
    <m/>
    <m/>
    <m/>
    <m/>
    <m/>
    <m/>
    <m/>
    <m/>
    <m/>
  </r>
  <r>
    <x v="63"/>
    <s v="2015-Q1"/>
    <x v="7"/>
    <x v="0"/>
    <x v="1"/>
    <x v="7"/>
    <x v="9"/>
    <n v="14504"/>
    <s v="Snowflake-Taylor Public Library"/>
    <x v="96"/>
    <s v="azsnowflake"/>
    <s v="Yuma"/>
    <s v="Learning Express"/>
    <m/>
    <m/>
    <m/>
    <m/>
    <m/>
    <m/>
    <m/>
    <m/>
    <m/>
  </r>
  <r>
    <x v="70"/>
    <s v="2015-Q1"/>
    <x v="7"/>
    <x v="0"/>
    <x v="1"/>
    <x v="7"/>
    <x v="9"/>
    <n v="14505"/>
    <s v="Winslow Public Library"/>
    <x v="109"/>
    <s v="azwinslow"/>
    <s v="Yuma"/>
    <s v="Learning Express"/>
    <m/>
    <m/>
    <m/>
    <m/>
    <m/>
    <m/>
    <m/>
    <m/>
    <m/>
  </r>
  <r>
    <x v="3"/>
    <s v="2015-Q1"/>
    <x v="7"/>
    <x v="0"/>
    <x v="1"/>
    <x v="7"/>
    <x v="9"/>
    <n v="14506"/>
    <s v="Woodruff Library"/>
    <x v="110"/>
    <s v="azwoodruff"/>
    <s v="Yuma"/>
    <s v="Learning Express"/>
    <m/>
    <m/>
    <m/>
    <m/>
    <m/>
    <m/>
    <m/>
    <m/>
    <m/>
  </r>
  <r>
    <x v="36"/>
    <s v="2015-Q1"/>
    <x v="7"/>
    <x v="0"/>
    <x v="1"/>
    <x v="7"/>
    <x v="9"/>
    <n v="14507"/>
    <s v="Larson Memorial Public Library"/>
    <x v="57"/>
    <s v="azpinetop"/>
    <s v="Yuma"/>
    <s v="Learning Express"/>
    <m/>
    <m/>
    <m/>
    <m/>
    <m/>
    <m/>
    <m/>
    <m/>
    <m/>
  </r>
  <r>
    <x v="43"/>
    <s v="2015-Q1"/>
    <x v="7"/>
    <x v="0"/>
    <x v="1"/>
    <x v="7"/>
    <x v="9"/>
    <n v="6128"/>
    <s v="Navajo County Library District"/>
    <x v="66"/>
    <s v="azncldo"/>
    <s v="Yuma"/>
    <s v="Learning Express"/>
    <m/>
    <m/>
    <n v="3"/>
    <n v="2"/>
    <m/>
    <n v="2"/>
    <m/>
    <n v="2"/>
    <m/>
  </r>
  <r>
    <x v="3"/>
    <s v="2015-Q1"/>
    <x v="7"/>
    <x v="0"/>
    <x v="1"/>
    <x v="7"/>
    <x v="9"/>
    <n v="14498"/>
    <s v="Kayenta Community Library"/>
    <x v="55"/>
    <s v="azkayenta"/>
    <s v="Yuma"/>
    <s v="Learning Express"/>
    <m/>
    <m/>
    <m/>
    <m/>
    <m/>
    <m/>
    <m/>
    <m/>
    <m/>
  </r>
  <r>
    <x v="3"/>
    <s v="2015-Q1"/>
    <x v="7"/>
    <x v="0"/>
    <x v="1"/>
    <x v="7"/>
    <x v="9"/>
    <n v="14499"/>
    <s v="McNary Commuity Library"/>
    <x v="62"/>
    <s v="mcnary_az"/>
    <s v="Yuma"/>
    <s v="Learning Express"/>
    <m/>
    <m/>
    <m/>
    <m/>
    <m/>
    <m/>
    <m/>
    <m/>
    <m/>
  </r>
  <r>
    <x v="3"/>
    <s v="2015-Q1"/>
    <x v="7"/>
    <x v="0"/>
    <x v="1"/>
    <x v="7"/>
    <x v="9"/>
    <n v="14500"/>
    <s v="Pinedale Library"/>
    <x v="79"/>
    <s v="pinedale"/>
    <s v="Yuma"/>
    <s v="Learning Express"/>
    <m/>
    <m/>
    <m/>
    <m/>
    <m/>
    <m/>
    <m/>
    <m/>
    <m/>
  </r>
  <r>
    <x v="3"/>
    <s v="2015-Q1"/>
    <x v="7"/>
    <x v="0"/>
    <x v="1"/>
    <x v="7"/>
    <x v="9"/>
    <n v="14501"/>
    <s v="Pinetop Lakeside Library"/>
    <x v="80"/>
    <s v="pinetop"/>
    <s v="Yuma"/>
    <s v="Learning Express"/>
    <m/>
    <m/>
    <m/>
    <m/>
    <m/>
    <m/>
    <m/>
    <m/>
    <m/>
  </r>
  <r>
    <x v="3"/>
    <s v="2015-Q1"/>
    <x v="7"/>
    <x v="0"/>
    <x v="1"/>
    <x v="7"/>
    <x v="9"/>
    <n v="14502"/>
    <s v="Rim Community Library"/>
    <x v="84"/>
    <s v="azheber"/>
    <s v="Yuma"/>
    <s v="Learning Express"/>
    <m/>
    <m/>
    <m/>
    <m/>
    <m/>
    <m/>
    <m/>
    <m/>
    <m/>
  </r>
  <r>
    <x v="61"/>
    <s v="2015-Q1"/>
    <x v="7"/>
    <x v="0"/>
    <x v="1"/>
    <x v="7"/>
    <x v="9"/>
    <n v="14503"/>
    <s v="Show Low Public Library"/>
    <x v="94"/>
    <s v="azshowlow"/>
    <s v="Yuma"/>
    <s v="Learning Express"/>
    <m/>
    <m/>
    <m/>
    <m/>
    <m/>
    <m/>
    <m/>
    <m/>
    <m/>
  </r>
  <r>
    <x v="74"/>
    <s v="2015-Q1"/>
    <x v="7"/>
    <x v="0"/>
    <x v="1"/>
    <x v="7"/>
    <x v="3"/>
    <n v="14509"/>
    <s v="Clark Memorial Library"/>
    <x v="117"/>
    <s v="azclarkdale"/>
    <s v="Yuma"/>
    <s v="Learning Express"/>
    <m/>
    <m/>
    <m/>
    <m/>
    <m/>
    <m/>
    <m/>
    <m/>
    <m/>
  </r>
  <r>
    <x v="3"/>
    <s v="2015-Q1"/>
    <x v="7"/>
    <x v="0"/>
    <x v="1"/>
    <x v="7"/>
    <x v="11"/>
    <n v="14510"/>
    <s v="Dr. Fernando Escalante Community Library &amp; Resource Center"/>
    <x v="35"/>
    <s v="azfernando"/>
    <s v="Yuma"/>
    <s v="Learning Express"/>
    <m/>
    <m/>
    <m/>
    <m/>
    <m/>
    <m/>
    <m/>
    <m/>
    <m/>
  </r>
  <r>
    <x v="58"/>
    <s v="2015-Q1"/>
    <x v="7"/>
    <x v="0"/>
    <x v="1"/>
    <x v="7"/>
    <x v="11"/>
    <n v="14511"/>
    <s v="San Xavier Learning Center Library"/>
    <x v="90"/>
    <s v="aztucson"/>
    <s v="Yuma"/>
    <s v="Learning Express"/>
    <m/>
    <m/>
    <m/>
    <m/>
    <m/>
    <m/>
    <m/>
    <m/>
    <m/>
  </r>
  <r>
    <x v="69"/>
    <s v="2015-Q1"/>
    <x v="7"/>
    <x v="0"/>
    <x v="1"/>
    <x v="7"/>
    <x v="11"/>
    <n v="14512"/>
    <s v="Venito Garcia Library and Archives"/>
    <x v="104"/>
    <s v="azsellstohono"/>
    <s v="Yuma"/>
    <s v="Learning Express"/>
    <m/>
    <m/>
    <m/>
    <m/>
    <m/>
    <m/>
    <m/>
    <m/>
    <m/>
  </r>
  <r>
    <x v="50"/>
    <s v="2015-Q1"/>
    <x v="7"/>
    <x v="0"/>
    <x v="1"/>
    <x v="7"/>
    <x v="11"/>
    <n v="5042"/>
    <s v="Pima County Public Library"/>
    <x v="76"/>
    <s v="azpcld"/>
    <s v="Yuma"/>
    <s v="Learning Express"/>
    <m/>
    <m/>
    <n v="185"/>
    <n v="36"/>
    <n v="113"/>
    <n v="62"/>
    <n v="42"/>
    <n v="27"/>
    <n v="64"/>
  </r>
  <r>
    <x v="45"/>
    <s v="2015-Q1"/>
    <x v="7"/>
    <x v="0"/>
    <x v="1"/>
    <x v="7"/>
    <x v="14"/>
    <n v="14515"/>
    <s v="Nogales/Santa Cruz County Public Library"/>
    <x v="68"/>
    <s v="aznogales"/>
    <s v="Yuma"/>
    <s v="Learning Express"/>
    <m/>
    <m/>
    <m/>
    <m/>
    <m/>
    <m/>
    <m/>
    <m/>
    <m/>
  </r>
  <r>
    <x v="46"/>
    <s v="2015-Q1"/>
    <x v="7"/>
    <x v="0"/>
    <x v="1"/>
    <x v="7"/>
    <x v="14"/>
    <n v="14516"/>
    <s v="Patagonia Public Library"/>
    <x v="72"/>
    <s v="azpatagonia"/>
    <s v="Yuma"/>
    <s v="Learning Express"/>
    <m/>
    <m/>
    <m/>
    <m/>
    <m/>
    <m/>
    <m/>
    <m/>
    <m/>
  </r>
  <r>
    <x v="3"/>
    <s v="2015-Q1"/>
    <x v="7"/>
    <x v="0"/>
    <x v="1"/>
    <x v="7"/>
    <x v="10"/>
    <n v="14527"/>
    <s v="Yuma County Library District"/>
    <x v="116"/>
    <s v="azycldo"/>
    <s v="Yuma"/>
    <s v="Learning Express"/>
    <m/>
    <m/>
    <n v="1"/>
    <n v="2"/>
    <n v="1"/>
    <n v="9"/>
    <n v="1"/>
    <n v="6"/>
    <m/>
  </r>
  <r>
    <x v="14"/>
    <s v="2015-Q1"/>
    <x v="7"/>
    <x v="0"/>
    <x v="1"/>
    <x v="7"/>
    <x v="10"/>
    <n v="14528"/>
    <s v="Cocopah Tribal Library"/>
    <x v="24"/>
    <s v="azcocopah"/>
    <s v="Yuma"/>
    <s v="Learning Express"/>
    <m/>
    <m/>
    <m/>
    <m/>
    <m/>
    <m/>
    <m/>
    <m/>
    <m/>
  </r>
  <r>
    <x v="3"/>
    <s v="2015-Q1"/>
    <x v="7"/>
    <x v="0"/>
    <x v="1"/>
    <x v="7"/>
    <x v="2"/>
    <n v="14554"/>
    <s v="Arizona State Library, Archives and Public Records"/>
    <x v="4"/>
    <s v="azstatelibdev"/>
    <s v="Yuma"/>
    <s v="Learning Express"/>
    <m/>
    <m/>
    <n v="24"/>
    <n v="12"/>
    <n v="5"/>
    <n v="11"/>
    <n v="4"/>
    <n v="3"/>
    <n v="33"/>
  </r>
  <r>
    <x v="2"/>
    <s v="2015-Q1"/>
    <x v="8"/>
    <x v="0"/>
    <x v="1"/>
    <x v="8"/>
    <x v="0"/>
    <n v="12670"/>
    <s v="Apache Junction Public Library"/>
    <x v="2"/>
    <s v="azapachejct"/>
    <m/>
    <s v="Learning Express"/>
    <m/>
    <m/>
    <n v="1"/>
    <n v="1"/>
    <n v="2"/>
    <m/>
    <n v="1"/>
    <m/>
    <m/>
  </r>
  <r>
    <x v="3"/>
    <s v="2015-Q1"/>
    <x v="8"/>
    <x v="0"/>
    <x v="1"/>
    <x v="8"/>
    <x v="0"/>
    <n v="13834"/>
    <s v="Arizona City Community Library"/>
    <x v="3"/>
    <s v="azarizonacity"/>
    <m/>
    <s v="Learning Express"/>
    <m/>
    <m/>
    <m/>
    <m/>
    <m/>
    <m/>
    <m/>
    <m/>
    <m/>
  </r>
  <r>
    <x v="16"/>
    <s v="2015-Q1"/>
    <x v="8"/>
    <x v="0"/>
    <x v="1"/>
    <x v="8"/>
    <x v="0"/>
    <n v="13836"/>
    <s v="Coolidge Public Library"/>
    <x v="27"/>
    <s v="azcollidge"/>
    <m/>
    <s v="Learning Express"/>
    <m/>
    <m/>
    <m/>
    <m/>
    <m/>
    <m/>
    <m/>
    <m/>
    <m/>
  </r>
  <r>
    <x v="22"/>
    <s v="2015-Q1"/>
    <x v="8"/>
    <x v="0"/>
    <x v="1"/>
    <x v="8"/>
    <x v="0"/>
    <n v="13837"/>
    <s v="Eloy Santa Cruz Library"/>
    <x v="37"/>
    <s v="azeloy"/>
    <m/>
    <s v="Learning Express"/>
    <m/>
    <m/>
    <m/>
    <m/>
    <m/>
    <m/>
    <m/>
    <m/>
    <m/>
  </r>
  <r>
    <x v="25"/>
    <s v="2015-Q1"/>
    <x v="8"/>
    <x v="0"/>
    <x v="1"/>
    <x v="8"/>
    <x v="0"/>
    <n v="13838"/>
    <s v="Florence Community Library"/>
    <x v="40"/>
    <s v="azflorence"/>
    <m/>
    <s v="Learning Express"/>
    <m/>
    <m/>
    <m/>
    <m/>
    <m/>
    <m/>
    <m/>
    <m/>
    <m/>
  </r>
  <r>
    <x v="35"/>
    <s v="2015-Q1"/>
    <x v="8"/>
    <x v="0"/>
    <x v="1"/>
    <x v="8"/>
    <x v="0"/>
    <n v="13839"/>
    <s v="Kearny Public Library"/>
    <x v="56"/>
    <s v="kearny_az"/>
    <m/>
    <s v="Learning Express"/>
    <m/>
    <m/>
    <m/>
    <m/>
    <m/>
    <m/>
    <m/>
    <m/>
    <m/>
  </r>
  <r>
    <x v="52"/>
    <s v="2015-Q1"/>
    <x v="8"/>
    <x v="0"/>
    <x v="1"/>
    <x v="8"/>
    <x v="0"/>
    <n v="13846"/>
    <s v="Pinal County Library District"/>
    <x v="78"/>
    <s v="pinal_az"/>
    <m/>
    <s v="Learning Express"/>
    <m/>
    <m/>
    <n v="38"/>
    <n v="6"/>
    <n v="21"/>
    <n v="33"/>
    <n v="4"/>
    <n v="7"/>
    <m/>
  </r>
  <r>
    <x v="3"/>
    <s v="2015-Q1"/>
    <x v="8"/>
    <x v="0"/>
    <x v="1"/>
    <x v="8"/>
    <x v="0"/>
    <n v="14443"/>
    <s v="Vista Grande Library"/>
    <x v="105"/>
    <s v="vista_az"/>
    <m/>
    <s v="Learning Express"/>
    <m/>
    <m/>
    <m/>
    <m/>
    <m/>
    <m/>
    <m/>
    <m/>
    <m/>
  </r>
  <r>
    <x v="4"/>
    <s v="2015-Q1"/>
    <x v="8"/>
    <x v="0"/>
    <x v="1"/>
    <x v="8"/>
    <x v="0"/>
    <n v="14442"/>
    <s v="Ira H Hayes Memorial Library"/>
    <x v="51"/>
    <s v="irahayes_az"/>
    <m/>
    <s v="Learning Express"/>
    <m/>
    <m/>
    <m/>
    <m/>
    <m/>
    <m/>
    <m/>
    <m/>
    <m/>
  </r>
  <r>
    <x v="3"/>
    <s v="2015-Q1"/>
    <x v="8"/>
    <x v="0"/>
    <x v="1"/>
    <x v="8"/>
    <x v="0"/>
    <n v="13840"/>
    <s v="Oracle Public Library"/>
    <x v="69"/>
    <s v="azoracle"/>
    <m/>
    <s v="Learning Express"/>
    <m/>
    <m/>
    <m/>
    <m/>
    <m/>
    <m/>
    <m/>
    <m/>
    <m/>
  </r>
  <r>
    <x v="37"/>
    <s v="2015-Q1"/>
    <x v="8"/>
    <x v="0"/>
    <x v="1"/>
    <x v="8"/>
    <x v="0"/>
    <n v="13841"/>
    <s v="Mammoth Public Library"/>
    <x v="58"/>
    <s v="azmammoth"/>
    <m/>
    <s v="Learning Express"/>
    <m/>
    <m/>
    <m/>
    <m/>
    <m/>
    <m/>
    <m/>
    <m/>
    <m/>
  </r>
  <r>
    <x v="3"/>
    <s v="2015-Q1"/>
    <x v="8"/>
    <x v="0"/>
    <x v="1"/>
    <x v="8"/>
    <x v="0"/>
    <n v="13842"/>
    <s v="San Manuel Public Library"/>
    <x v="89"/>
    <s v="azsanmanuel"/>
    <m/>
    <s v="Learning Express"/>
    <m/>
    <m/>
    <m/>
    <m/>
    <m/>
    <m/>
    <m/>
    <m/>
    <m/>
  </r>
  <r>
    <x v="39"/>
    <s v="2015-Q1"/>
    <x v="8"/>
    <x v="0"/>
    <x v="1"/>
    <x v="8"/>
    <x v="0"/>
    <n v="13843"/>
    <s v="Maricopa Public Library"/>
    <x v="60"/>
    <s v="azmaricopacom"/>
    <m/>
    <s v="Learning Express"/>
    <m/>
    <m/>
    <m/>
    <m/>
    <m/>
    <m/>
    <m/>
    <m/>
    <m/>
  </r>
  <r>
    <x v="64"/>
    <s v="2015-Q1"/>
    <x v="8"/>
    <x v="0"/>
    <x v="1"/>
    <x v="8"/>
    <x v="0"/>
    <n v="13844"/>
    <s v="Superior Public Library"/>
    <x v="97"/>
    <s v="azsuperior"/>
    <m/>
    <s v="Learning Express"/>
    <m/>
    <m/>
    <m/>
    <m/>
    <m/>
    <m/>
    <m/>
    <m/>
    <m/>
  </r>
  <r>
    <x v="8"/>
    <s v="2015-Q1"/>
    <x v="8"/>
    <x v="0"/>
    <x v="1"/>
    <x v="8"/>
    <x v="0"/>
    <n v="13835"/>
    <s v="Casa Grande Public Library"/>
    <x v="15"/>
    <s v="azcasagrande"/>
    <m/>
    <s v="Learning Express"/>
    <m/>
    <m/>
    <m/>
    <m/>
    <m/>
    <m/>
    <m/>
    <m/>
    <m/>
  </r>
  <r>
    <x v="3"/>
    <s v="2015-Q1"/>
    <x v="8"/>
    <x v="0"/>
    <x v="1"/>
    <x v="8"/>
    <x v="4"/>
    <n v="14534"/>
    <s v="Mohave Community College"/>
    <x v="118"/>
    <s v="mccc"/>
    <m/>
    <s v="Learning Express"/>
    <m/>
    <m/>
    <m/>
    <m/>
    <m/>
    <m/>
    <m/>
    <m/>
    <m/>
  </r>
  <r>
    <x v="41"/>
    <s v="2015-Q1"/>
    <x v="8"/>
    <x v="0"/>
    <x v="1"/>
    <x v="8"/>
    <x v="4"/>
    <n v="14322"/>
    <s v="Mohave County Library District"/>
    <x v="64"/>
    <s v="azmohave"/>
    <m/>
    <s v="Learning Express"/>
    <m/>
    <m/>
    <n v="1"/>
    <n v="1"/>
    <m/>
    <m/>
    <m/>
    <m/>
    <m/>
  </r>
  <r>
    <x v="4"/>
    <s v="2015-Q1"/>
    <x v="8"/>
    <x v="0"/>
    <x v="1"/>
    <x v="8"/>
    <x v="4"/>
    <n v="14489"/>
    <s v="Ava Ich Asiit Tribal Library"/>
    <x v="6"/>
    <s v="azavaich"/>
    <m/>
    <s v="Learning Express"/>
    <m/>
    <m/>
    <m/>
    <m/>
    <m/>
    <m/>
    <m/>
    <m/>
    <m/>
  </r>
  <r>
    <x v="4"/>
    <s v="2015-Q1"/>
    <x v="8"/>
    <x v="0"/>
    <x v="1"/>
    <x v="8"/>
    <x v="4"/>
    <n v="14490"/>
    <s v="Kaibab Paiute Tribal Library"/>
    <x v="54"/>
    <s v="azkaibabppl"/>
    <m/>
    <s v="Learning Express"/>
    <m/>
    <m/>
    <m/>
    <m/>
    <m/>
    <m/>
    <m/>
    <m/>
    <m/>
  </r>
  <r>
    <x v="4"/>
    <s v="2015-Q1"/>
    <x v="8"/>
    <x v="0"/>
    <x v="1"/>
    <x v="8"/>
    <x v="4"/>
    <n v="14491"/>
    <s v="The Edward McElwain Memorial Library"/>
    <x v="99"/>
    <s v="azpeachsprings"/>
    <m/>
    <s v="Learning Express"/>
    <m/>
    <m/>
    <m/>
    <m/>
    <m/>
    <m/>
    <m/>
    <m/>
    <m/>
  </r>
  <r>
    <x v="75"/>
    <s v="2015-Q1"/>
    <x v="8"/>
    <x v="0"/>
    <x v="1"/>
    <x v="8"/>
    <x v="8"/>
    <n v="14475"/>
    <s v="La Paz County Services"/>
    <x v="119"/>
    <s v="lapaz"/>
    <m/>
    <s v="Learning Express"/>
    <m/>
    <m/>
    <m/>
    <m/>
    <m/>
    <m/>
    <m/>
    <m/>
    <m/>
  </r>
  <r>
    <x v="55"/>
    <s v="2015-Q1"/>
    <x v="8"/>
    <x v="0"/>
    <x v="1"/>
    <x v="8"/>
    <x v="8"/>
    <n v="14473"/>
    <s v="Quartzsite Public Library"/>
    <x v="83"/>
    <s v="azcoriver"/>
    <m/>
    <s v="Learning Express"/>
    <m/>
    <m/>
    <m/>
    <m/>
    <m/>
    <m/>
    <m/>
    <m/>
    <m/>
  </r>
  <r>
    <x v="3"/>
    <s v="2015-Q1"/>
    <x v="8"/>
    <x v="0"/>
    <x v="1"/>
    <x v="8"/>
    <x v="3"/>
    <n v="14325"/>
    <s v="Centennial Library"/>
    <x v="16"/>
    <s v="azcentennial"/>
    <m/>
    <s v="Learning Express"/>
    <m/>
    <m/>
    <m/>
    <m/>
    <m/>
    <m/>
    <m/>
    <m/>
    <m/>
  </r>
  <r>
    <x v="3"/>
    <s v="2015-Q1"/>
    <x v="8"/>
    <x v="0"/>
    <x v="1"/>
    <x v="8"/>
    <x v="8"/>
    <n v="14474"/>
    <s v="Bouse Public Library"/>
    <x v="12"/>
    <s v="azbouse"/>
    <m/>
    <s v="Learning Express"/>
    <m/>
    <m/>
    <m/>
    <m/>
    <m/>
    <m/>
    <m/>
    <m/>
    <m/>
  </r>
  <r>
    <x v="15"/>
    <s v="2015-Q1"/>
    <x v="8"/>
    <x v="0"/>
    <x v="1"/>
    <x v="8"/>
    <x v="8"/>
    <n v="14324"/>
    <s v="Colorado River Indian Tribes Library"/>
    <x v="25"/>
    <s v="azlapazcs"/>
    <m/>
    <s v="Learning Express"/>
    <m/>
    <m/>
    <m/>
    <m/>
    <m/>
    <m/>
    <m/>
    <m/>
    <m/>
  </r>
  <r>
    <x v="18"/>
    <s v="2015-Q1"/>
    <x v="8"/>
    <x v="0"/>
    <x v="1"/>
    <x v="8"/>
    <x v="3"/>
    <n v="14517"/>
    <s v="Cottonwood Public Library"/>
    <x v="30"/>
    <s v="azcottonwood"/>
    <m/>
    <s v="Learning Express"/>
    <m/>
    <m/>
    <m/>
    <m/>
    <m/>
    <m/>
    <m/>
    <m/>
    <m/>
  </r>
  <r>
    <x v="71"/>
    <s v="2015-Q1"/>
    <x v="8"/>
    <x v="0"/>
    <x v="1"/>
    <x v="8"/>
    <x v="3"/>
    <n v="12675"/>
    <s v="Yavapai County Free Library District"/>
    <x v="112"/>
    <s v="azyavapai"/>
    <m/>
    <s v="Learning Express"/>
    <m/>
    <m/>
    <n v="2"/>
    <n v="1"/>
    <m/>
    <m/>
    <m/>
    <n v="1"/>
    <n v="4"/>
  </r>
  <r>
    <x v="4"/>
    <s v="2015-Q1"/>
    <x v="8"/>
    <x v="0"/>
    <x v="1"/>
    <x v="8"/>
    <x v="3"/>
    <n v="14518"/>
    <s v="Yavapai Prescott Tribal Library"/>
    <x v="113"/>
    <s v="azyavapaitri"/>
    <m/>
    <s v="Learning Express"/>
    <m/>
    <m/>
    <m/>
    <m/>
    <m/>
    <m/>
    <m/>
    <m/>
    <m/>
  </r>
  <r>
    <x v="3"/>
    <s v="2015-Q1"/>
    <x v="8"/>
    <x v="0"/>
    <x v="1"/>
    <x v="8"/>
    <x v="3"/>
    <n v="14532"/>
    <s v="Bagdad Public Library"/>
    <x v="8"/>
    <s v="azbagdad"/>
    <m/>
    <s v="Learning Express"/>
    <m/>
    <m/>
    <m/>
    <m/>
    <m/>
    <m/>
    <m/>
    <m/>
    <m/>
  </r>
  <r>
    <x v="3"/>
    <s v="2015-Q1"/>
    <x v="8"/>
    <x v="0"/>
    <x v="1"/>
    <x v="8"/>
    <x v="3"/>
    <n v="14552"/>
    <s v="Yarnell Public Library"/>
    <x v="111"/>
    <s v="azyarnell"/>
    <m/>
    <s v="Learning Express"/>
    <m/>
    <m/>
    <m/>
    <m/>
    <m/>
    <m/>
    <m/>
    <m/>
    <m/>
  </r>
  <r>
    <x v="54"/>
    <s v="2015-Q1"/>
    <x v="8"/>
    <x v="0"/>
    <x v="1"/>
    <x v="8"/>
    <x v="3"/>
    <n v="14519"/>
    <s v="Prescott Valley Public Library"/>
    <x v="82"/>
    <s v="azprescottval"/>
    <m/>
    <s v="Learning Express"/>
    <m/>
    <m/>
    <m/>
    <m/>
    <m/>
    <m/>
    <m/>
    <m/>
    <m/>
  </r>
  <r>
    <x v="60"/>
    <s v="2015-Q1"/>
    <x v="8"/>
    <x v="0"/>
    <x v="1"/>
    <x v="8"/>
    <x v="3"/>
    <n v="14525"/>
    <s v="Sedona Public Library"/>
    <x v="92"/>
    <s v="azsedona"/>
    <m/>
    <s v="Learning Express"/>
    <m/>
    <m/>
    <m/>
    <m/>
    <m/>
    <m/>
    <m/>
    <m/>
    <m/>
  </r>
  <r>
    <x v="34"/>
    <s v="2015-Q1"/>
    <x v="8"/>
    <x v="0"/>
    <x v="1"/>
    <x v="8"/>
    <x v="3"/>
    <n v="14523"/>
    <s v="Jerome Public Library"/>
    <x v="53"/>
    <s v="azjerome"/>
    <m/>
    <s v="Learning Express"/>
    <m/>
    <m/>
    <m/>
    <m/>
    <m/>
    <m/>
    <m/>
    <m/>
    <m/>
  </r>
  <r>
    <x v="3"/>
    <s v="2015-Q1"/>
    <x v="8"/>
    <x v="0"/>
    <x v="1"/>
    <x v="8"/>
    <x v="3"/>
    <n v="14547"/>
    <s v="Mayer Public Library"/>
    <x v="61"/>
    <s v="azmayer"/>
    <m/>
    <s v="Learning Express"/>
    <m/>
    <m/>
    <m/>
    <m/>
    <m/>
    <m/>
    <m/>
    <m/>
    <m/>
  </r>
  <r>
    <x v="53"/>
    <s v="2015-Q1"/>
    <x v="8"/>
    <x v="0"/>
    <x v="1"/>
    <x v="8"/>
    <x v="3"/>
    <n v="14524"/>
    <s v="Prescott Public Library"/>
    <x v="81"/>
    <s v="azprescott"/>
    <m/>
    <s v="Learning Express"/>
    <m/>
    <m/>
    <m/>
    <m/>
    <m/>
    <m/>
    <m/>
    <m/>
    <m/>
  </r>
  <r>
    <x v="3"/>
    <s v="2015-Q1"/>
    <x v="8"/>
    <x v="0"/>
    <x v="1"/>
    <x v="8"/>
    <x v="3"/>
    <n v="14550"/>
    <s v="Seligman Public Library"/>
    <x v="93"/>
    <s v="azseligman"/>
    <m/>
    <s v="Learning Express"/>
    <m/>
    <m/>
    <m/>
    <m/>
    <m/>
    <m/>
    <m/>
    <m/>
    <m/>
  </r>
  <r>
    <x v="3"/>
    <s v="2015-Q1"/>
    <x v="8"/>
    <x v="0"/>
    <x v="1"/>
    <x v="8"/>
    <x v="3"/>
    <n v="14551"/>
    <s v="Wilhoit Public Library"/>
    <x v="107"/>
    <s v="azwilhoit"/>
    <m/>
    <s v="Learning Express"/>
    <m/>
    <m/>
    <m/>
    <m/>
    <m/>
    <m/>
    <m/>
    <m/>
    <m/>
  </r>
  <r>
    <x v="3"/>
    <s v="2015-Q1"/>
    <x v="8"/>
    <x v="0"/>
    <x v="1"/>
    <x v="8"/>
    <x v="3"/>
    <n v="14541"/>
    <s v="Cordes Lakes Public Library"/>
    <x v="29"/>
    <s v="azcordeslakes"/>
    <m/>
    <s v="Learning Express"/>
    <m/>
    <m/>
    <m/>
    <m/>
    <m/>
    <m/>
    <m/>
    <m/>
    <m/>
  </r>
  <r>
    <x v="3"/>
    <s v="2015-Q1"/>
    <x v="8"/>
    <x v="0"/>
    <x v="1"/>
    <x v="8"/>
    <x v="3"/>
    <n v="14542"/>
    <s v="Crown King Public Library"/>
    <x v="31"/>
    <s v="azcrownking"/>
    <m/>
    <s v="Learning Express"/>
    <m/>
    <m/>
    <m/>
    <m/>
    <m/>
    <m/>
    <m/>
    <m/>
    <m/>
  </r>
  <r>
    <x v="3"/>
    <s v="2015-Q1"/>
    <x v="8"/>
    <x v="0"/>
    <x v="1"/>
    <x v="8"/>
    <x v="3"/>
    <n v="14545"/>
    <s v="Dewey-Humboldt Town Library"/>
    <x v="33"/>
    <s v="dewey_az"/>
    <m/>
    <s v="Learning Express"/>
    <m/>
    <m/>
    <m/>
    <m/>
    <m/>
    <m/>
    <m/>
    <m/>
    <m/>
  </r>
  <r>
    <x v="3"/>
    <s v="2015-Q1"/>
    <x v="8"/>
    <x v="0"/>
    <x v="1"/>
    <x v="8"/>
    <x v="3"/>
    <n v="14520"/>
    <s v="Ash Fork Public Library"/>
    <x v="5"/>
    <s v="azashfork"/>
    <m/>
    <s v="Learning Express"/>
    <m/>
    <m/>
    <m/>
    <m/>
    <m/>
    <m/>
    <m/>
    <m/>
    <m/>
  </r>
  <r>
    <x v="3"/>
    <s v="2015-Q1"/>
    <x v="8"/>
    <x v="0"/>
    <x v="1"/>
    <x v="8"/>
    <x v="3"/>
    <n v="14536"/>
    <s v="Black Canyon City Community Library"/>
    <x v="10"/>
    <s v="azblackcyn"/>
    <m/>
    <s v="Learning Express"/>
    <m/>
    <m/>
    <m/>
    <m/>
    <m/>
    <m/>
    <m/>
    <m/>
    <m/>
  </r>
  <r>
    <x v="7"/>
    <s v="2015-Q1"/>
    <x v="8"/>
    <x v="0"/>
    <x v="1"/>
    <x v="8"/>
    <x v="3"/>
    <n v="14521"/>
    <s v="Camp Verde Community Library"/>
    <x v="14"/>
    <s v="azcampverde"/>
    <m/>
    <s v="Learning Express"/>
    <m/>
    <m/>
    <m/>
    <m/>
    <m/>
    <m/>
    <m/>
    <m/>
    <m/>
  </r>
  <r>
    <x v="10"/>
    <s v="2015-Q1"/>
    <x v="8"/>
    <x v="0"/>
    <x v="1"/>
    <x v="8"/>
    <x v="3"/>
    <n v="14522"/>
    <s v="Chino Valley Public Library"/>
    <x v="18"/>
    <s v="azchinovalley"/>
    <m/>
    <s v="Learning Express"/>
    <m/>
    <m/>
    <m/>
    <m/>
    <m/>
    <m/>
    <m/>
    <m/>
    <m/>
  </r>
  <r>
    <x v="74"/>
    <s v="2015-Q1"/>
    <x v="8"/>
    <x v="0"/>
    <x v="1"/>
    <x v="8"/>
    <x v="3"/>
    <n v="14538"/>
    <s v="Clarkdale Public Library"/>
    <x v="117"/>
    <s v="azclarkdale"/>
    <m/>
    <s v="Learning Express"/>
    <m/>
    <m/>
    <m/>
    <m/>
    <m/>
    <m/>
    <m/>
    <m/>
    <m/>
  </r>
  <r>
    <x v="3"/>
    <s v="2015-Q1"/>
    <x v="8"/>
    <x v="0"/>
    <x v="1"/>
    <x v="8"/>
    <x v="3"/>
    <n v="14540"/>
    <s v="Congress Public Library"/>
    <x v="26"/>
    <s v="azcongress"/>
    <m/>
    <s v="Learning Express"/>
    <m/>
    <m/>
    <m/>
    <m/>
    <m/>
    <m/>
    <m/>
    <m/>
    <m/>
  </r>
  <r>
    <x v="1"/>
    <s v="2015-Q1"/>
    <x v="8"/>
    <x v="0"/>
    <x v="1"/>
    <x v="8"/>
    <x v="1"/>
    <n v="14331"/>
    <s v="Apache County Library District"/>
    <x v="1"/>
    <s v="azapachecpl"/>
    <m/>
    <s v="Learning Express"/>
    <m/>
    <m/>
    <n v="2"/>
    <n v="2"/>
    <m/>
    <n v="1"/>
    <n v="1"/>
    <n v="1"/>
    <m/>
  </r>
  <r>
    <x v="4"/>
    <s v="2015-Q1"/>
    <x v="8"/>
    <x v="0"/>
    <x v="1"/>
    <x v="8"/>
    <x v="12"/>
    <n v="13090"/>
    <s v="Williams Public Library"/>
    <x v="108"/>
    <s v="azwilliams"/>
    <m/>
    <s v="Learning Express"/>
    <m/>
    <m/>
    <m/>
    <m/>
    <m/>
    <m/>
    <m/>
    <m/>
    <m/>
  </r>
  <r>
    <x v="24"/>
    <s v="2015-Q1"/>
    <x v="8"/>
    <x v="0"/>
    <x v="1"/>
    <x v="8"/>
    <x v="12"/>
    <n v="5102"/>
    <s v="Flagstaff City-Coconino County Public Library"/>
    <x v="39"/>
    <s v="azflagstaff"/>
    <m/>
    <s v="Learning Express"/>
    <m/>
    <m/>
    <n v="38"/>
    <n v="6"/>
    <n v="23"/>
    <n v="17"/>
    <n v="3"/>
    <n v="8"/>
    <n v="15"/>
  </r>
  <r>
    <x v="4"/>
    <s v="2015-Q1"/>
    <x v="8"/>
    <x v="0"/>
    <x v="1"/>
    <x v="8"/>
    <x v="12"/>
    <n v="14453"/>
    <s v="Page Public Library"/>
    <x v="71"/>
    <s v="azpage"/>
    <m/>
    <s v="Learning Express"/>
    <m/>
    <m/>
    <n v="1"/>
    <m/>
    <n v="1"/>
    <m/>
    <n v="1"/>
    <m/>
    <m/>
  </r>
  <r>
    <x v="26"/>
    <s v="2015-Q1"/>
    <x v="8"/>
    <x v="0"/>
    <x v="1"/>
    <x v="8"/>
    <x v="12"/>
    <n v="14454"/>
    <s v="Fredonia Public Library"/>
    <x v="42"/>
    <s v="azfredonia"/>
    <m/>
    <s v="Learning Express"/>
    <m/>
    <m/>
    <m/>
    <m/>
    <m/>
    <m/>
    <m/>
    <m/>
    <m/>
  </r>
  <r>
    <x v="3"/>
    <s v="2015-Q1"/>
    <x v="8"/>
    <x v="0"/>
    <x v="1"/>
    <x v="8"/>
    <x v="12"/>
    <n v="14455"/>
    <s v="Forest Lakes Community Library"/>
    <x v="41"/>
    <s v="azforestlakes"/>
    <m/>
    <s v="Learning Express"/>
    <m/>
    <m/>
    <m/>
    <m/>
    <m/>
    <m/>
    <m/>
    <m/>
    <m/>
  </r>
  <r>
    <x v="3"/>
    <s v="2015-Q1"/>
    <x v="8"/>
    <x v="0"/>
    <x v="1"/>
    <x v="8"/>
    <x v="12"/>
    <n v="14456"/>
    <s v="Grand Canyon Library"/>
    <x v="46"/>
    <s v="azgcanyoncl"/>
    <m/>
    <s v="Learning Express"/>
    <m/>
    <m/>
    <m/>
    <m/>
    <m/>
    <m/>
    <m/>
    <m/>
    <m/>
  </r>
  <r>
    <x v="3"/>
    <s v="2015-Q1"/>
    <x v="8"/>
    <x v="0"/>
    <x v="1"/>
    <x v="8"/>
    <x v="12"/>
    <n v="14457"/>
    <s v="Tuba City Library"/>
    <x v="103"/>
    <s v="aztubacity"/>
    <m/>
    <s v="Learning Express"/>
    <m/>
    <m/>
    <m/>
    <m/>
    <m/>
    <m/>
    <m/>
    <m/>
    <m/>
  </r>
  <r>
    <x v="21"/>
    <s v="2015-Q1"/>
    <x v="8"/>
    <x v="0"/>
    <x v="1"/>
    <x v="8"/>
    <x v="7"/>
    <n v="14468"/>
    <s v="Duncan Public Library"/>
    <x v="36"/>
    <s v="azduncan"/>
    <m/>
    <s v="Learning Express"/>
    <m/>
    <m/>
    <m/>
    <m/>
    <m/>
    <m/>
    <m/>
    <m/>
    <m/>
  </r>
  <r>
    <x v="3"/>
    <s v="2015-Q1"/>
    <x v="8"/>
    <x v="0"/>
    <x v="1"/>
    <x v="8"/>
    <x v="7"/>
    <n v="14469"/>
    <s v="Blue Library"/>
    <x v="11"/>
    <s v="azbluepub"/>
    <m/>
    <s v="Learning Express"/>
    <m/>
    <m/>
    <m/>
    <m/>
    <m/>
    <m/>
    <m/>
    <m/>
    <m/>
  </r>
  <r>
    <x v="12"/>
    <s v="2015-Q1"/>
    <x v="8"/>
    <x v="0"/>
    <x v="1"/>
    <x v="8"/>
    <x v="7"/>
    <n v="14470"/>
    <s v="Clifton Public Library"/>
    <x v="22"/>
    <s v="azclifton"/>
    <m/>
    <s v="Learning Express"/>
    <m/>
    <m/>
    <m/>
    <m/>
    <m/>
    <m/>
    <m/>
    <m/>
    <m/>
  </r>
  <r>
    <x v="3"/>
    <s v="2015-Q1"/>
    <x v="8"/>
    <x v="0"/>
    <x v="1"/>
    <x v="8"/>
    <x v="7"/>
    <n v="14366"/>
    <s v="Greenlee County Library System"/>
    <x v="47"/>
    <s v="azgreenl"/>
    <m/>
    <s v="Learning Express"/>
    <m/>
    <m/>
    <m/>
    <m/>
    <m/>
    <m/>
    <m/>
    <m/>
    <m/>
  </r>
  <r>
    <x v="42"/>
    <s v="2015-Q1"/>
    <x v="8"/>
    <x v="0"/>
    <x v="1"/>
    <x v="8"/>
    <x v="7"/>
    <n v="14471"/>
    <s v="Morenci Community Library"/>
    <x v="65"/>
    <s v="azmorenci"/>
    <m/>
    <s v="Learning Express"/>
    <m/>
    <m/>
    <m/>
    <m/>
    <m/>
    <m/>
    <m/>
    <m/>
    <m/>
  </r>
  <r>
    <x v="13"/>
    <s v="2015-Q1"/>
    <x v="8"/>
    <x v="0"/>
    <x v="1"/>
    <x v="8"/>
    <x v="6"/>
    <n v="5783"/>
    <s v="Cochise County Library District"/>
    <x v="23"/>
    <s v="azccldo"/>
    <m/>
    <s v="Learning Express"/>
    <m/>
    <m/>
    <n v="3"/>
    <n v="2"/>
    <n v="1"/>
    <m/>
    <m/>
    <m/>
    <m/>
  </r>
  <r>
    <x v="20"/>
    <s v="2015-Q1"/>
    <x v="8"/>
    <x v="0"/>
    <x v="1"/>
    <x v="8"/>
    <x v="6"/>
    <n v="14447"/>
    <s v="Douglas Public Library"/>
    <x v="34"/>
    <s v="azdouglas"/>
    <m/>
    <s v="Learning Express"/>
    <m/>
    <m/>
    <m/>
    <m/>
    <m/>
    <m/>
    <m/>
    <m/>
    <m/>
  </r>
  <r>
    <x v="6"/>
    <s v="2015-Q1"/>
    <x v="8"/>
    <x v="0"/>
    <x v="1"/>
    <x v="8"/>
    <x v="6"/>
    <n v="14448"/>
    <s v="Benson Public Library"/>
    <x v="9"/>
    <s v="azbenson"/>
    <m/>
    <s v="Learning Express"/>
    <m/>
    <m/>
    <m/>
    <m/>
    <m/>
    <m/>
    <m/>
    <m/>
    <m/>
  </r>
  <r>
    <x v="32"/>
    <s v="2015-Q1"/>
    <x v="8"/>
    <x v="0"/>
    <x v="1"/>
    <x v="8"/>
    <x v="6"/>
    <n v="14449"/>
    <s v="Huachuca City Public Library"/>
    <x v="50"/>
    <s v="azhuachuca"/>
    <m/>
    <s v="Learning Express"/>
    <m/>
    <m/>
    <m/>
    <m/>
    <m/>
    <m/>
    <m/>
    <m/>
    <m/>
  </r>
  <r>
    <x v="62"/>
    <s v="2015-Q1"/>
    <x v="8"/>
    <x v="0"/>
    <x v="1"/>
    <x v="8"/>
    <x v="6"/>
    <n v="14450"/>
    <s v="Sierra Vista Public Library"/>
    <x v="95"/>
    <s v="azsierrav"/>
    <m/>
    <s v="Learning Express"/>
    <m/>
    <m/>
    <m/>
    <m/>
    <m/>
    <m/>
    <m/>
    <m/>
    <m/>
  </r>
  <r>
    <x v="67"/>
    <s v="2015-Q1"/>
    <x v="8"/>
    <x v="0"/>
    <x v="1"/>
    <x v="8"/>
    <x v="6"/>
    <n v="14451"/>
    <s v="Tombstone City Library"/>
    <x v="101"/>
    <s v="aztombstone"/>
    <m/>
    <s v="Learning Express"/>
    <m/>
    <m/>
    <m/>
    <m/>
    <m/>
    <m/>
    <m/>
    <m/>
    <m/>
  </r>
  <r>
    <x v="23"/>
    <s v="2015-Q1"/>
    <x v="8"/>
    <x v="0"/>
    <x v="1"/>
    <x v="8"/>
    <x v="6"/>
    <n v="14452"/>
    <s v="Elsie S. Hogan Community Library"/>
    <x v="38"/>
    <s v="azwilcox"/>
    <m/>
    <s v="Learning Express"/>
    <m/>
    <m/>
    <m/>
    <m/>
    <m/>
    <m/>
    <m/>
    <m/>
    <m/>
  </r>
  <r>
    <x v="17"/>
    <s v="2015-Q1"/>
    <x v="8"/>
    <x v="0"/>
    <x v="1"/>
    <x v="8"/>
    <x v="6"/>
    <n v="14446"/>
    <s v="Copper Queen Library"/>
    <x v="28"/>
    <s v="azbisbee"/>
    <m/>
    <s v="Learning Express"/>
    <m/>
    <m/>
    <m/>
    <m/>
    <m/>
    <m/>
    <m/>
    <m/>
    <m/>
  </r>
  <r>
    <x v="40"/>
    <s v="2015-Q1"/>
    <x v="8"/>
    <x v="0"/>
    <x v="1"/>
    <x v="8"/>
    <x v="13"/>
    <n v="14459"/>
    <s v="Miami Memorial Library"/>
    <x v="63"/>
    <s v="azmiami"/>
    <m/>
    <s v="Learning Express"/>
    <m/>
    <m/>
    <m/>
    <m/>
    <m/>
    <m/>
    <m/>
    <m/>
    <m/>
  </r>
  <r>
    <x v="57"/>
    <s v="2015-Q1"/>
    <x v="8"/>
    <x v="0"/>
    <x v="1"/>
    <x v="8"/>
    <x v="13"/>
    <n v="14460"/>
    <s v="San Carlos Public Library"/>
    <x v="87"/>
    <s v="azsancarlos"/>
    <m/>
    <s v="Learning Express"/>
    <m/>
    <m/>
    <m/>
    <m/>
    <m/>
    <m/>
    <m/>
    <m/>
    <m/>
  </r>
  <r>
    <x v="28"/>
    <s v="2015-Q1"/>
    <x v="8"/>
    <x v="0"/>
    <x v="1"/>
    <x v="8"/>
    <x v="13"/>
    <n v="5785"/>
    <s v="Gila County Library District"/>
    <x v="44"/>
    <s v="azgcldo"/>
    <m/>
    <s v="Learning Express"/>
    <m/>
    <m/>
    <m/>
    <m/>
    <m/>
    <m/>
    <m/>
    <m/>
    <m/>
  </r>
  <r>
    <x v="33"/>
    <s v="2015-Q1"/>
    <x v="8"/>
    <x v="0"/>
    <x v="1"/>
    <x v="8"/>
    <x v="13"/>
    <n v="14461"/>
    <s v="Isabelle Hunt Memorial Public Library"/>
    <x v="52"/>
    <s v="azpinestrawb"/>
    <m/>
    <s v="Learning Express"/>
    <m/>
    <m/>
    <m/>
    <m/>
    <m/>
    <m/>
    <m/>
    <m/>
    <m/>
  </r>
  <r>
    <x v="47"/>
    <s v="2015-Q1"/>
    <x v="8"/>
    <x v="0"/>
    <x v="1"/>
    <x v="8"/>
    <x v="13"/>
    <n v="14462"/>
    <s v="Payson Public Library"/>
    <x v="73"/>
    <s v="azpayson"/>
    <m/>
    <s v="Learning Express"/>
    <m/>
    <m/>
    <m/>
    <m/>
    <m/>
    <m/>
    <m/>
    <m/>
    <m/>
  </r>
  <r>
    <x v="68"/>
    <s v="2015-Q1"/>
    <x v="8"/>
    <x v="0"/>
    <x v="1"/>
    <x v="8"/>
    <x v="13"/>
    <n v="14463"/>
    <s v="Tonto Basin Public Library"/>
    <x v="102"/>
    <s v="aztontobasin"/>
    <m/>
    <s v="Learning Express"/>
    <m/>
    <m/>
    <m/>
    <m/>
    <m/>
    <m/>
    <m/>
    <m/>
    <m/>
  </r>
  <r>
    <x v="72"/>
    <s v="2015-Q1"/>
    <x v="8"/>
    <x v="0"/>
    <x v="1"/>
    <x v="8"/>
    <x v="13"/>
    <n v="14464"/>
    <s v="Young Public Library"/>
    <x v="114"/>
    <s v="azyoung"/>
    <m/>
    <s v="Learning Express"/>
    <m/>
    <m/>
    <m/>
    <m/>
    <m/>
    <m/>
    <m/>
    <m/>
    <m/>
  </r>
  <r>
    <x v="56"/>
    <s v="2015-Q1"/>
    <x v="8"/>
    <x v="0"/>
    <x v="1"/>
    <x v="8"/>
    <x v="15"/>
    <n v="14467"/>
    <s v="Safford City-Graham County Library"/>
    <x v="85"/>
    <s v="azsaffordgcl"/>
    <m/>
    <s v="Learning Express"/>
    <m/>
    <m/>
    <m/>
    <m/>
    <m/>
    <m/>
    <m/>
    <m/>
    <m/>
  </r>
  <r>
    <x v="51"/>
    <s v="2015-Q1"/>
    <x v="8"/>
    <x v="0"/>
    <x v="1"/>
    <x v="8"/>
    <x v="15"/>
    <n v="14466"/>
    <s v="Pima Public Library"/>
    <x v="77"/>
    <s v="azpima"/>
    <m/>
    <s v="Learning Express"/>
    <m/>
    <m/>
    <m/>
    <m/>
    <m/>
    <m/>
    <m/>
    <m/>
    <m/>
  </r>
  <r>
    <x v="5"/>
    <s v="2015-Q1"/>
    <x v="8"/>
    <x v="0"/>
    <x v="1"/>
    <x v="8"/>
    <x v="5"/>
    <n v="6014"/>
    <s v="Avondale Public Library"/>
    <x v="7"/>
    <s v="avondale_az"/>
    <m/>
    <s v="Learning Express"/>
    <m/>
    <m/>
    <n v="6"/>
    <m/>
    <n v="19"/>
    <n v="3"/>
    <m/>
    <m/>
    <m/>
  </r>
  <r>
    <x v="19"/>
    <s v="2015-Q1"/>
    <x v="8"/>
    <x v="0"/>
    <x v="1"/>
    <x v="8"/>
    <x v="5"/>
    <n v="14477"/>
    <s v="Desert Foothills Library"/>
    <x v="32"/>
    <s v="desertfh_az"/>
    <m/>
    <s v="Learning Express"/>
    <m/>
    <m/>
    <m/>
    <m/>
    <m/>
    <m/>
    <m/>
    <m/>
    <m/>
  </r>
  <r>
    <x v="11"/>
    <s v="2015-Q1"/>
    <x v="8"/>
    <x v="0"/>
    <x v="1"/>
    <x v="8"/>
    <x v="5"/>
    <n v="12897"/>
    <s v="City of Mesa Main Library"/>
    <x v="20"/>
    <s v="mesa86532"/>
    <m/>
    <s v="Learning Express"/>
    <m/>
    <m/>
    <n v="2"/>
    <n v="2"/>
    <m/>
    <m/>
    <m/>
    <m/>
    <m/>
  </r>
  <r>
    <x v="9"/>
    <s v="2015-Q1"/>
    <x v="8"/>
    <x v="0"/>
    <x v="1"/>
    <x v="8"/>
    <x v="5"/>
    <n v="12890"/>
    <s v="Chandler Public Library"/>
    <x v="17"/>
    <s v="chandler_main"/>
    <m/>
    <s v="Learning Express"/>
    <m/>
    <m/>
    <n v="13"/>
    <n v="6"/>
    <n v="9"/>
    <n v="5"/>
    <n v="9"/>
    <n v="8"/>
    <n v="1"/>
  </r>
  <r>
    <x v="4"/>
    <s v="2015-Q1"/>
    <x v="8"/>
    <x v="0"/>
    <x v="1"/>
    <x v="8"/>
    <x v="5"/>
    <n v="14478"/>
    <s v="Buckeye Public Library"/>
    <x v="13"/>
    <s v="buckeye_az"/>
    <m/>
    <s v="Learning Express"/>
    <m/>
    <m/>
    <m/>
    <m/>
    <m/>
    <m/>
    <m/>
    <m/>
    <m/>
  </r>
  <r>
    <x v="59"/>
    <s v="2015-Q1"/>
    <x v="8"/>
    <x v="0"/>
    <x v="1"/>
    <x v="8"/>
    <x v="5"/>
    <n v="14315"/>
    <s v="Scottsdale Public Library"/>
    <x v="91"/>
    <s v="scottsdale_hq"/>
    <m/>
    <s v="Learning Express"/>
    <m/>
    <m/>
    <n v="11"/>
    <n v="2"/>
    <n v="6"/>
    <n v="3"/>
    <n v="13"/>
    <n v="6"/>
    <n v="3"/>
  </r>
  <r>
    <x v="27"/>
    <s v="2015-Q1"/>
    <x v="8"/>
    <x v="0"/>
    <x v="1"/>
    <x v="8"/>
    <x v="5"/>
    <n v="14482"/>
    <s v="Ft. McDowell Yavapai Nation Tribal Library"/>
    <x v="43"/>
    <s v="mcdowell_az"/>
    <m/>
    <s v="Learning Express"/>
    <m/>
    <m/>
    <m/>
    <m/>
    <m/>
    <m/>
    <m/>
    <m/>
    <m/>
  </r>
  <r>
    <x v="66"/>
    <s v="2015-Q1"/>
    <x v="8"/>
    <x v="0"/>
    <x v="1"/>
    <x v="8"/>
    <x v="5"/>
    <n v="14485"/>
    <s v="Tolleson Public Library"/>
    <x v="100"/>
    <s v="toll30426"/>
    <m/>
    <s v="Learning Express"/>
    <m/>
    <m/>
    <m/>
    <m/>
    <m/>
    <m/>
    <m/>
    <m/>
    <m/>
  </r>
  <r>
    <x v="73"/>
    <s v="2015-Q1"/>
    <x v="8"/>
    <x v="0"/>
    <x v="1"/>
    <x v="8"/>
    <x v="5"/>
    <n v="14486"/>
    <s v="Youngtown Public Library"/>
    <x v="115"/>
    <s v="youngtown_az"/>
    <m/>
    <s v="Learning Express"/>
    <m/>
    <m/>
    <m/>
    <m/>
    <m/>
    <m/>
    <m/>
    <m/>
    <m/>
  </r>
  <r>
    <x v="3"/>
    <s v="2015-Q1"/>
    <x v="8"/>
    <x v="0"/>
    <x v="1"/>
    <x v="8"/>
    <x v="5"/>
    <n v="14488"/>
    <s v="Northwest Regional Library"/>
    <x v="120"/>
    <s v="northwestreg_az"/>
    <m/>
    <s v="Learning Express"/>
    <m/>
    <m/>
    <m/>
    <m/>
    <m/>
    <m/>
    <m/>
    <m/>
    <m/>
  </r>
  <r>
    <x v="0"/>
    <s v="2015-Q1"/>
    <x v="8"/>
    <x v="0"/>
    <x v="1"/>
    <x v="8"/>
    <x v="0"/>
    <n v="14487"/>
    <s v="Ak-Chin Indian Community Library"/>
    <x v="0"/>
    <s v="akchin_az"/>
    <m/>
    <s v="Learning Express"/>
    <m/>
    <m/>
    <m/>
    <m/>
    <m/>
    <m/>
    <m/>
    <m/>
    <m/>
  </r>
  <r>
    <x v="49"/>
    <s v="2015-Q1"/>
    <x v="8"/>
    <x v="0"/>
    <x v="1"/>
    <x v="8"/>
    <x v="5"/>
    <n v="5773"/>
    <s v="Phoenix Public Library"/>
    <x v="75"/>
    <s v="phx_main"/>
    <m/>
    <s v="Learning Express"/>
    <m/>
    <m/>
    <n v="262"/>
    <n v="59"/>
    <n v="134"/>
    <n v="253"/>
    <n v="67"/>
    <n v="49"/>
    <n v="3"/>
  </r>
  <r>
    <x v="29"/>
    <s v="2015-Q1"/>
    <x v="8"/>
    <x v="0"/>
    <x v="1"/>
    <x v="8"/>
    <x v="5"/>
    <n v="14479"/>
    <s v="Glendale Public Library"/>
    <x v="45"/>
    <s v="glendale_main"/>
    <m/>
    <s v="Learning Express"/>
    <m/>
    <m/>
    <n v="1"/>
    <n v="1"/>
    <m/>
    <n v="1"/>
    <m/>
    <m/>
    <m/>
  </r>
  <r>
    <x v="65"/>
    <s v="2015-Q1"/>
    <x v="8"/>
    <x v="0"/>
    <x v="1"/>
    <x v="8"/>
    <x v="5"/>
    <n v="5355"/>
    <s v="Tempe Public Library"/>
    <x v="98"/>
    <s v="tempe_main"/>
    <m/>
    <s v="Learning Express"/>
    <m/>
    <m/>
    <n v="17"/>
    <n v="4"/>
    <n v="9"/>
    <n v="7"/>
    <n v="4"/>
    <m/>
    <n v="3"/>
  </r>
  <r>
    <x v="48"/>
    <s v="2015-Q1"/>
    <x v="8"/>
    <x v="0"/>
    <x v="1"/>
    <x v="8"/>
    <x v="5"/>
    <n v="14480"/>
    <s v="Peoria Public Library System"/>
    <x v="74"/>
    <s v="peor29132"/>
    <m/>
    <s v="Learning Express"/>
    <m/>
    <m/>
    <m/>
    <m/>
    <m/>
    <m/>
    <m/>
    <m/>
    <m/>
  </r>
  <r>
    <x v="38"/>
    <s v="2015-Q1"/>
    <x v="8"/>
    <x v="0"/>
    <x v="1"/>
    <x v="8"/>
    <x v="5"/>
    <n v="13748"/>
    <s v="Maricopa County Library District"/>
    <x v="59"/>
    <s v="maricopa_main"/>
    <m/>
    <s v="Learning Express"/>
    <m/>
    <m/>
    <n v="111"/>
    <n v="7"/>
    <n v="115"/>
    <n v="39"/>
    <n v="19"/>
    <n v="9"/>
    <n v="76"/>
  </r>
  <r>
    <x v="4"/>
    <s v="2015-Q1"/>
    <x v="8"/>
    <x v="0"/>
    <x v="1"/>
    <x v="8"/>
    <x v="5"/>
    <n v="14481"/>
    <s v="Wickenburg Public Library"/>
    <x v="106"/>
    <s v="wickenburg_az"/>
    <m/>
    <s v="Learning Express"/>
    <m/>
    <m/>
    <m/>
    <m/>
    <m/>
    <m/>
    <m/>
    <m/>
    <m/>
  </r>
  <r>
    <x v="4"/>
    <s v="2015-Q1"/>
    <x v="8"/>
    <x v="0"/>
    <x v="1"/>
    <x v="8"/>
    <x v="5"/>
    <n v="14483"/>
    <s v="Salt River Tribal Library"/>
    <x v="86"/>
    <s v="saltriver_az"/>
    <m/>
    <s v="Learning Express"/>
    <m/>
    <m/>
    <m/>
    <m/>
    <m/>
    <m/>
    <m/>
    <m/>
    <m/>
  </r>
  <r>
    <x v="4"/>
    <s v="2015-Q1"/>
    <x v="8"/>
    <x v="0"/>
    <x v="1"/>
    <x v="8"/>
    <x v="5"/>
    <n v="14484"/>
    <s v="San Lucy Library"/>
    <x v="88"/>
    <s v="sanlucy_az"/>
    <m/>
    <s v="Learning Express"/>
    <m/>
    <m/>
    <m/>
    <m/>
    <m/>
    <m/>
    <m/>
    <m/>
    <m/>
  </r>
  <r>
    <x v="44"/>
    <s v="2015-Q1"/>
    <x v="8"/>
    <x v="0"/>
    <x v="1"/>
    <x v="8"/>
    <x v="1"/>
    <n v="14548"/>
    <s v="Navajo Nation Library System"/>
    <x v="67"/>
    <s v="aznnls"/>
    <m/>
    <s v="Learning Express"/>
    <m/>
    <m/>
    <m/>
    <m/>
    <m/>
    <m/>
    <m/>
    <m/>
    <m/>
  </r>
  <r>
    <x v="3"/>
    <s v="2015-Q1"/>
    <x v="8"/>
    <x v="0"/>
    <x v="1"/>
    <x v="8"/>
    <x v="9"/>
    <n v="14494"/>
    <s v="Cibicue Community Library"/>
    <x v="19"/>
    <s v="azcibecu"/>
    <m/>
    <s v="Learning Express"/>
    <m/>
    <m/>
    <m/>
    <m/>
    <m/>
    <m/>
    <m/>
    <m/>
    <m/>
  </r>
  <r>
    <x v="3"/>
    <s v="2015-Q1"/>
    <x v="8"/>
    <x v="0"/>
    <x v="1"/>
    <x v="8"/>
    <x v="9"/>
    <n v="14495"/>
    <s v="Clay Springs Public Library"/>
    <x v="21"/>
    <s v="azclaysprings"/>
    <m/>
    <s v="Learning Express"/>
    <m/>
    <m/>
    <m/>
    <m/>
    <m/>
    <m/>
    <m/>
    <m/>
    <m/>
  </r>
  <r>
    <x v="30"/>
    <s v="2015-Q1"/>
    <x v="8"/>
    <x v="0"/>
    <x v="1"/>
    <x v="8"/>
    <x v="9"/>
    <n v="14496"/>
    <s v="Holbrook Public Library"/>
    <x v="48"/>
    <s v="azholbrook"/>
    <m/>
    <s v="Learning Express"/>
    <m/>
    <m/>
    <m/>
    <m/>
    <m/>
    <m/>
    <m/>
    <m/>
    <m/>
  </r>
  <r>
    <x v="31"/>
    <s v="2015-Q1"/>
    <x v="8"/>
    <x v="0"/>
    <x v="1"/>
    <x v="8"/>
    <x v="9"/>
    <n v="14497"/>
    <s v="Hopi Public Library"/>
    <x v="49"/>
    <s v="hopi"/>
    <m/>
    <s v="Learning Express"/>
    <m/>
    <m/>
    <m/>
    <m/>
    <m/>
    <m/>
    <m/>
    <m/>
    <m/>
  </r>
  <r>
    <x v="63"/>
    <s v="2015-Q1"/>
    <x v="8"/>
    <x v="0"/>
    <x v="1"/>
    <x v="8"/>
    <x v="9"/>
    <n v="14504"/>
    <s v="Snowflake-Taylor Public Library"/>
    <x v="96"/>
    <s v="azsnowflake"/>
    <m/>
    <s v="Learning Express"/>
    <m/>
    <m/>
    <m/>
    <m/>
    <m/>
    <m/>
    <m/>
    <m/>
    <m/>
  </r>
  <r>
    <x v="70"/>
    <s v="2015-Q1"/>
    <x v="8"/>
    <x v="0"/>
    <x v="1"/>
    <x v="8"/>
    <x v="9"/>
    <n v="14505"/>
    <s v="Winslow Public Library"/>
    <x v="109"/>
    <s v="azwinslow"/>
    <m/>
    <s v="Learning Express"/>
    <m/>
    <m/>
    <m/>
    <m/>
    <m/>
    <m/>
    <m/>
    <m/>
    <m/>
  </r>
  <r>
    <x v="3"/>
    <s v="2015-Q1"/>
    <x v="8"/>
    <x v="0"/>
    <x v="1"/>
    <x v="8"/>
    <x v="9"/>
    <n v="14506"/>
    <s v="Woodruff Library"/>
    <x v="110"/>
    <s v="azwoodruff"/>
    <m/>
    <s v="Learning Express"/>
    <m/>
    <m/>
    <m/>
    <m/>
    <m/>
    <m/>
    <m/>
    <m/>
    <m/>
  </r>
  <r>
    <x v="36"/>
    <s v="2015-Q1"/>
    <x v="8"/>
    <x v="0"/>
    <x v="1"/>
    <x v="8"/>
    <x v="9"/>
    <n v="14507"/>
    <s v="Larson Memorial Public Library"/>
    <x v="57"/>
    <s v="azpinetop"/>
    <m/>
    <s v="Learning Express"/>
    <m/>
    <m/>
    <m/>
    <m/>
    <m/>
    <m/>
    <m/>
    <m/>
    <m/>
  </r>
  <r>
    <x v="43"/>
    <s v="2015-Q1"/>
    <x v="8"/>
    <x v="0"/>
    <x v="1"/>
    <x v="8"/>
    <x v="9"/>
    <n v="6128"/>
    <s v="Navajo County Library District"/>
    <x v="66"/>
    <s v="azncldo"/>
    <m/>
    <s v="Learning Express"/>
    <m/>
    <m/>
    <n v="1"/>
    <n v="3"/>
    <n v="7"/>
    <n v="12"/>
    <n v="3"/>
    <n v="1"/>
    <m/>
  </r>
  <r>
    <x v="3"/>
    <s v="2015-Q1"/>
    <x v="8"/>
    <x v="0"/>
    <x v="1"/>
    <x v="8"/>
    <x v="9"/>
    <n v="14498"/>
    <s v="Kayenta Community Library"/>
    <x v="55"/>
    <s v="azkayenta"/>
    <m/>
    <s v="Learning Express"/>
    <m/>
    <m/>
    <m/>
    <m/>
    <m/>
    <m/>
    <m/>
    <m/>
    <m/>
  </r>
  <r>
    <x v="3"/>
    <s v="2015-Q1"/>
    <x v="8"/>
    <x v="0"/>
    <x v="1"/>
    <x v="8"/>
    <x v="9"/>
    <n v="14499"/>
    <s v="McNary Commuity Library"/>
    <x v="62"/>
    <s v="mcnary_az"/>
    <m/>
    <s v="Learning Express"/>
    <m/>
    <m/>
    <m/>
    <m/>
    <m/>
    <m/>
    <m/>
    <m/>
    <m/>
  </r>
  <r>
    <x v="3"/>
    <s v="2015-Q1"/>
    <x v="8"/>
    <x v="0"/>
    <x v="1"/>
    <x v="8"/>
    <x v="9"/>
    <n v="14500"/>
    <s v="Pinedale Library"/>
    <x v="79"/>
    <s v="pinedale"/>
    <m/>
    <s v="Learning Express"/>
    <m/>
    <m/>
    <m/>
    <m/>
    <m/>
    <m/>
    <m/>
    <m/>
    <m/>
  </r>
  <r>
    <x v="3"/>
    <s v="2015-Q1"/>
    <x v="8"/>
    <x v="0"/>
    <x v="1"/>
    <x v="8"/>
    <x v="9"/>
    <n v="14501"/>
    <s v="Pinetop Lakeside Library"/>
    <x v="80"/>
    <s v="pinetop"/>
    <m/>
    <s v="Learning Express"/>
    <m/>
    <m/>
    <m/>
    <m/>
    <m/>
    <m/>
    <m/>
    <m/>
    <m/>
  </r>
  <r>
    <x v="3"/>
    <s v="2015-Q1"/>
    <x v="8"/>
    <x v="0"/>
    <x v="1"/>
    <x v="8"/>
    <x v="9"/>
    <n v="14502"/>
    <s v="Rim Community Library"/>
    <x v="84"/>
    <s v="azheber"/>
    <m/>
    <s v="Learning Express"/>
    <m/>
    <m/>
    <m/>
    <m/>
    <m/>
    <m/>
    <m/>
    <m/>
    <m/>
  </r>
  <r>
    <x v="61"/>
    <s v="2015-Q1"/>
    <x v="8"/>
    <x v="0"/>
    <x v="1"/>
    <x v="8"/>
    <x v="9"/>
    <n v="14503"/>
    <s v="Show Low Public Library"/>
    <x v="94"/>
    <s v="azshowlow"/>
    <m/>
    <s v="Learning Express"/>
    <m/>
    <m/>
    <m/>
    <m/>
    <m/>
    <m/>
    <m/>
    <m/>
    <m/>
  </r>
  <r>
    <x v="74"/>
    <s v="2015-Q1"/>
    <x v="8"/>
    <x v="0"/>
    <x v="1"/>
    <x v="8"/>
    <x v="3"/>
    <n v="14509"/>
    <s v="Clark Memorial Library"/>
    <x v="117"/>
    <s v="azclarkdale"/>
    <m/>
    <s v="Learning Express"/>
    <m/>
    <m/>
    <m/>
    <m/>
    <m/>
    <m/>
    <m/>
    <m/>
    <m/>
  </r>
  <r>
    <x v="3"/>
    <s v="2015-Q1"/>
    <x v="8"/>
    <x v="0"/>
    <x v="1"/>
    <x v="8"/>
    <x v="11"/>
    <n v="14510"/>
    <s v="Dr. Fernando Escalante Community Library &amp; Resource Center"/>
    <x v="35"/>
    <s v="azfernando"/>
    <m/>
    <s v="Learning Express"/>
    <m/>
    <m/>
    <m/>
    <m/>
    <m/>
    <m/>
    <m/>
    <m/>
    <m/>
  </r>
  <r>
    <x v="58"/>
    <s v="2015-Q1"/>
    <x v="8"/>
    <x v="0"/>
    <x v="1"/>
    <x v="8"/>
    <x v="11"/>
    <n v="14511"/>
    <s v="San Xavier Learning Center Library"/>
    <x v="90"/>
    <s v="aztucson"/>
    <m/>
    <s v="Learning Express"/>
    <m/>
    <m/>
    <m/>
    <m/>
    <m/>
    <m/>
    <m/>
    <m/>
    <m/>
  </r>
  <r>
    <x v="3"/>
    <s v="2015-Q1"/>
    <x v="8"/>
    <x v="0"/>
    <x v="1"/>
    <x v="8"/>
    <x v="0"/>
    <n v="14513"/>
    <s v="Oro Valley Public Library"/>
    <x v="70"/>
    <s v="azorovalley"/>
    <m/>
    <s v="Learning Express"/>
    <m/>
    <m/>
    <m/>
    <m/>
    <m/>
    <m/>
    <m/>
    <m/>
    <m/>
  </r>
  <r>
    <x v="50"/>
    <s v="2015-Q1"/>
    <x v="8"/>
    <x v="0"/>
    <x v="1"/>
    <x v="8"/>
    <x v="11"/>
    <n v="5042"/>
    <s v="Pima County Public Library"/>
    <x v="76"/>
    <s v="azpcld"/>
    <m/>
    <s v="Learning Express"/>
    <m/>
    <m/>
    <n v="227"/>
    <n v="37"/>
    <n v="159"/>
    <n v="8"/>
    <n v="57"/>
    <n v="35"/>
    <n v="17"/>
  </r>
  <r>
    <x v="69"/>
    <s v="2015-Q1"/>
    <x v="8"/>
    <x v="0"/>
    <x v="1"/>
    <x v="8"/>
    <x v="11"/>
    <n v="14512"/>
    <s v="Venito Garcia Library and Archives"/>
    <x v="104"/>
    <s v="azsellstohono"/>
    <m/>
    <s v="Learning Express"/>
    <m/>
    <m/>
    <m/>
    <m/>
    <m/>
    <m/>
    <m/>
    <m/>
    <m/>
  </r>
  <r>
    <x v="45"/>
    <s v="2015-Q1"/>
    <x v="8"/>
    <x v="0"/>
    <x v="1"/>
    <x v="8"/>
    <x v="14"/>
    <n v="14515"/>
    <s v="Nogales/Santa Cruz County Public Library"/>
    <x v="68"/>
    <s v="aznogales"/>
    <m/>
    <s v="Learning Express"/>
    <m/>
    <m/>
    <m/>
    <m/>
    <m/>
    <m/>
    <m/>
    <m/>
    <m/>
  </r>
  <r>
    <x v="46"/>
    <s v="2015-Q1"/>
    <x v="8"/>
    <x v="0"/>
    <x v="1"/>
    <x v="8"/>
    <x v="14"/>
    <n v="14516"/>
    <s v="Patagonia Public Library"/>
    <x v="72"/>
    <s v="azpatagonia"/>
    <m/>
    <s v="Learning Express"/>
    <m/>
    <m/>
    <m/>
    <m/>
    <m/>
    <m/>
    <m/>
    <m/>
    <m/>
  </r>
  <r>
    <x v="3"/>
    <s v="2015-Q1"/>
    <x v="8"/>
    <x v="0"/>
    <x v="1"/>
    <x v="8"/>
    <x v="10"/>
    <n v="14527"/>
    <s v="Yuma County Library District"/>
    <x v="116"/>
    <s v="azycldo"/>
    <m/>
    <s v="Learning Express"/>
    <m/>
    <m/>
    <n v="14"/>
    <n v="12"/>
    <m/>
    <m/>
    <m/>
    <m/>
    <m/>
  </r>
  <r>
    <x v="14"/>
    <s v="2015-Q1"/>
    <x v="8"/>
    <x v="0"/>
    <x v="1"/>
    <x v="8"/>
    <x v="10"/>
    <n v="14528"/>
    <s v="Cocopah Tribal Library"/>
    <x v="24"/>
    <s v="azcocopah"/>
    <m/>
    <s v="Learning Express"/>
    <m/>
    <m/>
    <m/>
    <m/>
    <m/>
    <m/>
    <m/>
    <m/>
    <m/>
  </r>
  <r>
    <x v="3"/>
    <s v="2015-Q1"/>
    <x v="8"/>
    <x v="0"/>
    <x v="1"/>
    <x v="8"/>
    <x v="3"/>
    <n v="19554"/>
    <s v="Beaver Creek Library"/>
    <x v="121"/>
    <s v="beaver_az"/>
    <m/>
    <s v="Learning Express"/>
    <m/>
    <m/>
    <m/>
    <m/>
    <m/>
    <m/>
    <m/>
    <m/>
    <m/>
  </r>
  <r>
    <x v="3"/>
    <s v="2015-Q1"/>
    <x v="8"/>
    <x v="0"/>
    <x v="1"/>
    <x v="8"/>
    <x v="2"/>
    <n v="14554"/>
    <s v="Arizona State Library, Archives and Public Records"/>
    <x v="4"/>
    <s v="azstatelibdev"/>
    <m/>
    <s v="Learning Express"/>
    <m/>
    <m/>
    <n v="11"/>
    <n v="8"/>
    <n v="1"/>
    <n v="3"/>
    <n v="2"/>
    <n v="1"/>
    <n v="3"/>
  </r>
  <r>
    <x v="2"/>
    <s v="2015-Q2"/>
    <x v="9"/>
    <x v="0"/>
    <x v="1"/>
    <x v="9"/>
    <x v="0"/>
    <n v="12670"/>
    <s v="Apache Junction Public Library"/>
    <x v="2"/>
    <s v="azapachejct"/>
    <m/>
    <s v="Learning Express"/>
    <m/>
    <m/>
    <m/>
    <m/>
    <m/>
    <m/>
    <m/>
    <m/>
    <m/>
  </r>
  <r>
    <x v="3"/>
    <s v="2015-Q2"/>
    <x v="9"/>
    <x v="0"/>
    <x v="1"/>
    <x v="9"/>
    <x v="0"/>
    <n v="13834"/>
    <s v="Arizona City Community Library"/>
    <x v="3"/>
    <s v="azarizonacity"/>
    <m/>
    <s v="Learning Express"/>
    <m/>
    <m/>
    <m/>
    <m/>
    <m/>
    <m/>
    <m/>
    <m/>
    <m/>
  </r>
  <r>
    <x v="16"/>
    <s v="2015-Q2"/>
    <x v="9"/>
    <x v="0"/>
    <x v="1"/>
    <x v="9"/>
    <x v="0"/>
    <n v="13836"/>
    <s v="Coolidge Public Library"/>
    <x v="27"/>
    <s v="azcollidge"/>
    <m/>
    <s v="Learning Express"/>
    <m/>
    <m/>
    <m/>
    <m/>
    <m/>
    <m/>
    <m/>
    <m/>
    <m/>
  </r>
  <r>
    <x v="22"/>
    <s v="2015-Q2"/>
    <x v="9"/>
    <x v="0"/>
    <x v="1"/>
    <x v="9"/>
    <x v="0"/>
    <n v="13837"/>
    <s v="Eloy Santa Cruz Library"/>
    <x v="37"/>
    <s v="azeloy"/>
    <m/>
    <s v="Learning Express"/>
    <m/>
    <m/>
    <m/>
    <m/>
    <m/>
    <m/>
    <m/>
    <m/>
    <m/>
  </r>
  <r>
    <x v="25"/>
    <s v="2015-Q2"/>
    <x v="9"/>
    <x v="0"/>
    <x v="1"/>
    <x v="9"/>
    <x v="0"/>
    <n v="13838"/>
    <s v="Florence Community Library"/>
    <x v="40"/>
    <s v="azflorence"/>
    <m/>
    <s v="Learning Express"/>
    <m/>
    <m/>
    <m/>
    <m/>
    <m/>
    <m/>
    <m/>
    <m/>
    <m/>
  </r>
  <r>
    <x v="35"/>
    <s v="2015-Q2"/>
    <x v="9"/>
    <x v="0"/>
    <x v="1"/>
    <x v="9"/>
    <x v="0"/>
    <n v="13839"/>
    <s v="Kearny Public Library"/>
    <x v="56"/>
    <s v="kearny_az"/>
    <m/>
    <s v="Learning Express"/>
    <m/>
    <m/>
    <m/>
    <m/>
    <m/>
    <m/>
    <m/>
    <m/>
    <m/>
  </r>
  <r>
    <x v="52"/>
    <s v="2015-Q2"/>
    <x v="9"/>
    <x v="0"/>
    <x v="1"/>
    <x v="9"/>
    <x v="0"/>
    <n v="13846"/>
    <s v="Pinal County Library District"/>
    <x v="78"/>
    <s v="pinal_az"/>
    <m/>
    <s v="Learning Express"/>
    <m/>
    <m/>
    <n v="2"/>
    <n v="1"/>
    <m/>
    <n v="3"/>
    <m/>
    <n v="3"/>
    <m/>
  </r>
  <r>
    <x v="3"/>
    <s v="2015-Q2"/>
    <x v="9"/>
    <x v="0"/>
    <x v="1"/>
    <x v="9"/>
    <x v="0"/>
    <n v="14443"/>
    <s v="Vista Grande Library"/>
    <x v="105"/>
    <s v="vista_az"/>
    <m/>
    <s v="Learning Express"/>
    <m/>
    <m/>
    <m/>
    <m/>
    <m/>
    <m/>
    <m/>
    <m/>
    <m/>
  </r>
  <r>
    <x v="4"/>
    <s v="2015-Q2"/>
    <x v="9"/>
    <x v="0"/>
    <x v="1"/>
    <x v="9"/>
    <x v="0"/>
    <n v="14442"/>
    <s v="Ira H Hayes Memorial Library"/>
    <x v="51"/>
    <s v="irahayes_az"/>
    <m/>
    <s v="Learning Express"/>
    <m/>
    <m/>
    <m/>
    <m/>
    <m/>
    <m/>
    <m/>
    <m/>
    <m/>
  </r>
  <r>
    <x v="3"/>
    <s v="2015-Q2"/>
    <x v="9"/>
    <x v="0"/>
    <x v="1"/>
    <x v="9"/>
    <x v="0"/>
    <n v="13840"/>
    <s v="Oracle Public Library"/>
    <x v="69"/>
    <s v="azoracle"/>
    <m/>
    <s v="Learning Express"/>
    <m/>
    <m/>
    <m/>
    <m/>
    <m/>
    <m/>
    <m/>
    <m/>
    <m/>
  </r>
  <r>
    <x v="37"/>
    <s v="2015-Q2"/>
    <x v="9"/>
    <x v="0"/>
    <x v="1"/>
    <x v="9"/>
    <x v="0"/>
    <n v="13841"/>
    <s v="Mammoth Public Library"/>
    <x v="58"/>
    <s v="azmammoth"/>
    <m/>
    <s v="Learning Express"/>
    <m/>
    <m/>
    <m/>
    <m/>
    <m/>
    <m/>
    <m/>
    <m/>
    <m/>
  </r>
  <r>
    <x v="3"/>
    <s v="2015-Q2"/>
    <x v="9"/>
    <x v="0"/>
    <x v="1"/>
    <x v="9"/>
    <x v="0"/>
    <n v="13842"/>
    <s v="San Manuel Public Library"/>
    <x v="89"/>
    <s v="azsanmanuel"/>
    <m/>
    <s v="Learning Express"/>
    <m/>
    <m/>
    <m/>
    <m/>
    <m/>
    <m/>
    <m/>
    <m/>
    <m/>
  </r>
  <r>
    <x v="39"/>
    <s v="2015-Q2"/>
    <x v="9"/>
    <x v="0"/>
    <x v="1"/>
    <x v="9"/>
    <x v="0"/>
    <n v="13843"/>
    <s v="Maricopa Public Library"/>
    <x v="60"/>
    <s v="azmaricopacom"/>
    <m/>
    <s v="Learning Express"/>
    <m/>
    <m/>
    <m/>
    <m/>
    <m/>
    <m/>
    <m/>
    <m/>
    <m/>
  </r>
  <r>
    <x v="64"/>
    <s v="2015-Q2"/>
    <x v="9"/>
    <x v="0"/>
    <x v="1"/>
    <x v="9"/>
    <x v="0"/>
    <n v="13844"/>
    <s v="Superior Public Library"/>
    <x v="97"/>
    <s v="azsuperior"/>
    <m/>
    <s v="Learning Express"/>
    <m/>
    <m/>
    <m/>
    <m/>
    <m/>
    <m/>
    <m/>
    <m/>
    <m/>
  </r>
  <r>
    <x v="8"/>
    <s v="2015-Q2"/>
    <x v="9"/>
    <x v="0"/>
    <x v="1"/>
    <x v="9"/>
    <x v="0"/>
    <n v="13835"/>
    <s v="Casa Grande Public Library"/>
    <x v="15"/>
    <s v="azcasagrande"/>
    <m/>
    <s v="Learning Express"/>
    <m/>
    <m/>
    <m/>
    <m/>
    <m/>
    <m/>
    <m/>
    <m/>
    <m/>
  </r>
  <r>
    <x v="41"/>
    <s v="2015-Q2"/>
    <x v="9"/>
    <x v="0"/>
    <x v="1"/>
    <x v="9"/>
    <x v="4"/>
    <n v="14322"/>
    <s v="Mohave County Library District"/>
    <x v="64"/>
    <s v="azmohave"/>
    <m/>
    <s v="Learning Express"/>
    <m/>
    <m/>
    <m/>
    <m/>
    <m/>
    <m/>
    <m/>
    <m/>
    <m/>
  </r>
  <r>
    <x v="4"/>
    <s v="2015-Q2"/>
    <x v="9"/>
    <x v="0"/>
    <x v="1"/>
    <x v="9"/>
    <x v="4"/>
    <n v="14489"/>
    <s v="Ava Ich Asiit Tribal Library"/>
    <x v="6"/>
    <s v="azavaich"/>
    <m/>
    <s v="Learning Express"/>
    <m/>
    <m/>
    <m/>
    <m/>
    <m/>
    <m/>
    <m/>
    <m/>
    <m/>
  </r>
  <r>
    <x v="4"/>
    <s v="2015-Q2"/>
    <x v="9"/>
    <x v="0"/>
    <x v="1"/>
    <x v="9"/>
    <x v="4"/>
    <n v="14490"/>
    <s v="Kaibab Paiute Tribal Library"/>
    <x v="54"/>
    <s v="azkaibabppl"/>
    <m/>
    <s v="Learning Express"/>
    <m/>
    <m/>
    <m/>
    <m/>
    <m/>
    <m/>
    <m/>
    <m/>
    <m/>
  </r>
  <r>
    <x v="4"/>
    <s v="2015-Q2"/>
    <x v="9"/>
    <x v="0"/>
    <x v="1"/>
    <x v="9"/>
    <x v="4"/>
    <n v="14491"/>
    <s v="The Edward McElwain Memorial Library"/>
    <x v="99"/>
    <s v="azpeachsprings"/>
    <m/>
    <s v="Learning Express"/>
    <m/>
    <m/>
    <m/>
    <m/>
    <m/>
    <m/>
    <m/>
    <m/>
    <m/>
  </r>
  <r>
    <x v="75"/>
    <s v="2015-Q2"/>
    <x v="9"/>
    <x v="0"/>
    <x v="1"/>
    <x v="9"/>
    <x v="8"/>
    <n v="14475"/>
    <s v="La Paz County Services"/>
    <x v="119"/>
    <s v="lapaz"/>
    <m/>
    <s v="Learning Express"/>
    <m/>
    <m/>
    <m/>
    <m/>
    <m/>
    <m/>
    <m/>
    <m/>
    <m/>
  </r>
  <r>
    <x v="55"/>
    <s v="2015-Q2"/>
    <x v="9"/>
    <x v="0"/>
    <x v="1"/>
    <x v="9"/>
    <x v="8"/>
    <n v="14473"/>
    <s v="Quartzsite Public Library"/>
    <x v="83"/>
    <s v="azcoriver"/>
    <m/>
    <s v="Learning Express"/>
    <m/>
    <m/>
    <m/>
    <m/>
    <m/>
    <m/>
    <m/>
    <m/>
    <m/>
  </r>
  <r>
    <x v="3"/>
    <s v="2015-Q2"/>
    <x v="9"/>
    <x v="0"/>
    <x v="1"/>
    <x v="9"/>
    <x v="3"/>
    <n v="14325"/>
    <s v="Centennial Library"/>
    <x v="16"/>
    <s v="azcentennial"/>
    <m/>
    <s v="Learning Express"/>
    <m/>
    <m/>
    <m/>
    <m/>
    <m/>
    <m/>
    <m/>
    <m/>
    <m/>
  </r>
  <r>
    <x v="3"/>
    <s v="2015-Q2"/>
    <x v="9"/>
    <x v="0"/>
    <x v="1"/>
    <x v="9"/>
    <x v="8"/>
    <n v="14474"/>
    <s v="Bouse Public Library"/>
    <x v="12"/>
    <s v="azbouse"/>
    <m/>
    <s v="Learning Express"/>
    <m/>
    <m/>
    <m/>
    <m/>
    <m/>
    <m/>
    <m/>
    <m/>
    <m/>
  </r>
  <r>
    <x v="15"/>
    <s v="2015-Q2"/>
    <x v="9"/>
    <x v="0"/>
    <x v="1"/>
    <x v="9"/>
    <x v="8"/>
    <n v="14324"/>
    <s v="Colorado River Indian Tribes Library"/>
    <x v="25"/>
    <s v="azlapazcs"/>
    <m/>
    <s v="Learning Express"/>
    <m/>
    <m/>
    <m/>
    <m/>
    <m/>
    <m/>
    <m/>
    <m/>
    <m/>
  </r>
  <r>
    <x v="18"/>
    <s v="2015-Q2"/>
    <x v="9"/>
    <x v="0"/>
    <x v="1"/>
    <x v="9"/>
    <x v="3"/>
    <n v="14517"/>
    <s v="Cottonwood Public Library"/>
    <x v="30"/>
    <s v="azcottonwood"/>
    <m/>
    <s v="Learning Express"/>
    <m/>
    <m/>
    <m/>
    <m/>
    <m/>
    <m/>
    <m/>
    <m/>
    <m/>
  </r>
  <r>
    <x v="71"/>
    <s v="2015-Q2"/>
    <x v="9"/>
    <x v="0"/>
    <x v="1"/>
    <x v="9"/>
    <x v="3"/>
    <n v="12675"/>
    <s v="Yavapai County Free Library District"/>
    <x v="112"/>
    <s v="azyavapai"/>
    <m/>
    <s v="Learning Express"/>
    <m/>
    <m/>
    <n v="1"/>
    <n v="1"/>
    <m/>
    <n v="11"/>
    <m/>
    <m/>
    <m/>
  </r>
  <r>
    <x v="4"/>
    <s v="2015-Q2"/>
    <x v="9"/>
    <x v="0"/>
    <x v="1"/>
    <x v="9"/>
    <x v="3"/>
    <n v="14518"/>
    <s v="Yavapai Prescott Tribal Library"/>
    <x v="113"/>
    <s v="azyavapaitri"/>
    <m/>
    <s v="Learning Express"/>
    <m/>
    <m/>
    <m/>
    <m/>
    <m/>
    <m/>
    <m/>
    <m/>
    <m/>
  </r>
  <r>
    <x v="3"/>
    <s v="2015-Q2"/>
    <x v="9"/>
    <x v="0"/>
    <x v="1"/>
    <x v="9"/>
    <x v="3"/>
    <n v="14532"/>
    <s v="Bagdad Public Library"/>
    <x v="8"/>
    <s v="azbagdad"/>
    <m/>
    <s v="Learning Express"/>
    <m/>
    <m/>
    <m/>
    <m/>
    <m/>
    <m/>
    <m/>
    <m/>
    <m/>
  </r>
  <r>
    <x v="3"/>
    <s v="2015-Q2"/>
    <x v="9"/>
    <x v="0"/>
    <x v="1"/>
    <x v="9"/>
    <x v="3"/>
    <n v="14552"/>
    <s v="Yarnell Public Library"/>
    <x v="111"/>
    <s v="azyarnell"/>
    <m/>
    <s v="Learning Express"/>
    <m/>
    <m/>
    <m/>
    <m/>
    <m/>
    <m/>
    <m/>
    <m/>
    <m/>
  </r>
  <r>
    <x v="54"/>
    <s v="2015-Q2"/>
    <x v="9"/>
    <x v="0"/>
    <x v="1"/>
    <x v="9"/>
    <x v="3"/>
    <n v="14519"/>
    <s v="Prescott Valley Public Library"/>
    <x v="82"/>
    <s v="azprescottval"/>
    <m/>
    <s v="Learning Express"/>
    <m/>
    <m/>
    <n v="1"/>
    <n v="1"/>
    <m/>
    <m/>
    <m/>
    <m/>
    <n v="3"/>
  </r>
  <r>
    <x v="60"/>
    <s v="2015-Q2"/>
    <x v="9"/>
    <x v="0"/>
    <x v="1"/>
    <x v="9"/>
    <x v="3"/>
    <n v="14525"/>
    <s v="Sedona Public Library"/>
    <x v="92"/>
    <s v="azsedona"/>
    <m/>
    <s v="Learning Express"/>
    <m/>
    <m/>
    <m/>
    <m/>
    <m/>
    <m/>
    <m/>
    <m/>
    <m/>
  </r>
  <r>
    <x v="34"/>
    <s v="2015-Q2"/>
    <x v="9"/>
    <x v="0"/>
    <x v="1"/>
    <x v="9"/>
    <x v="3"/>
    <n v="14523"/>
    <s v="Jerome Public Library"/>
    <x v="53"/>
    <s v="azjerome"/>
    <m/>
    <s v="Learning Express"/>
    <m/>
    <m/>
    <m/>
    <m/>
    <m/>
    <m/>
    <m/>
    <m/>
    <m/>
  </r>
  <r>
    <x v="3"/>
    <s v="2015-Q2"/>
    <x v="9"/>
    <x v="0"/>
    <x v="1"/>
    <x v="9"/>
    <x v="3"/>
    <n v="14547"/>
    <s v="Mayer Public Library"/>
    <x v="61"/>
    <s v="azmayer"/>
    <m/>
    <s v="Learning Express"/>
    <m/>
    <m/>
    <m/>
    <m/>
    <m/>
    <m/>
    <m/>
    <m/>
    <m/>
  </r>
  <r>
    <x v="53"/>
    <s v="2015-Q2"/>
    <x v="9"/>
    <x v="0"/>
    <x v="1"/>
    <x v="9"/>
    <x v="3"/>
    <n v="14524"/>
    <s v="Prescott Public Library"/>
    <x v="81"/>
    <s v="azprescott"/>
    <m/>
    <s v="Learning Express"/>
    <m/>
    <m/>
    <m/>
    <m/>
    <m/>
    <m/>
    <m/>
    <m/>
    <m/>
  </r>
  <r>
    <x v="3"/>
    <s v="2015-Q2"/>
    <x v="9"/>
    <x v="0"/>
    <x v="1"/>
    <x v="9"/>
    <x v="3"/>
    <n v="14550"/>
    <s v="Seligman Public Library"/>
    <x v="93"/>
    <s v="azseligman"/>
    <m/>
    <s v="Learning Express"/>
    <m/>
    <m/>
    <m/>
    <m/>
    <m/>
    <m/>
    <m/>
    <m/>
    <m/>
  </r>
  <r>
    <x v="3"/>
    <s v="2015-Q2"/>
    <x v="9"/>
    <x v="0"/>
    <x v="1"/>
    <x v="9"/>
    <x v="3"/>
    <n v="14551"/>
    <s v="Wilhoit Public Library"/>
    <x v="107"/>
    <s v="azwilhoit"/>
    <m/>
    <s v="Learning Express"/>
    <m/>
    <m/>
    <m/>
    <m/>
    <m/>
    <m/>
    <m/>
    <m/>
    <m/>
  </r>
  <r>
    <x v="3"/>
    <s v="2015-Q2"/>
    <x v="9"/>
    <x v="0"/>
    <x v="1"/>
    <x v="9"/>
    <x v="3"/>
    <n v="14541"/>
    <s v="Cordes Lakes Public Library"/>
    <x v="29"/>
    <s v="azcordeslakes"/>
    <m/>
    <s v="Learning Express"/>
    <m/>
    <m/>
    <m/>
    <m/>
    <m/>
    <m/>
    <m/>
    <m/>
    <m/>
  </r>
  <r>
    <x v="3"/>
    <s v="2015-Q2"/>
    <x v="9"/>
    <x v="0"/>
    <x v="1"/>
    <x v="9"/>
    <x v="3"/>
    <n v="14542"/>
    <s v="Crown King Public Library"/>
    <x v="31"/>
    <s v="azcrownking"/>
    <m/>
    <s v="Learning Express"/>
    <m/>
    <m/>
    <m/>
    <m/>
    <m/>
    <m/>
    <m/>
    <m/>
    <m/>
  </r>
  <r>
    <x v="3"/>
    <s v="2015-Q2"/>
    <x v="9"/>
    <x v="0"/>
    <x v="1"/>
    <x v="9"/>
    <x v="3"/>
    <n v="14545"/>
    <s v="Dewey-Humboldt Town Library"/>
    <x v="33"/>
    <s v="dewey_az"/>
    <m/>
    <s v="Learning Express"/>
    <m/>
    <m/>
    <m/>
    <m/>
    <m/>
    <m/>
    <m/>
    <m/>
    <m/>
  </r>
  <r>
    <x v="3"/>
    <s v="2015-Q2"/>
    <x v="9"/>
    <x v="0"/>
    <x v="1"/>
    <x v="9"/>
    <x v="3"/>
    <n v="14520"/>
    <s v="Ash Fork Public Library"/>
    <x v="5"/>
    <s v="azashfork"/>
    <m/>
    <s v="Learning Express"/>
    <m/>
    <m/>
    <m/>
    <m/>
    <m/>
    <m/>
    <m/>
    <m/>
    <m/>
  </r>
  <r>
    <x v="3"/>
    <s v="2015-Q2"/>
    <x v="9"/>
    <x v="0"/>
    <x v="1"/>
    <x v="9"/>
    <x v="3"/>
    <n v="14536"/>
    <s v="Black Canyon City Community Library"/>
    <x v="10"/>
    <s v="azblackcyn"/>
    <m/>
    <s v="Learning Express"/>
    <m/>
    <m/>
    <m/>
    <m/>
    <m/>
    <m/>
    <m/>
    <m/>
    <m/>
  </r>
  <r>
    <x v="7"/>
    <s v="2015-Q2"/>
    <x v="9"/>
    <x v="0"/>
    <x v="1"/>
    <x v="9"/>
    <x v="3"/>
    <n v="14521"/>
    <s v="Camp Verde Community Library"/>
    <x v="14"/>
    <s v="azcampverde"/>
    <m/>
    <s v="Learning Express"/>
    <m/>
    <m/>
    <m/>
    <m/>
    <m/>
    <m/>
    <m/>
    <m/>
    <m/>
  </r>
  <r>
    <x v="10"/>
    <s v="2015-Q2"/>
    <x v="9"/>
    <x v="0"/>
    <x v="1"/>
    <x v="9"/>
    <x v="3"/>
    <n v="14522"/>
    <s v="Chino Valley Public Library"/>
    <x v="18"/>
    <s v="azchinovalley"/>
    <m/>
    <s v="Learning Express"/>
    <m/>
    <m/>
    <m/>
    <m/>
    <m/>
    <m/>
    <m/>
    <m/>
    <m/>
  </r>
  <r>
    <x v="74"/>
    <s v="2015-Q2"/>
    <x v="9"/>
    <x v="0"/>
    <x v="1"/>
    <x v="9"/>
    <x v="3"/>
    <n v="14538"/>
    <s v="Clarkdale Public Library"/>
    <x v="117"/>
    <s v="azclarkdale"/>
    <m/>
    <s v="Learning Express"/>
    <m/>
    <m/>
    <m/>
    <m/>
    <m/>
    <m/>
    <m/>
    <m/>
    <m/>
  </r>
  <r>
    <x v="3"/>
    <s v="2015-Q2"/>
    <x v="9"/>
    <x v="0"/>
    <x v="1"/>
    <x v="9"/>
    <x v="3"/>
    <n v="14540"/>
    <s v="Congress Public Library"/>
    <x v="26"/>
    <s v="azcongress"/>
    <m/>
    <s v="Learning Express"/>
    <m/>
    <m/>
    <m/>
    <m/>
    <m/>
    <m/>
    <m/>
    <m/>
    <m/>
  </r>
  <r>
    <x v="1"/>
    <s v="2015-Q2"/>
    <x v="9"/>
    <x v="0"/>
    <x v="1"/>
    <x v="9"/>
    <x v="1"/>
    <n v="14331"/>
    <s v="Apache County Library District"/>
    <x v="1"/>
    <s v="azapachecpl"/>
    <m/>
    <s v="Learning Express"/>
    <m/>
    <m/>
    <n v="1"/>
    <m/>
    <m/>
    <n v="1"/>
    <n v="1"/>
    <m/>
    <m/>
  </r>
  <r>
    <x v="4"/>
    <s v="2015-Q2"/>
    <x v="9"/>
    <x v="0"/>
    <x v="1"/>
    <x v="9"/>
    <x v="12"/>
    <n v="13090"/>
    <s v="Williams Public Library"/>
    <x v="108"/>
    <s v="azwilliams"/>
    <m/>
    <s v="Learning Express"/>
    <m/>
    <m/>
    <m/>
    <m/>
    <m/>
    <m/>
    <m/>
    <m/>
    <m/>
  </r>
  <r>
    <x v="24"/>
    <s v="2015-Q2"/>
    <x v="9"/>
    <x v="0"/>
    <x v="1"/>
    <x v="9"/>
    <x v="12"/>
    <n v="5102"/>
    <s v="Flagstaff City-Coconino County Public Library"/>
    <x v="39"/>
    <s v="azflagstaff"/>
    <m/>
    <s v="Learning Express"/>
    <m/>
    <m/>
    <n v="88"/>
    <n v="4"/>
    <n v="26"/>
    <n v="18"/>
    <n v="6"/>
    <n v="2"/>
    <n v="12"/>
  </r>
  <r>
    <x v="4"/>
    <s v="2015-Q2"/>
    <x v="9"/>
    <x v="0"/>
    <x v="1"/>
    <x v="9"/>
    <x v="12"/>
    <n v="14453"/>
    <s v="Page Public Library"/>
    <x v="71"/>
    <s v="azpage"/>
    <m/>
    <s v="Learning Express"/>
    <m/>
    <m/>
    <n v="7"/>
    <m/>
    <n v="3"/>
    <m/>
    <n v="1"/>
    <m/>
    <m/>
  </r>
  <r>
    <x v="26"/>
    <s v="2015-Q2"/>
    <x v="9"/>
    <x v="0"/>
    <x v="1"/>
    <x v="9"/>
    <x v="12"/>
    <n v="14454"/>
    <s v="Fredonia Public Library"/>
    <x v="42"/>
    <s v="azfredonia"/>
    <m/>
    <s v="Learning Express"/>
    <m/>
    <m/>
    <m/>
    <m/>
    <m/>
    <m/>
    <m/>
    <m/>
    <m/>
  </r>
  <r>
    <x v="3"/>
    <s v="2015-Q2"/>
    <x v="9"/>
    <x v="0"/>
    <x v="1"/>
    <x v="9"/>
    <x v="12"/>
    <n v="14455"/>
    <s v="Forest Lakes Community Library"/>
    <x v="41"/>
    <s v="azforestlakes"/>
    <m/>
    <s v="Learning Express"/>
    <m/>
    <m/>
    <m/>
    <m/>
    <m/>
    <m/>
    <m/>
    <m/>
    <m/>
  </r>
  <r>
    <x v="3"/>
    <s v="2015-Q2"/>
    <x v="9"/>
    <x v="0"/>
    <x v="1"/>
    <x v="9"/>
    <x v="12"/>
    <n v="14456"/>
    <s v="Grand Canyon Library"/>
    <x v="46"/>
    <s v="azgcanyoncl"/>
    <m/>
    <s v="Learning Express"/>
    <m/>
    <m/>
    <m/>
    <m/>
    <m/>
    <m/>
    <m/>
    <m/>
    <m/>
  </r>
  <r>
    <x v="3"/>
    <s v="2015-Q2"/>
    <x v="9"/>
    <x v="0"/>
    <x v="1"/>
    <x v="9"/>
    <x v="12"/>
    <n v="14457"/>
    <s v="Tuba City Library"/>
    <x v="103"/>
    <s v="aztubacity"/>
    <m/>
    <s v="Learning Express"/>
    <m/>
    <m/>
    <m/>
    <m/>
    <m/>
    <m/>
    <m/>
    <m/>
    <m/>
  </r>
  <r>
    <x v="21"/>
    <s v="2015-Q2"/>
    <x v="9"/>
    <x v="0"/>
    <x v="1"/>
    <x v="9"/>
    <x v="7"/>
    <n v="14468"/>
    <s v="Duncan Public Library"/>
    <x v="36"/>
    <s v="azduncan"/>
    <m/>
    <s v="Learning Express"/>
    <m/>
    <m/>
    <m/>
    <m/>
    <m/>
    <m/>
    <m/>
    <m/>
    <m/>
  </r>
  <r>
    <x v="3"/>
    <s v="2015-Q2"/>
    <x v="9"/>
    <x v="0"/>
    <x v="1"/>
    <x v="9"/>
    <x v="7"/>
    <n v="14469"/>
    <s v="Blue Library"/>
    <x v="11"/>
    <s v="azbluepub"/>
    <m/>
    <s v="Learning Express"/>
    <m/>
    <m/>
    <m/>
    <m/>
    <m/>
    <m/>
    <m/>
    <m/>
    <m/>
  </r>
  <r>
    <x v="12"/>
    <s v="2015-Q2"/>
    <x v="9"/>
    <x v="0"/>
    <x v="1"/>
    <x v="9"/>
    <x v="7"/>
    <n v="14470"/>
    <s v="Clifton Public Library"/>
    <x v="22"/>
    <s v="azclifton"/>
    <m/>
    <s v="Learning Express"/>
    <m/>
    <m/>
    <m/>
    <m/>
    <m/>
    <m/>
    <m/>
    <m/>
    <m/>
  </r>
  <r>
    <x v="3"/>
    <s v="2015-Q2"/>
    <x v="9"/>
    <x v="0"/>
    <x v="1"/>
    <x v="9"/>
    <x v="7"/>
    <n v="14366"/>
    <s v="Greenlee County Library System"/>
    <x v="47"/>
    <s v="azgreenl"/>
    <m/>
    <s v="Learning Express"/>
    <m/>
    <m/>
    <m/>
    <m/>
    <m/>
    <m/>
    <m/>
    <m/>
    <m/>
  </r>
  <r>
    <x v="42"/>
    <s v="2015-Q2"/>
    <x v="9"/>
    <x v="0"/>
    <x v="1"/>
    <x v="9"/>
    <x v="7"/>
    <n v="14471"/>
    <s v="Morenci Community Library"/>
    <x v="65"/>
    <s v="azmorenci"/>
    <m/>
    <s v="Learning Express"/>
    <m/>
    <m/>
    <m/>
    <m/>
    <m/>
    <m/>
    <m/>
    <m/>
    <m/>
  </r>
  <r>
    <x v="13"/>
    <s v="2015-Q2"/>
    <x v="9"/>
    <x v="0"/>
    <x v="1"/>
    <x v="9"/>
    <x v="6"/>
    <n v="5783"/>
    <s v="Cochise County Library District"/>
    <x v="23"/>
    <s v="azccldo"/>
    <m/>
    <s v="Learning Express"/>
    <m/>
    <m/>
    <n v="2"/>
    <n v="1"/>
    <n v="1"/>
    <n v="1"/>
    <m/>
    <m/>
    <m/>
  </r>
  <r>
    <x v="20"/>
    <s v="2015-Q2"/>
    <x v="9"/>
    <x v="0"/>
    <x v="1"/>
    <x v="9"/>
    <x v="6"/>
    <n v="14447"/>
    <s v="Douglas Public Library"/>
    <x v="34"/>
    <s v="azdouglas"/>
    <m/>
    <s v="Learning Express"/>
    <m/>
    <m/>
    <m/>
    <m/>
    <m/>
    <m/>
    <m/>
    <m/>
    <m/>
  </r>
  <r>
    <x v="6"/>
    <s v="2015-Q2"/>
    <x v="9"/>
    <x v="0"/>
    <x v="1"/>
    <x v="9"/>
    <x v="6"/>
    <n v="14448"/>
    <s v="Benson Public Library"/>
    <x v="9"/>
    <s v="azbenson"/>
    <m/>
    <s v="Learning Express"/>
    <m/>
    <m/>
    <m/>
    <m/>
    <m/>
    <m/>
    <m/>
    <m/>
    <m/>
  </r>
  <r>
    <x v="32"/>
    <s v="2015-Q2"/>
    <x v="9"/>
    <x v="0"/>
    <x v="1"/>
    <x v="9"/>
    <x v="6"/>
    <n v="14449"/>
    <s v="Huachuca City Public Library"/>
    <x v="50"/>
    <s v="azhuachuca"/>
    <m/>
    <s v="Learning Express"/>
    <m/>
    <m/>
    <m/>
    <m/>
    <m/>
    <m/>
    <m/>
    <m/>
    <m/>
  </r>
  <r>
    <x v="62"/>
    <s v="2015-Q2"/>
    <x v="9"/>
    <x v="0"/>
    <x v="1"/>
    <x v="9"/>
    <x v="6"/>
    <n v="14450"/>
    <s v="Sierra Vista Public Library"/>
    <x v="95"/>
    <s v="azsierrav"/>
    <m/>
    <s v="Learning Express"/>
    <m/>
    <m/>
    <m/>
    <m/>
    <m/>
    <m/>
    <m/>
    <m/>
    <m/>
  </r>
  <r>
    <x v="67"/>
    <s v="2015-Q2"/>
    <x v="9"/>
    <x v="0"/>
    <x v="1"/>
    <x v="9"/>
    <x v="6"/>
    <n v="14451"/>
    <s v="Tombstone City Library"/>
    <x v="101"/>
    <s v="aztombstone"/>
    <m/>
    <s v="Learning Express"/>
    <m/>
    <m/>
    <m/>
    <m/>
    <m/>
    <m/>
    <m/>
    <m/>
    <m/>
  </r>
  <r>
    <x v="23"/>
    <s v="2015-Q2"/>
    <x v="9"/>
    <x v="0"/>
    <x v="1"/>
    <x v="9"/>
    <x v="6"/>
    <n v="14452"/>
    <s v="Elsie S. Hogan Community Library"/>
    <x v="38"/>
    <s v="azwilcox"/>
    <m/>
    <s v="Learning Express"/>
    <m/>
    <m/>
    <m/>
    <m/>
    <m/>
    <m/>
    <m/>
    <m/>
    <m/>
  </r>
  <r>
    <x v="17"/>
    <s v="2015-Q2"/>
    <x v="9"/>
    <x v="0"/>
    <x v="1"/>
    <x v="9"/>
    <x v="6"/>
    <n v="14446"/>
    <s v="Copper Queen Library"/>
    <x v="28"/>
    <s v="azbisbee"/>
    <m/>
    <s v="Learning Express"/>
    <m/>
    <m/>
    <m/>
    <m/>
    <m/>
    <m/>
    <m/>
    <m/>
    <m/>
  </r>
  <r>
    <x v="40"/>
    <s v="2015-Q2"/>
    <x v="9"/>
    <x v="0"/>
    <x v="1"/>
    <x v="9"/>
    <x v="13"/>
    <n v="14459"/>
    <s v="Miami Memorial Library"/>
    <x v="63"/>
    <s v="azmiami"/>
    <m/>
    <s v="Learning Express"/>
    <m/>
    <m/>
    <m/>
    <m/>
    <m/>
    <m/>
    <m/>
    <m/>
    <m/>
  </r>
  <r>
    <x v="57"/>
    <s v="2015-Q2"/>
    <x v="9"/>
    <x v="0"/>
    <x v="1"/>
    <x v="9"/>
    <x v="13"/>
    <n v="14460"/>
    <s v="San Carlos Public Library"/>
    <x v="87"/>
    <s v="azsancarlos"/>
    <m/>
    <s v="Learning Express"/>
    <m/>
    <m/>
    <m/>
    <m/>
    <m/>
    <m/>
    <m/>
    <m/>
    <m/>
  </r>
  <r>
    <x v="28"/>
    <s v="2015-Q2"/>
    <x v="9"/>
    <x v="0"/>
    <x v="1"/>
    <x v="9"/>
    <x v="13"/>
    <n v="5785"/>
    <s v="Gila County Library District"/>
    <x v="44"/>
    <s v="azgcldo"/>
    <m/>
    <s v="Learning Express"/>
    <m/>
    <m/>
    <n v="1"/>
    <n v="1"/>
    <m/>
    <m/>
    <m/>
    <m/>
    <m/>
  </r>
  <r>
    <x v="33"/>
    <s v="2015-Q2"/>
    <x v="9"/>
    <x v="0"/>
    <x v="1"/>
    <x v="9"/>
    <x v="13"/>
    <n v="14461"/>
    <s v="Isabelle Hunt Memorial Public Library"/>
    <x v="52"/>
    <s v="azpinestrawb"/>
    <m/>
    <s v="Learning Express"/>
    <m/>
    <m/>
    <m/>
    <m/>
    <m/>
    <m/>
    <m/>
    <m/>
    <m/>
  </r>
  <r>
    <x v="47"/>
    <s v="2015-Q2"/>
    <x v="9"/>
    <x v="0"/>
    <x v="1"/>
    <x v="9"/>
    <x v="13"/>
    <n v="14462"/>
    <s v="Payson Public Library"/>
    <x v="73"/>
    <s v="azpayson"/>
    <m/>
    <s v="Learning Express"/>
    <m/>
    <m/>
    <m/>
    <m/>
    <m/>
    <m/>
    <m/>
    <m/>
    <m/>
  </r>
  <r>
    <x v="68"/>
    <s v="2015-Q2"/>
    <x v="9"/>
    <x v="0"/>
    <x v="1"/>
    <x v="9"/>
    <x v="13"/>
    <n v="14463"/>
    <s v="Tonto Basin Public Library"/>
    <x v="102"/>
    <s v="aztontobasin"/>
    <m/>
    <s v="Learning Express"/>
    <m/>
    <m/>
    <m/>
    <m/>
    <m/>
    <m/>
    <m/>
    <m/>
    <m/>
  </r>
  <r>
    <x v="72"/>
    <s v="2015-Q2"/>
    <x v="9"/>
    <x v="0"/>
    <x v="1"/>
    <x v="9"/>
    <x v="13"/>
    <n v="14464"/>
    <s v="Young Public Library"/>
    <x v="114"/>
    <s v="azyoung"/>
    <m/>
    <s v="Learning Express"/>
    <m/>
    <m/>
    <m/>
    <m/>
    <m/>
    <m/>
    <m/>
    <m/>
    <m/>
  </r>
  <r>
    <x v="56"/>
    <s v="2015-Q2"/>
    <x v="9"/>
    <x v="0"/>
    <x v="1"/>
    <x v="9"/>
    <x v="15"/>
    <n v="14467"/>
    <s v="Safford City-Graham County Library"/>
    <x v="85"/>
    <s v="azsaffordgcl"/>
    <m/>
    <s v="Learning Express"/>
    <m/>
    <m/>
    <m/>
    <m/>
    <m/>
    <m/>
    <m/>
    <m/>
    <m/>
  </r>
  <r>
    <x v="51"/>
    <s v="2015-Q2"/>
    <x v="9"/>
    <x v="0"/>
    <x v="1"/>
    <x v="9"/>
    <x v="15"/>
    <n v="14466"/>
    <s v="Pima Public Library"/>
    <x v="77"/>
    <s v="azpima"/>
    <m/>
    <s v="Learning Express"/>
    <m/>
    <m/>
    <m/>
    <m/>
    <m/>
    <m/>
    <m/>
    <m/>
    <m/>
  </r>
  <r>
    <x v="5"/>
    <s v="2015-Q2"/>
    <x v="9"/>
    <x v="0"/>
    <x v="1"/>
    <x v="9"/>
    <x v="5"/>
    <n v="6014"/>
    <s v="Avondale Public Library"/>
    <x v="7"/>
    <s v="avondale_az"/>
    <m/>
    <s v="Learning Express"/>
    <m/>
    <m/>
    <m/>
    <m/>
    <m/>
    <m/>
    <m/>
    <m/>
    <m/>
  </r>
  <r>
    <x v="19"/>
    <s v="2015-Q2"/>
    <x v="9"/>
    <x v="0"/>
    <x v="1"/>
    <x v="9"/>
    <x v="5"/>
    <n v="14477"/>
    <s v="Desert Foothills Library"/>
    <x v="32"/>
    <s v="desertfh_az"/>
    <m/>
    <s v="Learning Express"/>
    <m/>
    <m/>
    <m/>
    <m/>
    <m/>
    <m/>
    <m/>
    <m/>
    <m/>
  </r>
  <r>
    <x v="11"/>
    <s v="2015-Q2"/>
    <x v="9"/>
    <x v="0"/>
    <x v="1"/>
    <x v="9"/>
    <x v="5"/>
    <n v="12897"/>
    <s v="City of Mesa Main Library"/>
    <x v="20"/>
    <s v="mesa86532"/>
    <m/>
    <s v="Learning Express"/>
    <m/>
    <m/>
    <n v="2"/>
    <m/>
    <n v="1"/>
    <m/>
    <m/>
    <m/>
    <m/>
  </r>
  <r>
    <x v="9"/>
    <s v="2015-Q2"/>
    <x v="9"/>
    <x v="0"/>
    <x v="1"/>
    <x v="9"/>
    <x v="5"/>
    <n v="12890"/>
    <s v="Chandler Public Library"/>
    <x v="17"/>
    <s v="chandler_main"/>
    <m/>
    <s v="Learning Express"/>
    <m/>
    <m/>
    <n v="16"/>
    <n v="5"/>
    <n v="8"/>
    <n v="6"/>
    <n v="3"/>
    <n v="15"/>
    <n v="14"/>
  </r>
  <r>
    <x v="4"/>
    <s v="2015-Q2"/>
    <x v="9"/>
    <x v="0"/>
    <x v="1"/>
    <x v="9"/>
    <x v="5"/>
    <n v="14478"/>
    <s v="Buckeye Public Library"/>
    <x v="13"/>
    <s v="buckeye_az"/>
    <m/>
    <s v="Learning Express"/>
    <m/>
    <m/>
    <n v="2"/>
    <n v="1"/>
    <m/>
    <m/>
    <m/>
    <n v="1"/>
    <n v="2"/>
  </r>
  <r>
    <x v="59"/>
    <s v="2015-Q2"/>
    <x v="9"/>
    <x v="0"/>
    <x v="1"/>
    <x v="9"/>
    <x v="5"/>
    <n v="14315"/>
    <s v="Scottsdale Public Library"/>
    <x v="91"/>
    <s v="scottsdale_hq"/>
    <m/>
    <s v="Learning Express"/>
    <m/>
    <m/>
    <n v="9"/>
    <n v="5"/>
    <n v="9"/>
    <n v="3"/>
    <n v="7"/>
    <m/>
    <n v="2"/>
  </r>
  <r>
    <x v="27"/>
    <s v="2015-Q2"/>
    <x v="9"/>
    <x v="0"/>
    <x v="1"/>
    <x v="9"/>
    <x v="5"/>
    <n v="14482"/>
    <s v="Ft. McDowell Yavapai Nation Tribal Library"/>
    <x v="43"/>
    <s v="mcdowell_az"/>
    <m/>
    <s v="Learning Express"/>
    <m/>
    <m/>
    <m/>
    <m/>
    <m/>
    <m/>
    <m/>
    <m/>
    <m/>
  </r>
  <r>
    <x v="66"/>
    <s v="2015-Q2"/>
    <x v="9"/>
    <x v="0"/>
    <x v="1"/>
    <x v="9"/>
    <x v="5"/>
    <n v="14485"/>
    <s v="Tolleson Public Library"/>
    <x v="100"/>
    <s v="toll30426"/>
    <m/>
    <s v="Learning Express"/>
    <m/>
    <m/>
    <m/>
    <m/>
    <m/>
    <m/>
    <m/>
    <m/>
    <m/>
  </r>
  <r>
    <x v="73"/>
    <s v="2015-Q2"/>
    <x v="9"/>
    <x v="0"/>
    <x v="1"/>
    <x v="9"/>
    <x v="5"/>
    <n v="14486"/>
    <s v="Youngtown Public Library"/>
    <x v="115"/>
    <s v="youngtown_az"/>
    <m/>
    <s v="Learning Express"/>
    <m/>
    <m/>
    <m/>
    <m/>
    <m/>
    <m/>
    <m/>
    <m/>
    <m/>
  </r>
  <r>
    <x v="3"/>
    <s v="2015-Q2"/>
    <x v="9"/>
    <x v="0"/>
    <x v="1"/>
    <x v="9"/>
    <x v="5"/>
    <n v="14488"/>
    <s v="Northwest Regional Library"/>
    <x v="120"/>
    <s v="northwestreg_az"/>
    <m/>
    <s v="Learning Express"/>
    <m/>
    <m/>
    <m/>
    <m/>
    <m/>
    <m/>
    <m/>
    <m/>
    <m/>
  </r>
  <r>
    <x v="0"/>
    <s v="2015-Q2"/>
    <x v="9"/>
    <x v="0"/>
    <x v="1"/>
    <x v="9"/>
    <x v="0"/>
    <n v="14487"/>
    <s v="Ak-Chin Indian Community Library"/>
    <x v="0"/>
    <s v="akchin_az"/>
    <m/>
    <s v="Learning Express"/>
    <m/>
    <m/>
    <m/>
    <m/>
    <m/>
    <m/>
    <m/>
    <m/>
    <m/>
  </r>
  <r>
    <x v="49"/>
    <s v="2015-Q2"/>
    <x v="9"/>
    <x v="0"/>
    <x v="1"/>
    <x v="9"/>
    <x v="5"/>
    <n v="5773"/>
    <s v="Phoenix Public Library"/>
    <x v="75"/>
    <s v="phx_main"/>
    <m/>
    <s v="Learning Express"/>
    <m/>
    <m/>
    <n v="254"/>
    <n v="52"/>
    <n v="157"/>
    <n v="152"/>
    <n v="6"/>
    <n v="59"/>
    <n v="13"/>
  </r>
  <r>
    <x v="29"/>
    <s v="2015-Q2"/>
    <x v="9"/>
    <x v="0"/>
    <x v="1"/>
    <x v="9"/>
    <x v="5"/>
    <n v="14479"/>
    <s v="Glendale Public Library"/>
    <x v="45"/>
    <s v="glendale_main"/>
    <m/>
    <s v="Learning Express"/>
    <m/>
    <m/>
    <m/>
    <m/>
    <m/>
    <m/>
    <m/>
    <m/>
    <m/>
  </r>
  <r>
    <x v="65"/>
    <s v="2015-Q2"/>
    <x v="9"/>
    <x v="0"/>
    <x v="1"/>
    <x v="9"/>
    <x v="5"/>
    <n v="5355"/>
    <s v="Tempe Public Library"/>
    <x v="98"/>
    <s v="tempe_main"/>
    <m/>
    <s v="Learning Express"/>
    <m/>
    <m/>
    <n v="3"/>
    <n v="5"/>
    <n v="18"/>
    <n v="23"/>
    <n v="7"/>
    <n v="5"/>
    <m/>
  </r>
  <r>
    <x v="48"/>
    <s v="2015-Q2"/>
    <x v="9"/>
    <x v="0"/>
    <x v="1"/>
    <x v="9"/>
    <x v="5"/>
    <n v="14480"/>
    <s v="Peoria Public Library System"/>
    <x v="74"/>
    <s v="peor29132"/>
    <m/>
    <s v="Learning Express"/>
    <m/>
    <m/>
    <m/>
    <m/>
    <m/>
    <m/>
    <m/>
    <m/>
    <m/>
  </r>
  <r>
    <x v="38"/>
    <s v="2015-Q2"/>
    <x v="9"/>
    <x v="0"/>
    <x v="1"/>
    <x v="9"/>
    <x v="5"/>
    <n v="13748"/>
    <s v="Maricopa County Library District"/>
    <x v="59"/>
    <s v="maricopa_main"/>
    <m/>
    <s v="Learning Express"/>
    <m/>
    <m/>
    <n v="6"/>
    <n v="21"/>
    <n v="39"/>
    <n v="18"/>
    <n v="1"/>
    <n v="6"/>
    <n v="61"/>
  </r>
  <r>
    <x v="4"/>
    <s v="2015-Q2"/>
    <x v="9"/>
    <x v="0"/>
    <x v="1"/>
    <x v="9"/>
    <x v="5"/>
    <n v="14481"/>
    <s v="Wickenburg Public Library"/>
    <x v="106"/>
    <s v="wickenburg_az"/>
    <m/>
    <s v="Learning Express"/>
    <m/>
    <m/>
    <m/>
    <m/>
    <m/>
    <m/>
    <m/>
    <m/>
    <m/>
  </r>
  <r>
    <x v="4"/>
    <s v="2015-Q2"/>
    <x v="9"/>
    <x v="0"/>
    <x v="1"/>
    <x v="9"/>
    <x v="5"/>
    <n v="14483"/>
    <s v="Salt River Tribal Library"/>
    <x v="86"/>
    <s v="saltriver_az"/>
    <m/>
    <s v="Learning Express"/>
    <m/>
    <m/>
    <m/>
    <m/>
    <m/>
    <m/>
    <m/>
    <m/>
    <m/>
  </r>
  <r>
    <x v="4"/>
    <s v="2015-Q2"/>
    <x v="9"/>
    <x v="0"/>
    <x v="1"/>
    <x v="9"/>
    <x v="5"/>
    <n v="14484"/>
    <s v="San Lucy Library"/>
    <x v="88"/>
    <s v="sanlucy_az"/>
    <m/>
    <s v="Learning Express"/>
    <m/>
    <m/>
    <m/>
    <m/>
    <m/>
    <m/>
    <m/>
    <m/>
    <m/>
  </r>
  <r>
    <x v="44"/>
    <s v="2015-Q2"/>
    <x v="9"/>
    <x v="0"/>
    <x v="1"/>
    <x v="9"/>
    <x v="1"/>
    <n v="14548"/>
    <s v="Navajo Nation Library System"/>
    <x v="67"/>
    <s v="aznnls"/>
    <m/>
    <s v="Learning Express"/>
    <m/>
    <m/>
    <m/>
    <m/>
    <m/>
    <m/>
    <m/>
    <m/>
    <m/>
  </r>
  <r>
    <x v="3"/>
    <s v="2015-Q2"/>
    <x v="9"/>
    <x v="0"/>
    <x v="1"/>
    <x v="9"/>
    <x v="9"/>
    <n v="14494"/>
    <s v="Cibicue Community Library"/>
    <x v="19"/>
    <s v="azcibecu"/>
    <m/>
    <s v="Learning Express"/>
    <m/>
    <m/>
    <m/>
    <m/>
    <m/>
    <m/>
    <m/>
    <m/>
    <m/>
  </r>
  <r>
    <x v="3"/>
    <s v="2015-Q2"/>
    <x v="9"/>
    <x v="0"/>
    <x v="1"/>
    <x v="9"/>
    <x v="9"/>
    <n v="14495"/>
    <s v="Clay Springs Public Library"/>
    <x v="21"/>
    <s v="azclaysprings"/>
    <m/>
    <s v="Learning Express"/>
    <m/>
    <m/>
    <m/>
    <m/>
    <m/>
    <m/>
    <m/>
    <m/>
    <m/>
  </r>
  <r>
    <x v="30"/>
    <s v="2015-Q2"/>
    <x v="9"/>
    <x v="0"/>
    <x v="1"/>
    <x v="9"/>
    <x v="9"/>
    <n v="14496"/>
    <s v="Holbrook Public Library"/>
    <x v="48"/>
    <s v="azholbrook"/>
    <m/>
    <s v="Learning Express"/>
    <m/>
    <m/>
    <m/>
    <m/>
    <m/>
    <m/>
    <m/>
    <m/>
    <m/>
  </r>
  <r>
    <x v="31"/>
    <s v="2015-Q2"/>
    <x v="9"/>
    <x v="0"/>
    <x v="1"/>
    <x v="9"/>
    <x v="9"/>
    <n v="14497"/>
    <s v="Hopi Public Library"/>
    <x v="49"/>
    <s v="hopi"/>
    <m/>
    <s v="Learning Express"/>
    <m/>
    <m/>
    <m/>
    <m/>
    <m/>
    <m/>
    <m/>
    <m/>
    <m/>
  </r>
  <r>
    <x v="63"/>
    <s v="2015-Q2"/>
    <x v="9"/>
    <x v="0"/>
    <x v="1"/>
    <x v="9"/>
    <x v="9"/>
    <n v="14504"/>
    <s v="Snowflake-Taylor Public Library"/>
    <x v="96"/>
    <s v="azsnowflake"/>
    <m/>
    <s v="Learning Express"/>
    <m/>
    <m/>
    <m/>
    <m/>
    <m/>
    <m/>
    <m/>
    <m/>
    <m/>
  </r>
  <r>
    <x v="70"/>
    <s v="2015-Q2"/>
    <x v="9"/>
    <x v="0"/>
    <x v="1"/>
    <x v="9"/>
    <x v="9"/>
    <n v="14505"/>
    <s v="Winslow Public Library"/>
    <x v="109"/>
    <s v="azwinslow"/>
    <m/>
    <s v="Learning Express"/>
    <m/>
    <m/>
    <m/>
    <m/>
    <m/>
    <m/>
    <m/>
    <m/>
    <m/>
  </r>
  <r>
    <x v="3"/>
    <s v="2015-Q2"/>
    <x v="9"/>
    <x v="0"/>
    <x v="1"/>
    <x v="9"/>
    <x v="9"/>
    <n v="14506"/>
    <s v="Woodruff Library"/>
    <x v="110"/>
    <s v="azwoodruff"/>
    <m/>
    <s v="Learning Express"/>
    <m/>
    <m/>
    <m/>
    <m/>
    <m/>
    <m/>
    <m/>
    <m/>
    <m/>
  </r>
  <r>
    <x v="36"/>
    <s v="2015-Q2"/>
    <x v="9"/>
    <x v="0"/>
    <x v="1"/>
    <x v="9"/>
    <x v="9"/>
    <n v="14507"/>
    <s v="Larson Memorial Public Library"/>
    <x v="57"/>
    <s v="azpinetop"/>
    <m/>
    <s v="Learning Express"/>
    <m/>
    <m/>
    <m/>
    <m/>
    <m/>
    <m/>
    <m/>
    <m/>
    <m/>
  </r>
  <r>
    <x v="43"/>
    <s v="2015-Q2"/>
    <x v="9"/>
    <x v="0"/>
    <x v="1"/>
    <x v="9"/>
    <x v="9"/>
    <n v="6128"/>
    <s v="Navajo County Library District"/>
    <x v="66"/>
    <s v="azncldo"/>
    <m/>
    <s v="Learning Express"/>
    <m/>
    <m/>
    <n v="4"/>
    <m/>
    <n v="8"/>
    <n v="1"/>
    <m/>
    <m/>
    <m/>
  </r>
  <r>
    <x v="3"/>
    <s v="2015-Q2"/>
    <x v="9"/>
    <x v="0"/>
    <x v="1"/>
    <x v="9"/>
    <x v="9"/>
    <n v="14498"/>
    <s v="Kayenta Community Library"/>
    <x v="55"/>
    <s v="azkayenta"/>
    <m/>
    <s v="Learning Express"/>
    <m/>
    <m/>
    <m/>
    <m/>
    <m/>
    <m/>
    <m/>
    <m/>
    <m/>
  </r>
  <r>
    <x v="3"/>
    <s v="2015-Q2"/>
    <x v="9"/>
    <x v="0"/>
    <x v="1"/>
    <x v="9"/>
    <x v="9"/>
    <n v="14499"/>
    <s v="McNary Commuity Library"/>
    <x v="62"/>
    <s v="mcnary_az"/>
    <m/>
    <s v="Learning Express"/>
    <m/>
    <m/>
    <m/>
    <m/>
    <m/>
    <m/>
    <m/>
    <m/>
    <m/>
  </r>
  <r>
    <x v="3"/>
    <s v="2015-Q2"/>
    <x v="9"/>
    <x v="0"/>
    <x v="1"/>
    <x v="9"/>
    <x v="9"/>
    <n v="14500"/>
    <s v="Pinedale Library"/>
    <x v="79"/>
    <s v="pinedale"/>
    <m/>
    <s v="Learning Express"/>
    <m/>
    <m/>
    <m/>
    <m/>
    <m/>
    <m/>
    <m/>
    <m/>
    <m/>
  </r>
  <r>
    <x v="3"/>
    <s v="2015-Q2"/>
    <x v="9"/>
    <x v="0"/>
    <x v="1"/>
    <x v="9"/>
    <x v="9"/>
    <n v="14501"/>
    <s v="Pinetop Lakeside Library"/>
    <x v="80"/>
    <s v="pinetop"/>
    <m/>
    <s v="Learning Express"/>
    <m/>
    <m/>
    <m/>
    <m/>
    <m/>
    <m/>
    <m/>
    <m/>
    <m/>
  </r>
  <r>
    <x v="3"/>
    <s v="2015-Q2"/>
    <x v="9"/>
    <x v="0"/>
    <x v="1"/>
    <x v="9"/>
    <x v="9"/>
    <n v="14502"/>
    <s v="Rim Community Library"/>
    <x v="84"/>
    <s v="azheber"/>
    <m/>
    <s v="Learning Express"/>
    <m/>
    <m/>
    <m/>
    <m/>
    <m/>
    <m/>
    <m/>
    <m/>
    <m/>
  </r>
  <r>
    <x v="61"/>
    <s v="2015-Q2"/>
    <x v="9"/>
    <x v="0"/>
    <x v="1"/>
    <x v="9"/>
    <x v="9"/>
    <n v="14503"/>
    <s v="Show Low Public Library"/>
    <x v="94"/>
    <s v="azshowlow"/>
    <m/>
    <s v="Learning Express"/>
    <m/>
    <m/>
    <m/>
    <m/>
    <m/>
    <m/>
    <m/>
    <m/>
    <m/>
  </r>
  <r>
    <x v="74"/>
    <s v="2015-Q2"/>
    <x v="9"/>
    <x v="0"/>
    <x v="1"/>
    <x v="9"/>
    <x v="3"/>
    <n v="14509"/>
    <s v="Clark Memorial Library"/>
    <x v="117"/>
    <s v="azclarkdale"/>
    <m/>
    <s v="Learning Express"/>
    <m/>
    <m/>
    <m/>
    <m/>
    <m/>
    <m/>
    <m/>
    <m/>
    <m/>
  </r>
  <r>
    <x v="3"/>
    <s v="2015-Q2"/>
    <x v="9"/>
    <x v="0"/>
    <x v="1"/>
    <x v="9"/>
    <x v="11"/>
    <n v="14510"/>
    <s v="Dr. Fernando Escalante Community Library &amp; Resource Center"/>
    <x v="35"/>
    <s v="azfernando"/>
    <m/>
    <s v="Learning Express"/>
    <m/>
    <m/>
    <m/>
    <m/>
    <m/>
    <m/>
    <m/>
    <m/>
    <m/>
  </r>
  <r>
    <x v="58"/>
    <s v="2015-Q2"/>
    <x v="9"/>
    <x v="0"/>
    <x v="1"/>
    <x v="9"/>
    <x v="11"/>
    <n v="14511"/>
    <s v="San Xavier Learning Center Library"/>
    <x v="90"/>
    <s v="aztucson"/>
    <m/>
    <s v="Learning Express"/>
    <m/>
    <m/>
    <m/>
    <m/>
    <m/>
    <m/>
    <m/>
    <m/>
    <m/>
  </r>
  <r>
    <x v="3"/>
    <s v="2015-Q2"/>
    <x v="9"/>
    <x v="0"/>
    <x v="1"/>
    <x v="9"/>
    <x v="0"/>
    <n v="14513"/>
    <s v="Oro Valley Public Library"/>
    <x v="70"/>
    <s v="azorovalley"/>
    <m/>
    <s v="Learning Express"/>
    <m/>
    <m/>
    <m/>
    <m/>
    <m/>
    <m/>
    <m/>
    <m/>
    <m/>
  </r>
  <r>
    <x v="50"/>
    <s v="2015-Q2"/>
    <x v="9"/>
    <x v="0"/>
    <x v="1"/>
    <x v="9"/>
    <x v="11"/>
    <n v="5042"/>
    <s v="Pima County Public Library"/>
    <x v="76"/>
    <s v="azpcld"/>
    <m/>
    <s v="Learning Express"/>
    <m/>
    <m/>
    <n v="181"/>
    <n v="22"/>
    <n v="161"/>
    <n v="79"/>
    <n v="4"/>
    <n v="9"/>
    <n v="1"/>
  </r>
  <r>
    <x v="69"/>
    <s v="2015-Q2"/>
    <x v="9"/>
    <x v="0"/>
    <x v="1"/>
    <x v="9"/>
    <x v="11"/>
    <n v="14512"/>
    <s v="Venito Garcia Library and Archives"/>
    <x v="104"/>
    <s v="azsellstohono"/>
    <m/>
    <s v="Learning Express"/>
    <m/>
    <m/>
    <m/>
    <m/>
    <m/>
    <m/>
    <m/>
    <m/>
    <m/>
  </r>
  <r>
    <x v="45"/>
    <s v="2015-Q2"/>
    <x v="9"/>
    <x v="0"/>
    <x v="1"/>
    <x v="9"/>
    <x v="14"/>
    <n v="14515"/>
    <s v="Nogales/Santa Cruz County Public Library"/>
    <x v="68"/>
    <s v="aznogales"/>
    <m/>
    <s v="Learning Express"/>
    <m/>
    <m/>
    <m/>
    <m/>
    <m/>
    <m/>
    <m/>
    <m/>
    <m/>
  </r>
  <r>
    <x v="46"/>
    <s v="2015-Q2"/>
    <x v="9"/>
    <x v="0"/>
    <x v="1"/>
    <x v="9"/>
    <x v="14"/>
    <n v="14516"/>
    <s v="Patagonia Public Library"/>
    <x v="72"/>
    <s v="azpatagonia"/>
    <m/>
    <s v="Learning Express"/>
    <m/>
    <m/>
    <m/>
    <m/>
    <m/>
    <m/>
    <m/>
    <m/>
    <m/>
  </r>
  <r>
    <x v="3"/>
    <s v="2015-Q2"/>
    <x v="9"/>
    <x v="0"/>
    <x v="1"/>
    <x v="9"/>
    <x v="10"/>
    <n v="14527"/>
    <s v="Yuma County Library District"/>
    <x v="116"/>
    <s v="azycldo"/>
    <m/>
    <s v="Learning Express"/>
    <m/>
    <m/>
    <n v="117"/>
    <n v="16"/>
    <n v="99"/>
    <n v="95"/>
    <n v="9"/>
    <n v="1"/>
    <m/>
  </r>
  <r>
    <x v="14"/>
    <s v="2015-Q2"/>
    <x v="9"/>
    <x v="0"/>
    <x v="1"/>
    <x v="9"/>
    <x v="10"/>
    <n v="14528"/>
    <s v="Cocopah Tribal Library"/>
    <x v="24"/>
    <s v="azcocopah"/>
    <m/>
    <s v="Learning Express"/>
    <m/>
    <m/>
    <m/>
    <m/>
    <m/>
    <m/>
    <m/>
    <m/>
    <m/>
  </r>
  <r>
    <x v="3"/>
    <s v="2015-Q2"/>
    <x v="9"/>
    <x v="0"/>
    <x v="1"/>
    <x v="9"/>
    <x v="3"/>
    <n v="19554"/>
    <s v="Beaver Creek Library"/>
    <x v="121"/>
    <s v="beaver_az"/>
    <m/>
    <s v="Learning Express"/>
    <m/>
    <m/>
    <m/>
    <m/>
    <m/>
    <m/>
    <m/>
    <m/>
    <m/>
  </r>
  <r>
    <x v="3"/>
    <s v="2015-Q2"/>
    <x v="9"/>
    <x v="0"/>
    <x v="1"/>
    <x v="9"/>
    <x v="2"/>
    <n v="14554"/>
    <s v="Arizona State Library, Archives and Public Records"/>
    <x v="4"/>
    <s v="azstatelibdev"/>
    <m/>
    <s v="Learning Express"/>
    <m/>
    <m/>
    <n v="13"/>
    <n v="5"/>
    <n v="11"/>
    <n v="8"/>
    <n v="5"/>
    <m/>
    <m/>
  </r>
  <r>
    <x v="3"/>
    <s v="2015-Q2"/>
    <x v="10"/>
    <x v="0"/>
    <x v="1"/>
    <x v="10"/>
    <x v="2"/>
    <m/>
    <m/>
    <x v="4"/>
    <s v="azstatelibdev"/>
    <m/>
    <s v="Learning Express"/>
    <m/>
    <m/>
    <n v="19"/>
    <n v="8"/>
    <n v="17"/>
    <n v="9"/>
    <n v="11"/>
    <n v="2"/>
    <n v="2"/>
  </r>
  <r>
    <x v="5"/>
    <s v="2015-Q2"/>
    <x v="10"/>
    <x v="0"/>
    <x v="1"/>
    <x v="10"/>
    <x v="5"/>
    <m/>
    <m/>
    <x v="7"/>
    <s v="avondale_az"/>
    <m/>
    <s v="Learning Express"/>
    <m/>
    <m/>
    <n v="13"/>
    <n v="4"/>
    <n v="1"/>
    <n v="16"/>
    <m/>
    <m/>
    <m/>
  </r>
  <r>
    <x v="9"/>
    <s v="2015-Q2"/>
    <x v="10"/>
    <x v="0"/>
    <x v="1"/>
    <x v="10"/>
    <x v="5"/>
    <m/>
    <m/>
    <x v="17"/>
    <s v="chandler_main"/>
    <m/>
    <s v="Learning Express"/>
    <m/>
    <m/>
    <n v="4"/>
    <n v="2"/>
    <n v="1"/>
    <n v="2"/>
    <m/>
    <n v="3"/>
    <m/>
  </r>
  <r>
    <x v="11"/>
    <s v="2015-Q2"/>
    <x v="10"/>
    <x v="0"/>
    <x v="1"/>
    <x v="10"/>
    <x v="5"/>
    <m/>
    <m/>
    <x v="20"/>
    <s v="mesa86532"/>
    <m/>
    <s v="Learning Express"/>
    <m/>
    <m/>
    <n v="8"/>
    <n v="2"/>
    <n v="7"/>
    <n v="1"/>
    <n v="2"/>
    <n v="1"/>
    <m/>
  </r>
  <r>
    <x v="12"/>
    <s v="2015-Q2"/>
    <x v="10"/>
    <x v="0"/>
    <x v="1"/>
    <x v="10"/>
    <x v="7"/>
    <m/>
    <m/>
    <x v="22"/>
    <s v="azclifton"/>
    <m/>
    <s v="Learning Express"/>
    <m/>
    <m/>
    <n v="5"/>
    <n v="2"/>
    <m/>
    <n v="3"/>
    <m/>
    <m/>
    <m/>
  </r>
  <r>
    <x v="13"/>
    <s v="2015-Q2"/>
    <x v="10"/>
    <x v="0"/>
    <x v="1"/>
    <x v="10"/>
    <x v="6"/>
    <m/>
    <m/>
    <x v="23"/>
    <s v="azccldo"/>
    <m/>
    <s v="Learning Express"/>
    <m/>
    <m/>
    <n v="5"/>
    <n v="4"/>
    <n v="1"/>
    <n v="4"/>
    <m/>
    <n v="3"/>
    <m/>
  </r>
  <r>
    <x v="24"/>
    <s v="2015-Q2"/>
    <x v="10"/>
    <x v="0"/>
    <x v="1"/>
    <x v="10"/>
    <x v="12"/>
    <m/>
    <m/>
    <x v="39"/>
    <s v="azflagstaff"/>
    <m/>
    <s v="Learning Express"/>
    <m/>
    <m/>
    <n v="298"/>
    <n v="2"/>
    <n v="27"/>
    <n v="11"/>
    <n v="1"/>
    <m/>
    <m/>
  </r>
  <r>
    <x v="29"/>
    <s v="2015-Q2"/>
    <x v="10"/>
    <x v="0"/>
    <x v="1"/>
    <x v="10"/>
    <x v="5"/>
    <m/>
    <m/>
    <x v="45"/>
    <s v="glendale_main"/>
    <m/>
    <s v="Learning Express"/>
    <m/>
    <m/>
    <n v="1"/>
    <n v="1"/>
    <m/>
    <m/>
    <m/>
    <m/>
    <n v="2"/>
  </r>
  <r>
    <x v="38"/>
    <s v="2015-Q2"/>
    <x v="10"/>
    <x v="0"/>
    <x v="1"/>
    <x v="10"/>
    <x v="5"/>
    <m/>
    <m/>
    <x v="59"/>
    <s v="maricopa_main"/>
    <m/>
    <s v="Learning Express"/>
    <m/>
    <m/>
    <n v="51"/>
    <n v="12"/>
    <n v="45"/>
    <n v="22"/>
    <n v="1"/>
    <n v="11"/>
    <n v="4"/>
  </r>
  <r>
    <x v="49"/>
    <s v="2015-Q2"/>
    <x v="10"/>
    <x v="0"/>
    <x v="1"/>
    <x v="10"/>
    <x v="5"/>
    <m/>
    <m/>
    <x v="75"/>
    <s v="phx_main"/>
    <m/>
    <s v="Learning Express"/>
    <m/>
    <m/>
    <n v="224"/>
    <n v="44"/>
    <n v="162"/>
    <n v="148"/>
    <n v="38"/>
    <n v="39"/>
    <n v="1"/>
  </r>
  <r>
    <x v="50"/>
    <s v="2015-Q2"/>
    <x v="10"/>
    <x v="0"/>
    <x v="1"/>
    <x v="10"/>
    <x v="11"/>
    <m/>
    <m/>
    <x v="76"/>
    <s v="azpcld"/>
    <m/>
    <s v="Learning Express"/>
    <m/>
    <m/>
    <n v="218"/>
    <n v="24"/>
    <n v="212"/>
    <n v="83"/>
    <n v="45"/>
    <n v="19"/>
    <n v="1"/>
  </r>
  <r>
    <x v="52"/>
    <s v="2015-Q2"/>
    <x v="10"/>
    <x v="0"/>
    <x v="1"/>
    <x v="10"/>
    <x v="0"/>
    <m/>
    <m/>
    <x v="78"/>
    <s v="pinal_az"/>
    <m/>
    <s v="Learning Express"/>
    <m/>
    <m/>
    <n v="3"/>
    <n v="3"/>
    <m/>
    <m/>
    <n v="2"/>
    <m/>
    <m/>
  </r>
  <r>
    <x v="54"/>
    <s v="2015-Q2"/>
    <x v="10"/>
    <x v="0"/>
    <x v="1"/>
    <x v="10"/>
    <x v="3"/>
    <m/>
    <m/>
    <x v="82"/>
    <s v="azprescottval"/>
    <m/>
    <s v="Learning Express"/>
    <m/>
    <m/>
    <n v="4"/>
    <n v="1"/>
    <n v="4"/>
    <n v="1"/>
    <m/>
    <n v="5"/>
    <m/>
  </r>
  <r>
    <x v="59"/>
    <s v="2015-Q2"/>
    <x v="10"/>
    <x v="0"/>
    <x v="1"/>
    <x v="10"/>
    <x v="5"/>
    <m/>
    <m/>
    <x v="91"/>
    <s v="scottsdale_hq"/>
    <m/>
    <s v="Learning Express"/>
    <m/>
    <m/>
    <n v="8"/>
    <n v="1"/>
    <n v="7"/>
    <n v="1"/>
    <m/>
    <n v="3"/>
    <n v="6"/>
  </r>
  <r>
    <x v="66"/>
    <s v="2015-Q2"/>
    <x v="10"/>
    <x v="0"/>
    <x v="1"/>
    <x v="10"/>
    <x v="5"/>
    <m/>
    <m/>
    <x v="100"/>
    <s v="toll30426"/>
    <m/>
    <s v="Learning Express"/>
    <m/>
    <m/>
    <n v="21"/>
    <n v="1"/>
    <n v="11"/>
    <n v="9"/>
    <n v="5"/>
    <n v="1"/>
    <n v="6"/>
  </r>
  <r>
    <x v="71"/>
    <s v="2015-Q2"/>
    <x v="10"/>
    <x v="0"/>
    <x v="1"/>
    <x v="10"/>
    <x v="3"/>
    <m/>
    <m/>
    <x v="112"/>
    <s v="azyavapai"/>
    <m/>
    <s v="Learning Express"/>
    <m/>
    <m/>
    <n v="2"/>
    <n v="2"/>
    <m/>
    <n v="1"/>
    <n v="1"/>
    <n v="1"/>
    <m/>
  </r>
  <r>
    <x v="3"/>
    <s v="2015-Q2"/>
    <x v="10"/>
    <x v="0"/>
    <x v="1"/>
    <x v="10"/>
    <x v="10"/>
    <m/>
    <m/>
    <x v="116"/>
    <s v="azycldo"/>
    <m/>
    <s v="Learning Express"/>
    <m/>
    <m/>
    <n v="87"/>
    <n v="1"/>
    <n v="17"/>
    <n v="55"/>
    <n v="8"/>
    <m/>
    <n v="15"/>
  </r>
  <r>
    <x v="2"/>
    <s v="2015-Q2"/>
    <x v="11"/>
    <x v="0"/>
    <x v="1"/>
    <x v="11"/>
    <x v="0"/>
    <m/>
    <m/>
    <x v="2"/>
    <s v="azapachejct"/>
    <m/>
    <s v="Learning Express"/>
    <m/>
    <s v="Pinal"/>
    <n v="5"/>
    <n v="1"/>
    <n v="4"/>
    <m/>
    <m/>
    <n v="1"/>
    <m/>
  </r>
  <r>
    <x v="3"/>
    <s v="2015-Q2"/>
    <x v="11"/>
    <x v="0"/>
    <x v="1"/>
    <x v="11"/>
    <x v="2"/>
    <m/>
    <m/>
    <x v="4"/>
    <s v="azstatelibdev"/>
    <m/>
    <s v="Learning Express"/>
    <m/>
    <m/>
    <n v="44"/>
    <n v="2"/>
    <n v="15"/>
    <m/>
    <n v="42"/>
    <n v="15"/>
    <n v="38"/>
  </r>
  <r>
    <x v="5"/>
    <s v="2015-Q2"/>
    <x v="11"/>
    <x v="0"/>
    <x v="1"/>
    <x v="11"/>
    <x v="5"/>
    <m/>
    <m/>
    <x v="7"/>
    <s v="avondale_az"/>
    <m/>
    <s v="Learning Express"/>
    <m/>
    <s v="Maricopa"/>
    <n v="4"/>
    <m/>
    <n v="3"/>
    <m/>
    <n v="3"/>
    <m/>
    <m/>
  </r>
  <r>
    <x v="4"/>
    <s v="2015-Q2"/>
    <x v="11"/>
    <x v="0"/>
    <x v="1"/>
    <x v="11"/>
    <x v="5"/>
    <m/>
    <m/>
    <x v="13"/>
    <s v="buckeye_az"/>
    <m/>
    <s v="Learning Express"/>
    <m/>
    <s v="Maricopa"/>
    <n v="2"/>
    <n v="1"/>
    <m/>
    <m/>
    <n v="1"/>
    <n v="1"/>
    <m/>
  </r>
  <r>
    <x v="9"/>
    <s v="2015-Q2"/>
    <x v="11"/>
    <x v="0"/>
    <x v="1"/>
    <x v="11"/>
    <x v="5"/>
    <m/>
    <m/>
    <x v="17"/>
    <s v="chandler_main"/>
    <m/>
    <s v="Learning Express"/>
    <m/>
    <s v="Maricopa"/>
    <n v="6"/>
    <n v="2"/>
    <n v="4"/>
    <m/>
    <n v="3"/>
    <n v="7"/>
    <m/>
  </r>
  <r>
    <x v="11"/>
    <s v="2015-Q2"/>
    <x v="11"/>
    <x v="0"/>
    <x v="1"/>
    <x v="11"/>
    <x v="5"/>
    <m/>
    <m/>
    <x v="20"/>
    <s v="mesa86532"/>
    <m/>
    <s v="Learning Express"/>
    <m/>
    <s v="Maricopa"/>
    <n v="8"/>
    <n v="2"/>
    <n v="1"/>
    <m/>
    <n v="12"/>
    <m/>
    <m/>
  </r>
  <r>
    <x v="12"/>
    <s v="2015-Q2"/>
    <x v="11"/>
    <x v="0"/>
    <x v="1"/>
    <x v="11"/>
    <x v="7"/>
    <m/>
    <m/>
    <x v="22"/>
    <s v="azclifton"/>
    <m/>
    <s v="Learning Express"/>
    <m/>
    <s v="Greenlee"/>
    <n v="1"/>
    <m/>
    <n v="2"/>
    <m/>
    <n v="1"/>
    <m/>
    <m/>
  </r>
  <r>
    <x v="13"/>
    <s v="2015-Q2"/>
    <x v="11"/>
    <x v="0"/>
    <x v="1"/>
    <x v="11"/>
    <x v="6"/>
    <m/>
    <m/>
    <x v="23"/>
    <s v="azccldo"/>
    <m/>
    <s v="Learning Express"/>
    <m/>
    <s v="Cochise"/>
    <n v="4"/>
    <n v="2"/>
    <n v="2"/>
    <m/>
    <n v="1"/>
    <n v="1"/>
    <m/>
  </r>
  <r>
    <x v="24"/>
    <s v="2015-Q2"/>
    <x v="11"/>
    <x v="0"/>
    <x v="1"/>
    <x v="11"/>
    <x v="12"/>
    <m/>
    <m/>
    <x v="39"/>
    <s v="azflagstaff"/>
    <m/>
    <s v="Learning Express"/>
    <m/>
    <s v="Coconino"/>
    <n v="32"/>
    <n v="5"/>
    <n v="33"/>
    <m/>
    <n v="18"/>
    <n v="4"/>
    <n v="9"/>
  </r>
  <r>
    <x v="28"/>
    <s v="2015-Q2"/>
    <x v="11"/>
    <x v="0"/>
    <x v="1"/>
    <x v="11"/>
    <x v="13"/>
    <m/>
    <m/>
    <x v="44"/>
    <s v="azgcldo"/>
    <m/>
    <s v="Learning Express"/>
    <m/>
    <s v="Gila"/>
    <n v="2"/>
    <m/>
    <n v="3"/>
    <m/>
    <n v="1"/>
    <m/>
    <m/>
  </r>
  <r>
    <x v="29"/>
    <s v="2015-Q2"/>
    <x v="11"/>
    <x v="0"/>
    <x v="1"/>
    <x v="11"/>
    <x v="5"/>
    <m/>
    <m/>
    <x v="45"/>
    <s v="glendale_main"/>
    <m/>
    <s v="Learning Express"/>
    <m/>
    <s v="Maricopa"/>
    <n v="3"/>
    <n v="2"/>
    <n v="1"/>
    <m/>
    <n v="1"/>
    <m/>
    <m/>
  </r>
  <r>
    <x v="38"/>
    <s v="2015-Q2"/>
    <x v="11"/>
    <x v="0"/>
    <x v="1"/>
    <x v="11"/>
    <x v="5"/>
    <m/>
    <m/>
    <x v="59"/>
    <s v="maricopa_main"/>
    <m/>
    <s v="Learning Express"/>
    <m/>
    <s v="Maricopa"/>
    <n v="57"/>
    <n v="16"/>
    <n v="76"/>
    <m/>
    <n v="4"/>
    <n v="9"/>
    <n v="62"/>
  </r>
  <r>
    <x v="49"/>
    <s v="2015-Q2"/>
    <x v="11"/>
    <x v="0"/>
    <x v="1"/>
    <x v="11"/>
    <x v="5"/>
    <m/>
    <m/>
    <x v="75"/>
    <s v="phx_main"/>
    <m/>
    <s v="Learning Express"/>
    <m/>
    <s v="Maricopa"/>
    <n v="119"/>
    <n v="36"/>
    <n v="92"/>
    <m/>
    <n v="61"/>
    <n v="38"/>
    <n v="6"/>
  </r>
  <r>
    <x v="50"/>
    <s v="2015-Q2"/>
    <x v="11"/>
    <x v="0"/>
    <x v="1"/>
    <x v="11"/>
    <x v="11"/>
    <m/>
    <m/>
    <x v="76"/>
    <s v="azpcld"/>
    <m/>
    <s v="Learning Express"/>
    <m/>
    <s v="Pima"/>
    <n v="155"/>
    <n v="34"/>
    <n v="137"/>
    <m/>
    <n v="69"/>
    <n v="57"/>
    <n v="1"/>
  </r>
  <r>
    <x v="52"/>
    <s v="2015-Q2"/>
    <x v="11"/>
    <x v="0"/>
    <x v="1"/>
    <x v="11"/>
    <x v="0"/>
    <m/>
    <m/>
    <x v="78"/>
    <s v="pinal_az"/>
    <m/>
    <s v="Learning Express"/>
    <m/>
    <s v="Pinal"/>
    <n v="7"/>
    <n v="3"/>
    <n v="8"/>
    <m/>
    <n v="2"/>
    <n v="3"/>
    <m/>
  </r>
  <r>
    <x v="54"/>
    <s v="2015-Q2"/>
    <x v="11"/>
    <x v="0"/>
    <x v="1"/>
    <x v="11"/>
    <x v="3"/>
    <m/>
    <m/>
    <x v="82"/>
    <s v="azprescottval"/>
    <m/>
    <s v="Learning Express"/>
    <m/>
    <s v="Yavapai"/>
    <n v="4"/>
    <m/>
    <n v="5"/>
    <m/>
    <m/>
    <m/>
    <n v="11"/>
  </r>
  <r>
    <x v="56"/>
    <s v="2015-Q2"/>
    <x v="11"/>
    <x v="0"/>
    <x v="1"/>
    <x v="11"/>
    <x v="15"/>
    <m/>
    <m/>
    <x v="85"/>
    <s v="azsaffordgcl"/>
    <m/>
    <s v="Learning Express"/>
    <m/>
    <s v="Graham"/>
    <n v="13"/>
    <n v="3"/>
    <n v="15"/>
    <m/>
    <n v="2"/>
    <n v="7"/>
    <m/>
  </r>
  <r>
    <x v="59"/>
    <s v="2015-Q2"/>
    <x v="11"/>
    <x v="0"/>
    <x v="1"/>
    <x v="11"/>
    <x v="5"/>
    <m/>
    <m/>
    <x v="91"/>
    <s v="scottsdale_hq"/>
    <m/>
    <s v="Learning Express"/>
    <m/>
    <s v="Maricopa"/>
    <n v="14"/>
    <n v="6"/>
    <n v="9"/>
    <m/>
    <n v="4"/>
    <n v="4"/>
    <n v="19"/>
  </r>
  <r>
    <x v="65"/>
    <s v="2015-Q2"/>
    <x v="11"/>
    <x v="0"/>
    <x v="1"/>
    <x v="11"/>
    <x v="5"/>
    <m/>
    <m/>
    <x v="98"/>
    <s v="tempe_main"/>
    <m/>
    <s v="Learning Express"/>
    <m/>
    <s v="Maricopa"/>
    <n v="14"/>
    <n v="5"/>
    <n v="11"/>
    <m/>
    <n v="7"/>
    <n v="4"/>
    <n v="3"/>
  </r>
  <r>
    <x v="3"/>
    <s v="2015-Q2"/>
    <x v="11"/>
    <x v="0"/>
    <x v="1"/>
    <x v="11"/>
    <x v="10"/>
    <m/>
    <m/>
    <x v="116"/>
    <s v="azycldo"/>
    <m/>
    <s v="Learning Express"/>
    <m/>
    <s v="Yuma"/>
    <n v="299"/>
    <n v="51"/>
    <n v="259"/>
    <m/>
    <n v="213"/>
    <n v="24"/>
    <n v="1"/>
  </r>
  <r>
    <x v="0"/>
    <s v="2015-Q3"/>
    <x v="12"/>
    <x v="1"/>
    <x v="1"/>
    <x v="0"/>
    <x v="0"/>
    <m/>
    <m/>
    <x v="0"/>
    <s v="akchin_az"/>
    <s v="Ak-Chin Indian Community Library"/>
    <s v="Learning Express"/>
    <m/>
    <m/>
    <n v="0"/>
    <n v="0"/>
    <n v="0"/>
    <n v="0"/>
    <n v="0"/>
    <n v="0"/>
    <n v="0"/>
  </r>
  <r>
    <x v="1"/>
    <s v="2015-Q3"/>
    <x v="12"/>
    <x v="1"/>
    <x v="1"/>
    <x v="0"/>
    <x v="1"/>
    <m/>
    <m/>
    <x v="1"/>
    <s v="azapachecpl"/>
    <s v="Apache County Library District"/>
    <s v="Learning Express"/>
    <m/>
    <m/>
    <n v="0"/>
    <n v="0"/>
    <n v="0"/>
    <n v="0"/>
    <n v="0"/>
    <n v="0"/>
    <n v="0"/>
  </r>
  <r>
    <x v="2"/>
    <s v="2015-Q3"/>
    <x v="12"/>
    <x v="1"/>
    <x v="1"/>
    <x v="0"/>
    <x v="0"/>
    <m/>
    <m/>
    <x v="2"/>
    <s v="azapachejct"/>
    <s v="Apache Junction Public Library"/>
    <s v="Learning Express"/>
    <m/>
    <m/>
    <n v="0"/>
    <n v="0"/>
    <n v="0"/>
    <n v="0"/>
    <n v="0"/>
    <n v="0"/>
    <n v="0"/>
  </r>
  <r>
    <x v="3"/>
    <s v="2015-Q3"/>
    <x v="12"/>
    <x v="1"/>
    <x v="1"/>
    <x v="0"/>
    <x v="0"/>
    <m/>
    <m/>
    <x v="3"/>
    <s v="azarizonacity"/>
    <s v="Arizona City Community Library"/>
    <s v="Learning Express"/>
    <m/>
    <m/>
    <n v="0"/>
    <n v="0"/>
    <n v="0"/>
    <n v="0"/>
    <n v="0"/>
    <n v="0"/>
    <n v="0"/>
  </r>
  <r>
    <x v="3"/>
    <s v="2015-Q3"/>
    <x v="12"/>
    <x v="1"/>
    <x v="1"/>
    <x v="0"/>
    <x v="2"/>
    <m/>
    <m/>
    <x v="4"/>
    <s v="azstatelibdev"/>
    <s v="Arizona State Library, Archives and Public Records"/>
    <s v="Learning Express"/>
    <m/>
    <m/>
    <n v="57"/>
    <n v="7"/>
    <n v="81"/>
    <n v="39"/>
    <n v="16"/>
    <n v="25"/>
    <n v="12"/>
  </r>
  <r>
    <x v="3"/>
    <s v="2015-Q3"/>
    <x v="12"/>
    <x v="1"/>
    <x v="1"/>
    <x v="0"/>
    <x v="3"/>
    <m/>
    <m/>
    <x v="5"/>
    <s v="azashfork"/>
    <s v="Ash Fork Public Library"/>
    <s v="Learning Express"/>
    <m/>
    <m/>
    <n v="0"/>
    <n v="0"/>
    <n v="0"/>
    <n v="0"/>
    <n v="0"/>
    <n v="0"/>
    <n v="0"/>
  </r>
  <r>
    <x v="4"/>
    <s v="2015-Q3"/>
    <x v="12"/>
    <x v="1"/>
    <x v="1"/>
    <x v="0"/>
    <x v="4"/>
    <m/>
    <m/>
    <x v="6"/>
    <s v="azavaich"/>
    <s v="Ava Ich Asiit Tribal Library"/>
    <s v="Learning Express"/>
    <m/>
    <m/>
    <n v="0"/>
    <n v="0"/>
    <n v="0"/>
    <n v="0"/>
    <n v="0"/>
    <n v="0"/>
    <n v="0"/>
  </r>
  <r>
    <x v="5"/>
    <s v="2015-Q3"/>
    <x v="12"/>
    <x v="1"/>
    <x v="1"/>
    <x v="0"/>
    <x v="5"/>
    <m/>
    <m/>
    <x v="7"/>
    <s v="avondale_az"/>
    <s v="Avondale Public Library"/>
    <s v="Learning Express"/>
    <m/>
    <m/>
    <n v="8"/>
    <n v="3"/>
    <n v="12"/>
    <n v="1"/>
    <n v="2"/>
    <n v="7"/>
    <n v="2"/>
  </r>
  <r>
    <x v="3"/>
    <s v="2015-Q3"/>
    <x v="12"/>
    <x v="1"/>
    <x v="1"/>
    <x v="0"/>
    <x v="3"/>
    <m/>
    <m/>
    <x v="8"/>
    <s v="azbagdad"/>
    <s v="Bagdad Public Library"/>
    <s v="Learning Express"/>
    <m/>
    <m/>
    <n v="0"/>
    <n v="0"/>
    <n v="0"/>
    <n v="0"/>
    <n v="0"/>
    <n v="0"/>
    <n v="0"/>
  </r>
  <r>
    <x v="3"/>
    <s v="2015-Q3"/>
    <x v="12"/>
    <x v="1"/>
    <x v="1"/>
    <x v="0"/>
    <x v="3"/>
    <m/>
    <m/>
    <x v="121"/>
    <s v="beaver_az"/>
    <s v="Beaver Creek Library"/>
    <s v="Learning Express"/>
    <m/>
    <m/>
    <n v="0"/>
    <n v="0"/>
    <n v="0"/>
    <n v="0"/>
    <n v="0"/>
    <n v="0"/>
    <n v="0"/>
  </r>
  <r>
    <x v="6"/>
    <s v="2015-Q3"/>
    <x v="12"/>
    <x v="1"/>
    <x v="1"/>
    <x v="0"/>
    <x v="6"/>
    <m/>
    <m/>
    <x v="9"/>
    <s v="azbenson"/>
    <s v="Benson Public Library"/>
    <s v="Learning Express"/>
    <m/>
    <m/>
    <n v="0"/>
    <n v="0"/>
    <n v="0"/>
    <n v="0"/>
    <n v="0"/>
    <n v="0"/>
    <n v="0"/>
  </r>
  <r>
    <x v="3"/>
    <s v="2015-Q3"/>
    <x v="12"/>
    <x v="1"/>
    <x v="1"/>
    <x v="0"/>
    <x v="3"/>
    <m/>
    <m/>
    <x v="10"/>
    <s v="azblackcyn"/>
    <s v="Black Canyon City Community Library"/>
    <s v="Learning Express"/>
    <m/>
    <m/>
    <n v="1"/>
    <n v="1"/>
    <n v="6"/>
    <n v="0"/>
    <n v="0"/>
    <n v="1"/>
    <n v="0"/>
  </r>
  <r>
    <x v="3"/>
    <s v="2015-Q3"/>
    <x v="12"/>
    <x v="1"/>
    <x v="1"/>
    <x v="0"/>
    <x v="7"/>
    <m/>
    <m/>
    <x v="11"/>
    <s v="azbluepub"/>
    <s v="Blue Library"/>
    <s v="Learning Express"/>
    <m/>
    <m/>
    <n v="0"/>
    <n v="0"/>
    <n v="0"/>
    <n v="0"/>
    <n v="0"/>
    <n v="0"/>
    <n v="0"/>
  </r>
  <r>
    <x v="3"/>
    <s v="2015-Q3"/>
    <x v="12"/>
    <x v="1"/>
    <x v="1"/>
    <x v="0"/>
    <x v="8"/>
    <m/>
    <m/>
    <x v="12"/>
    <s v="azbouse"/>
    <s v="Bouse Public Library"/>
    <s v="Learning Express"/>
    <m/>
    <m/>
    <n v="0"/>
    <n v="0"/>
    <n v="0"/>
    <n v="0"/>
    <n v="0"/>
    <n v="0"/>
    <n v="0"/>
  </r>
  <r>
    <x v="4"/>
    <s v="2015-Q3"/>
    <x v="12"/>
    <x v="1"/>
    <x v="1"/>
    <x v="0"/>
    <x v="5"/>
    <m/>
    <m/>
    <x v="13"/>
    <s v="buckeye_az"/>
    <s v="Buckeye Public Library"/>
    <s v="Learning Express"/>
    <m/>
    <m/>
    <n v="1"/>
    <n v="1"/>
    <n v="2"/>
    <n v="1"/>
    <n v="0"/>
    <n v="3"/>
    <n v="0"/>
  </r>
  <r>
    <x v="7"/>
    <s v="2015-Q3"/>
    <x v="12"/>
    <x v="1"/>
    <x v="1"/>
    <x v="0"/>
    <x v="3"/>
    <m/>
    <m/>
    <x v="14"/>
    <s v="azcampverde"/>
    <s v="Camp Verde Community Library"/>
    <s v="Learning Express"/>
    <m/>
    <m/>
    <n v="0"/>
    <n v="0"/>
    <n v="0"/>
    <n v="0"/>
    <n v="0"/>
    <n v="0"/>
    <n v="0"/>
  </r>
  <r>
    <x v="8"/>
    <s v="2015-Q3"/>
    <x v="12"/>
    <x v="1"/>
    <x v="1"/>
    <x v="0"/>
    <x v="0"/>
    <m/>
    <m/>
    <x v="15"/>
    <s v="azcasagrande"/>
    <s v="Casa Grande Public Library"/>
    <s v="Learning Express"/>
    <m/>
    <m/>
    <n v="0"/>
    <n v="0"/>
    <n v="0"/>
    <n v="0"/>
    <n v="0"/>
    <n v="0"/>
    <n v="0"/>
  </r>
  <r>
    <x v="3"/>
    <s v="2015-Q3"/>
    <x v="12"/>
    <x v="1"/>
    <x v="1"/>
    <x v="0"/>
    <x v="3"/>
    <m/>
    <m/>
    <x v="16"/>
    <s v="azcentennial"/>
    <s v="Centennial Library"/>
    <s v="Learning Express"/>
    <m/>
    <m/>
    <n v="0"/>
    <n v="0"/>
    <n v="0"/>
    <n v="0"/>
    <n v="0"/>
    <n v="0"/>
    <n v="0"/>
  </r>
  <r>
    <x v="9"/>
    <s v="2015-Q3"/>
    <x v="12"/>
    <x v="1"/>
    <x v="1"/>
    <x v="0"/>
    <x v="5"/>
    <m/>
    <m/>
    <x v="17"/>
    <s v="chandler_main"/>
    <s v="Chandler Public Library"/>
    <s v="Learning Express"/>
    <m/>
    <m/>
    <n v="9"/>
    <n v="2"/>
    <n v="11"/>
    <n v="2"/>
    <n v="0"/>
    <n v="1"/>
    <n v="19"/>
  </r>
  <r>
    <x v="10"/>
    <s v="2015-Q3"/>
    <x v="12"/>
    <x v="1"/>
    <x v="1"/>
    <x v="0"/>
    <x v="3"/>
    <m/>
    <m/>
    <x v="18"/>
    <s v="azchinovalley"/>
    <s v="Chino Valley Public Library"/>
    <s v="Learning Express"/>
    <m/>
    <m/>
    <n v="0"/>
    <n v="0"/>
    <n v="0"/>
    <n v="0"/>
    <n v="0"/>
    <n v="0"/>
    <n v="0"/>
  </r>
  <r>
    <x v="3"/>
    <s v="2015-Q3"/>
    <x v="12"/>
    <x v="1"/>
    <x v="1"/>
    <x v="0"/>
    <x v="9"/>
    <m/>
    <m/>
    <x v="19"/>
    <s v="azcibecu"/>
    <s v="Cibicue Community Library"/>
    <s v="Learning Express"/>
    <m/>
    <m/>
    <n v="0"/>
    <n v="0"/>
    <n v="0"/>
    <n v="0"/>
    <n v="0"/>
    <n v="0"/>
    <n v="0"/>
  </r>
  <r>
    <x v="11"/>
    <s v="2015-Q3"/>
    <x v="12"/>
    <x v="1"/>
    <x v="1"/>
    <x v="0"/>
    <x v="5"/>
    <m/>
    <m/>
    <x v="20"/>
    <s v="mesa86532"/>
    <s v="City of Mesa Main Library"/>
    <s v="Learning Express"/>
    <m/>
    <m/>
    <n v="8"/>
    <n v="2"/>
    <n v="16"/>
    <n v="3"/>
    <n v="2"/>
    <n v="2"/>
    <n v="0"/>
  </r>
  <r>
    <x v="74"/>
    <s v="2015-Q3"/>
    <x v="12"/>
    <x v="1"/>
    <x v="1"/>
    <x v="0"/>
    <x v="3"/>
    <m/>
    <m/>
    <x v="117"/>
    <s v="azclarkdale"/>
    <s v="Clark Memorial Library"/>
    <s v="Learning Express"/>
    <m/>
    <m/>
    <n v="0"/>
    <n v="0"/>
    <n v="0"/>
    <n v="0"/>
    <n v="0"/>
    <n v="0"/>
    <n v="0"/>
  </r>
  <r>
    <x v="74"/>
    <s v="2015-Q3"/>
    <x v="12"/>
    <x v="1"/>
    <x v="1"/>
    <x v="0"/>
    <x v="3"/>
    <m/>
    <m/>
    <x v="117"/>
    <s v="azclarkdale"/>
    <s v="Clarkdale Public Library"/>
    <s v="Learning Express"/>
    <m/>
    <m/>
    <n v="0"/>
    <n v="0"/>
    <n v="0"/>
    <n v="0"/>
    <n v="0"/>
    <n v="0"/>
    <n v="0"/>
  </r>
  <r>
    <x v="3"/>
    <s v="2015-Q3"/>
    <x v="12"/>
    <x v="1"/>
    <x v="1"/>
    <x v="0"/>
    <x v="9"/>
    <m/>
    <m/>
    <x v="21"/>
    <s v="azclaysprings"/>
    <s v="Clay Springs Public Library"/>
    <s v="Learning Express"/>
    <m/>
    <m/>
    <n v="0"/>
    <n v="0"/>
    <n v="0"/>
    <n v="0"/>
    <n v="0"/>
    <n v="0"/>
    <n v="0"/>
  </r>
  <r>
    <x v="12"/>
    <s v="2015-Q3"/>
    <x v="12"/>
    <x v="1"/>
    <x v="1"/>
    <x v="0"/>
    <x v="7"/>
    <m/>
    <m/>
    <x v="22"/>
    <s v="azclifton"/>
    <s v="Clifton Public Library"/>
    <s v="Learning Express"/>
    <m/>
    <m/>
    <n v="0"/>
    <n v="0"/>
    <n v="0"/>
    <n v="0"/>
    <n v="0"/>
    <n v="0"/>
    <n v="0"/>
  </r>
  <r>
    <x v="13"/>
    <s v="2015-Q3"/>
    <x v="12"/>
    <x v="1"/>
    <x v="1"/>
    <x v="0"/>
    <x v="6"/>
    <m/>
    <m/>
    <x v="23"/>
    <s v="azccldo"/>
    <s v="Cochise County Library District"/>
    <s v="Learning Express"/>
    <m/>
    <m/>
    <n v="5"/>
    <n v="1"/>
    <n v="15"/>
    <n v="3"/>
    <n v="1"/>
    <n v="1"/>
    <n v="0"/>
  </r>
  <r>
    <x v="14"/>
    <s v="2015-Q3"/>
    <x v="12"/>
    <x v="1"/>
    <x v="1"/>
    <x v="0"/>
    <x v="10"/>
    <m/>
    <m/>
    <x v="24"/>
    <s v="azcocopah"/>
    <s v="Cocopah Tribal Library"/>
    <s v="Learning Express"/>
    <m/>
    <m/>
    <n v="0"/>
    <n v="0"/>
    <n v="0"/>
    <n v="0"/>
    <n v="0"/>
    <n v="0"/>
    <n v="0"/>
  </r>
  <r>
    <x v="15"/>
    <s v="2015-Q3"/>
    <x v="12"/>
    <x v="1"/>
    <x v="1"/>
    <x v="0"/>
    <x v="8"/>
    <m/>
    <m/>
    <x v="25"/>
    <s v="azlapazcs"/>
    <s v="Colorado River Indian Tribes Library"/>
    <s v="Learning Express"/>
    <m/>
    <m/>
    <n v="0"/>
    <n v="0"/>
    <n v="0"/>
    <n v="0"/>
    <n v="0"/>
    <n v="0"/>
    <n v="0"/>
  </r>
  <r>
    <x v="3"/>
    <s v="2015-Q3"/>
    <x v="12"/>
    <x v="1"/>
    <x v="1"/>
    <x v="0"/>
    <x v="3"/>
    <m/>
    <m/>
    <x v="26"/>
    <s v="azcongress"/>
    <s v="Congress Public Library"/>
    <s v="Learning Express"/>
    <m/>
    <m/>
    <n v="0"/>
    <n v="0"/>
    <n v="0"/>
    <n v="0"/>
    <n v="0"/>
    <n v="0"/>
    <n v="0"/>
  </r>
  <r>
    <x v="16"/>
    <s v="2015-Q3"/>
    <x v="12"/>
    <x v="1"/>
    <x v="1"/>
    <x v="0"/>
    <x v="0"/>
    <m/>
    <m/>
    <x v="27"/>
    <s v="azcollidge"/>
    <s v="Coolidge Public Library"/>
    <s v="Learning Express"/>
    <m/>
    <m/>
    <n v="0"/>
    <n v="0"/>
    <n v="0"/>
    <n v="0"/>
    <n v="0"/>
    <n v="0"/>
    <n v="0"/>
  </r>
  <r>
    <x v="17"/>
    <s v="2015-Q3"/>
    <x v="12"/>
    <x v="1"/>
    <x v="1"/>
    <x v="0"/>
    <x v="6"/>
    <m/>
    <m/>
    <x v="28"/>
    <s v="azbisbee"/>
    <s v="Copper Queen Library"/>
    <s v="Learning Express"/>
    <m/>
    <m/>
    <n v="0"/>
    <n v="0"/>
    <n v="0"/>
    <n v="0"/>
    <n v="0"/>
    <n v="0"/>
    <n v="0"/>
  </r>
  <r>
    <x v="3"/>
    <s v="2015-Q3"/>
    <x v="12"/>
    <x v="1"/>
    <x v="1"/>
    <x v="0"/>
    <x v="3"/>
    <m/>
    <m/>
    <x v="29"/>
    <s v="azcordeslakes"/>
    <s v="Cordes Lakes Public Library"/>
    <s v="Learning Express"/>
    <m/>
    <m/>
    <n v="0"/>
    <n v="0"/>
    <n v="0"/>
    <n v="0"/>
    <n v="0"/>
    <n v="0"/>
    <n v="0"/>
  </r>
  <r>
    <x v="18"/>
    <s v="2015-Q3"/>
    <x v="12"/>
    <x v="1"/>
    <x v="1"/>
    <x v="0"/>
    <x v="3"/>
    <m/>
    <m/>
    <x v="30"/>
    <s v="azcottonwood"/>
    <s v="Cottonwood Public Library"/>
    <s v="Learning Express"/>
    <m/>
    <m/>
    <n v="0"/>
    <n v="0"/>
    <n v="0"/>
    <n v="0"/>
    <n v="0"/>
    <n v="0"/>
    <n v="0"/>
  </r>
  <r>
    <x v="3"/>
    <s v="2015-Q3"/>
    <x v="12"/>
    <x v="1"/>
    <x v="1"/>
    <x v="0"/>
    <x v="3"/>
    <m/>
    <m/>
    <x v="31"/>
    <s v="azcrownking"/>
    <s v="Crown King Public Library"/>
    <s v="Learning Express"/>
    <m/>
    <m/>
    <n v="0"/>
    <n v="0"/>
    <n v="0"/>
    <n v="0"/>
    <n v="0"/>
    <n v="0"/>
    <n v="0"/>
  </r>
  <r>
    <x v="19"/>
    <s v="2015-Q3"/>
    <x v="12"/>
    <x v="1"/>
    <x v="1"/>
    <x v="0"/>
    <x v="5"/>
    <m/>
    <m/>
    <x v="32"/>
    <s v="desertfh_az"/>
    <s v="Desert Foothills Library"/>
    <s v="Learning Express"/>
    <m/>
    <m/>
    <n v="0"/>
    <n v="0"/>
    <n v="0"/>
    <n v="0"/>
    <n v="0"/>
    <n v="0"/>
    <n v="0"/>
  </r>
  <r>
    <x v="3"/>
    <s v="2015-Q3"/>
    <x v="12"/>
    <x v="1"/>
    <x v="1"/>
    <x v="0"/>
    <x v="3"/>
    <m/>
    <m/>
    <x v="33"/>
    <s v="dewey_az"/>
    <s v="Dewey-Humboldt Town Library"/>
    <s v="Learning Express"/>
    <m/>
    <m/>
    <n v="0"/>
    <n v="0"/>
    <n v="0"/>
    <n v="0"/>
    <n v="0"/>
    <n v="0"/>
    <n v="0"/>
  </r>
  <r>
    <x v="20"/>
    <s v="2015-Q3"/>
    <x v="12"/>
    <x v="1"/>
    <x v="1"/>
    <x v="0"/>
    <x v="6"/>
    <m/>
    <m/>
    <x v="34"/>
    <s v="azdouglas"/>
    <s v="Douglas Public Library"/>
    <s v="Learning Express"/>
    <m/>
    <m/>
    <n v="0"/>
    <n v="0"/>
    <n v="0"/>
    <n v="0"/>
    <n v="0"/>
    <n v="0"/>
    <n v="0"/>
  </r>
  <r>
    <x v="3"/>
    <s v="2015-Q3"/>
    <x v="12"/>
    <x v="1"/>
    <x v="1"/>
    <x v="0"/>
    <x v="11"/>
    <m/>
    <m/>
    <x v="35"/>
    <s v="azfernando"/>
    <s v="Dr. Fernando Escalante Community Library &amp; Resource Center"/>
    <s v="Learning Express"/>
    <m/>
    <m/>
    <n v="0"/>
    <n v="0"/>
    <n v="0"/>
    <n v="0"/>
    <n v="0"/>
    <n v="0"/>
    <n v="0"/>
  </r>
  <r>
    <x v="21"/>
    <s v="2015-Q3"/>
    <x v="12"/>
    <x v="1"/>
    <x v="1"/>
    <x v="0"/>
    <x v="7"/>
    <m/>
    <m/>
    <x v="36"/>
    <s v="azduncan"/>
    <s v="Duncan Public Library"/>
    <s v="Learning Express"/>
    <m/>
    <m/>
    <n v="0"/>
    <n v="0"/>
    <n v="0"/>
    <n v="0"/>
    <n v="0"/>
    <n v="0"/>
    <n v="0"/>
  </r>
  <r>
    <x v="22"/>
    <s v="2015-Q3"/>
    <x v="12"/>
    <x v="1"/>
    <x v="1"/>
    <x v="0"/>
    <x v="0"/>
    <m/>
    <m/>
    <x v="37"/>
    <s v="azeloy"/>
    <s v="Eloy Santa Cruz Library"/>
    <s v="Learning Express"/>
    <m/>
    <m/>
    <n v="0"/>
    <n v="0"/>
    <n v="0"/>
    <n v="0"/>
    <n v="0"/>
    <n v="0"/>
    <n v="0"/>
  </r>
  <r>
    <x v="23"/>
    <s v="2015-Q3"/>
    <x v="12"/>
    <x v="1"/>
    <x v="1"/>
    <x v="0"/>
    <x v="6"/>
    <m/>
    <m/>
    <x v="38"/>
    <s v="azwilcox"/>
    <s v="Elsie S. Hogan Community Library"/>
    <s v="Learning Express"/>
    <m/>
    <m/>
    <n v="0"/>
    <n v="0"/>
    <n v="0"/>
    <n v="0"/>
    <n v="0"/>
    <n v="0"/>
    <n v="0"/>
  </r>
  <r>
    <x v="24"/>
    <s v="2015-Q3"/>
    <x v="12"/>
    <x v="1"/>
    <x v="1"/>
    <x v="0"/>
    <x v="12"/>
    <m/>
    <m/>
    <x v="39"/>
    <s v="azflagstaff"/>
    <s v="Flagstaff City-Coconino County Public Library"/>
    <s v="Learning Express"/>
    <m/>
    <m/>
    <n v="26"/>
    <n v="2"/>
    <n v="36"/>
    <n v="9"/>
    <n v="8"/>
    <n v="14"/>
    <n v="0"/>
  </r>
  <r>
    <x v="25"/>
    <s v="2015-Q3"/>
    <x v="12"/>
    <x v="1"/>
    <x v="1"/>
    <x v="0"/>
    <x v="0"/>
    <m/>
    <m/>
    <x v="40"/>
    <s v="azflorence"/>
    <s v="Florence Community Library"/>
    <s v="Learning Express"/>
    <m/>
    <m/>
    <n v="0"/>
    <n v="0"/>
    <n v="0"/>
    <n v="0"/>
    <n v="0"/>
    <n v="0"/>
    <n v="0"/>
  </r>
  <r>
    <x v="3"/>
    <s v="2015-Q3"/>
    <x v="12"/>
    <x v="1"/>
    <x v="1"/>
    <x v="0"/>
    <x v="12"/>
    <m/>
    <m/>
    <x v="41"/>
    <s v="azforestlakes"/>
    <s v="Forest Lakes Community Library"/>
    <s v="Learning Express"/>
    <m/>
    <m/>
    <n v="0"/>
    <n v="0"/>
    <n v="0"/>
    <n v="0"/>
    <n v="0"/>
    <n v="0"/>
    <n v="0"/>
  </r>
  <r>
    <x v="26"/>
    <s v="2015-Q3"/>
    <x v="12"/>
    <x v="1"/>
    <x v="1"/>
    <x v="0"/>
    <x v="12"/>
    <m/>
    <m/>
    <x v="42"/>
    <s v="azfredonia"/>
    <s v="Fredonia Public Library"/>
    <s v="Learning Express"/>
    <m/>
    <m/>
    <n v="0"/>
    <n v="0"/>
    <n v="0"/>
    <n v="0"/>
    <n v="0"/>
    <n v="0"/>
    <n v="0"/>
  </r>
  <r>
    <x v="27"/>
    <s v="2015-Q3"/>
    <x v="12"/>
    <x v="1"/>
    <x v="1"/>
    <x v="0"/>
    <x v="5"/>
    <m/>
    <m/>
    <x v="43"/>
    <s v="mcdowell_az"/>
    <s v="Ft. McDowell Yavapai Nation Tribal Library"/>
    <s v="Learning Express"/>
    <m/>
    <m/>
    <n v="0"/>
    <n v="0"/>
    <n v="0"/>
    <n v="0"/>
    <n v="0"/>
    <n v="0"/>
    <n v="0"/>
  </r>
  <r>
    <x v="28"/>
    <s v="2015-Q3"/>
    <x v="12"/>
    <x v="1"/>
    <x v="1"/>
    <x v="0"/>
    <x v="13"/>
    <m/>
    <m/>
    <x v="44"/>
    <s v="azgcldo"/>
    <s v="Gila County Library District"/>
    <s v="Learning Express"/>
    <m/>
    <m/>
    <n v="0"/>
    <n v="0"/>
    <n v="0"/>
    <n v="0"/>
    <n v="0"/>
    <n v="0"/>
    <n v="0"/>
  </r>
  <r>
    <x v="29"/>
    <s v="2015-Q3"/>
    <x v="12"/>
    <x v="1"/>
    <x v="1"/>
    <x v="0"/>
    <x v="5"/>
    <m/>
    <m/>
    <x v="45"/>
    <s v="glendale_main"/>
    <s v="Glendale Public Library"/>
    <s v="Learning Express"/>
    <m/>
    <m/>
    <n v="2"/>
    <n v="2"/>
    <n v="4"/>
    <n v="0"/>
    <n v="0"/>
    <n v="0"/>
    <n v="0"/>
  </r>
  <r>
    <x v="3"/>
    <s v="2015-Q3"/>
    <x v="12"/>
    <x v="1"/>
    <x v="1"/>
    <x v="0"/>
    <x v="12"/>
    <m/>
    <m/>
    <x v="46"/>
    <s v="azgcanyoncl"/>
    <s v="Grand Canyon Library"/>
    <s v="Learning Express"/>
    <m/>
    <m/>
    <n v="0"/>
    <n v="0"/>
    <n v="0"/>
    <n v="0"/>
    <n v="0"/>
    <n v="0"/>
    <n v="0"/>
  </r>
  <r>
    <x v="3"/>
    <s v="2015-Q3"/>
    <x v="12"/>
    <x v="1"/>
    <x v="1"/>
    <x v="0"/>
    <x v="7"/>
    <m/>
    <m/>
    <x v="47"/>
    <s v="azgreenl"/>
    <s v="Greenlee County Library System"/>
    <s v="Learning Express"/>
    <m/>
    <m/>
    <n v="0"/>
    <n v="0"/>
    <n v="0"/>
    <n v="0"/>
    <n v="0"/>
    <n v="0"/>
    <n v="0"/>
  </r>
  <r>
    <x v="30"/>
    <s v="2015-Q3"/>
    <x v="12"/>
    <x v="1"/>
    <x v="1"/>
    <x v="0"/>
    <x v="9"/>
    <m/>
    <m/>
    <x v="48"/>
    <s v="azholbrook"/>
    <s v="Holbrook Public Library"/>
    <s v="Learning Express"/>
    <m/>
    <m/>
    <n v="0"/>
    <n v="0"/>
    <n v="0"/>
    <n v="0"/>
    <n v="0"/>
    <n v="0"/>
    <n v="0"/>
  </r>
  <r>
    <x v="31"/>
    <s v="2015-Q3"/>
    <x v="12"/>
    <x v="1"/>
    <x v="1"/>
    <x v="0"/>
    <x v="9"/>
    <m/>
    <m/>
    <x v="49"/>
    <s v="hopi"/>
    <s v="Hopi Public Library"/>
    <s v="Learning Express"/>
    <m/>
    <m/>
    <n v="0"/>
    <n v="0"/>
    <n v="0"/>
    <n v="0"/>
    <n v="0"/>
    <n v="0"/>
    <n v="0"/>
  </r>
  <r>
    <x v="32"/>
    <s v="2015-Q3"/>
    <x v="12"/>
    <x v="1"/>
    <x v="1"/>
    <x v="0"/>
    <x v="6"/>
    <m/>
    <m/>
    <x v="50"/>
    <s v="azhuachuca"/>
    <s v="Huachuca City Public Library"/>
    <s v="Learning Express"/>
    <m/>
    <m/>
    <n v="0"/>
    <n v="0"/>
    <n v="0"/>
    <n v="0"/>
    <n v="0"/>
    <n v="0"/>
    <n v="0"/>
  </r>
  <r>
    <x v="4"/>
    <s v="2015-Q3"/>
    <x v="12"/>
    <x v="1"/>
    <x v="1"/>
    <x v="0"/>
    <x v="0"/>
    <m/>
    <m/>
    <x v="51"/>
    <s v="irahayes_az"/>
    <s v="Ira H Hayes Memorial Library"/>
    <s v="Learning Express"/>
    <m/>
    <m/>
    <n v="0"/>
    <n v="0"/>
    <n v="0"/>
    <n v="0"/>
    <n v="0"/>
    <n v="0"/>
    <n v="0"/>
  </r>
  <r>
    <x v="33"/>
    <s v="2015-Q3"/>
    <x v="12"/>
    <x v="1"/>
    <x v="1"/>
    <x v="0"/>
    <x v="13"/>
    <m/>
    <m/>
    <x v="52"/>
    <s v="azpinestrawb"/>
    <s v="Isabelle Hunt Memorial Public Library"/>
    <s v="Learning Express"/>
    <m/>
    <m/>
    <n v="0"/>
    <n v="0"/>
    <n v="0"/>
    <n v="0"/>
    <n v="0"/>
    <n v="0"/>
    <n v="0"/>
  </r>
  <r>
    <x v="34"/>
    <s v="2015-Q3"/>
    <x v="12"/>
    <x v="1"/>
    <x v="1"/>
    <x v="0"/>
    <x v="3"/>
    <m/>
    <m/>
    <x v="53"/>
    <s v="azjerome"/>
    <s v="Jerome Public Library"/>
    <s v="Learning Express"/>
    <m/>
    <m/>
    <n v="0"/>
    <n v="0"/>
    <n v="0"/>
    <n v="0"/>
    <n v="0"/>
    <n v="0"/>
    <n v="0"/>
  </r>
  <r>
    <x v="4"/>
    <s v="2015-Q3"/>
    <x v="12"/>
    <x v="1"/>
    <x v="1"/>
    <x v="0"/>
    <x v="4"/>
    <m/>
    <m/>
    <x v="54"/>
    <s v="azkaibabppl"/>
    <s v="Kaibab Paiute Tribal Library"/>
    <s v="Learning Express"/>
    <m/>
    <m/>
    <n v="0"/>
    <n v="0"/>
    <n v="0"/>
    <n v="0"/>
    <n v="0"/>
    <n v="0"/>
    <n v="0"/>
  </r>
  <r>
    <x v="3"/>
    <s v="2015-Q3"/>
    <x v="12"/>
    <x v="1"/>
    <x v="1"/>
    <x v="0"/>
    <x v="9"/>
    <m/>
    <m/>
    <x v="55"/>
    <s v="azkayenta"/>
    <s v="Kayenta Community Library"/>
    <s v="Learning Express"/>
    <m/>
    <m/>
    <n v="0"/>
    <n v="0"/>
    <n v="0"/>
    <n v="0"/>
    <n v="0"/>
    <n v="0"/>
    <n v="0"/>
  </r>
  <r>
    <x v="35"/>
    <s v="2015-Q3"/>
    <x v="12"/>
    <x v="1"/>
    <x v="1"/>
    <x v="0"/>
    <x v="0"/>
    <m/>
    <m/>
    <x v="56"/>
    <s v="kearny_az"/>
    <s v="Kearny Public Library"/>
    <s v="Learning Express"/>
    <m/>
    <m/>
    <n v="0"/>
    <n v="0"/>
    <n v="0"/>
    <n v="0"/>
    <n v="0"/>
    <n v="0"/>
    <n v="0"/>
  </r>
  <r>
    <x v="75"/>
    <s v="2015-Q3"/>
    <x v="12"/>
    <x v="1"/>
    <x v="1"/>
    <x v="0"/>
    <x v="8"/>
    <m/>
    <m/>
    <x v="119"/>
    <s v="lapaz"/>
    <s v="La Paz County Services"/>
    <s v="Learning Express"/>
    <m/>
    <m/>
    <n v="0"/>
    <n v="0"/>
    <n v="0"/>
    <n v="0"/>
    <n v="0"/>
    <n v="0"/>
    <n v="0"/>
  </r>
  <r>
    <x v="36"/>
    <s v="2015-Q3"/>
    <x v="12"/>
    <x v="1"/>
    <x v="1"/>
    <x v="0"/>
    <x v="9"/>
    <m/>
    <m/>
    <x v="57"/>
    <s v="azpinetop"/>
    <s v="Larson Memorial Public Library"/>
    <s v="Learning Express"/>
    <m/>
    <m/>
    <n v="0"/>
    <n v="0"/>
    <n v="0"/>
    <n v="0"/>
    <n v="0"/>
    <n v="0"/>
    <n v="0"/>
  </r>
  <r>
    <x v="37"/>
    <s v="2015-Q3"/>
    <x v="12"/>
    <x v="1"/>
    <x v="1"/>
    <x v="0"/>
    <x v="0"/>
    <m/>
    <m/>
    <x v="58"/>
    <s v="azmammoth"/>
    <s v="Mammoth Public Library"/>
    <s v="Learning Express"/>
    <m/>
    <m/>
    <n v="0"/>
    <n v="0"/>
    <n v="0"/>
    <n v="0"/>
    <n v="0"/>
    <n v="0"/>
    <n v="0"/>
  </r>
  <r>
    <x v="38"/>
    <s v="2015-Q3"/>
    <x v="12"/>
    <x v="1"/>
    <x v="1"/>
    <x v="0"/>
    <x v="5"/>
    <m/>
    <m/>
    <x v="59"/>
    <s v="maricopa_main"/>
    <s v="Maricopa County Library District"/>
    <s v="Learning Express"/>
    <m/>
    <m/>
    <n v="85"/>
    <n v="22"/>
    <n v="190"/>
    <n v="6"/>
    <n v="11"/>
    <n v="7"/>
    <n v="55"/>
  </r>
  <r>
    <x v="39"/>
    <s v="2015-Q3"/>
    <x v="12"/>
    <x v="1"/>
    <x v="1"/>
    <x v="0"/>
    <x v="0"/>
    <m/>
    <m/>
    <x v="60"/>
    <s v="azmaricopacom"/>
    <s v="Maricopa Public Library"/>
    <s v="Learning Express"/>
    <m/>
    <m/>
    <n v="8"/>
    <n v="1"/>
    <n v="9"/>
    <n v="1"/>
    <n v="0"/>
    <n v="8"/>
    <n v="0"/>
  </r>
  <r>
    <x v="3"/>
    <s v="2015-Q3"/>
    <x v="12"/>
    <x v="1"/>
    <x v="1"/>
    <x v="0"/>
    <x v="3"/>
    <m/>
    <m/>
    <x v="61"/>
    <s v="azmayer"/>
    <s v="Mayer Public Library"/>
    <s v="Learning Express"/>
    <m/>
    <m/>
    <n v="0"/>
    <n v="0"/>
    <n v="0"/>
    <n v="0"/>
    <n v="0"/>
    <n v="0"/>
    <n v="0"/>
  </r>
  <r>
    <x v="3"/>
    <s v="2015-Q3"/>
    <x v="12"/>
    <x v="1"/>
    <x v="1"/>
    <x v="0"/>
    <x v="9"/>
    <m/>
    <m/>
    <x v="62"/>
    <s v="mcnary_az"/>
    <s v="McNary Commuity Library"/>
    <s v="Learning Express"/>
    <m/>
    <m/>
    <n v="0"/>
    <n v="0"/>
    <n v="0"/>
    <n v="0"/>
    <n v="0"/>
    <n v="0"/>
    <n v="0"/>
  </r>
  <r>
    <x v="40"/>
    <s v="2015-Q3"/>
    <x v="12"/>
    <x v="1"/>
    <x v="1"/>
    <x v="0"/>
    <x v="13"/>
    <m/>
    <m/>
    <x v="63"/>
    <s v="azmiami"/>
    <s v="Miami Memorial Library"/>
    <s v="Learning Express"/>
    <m/>
    <m/>
    <n v="0"/>
    <n v="0"/>
    <n v="0"/>
    <n v="0"/>
    <n v="0"/>
    <n v="0"/>
    <n v="0"/>
  </r>
  <r>
    <x v="41"/>
    <s v="2015-Q3"/>
    <x v="12"/>
    <x v="1"/>
    <x v="1"/>
    <x v="0"/>
    <x v="4"/>
    <m/>
    <m/>
    <x v="64"/>
    <s v="azmohave"/>
    <s v="Mohave County Library District"/>
    <s v="Learning Express"/>
    <m/>
    <m/>
    <n v="0"/>
    <n v="0"/>
    <n v="0"/>
    <n v="0"/>
    <n v="0"/>
    <n v="0"/>
    <n v="0"/>
  </r>
  <r>
    <x v="42"/>
    <s v="2015-Q3"/>
    <x v="12"/>
    <x v="1"/>
    <x v="1"/>
    <x v="0"/>
    <x v="7"/>
    <m/>
    <m/>
    <x v="65"/>
    <s v="azmorenci"/>
    <s v="Morenci Community Library"/>
    <s v="Learning Express"/>
    <m/>
    <m/>
    <n v="0"/>
    <n v="0"/>
    <n v="0"/>
    <n v="0"/>
    <n v="0"/>
    <n v="0"/>
    <n v="0"/>
  </r>
  <r>
    <x v="43"/>
    <s v="2015-Q3"/>
    <x v="12"/>
    <x v="1"/>
    <x v="1"/>
    <x v="0"/>
    <x v="9"/>
    <m/>
    <m/>
    <x v="66"/>
    <s v="azncldo"/>
    <s v="Navajo County Library District"/>
    <s v="Learning Express"/>
    <m/>
    <m/>
    <n v="15"/>
    <n v="5"/>
    <n v="29"/>
    <n v="2"/>
    <n v="3"/>
    <n v="4"/>
    <n v="33"/>
  </r>
  <r>
    <x v="44"/>
    <s v="2015-Q3"/>
    <x v="12"/>
    <x v="1"/>
    <x v="1"/>
    <x v="0"/>
    <x v="1"/>
    <m/>
    <m/>
    <x v="67"/>
    <s v="aznnls"/>
    <s v="Navajo Nation Library System"/>
    <s v="Learning Express"/>
    <m/>
    <m/>
    <n v="0"/>
    <n v="0"/>
    <n v="0"/>
    <n v="0"/>
    <n v="0"/>
    <n v="0"/>
    <n v="0"/>
  </r>
  <r>
    <x v="45"/>
    <s v="2015-Q3"/>
    <x v="12"/>
    <x v="1"/>
    <x v="1"/>
    <x v="0"/>
    <x v="14"/>
    <m/>
    <m/>
    <x v="68"/>
    <s v="aznogales"/>
    <s v="Nogales/Santa Cruz County Public Library"/>
    <s v="Learning Express"/>
    <m/>
    <m/>
    <n v="0"/>
    <n v="0"/>
    <n v="0"/>
    <n v="0"/>
    <n v="0"/>
    <n v="0"/>
    <n v="0"/>
  </r>
  <r>
    <x v="3"/>
    <s v="2015-Q3"/>
    <x v="12"/>
    <x v="1"/>
    <x v="1"/>
    <x v="0"/>
    <x v="5"/>
    <m/>
    <m/>
    <x v="120"/>
    <s v="northwestreg_az"/>
    <s v="Northwest Regional Library"/>
    <s v="Learning Express"/>
    <m/>
    <m/>
    <n v="0"/>
    <n v="0"/>
    <n v="0"/>
    <n v="0"/>
    <n v="0"/>
    <n v="0"/>
    <n v="0"/>
  </r>
  <r>
    <x v="3"/>
    <s v="2015-Q3"/>
    <x v="12"/>
    <x v="1"/>
    <x v="1"/>
    <x v="0"/>
    <x v="0"/>
    <m/>
    <m/>
    <x v="69"/>
    <s v="azoracle"/>
    <s v="Oracle Public Library"/>
    <s v="Learning Express"/>
    <m/>
    <m/>
    <n v="0"/>
    <n v="0"/>
    <n v="0"/>
    <n v="0"/>
    <n v="0"/>
    <n v="0"/>
    <n v="0"/>
  </r>
  <r>
    <x v="3"/>
    <s v="2015-Q3"/>
    <x v="12"/>
    <x v="1"/>
    <x v="1"/>
    <x v="0"/>
    <x v="0"/>
    <m/>
    <m/>
    <x v="70"/>
    <s v="azorovalley"/>
    <s v="Oro Valley Public Library"/>
    <s v="Learning Express"/>
    <m/>
    <m/>
    <n v="0"/>
    <n v="0"/>
    <n v="0"/>
    <n v="0"/>
    <n v="0"/>
    <n v="0"/>
    <n v="0"/>
  </r>
  <r>
    <x v="4"/>
    <s v="2015-Q3"/>
    <x v="12"/>
    <x v="1"/>
    <x v="1"/>
    <x v="0"/>
    <x v="12"/>
    <m/>
    <m/>
    <x v="71"/>
    <s v="azpage"/>
    <s v="Page Public Library"/>
    <s v="Learning Express"/>
    <m/>
    <m/>
    <n v="0"/>
    <n v="0"/>
    <n v="0"/>
    <n v="0"/>
    <n v="0"/>
    <n v="0"/>
    <n v="0"/>
  </r>
  <r>
    <x v="76"/>
    <s v="2015-Q3"/>
    <x v="12"/>
    <x v="1"/>
    <x v="1"/>
    <x v="0"/>
    <x v="8"/>
    <m/>
    <m/>
    <x v="122"/>
    <s v="azparker"/>
    <s v="Parker Public Library"/>
    <s v="Learning Express"/>
    <m/>
    <m/>
    <n v="0"/>
    <n v="0"/>
    <n v="0"/>
    <n v="0"/>
    <n v="0"/>
    <n v="0"/>
    <n v="0"/>
  </r>
  <r>
    <x v="46"/>
    <s v="2015-Q3"/>
    <x v="12"/>
    <x v="1"/>
    <x v="1"/>
    <x v="0"/>
    <x v="14"/>
    <m/>
    <m/>
    <x v="72"/>
    <s v="azpatagonia"/>
    <s v="Patagonia Public Library"/>
    <s v="Learning Express"/>
    <m/>
    <m/>
    <n v="0"/>
    <n v="0"/>
    <n v="0"/>
    <n v="0"/>
    <n v="0"/>
    <n v="0"/>
    <n v="0"/>
  </r>
  <r>
    <x v="47"/>
    <s v="2015-Q3"/>
    <x v="12"/>
    <x v="1"/>
    <x v="1"/>
    <x v="0"/>
    <x v="13"/>
    <m/>
    <m/>
    <x v="73"/>
    <s v="azpayson"/>
    <s v="Payson Public Library"/>
    <s v="Learning Express"/>
    <m/>
    <m/>
    <n v="0"/>
    <n v="0"/>
    <n v="0"/>
    <n v="0"/>
    <n v="0"/>
    <n v="0"/>
    <n v="0"/>
  </r>
  <r>
    <x v="48"/>
    <s v="2015-Q3"/>
    <x v="12"/>
    <x v="1"/>
    <x v="1"/>
    <x v="0"/>
    <x v="5"/>
    <m/>
    <m/>
    <x v="74"/>
    <s v="peor29132"/>
    <s v="Peoria Public Library System"/>
    <s v="Learning Express"/>
    <m/>
    <m/>
    <n v="0"/>
    <n v="0"/>
    <n v="0"/>
    <n v="0"/>
    <n v="0"/>
    <n v="0"/>
    <n v="0"/>
  </r>
  <r>
    <x v="49"/>
    <s v="2015-Q3"/>
    <x v="12"/>
    <x v="1"/>
    <x v="1"/>
    <x v="0"/>
    <x v="5"/>
    <m/>
    <m/>
    <x v="75"/>
    <s v="phx_main"/>
    <s v="Phoenix Public Library"/>
    <s v="Learning Express"/>
    <m/>
    <m/>
    <n v="115"/>
    <n v="44"/>
    <n v="225"/>
    <n v="59"/>
    <n v="32"/>
    <n v="22"/>
    <n v="1"/>
  </r>
  <r>
    <x v="50"/>
    <s v="2015-Q3"/>
    <x v="12"/>
    <x v="1"/>
    <x v="1"/>
    <x v="0"/>
    <x v="11"/>
    <m/>
    <m/>
    <x v="76"/>
    <s v="azpcld"/>
    <s v="Pima County Public Library"/>
    <s v="Learning Express"/>
    <m/>
    <m/>
    <n v="128"/>
    <n v="38"/>
    <n v="302"/>
    <n v="85"/>
    <n v="39"/>
    <n v="54"/>
    <n v="4"/>
  </r>
  <r>
    <x v="3"/>
    <s v="2015-Q3"/>
    <x v="12"/>
    <x v="1"/>
    <x v="1"/>
    <x v="0"/>
    <x v="10"/>
    <m/>
    <m/>
    <x v="123"/>
    <s v="azheritage"/>
    <s v="Pima Public Library"/>
    <s v="Learning Express"/>
    <m/>
    <m/>
    <n v="0"/>
    <n v="0"/>
    <n v="0"/>
    <n v="0"/>
    <n v="0"/>
    <n v="0"/>
    <n v="0"/>
  </r>
  <r>
    <x v="52"/>
    <s v="2015-Q3"/>
    <x v="12"/>
    <x v="1"/>
    <x v="1"/>
    <x v="0"/>
    <x v="0"/>
    <m/>
    <m/>
    <x v="78"/>
    <s v="pinal_az"/>
    <s v="Pinal County Library District"/>
    <s v="Learning Express"/>
    <m/>
    <m/>
    <n v="9"/>
    <n v="3"/>
    <n v="18"/>
    <n v="4"/>
    <n v="2"/>
    <n v="1"/>
    <n v="4"/>
  </r>
  <r>
    <x v="3"/>
    <s v="2015-Q3"/>
    <x v="12"/>
    <x v="1"/>
    <x v="1"/>
    <x v="0"/>
    <x v="9"/>
    <m/>
    <m/>
    <x v="79"/>
    <s v="pinedale"/>
    <s v="Pinedale Library"/>
    <s v="Learning Express"/>
    <m/>
    <m/>
    <n v="0"/>
    <n v="0"/>
    <n v="0"/>
    <n v="0"/>
    <n v="0"/>
    <n v="0"/>
    <n v="0"/>
  </r>
  <r>
    <x v="3"/>
    <s v="2015-Q3"/>
    <x v="12"/>
    <x v="1"/>
    <x v="1"/>
    <x v="0"/>
    <x v="5"/>
    <m/>
    <m/>
    <x v="124"/>
    <s v="hollyhock_az"/>
    <s v="Pinetop Lakeside Library"/>
    <s v="Learning Express"/>
    <m/>
    <m/>
    <n v="0"/>
    <n v="0"/>
    <n v="0"/>
    <n v="0"/>
    <n v="0"/>
    <n v="0"/>
    <n v="0"/>
  </r>
  <r>
    <x v="53"/>
    <s v="2015-Q3"/>
    <x v="12"/>
    <x v="1"/>
    <x v="1"/>
    <x v="0"/>
    <x v="3"/>
    <m/>
    <m/>
    <x v="81"/>
    <s v="azprescott"/>
    <s v="Prescott Public Library"/>
    <s v="Learning Express"/>
    <m/>
    <m/>
    <n v="0"/>
    <n v="0"/>
    <n v="0"/>
    <n v="0"/>
    <n v="0"/>
    <n v="0"/>
    <n v="0"/>
  </r>
  <r>
    <x v="54"/>
    <s v="2015-Q3"/>
    <x v="12"/>
    <x v="1"/>
    <x v="1"/>
    <x v="0"/>
    <x v="3"/>
    <m/>
    <m/>
    <x v="82"/>
    <s v="azprescottval"/>
    <s v="Prescott Valley Public Library"/>
    <s v="Learning Express"/>
    <m/>
    <m/>
    <n v="3"/>
    <n v="1"/>
    <n v="4"/>
    <n v="0"/>
    <n v="0"/>
    <n v="1"/>
    <n v="0"/>
  </r>
  <r>
    <x v="55"/>
    <s v="2015-Q3"/>
    <x v="12"/>
    <x v="1"/>
    <x v="1"/>
    <x v="0"/>
    <x v="8"/>
    <m/>
    <m/>
    <x v="83"/>
    <s v="azcoriver"/>
    <s v="Quartzsite Public Library"/>
    <s v="Learning Express"/>
    <m/>
    <m/>
    <n v="0"/>
    <n v="0"/>
    <n v="0"/>
    <n v="0"/>
    <n v="0"/>
    <n v="0"/>
    <n v="0"/>
  </r>
  <r>
    <x v="3"/>
    <s v="2015-Q3"/>
    <x v="12"/>
    <x v="1"/>
    <x v="1"/>
    <x v="0"/>
    <x v="9"/>
    <m/>
    <m/>
    <x v="84"/>
    <s v="azheber"/>
    <s v="Rim Community Library"/>
    <s v="Learning Express"/>
    <m/>
    <m/>
    <n v="0"/>
    <n v="0"/>
    <n v="0"/>
    <n v="0"/>
    <n v="0"/>
    <n v="0"/>
    <n v="0"/>
  </r>
  <r>
    <x v="56"/>
    <s v="2015-Q3"/>
    <x v="12"/>
    <x v="1"/>
    <x v="1"/>
    <x v="0"/>
    <x v="15"/>
    <m/>
    <m/>
    <x v="85"/>
    <s v="azsaffordgcl"/>
    <s v="Safford City-Graham County Library"/>
    <s v="Learning Express"/>
    <m/>
    <m/>
    <n v="2"/>
    <n v="2"/>
    <n v="4"/>
    <n v="0"/>
    <n v="0"/>
    <n v="0"/>
    <n v="0"/>
  </r>
  <r>
    <x v="4"/>
    <s v="2015-Q3"/>
    <x v="12"/>
    <x v="1"/>
    <x v="1"/>
    <x v="0"/>
    <x v="5"/>
    <m/>
    <m/>
    <x v="86"/>
    <s v="saltriver_az"/>
    <s v="Salt River Tribal Library"/>
    <s v="Learning Express"/>
    <m/>
    <m/>
    <n v="0"/>
    <n v="0"/>
    <n v="0"/>
    <n v="0"/>
    <n v="0"/>
    <n v="0"/>
    <n v="0"/>
  </r>
  <r>
    <x v="57"/>
    <s v="2015-Q3"/>
    <x v="12"/>
    <x v="1"/>
    <x v="1"/>
    <x v="0"/>
    <x v="13"/>
    <m/>
    <m/>
    <x v="87"/>
    <s v="azsancarlos"/>
    <s v="San Carlos Public Library"/>
    <s v="Learning Express"/>
    <m/>
    <m/>
    <n v="0"/>
    <n v="0"/>
    <n v="0"/>
    <n v="0"/>
    <n v="0"/>
    <n v="0"/>
    <n v="0"/>
  </r>
  <r>
    <x v="4"/>
    <s v="2015-Q3"/>
    <x v="12"/>
    <x v="1"/>
    <x v="1"/>
    <x v="0"/>
    <x v="5"/>
    <m/>
    <m/>
    <x v="88"/>
    <s v="sanlucy_az"/>
    <s v="San Lucy Library"/>
    <s v="Learning Express"/>
    <m/>
    <m/>
    <n v="0"/>
    <n v="0"/>
    <n v="0"/>
    <n v="0"/>
    <n v="0"/>
    <n v="0"/>
    <n v="0"/>
  </r>
  <r>
    <x v="3"/>
    <s v="2015-Q3"/>
    <x v="12"/>
    <x v="1"/>
    <x v="1"/>
    <x v="0"/>
    <x v="0"/>
    <m/>
    <m/>
    <x v="89"/>
    <s v="azsanmanuel"/>
    <s v="San Manuel Public Library"/>
    <s v="Learning Express"/>
    <m/>
    <m/>
    <n v="0"/>
    <n v="0"/>
    <n v="0"/>
    <n v="0"/>
    <n v="0"/>
    <n v="0"/>
    <n v="0"/>
  </r>
  <r>
    <x v="58"/>
    <s v="2015-Q3"/>
    <x v="12"/>
    <x v="1"/>
    <x v="1"/>
    <x v="0"/>
    <x v="11"/>
    <m/>
    <m/>
    <x v="90"/>
    <s v="aztucson"/>
    <s v="San Xavier Learning Center Library"/>
    <s v="Learning Express"/>
    <m/>
    <m/>
    <n v="0"/>
    <n v="0"/>
    <n v="0"/>
    <n v="0"/>
    <n v="0"/>
    <n v="0"/>
    <n v="0"/>
  </r>
  <r>
    <x v="59"/>
    <s v="2015-Q3"/>
    <x v="12"/>
    <x v="1"/>
    <x v="1"/>
    <x v="0"/>
    <x v="5"/>
    <m/>
    <m/>
    <x v="91"/>
    <s v="scottsdale_hq"/>
    <s v="Scottsdale Public Library"/>
    <s v="Learning Express"/>
    <m/>
    <m/>
    <n v="6"/>
    <n v="3"/>
    <n v="19"/>
    <n v="0"/>
    <n v="0"/>
    <n v="1"/>
    <n v="6"/>
  </r>
  <r>
    <x v="60"/>
    <s v="2015-Q3"/>
    <x v="12"/>
    <x v="1"/>
    <x v="1"/>
    <x v="0"/>
    <x v="3"/>
    <m/>
    <m/>
    <x v="92"/>
    <s v="azsedona"/>
    <s v="Sedona Public Library"/>
    <s v="Learning Express"/>
    <m/>
    <m/>
    <n v="0"/>
    <n v="0"/>
    <n v="0"/>
    <n v="0"/>
    <n v="0"/>
    <n v="0"/>
    <n v="0"/>
  </r>
  <r>
    <x v="3"/>
    <s v="2015-Q3"/>
    <x v="12"/>
    <x v="1"/>
    <x v="1"/>
    <x v="0"/>
    <x v="3"/>
    <m/>
    <m/>
    <x v="93"/>
    <s v="azseligman"/>
    <s v="Seligman Public Library"/>
    <s v="Learning Express"/>
    <m/>
    <m/>
    <n v="0"/>
    <n v="0"/>
    <n v="0"/>
    <n v="0"/>
    <n v="0"/>
    <n v="0"/>
    <n v="0"/>
  </r>
  <r>
    <x v="61"/>
    <s v="2015-Q3"/>
    <x v="12"/>
    <x v="1"/>
    <x v="1"/>
    <x v="0"/>
    <x v="9"/>
    <m/>
    <m/>
    <x v="94"/>
    <s v="azshowlow"/>
    <s v="Show Low Public Library"/>
    <s v="Learning Express"/>
    <m/>
    <m/>
    <n v="0"/>
    <n v="0"/>
    <n v="0"/>
    <n v="0"/>
    <n v="0"/>
    <n v="0"/>
    <n v="0"/>
  </r>
  <r>
    <x v="62"/>
    <s v="2015-Q3"/>
    <x v="12"/>
    <x v="1"/>
    <x v="1"/>
    <x v="0"/>
    <x v="6"/>
    <m/>
    <m/>
    <x v="95"/>
    <s v="azsierrav"/>
    <s v="Sierra Vista Public Library"/>
    <s v="Learning Express"/>
    <m/>
    <m/>
    <n v="0"/>
    <n v="0"/>
    <n v="0"/>
    <n v="0"/>
    <n v="0"/>
    <n v="0"/>
    <n v="0"/>
  </r>
  <r>
    <x v="63"/>
    <s v="2015-Q3"/>
    <x v="12"/>
    <x v="1"/>
    <x v="1"/>
    <x v="0"/>
    <x v="9"/>
    <m/>
    <m/>
    <x v="96"/>
    <s v="azsnowflake"/>
    <s v="Snowflake-Taylor Public Library"/>
    <s v="Learning Express"/>
    <m/>
    <m/>
    <n v="0"/>
    <n v="0"/>
    <n v="0"/>
    <n v="0"/>
    <n v="0"/>
    <n v="0"/>
    <n v="0"/>
  </r>
  <r>
    <x v="64"/>
    <s v="2015-Q3"/>
    <x v="12"/>
    <x v="1"/>
    <x v="1"/>
    <x v="0"/>
    <x v="0"/>
    <m/>
    <m/>
    <x v="97"/>
    <s v="azsuperior"/>
    <s v="Superior Public Library"/>
    <s v="Learning Express"/>
    <m/>
    <m/>
    <n v="0"/>
    <n v="0"/>
    <n v="0"/>
    <n v="0"/>
    <n v="0"/>
    <n v="0"/>
    <n v="0"/>
  </r>
  <r>
    <x v="65"/>
    <s v="2015-Q3"/>
    <x v="12"/>
    <x v="1"/>
    <x v="1"/>
    <x v="0"/>
    <x v="5"/>
    <m/>
    <m/>
    <x v="98"/>
    <s v="tempe_main"/>
    <s v="Tempe Public Library"/>
    <s v="Learning Express"/>
    <m/>
    <m/>
    <n v="19"/>
    <n v="5"/>
    <n v="27"/>
    <n v="12"/>
    <n v="8"/>
    <n v="2"/>
    <n v="0"/>
  </r>
  <r>
    <x v="4"/>
    <s v="2015-Q3"/>
    <x v="12"/>
    <x v="1"/>
    <x v="1"/>
    <x v="0"/>
    <x v="4"/>
    <m/>
    <m/>
    <x v="99"/>
    <s v="azpeachsprings"/>
    <s v="The Edward McElwain Memorial Library"/>
    <s v="Learning Express"/>
    <m/>
    <m/>
    <n v="0"/>
    <n v="0"/>
    <n v="0"/>
    <n v="0"/>
    <n v="0"/>
    <n v="0"/>
    <n v="0"/>
  </r>
  <r>
    <x v="66"/>
    <s v="2015-Q3"/>
    <x v="12"/>
    <x v="1"/>
    <x v="1"/>
    <x v="0"/>
    <x v="5"/>
    <m/>
    <m/>
    <x v="100"/>
    <s v="toll30426"/>
    <s v="Tolleson Public Library"/>
    <s v="Learning Express"/>
    <m/>
    <m/>
    <n v="0"/>
    <n v="0"/>
    <n v="0"/>
    <n v="0"/>
    <n v="0"/>
    <n v="0"/>
    <n v="0"/>
  </r>
  <r>
    <x v="67"/>
    <s v="2015-Q3"/>
    <x v="12"/>
    <x v="1"/>
    <x v="1"/>
    <x v="0"/>
    <x v="6"/>
    <m/>
    <m/>
    <x v="101"/>
    <s v="aztombstone"/>
    <s v="Tombstone City Library"/>
    <s v="Learning Express"/>
    <m/>
    <m/>
    <n v="0"/>
    <n v="0"/>
    <n v="0"/>
    <n v="0"/>
    <n v="0"/>
    <n v="0"/>
    <n v="0"/>
  </r>
  <r>
    <x v="68"/>
    <s v="2015-Q3"/>
    <x v="12"/>
    <x v="1"/>
    <x v="1"/>
    <x v="0"/>
    <x v="13"/>
    <m/>
    <m/>
    <x v="102"/>
    <s v="aztontobasin"/>
    <s v="Tonto Basin Public Library"/>
    <s v="Learning Express"/>
    <m/>
    <m/>
    <n v="0"/>
    <n v="0"/>
    <n v="0"/>
    <n v="0"/>
    <n v="0"/>
    <n v="0"/>
    <n v="0"/>
  </r>
  <r>
    <x v="3"/>
    <s v="2015-Q3"/>
    <x v="12"/>
    <x v="1"/>
    <x v="1"/>
    <x v="0"/>
    <x v="12"/>
    <m/>
    <m/>
    <x v="103"/>
    <s v="aztubacity"/>
    <s v="Tuba City Library"/>
    <s v="Learning Express"/>
    <m/>
    <m/>
    <n v="0"/>
    <n v="0"/>
    <n v="0"/>
    <n v="0"/>
    <n v="0"/>
    <n v="0"/>
    <n v="0"/>
  </r>
  <r>
    <x v="69"/>
    <s v="2015-Q3"/>
    <x v="12"/>
    <x v="1"/>
    <x v="1"/>
    <x v="0"/>
    <x v="11"/>
    <m/>
    <m/>
    <x v="104"/>
    <s v="azsellstohono"/>
    <s v="Venito Garcia Library and Archives"/>
    <s v="Learning Express"/>
    <m/>
    <m/>
    <n v="0"/>
    <n v="0"/>
    <n v="0"/>
    <n v="0"/>
    <n v="0"/>
    <n v="0"/>
    <n v="0"/>
  </r>
  <r>
    <x v="3"/>
    <s v="2015-Q3"/>
    <x v="12"/>
    <x v="1"/>
    <x v="1"/>
    <x v="0"/>
    <x v="0"/>
    <m/>
    <m/>
    <x v="105"/>
    <s v="vista_az"/>
    <s v="Vista Grande Library"/>
    <s v="Learning Express"/>
    <m/>
    <m/>
    <n v="0"/>
    <n v="0"/>
    <n v="0"/>
    <n v="0"/>
    <n v="0"/>
    <n v="0"/>
    <n v="0"/>
  </r>
  <r>
    <x v="4"/>
    <s v="2015-Q3"/>
    <x v="12"/>
    <x v="1"/>
    <x v="1"/>
    <x v="0"/>
    <x v="5"/>
    <m/>
    <m/>
    <x v="106"/>
    <s v="wickenburg_az"/>
    <s v="Wickenburg Public Library"/>
    <s v="Learning Express"/>
    <m/>
    <m/>
    <n v="0"/>
    <n v="0"/>
    <n v="0"/>
    <n v="0"/>
    <n v="0"/>
    <n v="0"/>
    <n v="0"/>
  </r>
  <r>
    <x v="3"/>
    <s v="2015-Q3"/>
    <x v="12"/>
    <x v="1"/>
    <x v="1"/>
    <x v="0"/>
    <x v="3"/>
    <m/>
    <m/>
    <x v="107"/>
    <s v="azwilhoit"/>
    <s v="Wilhoit Public Library"/>
    <s v="Learning Express"/>
    <m/>
    <m/>
    <n v="0"/>
    <n v="0"/>
    <n v="0"/>
    <n v="0"/>
    <n v="0"/>
    <n v="0"/>
    <n v="0"/>
  </r>
  <r>
    <x v="4"/>
    <s v="2015-Q3"/>
    <x v="12"/>
    <x v="1"/>
    <x v="1"/>
    <x v="0"/>
    <x v="12"/>
    <m/>
    <m/>
    <x v="108"/>
    <s v="azwilliams"/>
    <s v="Williams Public Library"/>
    <s v="Learning Express"/>
    <m/>
    <m/>
    <n v="0"/>
    <n v="0"/>
    <n v="0"/>
    <n v="0"/>
    <n v="0"/>
    <n v="0"/>
    <n v="0"/>
  </r>
  <r>
    <x v="70"/>
    <s v="2015-Q3"/>
    <x v="12"/>
    <x v="1"/>
    <x v="1"/>
    <x v="0"/>
    <x v="9"/>
    <m/>
    <m/>
    <x v="109"/>
    <s v="azwinslow"/>
    <s v="Winslow Public Library"/>
    <s v="Learning Express"/>
    <m/>
    <m/>
    <n v="0"/>
    <n v="0"/>
    <n v="0"/>
    <n v="0"/>
    <n v="0"/>
    <n v="0"/>
    <n v="0"/>
  </r>
  <r>
    <x v="3"/>
    <s v="2015-Q3"/>
    <x v="12"/>
    <x v="1"/>
    <x v="1"/>
    <x v="0"/>
    <x v="9"/>
    <m/>
    <m/>
    <x v="110"/>
    <s v="azwoodruff"/>
    <s v="Woodruff Library"/>
    <s v="Learning Express"/>
    <m/>
    <m/>
    <n v="0"/>
    <n v="0"/>
    <n v="0"/>
    <n v="0"/>
    <n v="0"/>
    <n v="0"/>
    <n v="0"/>
  </r>
  <r>
    <x v="3"/>
    <s v="2015-Q3"/>
    <x v="12"/>
    <x v="1"/>
    <x v="1"/>
    <x v="0"/>
    <x v="3"/>
    <m/>
    <m/>
    <x v="111"/>
    <s v="azyarnell"/>
    <s v="Yarnell Public Library"/>
    <s v="Learning Express"/>
    <m/>
    <m/>
    <n v="0"/>
    <n v="0"/>
    <n v="0"/>
    <n v="0"/>
    <n v="0"/>
    <n v="0"/>
    <n v="0"/>
  </r>
  <r>
    <x v="71"/>
    <s v="2015-Q3"/>
    <x v="12"/>
    <x v="1"/>
    <x v="1"/>
    <x v="0"/>
    <x v="3"/>
    <m/>
    <m/>
    <x v="112"/>
    <s v="azyavapai"/>
    <s v="Yavapai County Free Library District"/>
    <s v="Learning Express"/>
    <m/>
    <m/>
    <n v="0"/>
    <n v="0"/>
    <n v="0"/>
    <n v="0"/>
    <n v="0"/>
    <n v="0"/>
    <n v="0"/>
  </r>
  <r>
    <x v="4"/>
    <s v="2015-Q3"/>
    <x v="12"/>
    <x v="1"/>
    <x v="1"/>
    <x v="0"/>
    <x v="3"/>
    <m/>
    <m/>
    <x v="113"/>
    <s v="azyavapaitri"/>
    <s v="Yavapai Prescott Tribal Library"/>
    <s v="Learning Express"/>
    <m/>
    <m/>
    <n v="0"/>
    <n v="0"/>
    <n v="0"/>
    <n v="0"/>
    <n v="0"/>
    <n v="0"/>
    <n v="0"/>
  </r>
  <r>
    <x v="72"/>
    <s v="2015-Q3"/>
    <x v="12"/>
    <x v="1"/>
    <x v="1"/>
    <x v="0"/>
    <x v="13"/>
    <m/>
    <m/>
    <x v="114"/>
    <s v="azyoung"/>
    <s v="Young Public Library"/>
    <s v="Learning Express"/>
    <m/>
    <m/>
    <n v="0"/>
    <n v="0"/>
    <n v="0"/>
    <n v="0"/>
    <n v="0"/>
    <n v="0"/>
    <n v="0"/>
  </r>
  <r>
    <x v="73"/>
    <s v="2015-Q3"/>
    <x v="12"/>
    <x v="1"/>
    <x v="1"/>
    <x v="0"/>
    <x v="5"/>
    <m/>
    <m/>
    <x v="115"/>
    <s v="youngtown_az"/>
    <s v="Youngtown Public Library"/>
    <s v="Learning Express"/>
    <m/>
    <m/>
    <n v="0"/>
    <n v="0"/>
    <n v="0"/>
    <n v="0"/>
    <n v="0"/>
    <n v="0"/>
    <n v="0"/>
  </r>
  <r>
    <x v="3"/>
    <s v="2015-Q3"/>
    <x v="12"/>
    <x v="1"/>
    <x v="1"/>
    <x v="0"/>
    <x v="10"/>
    <m/>
    <m/>
    <x v="116"/>
    <s v="azycldo"/>
    <s v="Yuma County Library District"/>
    <s v="Learning Express"/>
    <m/>
    <m/>
    <n v="183"/>
    <n v="15"/>
    <n v="279"/>
    <n v="120"/>
    <n v="23"/>
    <n v="6"/>
    <n v="0"/>
  </r>
  <r>
    <x v="0"/>
    <s v="2015-Q3"/>
    <x v="13"/>
    <x v="1"/>
    <x v="1"/>
    <x v="1"/>
    <x v="0"/>
    <m/>
    <m/>
    <x v="0"/>
    <s v="akchin_az"/>
    <s v="Ak-Chin Indian Community Library"/>
    <s v="Learning Express"/>
    <m/>
    <m/>
    <n v="0"/>
    <n v="0"/>
    <n v="0"/>
    <n v="0"/>
    <n v="0"/>
    <n v="0"/>
    <n v="0"/>
  </r>
  <r>
    <x v="1"/>
    <s v="2015-Q3"/>
    <x v="13"/>
    <x v="1"/>
    <x v="1"/>
    <x v="1"/>
    <x v="1"/>
    <m/>
    <m/>
    <x v="1"/>
    <s v="azapachecpl"/>
    <s v="Apache County Library District"/>
    <s v="Learning Express"/>
    <m/>
    <m/>
    <n v="0"/>
    <n v="0"/>
    <n v="0"/>
    <n v="0"/>
    <n v="0"/>
    <n v="0"/>
    <n v="0"/>
  </r>
  <r>
    <x v="2"/>
    <s v="2015-Q3"/>
    <x v="13"/>
    <x v="1"/>
    <x v="1"/>
    <x v="1"/>
    <x v="0"/>
    <m/>
    <m/>
    <x v="2"/>
    <s v="azapachejct"/>
    <s v="Apache Junction Public Library"/>
    <s v="Learning Express"/>
    <m/>
    <m/>
    <n v="2"/>
    <n v="1"/>
    <n v="2"/>
    <n v="0"/>
    <n v="0"/>
    <n v="0"/>
    <n v="0"/>
  </r>
  <r>
    <x v="3"/>
    <s v="2015-Q3"/>
    <x v="13"/>
    <x v="1"/>
    <x v="1"/>
    <x v="1"/>
    <x v="0"/>
    <m/>
    <m/>
    <x v="3"/>
    <s v="azarizonacity"/>
    <s v="Arizona City Community Library"/>
    <s v="Learning Express"/>
    <m/>
    <m/>
    <n v="0"/>
    <n v="0"/>
    <n v="0"/>
    <n v="0"/>
    <n v="0"/>
    <n v="0"/>
    <n v="0"/>
  </r>
  <r>
    <x v="3"/>
    <s v="2015-Q3"/>
    <x v="13"/>
    <x v="1"/>
    <x v="1"/>
    <x v="1"/>
    <x v="2"/>
    <m/>
    <m/>
    <x v="4"/>
    <s v="azstatelibdev"/>
    <s v="Arizona State Library, Archives and Public Records"/>
    <s v="Learning Express"/>
    <m/>
    <m/>
    <n v="36"/>
    <n v="4"/>
    <n v="38"/>
    <n v="35"/>
    <n v="4"/>
    <n v="0"/>
    <n v="54"/>
  </r>
  <r>
    <x v="3"/>
    <s v="2015-Q3"/>
    <x v="13"/>
    <x v="1"/>
    <x v="1"/>
    <x v="1"/>
    <x v="3"/>
    <m/>
    <m/>
    <x v="5"/>
    <s v="azashfork"/>
    <s v="Ash Fork Public Library"/>
    <s v="Learning Express"/>
    <m/>
    <m/>
    <n v="0"/>
    <n v="0"/>
    <n v="0"/>
    <n v="0"/>
    <n v="0"/>
    <n v="0"/>
    <n v="0"/>
  </r>
  <r>
    <x v="4"/>
    <s v="2015-Q3"/>
    <x v="13"/>
    <x v="1"/>
    <x v="1"/>
    <x v="1"/>
    <x v="4"/>
    <m/>
    <m/>
    <x v="6"/>
    <s v="azavaich"/>
    <s v="Ava Ich Asiit Tribal Library"/>
    <s v="Learning Express"/>
    <m/>
    <m/>
    <n v="0"/>
    <n v="0"/>
    <n v="0"/>
    <n v="0"/>
    <n v="0"/>
    <n v="0"/>
    <n v="0"/>
  </r>
  <r>
    <x v="5"/>
    <s v="2015-Q3"/>
    <x v="13"/>
    <x v="1"/>
    <x v="1"/>
    <x v="1"/>
    <x v="5"/>
    <m/>
    <m/>
    <x v="7"/>
    <s v="avondale_az"/>
    <s v="Avondale Public Library"/>
    <s v="Learning Express"/>
    <m/>
    <m/>
    <n v="14"/>
    <n v="2"/>
    <n v="26"/>
    <n v="12"/>
    <n v="1"/>
    <n v="1"/>
    <n v="0"/>
  </r>
  <r>
    <x v="3"/>
    <s v="2015-Q3"/>
    <x v="13"/>
    <x v="1"/>
    <x v="1"/>
    <x v="1"/>
    <x v="3"/>
    <m/>
    <m/>
    <x v="8"/>
    <s v="azbagdad"/>
    <s v="Bagdad Public Library"/>
    <s v="Learning Express"/>
    <m/>
    <m/>
    <n v="0"/>
    <n v="0"/>
    <n v="0"/>
    <n v="0"/>
    <n v="0"/>
    <n v="0"/>
    <n v="0"/>
  </r>
  <r>
    <x v="3"/>
    <s v="2015-Q3"/>
    <x v="13"/>
    <x v="1"/>
    <x v="1"/>
    <x v="1"/>
    <x v="3"/>
    <m/>
    <m/>
    <x v="121"/>
    <s v="beaver_az"/>
    <s v="Beaver Creek Library"/>
    <s v="Learning Express"/>
    <m/>
    <m/>
    <n v="0"/>
    <n v="0"/>
    <n v="0"/>
    <n v="0"/>
    <n v="0"/>
    <n v="0"/>
    <n v="0"/>
  </r>
  <r>
    <x v="6"/>
    <s v="2015-Q3"/>
    <x v="13"/>
    <x v="1"/>
    <x v="1"/>
    <x v="1"/>
    <x v="6"/>
    <m/>
    <m/>
    <x v="9"/>
    <s v="azbenson"/>
    <s v="Benson Public Library"/>
    <s v="Learning Express"/>
    <m/>
    <m/>
    <n v="0"/>
    <n v="0"/>
    <n v="0"/>
    <n v="0"/>
    <n v="0"/>
    <n v="0"/>
    <n v="0"/>
  </r>
  <r>
    <x v="3"/>
    <s v="2015-Q3"/>
    <x v="13"/>
    <x v="1"/>
    <x v="1"/>
    <x v="1"/>
    <x v="3"/>
    <m/>
    <m/>
    <x v="10"/>
    <s v="azblackcyn"/>
    <s v="Black Canyon City Community Library"/>
    <s v="Learning Express"/>
    <m/>
    <m/>
    <n v="0"/>
    <n v="0"/>
    <n v="0"/>
    <n v="0"/>
    <n v="0"/>
    <n v="0"/>
    <n v="0"/>
  </r>
  <r>
    <x v="3"/>
    <s v="2015-Q3"/>
    <x v="13"/>
    <x v="1"/>
    <x v="1"/>
    <x v="1"/>
    <x v="7"/>
    <m/>
    <m/>
    <x v="11"/>
    <s v="azbluepub"/>
    <s v="Blue Library"/>
    <s v="Learning Express"/>
    <m/>
    <m/>
    <n v="0"/>
    <n v="0"/>
    <n v="0"/>
    <n v="0"/>
    <n v="0"/>
    <n v="0"/>
    <n v="0"/>
  </r>
  <r>
    <x v="3"/>
    <s v="2015-Q3"/>
    <x v="13"/>
    <x v="1"/>
    <x v="1"/>
    <x v="1"/>
    <x v="8"/>
    <m/>
    <m/>
    <x v="12"/>
    <s v="azbouse"/>
    <s v="Bouse Public Library"/>
    <s v="Learning Express"/>
    <m/>
    <m/>
    <n v="0"/>
    <n v="0"/>
    <n v="0"/>
    <n v="0"/>
    <n v="0"/>
    <n v="0"/>
    <n v="0"/>
  </r>
  <r>
    <x v="4"/>
    <s v="2015-Q3"/>
    <x v="13"/>
    <x v="1"/>
    <x v="1"/>
    <x v="1"/>
    <x v="5"/>
    <m/>
    <m/>
    <x v="13"/>
    <s v="buckeye_az"/>
    <s v="Buckeye Public Library"/>
    <s v="Learning Express"/>
    <m/>
    <m/>
    <n v="0"/>
    <n v="0"/>
    <n v="0"/>
    <n v="0"/>
    <n v="0"/>
    <n v="0"/>
    <n v="0"/>
  </r>
  <r>
    <x v="7"/>
    <s v="2015-Q3"/>
    <x v="13"/>
    <x v="1"/>
    <x v="1"/>
    <x v="1"/>
    <x v="3"/>
    <m/>
    <m/>
    <x v="14"/>
    <s v="azcampverde"/>
    <s v="Camp Verde Community Library"/>
    <s v="Learning Express"/>
    <m/>
    <m/>
    <n v="1"/>
    <n v="1"/>
    <n v="4"/>
    <n v="1"/>
    <n v="0"/>
    <n v="2"/>
    <n v="0"/>
  </r>
  <r>
    <x v="8"/>
    <s v="2015-Q3"/>
    <x v="13"/>
    <x v="1"/>
    <x v="1"/>
    <x v="1"/>
    <x v="0"/>
    <m/>
    <m/>
    <x v="15"/>
    <s v="azcasagrande"/>
    <s v="Casa Grande Public Library"/>
    <s v="Learning Express"/>
    <m/>
    <m/>
    <n v="0"/>
    <n v="0"/>
    <n v="0"/>
    <n v="0"/>
    <n v="0"/>
    <n v="0"/>
    <n v="0"/>
  </r>
  <r>
    <x v="3"/>
    <s v="2015-Q3"/>
    <x v="13"/>
    <x v="1"/>
    <x v="1"/>
    <x v="1"/>
    <x v="3"/>
    <m/>
    <m/>
    <x v="16"/>
    <s v="azcentennial"/>
    <s v="Centennial Library"/>
    <s v="Learning Express"/>
    <m/>
    <m/>
    <n v="3"/>
    <n v="1"/>
    <n v="4"/>
    <n v="0"/>
    <n v="0"/>
    <n v="0"/>
    <n v="0"/>
  </r>
  <r>
    <x v="9"/>
    <s v="2015-Q3"/>
    <x v="13"/>
    <x v="1"/>
    <x v="1"/>
    <x v="1"/>
    <x v="5"/>
    <m/>
    <m/>
    <x v="17"/>
    <s v="chandler_main"/>
    <s v="Chandler Public Library"/>
    <s v="Learning Express"/>
    <m/>
    <m/>
    <n v="35"/>
    <n v="1"/>
    <n v="14"/>
    <n v="7"/>
    <n v="3"/>
    <n v="1"/>
    <n v="2"/>
  </r>
  <r>
    <x v="10"/>
    <s v="2015-Q3"/>
    <x v="13"/>
    <x v="1"/>
    <x v="1"/>
    <x v="1"/>
    <x v="3"/>
    <m/>
    <m/>
    <x v="18"/>
    <s v="azchinovalley"/>
    <s v="Chino Valley Public Library"/>
    <s v="Learning Express"/>
    <m/>
    <m/>
    <n v="0"/>
    <n v="0"/>
    <n v="0"/>
    <n v="0"/>
    <n v="0"/>
    <n v="0"/>
    <n v="0"/>
  </r>
  <r>
    <x v="3"/>
    <s v="2015-Q3"/>
    <x v="13"/>
    <x v="1"/>
    <x v="1"/>
    <x v="1"/>
    <x v="9"/>
    <m/>
    <m/>
    <x v="19"/>
    <s v="azcibecu"/>
    <s v="Cibicue Community Library"/>
    <s v="Learning Express"/>
    <m/>
    <m/>
    <n v="0"/>
    <n v="0"/>
    <n v="0"/>
    <n v="0"/>
    <n v="0"/>
    <n v="0"/>
    <n v="0"/>
  </r>
  <r>
    <x v="11"/>
    <s v="2015-Q3"/>
    <x v="13"/>
    <x v="1"/>
    <x v="1"/>
    <x v="1"/>
    <x v="5"/>
    <m/>
    <m/>
    <x v="20"/>
    <s v="mesa86532"/>
    <s v="City of Mesa Main Library"/>
    <s v="Learning Express"/>
    <m/>
    <m/>
    <n v="5"/>
    <n v="2"/>
    <n v="9"/>
    <n v="2"/>
    <n v="3"/>
    <n v="0"/>
    <n v="0"/>
  </r>
  <r>
    <x v="74"/>
    <s v="2015-Q3"/>
    <x v="13"/>
    <x v="1"/>
    <x v="1"/>
    <x v="1"/>
    <x v="3"/>
    <m/>
    <m/>
    <x v="117"/>
    <s v="azclarkdale"/>
    <s v="Clark Memorial Library"/>
    <s v="Learning Express"/>
    <m/>
    <m/>
    <n v="0"/>
    <n v="0"/>
    <n v="0"/>
    <n v="0"/>
    <n v="0"/>
    <n v="0"/>
    <n v="0"/>
  </r>
  <r>
    <x v="74"/>
    <s v="2015-Q3"/>
    <x v="13"/>
    <x v="1"/>
    <x v="1"/>
    <x v="1"/>
    <x v="3"/>
    <m/>
    <m/>
    <x v="117"/>
    <s v="azclarkdale"/>
    <s v="Clarkdale Public Library"/>
    <s v="Learning Express"/>
    <m/>
    <m/>
    <n v="0"/>
    <n v="0"/>
    <n v="0"/>
    <n v="0"/>
    <n v="0"/>
    <n v="0"/>
    <n v="0"/>
  </r>
  <r>
    <x v="3"/>
    <s v="2015-Q3"/>
    <x v="13"/>
    <x v="1"/>
    <x v="1"/>
    <x v="1"/>
    <x v="9"/>
    <m/>
    <m/>
    <x v="21"/>
    <s v="azclaysprings"/>
    <s v="Clay Springs Public Library"/>
    <s v="Learning Express"/>
    <m/>
    <m/>
    <n v="0"/>
    <n v="0"/>
    <n v="0"/>
    <n v="0"/>
    <n v="0"/>
    <n v="0"/>
    <n v="0"/>
  </r>
  <r>
    <x v="12"/>
    <s v="2015-Q3"/>
    <x v="13"/>
    <x v="1"/>
    <x v="1"/>
    <x v="1"/>
    <x v="7"/>
    <m/>
    <m/>
    <x v="22"/>
    <s v="azclifton"/>
    <s v="Clifton Public Library"/>
    <s v="Learning Express"/>
    <m/>
    <m/>
    <n v="0"/>
    <n v="0"/>
    <n v="0"/>
    <n v="0"/>
    <n v="0"/>
    <n v="0"/>
    <n v="0"/>
  </r>
  <r>
    <x v="13"/>
    <s v="2015-Q3"/>
    <x v="13"/>
    <x v="1"/>
    <x v="1"/>
    <x v="1"/>
    <x v="6"/>
    <m/>
    <m/>
    <x v="23"/>
    <s v="azccldo"/>
    <s v="Cochise County Library District"/>
    <s v="Learning Express"/>
    <m/>
    <m/>
    <n v="3"/>
    <n v="1"/>
    <n v="9"/>
    <n v="4"/>
    <n v="4"/>
    <n v="2"/>
    <n v="0"/>
  </r>
  <r>
    <x v="14"/>
    <s v="2015-Q3"/>
    <x v="13"/>
    <x v="1"/>
    <x v="1"/>
    <x v="1"/>
    <x v="10"/>
    <m/>
    <m/>
    <x v="24"/>
    <s v="azcocopah"/>
    <s v="Cocopah Tribal Library"/>
    <s v="Learning Express"/>
    <m/>
    <m/>
    <n v="0"/>
    <n v="0"/>
    <n v="0"/>
    <n v="0"/>
    <n v="0"/>
    <n v="0"/>
    <n v="0"/>
  </r>
  <r>
    <x v="15"/>
    <s v="2015-Q3"/>
    <x v="13"/>
    <x v="1"/>
    <x v="1"/>
    <x v="1"/>
    <x v="8"/>
    <m/>
    <m/>
    <x v="25"/>
    <s v="azlapazcs"/>
    <s v="Colorado River Indian Tribes Library"/>
    <s v="Learning Express"/>
    <m/>
    <m/>
    <n v="0"/>
    <n v="0"/>
    <n v="0"/>
    <n v="0"/>
    <n v="0"/>
    <n v="0"/>
    <n v="0"/>
  </r>
  <r>
    <x v="3"/>
    <s v="2015-Q3"/>
    <x v="13"/>
    <x v="1"/>
    <x v="1"/>
    <x v="1"/>
    <x v="3"/>
    <m/>
    <m/>
    <x v="26"/>
    <s v="azcongress"/>
    <s v="Congress Public Library"/>
    <s v="Learning Express"/>
    <m/>
    <m/>
    <n v="0"/>
    <n v="0"/>
    <n v="0"/>
    <n v="0"/>
    <n v="0"/>
    <n v="0"/>
    <n v="0"/>
  </r>
  <r>
    <x v="16"/>
    <s v="2015-Q3"/>
    <x v="13"/>
    <x v="1"/>
    <x v="1"/>
    <x v="1"/>
    <x v="0"/>
    <m/>
    <m/>
    <x v="27"/>
    <s v="azcollidge"/>
    <s v="Coolidge Public Library"/>
    <s v="Learning Express"/>
    <m/>
    <m/>
    <n v="0"/>
    <n v="0"/>
    <n v="0"/>
    <n v="0"/>
    <n v="0"/>
    <n v="0"/>
    <n v="0"/>
  </r>
  <r>
    <x v="17"/>
    <s v="2015-Q3"/>
    <x v="13"/>
    <x v="1"/>
    <x v="1"/>
    <x v="1"/>
    <x v="6"/>
    <m/>
    <m/>
    <x v="28"/>
    <s v="azbisbee"/>
    <s v="Copper Queen Library"/>
    <s v="Learning Express"/>
    <m/>
    <m/>
    <n v="0"/>
    <n v="0"/>
    <n v="0"/>
    <n v="0"/>
    <n v="0"/>
    <n v="0"/>
    <n v="0"/>
  </r>
  <r>
    <x v="3"/>
    <s v="2015-Q3"/>
    <x v="13"/>
    <x v="1"/>
    <x v="1"/>
    <x v="1"/>
    <x v="3"/>
    <m/>
    <m/>
    <x v="29"/>
    <s v="azcordeslakes"/>
    <s v="Cordes Lakes Public Library"/>
    <s v="Learning Express"/>
    <m/>
    <m/>
    <n v="0"/>
    <n v="0"/>
    <n v="0"/>
    <n v="0"/>
    <n v="0"/>
    <n v="0"/>
    <n v="0"/>
  </r>
  <r>
    <x v="18"/>
    <s v="2015-Q3"/>
    <x v="13"/>
    <x v="1"/>
    <x v="1"/>
    <x v="1"/>
    <x v="3"/>
    <m/>
    <m/>
    <x v="30"/>
    <s v="azcottonwood"/>
    <s v="Cottonwood Public Library"/>
    <s v="Learning Express"/>
    <m/>
    <m/>
    <n v="0"/>
    <n v="0"/>
    <n v="0"/>
    <n v="0"/>
    <n v="0"/>
    <n v="0"/>
    <n v="0"/>
  </r>
  <r>
    <x v="3"/>
    <s v="2015-Q3"/>
    <x v="13"/>
    <x v="1"/>
    <x v="1"/>
    <x v="1"/>
    <x v="3"/>
    <m/>
    <m/>
    <x v="31"/>
    <s v="azcrownking"/>
    <s v="Crown King Public Library"/>
    <s v="Learning Express"/>
    <m/>
    <m/>
    <n v="0"/>
    <n v="0"/>
    <n v="0"/>
    <n v="0"/>
    <n v="0"/>
    <n v="0"/>
    <n v="0"/>
  </r>
  <r>
    <x v="19"/>
    <s v="2015-Q3"/>
    <x v="13"/>
    <x v="1"/>
    <x v="1"/>
    <x v="1"/>
    <x v="5"/>
    <m/>
    <m/>
    <x v="32"/>
    <s v="desertfh_az"/>
    <s v="Desert Foothills Library"/>
    <s v="Learning Express"/>
    <m/>
    <m/>
    <n v="0"/>
    <n v="0"/>
    <n v="0"/>
    <n v="0"/>
    <n v="0"/>
    <n v="0"/>
    <n v="0"/>
  </r>
  <r>
    <x v="3"/>
    <s v="2015-Q3"/>
    <x v="13"/>
    <x v="1"/>
    <x v="1"/>
    <x v="1"/>
    <x v="3"/>
    <m/>
    <m/>
    <x v="33"/>
    <s v="dewey_az"/>
    <s v="Dewey-Humboldt Town Library"/>
    <s v="Learning Express"/>
    <m/>
    <m/>
    <n v="0"/>
    <n v="0"/>
    <n v="0"/>
    <n v="0"/>
    <n v="0"/>
    <n v="0"/>
    <n v="0"/>
  </r>
  <r>
    <x v="20"/>
    <s v="2015-Q3"/>
    <x v="13"/>
    <x v="1"/>
    <x v="1"/>
    <x v="1"/>
    <x v="6"/>
    <m/>
    <m/>
    <x v="34"/>
    <s v="azdouglas"/>
    <s v="Douglas Public Library"/>
    <s v="Learning Express"/>
    <m/>
    <m/>
    <n v="0"/>
    <n v="0"/>
    <n v="0"/>
    <n v="0"/>
    <n v="0"/>
    <n v="0"/>
    <n v="0"/>
  </r>
  <r>
    <x v="3"/>
    <s v="2015-Q3"/>
    <x v="13"/>
    <x v="1"/>
    <x v="1"/>
    <x v="1"/>
    <x v="11"/>
    <m/>
    <m/>
    <x v="35"/>
    <s v="azfernando"/>
    <s v="Dr. Fernando Escalante Community Library &amp; Resource Center"/>
    <s v="Learning Express"/>
    <m/>
    <m/>
    <n v="0"/>
    <n v="0"/>
    <n v="0"/>
    <n v="0"/>
    <n v="0"/>
    <n v="0"/>
    <n v="0"/>
  </r>
  <r>
    <x v="21"/>
    <s v="2015-Q3"/>
    <x v="13"/>
    <x v="1"/>
    <x v="1"/>
    <x v="1"/>
    <x v="7"/>
    <m/>
    <m/>
    <x v="36"/>
    <s v="azduncan"/>
    <s v="Duncan Public Library"/>
    <s v="Learning Express"/>
    <m/>
    <m/>
    <n v="0"/>
    <n v="0"/>
    <n v="0"/>
    <n v="0"/>
    <n v="0"/>
    <n v="0"/>
    <n v="0"/>
  </r>
  <r>
    <x v="22"/>
    <s v="2015-Q3"/>
    <x v="13"/>
    <x v="1"/>
    <x v="1"/>
    <x v="1"/>
    <x v="0"/>
    <m/>
    <m/>
    <x v="37"/>
    <s v="azeloy"/>
    <s v="Eloy Santa Cruz Library"/>
    <s v="Learning Express"/>
    <m/>
    <m/>
    <n v="0"/>
    <n v="0"/>
    <n v="0"/>
    <n v="0"/>
    <n v="0"/>
    <n v="0"/>
    <n v="0"/>
  </r>
  <r>
    <x v="23"/>
    <s v="2015-Q3"/>
    <x v="13"/>
    <x v="1"/>
    <x v="1"/>
    <x v="1"/>
    <x v="6"/>
    <m/>
    <m/>
    <x v="38"/>
    <s v="azwilcox"/>
    <s v="Elsie S. Hogan Community Library"/>
    <s v="Learning Express"/>
    <m/>
    <m/>
    <n v="0"/>
    <n v="0"/>
    <n v="0"/>
    <n v="0"/>
    <n v="0"/>
    <n v="0"/>
    <n v="0"/>
  </r>
  <r>
    <x v="24"/>
    <s v="2015-Q3"/>
    <x v="13"/>
    <x v="1"/>
    <x v="1"/>
    <x v="1"/>
    <x v="12"/>
    <m/>
    <m/>
    <x v="39"/>
    <s v="azflagstaff"/>
    <s v="Flagstaff City-Coconino County Public Library"/>
    <s v="Learning Express"/>
    <m/>
    <m/>
    <n v="9"/>
    <n v="1"/>
    <n v="7"/>
    <n v="1"/>
    <n v="2"/>
    <n v="0"/>
    <n v="0"/>
  </r>
  <r>
    <x v="25"/>
    <s v="2015-Q3"/>
    <x v="13"/>
    <x v="1"/>
    <x v="1"/>
    <x v="1"/>
    <x v="0"/>
    <m/>
    <m/>
    <x v="40"/>
    <s v="azflorence"/>
    <s v="Florence Community Library"/>
    <s v="Learning Express"/>
    <m/>
    <m/>
    <n v="0"/>
    <n v="0"/>
    <n v="0"/>
    <n v="0"/>
    <n v="0"/>
    <n v="0"/>
    <n v="0"/>
  </r>
  <r>
    <x v="3"/>
    <s v="2015-Q3"/>
    <x v="13"/>
    <x v="1"/>
    <x v="1"/>
    <x v="1"/>
    <x v="12"/>
    <m/>
    <m/>
    <x v="41"/>
    <s v="azforestlakes"/>
    <s v="Forest Lakes Community Library"/>
    <s v="Learning Express"/>
    <m/>
    <m/>
    <n v="0"/>
    <n v="0"/>
    <n v="0"/>
    <n v="0"/>
    <n v="0"/>
    <n v="0"/>
    <n v="0"/>
  </r>
  <r>
    <x v="26"/>
    <s v="2015-Q3"/>
    <x v="13"/>
    <x v="1"/>
    <x v="1"/>
    <x v="1"/>
    <x v="12"/>
    <m/>
    <m/>
    <x v="42"/>
    <s v="azfredonia"/>
    <s v="Fredonia Public Library"/>
    <s v="Learning Express"/>
    <m/>
    <m/>
    <n v="0"/>
    <n v="0"/>
    <n v="0"/>
    <n v="0"/>
    <n v="0"/>
    <n v="0"/>
    <n v="0"/>
  </r>
  <r>
    <x v="27"/>
    <s v="2015-Q3"/>
    <x v="13"/>
    <x v="1"/>
    <x v="1"/>
    <x v="1"/>
    <x v="5"/>
    <m/>
    <m/>
    <x v="43"/>
    <s v="mcdowell_az"/>
    <s v="Ft. McDowell Yavapai Nation Tribal Library"/>
    <s v="Learning Express"/>
    <m/>
    <m/>
    <n v="0"/>
    <n v="0"/>
    <n v="0"/>
    <n v="0"/>
    <n v="0"/>
    <n v="0"/>
    <n v="0"/>
  </r>
  <r>
    <x v="28"/>
    <s v="2015-Q3"/>
    <x v="13"/>
    <x v="1"/>
    <x v="1"/>
    <x v="1"/>
    <x v="13"/>
    <m/>
    <m/>
    <x v="44"/>
    <s v="azgcldo"/>
    <s v="Gila County Library District"/>
    <s v="Learning Express"/>
    <m/>
    <m/>
    <n v="14"/>
    <n v="1"/>
    <n v="17"/>
    <n v="1"/>
    <n v="8"/>
    <n v="0"/>
    <n v="0"/>
  </r>
  <r>
    <x v="29"/>
    <s v="2015-Q3"/>
    <x v="13"/>
    <x v="1"/>
    <x v="1"/>
    <x v="1"/>
    <x v="5"/>
    <m/>
    <m/>
    <x v="45"/>
    <s v="glendale_main"/>
    <s v="Glendale Public Library"/>
    <s v="Learning Express"/>
    <m/>
    <m/>
    <n v="12"/>
    <n v="2"/>
    <n v="16"/>
    <n v="14"/>
    <n v="0"/>
    <n v="1"/>
    <n v="0"/>
  </r>
  <r>
    <x v="3"/>
    <s v="2015-Q3"/>
    <x v="13"/>
    <x v="1"/>
    <x v="1"/>
    <x v="1"/>
    <x v="12"/>
    <m/>
    <m/>
    <x v="46"/>
    <s v="azgcanyoncl"/>
    <s v="Grand Canyon Library"/>
    <s v="Learning Express"/>
    <m/>
    <m/>
    <n v="0"/>
    <n v="0"/>
    <n v="0"/>
    <n v="0"/>
    <n v="0"/>
    <n v="0"/>
    <n v="0"/>
  </r>
  <r>
    <x v="3"/>
    <s v="2015-Q3"/>
    <x v="13"/>
    <x v="1"/>
    <x v="1"/>
    <x v="1"/>
    <x v="7"/>
    <m/>
    <m/>
    <x v="47"/>
    <s v="azgreenl"/>
    <s v="Greenlee County Library System"/>
    <s v="Learning Express"/>
    <m/>
    <m/>
    <n v="0"/>
    <n v="0"/>
    <n v="0"/>
    <n v="0"/>
    <n v="0"/>
    <n v="0"/>
    <n v="0"/>
  </r>
  <r>
    <x v="30"/>
    <s v="2015-Q3"/>
    <x v="13"/>
    <x v="1"/>
    <x v="1"/>
    <x v="1"/>
    <x v="9"/>
    <m/>
    <m/>
    <x v="48"/>
    <s v="azholbrook"/>
    <s v="Holbrook Public Library"/>
    <s v="Learning Express"/>
    <m/>
    <m/>
    <n v="0"/>
    <n v="0"/>
    <n v="0"/>
    <n v="0"/>
    <n v="0"/>
    <n v="0"/>
    <n v="0"/>
  </r>
  <r>
    <x v="31"/>
    <s v="2015-Q3"/>
    <x v="13"/>
    <x v="1"/>
    <x v="1"/>
    <x v="1"/>
    <x v="9"/>
    <m/>
    <m/>
    <x v="49"/>
    <s v="hopi"/>
    <s v="Hopi Public Library"/>
    <s v="Learning Express"/>
    <m/>
    <m/>
    <n v="0"/>
    <n v="0"/>
    <n v="0"/>
    <n v="0"/>
    <n v="0"/>
    <n v="0"/>
    <n v="0"/>
  </r>
  <r>
    <x v="32"/>
    <s v="2015-Q3"/>
    <x v="13"/>
    <x v="1"/>
    <x v="1"/>
    <x v="1"/>
    <x v="6"/>
    <m/>
    <m/>
    <x v="50"/>
    <s v="azhuachuca"/>
    <s v="Huachuca City Public Library"/>
    <s v="Learning Express"/>
    <m/>
    <m/>
    <n v="0"/>
    <n v="0"/>
    <n v="0"/>
    <n v="0"/>
    <n v="0"/>
    <n v="0"/>
    <n v="0"/>
  </r>
  <r>
    <x v="4"/>
    <s v="2015-Q3"/>
    <x v="13"/>
    <x v="1"/>
    <x v="1"/>
    <x v="1"/>
    <x v="0"/>
    <m/>
    <m/>
    <x v="51"/>
    <s v="irahayes_az"/>
    <s v="Ira H Hayes Memorial Library"/>
    <s v="Learning Express"/>
    <m/>
    <m/>
    <n v="0"/>
    <n v="0"/>
    <n v="0"/>
    <n v="0"/>
    <n v="0"/>
    <n v="0"/>
    <n v="0"/>
  </r>
  <r>
    <x v="33"/>
    <s v="2015-Q3"/>
    <x v="13"/>
    <x v="1"/>
    <x v="1"/>
    <x v="1"/>
    <x v="13"/>
    <m/>
    <m/>
    <x v="52"/>
    <s v="azpinestrawb"/>
    <s v="Isabelle Hunt Memorial Public Library"/>
    <s v="Learning Express"/>
    <m/>
    <m/>
    <n v="0"/>
    <n v="0"/>
    <n v="0"/>
    <n v="0"/>
    <n v="0"/>
    <n v="0"/>
    <n v="0"/>
  </r>
  <r>
    <x v="34"/>
    <s v="2015-Q3"/>
    <x v="13"/>
    <x v="1"/>
    <x v="1"/>
    <x v="1"/>
    <x v="3"/>
    <m/>
    <m/>
    <x v="53"/>
    <s v="azjerome"/>
    <s v="Jerome Public Library"/>
    <s v="Learning Express"/>
    <m/>
    <m/>
    <n v="0"/>
    <n v="0"/>
    <n v="0"/>
    <n v="0"/>
    <n v="0"/>
    <n v="0"/>
    <n v="0"/>
  </r>
  <r>
    <x v="4"/>
    <s v="2015-Q3"/>
    <x v="13"/>
    <x v="1"/>
    <x v="1"/>
    <x v="1"/>
    <x v="4"/>
    <m/>
    <m/>
    <x v="54"/>
    <s v="azkaibabppl"/>
    <s v="Kaibab Paiute Tribal Library"/>
    <s v="Learning Express"/>
    <m/>
    <m/>
    <n v="0"/>
    <n v="0"/>
    <n v="0"/>
    <n v="0"/>
    <n v="0"/>
    <n v="0"/>
    <n v="0"/>
  </r>
  <r>
    <x v="3"/>
    <s v="2015-Q3"/>
    <x v="13"/>
    <x v="1"/>
    <x v="1"/>
    <x v="1"/>
    <x v="9"/>
    <m/>
    <m/>
    <x v="55"/>
    <s v="azkayenta"/>
    <s v="Kayenta Community Library"/>
    <s v="Learning Express"/>
    <m/>
    <m/>
    <n v="0"/>
    <n v="0"/>
    <n v="0"/>
    <n v="0"/>
    <n v="0"/>
    <n v="0"/>
    <n v="0"/>
  </r>
  <r>
    <x v="35"/>
    <s v="2015-Q3"/>
    <x v="13"/>
    <x v="1"/>
    <x v="1"/>
    <x v="1"/>
    <x v="0"/>
    <m/>
    <m/>
    <x v="56"/>
    <s v="kearny_az"/>
    <s v="Kearny Public Library"/>
    <s v="Learning Express"/>
    <m/>
    <m/>
    <n v="0"/>
    <n v="0"/>
    <n v="0"/>
    <n v="0"/>
    <n v="0"/>
    <n v="0"/>
    <n v="0"/>
  </r>
  <r>
    <x v="75"/>
    <s v="2015-Q3"/>
    <x v="13"/>
    <x v="1"/>
    <x v="1"/>
    <x v="1"/>
    <x v="8"/>
    <m/>
    <m/>
    <x v="119"/>
    <s v="lapaz"/>
    <s v="La Paz County Services"/>
    <s v="Learning Express"/>
    <m/>
    <m/>
    <n v="0"/>
    <n v="0"/>
    <n v="0"/>
    <n v="0"/>
    <n v="0"/>
    <n v="0"/>
    <n v="0"/>
  </r>
  <r>
    <x v="36"/>
    <s v="2015-Q3"/>
    <x v="13"/>
    <x v="1"/>
    <x v="1"/>
    <x v="1"/>
    <x v="9"/>
    <m/>
    <m/>
    <x v="57"/>
    <s v="azpinetop"/>
    <s v="Larson Memorial Public Library"/>
    <s v="Learning Express"/>
    <m/>
    <m/>
    <n v="0"/>
    <n v="0"/>
    <n v="0"/>
    <n v="0"/>
    <n v="0"/>
    <n v="0"/>
    <n v="0"/>
  </r>
  <r>
    <x v="37"/>
    <s v="2015-Q3"/>
    <x v="13"/>
    <x v="1"/>
    <x v="1"/>
    <x v="1"/>
    <x v="0"/>
    <m/>
    <m/>
    <x v="58"/>
    <s v="azmammoth"/>
    <s v="Mammoth Public Library"/>
    <s v="Learning Express"/>
    <m/>
    <m/>
    <n v="0"/>
    <n v="0"/>
    <n v="0"/>
    <n v="0"/>
    <n v="0"/>
    <n v="0"/>
    <n v="0"/>
  </r>
  <r>
    <x v="38"/>
    <s v="2015-Q3"/>
    <x v="13"/>
    <x v="1"/>
    <x v="1"/>
    <x v="1"/>
    <x v="5"/>
    <m/>
    <m/>
    <x v="59"/>
    <s v="maricopa_main"/>
    <s v="Maricopa County Library District"/>
    <s v="Learning Express"/>
    <m/>
    <m/>
    <n v="60"/>
    <n v="19"/>
    <n v="115"/>
    <n v="10"/>
    <n v="11"/>
    <n v="6"/>
    <n v="155"/>
  </r>
  <r>
    <x v="39"/>
    <s v="2015-Q3"/>
    <x v="13"/>
    <x v="1"/>
    <x v="1"/>
    <x v="1"/>
    <x v="0"/>
    <m/>
    <m/>
    <x v="60"/>
    <s v="azmaricopacom"/>
    <s v="Maricopa Public Library"/>
    <s v="Learning Express"/>
    <m/>
    <m/>
    <n v="0"/>
    <n v="0"/>
    <n v="0"/>
    <n v="0"/>
    <n v="0"/>
    <n v="0"/>
    <n v="0"/>
  </r>
  <r>
    <x v="3"/>
    <s v="2015-Q3"/>
    <x v="13"/>
    <x v="1"/>
    <x v="1"/>
    <x v="1"/>
    <x v="3"/>
    <m/>
    <m/>
    <x v="61"/>
    <s v="azmayer"/>
    <s v="Mayer Public Library"/>
    <s v="Learning Express"/>
    <m/>
    <m/>
    <n v="0"/>
    <n v="0"/>
    <n v="0"/>
    <n v="0"/>
    <n v="0"/>
    <n v="0"/>
    <n v="0"/>
  </r>
  <r>
    <x v="3"/>
    <s v="2015-Q3"/>
    <x v="13"/>
    <x v="1"/>
    <x v="1"/>
    <x v="1"/>
    <x v="9"/>
    <m/>
    <m/>
    <x v="62"/>
    <s v="mcnary_az"/>
    <s v="McNary Commuity Library"/>
    <s v="Learning Express"/>
    <m/>
    <m/>
    <n v="0"/>
    <n v="0"/>
    <n v="0"/>
    <n v="0"/>
    <n v="0"/>
    <n v="0"/>
    <n v="0"/>
  </r>
  <r>
    <x v="40"/>
    <s v="2015-Q3"/>
    <x v="13"/>
    <x v="1"/>
    <x v="1"/>
    <x v="1"/>
    <x v="13"/>
    <m/>
    <m/>
    <x v="63"/>
    <s v="azmiami"/>
    <s v="Miami Memorial Library"/>
    <s v="Learning Express"/>
    <m/>
    <m/>
    <n v="0"/>
    <n v="0"/>
    <n v="0"/>
    <n v="0"/>
    <n v="0"/>
    <n v="0"/>
    <n v="0"/>
  </r>
  <r>
    <x v="41"/>
    <s v="2015-Q3"/>
    <x v="13"/>
    <x v="1"/>
    <x v="1"/>
    <x v="1"/>
    <x v="4"/>
    <m/>
    <m/>
    <x v="64"/>
    <s v="azmohave"/>
    <s v="Mohave County Library District"/>
    <s v="Learning Express"/>
    <m/>
    <m/>
    <n v="0"/>
    <n v="0"/>
    <n v="0"/>
    <n v="0"/>
    <n v="0"/>
    <n v="0"/>
    <n v="0"/>
  </r>
  <r>
    <x v="42"/>
    <s v="2015-Q3"/>
    <x v="13"/>
    <x v="1"/>
    <x v="1"/>
    <x v="1"/>
    <x v="7"/>
    <m/>
    <m/>
    <x v="65"/>
    <s v="azmorenci"/>
    <s v="Morenci Community Library"/>
    <s v="Learning Express"/>
    <m/>
    <m/>
    <n v="0"/>
    <n v="0"/>
    <n v="0"/>
    <n v="0"/>
    <n v="0"/>
    <n v="0"/>
    <n v="0"/>
  </r>
  <r>
    <x v="43"/>
    <s v="2015-Q3"/>
    <x v="13"/>
    <x v="1"/>
    <x v="1"/>
    <x v="1"/>
    <x v="9"/>
    <m/>
    <m/>
    <x v="66"/>
    <s v="azncldo"/>
    <s v="Navajo County Library District"/>
    <s v="Learning Express"/>
    <m/>
    <m/>
    <n v="11"/>
    <n v="3"/>
    <n v="14"/>
    <n v="10"/>
    <n v="0"/>
    <n v="3"/>
    <n v="1"/>
  </r>
  <r>
    <x v="44"/>
    <s v="2015-Q3"/>
    <x v="13"/>
    <x v="1"/>
    <x v="1"/>
    <x v="1"/>
    <x v="1"/>
    <m/>
    <m/>
    <x v="67"/>
    <s v="aznnls"/>
    <s v="Navajo Nation Library System"/>
    <s v="Learning Express"/>
    <m/>
    <m/>
    <n v="0"/>
    <n v="0"/>
    <n v="0"/>
    <n v="0"/>
    <n v="0"/>
    <n v="0"/>
    <n v="0"/>
  </r>
  <r>
    <x v="45"/>
    <s v="2015-Q3"/>
    <x v="13"/>
    <x v="1"/>
    <x v="1"/>
    <x v="1"/>
    <x v="14"/>
    <m/>
    <m/>
    <x v="68"/>
    <s v="aznogales"/>
    <s v="Nogales/Santa Cruz County Public Library"/>
    <s v="Learning Express"/>
    <m/>
    <m/>
    <n v="0"/>
    <n v="0"/>
    <n v="0"/>
    <n v="0"/>
    <n v="0"/>
    <n v="0"/>
    <n v="0"/>
  </r>
  <r>
    <x v="3"/>
    <s v="2015-Q3"/>
    <x v="13"/>
    <x v="1"/>
    <x v="1"/>
    <x v="1"/>
    <x v="5"/>
    <m/>
    <m/>
    <x v="120"/>
    <s v="northwestreg_az"/>
    <s v="Northwest Regional Library"/>
    <s v="Learning Express"/>
    <m/>
    <m/>
    <n v="0"/>
    <n v="0"/>
    <n v="0"/>
    <n v="0"/>
    <n v="0"/>
    <n v="0"/>
    <n v="0"/>
  </r>
  <r>
    <x v="3"/>
    <s v="2015-Q3"/>
    <x v="13"/>
    <x v="1"/>
    <x v="1"/>
    <x v="1"/>
    <x v="0"/>
    <m/>
    <m/>
    <x v="69"/>
    <s v="azoracle"/>
    <s v="Oracle Public Library"/>
    <s v="Learning Express"/>
    <m/>
    <m/>
    <n v="0"/>
    <n v="0"/>
    <n v="0"/>
    <n v="0"/>
    <n v="0"/>
    <n v="0"/>
    <n v="0"/>
  </r>
  <r>
    <x v="3"/>
    <s v="2015-Q3"/>
    <x v="13"/>
    <x v="1"/>
    <x v="1"/>
    <x v="1"/>
    <x v="0"/>
    <m/>
    <m/>
    <x v="70"/>
    <s v="azorovalley"/>
    <s v="Oro Valley Public Library"/>
    <s v="Learning Express"/>
    <m/>
    <m/>
    <n v="0"/>
    <n v="0"/>
    <n v="0"/>
    <n v="0"/>
    <n v="0"/>
    <n v="0"/>
    <n v="0"/>
  </r>
  <r>
    <x v="4"/>
    <s v="2015-Q3"/>
    <x v="13"/>
    <x v="1"/>
    <x v="1"/>
    <x v="1"/>
    <x v="12"/>
    <m/>
    <m/>
    <x v="71"/>
    <s v="azpage"/>
    <s v="Page Public Library"/>
    <s v="Learning Express"/>
    <m/>
    <m/>
    <n v="1"/>
    <n v="1"/>
    <n v="2"/>
    <n v="0"/>
    <n v="1"/>
    <n v="0"/>
    <n v="0"/>
  </r>
  <r>
    <x v="76"/>
    <s v="2015-Q3"/>
    <x v="13"/>
    <x v="1"/>
    <x v="1"/>
    <x v="1"/>
    <x v="8"/>
    <m/>
    <m/>
    <x v="122"/>
    <s v="azparker"/>
    <s v="Parker Public Library"/>
    <s v="Learning Express"/>
    <m/>
    <m/>
    <n v="2"/>
    <n v="2"/>
    <n v="8"/>
    <n v="2"/>
    <n v="2"/>
    <n v="0"/>
    <n v="25"/>
  </r>
  <r>
    <x v="46"/>
    <s v="2015-Q3"/>
    <x v="13"/>
    <x v="1"/>
    <x v="1"/>
    <x v="1"/>
    <x v="14"/>
    <m/>
    <m/>
    <x v="72"/>
    <s v="azpatagonia"/>
    <s v="Patagonia Public Library"/>
    <s v="Learning Express"/>
    <m/>
    <m/>
    <n v="0"/>
    <n v="0"/>
    <n v="0"/>
    <n v="0"/>
    <n v="0"/>
    <n v="0"/>
    <n v="0"/>
  </r>
  <r>
    <x v="47"/>
    <s v="2015-Q3"/>
    <x v="13"/>
    <x v="1"/>
    <x v="1"/>
    <x v="1"/>
    <x v="13"/>
    <m/>
    <m/>
    <x v="73"/>
    <s v="azpayson"/>
    <s v="Payson Public Library"/>
    <s v="Learning Express"/>
    <m/>
    <m/>
    <n v="0"/>
    <n v="0"/>
    <n v="0"/>
    <n v="0"/>
    <n v="0"/>
    <n v="0"/>
    <n v="0"/>
  </r>
  <r>
    <x v="48"/>
    <s v="2015-Q3"/>
    <x v="13"/>
    <x v="1"/>
    <x v="1"/>
    <x v="1"/>
    <x v="5"/>
    <m/>
    <m/>
    <x v="74"/>
    <s v="peor29132"/>
    <s v="Peoria Public Library System"/>
    <s v="Learning Express"/>
    <m/>
    <m/>
    <n v="0"/>
    <n v="0"/>
    <n v="0"/>
    <n v="0"/>
    <n v="0"/>
    <n v="0"/>
    <n v="0"/>
  </r>
  <r>
    <x v="49"/>
    <s v="2015-Q3"/>
    <x v="13"/>
    <x v="1"/>
    <x v="1"/>
    <x v="1"/>
    <x v="5"/>
    <m/>
    <m/>
    <x v="75"/>
    <s v="phx_main"/>
    <s v="Phoenix Public Library"/>
    <s v="Learning Express"/>
    <m/>
    <m/>
    <n v="217"/>
    <n v="63"/>
    <n v="330"/>
    <n v="116"/>
    <n v="45"/>
    <n v="32"/>
    <n v="25"/>
  </r>
  <r>
    <x v="50"/>
    <s v="2015-Q3"/>
    <x v="13"/>
    <x v="1"/>
    <x v="1"/>
    <x v="1"/>
    <x v="11"/>
    <m/>
    <m/>
    <x v="76"/>
    <s v="azpcld"/>
    <s v="Pima County Public Library"/>
    <s v="Learning Express"/>
    <m/>
    <m/>
    <n v="221"/>
    <n v="33"/>
    <n v="286"/>
    <n v="139"/>
    <n v="64"/>
    <n v="40"/>
    <n v="143"/>
  </r>
  <r>
    <x v="3"/>
    <s v="2015-Q3"/>
    <x v="13"/>
    <x v="1"/>
    <x v="1"/>
    <x v="1"/>
    <x v="10"/>
    <m/>
    <m/>
    <x v="123"/>
    <s v="azheritage"/>
    <s v="Pima Public Library"/>
    <s v="Learning Express"/>
    <m/>
    <m/>
    <n v="0"/>
    <n v="0"/>
    <n v="0"/>
    <n v="0"/>
    <n v="0"/>
    <n v="0"/>
    <n v="0"/>
  </r>
  <r>
    <x v="52"/>
    <s v="2015-Q3"/>
    <x v="13"/>
    <x v="1"/>
    <x v="1"/>
    <x v="1"/>
    <x v="0"/>
    <m/>
    <m/>
    <x v="78"/>
    <s v="pinal_az"/>
    <s v="Pinal County Library District"/>
    <s v="Learning Express"/>
    <m/>
    <m/>
    <n v="10"/>
    <n v="1"/>
    <n v="16"/>
    <n v="4"/>
    <n v="3"/>
    <n v="0"/>
    <n v="0"/>
  </r>
  <r>
    <x v="3"/>
    <s v="2015-Q3"/>
    <x v="13"/>
    <x v="1"/>
    <x v="1"/>
    <x v="1"/>
    <x v="9"/>
    <m/>
    <m/>
    <x v="79"/>
    <s v="pinedale"/>
    <s v="Pinedale Library"/>
    <s v="Learning Express"/>
    <m/>
    <m/>
    <n v="0"/>
    <n v="0"/>
    <n v="0"/>
    <n v="0"/>
    <n v="0"/>
    <n v="0"/>
    <n v="0"/>
  </r>
  <r>
    <x v="3"/>
    <s v="2015-Q3"/>
    <x v="13"/>
    <x v="1"/>
    <x v="1"/>
    <x v="1"/>
    <x v="5"/>
    <m/>
    <m/>
    <x v="124"/>
    <s v="hollyhock_az"/>
    <s v="Pinetop Lakeside Library"/>
    <s v="Learning Express"/>
    <m/>
    <m/>
    <n v="0"/>
    <n v="0"/>
    <n v="0"/>
    <n v="0"/>
    <n v="0"/>
    <n v="0"/>
    <n v="0"/>
  </r>
  <r>
    <x v="53"/>
    <s v="2015-Q3"/>
    <x v="13"/>
    <x v="1"/>
    <x v="1"/>
    <x v="1"/>
    <x v="3"/>
    <m/>
    <m/>
    <x v="81"/>
    <s v="azprescott"/>
    <s v="Prescott Public Library"/>
    <s v="Learning Express"/>
    <m/>
    <m/>
    <n v="1"/>
    <n v="1"/>
    <n v="2"/>
    <n v="1"/>
    <n v="0"/>
    <n v="0"/>
    <n v="0"/>
  </r>
  <r>
    <x v="54"/>
    <s v="2015-Q3"/>
    <x v="13"/>
    <x v="1"/>
    <x v="1"/>
    <x v="1"/>
    <x v="3"/>
    <m/>
    <m/>
    <x v="82"/>
    <s v="azprescottval"/>
    <s v="Prescott Valley Public Library"/>
    <s v="Learning Express"/>
    <m/>
    <m/>
    <n v="0"/>
    <n v="0"/>
    <n v="0"/>
    <n v="0"/>
    <n v="0"/>
    <n v="0"/>
    <n v="0"/>
  </r>
  <r>
    <x v="55"/>
    <s v="2015-Q3"/>
    <x v="13"/>
    <x v="1"/>
    <x v="1"/>
    <x v="1"/>
    <x v="8"/>
    <m/>
    <m/>
    <x v="83"/>
    <s v="azcoriver"/>
    <s v="Quartzsite Public Library"/>
    <s v="Learning Express"/>
    <m/>
    <m/>
    <n v="0"/>
    <n v="0"/>
    <n v="0"/>
    <n v="0"/>
    <n v="0"/>
    <n v="0"/>
    <n v="0"/>
  </r>
  <r>
    <x v="3"/>
    <s v="2015-Q3"/>
    <x v="13"/>
    <x v="1"/>
    <x v="1"/>
    <x v="1"/>
    <x v="9"/>
    <m/>
    <m/>
    <x v="84"/>
    <s v="azheber"/>
    <s v="Rim Community Library"/>
    <s v="Learning Express"/>
    <m/>
    <m/>
    <n v="0"/>
    <n v="0"/>
    <n v="0"/>
    <n v="0"/>
    <n v="0"/>
    <n v="0"/>
    <n v="0"/>
  </r>
  <r>
    <x v="56"/>
    <s v="2015-Q3"/>
    <x v="13"/>
    <x v="1"/>
    <x v="1"/>
    <x v="1"/>
    <x v="15"/>
    <m/>
    <m/>
    <x v="85"/>
    <s v="azsaffordgcl"/>
    <s v="Safford City-Graham County Library"/>
    <s v="Learning Express"/>
    <m/>
    <m/>
    <n v="18"/>
    <n v="2"/>
    <n v="24"/>
    <n v="10"/>
    <n v="41"/>
    <n v="2"/>
    <n v="0"/>
  </r>
  <r>
    <x v="4"/>
    <s v="2015-Q3"/>
    <x v="13"/>
    <x v="1"/>
    <x v="1"/>
    <x v="1"/>
    <x v="5"/>
    <m/>
    <m/>
    <x v="86"/>
    <s v="saltriver_az"/>
    <s v="Salt River Tribal Library"/>
    <s v="Learning Express"/>
    <m/>
    <m/>
    <n v="0"/>
    <n v="0"/>
    <n v="0"/>
    <n v="0"/>
    <n v="0"/>
    <n v="0"/>
    <n v="0"/>
  </r>
  <r>
    <x v="57"/>
    <s v="2015-Q3"/>
    <x v="13"/>
    <x v="1"/>
    <x v="1"/>
    <x v="1"/>
    <x v="13"/>
    <m/>
    <m/>
    <x v="87"/>
    <s v="azsancarlos"/>
    <s v="San Carlos Public Library"/>
    <s v="Learning Express"/>
    <m/>
    <m/>
    <n v="0"/>
    <n v="0"/>
    <n v="0"/>
    <n v="0"/>
    <n v="0"/>
    <n v="0"/>
    <n v="0"/>
  </r>
  <r>
    <x v="4"/>
    <s v="2015-Q3"/>
    <x v="13"/>
    <x v="1"/>
    <x v="1"/>
    <x v="1"/>
    <x v="5"/>
    <m/>
    <m/>
    <x v="88"/>
    <s v="sanlucy_az"/>
    <s v="San Lucy Library"/>
    <s v="Learning Express"/>
    <m/>
    <m/>
    <n v="0"/>
    <n v="0"/>
    <n v="0"/>
    <n v="0"/>
    <n v="0"/>
    <n v="0"/>
    <n v="0"/>
  </r>
  <r>
    <x v="3"/>
    <s v="2015-Q3"/>
    <x v="13"/>
    <x v="1"/>
    <x v="1"/>
    <x v="1"/>
    <x v="0"/>
    <m/>
    <m/>
    <x v="89"/>
    <s v="azsanmanuel"/>
    <s v="San Manuel Public Library"/>
    <s v="Learning Express"/>
    <m/>
    <m/>
    <n v="0"/>
    <n v="0"/>
    <n v="0"/>
    <n v="0"/>
    <n v="0"/>
    <n v="0"/>
    <n v="0"/>
  </r>
  <r>
    <x v="58"/>
    <s v="2015-Q3"/>
    <x v="13"/>
    <x v="1"/>
    <x v="1"/>
    <x v="1"/>
    <x v="11"/>
    <m/>
    <m/>
    <x v="90"/>
    <s v="aztucson"/>
    <s v="San Xavier Learning Center Library"/>
    <s v="Learning Express"/>
    <m/>
    <m/>
    <n v="0"/>
    <n v="0"/>
    <n v="0"/>
    <n v="0"/>
    <n v="0"/>
    <n v="0"/>
    <n v="0"/>
  </r>
  <r>
    <x v="59"/>
    <s v="2015-Q3"/>
    <x v="13"/>
    <x v="1"/>
    <x v="1"/>
    <x v="1"/>
    <x v="5"/>
    <m/>
    <m/>
    <x v="91"/>
    <s v="scottsdale_hq"/>
    <s v="Scottsdale Public Library"/>
    <s v="Learning Express"/>
    <m/>
    <m/>
    <n v="1"/>
    <n v="1"/>
    <n v="2"/>
    <n v="0"/>
    <n v="0"/>
    <n v="1"/>
    <n v="0"/>
  </r>
  <r>
    <x v="60"/>
    <s v="2015-Q3"/>
    <x v="13"/>
    <x v="1"/>
    <x v="1"/>
    <x v="1"/>
    <x v="3"/>
    <m/>
    <m/>
    <x v="92"/>
    <s v="azsedona"/>
    <s v="Sedona Public Library"/>
    <s v="Learning Express"/>
    <m/>
    <m/>
    <n v="0"/>
    <n v="0"/>
    <n v="0"/>
    <n v="0"/>
    <n v="0"/>
    <n v="0"/>
    <n v="0"/>
  </r>
  <r>
    <x v="3"/>
    <s v="2015-Q3"/>
    <x v="13"/>
    <x v="1"/>
    <x v="1"/>
    <x v="1"/>
    <x v="3"/>
    <m/>
    <m/>
    <x v="93"/>
    <s v="azseligman"/>
    <s v="Seligman Public Library"/>
    <s v="Learning Express"/>
    <m/>
    <m/>
    <n v="0"/>
    <n v="0"/>
    <n v="0"/>
    <n v="0"/>
    <n v="0"/>
    <n v="0"/>
    <n v="0"/>
  </r>
  <r>
    <x v="61"/>
    <s v="2015-Q3"/>
    <x v="13"/>
    <x v="1"/>
    <x v="1"/>
    <x v="1"/>
    <x v="9"/>
    <m/>
    <m/>
    <x v="94"/>
    <s v="azshowlow"/>
    <s v="Show Low Public Library"/>
    <s v="Learning Express"/>
    <m/>
    <m/>
    <n v="0"/>
    <n v="0"/>
    <n v="0"/>
    <n v="0"/>
    <n v="0"/>
    <n v="0"/>
    <n v="0"/>
  </r>
  <r>
    <x v="62"/>
    <s v="2015-Q3"/>
    <x v="13"/>
    <x v="1"/>
    <x v="1"/>
    <x v="1"/>
    <x v="6"/>
    <m/>
    <m/>
    <x v="95"/>
    <s v="azsierrav"/>
    <s v="Sierra Vista Public Library"/>
    <s v="Learning Express"/>
    <m/>
    <m/>
    <n v="0"/>
    <n v="0"/>
    <n v="0"/>
    <n v="0"/>
    <n v="0"/>
    <n v="0"/>
    <n v="0"/>
  </r>
  <r>
    <x v="63"/>
    <s v="2015-Q3"/>
    <x v="13"/>
    <x v="1"/>
    <x v="1"/>
    <x v="1"/>
    <x v="9"/>
    <m/>
    <m/>
    <x v="96"/>
    <s v="azsnowflake"/>
    <s v="Snowflake-Taylor Public Library"/>
    <s v="Learning Express"/>
    <m/>
    <m/>
    <n v="0"/>
    <n v="0"/>
    <n v="0"/>
    <n v="0"/>
    <n v="0"/>
    <n v="0"/>
    <n v="0"/>
  </r>
  <r>
    <x v="64"/>
    <s v="2015-Q3"/>
    <x v="13"/>
    <x v="1"/>
    <x v="1"/>
    <x v="1"/>
    <x v="0"/>
    <m/>
    <m/>
    <x v="97"/>
    <s v="azsuperior"/>
    <s v="Superior Public Library"/>
    <s v="Learning Express"/>
    <m/>
    <m/>
    <n v="0"/>
    <n v="0"/>
    <n v="0"/>
    <n v="0"/>
    <n v="0"/>
    <n v="0"/>
    <n v="0"/>
  </r>
  <r>
    <x v="65"/>
    <s v="2015-Q3"/>
    <x v="13"/>
    <x v="1"/>
    <x v="1"/>
    <x v="1"/>
    <x v="5"/>
    <m/>
    <m/>
    <x v="98"/>
    <s v="tempe_main"/>
    <s v="Tempe Public Library"/>
    <s v="Learning Express"/>
    <m/>
    <m/>
    <n v="11"/>
    <n v="4"/>
    <n v="26"/>
    <n v="3"/>
    <n v="0"/>
    <n v="12"/>
    <n v="11"/>
  </r>
  <r>
    <x v="4"/>
    <s v="2015-Q3"/>
    <x v="13"/>
    <x v="1"/>
    <x v="1"/>
    <x v="1"/>
    <x v="4"/>
    <m/>
    <m/>
    <x v="99"/>
    <s v="azpeachsprings"/>
    <s v="The Edward McElwain Memorial Library"/>
    <s v="Learning Express"/>
    <m/>
    <m/>
    <n v="0"/>
    <n v="0"/>
    <n v="0"/>
    <n v="0"/>
    <n v="0"/>
    <n v="0"/>
    <n v="0"/>
  </r>
  <r>
    <x v="66"/>
    <s v="2015-Q3"/>
    <x v="13"/>
    <x v="1"/>
    <x v="1"/>
    <x v="1"/>
    <x v="5"/>
    <m/>
    <m/>
    <x v="100"/>
    <s v="toll30426"/>
    <s v="Tolleson Public Library"/>
    <s v="Learning Express"/>
    <m/>
    <m/>
    <n v="0"/>
    <n v="0"/>
    <n v="0"/>
    <n v="0"/>
    <n v="0"/>
    <n v="0"/>
    <n v="0"/>
  </r>
  <r>
    <x v="67"/>
    <s v="2015-Q3"/>
    <x v="13"/>
    <x v="1"/>
    <x v="1"/>
    <x v="1"/>
    <x v="6"/>
    <m/>
    <m/>
    <x v="101"/>
    <s v="aztombstone"/>
    <s v="Tombstone City Library"/>
    <s v="Learning Express"/>
    <m/>
    <m/>
    <n v="0"/>
    <n v="0"/>
    <n v="0"/>
    <n v="0"/>
    <n v="0"/>
    <n v="0"/>
    <n v="0"/>
  </r>
  <r>
    <x v="68"/>
    <s v="2015-Q3"/>
    <x v="13"/>
    <x v="1"/>
    <x v="1"/>
    <x v="1"/>
    <x v="13"/>
    <m/>
    <m/>
    <x v="102"/>
    <s v="aztontobasin"/>
    <s v="Tonto Basin Public Library"/>
    <s v="Learning Express"/>
    <m/>
    <m/>
    <n v="0"/>
    <n v="0"/>
    <n v="0"/>
    <n v="0"/>
    <n v="0"/>
    <n v="0"/>
    <n v="0"/>
  </r>
  <r>
    <x v="3"/>
    <s v="2015-Q3"/>
    <x v="13"/>
    <x v="1"/>
    <x v="1"/>
    <x v="1"/>
    <x v="12"/>
    <m/>
    <m/>
    <x v="103"/>
    <s v="aztubacity"/>
    <s v="Tuba City Library"/>
    <s v="Learning Express"/>
    <m/>
    <m/>
    <n v="0"/>
    <n v="0"/>
    <n v="0"/>
    <n v="0"/>
    <n v="0"/>
    <n v="0"/>
    <n v="0"/>
  </r>
  <r>
    <x v="69"/>
    <s v="2015-Q3"/>
    <x v="13"/>
    <x v="1"/>
    <x v="1"/>
    <x v="1"/>
    <x v="11"/>
    <m/>
    <m/>
    <x v="104"/>
    <s v="azsellstohono"/>
    <s v="Venito Garcia Library and Archives"/>
    <s v="Learning Express"/>
    <m/>
    <m/>
    <n v="0"/>
    <n v="0"/>
    <n v="0"/>
    <n v="0"/>
    <n v="0"/>
    <n v="0"/>
    <n v="0"/>
  </r>
  <r>
    <x v="3"/>
    <s v="2015-Q3"/>
    <x v="13"/>
    <x v="1"/>
    <x v="1"/>
    <x v="1"/>
    <x v="0"/>
    <m/>
    <m/>
    <x v="105"/>
    <s v="vista_az"/>
    <s v="Vista Grande Library"/>
    <s v="Learning Express"/>
    <m/>
    <m/>
    <n v="0"/>
    <n v="0"/>
    <n v="0"/>
    <n v="0"/>
    <n v="0"/>
    <n v="0"/>
    <n v="0"/>
  </r>
  <r>
    <x v="4"/>
    <s v="2015-Q3"/>
    <x v="13"/>
    <x v="1"/>
    <x v="1"/>
    <x v="1"/>
    <x v="5"/>
    <m/>
    <m/>
    <x v="106"/>
    <s v="wickenburg_az"/>
    <s v="Wickenburg Public Library"/>
    <s v="Learning Express"/>
    <m/>
    <m/>
    <n v="0"/>
    <n v="0"/>
    <n v="0"/>
    <n v="0"/>
    <n v="0"/>
    <n v="0"/>
    <n v="0"/>
  </r>
  <r>
    <x v="3"/>
    <s v="2015-Q3"/>
    <x v="13"/>
    <x v="1"/>
    <x v="1"/>
    <x v="1"/>
    <x v="3"/>
    <m/>
    <m/>
    <x v="107"/>
    <s v="azwilhoit"/>
    <s v="Wilhoit Public Library"/>
    <s v="Learning Express"/>
    <m/>
    <m/>
    <n v="0"/>
    <n v="0"/>
    <n v="0"/>
    <n v="0"/>
    <n v="0"/>
    <n v="0"/>
    <n v="0"/>
  </r>
  <r>
    <x v="4"/>
    <s v="2015-Q3"/>
    <x v="13"/>
    <x v="1"/>
    <x v="1"/>
    <x v="1"/>
    <x v="12"/>
    <m/>
    <m/>
    <x v="108"/>
    <s v="azwilliams"/>
    <s v="Williams Public Library"/>
    <s v="Learning Express"/>
    <m/>
    <m/>
    <n v="0"/>
    <n v="0"/>
    <n v="0"/>
    <n v="0"/>
    <n v="0"/>
    <n v="0"/>
    <n v="0"/>
  </r>
  <r>
    <x v="70"/>
    <s v="2015-Q3"/>
    <x v="13"/>
    <x v="1"/>
    <x v="1"/>
    <x v="1"/>
    <x v="9"/>
    <m/>
    <m/>
    <x v="109"/>
    <s v="azwinslow"/>
    <s v="Winslow Public Library"/>
    <s v="Learning Express"/>
    <m/>
    <m/>
    <n v="0"/>
    <n v="0"/>
    <n v="0"/>
    <n v="0"/>
    <n v="0"/>
    <n v="0"/>
    <n v="0"/>
  </r>
  <r>
    <x v="3"/>
    <s v="2015-Q3"/>
    <x v="13"/>
    <x v="1"/>
    <x v="1"/>
    <x v="1"/>
    <x v="9"/>
    <m/>
    <m/>
    <x v="110"/>
    <s v="azwoodruff"/>
    <s v="Woodruff Library"/>
    <s v="Learning Express"/>
    <m/>
    <m/>
    <n v="0"/>
    <n v="0"/>
    <n v="0"/>
    <n v="0"/>
    <n v="0"/>
    <n v="0"/>
    <n v="0"/>
  </r>
  <r>
    <x v="3"/>
    <s v="2015-Q3"/>
    <x v="13"/>
    <x v="1"/>
    <x v="1"/>
    <x v="1"/>
    <x v="3"/>
    <m/>
    <m/>
    <x v="111"/>
    <s v="azyarnell"/>
    <s v="Yarnell Public Library"/>
    <s v="Learning Express"/>
    <m/>
    <m/>
    <n v="0"/>
    <n v="0"/>
    <n v="0"/>
    <n v="0"/>
    <n v="0"/>
    <n v="0"/>
    <n v="0"/>
  </r>
  <r>
    <x v="71"/>
    <s v="2015-Q3"/>
    <x v="13"/>
    <x v="1"/>
    <x v="1"/>
    <x v="1"/>
    <x v="3"/>
    <m/>
    <m/>
    <x v="112"/>
    <s v="azyavapai"/>
    <s v="Yavapai County Free Library District"/>
    <s v="Learning Express"/>
    <m/>
    <m/>
    <n v="0"/>
    <n v="0"/>
    <n v="0"/>
    <n v="0"/>
    <n v="0"/>
    <n v="0"/>
    <n v="0"/>
  </r>
  <r>
    <x v="4"/>
    <s v="2015-Q3"/>
    <x v="13"/>
    <x v="1"/>
    <x v="1"/>
    <x v="1"/>
    <x v="3"/>
    <m/>
    <m/>
    <x v="113"/>
    <s v="azyavapaitri"/>
    <s v="Yavapai Prescott Tribal Library"/>
    <s v="Learning Express"/>
    <m/>
    <m/>
    <n v="0"/>
    <n v="0"/>
    <n v="0"/>
    <n v="0"/>
    <n v="0"/>
    <n v="0"/>
    <n v="0"/>
  </r>
  <r>
    <x v="72"/>
    <s v="2015-Q3"/>
    <x v="13"/>
    <x v="1"/>
    <x v="1"/>
    <x v="1"/>
    <x v="13"/>
    <m/>
    <m/>
    <x v="114"/>
    <s v="azyoung"/>
    <s v="Young Public Library"/>
    <s v="Learning Express"/>
    <m/>
    <m/>
    <n v="0"/>
    <n v="0"/>
    <n v="0"/>
    <n v="0"/>
    <n v="0"/>
    <n v="0"/>
    <n v="0"/>
  </r>
  <r>
    <x v="73"/>
    <s v="2015-Q3"/>
    <x v="13"/>
    <x v="1"/>
    <x v="1"/>
    <x v="1"/>
    <x v="5"/>
    <m/>
    <m/>
    <x v="115"/>
    <s v="youngtown_az"/>
    <s v="Youngtown Public Library"/>
    <s v="Learning Express"/>
    <m/>
    <m/>
    <n v="0"/>
    <n v="0"/>
    <n v="0"/>
    <n v="0"/>
    <n v="0"/>
    <n v="0"/>
    <n v="0"/>
  </r>
  <r>
    <x v="3"/>
    <s v="2015-Q3"/>
    <x v="13"/>
    <x v="1"/>
    <x v="1"/>
    <x v="1"/>
    <x v="10"/>
    <m/>
    <m/>
    <x v="116"/>
    <s v="azycldo"/>
    <s v="Yuma County Library District"/>
    <s v="Learning Express"/>
    <m/>
    <m/>
    <n v="152"/>
    <n v="12"/>
    <n v="185"/>
    <n v="103"/>
    <n v="14"/>
    <n v="13"/>
    <n v="0"/>
  </r>
  <r>
    <x v="0"/>
    <s v="2015-Q3"/>
    <x v="14"/>
    <x v="1"/>
    <x v="1"/>
    <x v="2"/>
    <x v="0"/>
    <n v="14487"/>
    <s v="Ak-Chin Indian Community Library"/>
    <x v="0"/>
    <s v="akchin_az"/>
    <m/>
    <s v="Learning Express"/>
    <m/>
    <m/>
    <n v="0"/>
    <n v="0"/>
    <n v="0"/>
    <n v="0"/>
    <n v="0"/>
    <n v="0"/>
    <n v="0"/>
  </r>
  <r>
    <x v="1"/>
    <s v="2015-Q3"/>
    <x v="14"/>
    <x v="1"/>
    <x v="1"/>
    <x v="2"/>
    <x v="1"/>
    <n v="14331"/>
    <s v="Apache County Library District"/>
    <x v="1"/>
    <s v="azapachecpl"/>
    <m/>
    <s v="Learning Express"/>
    <m/>
    <m/>
    <n v="0"/>
    <n v="0"/>
    <n v="0"/>
    <n v="0"/>
    <n v="0"/>
    <n v="0"/>
    <n v="0"/>
  </r>
  <r>
    <x v="2"/>
    <s v="2015-Q3"/>
    <x v="14"/>
    <x v="1"/>
    <x v="1"/>
    <x v="2"/>
    <x v="0"/>
    <n v="12670"/>
    <s v="Apache Junction Public Library"/>
    <x v="2"/>
    <s v="azapachejct"/>
    <m/>
    <s v="Learning Express"/>
    <m/>
    <m/>
    <n v="1"/>
    <n v="1"/>
    <n v="2"/>
    <n v="1"/>
    <n v="0"/>
    <n v="1"/>
    <n v="0"/>
  </r>
  <r>
    <x v="3"/>
    <s v="2015-Q3"/>
    <x v="14"/>
    <x v="1"/>
    <x v="1"/>
    <x v="2"/>
    <x v="0"/>
    <n v="13834"/>
    <s v="Arizona City Community Library"/>
    <x v="3"/>
    <s v="azarizonacity"/>
    <m/>
    <s v="Learning Express"/>
    <m/>
    <m/>
    <n v="0"/>
    <n v="0"/>
    <n v="0"/>
    <n v="0"/>
    <n v="0"/>
    <n v="0"/>
    <n v="0"/>
  </r>
  <r>
    <x v="3"/>
    <s v="2015-Q3"/>
    <x v="14"/>
    <x v="1"/>
    <x v="1"/>
    <x v="2"/>
    <x v="2"/>
    <n v="14554"/>
    <s v="Arizona State Library, Archives and Public Records"/>
    <x v="4"/>
    <s v="azstatelibdev"/>
    <m/>
    <s v="Learning Express"/>
    <m/>
    <m/>
    <n v="37"/>
    <n v="11"/>
    <n v="52"/>
    <n v="5"/>
    <n v="1"/>
    <n v="11"/>
    <n v="12"/>
  </r>
  <r>
    <x v="3"/>
    <s v="2015-Q3"/>
    <x v="14"/>
    <x v="1"/>
    <x v="1"/>
    <x v="2"/>
    <x v="3"/>
    <n v="14520"/>
    <s v="Ash Fork Public Library"/>
    <x v="5"/>
    <s v="azashfork"/>
    <m/>
    <s v="Learning Express"/>
    <m/>
    <m/>
    <n v="0"/>
    <n v="0"/>
    <n v="0"/>
    <n v="0"/>
    <n v="0"/>
    <n v="0"/>
    <n v="0"/>
  </r>
  <r>
    <x v="4"/>
    <s v="2015-Q3"/>
    <x v="14"/>
    <x v="1"/>
    <x v="1"/>
    <x v="2"/>
    <x v="4"/>
    <n v="14489"/>
    <s v="Ava Ich Asiit Tribal Library"/>
    <x v="6"/>
    <s v="azavaich"/>
    <m/>
    <s v="Learning Express"/>
    <m/>
    <m/>
    <n v="0"/>
    <n v="0"/>
    <n v="0"/>
    <n v="0"/>
    <n v="0"/>
    <n v="0"/>
    <n v="0"/>
  </r>
  <r>
    <x v="5"/>
    <s v="2015-Q3"/>
    <x v="14"/>
    <x v="1"/>
    <x v="1"/>
    <x v="2"/>
    <x v="5"/>
    <n v="6014"/>
    <s v="Avondale Public Library"/>
    <x v="7"/>
    <s v="avondale_az"/>
    <m/>
    <s v="Learning Express"/>
    <m/>
    <m/>
    <n v="0"/>
    <n v="0"/>
    <n v="0"/>
    <n v="0"/>
    <n v="0"/>
    <n v="0"/>
    <n v="0"/>
  </r>
  <r>
    <x v="3"/>
    <s v="2015-Q3"/>
    <x v="14"/>
    <x v="1"/>
    <x v="1"/>
    <x v="2"/>
    <x v="3"/>
    <n v="14532"/>
    <s v="Bagdad Public Library"/>
    <x v="8"/>
    <s v="azbagdad"/>
    <m/>
    <s v="Learning Express"/>
    <m/>
    <m/>
    <n v="0"/>
    <n v="0"/>
    <n v="0"/>
    <n v="0"/>
    <n v="0"/>
    <n v="0"/>
    <n v="0"/>
  </r>
  <r>
    <x v="3"/>
    <s v="2015-Q3"/>
    <x v="14"/>
    <x v="1"/>
    <x v="1"/>
    <x v="2"/>
    <x v="3"/>
    <n v="19554"/>
    <s v="Beaver Creek Library"/>
    <x v="121"/>
    <s v="beaver_az"/>
    <m/>
    <s v="Learning Express"/>
    <m/>
    <m/>
    <n v="0"/>
    <n v="0"/>
    <n v="0"/>
    <n v="0"/>
    <n v="0"/>
    <n v="0"/>
    <n v="0"/>
  </r>
  <r>
    <x v="6"/>
    <s v="2015-Q3"/>
    <x v="14"/>
    <x v="1"/>
    <x v="1"/>
    <x v="2"/>
    <x v="6"/>
    <n v="14448"/>
    <s v="Benson Public Library"/>
    <x v="9"/>
    <s v="azbenson"/>
    <m/>
    <s v="Learning Express"/>
    <m/>
    <m/>
    <n v="0"/>
    <n v="0"/>
    <n v="0"/>
    <n v="0"/>
    <n v="0"/>
    <n v="0"/>
    <n v="0"/>
  </r>
  <r>
    <x v="3"/>
    <s v="2015-Q3"/>
    <x v="14"/>
    <x v="1"/>
    <x v="1"/>
    <x v="2"/>
    <x v="3"/>
    <n v="14536"/>
    <s v="Black Canyon City Community Library"/>
    <x v="10"/>
    <s v="azblackcyn"/>
    <m/>
    <s v="Learning Express"/>
    <m/>
    <m/>
    <n v="0"/>
    <n v="0"/>
    <n v="0"/>
    <n v="0"/>
    <n v="0"/>
    <n v="0"/>
    <n v="0"/>
  </r>
  <r>
    <x v="3"/>
    <s v="2015-Q3"/>
    <x v="14"/>
    <x v="1"/>
    <x v="1"/>
    <x v="2"/>
    <x v="7"/>
    <n v="14469"/>
    <s v="Blue Library"/>
    <x v="11"/>
    <s v="azbluepub"/>
    <m/>
    <s v="Learning Express"/>
    <m/>
    <m/>
    <n v="0"/>
    <n v="0"/>
    <n v="0"/>
    <n v="0"/>
    <n v="0"/>
    <n v="0"/>
    <n v="0"/>
  </r>
  <r>
    <x v="3"/>
    <s v="2015-Q3"/>
    <x v="14"/>
    <x v="1"/>
    <x v="1"/>
    <x v="2"/>
    <x v="8"/>
    <n v="14474"/>
    <s v="Bouse Public Library"/>
    <x v="12"/>
    <s v="azbouse"/>
    <m/>
    <s v="Learning Express"/>
    <m/>
    <m/>
    <n v="0"/>
    <n v="0"/>
    <n v="0"/>
    <n v="0"/>
    <n v="0"/>
    <n v="0"/>
    <n v="0"/>
  </r>
  <r>
    <x v="4"/>
    <s v="2015-Q3"/>
    <x v="14"/>
    <x v="1"/>
    <x v="1"/>
    <x v="2"/>
    <x v="5"/>
    <n v="14478"/>
    <s v="Buckeye Public Library"/>
    <x v="13"/>
    <s v="buckeye_az"/>
    <m/>
    <s v="Learning Express"/>
    <m/>
    <m/>
    <n v="0"/>
    <n v="0"/>
    <n v="0"/>
    <n v="0"/>
    <n v="0"/>
    <n v="0"/>
    <n v="0"/>
  </r>
  <r>
    <x v="7"/>
    <s v="2015-Q3"/>
    <x v="14"/>
    <x v="1"/>
    <x v="1"/>
    <x v="2"/>
    <x v="3"/>
    <n v="14521"/>
    <s v="Camp Verde Community Library"/>
    <x v="14"/>
    <s v="azcampverde"/>
    <m/>
    <s v="Learning Express"/>
    <m/>
    <m/>
    <n v="0"/>
    <n v="0"/>
    <n v="0"/>
    <n v="0"/>
    <n v="0"/>
    <n v="0"/>
    <n v="0"/>
  </r>
  <r>
    <x v="8"/>
    <s v="2015-Q3"/>
    <x v="14"/>
    <x v="1"/>
    <x v="1"/>
    <x v="2"/>
    <x v="0"/>
    <n v="13835"/>
    <s v="Casa Grande Public Library"/>
    <x v="15"/>
    <s v="azcasagrande"/>
    <m/>
    <s v="Learning Express"/>
    <m/>
    <m/>
    <n v="0"/>
    <n v="0"/>
    <n v="0"/>
    <n v="0"/>
    <n v="0"/>
    <n v="0"/>
    <n v="0"/>
  </r>
  <r>
    <x v="3"/>
    <s v="2015-Q3"/>
    <x v="14"/>
    <x v="1"/>
    <x v="1"/>
    <x v="2"/>
    <x v="3"/>
    <n v="14325"/>
    <s v="Centennial Library"/>
    <x v="16"/>
    <s v="azcentennial"/>
    <m/>
    <s v="Learning Express"/>
    <m/>
    <m/>
    <n v="0"/>
    <n v="0"/>
    <n v="0"/>
    <n v="0"/>
    <n v="0"/>
    <n v="0"/>
    <n v="0"/>
  </r>
  <r>
    <x v="9"/>
    <s v="2015-Q3"/>
    <x v="14"/>
    <x v="1"/>
    <x v="1"/>
    <x v="2"/>
    <x v="5"/>
    <n v="12890"/>
    <s v="Chandler Public Library"/>
    <x v="17"/>
    <s v="chandler_main"/>
    <m/>
    <s v="Learning Express"/>
    <m/>
    <m/>
    <n v="5"/>
    <n v="2"/>
    <n v="7"/>
    <n v="1"/>
    <n v="0"/>
    <n v="3"/>
    <n v="0"/>
  </r>
  <r>
    <x v="10"/>
    <s v="2015-Q3"/>
    <x v="14"/>
    <x v="1"/>
    <x v="1"/>
    <x v="2"/>
    <x v="3"/>
    <n v="14522"/>
    <s v="Chino Valley Public Library"/>
    <x v="18"/>
    <s v="azchinovalley"/>
    <m/>
    <s v="Learning Express"/>
    <m/>
    <m/>
    <n v="0"/>
    <n v="0"/>
    <n v="0"/>
    <n v="0"/>
    <n v="0"/>
    <n v="0"/>
    <n v="0"/>
  </r>
  <r>
    <x v="3"/>
    <s v="2015-Q3"/>
    <x v="14"/>
    <x v="1"/>
    <x v="1"/>
    <x v="2"/>
    <x v="9"/>
    <n v="14494"/>
    <s v="Cibicue Community Library"/>
    <x v="19"/>
    <s v="azcibecu"/>
    <m/>
    <s v="Learning Express"/>
    <m/>
    <m/>
    <n v="0"/>
    <n v="0"/>
    <n v="0"/>
    <n v="0"/>
    <n v="0"/>
    <n v="0"/>
    <n v="0"/>
  </r>
  <r>
    <x v="11"/>
    <s v="2015-Q3"/>
    <x v="14"/>
    <x v="1"/>
    <x v="1"/>
    <x v="2"/>
    <x v="5"/>
    <n v="12897"/>
    <s v="City of Mesa Main Library"/>
    <x v="20"/>
    <s v="mesa86532"/>
    <m/>
    <s v="Learning Express"/>
    <m/>
    <m/>
    <n v="7"/>
    <n v="4"/>
    <n v="11"/>
    <n v="1"/>
    <n v="1"/>
    <n v="1"/>
    <n v="11"/>
  </r>
  <r>
    <x v="74"/>
    <s v="2015-Q3"/>
    <x v="14"/>
    <x v="1"/>
    <x v="1"/>
    <x v="2"/>
    <x v="3"/>
    <n v="14509"/>
    <s v="Clark Memorial Library"/>
    <x v="117"/>
    <s v="azclarkdale"/>
    <m/>
    <s v="Learning Express"/>
    <m/>
    <m/>
    <n v="0"/>
    <n v="0"/>
    <n v="0"/>
    <n v="0"/>
    <n v="0"/>
    <n v="0"/>
    <n v="0"/>
  </r>
  <r>
    <x v="74"/>
    <s v="2015-Q3"/>
    <x v="14"/>
    <x v="1"/>
    <x v="1"/>
    <x v="2"/>
    <x v="3"/>
    <n v="14538"/>
    <s v="Clarkdale Public Library"/>
    <x v="117"/>
    <s v="azclarkdale"/>
    <m/>
    <s v="Learning Express"/>
    <m/>
    <m/>
    <n v="0"/>
    <n v="0"/>
    <n v="0"/>
    <n v="0"/>
    <n v="0"/>
    <n v="0"/>
    <n v="0"/>
  </r>
  <r>
    <x v="3"/>
    <s v="2015-Q3"/>
    <x v="14"/>
    <x v="1"/>
    <x v="1"/>
    <x v="2"/>
    <x v="9"/>
    <n v="14495"/>
    <s v="Clay Springs Public Library"/>
    <x v="21"/>
    <s v="azclaysprings"/>
    <m/>
    <s v="Learning Express"/>
    <m/>
    <m/>
    <n v="0"/>
    <n v="0"/>
    <n v="0"/>
    <n v="0"/>
    <n v="0"/>
    <n v="0"/>
    <n v="0"/>
  </r>
  <r>
    <x v="12"/>
    <s v="2015-Q3"/>
    <x v="14"/>
    <x v="1"/>
    <x v="1"/>
    <x v="2"/>
    <x v="7"/>
    <n v="14470"/>
    <s v="Clifton Public Library"/>
    <x v="22"/>
    <s v="azclifton"/>
    <m/>
    <s v="Learning Express"/>
    <m/>
    <m/>
    <n v="0"/>
    <n v="0"/>
    <n v="0"/>
    <n v="0"/>
    <n v="0"/>
    <n v="0"/>
    <n v="0"/>
  </r>
  <r>
    <x v="13"/>
    <s v="2015-Q3"/>
    <x v="14"/>
    <x v="1"/>
    <x v="1"/>
    <x v="2"/>
    <x v="6"/>
    <n v="5783"/>
    <s v="Cochise County Library District"/>
    <x v="23"/>
    <s v="azccldo"/>
    <m/>
    <s v="Learning Express"/>
    <m/>
    <m/>
    <n v="3"/>
    <n v="3"/>
    <n v="8"/>
    <n v="3"/>
    <n v="1"/>
    <n v="2"/>
    <n v="0"/>
  </r>
  <r>
    <x v="14"/>
    <s v="2015-Q3"/>
    <x v="14"/>
    <x v="1"/>
    <x v="1"/>
    <x v="2"/>
    <x v="10"/>
    <n v="14528"/>
    <s v="Cocopah Tribal Library"/>
    <x v="24"/>
    <s v="azcocopah"/>
    <m/>
    <s v="Learning Express"/>
    <m/>
    <m/>
    <n v="0"/>
    <n v="0"/>
    <n v="0"/>
    <n v="0"/>
    <n v="0"/>
    <n v="0"/>
    <n v="0"/>
  </r>
  <r>
    <x v="15"/>
    <s v="2015-Q3"/>
    <x v="14"/>
    <x v="1"/>
    <x v="1"/>
    <x v="2"/>
    <x v="8"/>
    <n v="14324"/>
    <s v="Colorado River Indian Tribes Library"/>
    <x v="25"/>
    <s v="azlapazcs"/>
    <m/>
    <s v="Learning Express"/>
    <m/>
    <m/>
    <n v="0"/>
    <n v="0"/>
    <n v="0"/>
    <n v="0"/>
    <n v="0"/>
    <n v="0"/>
    <n v="0"/>
  </r>
  <r>
    <x v="3"/>
    <s v="2015-Q3"/>
    <x v="14"/>
    <x v="1"/>
    <x v="1"/>
    <x v="2"/>
    <x v="3"/>
    <n v="14540"/>
    <s v="Congress Public Library"/>
    <x v="26"/>
    <s v="azcongress"/>
    <m/>
    <s v="Learning Express"/>
    <m/>
    <m/>
    <n v="4"/>
    <n v="2"/>
    <n v="9"/>
    <n v="2"/>
    <n v="0"/>
    <n v="1"/>
    <n v="1"/>
  </r>
  <r>
    <x v="16"/>
    <s v="2015-Q3"/>
    <x v="14"/>
    <x v="1"/>
    <x v="1"/>
    <x v="2"/>
    <x v="0"/>
    <n v="13836"/>
    <s v="Coolidge Public Library"/>
    <x v="27"/>
    <s v="azcollidge"/>
    <m/>
    <s v="Learning Express"/>
    <m/>
    <m/>
    <n v="0"/>
    <n v="0"/>
    <n v="0"/>
    <n v="0"/>
    <n v="0"/>
    <n v="0"/>
    <n v="0"/>
  </r>
  <r>
    <x v="17"/>
    <s v="2015-Q3"/>
    <x v="14"/>
    <x v="1"/>
    <x v="1"/>
    <x v="2"/>
    <x v="6"/>
    <n v="14446"/>
    <s v="Copper Queen Library"/>
    <x v="28"/>
    <s v="azbisbee"/>
    <m/>
    <s v="Learning Express"/>
    <m/>
    <m/>
    <n v="0"/>
    <n v="0"/>
    <n v="0"/>
    <n v="0"/>
    <n v="0"/>
    <n v="0"/>
    <n v="0"/>
  </r>
  <r>
    <x v="3"/>
    <s v="2015-Q3"/>
    <x v="14"/>
    <x v="1"/>
    <x v="1"/>
    <x v="2"/>
    <x v="3"/>
    <n v="14541"/>
    <s v="Cordes Lakes Public Library"/>
    <x v="29"/>
    <s v="azcordeslakes"/>
    <m/>
    <s v="Learning Express"/>
    <m/>
    <m/>
    <n v="0"/>
    <n v="0"/>
    <n v="0"/>
    <n v="0"/>
    <n v="0"/>
    <n v="0"/>
    <n v="0"/>
  </r>
  <r>
    <x v="18"/>
    <s v="2015-Q3"/>
    <x v="14"/>
    <x v="1"/>
    <x v="1"/>
    <x v="2"/>
    <x v="3"/>
    <n v="14517"/>
    <s v="Cottonwood Public Library"/>
    <x v="30"/>
    <s v="azcottonwood"/>
    <m/>
    <s v="Learning Express"/>
    <m/>
    <m/>
    <n v="0"/>
    <n v="0"/>
    <n v="0"/>
    <n v="0"/>
    <n v="0"/>
    <n v="0"/>
    <n v="0"/>
  </r>
  <r>
    <x v="3"/>
    <s v="2015-Q3"/>
    <x v="14"/>
    <x v="1"/>
    <x v="1"/>
    <x v="2"/>
    <x v="3"/>
    <n v="14542"/>
    <s v="Crown King Public Library"/>
    <x v="31"/>
    <s v="azcrownking"/>
    <m/>
    <s v="Learning Express"/>
    <m/>
    <m/>
    <n v="0"/>
    <n v="0"/>
    <n v="0"/>
    <n v="0"/>
    <n v="0"/>
    <n v="0"/>
    <n v="0"/>
  </r>
  <r>
    <x v="19"/>
    <s v="2015-Q3"/>
    <x v="14"/>
    <x v="1"/>
    <x v="1"/>
    <x v="2"/>
    <x v="5"/>
    <n v="14477"/>
    <s v="Desert Foothills Library"/>
    <x v="32"/>
    <s v="desertfh_az"/>
    <m/>
    <s v="Learning Express"/>
    <m/>
    <m/>
    <n v="0"/>
    <n v="0"/>
    <n v="0"/>
    <n v="0"/>
    <n v="0"/>
    <n v="0"/>
    <n v="0"/>
  </r>
  <r>
    <x v="3"/>
    <s v="2015-Q3"/>
    <x v="14"/>
    <x v="1"/>
    <x v="1"/>
    <x v="2"/>
    <x v="3"/>
    <n v="14545"/>
    <s v="Dewey-Humboldt Town Library"/>
    <x v="33"/>
    <s v="dewey_az"/>
    <m/>
    <s v="Learning Express"/>
    <m/>
    <m/>
    <n v="0"/>
    <n v="0"/>
    <n v="0"/>
    <n v="0"/>
    <n v="0"/>
    <n v="0"/>
    <n v="0"/>
  </r>
  <r>
    <x v="20"/>
    <s v="2015-Q3"/>
    <x v="14"/>
    <x v="1"/>
    <x v="1"/>
    <x v="2"/>
    <x v="6"/>
    <n v="14447"/>
    <s v="Douglas Public Library"/>
    <x v="34"/>
    <s v="azdouglas"/>
    <m/>
    <s v="Learning Express"/>
    <m/>
    <m/>
    <n v="0"/>
    <n v="0"/>
    <n v="0"/>
    <n v="0"/>
    <n v="0"/>
    <n v="0"/>
    <n v="0"/>
  </r>
  <r>
    <x v="3"/>
    <s v="2015-Q3"/>
    <x v="14"/>
    <x v="1"/>
    <x v="1"/>
    <x v="2"/>
    <x v="11"/>
    <n v="14510"/>
    <s v="Dr. Fernando Escalante Community Library &amp; Resource Center"/>
    <x v="35"/>
    <s v="azfernando"/>
    <m/>
    <s v="Learning Express"/>
    <m/>
    <m/>
    <n v="0"/>
    <n v="0"/>
    <n v="0"/>
    <n v="0"/>
    <n v="0"/>
    <n v="0"/>
    <n v="0"/>
  </r>
  <r>
    <x v="21"/>
    <s v="2015-Q3"/>
    <x v="14"/>
    <x v="1"/>
    <x v="1"/>
    <x v="2"/>
    <x v="7"/>
    <n v="14468"/>
    <s v="Duncan Public Library"/>
    <x v="36"/>
    <s v="azduncan"/>
    <m/>
    <s v="Learning Express"/>
    <m/>
    <m/>
    <n v="0"/>
    <n v="0"/>
    <n v="0"/>
    <n v="0"/>
    <n v="0"/>
    <n v="0"/>
    <n v="0"/>
  </r>
  <r>
    <x v="22"/>
    <s v="2015-Q3"/>
    <x v="14"/>
    <x v="1"/>
    <x v="1"/>
    <x v="2"/>
    <x v="0"/>
    <n v="13837"/>
    <s v="Eloy Santa Cruz Library"/>
    <x v="37"/>
    <s v="azeloy"/>
    <m/>
    <s v="Learning Express"/>
    <m/>
    <m/>
    <n v="0"/>
    <n v="0"/>
    <n v="0"/>
    <n v="0"/>
    <n v="0"/>
    <n v="0"/>
    <n v="0"/>
  </r>
  <r>
    <x v="23"/>
    <s v="2015-Q3"/>
    <x v="14"/>
    <x v="1"/>
    <x v="1"/>
    <x v="2"/>
    <x v="6"/>
    <n v="14452"/>
    <s v="Elsie S. Hogan Community Library"/>
    <x v="38"/>
    <s v="azwilcox"/>
    <m/>
    <s v="Learning Express"/>
    <m/>
    <m/>
    <n v="0"/>
    <n v="0"/>
    <n v="0"/>
    <n v="0"/>
    <n v="0"/>
    <n v="0"/>
    <n v="0"/>
  </r>
  <r>
    <x v="24"/>
    <s v="2015-Q3"/>
    <x v="14"/>
    <x v="1"/>
    <x v="1"/>
    <x v="2"/>
    <x v="12"/>
    <n v="5102"/>
    <s v="Flagstaff City-Coconino County Public Library"/>
    <x v="39"/>
    <s v="azflagstaff"/>
    <m/>
    <s v="Learning Express"/>
    <m/>
    <m/>
    <n v="57"/>
    <n v="2"/>
    <n v="60"/>
    <n v="37"/>
    <n v="0"/>
    <n v="4"/>
    <n v="1"/>
  </r>
  <r>
    <x v="25"/>
    <s v="2015-Q3"/>
    <x v="14"/>
    <x v="1"/>
    <x v="1"/>
    <x v="2"/>
    <x v="0"/>
    <n v="13838"/>
    <s v="Florence Community Library"/>
    <x v="40"/>
    <s v="azflorence"/>
    <m/>
    <s v="Learning Express"/>
    <m/>
    <m/>
    <n v="0"/>
    <n v="0"/>
    <n v="0"/>
    <n v="0"/>
    <n v="0"/>
    <n v="0"/>
    <n v="0"/>
  </r>
  <r>
    <x v="3"/>
    <s v="2015-Q3"/>
    <x v="14"/>
    <x v="1"/>
    <x v="1"/>
    <x v="2"/>
    <x v="12"/>
    <n v="14455"/>
    <s v="Forest Lakes Community Library"/>
    <x v="41"/>
    <s v="azforestlakes"/>
    <m/>
    <s v="Learning Express"/>
    <m/>
    <m/>
    <n v="0"/>
    <n v="0"/>
    <n v="0"/>
    <n v="0"/>
    <n v="0"/>
    <n v="0"/>
    <n v="0"/>
  </r>
  <r>
    <x v="26"/>
    <s v="2015-Q3"/>
    <x v="14"/>
    <x v="1"/>
    <x v="1"/>
    <x v="2"/>
    <x v="12"/>
    <n v="14454"/>
    <s v="Fredonia Public Library"/>
    <x v="42"/>
    <s v="azfredonia"/>
    <m/>
    <s v="Learning Express"/>
    <m/>
    <m/>
    <n v="0"/>
    <n v="0"/>
    <n v="0"/>
    <n v="0"/>
    <n v="0"/>
    <n v="0"/>
    <n v="0"/>
  </r>
  <r>
    <x v="27"/>
    <s v="2015-Q3"/>
    <x v="14"/>
    <x v="1"/>
    <x v="1"/>
    <x v="2"/>
    <x v="5"/>
    <n v="14482"/>
    <s v="Ft. McDowell Yavapai Nation Tribal Library"/>
    <x v="43"/>
    <s v="mcdowell_az"/>
    <m/>
    <s v="Learning Express"/>
    <m/>
    <m/>
    <n v="0"/>
    <n v="0"/>
    <n v="0"/>
    <n v="0"/>
    <n v="0"/>
    <n v="0"/>
    <n v="0"/>
  </r>
  <r>
    <x v="28"/>
    <s v="2015-Q3"/>
    <x v="14"/>
    <x v="1"/>
    <x v="1"/>
    <x v="2"/>
    <x v="13"/>
    <n v="5785"/>
    <s v="Gila County Library District"/>
    <x v="44"/>
    <s v="azgcldo"/>
    <m/>
    <s v="Learning Express"/>
    <m/>
    <m/>
    <n v="7"/>
    <n v="3"/>
    <n v="12"/>
    <n v="2"/>
    <n v="3"/>
    <n v="2"/>
    <n v="0"/>
  </r>
  <r>
    <x v="29"/>
    <s v="2015-Q3"/>
    <x v="14"/>
    <x v="1"/>
    <x v="1"/>
    <x v="2"/>
    <x v="5"/>
    <n v="14479"/>
    <s v="Glendale Public Library"/>
    <x v="45"/>
    <s v="glendale_main"/>
    <m/>
    <s v="Learning Express"/>
    <m/>
    <m/>
    <n v="28"/>
    <n v="4"/>
    <n v="37"/>
    <n v="1"/>
    <n v="1"/>
    <n v="4"/>
    <n v="1"/>
  </r>
  <r>
    <x v="3"/>
    <s v="2015-Q3"/>
    <x v="14"/>
    <x v="1"/>
    <x v="1"/>
    <x v="2"/>
    <x v="12"/>
    <n v="14456"/>
    <s v="Grand Canyon Library"/>
    <x v="46"/>
    <s v="azgcanyoncl"/>
    <m/>
    <s v="Learning Express"/>
    <m/>
    <m/>
    <n v="0"/>
    <n v="0"/>
    <n v="0"/>
    <n v="0"/>
    <n v="0"/>
    <n v="0"/>
    <n v="0"/>
  </r>
  <r>
    <x v="3"/>
    <s v="2015-Q3"/>
    <x v="14"/>
    <x v="1"/>
    <x v="1"/>
    <x v="2"/>
    <x v="7"/>
    <n v="14366"/>
    <s v="Greenlee County Library System"/>
    <x v="47"/>
    <s v="azgreenl"/>
    <m/>
    <s v="Learning Express"/>
    <m/>
    <m/>
    <n v="0"/>
    <n v="0"/>
    <n v="0"/>
    <n v="0"/>
    <n v="0"/>
    <n v="0"/>
    <n v="0"/>
  </r>
  <r>
    <x v="30"/>
    <s v="2015-Q3"/>
    <x v="14"/>
    <x v="1"/>
    <x v="1"/>
    <x v="2"/>
    <x v="9"/>
    <n v="14496"/>
    <s v="Holbrook Public Library"/>
    <x v="48"/>
    <s v="azholbrook"/>
    <m/>
    <s v="Learning Express"/>
    <m/>
    <m/>
    <n v="0"/>
    <n v="0"/>
    <n v="0"/>
    <n v="0"/>
    <n v="0"/>
    <n v="0"/>
    <n v="0"/>
  </r>
  <r>
    <x v="31"/>
    <s v="2015-Q3"/>
    <x v="14"/>
    <x v="1"/>
    <x v="1"/>
    <x v="2"/>
    <x v="9"/>
    <n v="14497"/>
    <s v="Hopi Public Library"/>
    <x v="49"/>
    <s v="hopi"/>
    <m/>
    <s v="Learning Express"/>
    <m/>
    <m/>
    <n v="0"/>
    <n v="0"/>
    <n v="0"/>
    <n v="0"/>
    <n v="0"/>
    <n v="0"/>
    <n v="0"/>
  </r>
  <r>
    <x v="32"/>
    <s v="2015-Q3"/>
    <x v="14"/>
    <x v="1"/>
    <x v="1"/>
    <x v="2"/>
    <x v="6"/>
    <n v="14449"/>
    <s v="Huachuca City Public Library"/>
    <x v="50"/>
    <s v="azhuachuca"/>
    <m/>
    <s v="Learning Express"/>
    <m/>
    <m/>
    <n v="0"/>
    <n v="0"/>
    <n v="0"/>
    <n v="0"/>
    <n v="0"/>
    <n v="0"/>
    <n v="0"/>
  </r>
  <r>
    <x v="4"/>
    <s v="2015-Q3"/>
    <x v="14"/>
    <x v="1"/>
    <x v="1"/>
    <x v="2"/>
    <x v="0"/>
    <n v="14442"/>
    <s v="Ira H Hayes Memorial Library"/>
    <x v="51"/>
    <s v="irahayes_az"/>
    <m/>
    <s v="Learning Express"/>
    <m/>
    <m/>
    <n v="0"/>
    <n v="0"/>
    <n v="0"/>
    <n v="0"/>
    <n v="0"/>
    <n v="0"/>
    <n v="0"/>
  </r>
  <r>
    <x v="33"/>
    <s v="2015-Q3"/>
    <x v="14"/>
    <x v="1"/>
    <x v="1"/>
    <x v="2"/>
    <x v="13"/>
    <n v="14461"/>
    <s v="Isabelle Hunt Memorial Public Library"/>
    <x v="52"/>
    <s v="azpinestrawb"/>
    <m/>
    <s v="Learning Express"/>
    <m/>
    <m/>
    <n v="0"/>
    <n v="0"/>
    <n v="0"/>
    <n v="0"/>
    <n v="0"/>
    <n v="0"/>
    <n v="0"/>
  </r>
  <r>
    <x v="34"/>
    <s v="2015-Q3"/>
    <x v="14"/>
    <x v="1"/>
    <x v="1"/>
    <x v="2"/>
    <x v="3"/>
    <n v="14523"/>
    <s v="Jerome Public Library"/>
    <x v="53"/>
    <s v="azjerome"/>
    <m/>
    <s v="Learning Express"/>
    <m/>
    <m/>
    <n v="0"/>
    <n v="0"/>
    <n v="0"/>
    <n v="0"/>
    <n v="0"/>
    <n v="0"/>
    <n v="0"/>
  </r>
  <r>
    <x v="4"/>
    <s v="2015-Q3"/>
    <x v="14"/>
    <x v="1"/>
    <x v="1"/>
    <x v="2"/>
    <x v="4"/>
    <n v="14490"/>
    <s v="Kaibab Paiute Tribal Library"/>
    <x v="54"/>
    <s v="azkaibabppl"/>
    <m/>
    <s v="Learning Express"/>
    <m/>
    <m/>
    <n v="0"/>
    <n v="0"/>
    <n v="0"/>
    <n v="0"/>
    <n v="0"/>
    <n v="0"/>
    <n v="0"/>
  </r>
  <r>
    <x v="3"/>
    <s v="2015-Q3"/>
    <x v="14"/>
    <x v="1"/>
    <x v="1"/>
    <x v="2"/>
    <x v="9"/>
    <n v="14498"/>
    <s v="Kayenta Community Library"/>
    <x v="55"/>
    <s v="azkayenta"/>
    <m/>
    <s v="Learning Express"/>
    <m/>
    <m/>
    <n v="0"/>
    <n v="0"/>
    <n v="0"/>
    <n v="0"/>
    <n v="0"/>
    <n v="0"/>
    <n v="0"/>
  </r>
  <r>
    <x v="35"/>
    <s v="2015-Q3"/>
    <x v="14"/>
    <x v="1"/>
    <x v="1"/>
    <x v="2"/>
    <x v="0"/>
    <n v="13839"/>
    <s v="Kearny Public Library"/>
    <x v="56"/>
    <s v="kearny_az"/>
    <m/>
    <s v="Learning Express"/>
    <m/>
    <m/>
    <n v="0"/>
    <n v="0"/>
    <n v="0"/>
    <n v="0"/>
    <n v="0"/>
    <n v="0"/>
    <n v="0"/>
  </r>
  <r>
    <x v="75"/>
    <s v="2015-Q3"/>
    <x v="14"/>
    <x v="1"/>
    <x v="1"/>
    <x v="2"/>
    <x v="8"/>
    <n v="14475"/>
    <s v="La Paz County Services"/>
    <x v="119"/>
    <s v="lapaz"/>
    <m/>
    <s v="Learning Express"/>
    <m/>
    <m/>
    <n v="0"/>
    <n v="0"/>
    <n v="0"/>
    <n v="0"/>
    <n v="0"/>
    <n v="0"/>
    <n v="0"/>
  </r>
  <r>
    <x v="36"/>
    <s v="2015-Q3"/>
    <x v="14"/>
    <x v="1"/>
    <x v="1"/>
    <x v="2"/>
    <x v="9"/>
    <n v="14507"/>
    <s v="Larson Memorial Public Library"/>
    <x v="57"/>
    <s v="azpinetop"/>
    <m/>
    <s v="Learning Express"/>
    <m/>
    <m/>
    <n v="0"/>
    <n v="0"/>
    <n v="0"/>
    <n v="0"/>
    <n v="0"/>
    <n v="0"/>
    <n v="0"/>
  </r>
  <r>
    <x v="37"/>
    <s v="2015-Q3"/>
    <x v="14"/>
    <x v="1"/>
    <x v="1"/>
    <x v="2"/>
    <x v="0"/>
    <n v="13841"/>
    <s v="Mammoth Public Library"/>
    <x v="58"/>
    <s v="azmammoth"/>
    <m/>
    <s v="Learning Express"/>
    <m/>
    <m/>
    <n v="0"/>
    <n v="0"/>
    <n v="0"/>
    <n v="0"/>
    <n v="0"/>
    <n v="0"/>
    <n v="0"/>
  </r>
  <r>
    <x v="38"/>
    <s v="2015-Q3"/>
    <x v="14"/>
    <x v="1"/>
    <x v="1"/>
    <x v="2"/>
    <x v="5"/>
    <n v="13748"/>
    <s v="Maricopa County Library District"/>
    <x v="59"/>
    <s v="maricopa_main"/>
    <m/>
    <s v="Learning Express"/>
    <m/>
    <m/>
    <n v="70"/>
    <n v="27"/>
    <n v="115"/>
    <n v="5"/>
    <n v="8"/>
    <n v="13"/>
    <n v="156"/>
  </r>
  <r>
    <x v="39"/>
    <s v="2015-Q3"/>
    <x v="14"/>
    <x v="1"/>
    <x v="1"/>
    <x v="2"/>
    <x v="0"/>
    <n v="13843"/>
    <s v="Maricopa Public Library"/>
    <x v="60"/>
    <s v="azmaricopacom"/>
    <m/>
    <s v="Learning Express"/>
    <m/>
    <m/>
    <n v="0"/>
    <n v="0"/>
    <n v="0"/>
    <n v="0"/>
    <n v="0"/>
    <n v="0"/>
    <n v="0"/>
  </r>
  <r>
    <x v="3"/>
    <s v="2015-Q3"/>
    <x v="14"/>
    <x v="1"/>
    <x v="1"/>
    <x v="2"/>
    <x v="3"/>
    <n v="14547"/>
    <s v="Mayer Public Library"/>
    <x v="61"/>
    <s v="azmayer"/>
    <m/>
    <s v="Learning Express"/>
    <m/>
    <m/>
    <n v="0"/>
    <n v="0"/>
    <n v="0"/>
    <n v="0"/>
    <n v="0"/>
    <n v="0"/>
    <n v="0"/>
  </r>
  <r>
    <x v="3"/>
    <s v="2015-Q3"/>
    <x v="14"/>
    <x v="1"/>
    <x v="1"/>
    <x v="2"/>
    <x v="9"/>
    <n v="14499"/>
    <s v="McNary Commuity Library"/>
    <x v="62"/>
    <s v="mcnary_az"/>
    <m/>
    <s v="Learning Express"/>
    <m/>
    <m/>
    <n v="0"/>
    <n v="0"/>
    <n v="0"/>
    <n v="0"/>
    <n v="0"/>
    <n v="0"/>
    <n v="0"/>
  </r>
  <r>
    <x v="40"/>
    <s v="2015-Q3"/>
    <x v="14"/>
    <x v="1"/>
    <x v="1"/>
    <x v="2"/>
    <x v="13"/>
    <n v="14459"/>
    <s v="Miami Memorial Library"/>
    <x v="63"/>
    <s v="azmiami"/>
    <m/>
    <s v="Learning Express"/>
    <m/>
    <m/>
    <n v="0"/>
    <n v="0"/>
    <n v="0"/>
    <n v="0"/>
    <n v="0"/>
    <n v="0"/>
    <n v="0"/>
  </r>
  <r>
    <x v="41"/>
    <s v="2015-Q3"/>
    <x v="14"/>
    <x v="1"/>
    <x v="1"/>
    <x v="2"/>
    <x v="4"/>
    <n v="14322"/>
    <s v="Mohave County Library District"/>
    <x v="64"/>
    <s v="azmohave"/>
    <m/>
    <s v="Learning Express"/>
    <m/>
    <m/>
    <n v="0"/>
    <n v="0"/>
    <n v="0"/>
    <n v="0"/>
    <n v="0"/>
    <n v="0"/>
    <n v="0"/>
  </r>
  <r>
    <x v="42"/>
    <s v="2015-Q3"/>
    <x v="14"/>
    <x v="1"/>
    <x v="1"/>
    <x v="2"/>
    <x v="7"/>
    <n v="14471"/>
    <s v="Morenci Community Library"/>
    <x v="65"/>
    <s v="azmorenci"/>
    <m/>
    <s v="Learning Express"/>
    <m/>
    <m/>
    <n v="0"/>
    <n v="0"/>
    <n v="0"/>
    <n v="0"/>
    <n v="0"/>
    <n v="0"/>
    <n v="0"/>
  </r>
  <r>
    <x v="43"/>
    <s v="2015-Q3"/>
    <x v="14"/>
    <x v="1"/>
    <x v="1"/>
    <x v="2"/>
    <x v="9"/>
    <n v="6128"/>
    <s v="Navajo County Library District"/>
    <x v="66"/>
    <s v="azncldo"/>
    <m/>
    <s v="Learning Express"/>
    <m/>
    <m/>
    <n v="22"/>
    <n v="7"/>
    <n v="29"/>
    <n v="11"/>
    <n v="2"/>
    <n v="2"/>
    <n v="0"/>
  </r>
  <r>
    <x v="44"/>
    <s v="2015-Q3"/>
    <x v="14"/>
    <x v="1"/>
    <x v="1"/>
    <x v="2"/>
    <x v="1"/>
    <n v="14548"/>
    <s v="Navajo Nation Library System"/>
    <x v="67"/>
    <s v="aznnls"/>
    <m/>
    <s v="Learning Express"/>
    <m/>
    <m/>
    <n v="0"/>
    <n v="0"/>
    <n v="0"/>
    <n v="0"/>
    <n v="0"/>
    <n v="0"/>
    <n v="0"/>
  </r>
  <r>
    <x v="45"/>
    <s v="2015-Q3"/>
    <x v="14"/>
    <x v="1"/>
    <x v="1"/>
    <x v="2"/>
    <x v="14"/>
    <n v="14515"/>
    <s v="Nogales/Santa Cruz County Public Library"/>
    <x v="68"/>
    <s v="aznogales"/>
    <m/>
    <s v="Learning Express"/>
    <m/>
    <m/>
    <n v="0"/>
    <n v="0"/>
    <n v="0"/>
    <n v="0"/>
    <n v="0"/>
    <n v="0"/>
    <n v="0"/>
  </r>
  <r>
    <x v="3"/>
    <s v="2015-Q3"/>
    <x v="14"/>
    <x v="1"/>
    <x v="1"/>
    <x v="2"/>
    <x v="5"/>
    <n v="14488"/>
    <s v="Northwest Regional Library"/>
    <x v="120"/>
    <s v="northwestreg_az"/>
    <m/>
    <s v="Learning Express"/>
    <m/>
    <m/>
    <n v="0"/>
    <n v="0"/>
    <n v="0"/>
    <n v="0"/>
    <n v="0"/>
    <n v="0"/>
    <n v="0"/>
  </r>
  <r>
    <x v="3"/>
    <s v="2015-Q3"/>
    <x v="14"/>
    <x v="1"/>
    <x v="1"/>
    <x v="2"/>
    <x v="0"/>
    <n v="13840"/>
    <s v="Oracle Public Library"/>
    <x v="69"/>
    <s v="azoracle"/>
    <m/>
    <s v="Learning Express"/>
    <m/>
    <m/>
    <n v="0"/>
    <n v="0"/>
    <n v="0"/>
    <n v="0"/>
    <n v="0"/>
    <n v="0"/>
    <n v="0"/>
  </r>
  <r>
    <x v="3"/>
    <s v="2015-Q3"/>
    <x v="14"/>
    <x v="1"/>
    <x v="1"/>
    <x v="2"/>
    <x v="0"/>
    <n v="14513"/>
    <s v="Oro Valley Public Library"/>
    <x v="70"/>
    <s v="azorovalley"/>
    <m/>
    <s v="Learning Express"/>
    <m/>
    <m/>
    <n v="0"/>
    <n v="0"/>
    <n v="0"/>
    <n v="0"/>
    <n v="0"/>
    <n v="0"/>
    <n v="0"/>
  </r>
  <r>
    <x v="4"/>
    <s v="2015-Q3"/>
    <x v="14"/>
    <x v="1"/>
    <x v="1"/>
    <x v="2"/>
    <x v="12"/>
    <n v="14453"/>
    <s v="Page Public Library"/>
    <x v="71"/>
    <s v="azpage"/>
    <m/>
    <s v="Learning Express"/>
    <m/>
    <m/>
    <n v="2"/>
    <n v="1"/>
    <n v="6"/>
    <n v="7"/>
    <n v="0"/>
    <n v="8"/>
    <n v="0"/>
  </r>
  <r>
    <x v="76"/>
    <s v="2015-Q3"/>
    <x v="14"/>
    <x v="1"/>
    <x v="1"/>
    <x v="2"/>
    <x v="8"/>
    <n v="14472"/>
    <s v="Parker Public Library"/>
    <x v="122"/>
    <s v="azparker"/>
    <m/>
    <s v="Learning Express"/>
    <m/>
    <m/>
    <n v="1"/>
    <n v="0"/>
    <n v="2"/>
    <n v="0"/>
    <n v="1"/>
    <n v="0"/>
    <n v="0"/>
  </r>
  <r>
    <x v="46"/>
    <s v="2015-Q3"/>
    <x v="14"/>
    <x v="1"/>
    <x v="1"/>
    <x v="2"/>
    <x v="14"/>
    <n v="14516"/>
    <s v="Patagonia Public Library"/>
    <x v="72"/>
    <s v="azpatagonia"/>
    <m/>
    <s v="Learning Express"/>
    <m/>
    <m/>
    <n v="0"/>
    <n v="0"/>
    <n v="0"/>
    <n v="0"/>
    <n v="0"/>
    <n v="0"/>
    <n v="0"/>
  </r>
  <r>
    <x v="47"/>
    <s v="2015-Q3"/>
    <x v="14"/>
    <x v="1"/>
    <x v="1"/>
    <x v="2"/>
    <x v="13"/>
    <n v="14462"/>
    <s v="Payson Public Library"/>
    <x v="73"/>
    <s v="azpayson"/>
    <m/>
    <s v="Learning Express"/>
    <m/>
    <m/>
    <n v="0"/>
    <n v="0"/>
    <n v="0"/>
    <n v="0"/>
    <n v="0"/>
    <n v="0"/>
    <n v="0"/>
  </r>
  <r>
    <x v="48"/>
    <s v="2015-Q3"/>
    <x v="14"/>
    <x v="1"/>
    <x v="1"/>
    <x v="2"/>
    <x v="5"/>
    <n v="14480"/>
    <s v="Peoria Public Library System"/>
    <x v="74"/>
    <s v="peor29132"/>
    <m/>
    <s v="Learning Express"/>
    <m/>
    <m/>
    <n v="0"/>
    <n v="0"/>
    <n v="0"/>
    <n v="0"/>
    <n v="0"/>
    <n v="0"/>
    <n v="0"/>
  </r>
  <r>
    <x v="49"/>
    <s v="2015-Q3"/>
    <x v="14"/>
    <x v="1"/>
    <x v="1"/>
    <x v="2"/>
    <x v="5"/>
    <n v="5773"/>
    <s v="Phoenix Public Library"/>
    <x v="75"/>
    <s v="phx_main"/>
    <m/>
    <s v="Learning Express"/>
    <m/>
    <m/>
    <n v="249"/>
    <n v="55"/>
    <n v="304"/>
    <n v="120"/>
    <n v="61"/>
    <n v="55"/>
    <n v="8"/>
  </r>
  <r>
    <x v="50"/>
    <s v="2015-Q3"/>
    <x v="14"/>
    <x v="1"/>
    <x v="1"/>
    <x v="2"/>
    <x v="11"/>
    <n v="5042"/>
    <s v="Pima County Public Library"/>
    <x v="76"/>
    <s v="azpcld"/>
    <m/>
    <s v="Learning Express"/>
    <m/>
    <m/>
    <n v="193"/>
    <n v="46"/>
    <n v="272"/>
    <n v="115"/>
    <n v="40"/>
    <n v="24"/>
    <n v="41"/>
  </r>
  <r>
    <x v="3"/>
    <s v="2015-Q3"/>
    <x v="14"/>
    <x v="1"/>
    <x v="1"/>
    <x v="2"/>
    <x v="10"/>
    <n v="14466"/>
    <s v="Pima Public Library"/>
    <x v="123"/>
    <s v="azheritage"/>
    <m/>
    <s v="Learning Express"/>
    <m/>
    <m/>
    <n v="0"/>
    <n v="0"/>
    <n v="0"/>
    <n v="0"/>
    <n v="0"/>
    <n v="0"/>
    <n v="0"/>
  </r>
  <r>
    <x v="52"/>
    <s v="2015-Q3"/>
    <x v="14"/>
    <x v="1"/>
    <x v="1"/>
    <x v="2"/>
    <x v="0"/>
    <n v="13846"/>
    <s v="Pinal County Library District"/>
    <x v="78"/>
    <s v="pinal_az"/>
    <m/>
    <s v="Learning Express"/>
    <m/>
    <m/>
    <n v="19"/>
    <n v="2"/>
    <n v="20"/>
    <n v="17"/>
    <n v="0"/>
    <n v="16"/>
    <n v="0"/>
  </r>
  <r>
    <x v="3"/>
    <s v="2015-Q3"/>
    <x v="14"/>
    <x v="1"/>
    <x v="1"/>
    <x v="2"/>
    <x v="9"/>
    <n v="14500"/>
    <s v="Pinedale Library"/>
    <x v="79"/>
    <s v="pinedale"/>
    <m/>
    <s v="Learning Express"/>
    <m/>
    <m/>
    <n v="0"/>
    <n v="0"/>
    <n v="0"/>
    <n v="0"/>
    <n v="0"/>
    <n v="0"/>
    <n v="0"/>
  </r>
  <r>
    <x v="3"/>
    <s v="2015-Q3"/>
    <x v="14"/>
    <x v="1"/>
    <x v="1"/>
    <x v="2"/>
    <x v="5"/>
    <n v="14501"/>
    <s v="Pinetop Lakeside Library"/>
    <x v="124"/>
    <s v="hollyhock_az"/>
    <m/>
    <s v="Learning Express"/>
    <m/>
    <m/>
    <n v="0"/>
    <n v="0"/>
    <n v="0"/>
    <n v="0"/>
    <n v="0"/>
    <n v="0"/>
    <n v="0"/>
  </r>
  <r>
    <x v="53"/>
    <s v="2015-Q3"/>
    <x v="14"/>
    <x v="1"/>
    <x v="1"/>
    <x v="2"/>
    <x v="3"/>
    <n v="14524"/>
    <s v="Prescott Public Library"/>
    <x v="81"/>
    <s v="azprescott"/>
    <m/>
    <s v="Learning Express"/>
    <m/>
    <m/>
    <n v="0"/>
    <n v="0"/>
    <n v="0"/>
    <n v="0"/>
    <n v="0"/>
    <n v="0"/>
    <n v="0"/>
  </r>
  <r>
    <x v="54"/>
    <s v="2015-Q3"/>
    <x v="14"/>
    <x v="1"/>
    <x v="1"/>
    <x v="2"/>
    <x v="3"/>
    <n v="14519"/>
    <s v="Prescott Valley Public Library"/>
    <x v="82"/>
    <s v="azprescottval"/>
    <m/>
    <s v="Learning Express"/>
    <m/>
    <m/>
    <n v="0"/>
    <n v="0"/>
    <n v="0"/>
    <n v="0"/>
    <n v="0"/>
    <n v="0"/>
    <n v="0"/>
  </r>
  <r>
    <x v="55"/>
    <s v="2015-Q3"/>
    <x v="14"/>
    <x v="1"/>
    <x v="1"/>
    <x v="2"/>
    <x v="8"/>
    <n v="14473"/>
    <s v="Quartzsite Public Library"/>
    <x v="83"/>
    <s v="azcoriver"/>
    <m/>
    <s v="Learning Express"/>
    <m/>
    <m/>
    <n v="0"/>
    <n v="0"/>
    <n v="0"/>
    <n v="0"/>
    <n v="0"/>
    <n v="0"/>
    <n v="0"/>
  </r>
  <r>
    <x v="3"/>
    <s v="2015-Q3"/>
    <x v="14"/>
    <x v="1"/>
    <x v="1"/>
    <x v="2"/>
    <x v="9"/>
    <n v="14502"/>
    <s v="Rim Community Library"/>
    <x v="84"/>
    <s v="azheber"/>
    <m/>
    <s v="Learning Express"/>
    <m/>
    <m/>
    <n v="0"/>
    <n v="0"/>
    <n v="0"/>
    <n v="0"/>
    <n v="0"/>
    <n v="0"/>
    <n v="0"/>
  </r>
  <r>
    <x v="56"/>
    <s v="2015-Q3"/>
    <x v="14"/>
    <x v="1"/>
    <x v="1"/>
    <x v="2"/>
    <x v="15"/>
    <n v="14467"/>
    <s v="Safford City-Graham County Library"/>
    <x v="85"/>
    <s v="azsaffordgcl"/>
    <m/>
    <s v="Learning Express"/>
    <m/>
    <m/>
    <n v="10"/>
    <n v="3"/>
    <n v="12"/>
    <n v="5"/>
    <n v="6"/>
    <n v="0"/>
    <n v="9"/>
  </r>
  <r>
    <x v="4"/>
    <s v="2015-Q3"/>
    <x v="14"/>
    <x v="1"/>
    <x v="1"/>
    <x v="2"/>
    <x v="5"/>
    <n v="14483"/>
    <s v="Salt River Tribal Library"/>
    <x v="86"/>
    <s v="saltriver_az"/>
    <m/>
    <s v="Learning Express"/>
    <m/>
    <m/>
    <n v="0"/>
    <n v="0"/>
    <n v="0"/>
    <n v="0"/>
    <n v="0"/>
    <n v="0"/>
    <n v="0"/>
  </r>
  <r>
    <x v="57"/>
    <s v="2015-Q3"/>
    <x v="14"/>
    <x v="1"/>
    <x v="1"/>
    <x v="2"/>
    <x v="13"/>
    <n v="14460"/>
    <s v="San Carlos Public Library"/>
    <x v="87"/>
    <s v="azsancarlos"/>
    <m/>
    <s v="Learning Express"/>
    <m/>
    <m/>
    <n v="0"/>
    <n v="0"/>
    <n v="0"/>
    <n v="0"/>
    <n v="0"/>
    <n v="0"/>
    <n v="0"/>
  </r>
  <r>
    <x v="4"/>
    <s v="2015-Q3"/>
    <x v="14"/>
    <x v="1"/>
    <x v="1"/>
    <x v="2"/>
    <x v="5"/>
    <n v="14484"/>
    <s v="San Lucy Library"/>
    <x v="88"/>
    <s v="sanlucy_az"/>
    <m/>
    <s v="Learning Express"/>
    <m/>
    <m/>
    <n v="0"/>
    <n v="0"/>
    <n v="0"/>
    <n v="0"/>
    <n v="0"/>
    <n v="0"/>
    <n v="0"/>
  </r>
  <r>
    <x v="3"/>
    <s v="2015-Q3"/>
    <x v="14"/>
    <x v="1"/>
    <x v="1"/>
    <x v="2"/>
    <x v="0"/>
    <n v="13842"/>
    <s v="San Manuel Public Library"/>
    <x v="89"/>
    <s v="azsanmanuel"/>
    <m/>
    <s v="Learning Express"/>
    <m/>
    <m/>
    <n v="0"/>
    <n v="0"/>
    <n v="0"/>
    <n v="0"/>
    <n v="0"/>
    <n v="0"/>
    <n v="0"/>
  </r>
  <r>
    <x v="58"/>
    <s v="2015-Q3"/>
    <x v="14"/>
    <x v="1"/>
    <x v="1"/>
    <x v="2"/>
    <x v="11"/>
    <n v="14511"/>
    <s v="San Xavier Learning Center Library"/>
    <x v="90"/>
    <s v="aztucson"/>
    <m/>
    <s v="Learning Express"/>
    <m/>
    <m/>
    <n v="0"/>
    <n v="0"/>
    <n v="0"/>
    <n v="0"/>
    <n v="0"/>
    <n v="0"/>
    <n v="0"/>
  </r>
  <r>
    <x v="59"/>
    <s v="2015-Q3"/>
    <x v="14"/>
    <x v="1"/>
    <x v="1"/>
    <x v="2"/>
    <x v="5"/>
    <n v="14315"/>
    <s v="Scottsdale Public Library"/>
    <x v="91"/>
    <s v="scottsdale_hq"/>
    <m/>
    <s v="Learning Express"/>
    <m/>
    <m/>
    <n v="4"/>
    <n v="4"/>
    <n v="9"/>
    <n v="5"/>
    <n v="2"/>
    <n v="7"/>
    <n v="0"/>
  </r>
  <r>
    <x v="60"/>
    <s v="2015-Q3"/>
    <x v="14"/>
    <x v="1"/>
    <x v="1"/>
    <x v="2"/>
    <x v="3"/>
    <n v="14525"/>
    <s v="Sedona Public Library"/>
    <x v="92"/>
    <s v="azsedona"/>
    <m/>
    <s v="Learning Express"/>
    <m/>
    <m/>
    <n v="0"/>
    <n v="0"/>
    <n v="0"/>
    <n v="0"/>
    <n v="0"/>
    <n v="0"/>
    <n v="0"/>
  </r>
  <r>
    <x v="3"/>
    <s v="2015-Q3"/>
    <x v="14"/>
    <x v="1"/>
    <x v="1"/>
    <x v="2"/>
    <x v="3"/>
    <n v="14550"/>
    <s v="Seligman Public Library"/>
    <x v="93"/>
    <s v="azseligman"/>
    <m/>
    <s v="Learning Express"/>
    <m/>
    <m/>
    <n v="0"/>
    <n v="0"/>
    <n v="0"/>
    <n v="0"/>
    <n v="0"/>
    <n v="0"/>
    <n v="0"/>
  </r>
  <r>
    <x v="61"/>
    <s v="2015-Q3"/>
    <x v="14"/>
    <x v="1"/>
    <x v="1"/>
    <x v="2"/>
    <x v="9"/>
    <n v="14503"/>
    <s v="Show Low Public Library"/>
    <x v="94"/>
    <s v="azshowlow"/>
    <m/>
    <s v="Learning Express"/>
    <m/>
    <m/>
    <n v="0"/>
    <n v="0"/>
    <n v="0"/>
    <n v="0"/>
    <n v="0"/>
    <n v="0"/>
    <n v="0"/>
  </r>
  <r>
    <x v="62"/>
    <s v="2015-Q3"/>
    <x v="14"/>
    <x v="1"/>
    <x v="1"/>
    <x v="2"/>
    <x v="6"/>
    <n v="14450"/>
    <s v="Sierra Vista Public Library"/>
    <x v="95"/>
    <s v="azsierrav"/>
    <m/>
    <s v="Learning Express"/>
    <m/>
    <m/>
    <n v="0"/>
    <n v="0"/>
    <n v="0"/>
    <n v="0"/>
    <n v="0"/>
    <n v="0"/>
    <n v="0"/>
  </r>
  <r>
    <x v="63"/>
    <s v="2015-Q3"/>
    <x v="14"/>
    <x v="1"/>
    <x v="1"/>
    <x v="2"/>
    <x v="9"/>
    <n v="14504"/>
    <s v="Snowflake-Taylor Public Library"/>
    <x v="96"/>
    <s v="azsnowflake"/>
    <m/>
    <s v="Learning Express"/>
    <m/>
    <m/>
    <n v="0"/>
    <n v="0"/>
    <n v="0"/>
    <n v="0"/>
    <n v="0"/>
    <n v="0"/>
    <n v="0"/>
  </r>
  <r>
    <x v="64"/>
    <s v="2015-Q3"/>
    <x v="14"/>
    <x v="1"/>
    <x v="1"/>
    <x v="2"/>
    <x v="0"/>
    <n v="13844"/>
    <s v="Superior Public Library"/>
    <x v="97"/>
    <s v="azsuperior"/>
    <m/>
    <s v="Learning Express"/>
    <m/>
    <m/>
    <n v="0"/>
    <n v="0"/>
    <n v="0"/>
    <n v="0"/>
    <n v="0"/>
    <n v="0"/>
    <n v="0"/>
  </r>
  <r>
    <x v="65"/>
    <s v="2015-Q3"/>
    <x v="14"/>
    <x v="1"/>
    <x v="1"/>
    <x v="2"/>
    <x v="5"/>
    <n v="5355"/>
    <s v="Tempe Public Library"/>
    <x v="98"/>
    <s v="tempe_main"/>
    <m/>
    <s v="Learning Express"/>
    <m/>
    <m/>
    <n v="23"/>
    <n v="7"/>
    <n v="46"/>
    <n v="13"/>
    <n v="4"/>
    <n v="3"/>
    <n v="95"/>
  </r>
  <r>
    <x v="4"/>
    <s v="2015-Q3"/>
    <x v="14"/>
    <x v="1"/>
    <x v="1"/>
    <x v="2"/>
    <x v="4"/>
    <n v="14491"/>
    <s v="The Edward McElwain Memorial Library"/>
    <x v="99"/>
    <s v="azpeachsprings"/>
    <m/>
    <s v="Learning Express"/>
    <m/>
    <m/>
    <n v="0"/>
    <n v="0"/>
    <n v="0"/>
    <n v="0"/>
    <n v="0"/>
    <n v="0"/>
    <n v="0"/>
  </r>
  <r>
    <x v="66"/>
    <s v="2015-Q3"/>
    <x v="14"/>
    <x v="1"/>
    <x v="1"/>
    <x v="2"/>
    <x v="5"/>
    <n v="14485"/>
    <s v="Tolleson Public Library"/>
    <x v="100"/>
    <s v="toll30426"/>
    <m/>
    <s v="Learning Express"/>
    <m/>
    <m/>
    <n v="0"/>
    <n v="0"/>
    <n v="0"/>
    <n v="0"/>
    <n v="0"/>
    <n v="0"/>
    <n v="0"/>
  </r>
  <r>
    <x v="67"/>
    <s v="2015-Q3"/>
    <x v="14"/>
    <x v="1"/>
    <x v="1"/>
    <x v="2"/>
    <x v="6"/>
    <n v="14451"/>
    <s v="Tombstone City Library"/>
    <x v="101"/>
    <s v="aztombstone"/>
    <m/>
    <s v="Learning Express"/>
    <m/>
    <m/>
    <n v="0"/>
    <n v="0"/>
    <n v="0"/>
    <n v="0"/>
    <n v="0"/>
    <n v="0"/>
    <n v="0"/>
  </r>
  <r>
    <x v="68"/>
    <s v="2015-Q3"/>
    <x v="14"/>
    <x v="1"/>
    <x v="1"/>
    <x v="2"/>
    <x v="13"/>
    <n v="14463"/>
    <s v="Tonto Basin Public Library"/>
    <x v="102"/>
    <s v="aztontobasin"/>
    <m/>
    <s v="Learning Express"/>
    <m/>
    <m/>
    <n v="0"/>
    <n v="0"/>
    <n v="0"/>
    <n v="0"/>
    <n v="0"/>
    <n v="0"/>
    <n v="0"/>
  </r>
  <r>
    <x v="3"/>
    <s v="2015-Q3"/>
    <x v="14"/>
    <x v="1"/>
    <x v="1"/>
    <x v="2"/>
    <x v="12"/>
    <n v="14457"/>
    <s v="Tuba City Library"/>
    <x v="103"/>
    <s v="aztubacity"/>
    <m/>
    <s v="Learning Express"/>
    <m/>
    <m/>
    <n v="0"/>
    <n v="0"/>
    <n v="0"/>
    <n v="0"/>
    <n v="0"/>
    <n v="0"/>
    <n v="0"/>
  </r>
  <r>
    <x v="69"/>
    <s v="2015-Q3"/>
    <x v="14"/>
    <x v="1"/>
    <x v="1"/>
    <x v="2"/>
    <x v="11"/>
    <n v="14512"/>
    <s v="Venito Garcia Library and Archives"/>
    <x v="104"/>
    <s v="azsellstohono"/>
    <m/>
    <s v="Learning Express"/>
    <m/>
    <m/>
    <n v="0"/>
    <n v="0"/>
    <n v="0"/>
    <n v="0"/>
    <n v="0"/>
    <n v="0"/>
    <n v="0"/>
  </r>
  <r>
    <x v="3"/>
    <s v="2015-Q3"/>
    <x v="14"/>
    <x v="1"/>
    <x v="1"/>
    <x v="2"/>
    <x v="0"/>
    <n v="14443"/>
    <s v="Vista Grande Library"/>
    <x v="105"/>
    <s v="vista_az"/>
    <m/>
    <s v="Learning Express"/>
    <m/>
    <m/>
    <n v="0"/>
    <n v="0"/>
    <n v="0"/>
    <n v="0"/>
    <n v="0"/>
    <n v="0"/>
    <n v="0"/>
  </r>
  <r>
    <x v="4"/>
    <s v="2015-Q3"/>
    <x v="14"/>
    <x v="1"/>
    <x v="1"/>
    <x v="2"/>
    <x v="5"/>
    <n v="14481"/>
    <s v="Wickenburg Public Library"/>
    <x v="106"/>
    <s v="wickenburg_az"/>
    <m/>
    <s v="Learning Express"/>
    <m/>
    <m/>
    <n v="0"/>
    <n v="0"/>
    <n v="0"/>
    <n v="0"/>
    <n v="0"/>
    <n v="0"/>
    <n v="0"/>
  </r>
  <r>
    <x v="3"/>
    <s v="2015-Q3"/>
    <x v="14"/>
    <x v="1"/>
    <x v="1"/>
    <x v="2"/>
    <x v="3"/>
    <n v="14551"/>
    <s v="Wilhoit Public Library"/>
    <x v="107"/>
    <s v="azwilhoit"/>
    <m/>
    <s v="Learning Express"/>
    <m/>
    <m/>
    <n v="0"/>
    <n v="0"/>
    <n v="0"/>
    <n v="0"/>
    <n v="0"/>
    <n v="0"/>
    <n v="0"/>
  </r>
  <r>
    <x v="4"/>
    <s v="2015-Q3"/>
    <x v="14"/>
    <x v="1"/>
    <x v="1"/>
    <x v="2"/>
    <x v="12"/>
    <n v="13090"/>
    <s v="Williams Public Library"/>
    <x v="108"/>
    <s v="azwilliams"/>
    <m/>
    <s v="Learning Express"/>
    <m/>
    <m/>
    <n v="0"/>
    <n v="0"/>
    <n v="0"/>
    <n v="0"/>
    <n v="0"/>
    <n v="0"/>
    <n v="0"/>
  </r>
  <r>
    <x v="70"/>
    <s v="2015-Q3"/>
    <x v="14"/>
    <x v="1"/>
    <x v="1"/>
    <x v="2"/>
    <x v="9"/>
    <n v="14505"/>
    <s v="Winslow Public Library"/>
    <x v="109"/>
    <s v="azwinslow"/>
    <m/>
    <s v="Learning Express"/>
    <m/>
    <m/>
    <n v="0"/>
    <n v="0"/>
    <n v="0"/>
    <n v="0"/>
    <n v="0"/>
    <n v="0"/>
    <n v="0"/>
  </r>
  <r>
    <x v="3"/>
    <s v="2015-Q3"/>
    <x v="14"/>
    <x v="1"/>
    <x v="1"/>
    <x v="2"/>
    <x v="9"/>
    <n v="14506"/>
    <s v="Woodruff Library"/>
    <x v="110"/>
    <s v="azwoodruff"/>
    <m/>
    <s v="Learning Express"/>
    <m/>
    <m/>
    <n v="0"/>
    <n v="0"/>
    <n v="0"/>
    <n v="0"/>
    <n v="0"/>
    <n v="0"/>
    <n v="0"/>
  </r>
  <r>
    <x v="3"/>
    <s v="2015-Q3"/>
    <x v="14"/>
    <x v="1"/>
    <x v="1"/>
    <x v="2"/>
    <x v="3"/>
    <n v="14552"/>
    <s v="Yarnell Public Library"/>
    <x v="111"/>
    <s v="azyarnell"/>
    <m/>
    <s v="Learning Express"/>
    <m/>
    <m/>
    <n v="0"/>
    <n v="0"/>
    <n v="0"/>
    <n v="0"/>
    <n v="0"/>
    <n v="0"/>
    <n v="0"/>
  </r>
  <r>
    <x v="71"/>
    <s v="2015-Q3"/>
    <x v="14"/>
    <x v="1"/>
    <x v="1"/>
    <x v="2"/>
    <x v="3"/>
    <n v="12675"/>
    <s v="Yavapai County Free Library District"/>
    <x v="112"/>
    <s v="azyavapai"/>
    <m/>
    <s v="Learning Express"/>
    <m/>
    <m/>
    <n v="2"/>
    <n v="1"/>
    <n v="4"/>
    <n v="1"/>
    <n v="0"/>
    <n v="2"/>
    <n v="0"/>
  </r>
  <r>
    <x v="4"/>
    <s v="2015-Q3"/>
    <x v="14"/>
    <x v="1"/>
    <x v="1"/>
    <x v="2"/>
    <x v="3"/>
    <n v="14518"/>
    <s v="Yavapai Prescott Tribal Library"/>
    <x v="113"/>
    <s v="azyavapaitri"/>
    <m/>
    <s v="Learning Express"/>
    <m/>
    <m/>
    <n v="0"/>
    <n v="0"/>
    <n v="0"/>
    <n v="0"/>
    <n v="0"/>
    <n v="0"/>
    <n v="0"/>
  </r>
  <r>
    <x v="72"/>
    <s v="2015-Q3"/>
    <x v="14"/>
    <x v="1"/>
    <x v="1"/>
    <x v="2"/>
    <x v="13"/>
    <n v="14464"/>
    <s v="Young Public Library"/>
    <x v="114"/>
    <s v="azyoung"/>
    <m/>
    <s v="Learning Express"/>
    <m/>
    <m/>
    <n v="0"/>
    <n v="0"/>
    <n v="0"/>
    <n v="0"/>
    <n v="0"/>
    <n v="0"/>
    <n v="0"/>
  </r>
  <r>
    <x v="73"/>
    <s v="2015-Q3"/>
    <x v="14"/>
    <x v="1"/>
    <x v="1"/>
    <x v="2"/>
    <x v="5"/>
    <n v="14486"/>
    <s v="Youngtown Public Library"/>
    <x v="115"/>
    <s v="youngtown_az"/>
    <m/>
    <s v="Learning Express"/>
    <m/>
    <m/>
    <n v="0"/>
    <n v="0"/>
    <n v="0"/>
    <n v="0"/>
    <n v="0"/>
    <n v="0"/>
    <n v="0"/>
  </r>
  <r>
    <x v="3"/>
    <s v="2015-Q3"/>
    <x v="14"/>
    <x v="1"/>
    <x v="1"/>
    <x v="2"/>
    <x v="10"/>
    <n v="14527"/>
    <s v="Yuma County Library District"/>
    <x v="116"/>
    <s v="azycldo"/>
    <m/>
    <s v="Learning Express"/>
    <m/>
    <m/>
    <n v="87"/>
    <n v="8"/>
    <n v="102"/>
    <n v="70"/>
    <n v="7"/>
    <n v="1"/>
    <n v="30"/>
  </r>
  <r>
    <x v="0"/>
    <s v="2015-Q4"/>
    <x v="15"/>
    <x v="1"/>
    <x v="1"/>
    <x v="3"/>
    <x v="0"/>
    <n v="14487"/>
    <s v="Ak-Chin Indian Community Library"/>
    <x v="0"/>
    <s v="akchin_az"/>
    <s v="Maricopa"/>
    <s v="Learning Express"/>
    <m/>
    <m/>
    <n v="0"/>
    <n v="0"/>
    <n v="0"/>
    <n v="0"/>
    <n v="0"/>
    <n v="0"/>
    <n v="0"/>
  </r>
  <r>
    <x v="1"/>
    <s v="2015-Q4"/>
    <x v="15"/>
    <x v="1"/>
    <x v="1"/>
    <x v="3"/>
    <x v="1"/>
    <n v="14331"/>
    <s v="Apache County Library District"/>
    <x v="1"/>
    <s v="azapachecpl"/>
    <s v="Apache"/>
    <s v="Learning Express"/>
    <m/>
    <m/>
    <n v="0"/>
    <n v="0"/>
    <n v="0"/>
    <n v="0"/>
    <n v="0"/>
    <n v="0"/>
    <n v="0"/>
  </r>
  <r>
    <x v="2"/>
    <s v="2015-Q4"/>
    <x v="15"/>
    <x v="1"/>
    <x v="1"/>
    <x v="3"/>
    <x v="0"/>
    <n v="12670"/>
    <s v="Apache Junction Public Library"/>
    <x v="2"/>
    <s v="azapachejct"/>
    <s v="Pinal"/>
    <s v="Learning Express"/>
    <m/>
    <m/>
    <n v="0"/>
    <n v="0"/>
    <n v="0"/>
    <n v="0"/>
    <n v="0"/>
    <n v="0"/>
    <n v="0"/>
  </r>
  <r>
    <x v="3"/>
    <s v="2015-Q4"/>
    <x v="15"/>
    <x v="1"/>
    <x v="1"/>
    <x v="3"/>
    <x v="0"/>
    <n v="13834"/>
    <s v="Arizona City Community Library"/>
    <x v="3"/>
    <s v="azarizonacity"/>
    <s v="Pinal"/>
    <s v="Learning Express"/>
    <m/>
    <m/>
    <n v="0"/>
    <n v="0"/>
    <n v="0"/>
    <n v="0"/>
    <n v="0"/>
    <n v="0"/>
    <n v="0"/>
  </r>
  <r>
    <x v="3"/>
    <s v="2015-Q4"/>
    <x v="15"/>
    <x v="1"/>
    <x v="1"/>
    <x v="3"/>
    <x v="2"/>
    <n v="14554"/>
    <s v="Arizona State Library, Archives and Public Records"/>
    <x v="4"/>
    <s v="azstatelibdev"/>
    <m/>
    <s v="Learning Express"/>
    <m/>
    <m/>
    <n v="73"/>
    <n v="26"/>
    <n v="121"/>
    <n v="55"/>
    <n v="2"/>
    <n v="11"/>
    <n v="19"/>
  </r>
  <r>
    <x v="3"/>
    <s v="2015-Q4"/>
    <x v="15"/>
    <x v="1"/>
    <x v="1"/>
    <x v="3"/>
    <x v="3"/>
    <n v="14520"/>
    <s v="Ash Fork Public Library"/>
    <x v="5"/>
    <s v="azashfork"/>
    <s v="Yavapai"/>
    <s v="Learning Express"/>
    <m/>
    <m/>
    <n v="0"/>
    <n v="0"/>
    <n v="0"/>
    <n v="0"/>
    <n v="0"/>
    <n v="0"/>
    <n v="0"/>
  </r>
  <r>
    <x v="4"/>
    <s v="2015-Q4"/>
    <x v="15"/>
    <x v="1"/>
    <x v="1"/>
    <x v="3"/>
    <x v="4"/>
    <n v="14489"/>
    <s v="Ava Ich Asiit Tribal Library"/>
    <x v="6"/>
    <s v="azavaich"/>
    <s v="Mohave"/>
    <s v="Learning Express"/>
    <m/>
    <m/>
    <n v="0"/>
    <n v="0"/>
    <n v="0"/>
    <n v="0"/>
    <n v="0"/>
    <n v="0"/>
    <n v="0"/>
  </r>
  <r>
    <x v="5"/>
    <s v="2015-Q4"/>
    <x v="15"/>
    <x v="1"/>
    <x v="1"/>
    <x v="3"/>
    <x v="5"/>
    <n v="6014"/>
    <s v="Avondale Public Library"/>
    <x v="7"/>
    <s v="avondale_az"/>
    <s v="Maricopa"/>
    <s v="Learning Express"/>
    <m/>
    <m/>
    <n v="3"/>
    <n v="1"/>
    <n v="5"/>
    <n v="0"/>
    <n v="0"/>
    <n v="0"/>
    <n v="0"/>
  </r>
  <r>
    <x v="3"/>
    <s v="2015-Q4"/>
    <x v="15"/>
    <x v="1"/>
    <x v="1"/>
    <x v="3"/>
    <x v="3"/>
    <n v="14532"/>
    <s v="Bagdad Public Library"/>
    <x v="8"/>
    <s v="azbagdad"/>
    <s v="Yavapai"/>
    <s v="Learning Express"/>
    <m/>
    <m/>
    <n v="14"/>
    <n v="1"/>
    <n v="14"/>
    <n v="2"/>
    <n v="3"/>
    <n v="1"/>
    <n v="0"/>
  </r>
  <r>
    <x v="3"/>
    <s v="2015-Q4"/>
    <x v="15"/>
    <x v="1"/>
    <x v="1"/>
    <x v="3"/>
    <x v="3"/>
    <n v="19554"/>
    <s v="Beaver Creek Library"/>
    <x v="121"/>
    <s v="beaver_az"/>
    <m/>
    <s v="Learning Express"/>
    <m/>
    <m/>
    <n v="0"/>
    <n v="0"/>
    <n v="0"/>
    <n v="0"/>
    <n v="0"/>
    <n v="0"/>
    <n v="0"/>
  </r>
  <r>
    <x v="6"/>
    <s v="2015-Q4"/>
    <x v="15"/>
    <x v="1"/>
    <x v="1"/>
    <x v="3"/>
    <x v="6"/>
    <n v="14448"/>
    <s v="Benson Public Library"/>
    <x v="9"/>
    <s v="azbenson"/>
    <s v="Cochise"/>
    <s v="Learning Express"/>
    <m/>
    <m/>
    <n v="0"/>
    <n v="0"/>
    <n v="0"/>
    <n v="0"/>
    <n v="0"/>
    <n v="0"/>
    <n v="0"/>
  </r>
  <r>
    <x v="3"/>
    <s v="2015-Q4"/>
    <x v="15"/>
    <x v="1"/>
    <x v="1"/>
    <x v="3"/>
    <x v="3"/>
    <n v="14536"/>
    <s v="Black Canyon City Community Library"/>
    <x v="10"/>
    <s v="azblackcyn"/>
    <s v="Yavapai"/>
    <s v="Learning Express"/>
    <m/>
    <m/>
    <n v="0"/>
    <n v="0"/>
    <n v="0"/>
    <n v="0"/>
    <n v="0"/>
    <n v="0"/>
    <n v="0"/>
  </r>
  <r>
    <x v="3"/>
    <s v="2015-Q4"/>
    <x v="15"/>
    <x v="1"/>
    <x v="1"/>
    <x v="3"/>
    <x v="7"/>
    <n v="14469"/>
    <s v="Blue Library"/>
    <x v="11"/>
    <s v="azbluepub"/>
    <s v="Greenlee"/>
    <s v="Learning Express"/>
    <m/>
    <m/>
    <n v="0"/>
    <n v="0"/>
    <n v="0"/>
    <n v="0"/>
    <n v="0"/>
    <n v="0"/>
    <n v="0"/>
  </r>
  <r>
    <x v="3"/>
    <s v="2015-Q4"/>
    <x v="15"/>
    <x v="1"/>
    <x v="1"/>
    <x v="3"/>
    <x v="8"/>
    <n v="14474"/>
    <s v="Bouse Public Library"/>
    <x v="12"/>
    <s v="azbouse"/>
    <s v="La Paz"/>
    <s v="Learning Express"/>
    <m/>
    <m/>
    <n v="0"/>
    <n v="0"/>
    <n v="0"/>
    <n v="0"/>
    <n v="0"/>
    <n v="0"/>
    <n v="0"/>
  </r>
  <r>
    <x v="4"/>
    <s v="2015-Q4"/>
    <x v="15"/>
    <x v="1"/>
    <x v="1"/>
    <x v="3"/>
    <x v="5"/>
    <n v="14478"/>
    <s v="Buckeye Public Library"/>
    <x v="13"/>
    <s v="buckeye_az"/>
    <s v="Maricopa"/>
    <s v="Learning Express"/>
    <m/>
    <m/>
    <n v="1"/>
    <n v="1"/>
    <n v="11"/>
    <n v="1"/>
    <n v="0"/>
    <n v="2"/>
    <n v="0"/>
  </r>
  <r>
    <x v="7"/>
    <s v="2015-Q4"/>
    <x v="15"/>
    <x v="1"/>
    <x v="1"/>
    <x v="3"/>
    <x v="3"/>
    <n v="14521"/>
    <s v="Camp Verde Community Library"/>
    <x v="14"/>
    <s v="azcampverde"/>
    <s v="Yavapai"/>
    <s v="Learning Express"/>
    <m/>
    <m/>
    <n v="0"/>
    <n v="0"/>
    <n v="0"/>
    <n v="0"/>
    <n v="0"/>
    <n v="0"/>
    <n v="0"/>
  </r>
  <r>
    <x v="8"/>
    <s v="2015-Q4"/>
    <x v="15"/>
    <x v="1"/>
    <x v="1"/>
    <x v="3"/>
    <x v="0"/>
    <n v="13835"/>
    <s v="Casa Grande Public Library"/>
    <x v="15"/>
    <s v="azcasagrande"/>
    <s v="Pinal"/>
    <s v="Learning Express"/>
    <m/>
    <m/>
    <n v="0"/>
    <n v="0"/>
    <n v="0"/>
    <n v="0"/>
    <n v="0"/>
    <n v="0"/>
    <n v="0"/>
  </r>
  <r>
    <x v="3"/>
    <s v="2015-Q4"/>
    <x v="15"/>
    <x v="1"/>
    <x v="1"/>
    <x v="3"/>
    <x v="3"/>
    <n v="14325"/>
    <s v="Centennial Library"/>
    <x v="16"/>
    <s v="azcentennial"/>
    <s v="La Paz"/>
    <s v="Learning Express"/>
    <m/>
    <m/>
    <n v="0"/>
    <n v="0"/>
    <n v="0"/>
    <n v="0"/>
    <n v="0"/>
    <n v="0"/>
    <n v="0"/>
  </r>
  <r>
    <x v="9"/>
    <s v="2015-Q4"/>
    <x v="15"/>
    <x v="1"/>
    <x v="1"/>
    <x v="3"/>
    <x v="5"/>
    <n v="12890"/>
    <s v="Chandler Public Library"/>
    <x v="17"/>
    <s v="chandler_main"/>
    <s v="Maricopa"/>
    <s v="Learning Express"/>
    <m/>
    <m/>
    <n v="15"/>
    <n v="2"/>
    <n v="15"/>
    <n v="4"/>
    <n v="3"/>
    <n v="1"/>
    <n v="18"/>
  </r>
  <r>
    <x v="10"/>
    <s v="2015-Q4"/>
    <x v="15"/>
    <x v="1"/>
    <x v="1"/>
    <x v="3"/>
    <x v="3"/>
    <n v="14522"/>
    <s v="Chino Valley Public Library"/>
    <x v="18"/>
    <s v="azchinovalley"/>
    <s v="Yavapai"/>
    <s v="Learning Express"/>
    <m/>
    <m/>
    <n v="0"/>
    <n v="0"/>
    <n v="0"/>
    <n v="0"/>
    <n v="0"/>
    <n v="0"/>
    <n v="0"/>
  </r>
  <r>
    <x v="3"/>
    <s v="2015-Q4"/>
    <x v="15"/>
    <x v="1"/>
    <x v="1"/>
    <x v="3"/>
    <x v="9"/>
    <n v="14494"/>
    <s v="Cibicue Community Library"/>
    <x v="19"/>
    <s v="azcibecu"/>
    <s v="Navajo"/>
    <s v="Learning Express"/>
    <m/>
    <m/>
    <n v="0"/>
    <n v="0"/>
    <n v="0"/>
    <n v="0"/>
    <n v="0"/>
    <n v="0"/>
    <n v="0"/>
  </r>
  <r>
    <x v="11"/>
    <s v="2015-Q4"/>
    <x v="15"/>
    <x v="1"/>
    <x v="1"/>
    <x v="3"/>
    <x v="5"/>
    <n v="12897"/>
    <s v="City of Mesa Main Library"/>
    <x v="20"/>
    <s v="mesa86532"/>
    <s v="Maricopa"/>
    <s v="Learning Express"/>
    <m/>
    <m/>
    <n v="14"/>
    <n v="2"/>
    <n v="20"/>
    <n v="3"/>
    <n v="0"/>
    <n v="12"/>
    <n v="0"/>
  </r>
  <r>
    <x v="74"/>
    <s v="2015-Q4"/>
    <x v="15"/>
    <x v="1"/>
    <x v="1"/>
    <x v="3"/>
    <x v="3"/>
    <n v="14509"/>
    <s v="Clark Memorial Library"/>
    <x v="117"/>
    <s v="azclarkdale"/>
    <s v="Pima"/>
    <s v="Learning Express"/>
    <m/>
    <m/>
    <n v="0"/>
    <n v="0"/>
    <n v="0"/>
    <n v="0"/>
    <n v="0"/>
    <n v="0"/>
    <n v="0"/>
  </r>
  <r>
    <x v="74"/>
    <s v="2015-Q4"/>
    <x v="15"/>
    <x v="1"/>
    <x v="1"/>
    <x v="3"/>
    <x v="3"/>
    <n v="14538"/>
    <s v="Clarkdale Public Library"/>
    <x v="117"/>
    <s v="azclarkdale"/>
    <s v="Yavapai"/>
    <s v="Learning Express"/>
    <m/>
    <m/>
    <n v="0"/>
    <n v="0"/>
    <n v="0"/>
    <n v="0"/>
    <n v="0"/>
    <n v="0"/>
    <n v="0"/>
  </r>
  <r>
    <x v="3"/>
    <s v="2015-Q4"/>
    <x v="15"/>
    <x v="1"/>
    <x v="1"/>
    <x v="3"/>
    <x v="9"/>
    <n v="14495"/>
    <s v="Clay Springs Public Library"/>
    <x v="21"/>
    <s v="azclaysprings"/>
    <s v="Navajo"/>
    <s v="Learning Express"/>
    <m/>
    <m/>
    <n v="0"/>
    <n v="0"/>
    <n v="0"/>
    <n v="0"/>
    <n v="0"/>
    <n v="0"/>
    <n v="0"/>
  </r>
  <r>
    <x v="12"/>
    <s v="2015-Q4"/>
    <x v="15"/>
    <x v="1"/>
    <x v="1"/>
    <x v="3"/>
    <x v="7"/>
    <n v="14470"/>
    <s v="Clifton Public Library"/>
    <x v="22"/>
    <s v="azclifton"/>
    <s v="Greenlee"/>
    <s v="Learning Express"/>
    <m/>
    <m/>
    <n v="0"/>
    <n v="0"/>
    <n v="0"/>
    <n v="0"/>
    <n v="0"/>
    <n v="0"/>
    <n v="0"/>
  </r>
  <r>
    <x v="13"/>
    <s v="2015-Q4"/>
    <x v="15"/>
    <x v="1"/>
    <x v="1"/>
    <x v="3"/>
    <x v="6"/>
    <n v="5783"/>
    <s v="Cochise County Library District"/>
    <x v="23"/>
    <s v="azccldo"/>
    <s v="Cochise"/>
    <s v="Learning Express"/>
    <m/>
    <m/>
    <n v="5"/>
    <n v="2"/>
    <n v="9"/>
    <n v="1"/>
    <n v="1"/>
    <n v="1"/>
    <n v="0"/>
  </r>
  <r>
    <x v="14"/>
    <s v="2015-Q4"/>
    <x v="15"/>
    <x v="1"/>
    <x v="1"/>
    <x v="3"/>
    <x v="10"/>
    <n v="14528"/>
    <s v="Cocopah Tribal Library"/>
    <x v="24"/>
    <s v="azcocopah"/>
    <s v="Yuma"/>
    <s v="Learning Express"/>
    <m/>
    <m/>
    <n v="0"/>
    <n v="0"/>
    <n v="0"/>
    <n v="0"/>
    <n v="0"/>
    <n v="0"/>
    <n v="0"/>
  </r>
  <r>
    <x v="15"/>
    <s v="2015-Q4"/>
    <x v="15"/>
    <x v="1"/>
    <x v="1"/>
    <x v="3"/>
    <x v="8"/>
    <n v="14324"/>
    <s v="Colorado River Indian Tribes Library"/>
    <x v="25"/>
    <s v="azlapazcs"/>
    <s v="La Paz"/>
    <s v="Learning Express"/>
    <m/>
    <m/>
    <n v="0"/>
    <n v="0"/>
    <n v="0"/>
    <n v="0"/>
    <n v="0"/>
    <n v="0"/>
    <n v="0"/>
  </r>
  <r>
    <x v="3"/>
    <s v="2015-Q4"/>
    <x v="15"/>
    <x v="1"/>
    <x v="1"/>
    <x v="3"/>
    <x v="3"/>
    <n v="14540"/>
    <s v="Congress Public Library"/>
    <x v="26"/>
    <s v="azcongress"/>
    <s v="Yavapai"/>
    <s v="Learning Express"/>
    <m/>
    <m/>
    <n v="0"/>
    <n v="0"/>
    <n v="0"/>
    <n v="0"/>
    <n v="0"/>
    <n v="0"/>
    <n v="0"/>
  </r>
  <r>
    <x v="16"/>
    <s v="2015-Q4"/>
    <x v="15"/>
    <x v="1"/>
    <x v="1"/>
    <x v="3"/>
    <x v="0"/>
    <n v="13836"/>
    <s v="Coolidge Public Library"/>
    <x v="27"/>
    <s v="azcollidge"/>
    <s v="Pinal"/>
    <s v="Learning Express"/>
    <m/>
    <m/>
    <n v="0"/>
    <n v="0"/>
    <n v="0"/>
    <n v="0"/>
    <n v="0"/>
    <n v="0"/>
    <n v="0"/>
  </r>
  <r>
    <x v="17"/>
    <s v="2015-Q4"/>
    <x v="15"/>
    <x v="1"/>
    <x v="1"/>
    <x v="3"/>
    <x v="6"/>
    <n v="14446"/>
    <s v="Copper Queen Library"/>
    <x v="28"/>
    <s v="azbisbee"/>
    <s v="Cochise"/>
    <s v="Learning Express"/>
    <m/>
    <m/>
    <n v="0"/>
    <n v="0"/>
    <n v="0"/>
    <n v="0"/>
    <n v="0"/>
    <n v="0"/>
    <n v="0"/>
  </r>
  <r>
    <x v="3"/>
    <s v="2015-Q4"/>
    <x v="15"/>
    <x v="1"/>
    <x v="1"/>
    <x v="3"/>
    <x v="3"/>
    <n v="14541"/>
    <s v="Cordes Lakes Public Library"/>
    <x v="29"/>
    <s v="azcordeslakes"/>
    <s v="Yavapai"/>
    <s v="Learning Express"/>
    <m/>
    <m/>
    <n v="0"/>
    <n v="0"/>
    <n v="0"/>
    <n v="0"/>
    <n v="0"/>
    <n v="0"/>
    <n v="0"/>
  </r>
  <r>
    <x v="18"/>
    <s v="2015-Q4"/>
    <x v="15"/>
    <x v="1"/>
    <x v="1"/>
    <x v="3"/>
    <x v="3"/>
    <n v="14517"/>
    <s v="Cottonwood Public Library"/>
    <x v="30"/>
    <s v="azcottonwood"/>
    <s v="Yavapai"/>
    <s v="Learning Express"/>
    <m/>
    <m/>
    <n v="0"/>
    <n v="0"/>
    <n v="0"/>
    <n v="0"/>
    <n v="0"/>
    <n v="0"/>
    <n v="0"/>
  </r>
  <r>
    <x v="3"/>
    <s v="2015-Q4"/>
    <x v="15"/>
    <x v="1"/>
    <x v="1"/>
    <x v="3"/>
    <x v="3"/>
    <n v="14542"/>
    <s v="Crown King Public Library"/>
    <x v="31"/>
    <s v="azcrownking"/>
    <s v="Yavapai"/>
    <s v="Learning Express"/>
    <m/>
    <m/>
    <n v="0"/>
    <n v="0"/>
    <n v="0"/>
    <n v="0"/>
    <n v="0"/>
    <n v="0"/>
    <n v="0"/>
  </r>
  <r>
    <x v="19"/>
    <s v="2015-Q4"/>
    <x v="15"/>
    <x v="1"/>
    <x v="1"/>
    <x v="3"/>
    <x v="5"/>
    <n v="14477"/>
    <s v="Desert Foothills Library"/>
    <x v="32"/>
    <s v="desertfh_az"/>
    <s v="Maricopa"/>
    <s v="Learning Express"/>
    <m/>
    <m/>
    <n v="0"/>
    <n v="0"/>
    <n v="0"/>
    <n v="0"/>
    <n v="0"/>
    <n v="0"/>
    <n v="0"/>
  </r>
  <r>
    <x v="3"/>
    <s v="2015-Q4"/>
    <x v="15"/>
    <x v="1"/>
    <x v="1"/>
    <x v="3"/>
    <x v="3"/>
    <n v="14545"/>
    <s v="Dewey-Humboldt Town Library"/>
    <x v="33"/>
    <s v="dewey_az"/>
    <s v="Yavapai"/>
    <s v="Learning Express"/>
    <m/>
    <m/>
    <n v="0"/>
    <n v="0"/>
    <n v="0"/>
    <n v="0"/>
    <n v="0"/>
    <n v="0"/>
    <n v="0"/>
  </r>
  <r>
    <x v="20"/>
    <s v="2015-Q4"/>
    <x v="15"/>
    <x v="1"/>
    <x v="1"/>
    <x v="3"/>
    <x v="6"/>
    <n v="14447"/>
    <s v="Douglas Public Library"/>
    <x v="34"/>
    <s v="azdouglas"/>
    <s v="Cochise"/>
    <s v="Learning Express"/>
    <m/>
    <m/>
    <n v="0"/>
    <n v="0"/>
    <n v="0"/>
    <n v="0"/>
    <n v="0"/>
    <n v="0"/>
    <n v="0"/>
  </r>
  <r>
    <x v="3"/>
    <s v="2015-Q4"/>
    <x v="15"/>
    <x v="1"/>
    <x v="1"/>
    <x v="3"/>
    <x v="11"/>
    <n v="14510"/>
    <s v="Dr. Fernando Escalante Community Library &amp; Resource Center"/>
    <x v="35"/>
    <s v="azfernando"/>
    <s v="Pima"/>
    <s v="Learning Express"/>
    <m/>
    <m/>
    <n v="0"/>
    <n v="0"/>
    <n v="0"/>
    <n v="0"/>
    <n v="0"/>
    <n v="0"/>
    <n v="0"/>
  </r>
  <r>
    <x v="21"/>
    <s v="2015-Q4"/>
    <x v="15"/>
    <x v="1"/>
    <x v="1"/>
    <x v="3"/>
    <x v="7"/>
    <n v="14468"/>
    <s v="Duncan Public Library"/>
    <x v="36"/>
    <s v="azduncan"/>
    <s v="Greenlee"/>
    <s v="Learning Express"/>
    <m/>
    <m/>
    <n v="0"/>
    <n v="0"/>
    <n v="0"/>
    <n v="0"/>
    <n v="0"/>
    <n v="0"/>
    <n v="0"/>
  </r>
  <r>
    <x v="22"/>
    <s v="2015-Q4"/>
    <x v="15"/>
    <x v="1"/>
    <x v="1"/>
    <x v="3"/>
    <x v="0"/>
    <n v="13837"/>
    <s v="Eloy Santa Cruz Library"/>
    <x v="37"/>
    <s v="azeloy"/>
    <s v="Pinal"/>
    <s v="Learning Express"/>
    <m/>
    <m/>
    <n v="0"/>
    <n v="0"/>
    <n v="0"/>
    <n v="0"/>
    <n v="0"/>
    <n v="0"/>
    <n v="0"/>
  </r>
  <r>
    <x v="23"/>
    <s v="2015-Q4"/>
    <x v="15"/>
    <x v="1"/>
    <x v="1"/>
    <x v="3"/>
    <x v="6"/>
    <n v="14452"/>
    <s v="Elsie S. Hogan Community Library"/>
    <x v="38"/>
    <s v="azwilcox"/>
    <s v="Cochise"/>
    <s v="Learning Express"/>
    <m/>
    <m/>
    <n v="0"/>
    <n v="0"/>
    <n v="0"/>
    <n v="0"/>
    <n v="0"/>
    <n v="0"/>
    <n v="0"/>
  </r>
  <r>
    <x v="24"/>
    <s v="2015-Q4"/>
    <x v="15"/>
    <x v="1"/>
    <x v="1"/>
    <x v="3"/>
    <x v="12"/>
    <n v="5102"/>
    <s v="Flagstaff City-Coconino County Public Library"/>
    <x v="39"/>
    <s v="azflagstaff"/>
    <s v="Coconino"/>
    <s v="Learning Express"/>
    <m/>
    <m/>
    <n v="45"/>
    <n v="4"/>
    <n v="56"/>
    <n v="19"/>
    <n v="0"/>
    <n v="3"/>
    <n v="8"/>
  </r>
  <r>
    <x v="25"/>
    <s v="2015-Q4"/>
    <x v="15"/>
    <x v="1"/>
    <x v="1"/>
    <x v="3"/>
    <x v="0"/>
    <n v="13838"/>
    <s v="Florence Community Library"/>
    <x v="40"/>
    <s v="azflorence"/>
    <s v="Pinal"/>
    <s v="Learning Express"/>
    <m/>
    <m/>
    <n v="0"/>
    <n v="0"/>
    <n v="0"/>
    <n v="0"/>
    <n v="0"/>
    <n v="0"/>
    <n v="0"/>
  </r>
  <r>
    <x v="3"/>
    <s v="2015-Q4"/>
    <x v="15"/>
    <x v="1"/>
    <x v="1"/>
    <x v="3"/>
    <x v="12"/>
    <n v="14455"/>
    <s v="Forest Lakes Community Library"/>
    <x v="41"/>
    <s v="azforestlakes"/>
    <s v="Coconino"/>
    <s v="Learning Express"/>
    <m/>
    <m/>
    <n v="0"/>
    <n v="0"/>
    <n v="0"/>
    <n v="0"/>
    <n v="0"/>
    <n v="0"/>
    <n v="0"/>
  </r>
  <r>
    <x v="26"/>
    <s v="2015-Q4"/>
    <x v="15"/>
    <x v="1"/>
    <x v="1"/>
    <x v="3"/>
    <x v="12"/>
    <n v="14454"/>
    <s v="Fredonia Public Library"/>
    <x v="42"/>
    <s v="azfredonia"/>
    <s v="Coconino"/>
    <s v="Learning Express"/>
    <m/>
    <m/>
    <n v="0"/>
    <n v="0"/>
    <n v="0"/>
    <n v="0"/>
    <n v="0"/>
    <n v="0"/>
    <n v="0"/>
  </r>
  <r>
    <x v="27"/>
    <s v="2015-Q4"/>
    <x v="15"/>
    <x v="1"/>
    <x v="1"/>
    <x v="3"/>
    <x v="5"/>
    <n v="14482"/>
    <s v="Ft. McDowell Yavapai Nation Tribal Library"/>
    <x v="43"/>
    <s v="mcdowell_az"/>
    <s v="Maricopa"/>
    <s v="Learning Express"/>
    <m/>
    <m/>
    <n v="0"/>
    <n v="0"/>
    <n v="0"/>
    <n v="0"/>
    <n v="0"/>
    <n v="0"/>
    <n v="0"/>
  </r>
  <r>
    <x v="28"/>
    <s v="2015-Q4"/>
    <x v="15"/>
    <x v="1"/>
    <x v="1"/>
    <x v="3"/>
    <x v="13"/>
    <n v="5785"/>
    <s v="Gila County Library District"/>
    <x v="44"/>
    <s v="azgcldo"/>
    <s v="Gila"/>
    <s v="Learning Express"/>
    <m/>
    <m/>
    <n v="10"/>
    <n v="2"/>
    <n v="17"/>
    <n v="5"/>
    <n v="0"/>
    <n v="0"/>
    <n v="1"/>
  </r>
  <r>
    <x v="29"/>
    <s v="2015-Q4"/>
    <x v="15"/>
    <x v="1"/>
    <x v="1"/>
    <x v="3"/>
    <x v="5"/>
    <n v="14479"/>
    <s v="Glendale Public Library"/>
    <x v="45"/>
    <s v="glendale_main"/>
    <s v="Maricopa"/>
    <s v="Learning Express"/>
    <m/>
    <m/>
    <n v="2"/>
    <n v="1"/>
    <n v="6"/>
    <n v="0"/>
    <n v="0"/>
    <n v="1"/>
    <n v="0"/>
  </r>
  <r>
    <x v="3"/>
    <s v="2015-Q4"/>
    <x v="15"/>
    <x v="1"/>
    <x v="1"/>
    <x v="3"/>
    <x v="12"/>
    <n v="14456"/>
    <s v="Grand Canyon Library"/>
    <x v="46"/>
    <s v="azgcanyoncl"/>
    <s v="Coconino"/>
    <s v="Learning Express"/>
    <m/>
    <m/>
    <n v="0"/>
    <n v="0"/>
    <n v="0"/>
    <n v="0"/>
    <n v="0"/>
    <n v="0"/>
    <n v="0"/>
  </r>
  <r>
    <x v="3"/>
    <s v="2015-Q4"/>
    <x v="15"/>
    <x v="1"/>
    <x v="1"/>
    <x v="3"/>
    <x v="7"/>
    <n v="14366"/>
    <s v="Greenlee County Library System"/>
    <x v="47"/>
    <s v="azgreenl"/>
    <s v="Greenlee"/>
    <s v="Learning Express"/>
    <m/>
    <m/>
    <n v="0"/>
    <n v="0"/>
    <n v="0"/>
    <n v="0"/>
    <n v="0"/>
    <n v="0"/>
    <n v="0"/>
  </r>
  <r>
    <x v="30"/>
    <s v="2015-Q4"/>
    <x v="15"/>
    <x v="1"/>
    <x v="1"/>
    <x v="3"/>
    <x v="9"/>
    <n v="14496"/>
    <s v="Holbrook Public Library"/>
    <x v="48"/>
    <s v="azholbrook"/>
    <s v="Navajo"/>
    <s v="Learning Express"/>
    <m/>
    <m/>
    <n v="0"/>
    <n v="0"/>
    <n v="0"/>
    <n v="0"/>
    <n v="0"/>
    <n v="0"/>
    <n v="0"/>
  </r>
  <r>
    <x v="31"/>
    <s v="2015-Q4"/>
    <x v="15"/>
    <x v="1"/>
    <x v="1"/>
    <x v="3"/>
    <x v="9"/>
    <n v="14497"/>
    <s v="Hopi Public Library"/>
    <x v="49"/>
    <s v="hopi"/>
    <s v="Navajo"/>
    <s v="Learning Express"/>
    <m/>
    <m/>
    <n v="0"/>
    <n v="0"/>
    <n v="0"/>
    <n v="0"/>
    <n v="0"/>
    <n v="0"/>
    <n v="0"/>
  </r>
  <r>
    <x v="32"/>
    <s v="2015-Q4"/>
    <x v="15"/>
    <x v="1"/>
    <x v="1"/>
    <x v="3"/>
    <x v="6"/>
    <n v="14449"/>
    <s v="Huachuca City Public Library"/>
    <x v="50"/>
    <s v="azhuachuca"/>
    <s v="Cochise"/>
    <s v="Learning Express"/>
    <m/>
    <m/>
    <n v="0"/>
    <n v="0"/>
    <n v="0"/>
    <n v="0"/>
    <n v="0"/>
    <n v="0"/>
    <n v="0"/>
  </r>
  <r>
    <x v="4"/>
    <s v="2015-Q4"/>
    <x v="15"/>
    <x v="1"/>
    <x v="1"/>
    <x v="3"/>
    <x v="0"/>
    <n v="14442"/>
    <s v="Ira H Hayes Memorial Library"/>
    <x v="51"/>
    <s v="irahayes_az"/>
    <s v="Pinal"/>
    <s v="Learning Express"/>
    <m/>
    <m/>
    <n v="0"/>
    <n v="0"/>
    <n v="0"/>
    <n v="0"/>
    <n v="0"/>
    <n v="0"/>
    <n v="0"/>
  </r>
  <r>
    <x v="33"/>
    <s v="2015-Q4"/>
    <x v="15"/>
    <x v="1"/>
    <x v="1"/>
    <x v="3"/>
    <x v="13"/>
    <n v="14461"/>
    <s v="Isabelle Hunt Memorial Public Library"/>
    <x v="52"/>
    <s v="azpinestrawb"/>
    <s v="Gila"/>
    <s v="Learning Express"/>
    <m/>
    <m/>
    <n v="0"/>
    <n v="0"/>
    <n v="0"/>
    <n v="0"/>
    <n v="0"/>
    <n v="0"/>
    <n v="0"/>
  </r>
  <r>
    <x v="34"/>
    <s v="2015-Q4"/>
    <x v="15"/>
    <x v="1"/>
    <x v="1"/>
    <x v="3"/>
    <x v="3"/>
    <n v="14523"/>
    <s v="Jerome Public Library"/>
    <x v="53"/>
    <s v="azjerome"/>
    <s v="Yavapai"/>
    <s v="Learning Express"/>
    <m/>
    <m/>
    <n v="0"/>
    <n v="0"/>
    <n v="0"/>
    <n v="0"/>
    <n v="0"/>
    <n v="0"/>
    <n v="0"/>
  </r>
  <r>
    <x v="4"/>
    <s v="2015-Q4"/>
    <x v="15"/>
    <x v="1"/>
    <x v="1"/>
    <x v="3"/>
    <x v="4"/>
    <n v="14490"/>
    <s v="Kaibab Paiute Tribal Library"/>
    <x v="54"/>
    <s v="azkaibabppl"/>
    <s v="Mohave"/>
    <s v="Learning Express"/>
    <m/>
    <m/>
    <n v="0"/>
    <n v="0"/>
    <n v="0"/>
    <n v="0"/>
    <n v="0"/>
    <n v="0"/>
    <n v="0"/>
  </r>
  <r>
    <x v="3"/>
    <s v="2015-Q4"/>
    <x v="15"/>
    <x v="1"/>
    <x v="1"/>
    <x v="3"/>
    <x v="9"/>
    <n v="14498"/>
    <s v="Kayenta Community Library"/>
    <x v="55"/>
    <s v="azkayenta"/>
    <s v="Navajo"/>
    <s v="Learning Express"/>
    <m/>
    <m/>
    <n v="0"/>
    <n v="0"/>
    <n v="0"/>
    <n v="0"/>
    <n v="0"/>
    <n v="0"/>
    <n v="0"/>
  </r>
  <r>
    <x v="35"/>
    <s v="2015-Q4"/>
    <x v="15"/>
    <x v="1"/>
    <x v="1"/>
    <x v="3"/>
    <x v="0"/>
    <n v="13839"/>
    <s v="Kearny Public Library"/>
    <x v="56"/>
    <s v="kearny_az"/>
    <s v="Pinal"/>
    <s v="Learning Express"/>
    <m/>
    <m/>
    <n v="0"/>
    <n v="0"/>
    <n v="0"/>
    <n v="0"/>
    <n v="0"/>
    <n v="0"/>
    <n v="0"/>
  </r>
  <r>
    <x v="75"/>
    <s v="2015-Q4"/>
    <x v="15"/>
    <x v="1"/>
    <x v="1"/>
    <x v="3"/>
    <x v="8"/>
    <n v="14475"/>
    <s v="La Paz County Services"/>
    <x v="119"/>
    <s v="lapaz"/>
    <s v="La Paz"/>
    <s v="Learning Express"/>
    <m/>
    <m/>
    <n v="0"/>
    <n v="0"/>
    <n v="0"/>
    <n v="0"/>
    <n v="0"/>
    <n v="0"/>
    <n v="0"/>
  </r>
  <r>
    <x v="36"/>
    <s v="2015-Q4"/>
    <x v="15"/>
    <x v="1"/>
    <x v="1"/>
    <x v="3"/>
    <x v="9"/>
    <n v="14507"/>
    <s v="Larson Memorial Public Library"/>
    <x v="57"/>
    <s v="azpinetop"/>
    <s v="Navajo"/>
    <s v="Learning Express"/>
    <m/>
    <m/>
    <n v="0"/>
    <n v="0"/>
    <n v="0"/>
    <n v="0"/>
    <n v="0"/>
    <n v="0"/>
    <n v="0"/>
  </r>
  <r>
    <x v="37"/>
    <s v="2015-Q4"/>
    <x v="15"/>
    <x v="1"/>
    <x v="1"/>
    <x v="3"/>
    <x v="0"/>
    <n v="13841"/>
    <s v="Mammoth Public Library"/>
    <x v="58"/>
    <s v="azmammoth"/>
    <s v="Pinal"/>
    <s v="Learning Express"/>
    <m/>
    <m/>
    <n v="0"/>
    <n v="0"/>
    <n v="0"/>
    <n v="0"/>
    <n v="0"/>
    <n v="0"/>
    <n v="0"/>
  </r>
  <r>
    <x v="38"/>
    <s v="2015-Q4"/>
    <x v="15"/>
    <x v="1"/>
    <x v="1"/>
    <x v="3"/>
    <x v="5"/>
    <n v="13748"/>
    <s v="Maricopa County Library District"/>
    <x v="59"/>
    <s v="maricopa_main"/>
    <s v="Maricopa"/>
    <s v="Learning Express"/>
    <m/>
    <m/>
    <n v="111"/>
    <n v="19"/>
    <n v="206"/>
    <n v="8"/>
    <n v="17"/>
    <n v="16"/>
    <n v="193"/>
  </r>
  <r>
    <x v="39"/>
    <s v="2015-Q4"/>
    <x v="15"/>
    <x v="1"/>
    <x v="1"/>
    <x v="3"/>
    <x v="0"/>
    <n v="13843"/>
    <s v="Maricopa Public Library"/>
    <x v="60"/>
    <s v="azmaricopacom"/>
    <s v="Pinal"/>
    <s v="Learning Express"/>
    <m/>
    <m/>
    <n v="0"/>
    <n v="0"/>
    <n v="0"/>
    <n v="0"/>
    <n v="0"/>
    <n v="0"/>
    <n v="0"/>
  </r>
  <r>
    <x v="3"/>
    <s v="2015-Q4"/>
    <x v="15"/>
    <x v="1"/>
    <x v="1"/>
    <x v="3"/>
    <x v="3"/>
    <n v="14547"/>
    <s v="Mayer Public Library"/>
    <x v="61"/>
    <s v="azmayer"/>
    <s v="Yavapai"/>
    <s v="Learning Express"/>
    <m/>
    <m/>
    <n v="0"/>
    <n v="0"/>
    <n v="0"/>
    <n v="0"/>
    <n v="0"/>
    <n v="0"/>
    <n v="0"/>
  </r>
  <r>
    <x v="3"/>
    <s v="2015-Q4"/>
    <x v="15"/>
    <x v="1"/>
    <x v="1"/>
    <x v="3"/>
    <x v="9"/>
    <n v="14499"/>
    <s v="McNary Commuity Library"/>
    <x v="62"/>
    <s v="mcnary_az"/>
    <s v="Navajo"/>
    <s v="Learning Express"/>
    <m/>
    <m/>
    <n v="0"/>
    <n v="0"/>
    <n v="0"/>
    <n v="0"/>
    <n v="0"/>
    <n v="0"/>
    <n v="0"/>
  </r>
  <r>
    <x v="40"/>
    <s v="2015-Q4"/>
    <x v="15"/>
    <x v="1"/>
    <x v="1"/>
    <x v="3"/>
    <x v="13"/>
    <n v="14459"/>
    <s v="Miami Memorial Library"/>
    <x v="63"/>
    <s v="azmiami"/>
    <s v="Gila"/>
    <s v="Learning Express"/>
    <m/>
    <m/>
    <n v="0"/>
    <n v="0"/>
    <n v="0"/>
    <n v="0"/>
    <n v="0"/>
    <n v="0"/>
    <n v="0"/>
  </r>
  <r>
    <x v="41"/>
    <s v="2015-Q4"/>
    <x v="15"/>
    <x v="1"/>
    <x v="1"/>
    <x v="3"/>
    <x v="4"/>
    <n v="14322"/>
    <s v="Mohave County Library District"/>
    <x v="64"/>
    <s v="azmohave"/>
    <s v="Mohave"/>
    <s v="Learning Express"/>
    <m/>
    <m/>
    <n v="1"/>
    <n v="1"/>
    <n v="6"/>
    <n v="0"/>
    <n v="1"/>
    <n v="1"/>
    <n v="0"/>
  </r>
  <r>
    <x v="42"/>
    <s v="2015-Q4"/>
    <x v="15"/>
    <x v="1"/>
    <x v="1"/>
    <x v="3"/>
    <x v="7"/>
    <n v="14471"/>
    <s v="Morenci Community Library"/>
    <x v="65"/>
    <s v="azmorenci"/>
    <s v="Greenlee"/>
    <s v="Learning Express"/>
    <m/>
    <m/>
    <n v="0"/>
    <n v="0"/>
    <n v="0"/>
    <n v="0"/>
    <n v="0"/>
    <n v="0"/>
    <n v="0"/>
  </r>
  <r>
    <x v="43"/>
    <s v="2015-Q4"/>
    <x v="15"/>
    <x v="1"/>
    <x v="1"/>
    <x v="3"/>
    <x v="9"/>
    <n v="6128"/>
    <s v="Navajo County Library District"/>
    <x v="66"/>
    <s v="azncldo"/>
    <s v="Navajo"/>
    <s v="Learning Express"/>
    <m/>
    <m/>
    <n v="39"/>
    <n v="15"/>
    <n v="64"/>
    <n v="19"/>
    <n v="4"/>
    <n v="0"/>
    <n v="0"/>
  </r>
  <r>
    <x v="44"/>
    <s v="2015-Q4"/>
    <x v="15"/>
    <x v="1"/>
    <x v="1"/>
    <x v="3"/>
    <x v="1"/>
    <n v="14548"/>
    <s v="Navajo Nation Library System"/>
    <x v="67"/>
    <s v="aznnls"/>
    <s v="Navajo"/>
    <s v="Learning Express"/>
    <m/>
    <m/>
    <n v="0"/>
    <n v="0"/>
    <n v="0"/>
    <n v="0"/>
    <n v="0"/>
    <n v="0"/>
    <n v="0"/>
  </r>
  <r>
    <x v="45"/>
    <s v="2015-Q4"/>
    <x v="15"/>
    <x v="1"/>
    <x v="1"/>
    <x v="3"/>
    <x v="14"/>
    <n v="14515"/>
    <s v="Nogales/Santa Cruz County Public Library"/>
    <x v="68"/>
    <s v="aznogales"/>
    <s v="Santa Cruz"/>
    <s v="Learning Express"/>
    <m/>
    <m/>
    <n v="0"/>
    <n v="0"/>
    <n v="0"/>
    <n v="0"/>
    <n v="0"/>
    <n v="0"/>
    <n v="0"/>
  </r>
  <r>
    <x v="3"/>
    <s v="2015-Q4"/>
    <x v="15"/>
    <x v="1"/>
    <x v="1"/>
    <x v="3"/>
    <x v="5"/>
    <n v="14488"/>
    <s v="Northwest Regional Library"/>
    <x v="120"/>
    <s v="northwestreg_az"/>
    <s v="Maricopa"/>
    <s v="Learning Express"/>
    <m/>
    <m/>
    <n v="0"/>
    <n v="0"/>
    <n v="0"/>
    <n v="0"/>
    <n v="0"/>
    <n v="0"/>
    <n v="0"/>
  </r>
  <r>
    <x v="3"/>
    <s v="2015-Q4"/>
    <x v="15"/>
    <x v="1"/>
    <x v="1"/>
    <x v="3"/>
    <x v="0"/>
    <n v="13840"/>
    <s v="Oracle Public Library"/>
    <x v="69"/>
    <s v="azoracle"/>
    <s v="Pinal"/>
    <s v="Learning Express"/>
    <m/>
    <m/>
    <n v="0"/>
    <n v="0"/>
    <n v="0"/>
    <n v="0"/>
    <n v="0"/>
    <n v="0"/>
    <n v="0"/>
  </r>
  <r>
    <x v="3"/>
    <s v="2015-Q4"/>
    <x v="15"/>
    <x v="1"/>
    <x v="1"/>
    <x v="3"/>
    <x v="0"/>
    <n v="14513"/>
    <s v="Oro Valley Public Library"/>
    <x v="70"/>
    <s v="azorovalley"/>
    <s v="Pima"/>
    <s v="Learning Express"/>
    <m/>
    <m/>
    <n v="0"/>
    <n v="0"/>
    <n v="0"/>
    <n v="0"/>
    <n v="0"/>
    <n v="0"/>
    <n v="0"/>
  </r>
  <r>
    <x v="4"/>
    <s v="2015-Q4"/>
    <x v="15"/>
    <x v="1"/>
    <x v="1"/>
    <x v="3"/>
    <x v="12"/>
    <n v="14453"/>
    <s v="Page Public Library"/>
    <x v="71"/>
    <s v="azpage"/>
    <s v="Coconino"/>
    <s v="Learning Express"/>
    <m/>
    <m/>
    <n v="0"/>
    <n v="0"/>
    <n v="0"/>
    <n v="0"/>
    <n v="0"/>
    <n v="0"/>
    <n v="0"/>
  </r>
  <r>
    <x v="76"/>
    <s v="2015-Q4"/>
    <x v="15"/>
    <x v="1"/>
    <x v="1"/>
    <x v="3"/>
    <x v="8"/>
    <n v="14472"/>
    <s v="Parker Public Library"/>
    <x v="122"/>
    <s v="azparker"/>
    <m/>
    <s v="Learning Express"/>
    <m/>
    <m/>
    <n v="0"/>
    <n v="0"/>
    <n v="0"/>
    <n v="0"/>
    <n v="0"/>
    <n v="0"/>
    <n v="0"/>
  </r>
  <r>
    <x v="46"/>
    <s v="2015-Q4"/>
    <x v="15"/>
    <x v="1"/>
    <x v="1"/>
    <x v="3"/>
    <x v="14"/>
    <n v="14516"/>
    <s v="Patagonia Public Library"/>
    <x v="72"/>
    <s v="azpatagonia"/>
    <s v="Santa Cruz"/>
    <s v="Learning Express"/>
    <m/>
    <m/>
    <n v="0"/>
    <n v="0"/>
    <n v="0"/>
    <n v="0"/>
    <n v="0"/>
    <n v="0"/>
    <n v="0"/>
  </r>
  <r>
    <x v="47"/>
    <s v="2015-Q4"/>
    <x v="15"/>
    <x v="1"/>
    <x v="1"/>
    <x v="3"/>
    <x v="13"/>
    <n v="14462"/>
    <s v="Payson Public Library"/>
    <x v="73"/>
    <s v="azpayson"/>
    <s v="Gila"/>
    <s v="Learning Express"/>
    <m/>
    <m/>
    <n v="0"/>
    <n v="0"/>
    <n v="0"/>
    <n v="0"/>
    <n v="0"/>
    <n v="0"/>
    <n v="0"/>
  </r>
  <r>
    <x v="48"/>
    <s v="2015-Q4"/>
    <x v="15"/>
    <x v="1"/>
    <x v="1"/>
    <x v="3"/>
    <x v="5"/>
    <n v="14480"/>
    <s v="Peoria Public Library System"/>
    <x v="74"/>
    <s v="peor29132"/>
    <s v="Maricopa"/>
    <s v="Learning Express"/>
    <m/>
    <m/>
    <n v="0"/>
    <n v="0"/>
    <n v="0"/>
    <n v="0"/>
    <n v="0"/>
    <n v="0"/>
    <n v="0"/>
  </r>
  <r>
    <x v="49"/>
    <s v="2015-Q4"/>
    <x v="15"/>
    <x v="1"/>
    <x v="1"/>
    <x v="3"/>
    <x v="5"/>
    <n v="5773"/>
    <s v="Phoenix Public Library"/>
    <x v="75"/>
    <s v="phx_main"/>
    <s v="Maricopa"/>
    <s v="Learning Express"/>
    <m/>
    <m/>
    <n v="188"/>
    <n v="48"/>
    <n v="303"/>
    <n v="149"/>
    <n v="36"/>
    <n v="41"/>
    <n v="11"/>
  </r>
  <r>
    <x v="50"/>
    <s v="2015-Q4"/>
    <x v="15"/>
    <x v="1"/>
    <x v="1"/>
    <x v="3"/>
    <x v="11"/>
    <n v="5042"/>
    <s v="Pima County Public Library"/>
    <x v="76"/>
    <s v="azpcld"/>
    <s v="Pima"/>
    <s v="Learning Express"/>
    <m/>
    <m/>
    <n v="139"/>
    <n v="49"/>
    <n v="231"/>
    <n v="77"/>
    <n v="27"/>
    <n v="22"/>
    <n v="50"/>
  </r>
  <r>
    <x v="3"/>
    <s v="2015-Q4"/>
    <x v="15"/>
    <x v="1"/>
    <x v="1"/>
    <x v="3"/>
    <x v="10"/>
    <n v="14466"/>
    <s v="Pima Public Library"/>
    <x v="123"/>
    <s v="azheritage"/>
    <s v="Graham"/>
    <s v="Learning Express"/>
    <m/>
    <m/>
    <n v="0"/>
    <n v="0"/>
    <n v="0"/>
    <n v="0"/>
    <n v="0"/>
    <n v="0"/>
    <n v="0"/>
  </r>
  <r>
    <x v="52"/>
    <s v="2015-Q4"/>
    <x v="15"/>
    <x v="1"/>
    <x v="1"/>
    <x v="3"/>
    <x v="0"/>
    <n v="13846"/>
    <s v="Pinal County Library District"/>
    <x v="78"/>
    <s v="pinal_az"/>
    <s v="Pinal"/>
    <s v="Learning Express"/>
    <m/>
    <m/>
    <n v="6"/>
    <n v="3"/>
    <n v="11"/>
    <n v="2"/>
    <n v="3"/>
    <n v="0"/>
    <n v="18"/>
  </r>
  <r>
    <x v="3"/>
    <s v="2015-Q4"/>
    <x v="15"/>
    <x v="1"/>
    <x v="1"/>
    <x v="3"/>
    <x v="9"/>
    <n v="14500"/>
    <s v="Pinedale Library"/>
    <x v="79"/>
    <s v="pinedale"/>
    <s v="Navajo"/>
    <s v="Learning Express"/>
    <m/>
    <m/>
    <n v="0"/>
    <n v="0"/>
    <n v="0"/>
    <n v="0"/>
    <n v="0"/>
    <n v="0"/>
    <n v="0"/>
  </r>
  <r>
    <x v="3"/>
    <s v="2015-Q4"/>
    <x v="15"/>
    <x v="1"/>
    <x v="1"/>
    <x v="3"/>
    <x v="5"/>
    <n v="14501"/>
    <s v="Pinetop Lakeside Library"/>
    <x v="124"/>
    <s v="hollyhock_az"/>
    <s v="Navajo"/>
    <s v="Learning Express"/>
    <m/>
    <m/>
    <n v="0"/>
    <n v="0"/>
    <n v="0"/>
    <n v="0"/>
    <n v="0"/>
    <n v="0"/>
    <n v="0"/>
  </r>
  <r>
    <x v="53"/>
    <s v="2015-Q4"/>
    <x v="15"/>
    <x v="1"/>
    <x v="1"/>
    <x v="3"/>
    <x v="3"/>
    <n v="14524"/>
    <s v="Prescott Public Library"/>
    <x v="81"/>
    <s v="azprescott"/>
    <s v="Yavapai"/>
    <s v="Learning Express"/>
    <m/>
    <m/>
    <n v="0"/>
    <n v="0"/>
    <n v="0"/>
    <n v="0"/>
    <n v="0"/>
    <n v="0"/>
    <n v="0"/>
  </r>
  <r>
    <x v="54"/>
    <s v="2015-Q4"/>
    <x v="15"/>
    <x v="1"/>
    <x v="1"/>
    <x v="3"/>
    <x v="3"/>
    <n v="14519"/>
    <s v="Prescott Valley Public Library"/>
    <x v="82"/>
    <s v="azprescottval"/>
    <s v="Yavapai"/>
    <s v="Learning Express"/>
    <m/>
    <m/>
    <n v="0"/>
    <n v="0"/>
    <n v="0"/>
    <n v="0"/>
    <n v="0"/>
    <n v="0"/>
    <n v="0"/>
  </r>
  <r>
    <x v="55"/>
    <s v="2015-Q4"/>
    <x v="15"/>
    <x v="1"/>
    <x v="1"/>
    <x v="3"/>
    <x v="8"/>
    <n v="14473"/>
    <s v="Quartzsite Public Library"/>
    <x v="83"/>
    <s v="azcoriver"/>
    <s v="La Paz"/>
    <s v="Learning Express"/>
    <m/>
    <m/>
    <n v="0"/>
    <n v="0"/>
    <n v="0"/>
    <n v="0"/>
    <n v="0"/>
    <n v="0"/>
    <n v="0"/>
  </r>
  <r>
    <x v="3"/>
    <s v="2015-Q4"/>
    <x v="15"/>
    <x v="1"/>
    <x v="1"/>
    <x v="3"/>
    <x v="9"/>
    <n v="14502"/>
    <s v="Rim Community Library"/>
    <x v="84"/>
    <s v="azheber"/>
    <s v="Navajo"/>
    <s v="Learning Express"/>
    <m/>
    <m/>
    <n v="0"/>
    <n v="0"/>
    <n v="0"/>
    <n v="0"/>
    <n v="0"/>
    <n v="0"/>
    <n v="0"/>
  </r>
  <r>
    <x v="56"/>
    <s v="2015-Q4"/>
    <x v="15"/>
    <x v="1"/>
    <x v="1"/>
    <x v="3"/>
    <x v="15"/>
    <n v="14467"/>
    <s v="Safford City-Graham County Library"/>
    <x v="85"/>
    <s v="azsaffordgcl"/>
    <s v="Graham"/>
    <s v="Learning Express"/>
    <m/>
    <m/>
    <n v="9"/>
    <n v="2"/>
    <n v="14"/>
    <n v="0"/>
    <n v="3"/>
    <n v="0"/>
    <n v="13"/>
  </r>
  <r>
    <x v="4"/>
    <s v="2015-Q4"/>
    <x v="15"/>
    <x v="1"/>
    <x v="1"/>
    <x v="3"/>
    <x v="5"/>
    <n v="14483"/>
    <s v="Salt River Tribal Library"/>
    <x v="86"/>
    <s v="saltriver_az"/>
    <s v="Maricopa"/>
    <s v="Learning Express"/>
    <m/>
    <m/>
    <n v="0"/>
    <n v="0"/>
    <n v="0"/>
    <n v="0"/>
    <n v="0"/>
    <n v="0"/>
    <n v="0"/>
  </r>
  <r>
    <x v="57"/>
    <s v="2015-Q4"/>
    <x v="15"/>
    <x v="1"/>
    <x v="1"/>
    <x v="3"/>
    <x v="13"/>
    <n v="14460"/>
    <s v="San Carlos Public Library"/>
    <x v="87"/>
    <s v="azsancarlos"/>
    <s v="Gila"/>
    <s v="Learning Express"/>
    <m/>
    <m/>
    <n v="0"/>
    <n v="0"/>
    <n v="0"/>
    <n v="0"/>
    <n v="0"/>
    <n v="0"/>
    <n v="0"/>
  </r>
  <r>
    <x v="4"/>
    <s v="2015-Q4"/>
    <x v="15"/>
    <x v="1"/>
    <x v="1"/>
    <x v="3"/>
    <x v="5"/>
    <n v="14484"/>
    <s v="San Lucy Library"/>
    <x v="88"/>
    <s v="sanlucy_az"/>
    <s v="Maricopa"/>
    <s v="Learning Express"/>
    <m/>
    <m/>
    <n v="0"/>
    <n v="0"/>
    <n v="0"/>
    <n v="0"/>
    <n v="0"/>
    <n v="0"/>
    <n v="0"/>
  </r>
  <r>
    <x v="3"/>
    <s v="2015-Q4"/>
    <x v="15"/>
    <x v="1"/>
    <x v="1"/>
    <x v="3"/>
    <x v="0"/>
    <n v="13842"/>
    <s v="San Manuel Public Library"/>
    <x v="89"/>
    <s v="azsanmanuel"/>
    <s v="Pinal"/>
    <s v="Learning Express"/>
    <m/>
    <m/>
    <n v="0"/>
    <n v="0"/>
    <n v="0"/>
    <n v="0"/>
    <n v="0"/>
    <n v="0"/>
    <n v="0"/>
  </r>
  <r>
    <x v="58"/>
    <s v="2015-Q4"/>
    <x v="15"/>
    <x v="1"/>
    <x v="1"/>
    <x v="3"/>
    <x v="11"/>
    <n v="14511"/>
    <s v="San Xavier Learning Center Library"/>
    <x v="90"/>
    <s v="aztucson"/>
    <s v="Pima"/>
    <s v="Learning Express"/>
    <m/>
    <m/>
    <n v="0"/>
    <n v="0"/>
    <n v="0"/>
    <n v="0"/>
    <n v="0"/>
    <n v="0"/>
    <n v="0"/>
  </r>
  <r>
    <x v="59"/>
    <s v="2015-Q4"/>
    <x v="15"/>
    <x v="1"/>
    <x v="1"/>
    <x v="3"/>
    <x v="5"/>
    <n v="14315"/>
    <s v="Scottsdale Public Library"/>
    <x v="91"/>
    <s v="scottsdale_hq"/>
    <s v="Maricopa"/>
    <s v="Learning Express"/>
    <m/>
    <m/>
    <n v="13"/>
    <n v="3"/>
    <n v="21"/>
    <n v="18"/>
    <n v="0"/>
    <n v="2"/>
    <n v="0"/>
  </r>
  <r>
    <x v="60"/>
    <s v="2015-Q4"/>
    <x v="15"/>
    <x v="1"/>
    <x v="1"/>
    <x v="3"/>
    <x v="3"/>
    <n v="14525"/>
    <s v="Sedona Public Library"/>
    <x v="92"/>
    <s v="azsedona"/>
    <s v="Yavapai"/>
    <s v="Learning Express"/>
    <m/>
    <m/>
    <n v="0"/>
    <n v="0"/>
    <n v="0"/>
    <n v="0"/>
    <n v="0"/>
    <n v="0"/>
    <n v="0"/>
  </r>
  <r>
    <x v="3"/>
    <s v="2015-Q4"/>
    <x v="15"/>
    <x v="1"/>
    <x v="1"/>
    <x v="3"/>
    <x v="3"/>
    <n v="14550"/>
    <s v="Seligman Public Library"/>
    <x v="93"/>
    <s v="azseligman"/>
    <s v="Yavapai"/>
    <s v="Learning Express"/>
    <m/>
    <m/>
    <n v="0"/>
    <n v="0"/>
    <n v="0"/>
    <n v="0"/>
    <n v="0"/>
    <n v="0"/>
    <n v="0"/>
  </r>
  <r>
    <x v="61"/>
    <s v="2015-Q4"/>
    <x v="15"/>
    <x v="1"/>
    <x v="1"/>
    <x v="3"/>
    <x v="9"/>
    <n v="14503"/>
    <s v="Show Low Public Library"/>
    <x v="94"/>
    <s v="azshowlow"/>
    <s v="Navajo"/>
    <s v="Learning Express"/>
    <m/>
    <m/>
    <n v="0"/>
    <n v="0"/>
    <n v="0"/>
    <n v="0"/>
    <n v="0"/>
    <n v="0"/>
    <n v="0"/>
  </r>
  <r>
    <x v="62"/>
    <s v="2015-Q4"/>
    <x v="15"/>
    <x v="1"/>
    <x v="1"/>
    <x v="3"/>
    <x v="6"/>
    <n v="14450"/>
    <s v="Sierra Vista Public Library"/>
    <x v="95"/>
    <s v="azsierrav"/>
    <s v="Cochise"/>
    <s v="Learning Express"/>
    <m/>
    <m/>
    <n v="0"/>
    <n v="0"/>
    <n v="0"/>
    <n v="0"/>
    <n v="0"/>
    <n v="0"/>
    <n v="0"/>
  </r>
  <r>
    <x v="63"/>
    <s v="2015-Q4"/>
    <x v="15"/>
    <x v="1"/>
    <x v="1"/>
    <x v="3"/>
    <x v="9"/>
    <n v="14504"/>
    <s v="Snowflake-Taylor Public Library"/>
    <x v="96"/>
    <s v="azsnowflake"/>
    <s v="Navajo"/>
    <s v="Learning Express"/>
    <m/>
    <m/>
    <n v="0"/>
    <n v="0"/>
    <n v="0"/>
    <n v="0"/>
    <n v="0"/>
    <n v="0"/>
    <n v="0"/>
  </r>
  <r>
    <x v="64"/>
    <s v="2015-Q4"/>
    <x v="15"/>
    <x v="1"/>
    <x v="1"/>
    <x v="3"/>
    <x v="0"/>
    <n v="13844"/>
    <s v="Superior Public Library"/>
    <x v="97"/>
    <s v="azsuperior"/>
    <s v="Pinal"/>
    <s v="Learning Express"/>
    <m/>
    <m/>
    <n v="0"/>
    <n v="0"/>
    <n v="0"/>
    <n v="0"/>
    <n v="0"/>
    <n v="0"/>
    <n v="0"/>
  </r>
  <r>
    <x v="65"/>
    <s v="2015-Q4"/>
    <x v="15"/>
    <x v="1"/>
    <x v="1"/>
    <x v="3"/>
    <x v="5"/>
    <n v="5355"/>
    <s v="Tempe Public Library"/>
    <x v="98"/>
    <s v="tempe_main"/>
    <s v="Maricopa"/>
    <s v="Learning Express"/>
    <m/>
    <m/>
    <n v="26"/>
    <n v="9"/>
    <n v="43"/>
    <n v="4"/>
    <n v="10"/>
    <n v="15"/>
    <n v="8"/>
  </r>
  <r>
    <x v="4"/>
    <s v="2015-Q4"/>
    <x v="15"/>
    <x v="1"/>
    <x v="1"/>
    <x v="3"/>
    <x v="4"/>
    <n v="14491"/>
    <s v="The Edward McElwain Memorial Library"/>
    <x v="99"/>
    <s v="azpeachsprings"/>
    <s v="Mohave"/>
    <s v="Learning Express"/>
    <m/>
    <m/>
    <n v="0"/>
    <n v="0"/>
    <n v="0"/>
    <n v="0"/>
    <n v="0"/>
    <n v="0"/>
    <n v="0"/>
  </r>
  <r>
    <x v="66"/>
    <s v="2015-Q4"/>
    <x v="15"/>
    <x v="1"/>
    <x v="1"/>
    <x v="3"/>
    <x v="5"/>
    <n v="14485"/>
    <s v="Tolleson Public Library"/>
    <x v="100"/>
    <s v="toll30426"/>
    <s v="Maricopa"/>
    <s v="Learning Express"/>
    <m/>
    <m/>
    <n v="0"/>
    <n v="0"/>
    <n v="0"/>
    <n v="0"/>
    <n v="0"/>
    <n v="0"/>
    <n v="0"/>
  </r>
  <r>
    <x v="67"/>
    <s v="2015-Q4"/>
    <x v="15"/>
    <x v="1"/>
    <x v="1"/>
    <x v="3"/>
    <x v="6"/>
    <n v="14451"/>
    <s v="Tombstone City Library"/>
    <x v="101"/>
    <s v="aztombstone"/>
    <s v="Cochise"/>
    <s v="Learning Express"/>
    <m/>
    <m/>
    <n v="0"/>
    <n v="0"/>
    <n v="0"/>
    <n v="0"/>
    <n v="0"/>
    <n v="0"/>
    <n v="0"/>
  </r>
  <r>
    <x v="68"/>
    <s v="2015-Q4"/>
    <x v="15"/>
    <x v="1"/>
    <x v="1"/>
    <x v="3"/>
    <x v="13"/>
    <n v="14463"/>
    <s v="Tonto Basin Public Library"/>
    <x v="102"/>
    <s v="aztontobasin"/>
    <s v="Gila"/>
    <s v="Learning Express"/>
    <m/>
    <m/>
    <n v="0"/>
    <n v="0"/>
    <n v="0"/>
    <n v="0"/>
    <n v="0"/>
    <n v="0"/>
    <n v="0"/>
  </r>
  <r>
    <x v="3"/>
    <s v="2015-Q4"/>
    <x v="15"/>
    <x v="1"/>
    <x v="1"/>
    <x v="3"/>
    <x v="12"/>
    <n v="14457"/>
    <s v="Tuba City Library"/>
    <x v="103"/>
    <s v="aztubacity"/>
    <s v="Coconino"/>
    <s v="Learning Express"/>
    <m/>
    <m/>
    <n v="0"/>
    <n v="0"/>
    <n v="0"/>
    <n v="0"/>
    <n v="0"/>
    <n v="0"/>
    <n v="0"/>
  </r>
  <r>
    <x v="69"/>
    <s v="2015-Q4"/>
    <x v="15"/>
    <x v="1"/>
    <x v="1"/>
    <x v="3"/>
    <x v="11"/>
    <n v="14512"/>
    <s v="Venito Garcia Library and Archives"/>
    <x v="104"/>
    <s v="azsellstohono"/>
    <s v="Pima"/>
    <s v="Learning Express"/>
    <m/>
    <m/>
    <n v="0"/>
    <n v="0"/>
    <n v="0"/>
    <n v="0"/>
    <n v="0"/>
    <n v="0"/>
    <n v="0"/>
  </r>
  <r>
    <x v="3"/>
    <s v="2015-Q4"/>
    <x v="15"/>
    <x v="1"/>
    <x v="1"/>
    <x v="3"/>
    <x v="0"/>
    <n v="14443"/>
    <s v="Vista Grande Library"/>
    <x v="105"/>
    <s v="vista_az"/>
    <s v="Pinal"/>
    <s v="Learning Express"/>
    <m/>
    <m/>
    <n v="0"/>
    <n v="0"/>
    <n v="0"/>
    <n v="0"/>
    <n v="0"/>
    <n v="0"/>
    <n v="0"/>
  </r>
  <r>
    <x v="4"/>
    <s v="2015-Q4"/>
    <x v="15"/>
    <x v="1"/>
    <x v="1"/>
    <x v="3"/>
    <x v="5"/>
    <n v="14481"/>
    <s v="Wickenburg Public Library"/>
    <x v="106"/>
    <s v="wickenburg_az"/>
    <s v="Maricopa"/>
    <s v="Learning Express"/>
    <m/>
    <m/>
    <n v="0"/>
    <n v="0"/>
    <n v="0"/>
    <n v="0"/>
    <n v="0"/>
    <n v="0"/>
    <n v="0"/>
  </r>
  <r>
    <x v="3"/>
    <s v="2015-Q4"/>
    <x v="15"/>
    <x v="1"/>
    <x v="1"/>
    <x v="3"/>
    <x v="3"/>
    <n v="14551"/>
    <s v="Wilhoit Public Library"/>
    <x v="107"/>
    <s v="azwilhoit"/>
    <s v="Yavapai"/>
    <s v="Learning Express"/>
    <m/>
    <m/>
    <n v="0"/>
    <n v="0"/>
    <n v="0"/>
    <n v="0"/>
    <n v="0"/>
    <n v="0"/>
    <n v="0"/>
  </r>
  <r>
    <x v="4"/>
    <s v="2015-Q4"/>
    <x v="15"/>
    <x v="1"/>
    <x v="1"/>
    <x v="3"/>
    <x v="12"/>
    <n v="13090"/>
    <s v="Williams Public Library"/>
    <x v="108"/>
    <s v="azwilliams"/>
    <s v="Coconino"/>
    <s v="Learning Express"/>
    <m/>
    <m/>
    <n v="0"/>
    <n v="0"/>
    <n v="0"/>
    <n v="0"/>
    <n v="0"/>
    <n v="0"/>
    <n v="0"/>
  </r>
  <r>
    <x v="70"/>
    <s v="2015-Q4"/>
    <x v="15"/>
    <x v="1"/>
    <x v="1"/>
    <x v="3"/>
    <x v="9"/>
    <n v="14505"/>
    <s v="Winslow Public Library"/>
    <x v="109"/>
    <s v="azwinslow"/>
    <s v="Navajo"/>
    <s v="Learning Express"/>
    <m/>
    <m/>
    <n v="0"/>
    <n v="0"/>
    <n v="0"/>
    <n v="0"/>
    <n v="0"/>
    <n v="0"/>
    <n v="0"/>
  </r>
  <r>
    <x v="3"/>
    <s v="2015-Q4"/>
    <x v="15"/>
    <x v="1"/>
    <x v="1"/>
    <x v="3"/>
    <x v="9"/>
    <n v="14506"/>
    <s v="Woodruff Library"/>
    <x v="110"/>
    <s v="azwoodruff"/>
    <s v="Navajo"/>
    <s v="Learning Express"/>
    <m/>
    <m/>
    <n v="0"/>
    <n v="0"/>
    <n v="0"/>
    <n v="0"/>
    <n v="0"/>
    <n v="0"/>
    <n v="0"/>
  </r>
  <r>
    <x v="3"/>
    <s v="2015-Q4"/>
    <x v="15"/>
    <x v="1"/>
    <x v="1"/>
    <x v="3"/>
    <x v="3"/>
    <n v="14552"/>
    <s v="Yarnell Public Library"/>
    <x v="111"/>
    <s v="azyarnell"/>
    <s v="Yavapai"/>
    <s v="Learning Express"/>
    <m/>
    <m/>
    <n v="0"/>
    <n v="0"/>
    <n v="0"/>
    <n v="0"/>
    <n v="0"/>
    <n v="0"/>
    <n v="0"/>
  </r>
  <r>
    <x v="71"/>
    <s v="2015-Q4"/>
    <x v="15"/>
    <x v="1"/>
    <x v="1"/>
    <x v="3"/>
    <x v="3"/>
    <n v="12675"/>
    <s v="Yavapai County Free Library District"/>
    <x v="112"/>
    <s v="azyavapai"/>
    <s v="Yavapai"/>
    <s v="Learning Express"/>
    <m/>
    <m/>
    <n v="1"/>
    <n v="1"/>
    <n v="2"/>
    <n v="0"/>
    <n v="1"/>
    <n v="0"/>
    <n v="1"/>
  </r>
  <r>
    <x v="4"/>
    <s v="2015-Q4"/>
    <x v="15"/>
    <x v="1"/>
    <x v="1"/>
    <x v="3"/>
    <x v="3"/>
    <n v="14518"/>
    <s v="Yavapai Prescott Tribal Library"/>
    <x v="113"/>
    <s v="azyavapaitri"/>
    <s v="Yavapai"/>
    <s v="Learning Express"/>
    <m/>
    <m/>
    <n v="0"/>
    <n v="0"/>
    <n v="0"/>
    <n v="0"/>
    <n v="0"/>
    <n v="0"/>
    <n v="0"/>
  </r>
  <r>
    <x v="72"/>
    <s v="2015-Q4"/>
    <x v="15"/>
    <x v="1"/>
    <x v="1"/>
    <x v="3"/>
    <x v="13"/>
    <n v="14464"/>
    <s v="Young Public Library"/>
    <x v="114"/>
    <s v="azyoung"/>
    <s v="Gila"/>
    <s v="Learning Express"/>
    <m/>
    <m/>
    <n v="0"/>
    <n v="0"/>
    <n v="0"/>
    <n v="0"/>
    <n v="0"/>
    <n v="0"/>
    <n v="0"/>
  </r>
  <r>
    <x v="73"/>
    <s v="2015-Q4"/>
    <x v="15"/>
    <x v="1"/>
    <x v="1"/>
    <x v="3"/>
    <x v="5"/>
    <n v="14486"/>
    <s v="Youngtown Public Library"/>
    <x v="115"/>
    <s v="youngtown_az"/>
    <s v="Maricopa"/>
    <s v="Learning Express"/>
    <m/>
    <m/>
    <n v="0"/>
    <n v="0"/>
    <n v="0"/>
    <n v="0"/>
    <n v="0"/>
    <n v="0"/>
    <n v="0"/>
  </r>
  <r>
    <x v="3"/>
    <s v="2015-Q4"/>
    <x v="15"/>
    <x v="1"/>
    <x v="1"/>
    <x v="3"/>
    <x v="10"/>
    <n v="14527"/>
    <s v="Yuma County Library District"/>
    <x v="116"/>
    <s v="azycldo"/>
    <s v="Yuma"/>
    <s v="Learning Express"/>
    <m/>
    <m/>
    <n v="129"/>
    <n v="19"/>
    <n v="195"/>
    <n v="105"/>
    <n v="7"/>
    <n v="1"/>
    <n v="0"/>
  </r>
  <r>
    <x v="0"/>
    <s v="2015-Q4"/>
    <x v="16"/>
    <x v="1"/>
    <x v="1"/>
    <x v="4"/>
    <x v="0"/>
    <n v="14487"/>
    <s v="Ak-Chin Indian Community Library"/>
    <x v="0"/>
    <s v="akchin_az"/>
    <s v="Maricopa"/>
    <s v="Learning Express"/>
    <m/>
    <m/>
    <n v="0"/>
    <n v="0"/>
    <n v="0"/>
    <n v="0"/>
    <n v="0"/>
    <n v="0"/>
    <n v="0"/>
  </r>
  <r>
    <x v="1"/>
    <s v="2015-Q4"/>
    <x v="16"/>
    <x v="1"/>
    <x v="1"/>
    <x v="4"/>
    <x v="1"/>
    <n v="14331"/>
    <s v="Apache County Library District"/>
    <x v="1"/>
    <s v="azapachecpl"/>
    <s v="Apache"/>
    <s v="Learning Express"/>
    <m/>
    <m/>
    <n v="0"/>
    <n v="0"/>
    <n v="0"/>
    <n v="0"/>
    <n v="0"/>
    <n v="0"/>
    <n v="0"/>
  </r>
  <r>
    <x v="2"/>
    <s v="2015-Q4"/>
    <x v="16"/>
    <x v="1"/>
    <x v="1"/>
    <x v="4"/>
    <x v="0"/>
    <n v="12670"/>
    <s v="Apache Junction Public Library"/>
    <x v="2"/>
    <s v="azapachejct"/>
    <s v="Pinal"/>
    <s v="Learning Express"/>
    <m/>
    <m/>
    <n v="2"/>
    <n v="1"/>
    <n v="6"/>
    <n v="0"/>
    <n v="0"/>
    <n v="0"/>
    <n v="0"/>
  </r>
  <r>
    <x v="3"/>
    <s v="2015-Q4"/>
    <x v="16"/>
    <x v="1"/>
    <x v="1"/>
    <x v="4"/>
    <x v="0"/>
    <n v="13834"/>
    <s v="Arizona City Community Library"/>
    <x v="3"/>
    <s v="azarizonacity"/>
    <s v="Pinal"/>
    <s v="Learning Express"/>
    <m/>
    <m/>
    <n v="0"/>
    <n v="0"/>
    <n v="0"/>
    <n v="0"/>
    <n v="0"/>
    <n v="0"/>
    <n v="0"/>
  </r>
  <r>
    <x v="3"/>
    <s v="2015-Q4"/>
    <x v="16"/>
    <x v="1"/>
    <x v="1"/>
    <x v="4"/>
    <x v="2"/>
    <n v="14554"/>
    <s v="Arizona State Library, Archives and Public Records"/>
    <x v="4"/>
    <s v="azstatelibdev"/>
    <m/>
    <s v="Learning Express"/>
    <m/>
    <m/>
    <n v="15"/>
    <n v="12"/>
    <n v="30"/>
    <n v="11"/>
    <n v="1"/>
    <n v="1"/>
    <n v="0"/>
  </r>
  <r>
    <x v="3"/>
    <s v="2015-Q4"/>
    <x v="16"/>
    <x v="1"/>
    <x v="1"/>
    <x v="4"/>
    <x v="3"/>
    <n v="14520"/>
    <s v="Ash Fork Public Library"/>
    <x v="5"/>
    <s v="azashfork"/>
    <s v="Yavapai"/>
    <s v="Learning Express"/>
    <m/>
    <m/>
    <n v="0"/>
    <n v="0"/>
    <n v="0"/>
    <n v="0"/>
    <n v="0"/>
    <n v="0"/>
    <n v="0"/>
  </r>
  <r>
    <x v="4"/>
    <s v="2015-Q4"/>
    <x v="16"/>
    <x v="1"/>
    <x v="1"/>
    <x v="4"/>
    <x v="4"/>
    <n v="14489"/>
    <s v="Ava Ich Asiit Tribal Library"/>
    <x v="6"/>
    <s v="azavaich"/>
    <s v="Mohave"/>
    <s v="Learning Express"/>
    <m/>
    <m/>
    <n v="0"/>
    <n v="0"/>
    <n v="0"/>
    <n v="0"/>
    <n v="0"/>
    <n v="0"/>
    <n v="0"/>
  </r>
  <r>
    <x v="5"/>
    <s v="2015-Q4"/>
    <x v="16"/>
    <x v="1"/>
    <x v="1"/>
    <x v="4"/>
    <x v="5"/>
    <n v="6014"/>
    <s v="Avondale Public Library"/>
    <x v="7"/>
    <s v="avondale_az"/>
    <s v="Maricopa"/>
    <s v="Learning Express"/>
    <m/>
    <m/>
    <n v="3"/>
    <n v="1"/>
    <n v="11"/>
    <n v="1"/>
    <n v="0"/>
    <n v="1"/>
    <n v="0"/>
  </r>
  <r>
    <x v="3"/>
    <s v="2015-Q4"/>
    <x v="16"/>
    <x v="1"/>
    <x v="1"/>
    <x v="4"/>
    <x v="3"/>
    <n v="14532"/>
    <s v="Bagdad Public Library"/>
    <x v="8"/>
    <s v="azbagdad"/>
    <s v="Yavapai"/>
    <s v="Learning Express"/>
    <m/>
    <m/>
    <n v="5"/>
    <n v="0"/>
    <n v="11"/>
    <n v="2"/>
    <n v="1"/>
    <n v="0"/>
    <n v="0"/>
  </r>
  <r>
    <x v="3"/>
    <s v="2015-Q4"/>
    <x v="16"/>
    <x v="1"/>
    <x v="1"/>
    <x v="4"/>
    <x v="3"/>
    <n v="19554"/>
    <s v="Beaver Creek Library"/>
    <x v="121"/>
    <s v="beaver_az"/>
    <m/>
    <s v="Learning Express"/>
    <m/>
    <m/>
    <n v="0"/>
    <n v="0"/>
    <n v="0"/>
    <n v="0"/>
    <n v="0"/>
    <n v="0"/>
    <n v="0"/>
  </r>
  <r>
    <x v="6"/>
    <s v="2015-Q4"/>
    <x v="16"/>
    <x v="1"/>
    <x v="1"/>
    <x v="4"/>
    <x v="6"/>
    <n v="14448"/>
    <s v="Benson Public Library"/>
    <x v="9"/>
    <s v="azbenson"/>
    <s v="Cochise"/>
    <s v="Learning Express"/>
    <m/>
    <m/>
    <n v="0"/>
    <n v="0"/>
    <n v="0"/>
    <n v="0"/>
    <n v="0"/>
    <n v="0"/>
    <n v="0"/>
  </r>
  <r>
    <x v="3"/>
    <s v="2015-Q4"/>
    <x v="16"/>
    <x v="1"/>
    <x v="1"/>
    <x v="4"/>
    <x v="3"/>
    <n v="14536"/>
    <s v="Black Canyon City Community Library"/>
    <x v="10"/>
    <s v="azblackcyn"/>
    <s v="Yavapai"/>
    <s v="Learning Express"/>
    <m/>
    <m/>
    <n v="0"/>
    <n v="0"/>
    <n v="0"/>
    <n v="0"/>
    <n v="0"/>
    <n v="0"/>
    <n v="0"/>
  </r>
  <r>
    <x v="3"/>
    <s v="2015-Q4"/>
    <x v="16"/>
    <x v="1"/>
    <x v="1"/>
    <x v="4"/>
    <x v="7"/>
    <n v="14469"/>
    <s v="Blue Library"/>
    <x v="11"/>
    <s v="azbluepub"/>
    <s v="Greenlee"/>
    <s v="Learning Express"/>
    <m/>
    <m/>
    <n v="0"/>
    <n v="0"/>
    <n v="0"/>
    <n v="0"/>
    <n v="0"/>
    <n v="0"/>
    <n v="0"/>
  </r>
  <r>
    <x v="3"/>
    <s v="2015-Q4"/>
    <x v="16"/>
    <x v="1"/>
    <x v="1"/>
    <x v="4"/>
    <x v="8"/>
    <n v="14474"/>
    <s v="Bouse Public Library"/>
    <x v="12"/>
    <s v="azbouse"/>
    <s v="La Paz"/>
    <s v="Learning Express"/>
    <m/>
    <m/>
    <n v="0"/>
    <n v="0"/>
    <n v="0"/>
    <n v="0"/>
    <n v="0"/>
    <n v="0"/>
    <n v="0"/>
  </r>
  <r>
    <x v="4"/>
    <s v="2015-Q4"/>
    <x v="16"/>
    <x v="1"/>
    <x v="1"/>
    <x v="4"/>
    <x v="5"/>
    <n v="14478"/>
    <s v="Buckeye Public Library"/>
    <x v="13"/>
    <s v="buckeye_az"/>
    <s v="Maricopa"/>
    <s v="Learning Express"/>
    <m/>
    <m/>
    <n v="3"/>
    <n v="2"/>
    <n v="10"/>
    <n v="0"/>
    <n v="0"/>
    <n v="0"/>
    <n v="0"/>
  </r>
  <r>
    <x v="7"/>
    <s v="2015-Q4"/>
    <x v="16"/>
    <x v="1"/>
    <x v="1"/>
    <x v="4"/>
    <x v="3"/>
    <n v="14521"/>
    <s v="Camp Verde Community Library"/>
    <x v="14"/>
    <s v="azcampverde"/>
    <s v="Yavapai"/>
    <s v="Learning Express"/>
    <m/>
    <m/>
    <n v="0"/>
    <n v="0"/>
    <n v="0"/>
    <n v="0"/>
    <n v="0"/>
    <n v="0"/>
    <n v="0"/>
  </r>
  <r>
    <x v="8"/>
    <s v="2015-Q4"/>
    <x v="16"/>
    <x v="1"/>
    <x v="1"/>
    <x v="4"/>
    <x v="0"/>
    <n v="13835"/>
    <s v="Casa Grande Public Library"/>
    <x v="15"/>
    <s v="azcasagrande"/>
    <s v="Pinal"/>
    <s v="Learning Express"/>
    <m/>
    <m/>
    <n v="0"/>
    <n v="0"/>
    <n v="0"/>
    <n v="0"/>
    <n v="0"/>
    <n v="0"/>
    <n v="0"/>
  </r>
  <r>
    <x v="3"/>
    <s v="2015-Q4"/>
    <x v="16"/>
    <x v="1"/>
    <x v="1"/>
    <x v="4"/>
    <x v="3"/>
    <n v="14325"/>
    <s v="Centennial Library"/>
    <x v="16"/>
    <s v="azcentennial"/>
    <s v="La Paz"/>
    <s v="Learning Express"/>
    <m/>
    <m/>
    <n v="0"/>
    <n v="0"/>
    <n v="0"/>
    <n v="0"/>
    <n v="0"/>
    <n v="0"/>
    <n v="0"/>
  </r>
  <r>
    <x v="9"/>
    <s v="2015-Q4"/>
    <x v="16"/>
    <x v="1"/>
    <x v="1"/>
    <x v="4"/>
    <x v="5"/>
    <n v="12890"/>
    <s v="Chandler Public Library"/>
    <x v="17"/>
    <s v="chandler_main"/>
    <s v="Maricopa"/>
    <s v="Learning Express"/>
    <m/>
    <m/>
    <n v="10"/>
    <n v="2"/>
    <n v="13"/>
    <n v="7"/>
    <n v="1"/>
    <n v="2"/>
    <n v="0"/>
  </r>
  <r>
    <x v="10"/>
    <s v="2015-Q4"/>
    <x v="16"/>
    <x v="1"/>
    <x v="1"/>
    <x v="4"/>
    <x v="3"/>
    <n v="14522"/>
    <s v="Chino Valley Public Library"/>
    <x v="18"/>
    <s v="azchinovalley"/>
    <s v="Yavapai"/>
    <s v="Learning Express"/>
    <m/>
    <m/>
    <n v="0"/>
    <n v="0"/>
    <n v="0"/>
    <n v="0"/>
    <n v="0"/>
    <n v="0"/>
    <n v="0"/>
  </r>
  <r>
    <x v="3"/>
    <s v="2015-Q4"/>
    <x v="16"/>
    <x v="1"/>
    <x v="1"/>
    <x v="4"/>
    <x v="9"/>
    <n v="14494"/>
    <s v="Cibicue Community Library"/>
    <x v="19"/>
    <s v="azcibecu"/>
    <s v="Navajo"/>
    <s v="Learning Express"/>
    <m/>
    <m/>
    <n v="0"/>
    <n v="0"/>
    <n v="0"/>
    <n v="0"/>
    <n v="0"/>
    <n v="0"/>
    <n v="0"/>
  </r>
  <r>
    <x v="11"/>
    <s v="2015-Q4"/>
    <x v="16"/>
    <x v="1"/>
    <x v="1"/>
    <x v="4"/>
    <x v="5"/>
    <n v="12897"/>
    <s v="City of Mesa Main Library"/>
    <x v="20"/>
    <s v="mesa86532"/>
    <s v="Maricopa"/>
    <s v="Learning Express"/>
    <m/>
    <m/>
    <n v="8"/>
    <n v="2"/>
    <n v="14"/>
    <n v="2"/>
    <n v="0"/>
    <n v="1"/>
    <n v="9"/>
  </r>
  <r>
    <x v="74"/>
    <s v="2015-Q4"/>
    <x v="16"/>
    <x v="1"/>
    <x v="1"/>
    <x v="4"/>
    <x v="3"/>
    <n v="14509"/>
    <s v="Clark Memorial Library"/>
    <x v="117"/>
    <s v="azclarkdale"/>
    <s v="Pima"/>
    <s v="Learning Express"/>
    <m/>
    <m/>
    <n v="0"/>
    <n v="0"/>
    <n v="0"/>
    <n v="0"/>
    <n v="0"/>
    <n v="0"/>
    <n v="0"/>
  </r>
  <r>
    <x v="74"/>
    <s v="2015-Q4"/>
    <x v="16"/>
    <x v="1"/>
    <x v="1"/>
    <x v="4"/>
    <x v="3"/>
    <n v="14538"/>
    <s v="Clarkdale Public Library"/>
    <x v="117"/>
    <s v="azclarkdale"/>
    <s v="Yavapai"/>
    <s v="Learning Express"/>
    <m/>
    <m/>
    <n v="0"/>
    <n v="0"/>
    <n v="0"/>
    <n v="0"/>
    <n v="0"/>
    <n v="0"/>
    <n v="0"/>
  </r>
  <r>
    <x v="3"/>
    <s v="2015-Q4"/>
    <x v="16"/>
    <x v="1"/>
    <x v="1"/>
    <x v="4"/>
    <x v="9"/>
    <n v="14495"/>
    <s v="Clay Springs Public Library"/>
    <x v="21"/>
    <s v="azclaysprings"/>
    <s v="Navajo"/>
    <s v="Learning Express"/>
    <m/>
    <m/>
    <n v="0"/>
    <n v="0"/>
    <n v="0"/>
    <n v="0"/>
    <n v="0"/>
    <n v="0"/>
    <n v="0"/>
  </r>
  <r>
    <x v="12"/>
    <s v="2015-Q4"/>
    <x v="16"/>
    <x v="1"/>
    <x v="1"/>
    <x v="4"/>
    <x v="7"/>
    <n v="14470"/>
    <s v="Clifton Public Library"/>
    <x v="22"/>
    <s v="azclifton"/>
    <s v="Greenlee"/>
    <s v="Learning Express"/>
    <m/>
    <m/>
    <n v="0"/>
    <n v="0"/>
    <n v="0"/>
    <n v="0"/>
    <n v="0"/>
    <n v="0"/>
    <n v="0"/>
  </r>
  <r>
    <x v="13"/>
    <s v="2015-Q4"/>
    <x v="16"/>
    <x v="1"/>
    <x v="1"/>
    <x v="4"/>
    <x v="6"/>
    <n v="5783"/>
    <s v="Cochise County Library District"/>
    <x v="23"/>
    <s v="azccldo"/>
    <s v="Cochise"/>
    <s v="Learning Express"/>
    <m/>
    <m/>
    <n v="2"/>
    <n v="0"/>
    <n v="2"/>
    <n v="1"/>
    <n v="0"/>
    <n v="0"/>
    <n v="0"/>
  </r>
  <r>
    <x v="14"/>
    <s v="2015-Q4"/>
    <x v="16"/>
    <x v="1"/>
    <x v="1"/>
    <x v="4"/>
    <x v="10"/>
    <n v="14528"/>
    <s v="Cocopah Tribal Library"/>
    <x v="24"/>
    <s v="azcocopah"/>
    <s v="Yuma"/>
    <s v="Learning Express"/>
    <m/>
    <m/>
    <n v="0"/>
    <n v="0"/>
    <n v="0"/>
    <n v="0"/>
    <n v="0"/>
    <n v="0"/>
    <n v="0"/>
  </r>
  <r>
    <x v="15"/>
    <s v="2015-Q4"/>
    <x v="16"/>
    <x v="1"/>
    <x v="1"/>
    <x v="4"/>
    <x v="8"/>
    <n v="14324"/>
    <s v="Colorado River Indian Tribes Library"/>
    <x v="25"/>
    <s v="azlapazcs"/>
    <s v="La Paz"/>
    <s v="Learning Express"/>
    <m/>
    <m/>
    <n v="0"/>
    <n v="0"/>
    <n v="0"/>
    <n v="0"/>
    <n v="0"/>
    <n v="0"/>
    <n v="0"/>
  </r>
  <r>
    <x v="3"/>
    <s v="2015-Q4"/>
    <x v="16"/>
    <x v="1"/>
    <x v="1"/>
    <x v="4"/>
    <x v="3"/>
    <n v="14540"/>
    <s v="Congress Public Library"/>
    <x v="26"/>
    <s v="azcongress"/>
    <s v="Yavapai"/>
    <s v="Learning Express"/>
    <m/>
    <m/>
    <n v="0"/>
    <n v="0"/>
    <n v="0"/>
    <n v="0"/>
    <n v="0"/>
    <n v="0"/>
    <n v="0"/>
  </r>
  <r>
    <x v="16"/>
    <s v="2015-Q4"/>
    <x v="16"/>
    <x v="1"/>
    <x v="1"/>
    <x v="4"/>
    <x v="0"/>
    <n v="13836"/>
    <s v="Coolidge Public Library"/>
    <x v="27"/>
    <s v="azcollidge"/>
    <s v="Pinal"/>
    <s v="Learning Express"/>
    <m/>
    <m/>
    <n v="0"/>
    <n v="0"/>
    <n v="0"/>
    <n v="0"/>
    <n v="0"/>
    <n v="0"/>
    <n v="0"/>
  </r>
  <r>
    <x v="17"/>
    <s v="2015-Q4"/>
    <x v="16"/>
    <x v="1"/>
    <x v="1"/>
    <x v="4"/>
    <x v="6"/>
    <n v="14446"/>
    <s v="Copper Queen Library"/>
    <x v="28"/>
    <s v="azbisbee"/>
    <s v="Cochise"/>
    <s v="Learning Express"/>
    <m/>
    <m/>
    <n v="0"/>
    <n v="0"/>
    <n v="0"/>
    <n v="0"/>
    <n v="0"/>
    <n v="0"/>
    <n v="0"/>
  </r>
  <r>
    <x v="3"/>
    <s v="2015-Q4"/>
    <x v="16"/>
    <x v="1"/>
    <x v="1"/>
    <x v="4"/>
    <x v="3"/>
    <n v="14541"/>
    <s v="Cordes Lakes Public Library"/>
    <x v="29"/>
    <s v="azcordeslakes"/>
    <s v="Yavapai"/>
    <s v="Learning Express"/>
    <m/>
    <m/>
    <n v="0"/>
    <n v="0"/>
    <n v="0"/>
    <n v="0"/>
    <n v="0"/>
    <n v="0"/>
    <n v="0"/>
  </r>
  <r>
    <x v="18"/>
    <s v="2015-Q4"/>
    <x v="16"/>
    <x v="1"/>
    <x v="1"/>
    <x v="4"/>
    <x v="3"/>
    <n v="14517"/>
    <s v="Cottonwood Public Library"/>
    <x v="30"/>
    <s v="azcottonwood"/>
    <s v="Yavapai"/>
    <s v="Learning Express"/>
    <m/>
    <m/>
    <n v="0"/>
    <n v="0"/>
    <n v="0"/>
    <n v="0"/>
    <n v="0"/>
    <n v="0"/>
    <n v="0"/>
  </r>
  <r>
    <x v="3"/>
    <s v="2015-Q4"/>
    <x v="16"/>
    <x v="1"/>
    <x v="1"/>
    <x v="4"/>
    <x v="3"/>
    <n v="14542"/>
    <s v="Crown King Public Library"/>
    <x v="31"/>
    <s v="azcrownking"/>
    <s v="Yavapai"/>
    <s v="Learning Express"/>
    <m/>
    <m/>
    <n v="0"/>
    <n v="0"/>
    <n v="0"/>
    <n v="0"/>
    <n v="0"/>
    <n v="0"/>
    <n v="0"/>
  </r>
  <r>
    <x v="19"/>
    <s v="2015-Q4"/>
    <x v="16"/>
    <x v="1"/>
    <x v="1"/>
    <x v="4"/>
    <x v="5"/>
    <n v="14477"/>
    <s v="Desert Foothills Library"/>
    <x v="32"/>
    <s v="desertfh_az"/>
    <s v="Maricopa"/>
    <s v="Learning Express"/>
    <m/>
    <m/>
    <n v="0"/>
    <n v="0"/>
    <n v="0"/>
    <n v="0"/>
    <n v="0"/>
    <n v="0"/>
    <n v="0"/>
  </r>
  <r>
    <x v="3"/>
    <s v="2015-Q4"/>
    <x v="16"/>
    <x v="1"/>
    <x v="1"/>
    <x v="4"/>
    <x v="3"/>
    <n v="14545"/>
    <s v="Dewey-Humboldt Town Library"/>
    <x v="33"/>
    <s v="dewey_az"/>
    <s v="Yavapai"/>
    <s v="Learning Express"/>
    <m/>
    <m/>
    <n v="0"/>
    <n v="0"/>
    <n v="0"/>
    <n v="0"/>
    <n v="0"/>
    <n v="0"/>
    <n v="0"/>
  </r>
  <r>
    <x v="20"/>
    <s v="2015-Q4"/>
    <x v="16"/>
    <x v="1"/>
    <x v="1"/>
    <x v="4"/>
    <x v="6"/>
    <n v="14447"/>
    <s v="Douglas Public Library"/>
    <x v="34"/>
    <s v="azdouglas"/>
    <s v="Cochise"/>
    <s v="Learning Express"/>
    <m/>
    <m/>
    <n v="0"/>
    <n v="0"/>
    <n v="0"/>
    <n v="0"/>
    <n v="0"/>
    <n v="0"/>
    <n v="0"/>
  </r>
  <r>
    <x v="3"/>
    <s v="2015-Q4"/>
    <x v="16"/>
    <x v="1"/>
    <x v="1"/>
    <x v="4"/>
    <x v="11"/>
    <n v="14510"/>
    <s v="Dr. Fernando Escalante Community Library &amp; Resource Center"/>
    <x v="35"/>
    <s v="azfernando"/>
    <s v="Pima"/>
    <s v="Learning Express"/>
    <m/>
    <m/>
    <n v="0"/>
    <n v="0"/>
    <n v="0"/>
    <n v="0"/>
    <n v="0"/>
    <n v="0"/>
    <n v="0"/>
  </r>
  <r>
    <x v="21"/>
    <s v="2015-Q4"/>
    <x v="16"/>
    <x v="1"/>
    <x v="1"/>
    <x v="4"/>
    <x v="7"/>
    <n v="14468"/>
    <s v="Duncan Public Library"/>
    <x v="36"/>
    <s v="azduncan"/>
    <s v="Greenlee"/>
    <s v="Learning Express"/>
    <m/>
    <m/>
    <n v="0"/>
    <n v="0"/>
    <n v="0"/>
    <n v="0"/>
    <n v="0"/>
    <n v="0"/>
    <n v="0"/>
  </r>
  <r>
    <x v="22"/>
    <s v="2015-Q4"/>
    <x v="16"/>
    <x v="1"/>
    <x v="1"/>
    <x v="4"/>
    <x v="0"/>
    <n v="13837"/>
    <s v="Eloy Santa Cruz Library"/>
    <x v="37"/>
    <s v="azeloy"/>
    <s v="Pinal"/>
    <s v="Learning Express"/>
    <m/>
    <m/>
    <n v="0"/>
    <n v="0"/>
    <n v="0"/>
    <n v="0"/>
    <n v="0"/>
    <n v="0"/>
    <n v="0"/>
  </r>
  <r>
    <x v="23"/>
    <s v="2015-Q4"/>
    <x v="16"/>
    <x v="1"/>
    <x v="1"/>
    <x v="4"/>
    <x v="6"/>
    <n v="14452"/>
    <s v="Elsie S. Hogan Community Library"/>
    <x v="38"/>
    <s v="azwilcox"/>
    <s v="Cochise"/>
    <s v="Learning Express"/>
    <m/>
    <m/>
    <n v="0"/>
    <n v="0"/>
    <n v="0"/>
    <n v="0"/>
    <n v="0"/>
    <n v="0"/>
    <n v="0"/>
  </r>
  <r>
    <x v="24"/>
    <s v="2015-Q4"/>
    <x v="16"/>
    <x v="1"/>
    <x v="1"/>
    <x v="4"/>
    <x v="12"/>
    <n v="5102"/>
    <s v="Flagstaff City-Coconino County Public Library"/>
    <x v="39"/>
    <s v="azflagstaff"/>
    <s v="Coconino"/>
    <s v="Learning Express"/>
    <m/>
    <m/>
    <n v="29"/>
    <n v="2"/>
    <n v="31"/>
    <n v="9"/>
    <n v="1"/>
    <n v="0"/>
    <n v="5"/>
  </r>
  <r>
    <x v="25"/>
    <s v="2015-Q4"/>
    <x v="16"/>
    <x v="1"/>
    <x v="1"/>
    <x v="4"/>
    <x v="0"/>
    <n v="13838"/>
    <s v="Florence Community Library"/>
    <x v="40"/>
    <s v="azflorence"/>
    <s v="Pinal"/>
    <s v="Learning Express"/>
    <m/>
    <m/>
    <n v="0"/>
    <n v="0"/>
    <n v="0"/>
    <n v="0"/>
    <n v="0"/>
    <n v="0"/>
    <n v="0"/>
  </r>
  <r>
    <x v="3"/>
    <s v="2015-Q4"/>
    <x v="16"/>
    <x v="1"/>
    <x v="1"/>
    <x v="4"/>
    <x v="12"/>
    <n v="14455"/>
    <s v="Forest Lakes Community Library"/>
    <x v="41"/>
    <s v="azforestlakes"/>
    <s v="Coconino"/>
    <s v="Learning Express"/>
    <m/>
    <m/>
    <n v="0"/>
    <n v="0"/>
    <n v="0"/>
    <n v="0"/>
    <n v="0"/>
    <n v="0"/>
    <n v="0"/>
  </r>
  <r>
    <x v="26"/>
    <s v="2015-Q4"/>
    <x v="16"/>
    <x v="1"/>
    <x v="1"/>
    <x v="4"/>
    <x v="12"/>
    <n v="14454"/>
    <s v="Fredonia Public Library"/>
    <x v="42"/>
    <s v="azfredonia"/>
    <s v="Coconino"/>
    <s v="Learning Express"/>
    <m/>
    <m/>
    <n v="0"/>
    <n v="0"/>
    <n v="0"/>
    <n v="0"/>
    <n v="0"/>
    <n v="0"/>
    <n v="0"/>
  </r>
  <r>
    <x v="27"/>
    <s v="2015-Q4"/>
    <x v="16"/>
    <x v="1"/>
    <x v="1"/>
    <x v="4"/>
    <x v="5"/>
    <n v="14482"/>
    <s v="Ft. McDowell Yavapai Nation Tribal Library"/>
    <x v="43"/>
    <s v="mcdowell_az"/>
    <s v="Maricopa"/>
    <s v="Learning Express"/>
    <m/>
    <m/>
    <n v="0"/>
    <n v="0"/>
    <n v="0"/>
    <n v="0"/>
    <n v="0"/>
    <n v="0"/>
    <n v="0"/>
  </r>
  <r>
    <x v="28"/>
    <s v="2015-Q4"/>
    <x v="16"/>
    <x v="1"/>
    <x v="1"/>
    <x v="4"/>
    <x v="13"/>
    <n v="5785"/>
    <s v="Gila County Library District"/>
    <x v="44"/>
    <s v="azgcldo"/>
    <s v="Gila"/>
    <s v="Learning Express"/>
    <m/>
    <m/>
    <n v="2"/>
    <n v="0"/>
    <n v="8"/>
    <n v="1"/>
    <n v="2"/>
    <n v="0"/>
    <n v="0"/>
  </r>
  <r>
    <x v="29"/>
    <s v="2015-Q4"/>
    <x v="16"/>
    <x v="1"/>
    <x v="1"/>
    <x v="4"/>
    <x v="5"/>
    <n v="14479"/>
    <s v="Glendale Public Library"/>
    <x v="45"/>
    <s v="glendale_main"/>
    <s v="Maricopa"/>
    <s v="Learning Express"/>
    <m/>
    <m/>
    <n v="3"/>
    <n v="2"/>
    <n v="8"/>
    <n v="2"/>
    <n v="2"/>
    <n v="0"/>
    <n v="0"/>
  </r>
  <r>
    <x v="3"/>
    <s v="2015-Q4"/>
    <x v="16"/>
    <x v="1"/>
    <x v="1"/>
    <x v="4"/>
    <x v="12"/>
    <n v="14456"/>
    <s v="Grand Canyon Library"/>
    <x v="46"/>
    <s v="azgcanyoncl"/>
    <s v="Coconino"/>
    <s v="Learning Express"/>
    <m/>
    <m/>
    <n v="0"/>
    <n v="0"/>
    <n v="0"/>
    <n v="0"/>
    <n v="0"/>
    <n v="0"/>
    <n v="0"/>
  </r>
  <r>
    <x v="3"/>
    <s v="2015-Q4"/>
    <x v="16"/>
    <x v="1"/>
    <x v="1"/>
    <x v="4"/>
    <x v="7"/>
    <n v="14366"/>
    <s v="Greenlee County Library System"/>
    <x v="47"/>
    <s v="azgreenl"/>
    <s v="Greenlee"/>
    <s v="Learning Express"/>
    <m/>
    <m/>
    <n v="0"/>
    <n v="0"/>
    <n v="0"/>
    <n v="0"/>
    <n v="0"/>
    <n v="0"/>
    <n v="0"/>
  </r>
  <r>
    <x v="30"/>
    <s v="2015-Q4"/>
    <x v="16"/>
    <x v="1"/>
    <x v="1"/>
    <x v="4"/>
    <x v="9"/>
    <n v="14496"/>
    <s v="Holbrook Public Library"/>
    <x v="48"/>
    <s v="azholbrook"/>
    <s v="Navajo"/>
    <s v="Learning Express"/>
    <m/>
    <m/>
    <n v="0"/>
    <n v="0"/>
    <n v="0"/>
    <n v="0"/>
    <n v="0"/>
    <n v="0"/>
    <n v="0"/>
  </r>
  <r>
    <x v="31"/>
    <s v="2015-Q4"/>
    <x v="16"/>
    <x v="1"/>
    <x v="1"/>
    <x v="4"/>
    <x v="9"/>
    <n v="14497"/>
    <s v="Hopi Public Library"/>
    <x v="49"/>
    <s v="hopi"/>
    <s v="Navajo"/>
    <s v="Learning Express"/>
    <m/>
    <m/>
    <n v="1"/>
    <n v="1"/>
    <n v="2"/>
    <n v="0"/>
    <n v="0"/>
    <n v="0"/>
    <n v="4"/>
  </r>
  <r>
    <x v="32"/>
    <s v="2015-Q4"/>
    <x v="16"/>
    <x v="1"/>
    <x v="1"/>
    <x v="4"/>
    <x v="6"/>
    <n v="14449"/>
    <s v="Huachuca City Public Library"/>
    <x v="50"/>
    <s v="azhuachuca"/>
    <s v="Cochise"/>
    <s v="Learning Express"/>
    <m/>
    <m/>
    <n v="0"/>
    <n v="0"/>
    <n v="0"/>
    <n v="0"/>
    <n v="0"/>
    <n v="0"/>
    <n v="0"/>
  </r>
  <r>
    <x v="4"/>
    <s v="2015-Q4"/>
    <x v="16"/>
    <x v="1"/>
    <x v="1"/>
    <x v="4"/>
    <x v="0"/>
    <n v="14442"/>
    <s v="Ira H Hayes Memorial Library"/>
    <x v="51"/>
    <s v="irahayes_az"/>
    <s v="Pinal"/>
    <s v="Learning Express"/>
    <m/>
    <m/>
    <n v="0"/>
    <n v="0"/>
    <n v="0"/>
    <n v="0"/>
    <n v="0"/>
    <n v="0"/>
    <n v="0"/>
  </r>
  <r>
    <x v="33"/>
    <s v="2015-Q4"/>
    <x v="16"/>
    <x v="1"/>
    <x v="1"/>
    <x v="4"/>
    <x v="13"/>
    <n v="14461"/>
    <s v="Isabelle Hunt Memorial Public Library"/>
    <x v="52"/>
    <s v="azpinestrawb"/>
    <s v="Gila"/>
    <s v="Learning Express"/>
    <m/>
    <m/>
    <n v="0"/>
    <n v="0"/>
    <n v="0"/>
    <n v="0"/>
    <n v="0"/>
    <n v="0"/>
    <n v="0"/>
  </r>
  <r>
    <x v="34"/>
    <s v="2015-Q4"/>
    <x v="16"/>
    <x v="1"/>
    <x v="1"/>
    <x v="4"/>
    <x v="3"/>
    <n v="14523"/>
    <s v="Jerome Public Library"/>
    <x v="53"/>
    <s v="azjerome"/>
    <s v="Yavapai"/>
    <s v="Learning Express"/>
    <m/>
    <m/>
    <n v="0"/>
    <n v="0"/>
    <n v="0"/>
    <n v="0"/>
    <n v="0"/>
    <n v="0"/>
    <n v="0"/>
  </r>
  <r>
    <x v="4"/>
    <s v="2015-Q4"/>
    <x v="16"/>
    <x v="1"/>
    <x v="1"/>
    <x v="4"/>
    <x v="4"/>
    <n v="14490"/>
    <s v="Kaibab Paiute Tribal Library"/>
    <x v="54"/>
    <s v="azkaibabppl"/>
    <s v="Mohave"/>
    <s v="Learning Express"/>
    <m/>
    <m/>
    <n v="0"/>
    <n v="0"/>
    <n v="0"/>
    <n v="0"/>
    <n v="0"/>
    <n v="0"/>
    <n v="0"/>
  </r>
  <r>
    <x v="3"/>
    <s v="2015-Q4"/>
    <x v="16"/>
    <x v="1"/>
    <x v="1"/>
    <x v="4"/>
    <x v="9"/>
    <n v="14498"/>
    <s v="Kayenta Community Library"/>
    <x v="55"/>
    <s v="azkayenta"/>
    <s v="Navajo"/>
    <s v="Learning Express"/>
    <m/>
    <m/>
    <n v="0"/>
    <n v="0"/>
    <n v="0"/>
    <n v="0"/>
    <n v="0"/>
    <n v="0"/>
    <n v="0"/>
  </r>
  <r>
    <x v="35"/>
    <s v="2015-Q4"/>
    <x v="16"/>
    <x v="1"/>
    <x v="1"/>
    <x v="4"/>
    <x v="0"/>
    <n v="13839"/>
    <s v="Kearny Public Library"/>
    <x v="56"/>
    <s v="kearny_az"/>
    <s v="Pinal"/>
    <s v="Learning Express"/>
    <m/>
    <m/>
    <n v="0"/>
    <n v="0"/>
    <n v="0"/>
    <n v="0"/>
    <n v="0"/>
    <n v="0"/>
    <n v="0"/>
  </r>
  <r>
    <x v="75"/>
    <s v="2015-Q4"/>
    <x v="16"/>
    <x v="1"/>
    <x v="1"/>
    <x v="4"/>
    <x v="8"/>
    <n v="14475"/>
    <s v="La Paz County Services"/>
    <x v="119"/>
    <s v="lapaz"/>
    <s v="La Paz"/>
    <s v="Learning Express"/>
    <m/>
    <m/>
    <n v="0"/>
    <n v="0"/>
    <n v="0"/>
    <n v="0"/>
    <n v="0"/>
    <n v="0"/>
    <n v="0"/>
  </r>
  <r>
    <x v="36"/>
    <s v="2015-Q4"/>
    <x v="16"/>
    <x v="1"/>
    <x v="1"/>
    <x v="4"/>
    <x v="9"/>
    <n v="14507"/>
    <s v="Larson Memorial Public Library"/>
    <x v="57"/>
    <s v="azpinetop"/>
    <s v="Navajo"/>
    <s v="Learning Express"/>
    <m/>
    <m/>
    <n v="0"/>
    <n v="0"/>
    <n v="0"/>
    <n v="0"/>
    <n v="0"/>
    <n v="0"/>
    <n v="0"/>
  </r>
  <r>
    <x v="37"/>
    <s v="2015-Q4"/>
    <x v="16"/>
    <x v="1"/>
    <x v="1"/>
    <x v="4"/>
    <x v="0"/>
    <n v="13841"/>
    <s v="Mammoth Public Library"/>
    <x v="58"/>
    <s v="azmammoth"/>
    <s v="Pinal"/>
    <s v="Learning Express"/>
    <m/>
    <m/>
    <n v="0"/>
    <n v="0"/>
    <n v="0"/>
    <n v="0"/>
    <n v="0"/>
    <n v="0"/>
    <n v="0"/>
  </r>
  <r>
    <x v="38"/>
    <s v="2015-Q4"/>
    <x v="16"/>
    <x v="1"/>
    <x v="1"/>
    <x v="4"/>
    <x v="5"/>
    <n v="13748"/>
    <s v="Maricopa County Library District"/>
    <x v="59"/>
    <s v="maricopa_main"/>
    <s v="Maricopa"/>
    <s v="Learning Express"/>
    <m/>
    <m/>
    <n v="58"/>
    <n v="14"/>
    <n v="113"/>
    <n v="12"/>
    <n v="3"/>
    <n v="5"/>
    <n v="25"/>
  </r>
  <r>
    <x v="39"/>
    <s v="2015-Q4"/>
    <x v="16"/>
    <x v="1"/>
    <x v="1"/>
    <x v="4"/>
    <x v="0"/>
    <n v="13843"/>
    <s v="Maricopa Public Library"/>
    <x v="60"/>
    <s v="azmaricopacom"/>
    <s v="Pinal"/>
    <s v="Learning Express"/>
    <m/>
    <m/>
    <n v="0"/>
    <n v="0"/>
    <n v="0"/>
    <n v="0"/>
    <n v="0"/>
    <n v="0"/>
    <n v="0"/>
  </r>
  <r>
    <x v="3"/>
    <s v="2015-Q4"/>
    <x v="16"/>
    <x v="1"/>
    <x v="1"/>
    <x v="4"/>
    <x v="3"/>
    <n v="14547"/>
    <s v="Mayer Public Library"/>
    <x v="61"/>
    <s v="azmayer"/>
    <s v="Yavapai"/>
    <s v="Learning Express"/>
    <m/>
    <m/>
    <n v="0"/>
    <n v="0"/>
    <n v="0"/>
    <n v="0"/>
    <n v="0"/>
    <n v="0"/>
    <n v="0"/>
  </r>
  <r>
    <x v="3"/>
    <s v="2015-Q4"/>
    <x v="16"/>
    <x v="1"/>
    <x v="1"/>
    <x v="4"/>
    <x v="9"/>
    <n v="14499"/>
    <s v="McNary Commuity Library"/>
    <x v="62"/>
    <s v="mcnary_az"/>
    <s v="Navajo"/>
    <s v="Learning Express"/>
    <m/>
    <m/>
    <n v="0"/>
    <n v="0"/>
    <n v="0"/>
    <n v="0"/>
    <n v="0"/>
    <n v="0"/>
    <n v="0"/>
  </r>
  <r>
    <x v="40"/>
    <s v="2015-Q4"/>
    <x v="16"/>
    <x v="1"/>
    <x v="1"/>
    <x v="4"/>
    <x v="13"/>
    <n v="14459"/>
    <s v="Miami Memorial Library"/>
    <x v="63"/>
    <s v="azmiami"/>
    <s v="Gila"/>
    <s v="Learning Express"/>
    <m/>
    <m/>
    <n v="0"/>
    <n v="0"/>
    <n v="0"/>
    <n v="0"/>
    <n v="0"/>
    <n v="0"/>
    <n v="0"/>
  </r>
  <r>
    <x v="41"/>
    <s v="2015-Q4"/>
    <x v="16"/>
    <x v="1"/>
    <x v="1"/>
    <x v="4"/>
    <x v="4"/>
    <n v="14322"/>
    <s v="Mohave County Library District"/>
    <x v="64"/>
    <s v="azmohave"/>
    <s v="Mohave"/>
    <s v="Learning Express"/>
    <m/>
    <m/>
    <n v="0"/>
    <n v="0"/>
    <n v="0"/>
    <n v="0"/>
    <n v="0"/>
    <n v="0"/>
    <n v="0"/>
  </r>
  <r>
    <x v="42"/>
    <s v="2015-Q4"/>
    <x v="16"/>
    <x v="1"/>
    <x v="1"/>
    <x v="4"/>
    <x v="7"/>
    <n v="14471"/>
    <s v="Morenci Community Library"/>
    <x v="65"/>
    <s v="azmorenci"/>
    <s v="Greenlee"/>
    <s v="Learning Express"/>
    <m/>
    <m/>
    <n v="0"/>
    <n v="0"/>
    <n v="0"/>
    <n v="0"/>
    <n v="0"/>
    <n v="0"/>
    <n v="0"/>
  </r>
  <r>
    <x v="43"/>
    <s v="2015-Q4"/>
    <x v="16"/>
    <x v="1"/>
    <x v="1"/>
    <x v="4"/>
    <x v="9"/>
    <n v="6128"/>
    <s v="Navajo County Library District"/>
    <x v="66"/>
    <s v="azncldo"/>
    <s v="Navajo"/>
    <s v="Learning Express"/>
    <m/>
    <m/>
    <n v="27"/>
    <n v="5"/>
    <n v="46"/>
    <n v="16"/>
    <n v="1"/>
    <n v="3"/>
    <n v="15"/>
  </r>
  <r>
    <x v="44"/>
    <s v="2015-Q4"/>
    <x v="16"/>
    <x v="1"/>
    <x v="1"/>
    <x v="4"/>
    <x v="1"/>
    <n v="14548"/>
    <s v="Navajo Nation Library System"/>
    <x v="67"/>
    <s v="aznnls"/>
    <s v="Navajo"/>
    <s v="Learning Express"/>
    <m/>
    <m/>
    <n v="0"/>
    <n v="0"/>
    <n v="0"/>
    <n v="0"/>
    <n v="0"/>
    <n v="0"/>
    <n v="0"/>
  </r>
  <r>
    <x v="45"/>
    <s v="2015-Q4"/>
    <x v="16"/>
    <x v="1"/>
    <x v="1"/>
    <x v="4"/>
    <x v="14"/>
    <n v="14515"/>
    <s v="Nogales/Santa Cruz County Public Library"/>
    <x v="68"/>
    <s v="aznogales"/>
    <s v="Santa Cruz"/>
    <s v="Learning Express"/>
    <m/>
    <m/>
    <n v="0"/>
    <n v="0"/>
    <n v="0"/>
    <n v="0"/>
    <n v="0"/>
    <n v="0"/>
    <n v="0"/>
  </r>
  <r>
    <x v="3"/>
    <s v="2015-Q4"/>
    <x v="16"/>
    <x v="1"/>
    <x v="1"/>
    <x v="4"/>
    <x v="5"/>
    <n v="14488"/>
    <s v="Northwest Regional Library"/>
    <x v="120"/>
    <s v="northwestreg_az"/>
    <s v="Maricopa"/>
    <s v="Learning Express"/>
    <m/>
    <m/>
    <n v="0"/>
    <n v="0"/>
    <n v="0"/>
    <n v="0"/>
    <n v="0"/>
    <n v="0"/>
    <n v="0"/>
  </r>
  <r>
    <x v="3"/>
    <s v="2015-Q4"/>
    <x v="16"/>
    <x v="1"/>
    <x v="1"/>
    <x v="4"/>
    <x v="0"/>
    <n v="13840"/>
    <s v="Oracle Public Library"/>
    <x v="69"/>
    <s v="azoracle"/>
    <s v="Pinal"/>
    <s v="Learning Express"/>
    <m/>
    <m/>
    <n v="0"/>
    <n v="0"/>
    <n v="0"/>
    <n v="0"/>
    <n v="0"/>
    <n v="0"/>
    <n v="0"/>
  </r>
  <r>
    <x v="3"/>
    <s v="2015-Q4"/>
    <x v="16"/>
    <x v="1"/>
    <x v="1"/>
    <x v="4"/>
    <x v="0"/>
    <n v="14513"/>
    <s v="Oro Valley Public Library"/>
    <x v="70"/>
    <s v="azorovalley"/>
    <s v="Pima"/>
    <s v="Learning Express"/>
    <m/>
    <m/>
    <n v="0"/>
    <n v="0"/>
    <n v="0"/>
    <n v="0"/>
    <n v="0"/>
    <n v="0"/>
    <n v="0"/>
  </r>
  <r>
    <x v="4"/>
    <s v="2015-Q4"/>
    <x v="16"/>
    <x v="1"/>
    <x v="1"/>
    <x v="4"/>
    <x v="12"/>
    <n v="14453"/>
    <s v="Page Public Library"/>
    <x v="71"/>
    <s v="azpage"/>
    <s v="Coconino"/>
    <s v="Learning Express"/>
    <m/>
    <m/>
    <n v="0"/>
    <n v="0"/>
    <n v="0"/>
    <n v="0"/>
    <n v="0"/>
    <n v="0"/>
    <n v="0"/>
  </r>
  <r>
    <x v="76"/>
    <s v="2015-Q4"/>
    <x v="16"/>
    <x v="1"/>
    <x v="1"/>
    <x v="4"/>
    <x v="8"/>
    <n v="14472"/>
    <s v="Parker Public Library"/>
    <x v="122"/>
    <s v="azparker"/>
    <m/>
    <s v="Learning Express"/>
    <m/>
    <m/>
    <n v="1"/>
    <n v="0"/>
    <n v="3"/>
    <n v="0"/>
    <n v="0"/>
    <n v="1"/>
    <n v="0"/>
  </r>
  <r>
    <x v="46"/>
    <s v="2015-Q4"/>
    <x v="16"/>
    <x v="1"/>
    <x v="1"/>
    <x v="4"/>
    <x v="14"/>
    <n v="14516"/>
    <s v="Patagonia Public Library"/>
    <x v="72"/>
    <s v="azpatagonia"/>
    <s v="Santa Cruz"/>
    <s v="Learning Express"/>
    <m/>
    <m/>
    <n v="0"/>
    <n v="0"/>
    <n v="0"/>
    <n v="0"/>
    <n v="0"/>
    <n v="0"/>
    <n v="0"/>
  </r>
  <r>
    <x v="47"/>
    <s v="2015-Q4"/>
    <x v="16"/>
    <x v="1"/>
    <x v="1"/>
    <x v="4"/>
    <x v="13"/>
    <n v="14462"/>
    <s v="Payson Public Library"/>
    <x v="73"/>
    <s v="azpayson"/>
    <s v="Gila"/>
    <s v="Learning Express"/>
    <m/>
    <m/>
    <n v="0"/>
    <n v="0"/>
    <n v="0"/>
    <n v="0"/>
    <n v="0"/>
    <n v="0"/>
    <n v="0"/>
  </r>
  <r>
    <x v="48"/>
    <s v="2015-Q4"/>
    <x v="16"/>
    <x v="1"/>
    <x v="1"/>
    <x v="4"/>
    <x v="5"/>
    <n v="14480"/>
    <s v="Peoria Public Library System"/>
    <x v="74"/>
    <s v="peor29132"/>
    <s v="Maricopa"/>
    <s v="Learning Express"/>
    <m/>
    <m/>
    <n v="0"/>
    <n v="0"/>
    <n v="0"/>
    <n v="0"/>
    <n v="0"/>
    <n v="0"/>
    <n v="0"/>
  </r>
  <r>
    <x v="49"/>
    <s v="2015-Q4"/>
    <x v="16"/>
    <x v="1"/>
    <x v="1"/>
    <x v="4"/>
    <x v="5"/>
    <n v="5773"/>
    <s v="Phoenix Public Library"/>
    <x v="75"/>
    <s v="phx_main"/>
    <s v="Maricopa"/>
    <s v="Learning Express"/>
    <m/>
    <m/>
    <n v="132"/>
    <n v="41"/>
    <n v="308"/>
    <n v="43"/>
    <n v="39"/>
    <n v="14"/>
    <n v="18"/>
  </r>
  <r>
    <x v="50"/>
    <s v="2015-Q4"/>
    <x v="16"/>
    <x v="1"/>
    <x v="1"/>
    <x v="4"/>
    <x v="11"/>
    <n v="5042"/>
    <s v="Pima County Public Library"/>
    <x v="76"/>
    <s v="azpcld"/>
    <s v="Pima"/>
    <s v="Learning Express"/>
    <m/>
    <m/>
    <n v="110"/>
    <n v="28"/>
    <n v="247"/>
    <n v="54"/>
    <n v="33"/>
    <n v="34"/>
    <n v="40"/>
  </r>
  <r>
    <x v="3"/>
    <s v="2015-Q4"/>
    <x v="16"/>
    <x v="1"/>
    <x v="1"/>
    <x v="4"/>
    <x v="10"/>
    <n v="14466"/>
    <s v="Pima Public Library"/>
    <x v="123"/>
    <s v="azheritage"/>
    <s v="Graham"/>
    <s v="Learning Express"/>
    <m/>
    <m/>
    <n v="0"/>
    <n v="0"/>
    <n v="0"/>
    <n v="0"/>
    <n v="0"/>
    <n v="0"/>
    <n v="0"/>
  </r>
  <r>
    <x v="52"/>
    <s v="2015-Q4"/>
    <x v="16"/>
    <x v="1"/>
    <x v="1"/>
    <x v="4"/>
    <x v="0"/>
    <n v="13846"/>
    <s v="Pinal County Library District"/>
    <x v="78"/>
    <s v="pinal_az"/>
    <s v="Pinal"/>
    <s v="Learning Express"/>
    <m/>
    <m/>
    <n v="26"/>
    <n v="8"/>
    <n v="67"/>
    <n v="23"/>
    <n v="16"/>
    <n v="9"/>
    <n v="0"/>
  </r>
  <r>
    <x v="3"/>
    <s v="2015-Q4"/>
    <x v="16"/>
    <x v="1"/>
    <x v="1"/>
    <x v="4"/>
    <x v="9"/>
    <n v="14500"/>
    <s v="Pinedale Library"/>
    <x v="79"/>
    <s v="pinedale"/>
    <s v="Navajo"/>
    <s v="Learning Express"/>
    <m/>
    <m/>
    <n v="0"/>
    <n v="0"/>
    <n v="0"/>
    <n v="0"/>
    <n v="0"/>
    <n v="0"/>
    <n v="0"/>
  </r>
  <r>
    <x v="3"/>
    <s v="2015-Q4"/>
    <x v="16"/>
    <x v="1"/>
    <x v="1"/>
    <x v="4"/>
    <x v="5"/>
    <n v="14501"/>
    <s v="Pinetop Lakeside Library"/>
    <x v="124"/>
    <s v="hollyhock_az"/>
    <s v="Navajo"/>
    <s v="Learning Express"/>
    <m/>
    <m/>
    <n v="0"/>
    <n v="0"/>
    <n v="0"/>
    <n v="0"/>
    <n v="0"/>
    <n v="0"/>
    <n v="0"/>
  </r>
  <r>
    <x v="53"/>
    <s v="2015-Q4"/>
    <x v="16"/>
    <x v="1"/>
    <x v="1"/>
    <x v="4"/>
    <x v="3"/>
    <n v="14524"/>
    <s v="Prescott Public Library"/>
    <x v="81"/>
    <s v="azprescott"/>
    <s v="Yavapai"/>
    <s v="Learning Express"/>
    <m/>
    <m/>
    <n v="0"/>
    <n v="0"/>
    <n v="0"/>
    <n v="0"/>
    <n v="0"/>
    <n v="0"/>
    <n v="0"/>
  </r>
  <r>
    <x v="54"/>
    <s v="2015-Q4"/>
    <x v="16"/>
    <x v="1"/>
    <x v="1"/>
    <x v="4"/>
    <x v="3"/>
    <n v="14519"/>
    <s v="Prescott Valley Public Library"/>
    <x v="82"/>
    <s v="azprescottval"/>
    <s v="Yavapai"/>
    <s v="Learning Express"/>
    <m/>
    <m/>
    <n v="0"/>
    <n v="0"/>
    <n v="0"/>
    <n v="0"/>
    <n v="0"/>
    <n v="0"/>
    <n v="0"/>
  </r>
  <r>
    <x v="55"/>
    <s v="2015-Q4"/>
    <x v="16"/>
    <x v="1"/>
    <x v="1"/>
    <x v="4"/>
    <x v="8"/>
    <n v="14473"/>
    <s v="Quartzsite Public Library"/>
    <x v="83"/>
    <s v="azcoriver"/>
    <s v="La Paz"/>
    <s v="Learning Express"/>
    <m/>
    <m/>
    <n v="0"/>
    <n v="0"/>
    <n v="0"/>
    <n v="0"/>
    <n v="0"/>
    <n v="0"/>
    <n v="0"/>
  </r>
  <r>
    <x v="3"/>
    <s v="2015-Q4"/>
    <x v="16"/>
    <x v="1"/>
    <x v="1"/>
    <x v="4"/>
    <x v="9"/>
    <n v="14502"/>
    <s v="Rim Community Library"/>
    <x v="84"/>
    <s v="azheber"/>
    <s v="Navajo"/>
    <s v="Learning Express"/>
    <m/>
    <m/>
    <n v="0"/>
    <n v="0"/>
    <n v="0"/>
    <n v="0"/>
    <n v="0"/>
    <n v="0"/>
    <n v="0"/>
  </r>
  <r>
    <x v="56"/>
    <s v="2015-Q4"/>
    <x v="16"/>
    <x v="1"/>
    <x v="1"/>
    <x v="4"/>
    <x v="15"/>
    <n v="14467"/>
    <s v="Safford City-Graham County Library"/>
    <x v="85"/>
    <s v="azsaffordgcl"/>
    <s v="Graham"/>
    <s v="Learning Express"/>
    <m/>
    <m/>
    <n v="2"/>
    <n v="1"/>
    <n v="5"/>
    <n v="3"/>
    <n v="1"/>
    <n v="0"/>
    <n v="0"/>
  </r>
  <r>
    <x v="4"/>
    <s v="2015-Q4"/>
    <x v="16"/>
    <x v="1"/>
    <x v="1"/>
    <x v="4"/>
    <x v="5"/>
    <n v="14483"/>
    <s v="Salt River Tribal Library"/>
    <x v="86"/>
    <s v="saltriver_az"/>
    <s v="Maricopa"/>
    <s v="Learning Express"/>
    <m/>
    <m/>
    <n v="0"/>
    <n v="0"/>
    <n v="0"/>
    <n v="0"/>
    <n v="0"/>
    <n v="0"/>
    <n v="0"/>
  </r>
  <r>
    <x v="57"/>
    <s v="2015-Q4"/>
    <x v="16"/>
    <x v="1"/>
    <x v="1"/>
    <x v="4"/>
    <x v="13"/>
    <n v="14460"/>
    <s v="San Carlos Public Library"/>
    <x v="87"/>
    <s v="azsancarlos"/>
    <s v="Gila"/>
    <s v="Learning Express"/>
    <m/>
    <m/>
    <n v="0"/>
    <n v="0"/>
    <n v="0"/>
    <n v="0"/>
    <n v="0"/>
    <n v="0"/>
    <n v="0"/>
  </r>
  <r>
    <x v="4"/>
    <s v="2015-Q4"/>
    <x v="16"/>
    <x v="1"/>
    <x v="1"/>
    <x v="4"/>
    <x v="5"/>
    <n v="14484"/>
    <s v="San Lucy Library"/>
    <x v="88"/>
    <s v="sanlucy_az"/>
    <s v="Maricopa"/>
    <s v="Learning Express"/>
    <m/>
    <m/>
    <n v="0"/>
    <n v="0"/>
    <n v="0"/>
    <n v="0"/>
    <n v="0"/>
    <n v="0"/>
    <n v="0"/>
  </r>
  <r>
    <x v="3"/>
    <s v="2015-Q4"/>
    <x v="16"/>
    <x v="1"/>
    <x v="1"/>
    <x v="4"/>
    <x v="0"/>
    <n v="13842"/>
    <s v="San Manuel Public Library"/>
    <x v="89"/>
    <s v="azsanmanuel"/>
    <s v="Pinal"/>
    <s v="Learning Express"/>
    <m/>
    <m/>
    <n v="0"/>
    <n v="0"/>
    <n v="0"/>
    <n v="0"/>
    <n v="0"/>
    <n v="0"/>
    <n v="0"/>
  </r>
  <r>
    <x v="58"/>
    <s v="2015-Q4"/>
    <x v="16"/>
    <x v="1"/>
    <x v="1"/>
    <x v="4"/>
    <x v="11"/>
    <n v="14511"/>
    <s v="San Xavier Learning Center Library"/>
    <x v="90"/>
    <s v="aztucson"/>
    <s v="Pima"/>
    <s v="Learning Express"/>
    <m/>
    <m/>
    <n v="0"/>
    <n v="0"/>
    <n v="0"/>
    <n v="0"/>
    <n v="0"/>
    <n v="0"/>
    <n v="0"/>
  </r>
  <r>
    <x v="59"/>
    <s v="2015-Q4"/>
    <x v="16"/>
    <x v="1"/>
    <x v="1"/>
    <x v="4"/>
    <x v="5"/>
    <n v="14315"/>
    <s v="Scottsdale Public Library"/>
    <x v="91"/>
    <s v="scottsdale_hq"/>
    <s v="Maricopa"/>
    <s v="Learning Express"/>
    <m/>
    <m/>
    <n v="11"/>
    <n v="5"/>
    <n v="12"/>
    <n v="1"/>
    <n v="1"/>
    <n v="0"/>
    <n v="7"/>
  </r>
  <r>
    <x v="60"/>
    <s v="2015-Q4"/>
    <x v="16"/>
    <x v="1"/>
    <x v="1"/>
    <x v="4"/>
    <x v="3"/>
    <n v="14525"/>
    <s v="Sedona Public Library"/>
    <x v="92"/>
    <s v="azsedona"/>
    <s v="Yavapai"/>
    <s v="Learning Express"/>
    <m/>
    <m/>
    <n v="0"/>
    <n v="0"/>
    <n v="0"/>
    <n v="0"/>
    <n v="0"/>
    <n v="0"/>
    <n v="0"/>
  </r>
  <r>
    <x v="3"/>
    <s v="2015-Q4"/>
    <x v="16"/>
    <x v="1"/>
    <x v="1"/>
    <x v="4"/>
    <x v="3"/>
    <n v="14550"/>
    <s v="Seligman Public Library"/>
    <x v="93"/>
    <s v="azseligman"/>
    <s v="Yavapai"/>
    <s v="Learning Express"/>
    <m/>
    <m/>
    <n v="0"/>
    <n v="0"/>
    <n v="0"/>
    <n v="0"/>
    <n v="0"/>
    <n v="0"/>
    <n v="0"/>
  </r>
  <r>
    <x v="61"/>
    <s v="2015-Q4"/>
    <x v="16"/>
    <x v="1"/>
    <x v="1"/>
    <x v="4"/>
    <x v="9"/>
    <n v="14503"/>
    <s v="Show Low Public Library"/>
    <x v="94"/>
    <s v="azshowlow"/>
    <s v="Navajo"/>
    <s v="Learning Express"/>
    <m/>
    <m/>
    <n v="0"/>
    <n v="0"/>
    <n v="0"/>
    <n v="0"/>
    <n v="0"/>
    <n v="0"/>
    <n v="0"/>
  </r>
  <r>
    <x v="62"/>
    <s v="2015-Q4"/>
    <x v="16"/>
    <x v="1"/>
    <x v="1"/>
    <x v="4"/>
    <x v="6"/>
    <n v="14450"/>
    <s v="Sierra Vista Public Library"/>
    <x v="95"/>
    <s v="azsierrav"/>
    <s v="Cochise"/>
    <s v="Learning Express"/>
    <m/>
    <m/>
    <n v="0"/>
    <n v="0"/>
    <n v="0"/>
    <n v="0"/>
    <n v="0"/>
    <n v="0"/>
    <n v="0"/>
  </r>
  <r>
    <x v="63"/>
    <s v="2015-Q4"/>
    <x v="16"/>
    <x v="1"/>
    <x v="1"/>
    <x v="4"/>
    <x v="9"/>
    <n v="14504"/>
    <s v="Snowflake-Taylor Public Library"/>
    <x v="96"/>
    <s v="azsnowflake"/>
    <s v="Navajo"/>
    <s v="Learning Express"/>
    <m/>
    <m/>
    <n v="0"/>
    <n v="0"/>
    <n v="0"/>
    <n v="0"/>
    <n v="0"/>
    <n v="0"/>
    <n v="0"/>
  </r>
  <r>
    <x v="64"/>
    <s v="2015-Q4"/>
    <x v="16"/>
    <x v="1"/>
    <x v="1"/>
    <x v="4"/>
    <x v="0"/>
    <n v="13844"/>
    <s v="Superior Public Library"/>
    <x v="97"/>
    <s v="azsuperior"/>
    <s v="Pinal"/>
    <s v="Learning Express"/>
    <m/>
    <m/>
    <n v="0"/>
    <n v="0"/>
    <n v="0"/>
    <n v="0"/>
    <n v="0"/>
    <n v="0"/>
    <n v="0"/>
  </r>
  <r>
    <x v="65"/>
    <s v="2015-Q4"/>
    <x v="16"/>
    <x v="1"/>
    <x v="1"/>
    <x v="4"/>
    <x v="5"/>
    <n v="5355"/>
    <s v="Tempe Public Library"/>
    <x v="98"/>
    <s v="tempe_main"/>
    <s v="Maricopa"/>
    <s v="Learning Express"/>
    <m/>
    <m/>
    <n v="11"/>
    <n v="4"/>
    <n v="20"/>
    <n v="12"/>
    <n v="0"/>
    <n v="0"/>
    <n v="0"/>
  </r>
  <r>
    <x v="4"/>
    <s v="2015-Q4"/>
    <x v="16"/>
    <x v="1"/>
    <x v="1"/>
    <x v="4"/>
    <x v="4"/>
    <n v="14491"/>
    <s v="The Edward McElwain Memorial Library"/>
    <x v="99"/>
    <s v="azpeachsprings"/>
    <s v="Mohave"/>
    <s v="Learning Express"/>
    <m/>
    <m/>
    <n v="0"/>
    <n v="0"/>
    <n v="0"/>
    <n v="0"/>
    <n v="0"/>
    <n v="0"/>
    <n v="0"/>
  </r>
  <r>
    <x v="66"/>
    <s v="2015-Q4"/>
    <x v="16"/>
    <x v="1"/>
    <x v="1"/>
    <x v="4"/>
    <x v="5"/>
    <n v="14485"/>
    <s v="Tolleson Public Library"/>
    <x v="100"/>
    <s v="toll30426"/>
    <s v="Maricopa"/>
    <s v="Learning Express"/>
    <m/>
    <m/>
    <n v="0"/>
    <n v="0"/>
    <n v="0"/>
    <n v="0"/>
    <n v="0"/>
    <n v="0"/>
    <n v="0"/>
  </r>
  <r>
    <x v="67"/>
    <s v="2015-Q4"/>
    <x v="16"/>
    <x v="1"/>
    <x v="1"/>
    <x v="4"/>
    <x v="6"/>
    <n v="14451"/>
    <s v="Tombstone City Library"/>
    <x v="101"/>
    <s v="aztombstone"/>
    <s v="Cochise"/>
    <s v="Learning Express"/>
    <m/>
    <m/>
    <n v="0"/>
    <n v="0"/>
    <n v="0"/>
    <n v="0"/>
    <n v="0"/>
    <n v="0"/>
    <n v="0"/>
  </r>
  <r>
    <x v="68"/>
    <s v="2015-Q4"/>
    <x v="16"/>
    <x v="1"/>
    <x v="1"/>
    <x v="4"/>
    <x v="13"/>
    <n v="14463"/>
    <s v="Tonto Basin Public Library"/>
    <x v="102"/>
    <s v="aztontobasin"/>
    <s v="Gila"/>
    <s v="Learning Express"/>
    <m/>
    <m/>
    <n v="0"/>
    <n v="0"/>
    <n v="0"/>
    <n v="0"/>
    <n v="0"/>
    <n v="0"/>
    <n v="0"/>
  </r>
  <r>
    <x v="3"/>
    <s v="2015-Q4"/>
    <x v="16"/>
    <x v="1"/>
    <x v="1"/>
    <x v="4"/>
    <x v="12"/>
    <n v="14457"/>
    <s v="Tuba City Library"/>
    <x v="103"/>
    <s v="aztubacity"/>
    <s v="Coconino"/>
    <s v="Learning Express"/>
    <m/>
    <m/>
    <n v="0"/>
    <n v="0"/>
    <n v="0"/>
    <n v="0"/>
    <n v="0"/>
    <n v="0"/>
    <n v="0"/>
  </r>
  <r>
    <x v="69"/>
    <s v="2015-Q4"/>
    <x v="16"/>
    <x v="1"/>
    <x v="1"/>
    <x v="4"/>
    <x v="11"/>
    <n v="14512"/>
    <s v="Venito Garcia Library and Archives"/>
    <x v="104"/>
    <s v="azsellstohono"/>
    <s v="Pima"/>
    <s v="Learning Express"/>
    <m/>
    <m/>
    <n v="0"/>
    <n v="0"/>
    <n v="0"/>
    <n v="0"/>
    <n v="0"/>
    <n v="0"/>
    <n v="0"/>
  </r>
  <r>
    <x v="3"/>
    <s v="2015-Q4"/>
    <x v="16"/>
    <x v="1"/>
    <x v="1"/>
    <x v="4"/>
    <x v="0"/>
    <n v="14443"/>
    <s v="Vista Grande Library"/>
    <x v="105"/>
    <s v="vista_az"/>
    <s v="Pinal"/>
    <s v="Learning Express"/>
    <m/>
    <m/>
    <n v="0"/>
    <n v="0"/>
    <n v="0"/>
    <n v="0"/>
    <n v="0"/>
    <n v="0"/>
    <n v="0"/>
  </r>
  <r>
    <x v="4"/>
    <s v="2015-Q4"/>
    <x v="16"/>
    <x v="1"/>
    <x v="1"/>
    <x v="4"/>
    <x v="5"/>
    <n v="14481"/>
    <s v="Wickenburg Public Library"/>
    <x v="106"/>
    <s v="wickenburg_az"/>
    <s v="Maricopa"/>
    <s v="Learning Express"/>
    <m/>
    <m/>
    <n v="0"/>
    <n v="0"/>
    <n v="0"/>
    <n v="0"/>
    <n v="0"/>
    <n v="0"/>
    <n v="0"/>
  </r>
  <r>
    <x v="3"/>
    <s v="2015-Q4"/>
    <x v="16"/>
    <x v="1"/>
    <x v="1"/>
    <x v="4"/>
    <x v="3"/>
    <n v="14551"/>
    <s v="Wilhoit Public Library"/>
    <x v="107"/>
    <s v="azwilhoit"/>
    <s v="Yavapai"/>
    <s v="Learning Express"/>
    <m/>
    <m/>
    <n v="0"/>
    <n v="0"/>
    <n v="0"/>
    <n v="0"/>
    <n v="0"/>
    <n v="0"/>
    <n v="0"/>
  </r>
  <r>
    <x v="4"/>
    <s v="2015-Q4"/>
    <x v="16"/>
    <x v="1"/>
    <x v="1"/>
    <x v="4"/>
    <x v="12"/>
    <n v="13090"/>
    <s v="Williams Public Library"/>
    <x v="108"/>
    <s v="azwilliams"/>
    <s v="Coconino"/>
    <s v="Learning Express"/>
    <m/>
    <m/>
    <n v="0"/>
    <n v="0"/>
    <n v="0"/>
    <n v="0"/>
    <n v="0"/>
    <n v="0"/>
    <n v="0"/>
  </r>
  <r>
    <x v="70"/>
    <s v="2015-Q4"/>
    <x v="16"/>
    <x v="1"/>
    <x v="1"/>
    <x v="4"/>
    <x v="9"/>
    <n v="14505"/>
    <s v="Winslow Public Library"/>
    <x v="109"/>
    <s v="azwinslow"/>
    <s v="Navajo"/>
    <s v="Learning Express"/>
    <m/>
    <m/>
    <n v="0"/>
    <n v="0"/>
    <n v="0"/>
    <n v="0"/>
    <n v="0"/>
    <n v="0"/>
    <n v="0"/>
  </r>
  <r>
    <x v="3"/>
    <s v="2015-Q4"/>
    <x v="16"/>
    <x v="1"/>
    <x v="1"/>
    <x v="4"/>
    <x v="9"/>
    <n v="14506"/>
    <s v="Woodruff Library"/>
    <x v="110"/>
    <s v="azwoodruff"/>
    <s v="Navajo"/>
    <s v="Learning Express"/>
    <m/>
    <m/>
    <n v="0"/>
    <n v="0"/>
    <n v="0"/>
    <n v="0"/>
    <n v="0"/>
    <n v="0"/>
    <n v="0"/>
  </r>
  <r>
    <x v="3"/>
    <s v="2015-Q4"/>
    <x v="16"/>
    <x v="1"/>
    <x v="1"/>
    <x v="4"/>
    <x v="3"/>
    <n v="14552"/>
    <s v="Yarnell Public Library"/>
    <x v="111"/>
    <s v="azyarnell"/>
    <s v="Yavapai"/>
    <s v="Learning Express"/>
    <m/>
    <m/>
    <n v="1"/>
    <n v="1"/>
    <n v="5"/>
    <n v="1"/>
    <n v="0"/>
    <n v="0"/>
    <n v="0"/>
  </r>
  <r>
    <x v="71"/>
    <s v="2015-Q4"/>
    <x v="16"/>
    <x v="1"/>
    <x v="1"/>
    <x v="4"/>
    <x v="3"/>
    <n v="12675"/>
    <s v="Yavapai County Free Library District"/>
    <x v="112"/>
    <s v="azyavapai"/>
    <s v="Yavapai"/>
    <s v="Learning Express"/>
    <m/>
    <m/>
    <n v="0"/>
    <n v="0"/>
    <n v="0"/>
    <n v="0"/>
    <n v="0"/>
    <n v="0"/>
    <n v="0"/>
  </r>
  <r>
    <x v="4"/>
    <s v="2015-Q4"/>
    <x v="16"/>
    <x v="1"/>
    <x v="1"/>
    <x v="4"/>
    <x v="3"/>
    <n v="14518"/>
    <s v="Yavapai Prescott Tribal Library"/>
    <x v="113"/>
    <s v="azyavapaitri"/>
    <s v="Yavapai"/>
    <s v="Learning Express"/>
    <m/>
    <m/>
    <n v="0"/>
    <n v="0"/>
    <n v="0"/>
    <n v="0"/>
    <n v="0"/>
    <n v="0"/>
    <n v="0"/>
  </r>
  <r>
    <x v="72"/>
    <s v="2015-Q4"/>
    <x v="16"/>
    <x v="1"/>
    <x v="1"/>
    <x v="4"/>
    <x v="13"/>
    <n v="14464"/>
    <s v="Young Public Library"/>
    <x v="114"/>
    <s v="azyoung"/>
    <s v="Gila"/>
    <s v="Learning Express"/>
    <m/>
    <m/>
    <n v="0"/>
    <n v="0"/>
    <n v="0"/>
    <n v="0"/>
    <n v="0"/>
    <n v="0"/>
    <n v="0"/>
  </r>
  <r>
    <x v="73"/>
    <s v="2015-Q4"/>
    <x v="16"/>
    <x v="1"/>
    <x v="1"/>
    <x v="4"/>
    <x v="5"/>
    <n v="14486"/>
    <s v="Youngtown Public Library"/>
    <x v="115"/>
    <s v="youngtown_az"/>
    <s v="Maricopa"/>
    <s v="Learning Express"/>
    <m/>
    <m/>
    <n v="0"/>
    <n v="0"/>
    <n v="0"/>
    <n v="0"/>
    <n v="0"/>
    <n v="0"/>
    <n v="0"/>
  </r>
  <r>
    <x v="3"/>
    <s v="2015-Q4"/>
    <x v="16"/>
    <x v="1"/>
    <x v="1"/>
    <x v="4"/>
    <x v="10"/>
    <n v="14527"/>
    <s v="Yuma County Library District"/>
    <x v="116"/>
    <s v="azycldo"/>
    <s v="Yuma"/>
    <s v="Learning Express"/>
    <m/>
    <m/>
    <n v="136"/>
    <n v="34"/>
    <n v="234"/>
    <n v="86"/>
    <n v="8"/>
    <n v="10"/>
    <n v="0"/>
  </r>
  <r>
    <x v="0"/>
    <s v="2015-Q4"/>
    <x v="17"/>
    <x v="1"/>
    <x v="1"/>
    <x v="5"/>
    <x v="0"/>
    <n v="14487"/>
    <s v="Ak-Chin Indian Community Library"/>
    <x v="0"/>
    <s v="akchin_az"/>
    <s v="Maricopa"/>
    <s v="Learning Express"/>
    <m/>
    <m/>
    <n v="0"/>
    <n v="0"/>
    <n v="0"/>
    <n v="0"/>
    <n v="0"/>
    <n v="0"/>
    <n v="0"/>
  </r>
  <r>
    <x v="1"/>
    <s v="2015-Q4"/>
    <x v="17"/>
    <x v="1"/>
    <x v="1"/>
    <x v="5"/>
    <x v="1"/>
    <n v="14331"/>
    <s v="Apache County Library District"/>
    <x v="1"/>
    <s v="azapachecpl"/>
    <s v="Apache"/>
    <s v="Learning Express"/>
    <m/>
    <m/>
    <n v="0"/>
    <n v="0"/>
    <n v="0"/>
    <n v="0"/>
    <n v="0"/>
    <n v="0"/>
    <n v="0"/>
  </r>
  <r>
    <x v="2"/>
    <s v="2015-Q4"/>
    <x v="17"/>
    <x v="1"/>
    <x v="1"/>
    <x v="5"/>
    <x v="0"/>
    <n v="12670"/>
    <s v="Apache Junction Public Library"/>
    <x v="2"/>
    <s v="azapachejct"/>
    <s v="Pinal"/>
    <s v="Learning Express"/>
    <m/>
    <m/>
    <n v="1"/>
    <n v="1"/>
    <n v="4"/>
    <n v="0"/>
    <n v="0"/>
    <n v="0"/>
    <n v="2"/>
  </r>
  <r>
    <x v="3"/>
    <s v="2015-Q4"/>
    <x v="17"/>
    <x v="1"/>
    <x v="1"/>
    <x v="5"/>
    <x v="0"/>
    <n v="13834"/>
    <s v="Arizona City Community Library"/>
    <x v="3"/>
    <s v="azarizonacity"/>
    <s v="Pinal"/>
    <s v="Learning Express"/>
    <m/>
    <m/>
    <n v="0"/>
    <n v="0"/>
    <n v="0"/>
    <n v="0"/>
    <n v="0"/>
    <n v="0"/>
    <n v="0"/>
  </r>
  <r>
    <x v="3"/>
    <s v="2015-Q4"/>
    <x v="17"/>
    <x v="1"/>
    <x v="1"/>
    <x v="5"/>
    <x v="2"/>
    <n v="14554"/>
    <s v="Arizona State Library, Archives and Public Records"/>
    <x v="4"/>
    <s v="azstatelibdev"/>
    <m/>
    <s v="Learning Express"/>
    <m/>
    <m/>
    <n v="11"/>
    <n v="3"/>
    <n v="219"/>
    <n v="16"/>
    <n v="0"/>
    <n v="6"/>
    <n v="0"/>
  </r>
  <r>
    <x v="3"/>
    <s v="2015-Q4"/>
    <x v="17"/>
    <x v="1"/>
    <x v="1"/>
    <x v="5"/>
    <x v="3"/>
    <n v="14520"/>
    <s v="Ash Fork Public Library"/>
    <x v="5"/>
    <s v="azashfork"/>
    <s v="Yavapai"/>
    <s v="Learning Express"/>
    <m/>
    <m/>
    <n v="0"/>
    <n v="0"/>
    <n v="0"/>
    <n v="0"/>
    <n v="0"/>
    <n v="0"/>
    <n v="0"/>
  </r>
  <r>
    <x v="4"/>
    <s v="2015-Q4"/>
    <x v="17"/>
    <x v="1"/>
    <x v="1"/>
    <x v="5"/>
    <x v="4"/>
    <n v="14489"/>
    <s v="Ava Ich Asiit Tribal Library"/>
    <x v="6"/>
    <s v="azavaich"/>
    <s v="Mohave"/>
    <s v="Learning Express"/>
    <m/>
    <m/>
    <n v="0"/>
    <n v="0"/>
    <n v="0"/>
    <n v="0"/>
    <n v="0"/>
    <n v="0"/>
    <n v="0"/>
  </r>
  <r>
    <x v="5"/>
    <s v="2015-Q4"/>
    <x v="17"/>
    <x v="1"/>
    <x v="1"/>
    <x v="5"/>
    <x v="5"/>
    <n v="6014"/>
    <s v="Avondale Public Library"/>
    <x v="7"/>
    <s v="avondale_az"/>
    <s v="Maricopa"/>
    <s v="Learning Express"/>
    <m/>
    <m/>
    <n v="1"/>
    <n v="1"/>
    <n v="2"/>
    <n v="0"/>
    <n v="0"/>
    <n v="1"/>
    <n v="0"/>
  </r>
  <r>
    <x v="3"/>
    <s v="2015-Q4"/>
    <x v="17"/>
    <x v="1"/>
    <x v="1"/>
    <x v="5"/>
    <x v="3"/>
    <n v="14532"/>
    <s v="Bagdad Public Library"/>
    <x v="8"/>
    <s v="azbagdad"/>
    <s v="Yavapai"/>
    <s v="Learning Express"/>
    <m/>
    <m/>
    <n v="0"/>
    <n v="0"/>
    <n v="0"/>
    <n v="0"/>
    <n v="0"/>
    <n v="0"/>
    <n v="0"/>
  </r>
  <r>
    <x v="3"/>
    <s v="2015-Q4"/>
    <x v="17"/>
    <x v="1"/>
    <x v="1"/>
    <x v="5"/>
    <x v="3"/>
    <n v="19554"/>
    <s v="Beaver Creek Library"/>
    <x v="121"/>
    <s v="beaver_az"/>
    <m/>
    <s v="Learning Express"/>
    <m/>
    <m/>
    <n v="0"/>
    <n v="0"/>
    <n v="0"/>
    <n v="0"/>
    <n v="0"/>
    <n v="0"/>
    <n v="0"/>
  </r>
  <r>
    <x v="6"/>
    <s v="2015-Q4"/>
    <x v="17"/>
    <x v="1"/>
    <x v="1"/>
    <x v="5"/>
    <x v="6"/>
    <n v="14448"/>
    <s v="Benson Public Library"/>
    <x v="9"/>
    <s v="azbenson"/>
    <s v="Cochise"/>
    <s v="Learning Express"/>
    <m/>
    <m/>
    <n v="0"/>
    <n v="0"/>
    <n v="0"/>
    <n v="0"/>
    <n v="0"/>
    <n v="0"/>
    <n v="0"/>
  </r>
  <r>
    <x v="3"/>
    <s v="2015-Q4"/>
    <x v="17"/>
    <x v="1"/>
    <x v="1"/>
    <x v="5"/>
    <x v="3"/>
    <n v="14536"/>
    <s v="Black Canyon City Community Library"/>
    <x v="10"/>
    <s v="azblackcyn"/>
    <s v="Yavapai"/>
    <s v="Learning Express"/>
    <m/>
    <m/>
    <n v="0"/>
    <n v="0"/>
    <n v="0"/>
    <n v="0"/>
    <n v="0"/>
    <n v="0"/>
    <n v="0"/>
  </r>
  <r>
    <x v="3"/>
    <s v="2015-Q4"/>
    <x v="17"/>
    <x v="1"/>
    <x v="1"/>
    <x v="5"/>
    <x v="7"/>
    <n v="14469"/>
    <s v="Blue Library"/>
    <x v="11"/>
    <s v="azbluepub"/>
    <s v="Greenlee"/>
    <s v="Learning Express"/>
    <m/>
    <m/>
    <n v="0"/>
    <n v="0"/>
    <n v="0"/>
    <n v="0"/>
    <n v="0"/>
    <n v="0"/>
    <n v="0"/>
  </r>
  <r>
    <x v="3"/>
    <s v="2015-Q4"/>
    <x v="17"/>
    <x v="1"/>
    <x v="1"/>
    <x v="5"/>
    <x v="8"/>
    <n v="14474"/>
    <s v="Bouse Public Library"/>
    <x v="12"/>
    <s v="azbouse"/>
    <s v="La Paz"/>
    <s v="Learning Express"/>
    <m/>
    <m/>
    <n v="0"/>
    <n v="0"/>
    <n v="0"/>
    <n v="0"/>
    <n v="0"/>
    <n v="0"/>
    <n v="0"/>
  </r>
  <r>
    <x v="4"/>
    <s v="2015-Q4"/>
    <x v="17"/>
    <x v="1"/>
    <x v="1"/>
    <x v="5"/>
    <x v="5"/>
    <n v="14478"/>
    <s v="Buckeye Public Library"/>
    <x v="13"/>
    <s v="buckeye_az"/>
    <s v="Maricopa"/>
    <s v="Learning Express"/>
    <m/>
    <m/>
    <n v="2"/>
    <n v="2"/>
    <n v="12"/>
    <n v="0"/>
    <n v="0"/>
    <n v="1"/>
    <n v="1"/>
  </r>
  <r>
    <x v="7"/>
    <s v="2015-Q4"/>
    <x v="17"/>
    <x v="1"/>
    <x v="1"/>
    <x v="5"/>
    <x v="3"/>
    <n v="14521"/>
    <s v="Camp Verde Community Library"/>
    <x v="14"/>
    <s v="azcampverde"/>
    <s v="Yavapai"/>
    <s v="Learning Express"/>
    <m/>
    <m/>
    <n v="0"/>
    <n v="0"/>
    <n v="0"/>
    <n v="0"/>
    <n v="0"/>
    <n v="0"/>
    <n v="0"/>
  </r>
  <r>
    <x v="8"/>
    <s v="2015-Q4"/>
    <x v="17"/>
    <x v="1"/>
    <x v="1"/>
    <x v="5"/>
    <x v="0"/>
    <n v="13835"/>
    <s v="Casa Grande Public Library"/>
    <x v="15"/>
    <s v="azcasagrande"/>
    <s v="Pinal"/>
    <s v="Learning Express"/>
    <m/>
    <m/>
    <n v="0"/>
    <n v="0"/>
    <n v="0"/>
    <n v="0"/>
    <n v="0"/>
    <n v="0"/>
    <n v="0"/>
  </r>
  <r>
    <x v="3"/>
    <s v="2015-Q4"/>
    <x v="17"/>
    <x v="1"/>
    <x v="1"/>
    <x v="5"/>
    <x v="3"/>
    <n v="14325"/>
    <s v="Centennial Library"/>
    <x v="16"/>
    <s v="azcentennial"/>
    <s v="La Paz"/>
    <s v="Learning Express"/>
    <m/>
    <m/>
    <n v="0"/>
    <n v="0"/>
    <n v="0"/>
    <n v="0"/>
    <n v="0"/>
    <n v="0"/>
    <n v="0"/>
  </r>
  <r>
    <x v="9"/>
    <s v="2015-Q4"/>
    <x v="17"/>
    <x v="1"/>
    <x v="1"/>
    <x v="5"/>
    <x v="5"/>
    <n v="12890"/>
    <s v="Chandler Public Library"/>
    <x v="17"/>
    <s v="chandler_main"/>
    <s v="Maricopa"/>
    <s v="Learning Express"/>
    <m/>
    <m/>
    <n v="6"/>
    <n v="2"/>
    <n v="82"/>
    <n v="6"/>
    <n v="7"/>
    <n v="0"/>
    <n v="0"/>
  </r>
  <r>
    <x v="10"/>
    <s v="2015-Q4"/>
    <x v="17"/>
    <x v="1"/>
    <x v="1"/>
    <x v="5"/>
    <x v="3"/>
    <n v="14522"/>
    <s v="Chino Valley Public Library"/>
    <x v="18"/>
    <s v="azchinovalley"/>
    <s v="Yavapai"/>
    <s v="Learning Express"/>
    <m/>
    <m/>
    <n v="0"/>
    <n v="0"/>
    <n v="0"/>
    <n v="0"/>
    <n v="0"/>
    <n v="0"/>
    <n v="0"/>
  </r>
  <r>
    <x v="3"/>
    <s v="2015-Q4"/>
    <x v="17"/>
    <x v="1"/>
    <x v="1"/>
    <x v="5"/>
    <x v="9"/>
    <n v="14494"/>
    <s v="Cibicue Community Library"/>
    <x v="19"/>
    <s v="azcibecu"/>
    <s v="Navajo"/>
    <s v="Learning Express"/>
    <m/>
    <m/>
    <n v="0"/>
    <n v="0"/>
    <n v="0"/>
    <n v="0"/>
    <n v="0"/>
    <n v="0"/>
    <n v="0"/>
  </r>
  <r>
    <x v="11"/>
    <s v="2015-Q4"/>
    <x v="17"/>
    <x v="1"/>
    <x v="1"/>
    <x v="5"/>
    <x v="5"/>
    <n v="12897"/>
    <s v="City of Mesa Main Library"/>
    <x v="20"/>
    <s v="mesa86532"/>
    <s v="Maricopa"/>
    <s v="Learning Express"/>
    <m/>
    <m/>
    <n v="1"/>
    <n v="1"/>
    <n v="14"/>
    <n v="1"/>
    <n v="0"/>
    <n v="0"/>
    <n v="0"/>
  </r>
  <r>
    <x v="74"/>
    <s v="2015-Q4"/>
    <x v="17"/>
    <x v="1"/>
    <x v="1"/>
    <x v="5"/>
    <x v="3"/>
    <n v="14509"/>
    <s v="Clark Memorial Library"/>
    <x v="117"/>
    <s v="azclarkdale"/>
    <s v="Pima"/>
    <s v="Learning Express"/>
    <m/>
    <m/>
    <n v="0"/>
    <n v="0"/>
    <n v="0"/>
    <n v="0"/>
    <n v="0"/>
    <n v="0"/>
    <n v="0"/>
  </r>
  <r>
    <x v="74"/>
    <s v="2015-Q4"/>
    <x v="17"/>
    <x v="1"/>
    <x v="1"/>
    <x v="5"/>
    <x v="3"/>
    <n v="14538"/>
    <s v="Clarkdale Public Library"/>
    <x v="117"/>
    <s v="azclarkdale"/>
    <s v="Yavapai"/>
    <s v="Learning Express"/>
    <m/>
    <m/>
    <n v="0"/>
    <n v="0"/>
    <n v="0"/>
    <n v="0"/>
    <n v="0"/>
    <n v="0"/>
    <n v="0"/>
  </r>
  <r>
    <x v="3"/>
    <s v="2015-Q4"/>
    <x v="17"/>
    <x v="1"/>
    <x v="1"/>
    <x v="5"/>
    <x v="9"/>
    <n v="14495"/>
    <s v="Clay Springs Public Library"/>
    <x v="21"/>
    <s v="azclaysprings"/>
    <s v="Navajo"/>
    <s v="Learning Express"/>
    <m/>
    <m/>
    <n v="0"/>
    <n v="0"/>
    <n v="0"/>
    <n v="0"/>
    <n v="0"/>
    <n v="0"/>
    <n v="0"/>
  </r>
  <r>
    <x v="12"/>
    <s v="2015-Q4"/>
    <x v="17"/>
    <x v="1"/>
    <x v="1"/>
    <x v="5"/>
    <x v="7"/>
    <n v="14470"/>
    <s v="Clifton Public Library"/>
    <x v="22"/>
    <s v="azclifton"/>
    <s v="Greenlee"/>
    <s v="Learning Express"/>
    <m/>
    <m/>
    <n v="0"/>
    <n v="0"/>
    <n v="0"/>
    <n v="0"/>
    <n v="0"/>
    <n v="0"/>
    <n v="0"/>
  </r>
  <r>
    <x v="13"/>
    <s v="2015-Q4"/>
    <x v="17"/>
    <x v="1"/>
    <x v="1"/>
    <x v="5"/>
    <x v="6"/>
    <n v="5783"/>
    <s v="Cochise County Library District"/>
    <x v="23"/>
    <s v="azccldo"/>
    <s v="Cochise"/>
    <s v="Learning Express"/>
    <m/>
    <m/>
    <n v="1"/>
    <n v="1"/>
    <n v="4"/>
    <n v="0"/>
    <n v="0"/>
    <n v="0"/>
    <n v="0"/>
  </r>
  <r>
    <x v="14"/>
    <s v="2015-Q4"/>
    <x v="17"/>
    <x v="1"/>
    <x v="1"/>
    <x v="5"/>
    <x v="10"/>
    <n v="14528"/>
    <s v="Cocopah Tribal Library"/>
    <x v="24"/>
    <s v="azcocopah"/>
    <s v="Yuma"/>
    <s v="Learning Express"/>
    <m/>
    <m/>
    <n v="0"/>
    <n v="0"/>
    <n v="0"/>
    <n v="0"/>
    <n v="0"/>
    <n v="0"/>
    <n v="0"/>
  </r>
  <r>
    <x v="15"/>
    <s v="2015-Q4"/>
    <x v="17"/>
    <x v="1"/>
    <x v="1"/>
    <x v="5"/>
    <x v="8"/>
    <n v="14324"/>
    <s v="Colorado River Indian Tribes Library"/>
    <x v="25"/>
    <s v="azlapazcs"/>
    <s v="La Paz"/>
    <s v="Learning Express"/>
    <m/>
    <m/>
    <n v="0"/>
    <n v="0"/>
    <n v="0"/>
    <n v="0"/>
    <n v="0"/>
    <n v="0"/>
    <n v="0"/>
  </r>
  <r>
    <x v="3"/>
    <s v="2015-Q4"/>
    <x v="17"/>
    <x v="1"/>
    <x v="1"/>
    <x v="5"/>
    <x v="3"/>
    <n v="14540"/>
    <s v="Congress Public Library"/>
    <x v="26"/>
    <s v="azcongress"/>
    <s v="Yavapai"/>
    <s v="Learning Express"/>
    <m/>
    <m/>
    <n v="0"/>
    <n v="0"/>
    <n v="0"/>
    <n v="0"/>
    <n v="0"/>
    <n v="0"/>
    <n v="0"/>
  </r>
  <r>
    <x v="16"/>
    <s v="2015-Q4"/>
    <x v="17"/>
    <x v="1"/>
    <x v="1"/>
    <x v="5"/>
    <x v="0"/>
    <n v="13836"/>
    <s v="Coolidge Public Library"/>
    <x v="27"/>
    <s v="azcollidge"/>
    <s v="Pinal"/>
    <s v="Learning Express"/>
    <m/>
    <m/>
    <n v="0"/>
    <n v="0"/>
    <n v="0"/>
    <n v="0"/>
    <n v="0"/>
    <n v="0"/>
    <n v="0"/>
  </r>
  <r>
    <x v="17"/>
    <s v="2015-Q4"/>
    <x v="17"/>
    <x v="1"/>
    <x v="1"/>
    <x v="5"/>
    <x v="6"/>
    <n v="14446"/>
    <s v="Copper Queen Library"/>
    <x v="28"/>
    <s v="azbisbee"/>
    <s v="Cochise"/>
    <s v="Learning Express"/>
    <m/>
    <m/>
    <n v="0"/>
    <n v="0"/>
    <n v="0"/>
    <n v="0"/>
    <n v="0"/>
    <n v="0"/>
    <n v="0"/>
  </r>
  <r>
    <x v="3"/>
    <s v="2015-Q4"/>
    <x v="17"/>
    <x v="1"/>
    <x v="1"/>
    <x v="5"/>
    <x v="3"/>
    <n v="14541"/>
    <s v="Cordes Lakes Public Library"/>
    <x v="29"/>
    <s v="azcordeslakes"/>
    <s v="Yavapai"/>
    <s v="Learning Express"/>
    <m/>
    <m/>
    <n v="0"/>
    <n v="0"/>
    <n v="0"/>
    <n v="0"/>
    <n v="0"/>
    <n v="0"/>
    <n v="0"/>
  </r>
  <r>
    <x v="18"/>
    <s v="2015-Q4"/>
    <x v="17"/>
    <x v="1"/>
    <x v="1"/>
    <x v="5"/>
    <x v="3"/>
    <n v="14517"/>
    <s v="Cottonwood Public Library"/>
    <x v="30"/>
    <s v="azcottonwood"/>
    <s v="Yavapai"/>
    <s v="Learning Express"/>
    <m/>
    <m/>
    <n v="0"/>
    <n v="0"/>
    <n v="0"/>
    <n v="0"/>
    <n v="0"/>
    <n v="0"/>
    <n v="0"/>
  </r>
  <r>
    <x v="3"/>
    <s v="2015-Q4"/>
    <x v="17"/>
    <x v="1"/>
    <x v="1"/>
    <x v="5"/>
    <x v="3"/>
    <n v="14542"/>
    <s v="Crown King Public Library"/>
    <x v="31"/>
    <s v="azcrownking"/>
    <s v="Yavapai"/>
    <s v="Learning Express"/>
    <m/>
    <m/>
    <n v="0"/>
    <n v="0"/>
    <n v="0"/>
    <n v="0"/>
    <n v="0"/>
    <n v="0"/>
    <n v="0"/>
  </r>
  <r>
    <x v="19"/>
    <s v="2015-Q4"/>
    <x v="17"/>
    <x v="1"/>
    <x v="1"/>
    <x v="5"/>
    <x v="5"/>
    <n v="14477"/>
    <s v="Desert Foothills Library"/>
    <x v="32"/>
    <s v="desertfh_az"/>
    <s v="Maricopa"/>
    <s v="Learning Express"/>
    <m/>
    <m/>
    <n v="0"/>
    <n v="0"/>
    <n v="0"/>
    <n v="0"/>
    <n v="0"/>
    <n v="0"/>
    <n v="0"/>
  </r>
  <r>
    <x v="3"/>
    <s v="2015-Q4"/>
    <x v="17"/>
    <x v="1"/>
    <x v="1"/>
    <x v="5"/>
    <x v="3"/>
    <n v="14545"/>
    <s v="Dewey-Humboldt Town Library"/>
    <x v="33"/>
    <s v="dewey_az"/>
    <s v="Yavapai"/>
    <s v="Learning Express"/>
    <m/>
    <m/>
    <n v="0"/>
    <n v="0"/>
    <n v="0"/>
    <n v="0"/>
    <n v="0"/>
    <n v="0"/>
    <n v="0"/>
  </r>
  <r>
    <x v="20"/>
    <s v="2015-Q4"/>
    <x v="17"/>
    <x v="1"/>
    <x v="1"/>
    <x v="5"/>
    <x v="6"/>
    <n v="14447"/>
    <s v="Douglas Public Library"/>
    <x v="34"/>
    <s v="azdouglas"/>
    <s v="Cochise"/>
    <s v="Learning Express"/>
    <m/>
    <m/>
    <n v="0"/>
    <n v="0"/>
    <n v="0"/>
    <n v="0"/>
    <n v="0"/>
    <n v="0"/>
    <n v="0"/>
  </r>
  <r>
    <x v="3"/>
    <s v="2015-Q4"/>
    <x v="17"/>
    <x v="1"/>
    <x v="1"/>
    <x v="5"/>
    <x v="11"/>
    <n v="14510"/>
    <s v="Dr. Fernando Escalante Community Library &amp; Resource Center"/>
    <x v="35"/>
    <s v="azfernando"/>
    <s v="Pima"/>
    <s v="Learning Express"/>
    <m/>
    <m/>
    <n v="0"/>
    <n v="0"/>
    <n v="0"/>
    <n v="0"/>
    <n v="0"/>
    <n v="0"/>
    <n v="0"/>
  </r>
  <r>
    <x v="21"/>
    <s v="2015-Q4"/>
    <x v="17"/>
    <x v="1"/>
    <x v="1"/>
    <x v="5"/>
    <x v="7"/>
    <n v="14468"/>
    <s v="Duncan Public Library"/>
    <x v="36"/>
    <s v="azduncan"/>
    <s v="Greenlee"/>
    <s v="Learning Express"/>
    <m/>
    <m/>
    <n v="0"/>
    <n v="0"/>
    <n v="0"/>
    <n v="0"/>
    <n v="0"/>
    <n v="0"/>
    <n v="0"/>
  </r>
  <r>
    <x v="22"/>
    <s v="2015-Q4"/>
    <x v="17"/>
    <x v="1"/>
    <x v="1"/>
    <x v="5"/>
    <x v="0"/>
    <n v="13837"/>
    <s v="Eloy Santa Cruz Library"/>
    <x v="37"/>
    <s v="azeloy"/>
    <s v="Pinal"/>
    <s v="Learning Express"/>
    <m/>
    <m/>
    <n v="0"/>
    <n v="0"/>
    <n v="0"/>
    <n v="0"/>
    <n v="0"/>
    <n v="0"/>
    <n v="0"/>
  </r>
  <r>
    <x v="23"/>
    <s v="2015-Q4"/>
    <x v="17"/>
    <x v="1"/>
    <x v="1"/>
    <x v="5"/>
    <x v="6"/>
    <n v="14452"/>
    <s v="Elsie S. Hogan Community Library"/>
    <x v="38"/>
    <s v="azwilcox"/>
    <s v="Cochise"/>
    <s v="Learning Express"/>
    <m/>
    <m/>
    <n v="0"/>
    <n v="0"/>
    <n v="0"/>
    <n v="0"/>
    <n v="0"/>
    <n v="0"/>
    <n v="0"/>
  </r>
  <r>
    <x v="24"/>
    <s v="2015-Q4"/>
    <x v="17"/>
    <x v="1"/>
    <x v="1"/>
    <x v="5"/>
    <x v="12"/>
    <n v="5102"/>
    <s v="Flagstaff City-Coconino County Public Library"/>
    <x v="39"/>
    <s v="azflagstaff"/>
    <s v="Coconino"/>
    <s v="Learning Express"/>
    <m/>
    <m/>
    <n v="38"/>
    <n v="2"/>
    <n v="510"/>
    <n v="10"/>
    <n v="2"/>
    <n v="5"/>
    <n v="17"/>
  </r>
  <r>
    <x v="25"/>
    <s v="2015-Q4"/>
    <x v="17"/>
    <x v="1"/>
    <x v="1"/>
    <x v="5"/>
    <x v="0"/>
    <n v="13838"/>
    <s v="Florence Community Library"/>
    <x v="40"/>
    <s v="azflorence"/>
    <s v="Pinal"/>
    <s v="Learning Express"/>
    <m/>
    <m/>
    <n v="0"/>
    <n v="0"/>
    <n v="0"/>
    <n v="0"/>
    <n v="0"/>
    <n v="0"/>
    <n v="0"/>
  </r>
  <r>
    <x v="3"/>
    <s v="2015-Q4"/>
    <x v="17"/>
    <x v="1"/>
    <x v="1"/>
    <x v="5"/>
    <x v="12"/>
    <n v="14455"/>
    <s v="Forest Lakes Community Library"/>
    <x v="41"/>
    <s v="azforestlakes"/>
    <s v="Coconino"/>
    <s v="Learning Express"/>
    <m/>
    <m/>
    <n v="0"/>
    <n v="0"/>
    <n v="0"/>
    <n v="0"/>
    <n v="0"/>
    <n v="0"/>
    <n v="0"/>
  </r>
  <r>
    <x v="26"/>
    <s v="2015-Q4"/>
    <x v="17"/>
    <x v="1"/>
    <x v="1"/>
    <x v="5"/>
    <x v="12"/>
    <n v="14454"/>
    <s v="Fredonia Public Library"/>
    <x v="42"/>
    <s v="azfredonia"/>
    <s v="Coconino"/>
    <s v="Learning Express"/>
    <m/>
    <m/>
    <n v="0"/>
    <n v="0"/>
    <n v="0"/>
    <n v="0"/>
    <n v="0"/>
    <n v="0"/>
    <n v="0"/>
  </r>
  <r>
    <x v="27"/>
    <s v="2015-Q4"/>
    <x v="17"/>
    <x v="1"/>
    <x v="1"/>
    <x v="5"/>
    <x v="5"/>
    <n v="14482"/>
    <s v="Ft. McDowell Yavapai Nation Tribal Library"/>
    <x v="43"/>
    <s v="mcdowell_az"/>
    <s v="Maricopa"/>
    <s v="Learning Express"/>
    <m/>
    <m/>
    <n v="0"/>
    <n v="0"/>
    <n v="0"/>
    <n v="0"/>
    <n v="0"/>
    <n v="0"/>
    <n v="0"/>
  </r>
  <r>
    <x v="28"/>
    <s v="2015-Q4"/>
    <x v="17"/>
    <x v="1"/>
    <x v="1"/>
    <x v="5"/>
    <x v="13"/>
    <n v="5785"/>
    <s v="Gila County Library District"/>
    <x v="44"/>
    <s v="azgcldo"/>
    <s v="Gila"/>
    <s v="Learning Express"/>
    <m/>
    <m/>
    <n v="14"/>
    <n v="4"/>
    <n v="211"/>
    <n v="1"/>
    <n v="7"/>
    <n v="6"/>
    <n v="9"/>
  </r>
  <r>
    <x v="29"/>
    <s v="2015-Q4"/>
    <x v="17"/>
    <x v="1"/>
    <x v="1"/>
    <x v="5"/>
    <x v="5"/>
    <n v="14479"/>
    <s v="Glendale Public Library"/>
    <x v="45"/>
    <s v="glendale_main"/>
    <s v="Maricopa"/>
    <s v="Learning Express"/>
    <m/>
    <m/>
    <n v="2"/>
    <n v="1"/>
    <n v="5"/>
    <n v="0"/>
    <n v="0"/>
    <n v="2"/>
    <n v="0"/>
  </r>
  <r>
    <x v="3"/>
    <s v="2015-Q4"/>
    <x v="17"/>
    <x v="1"/>
    <x v="1"/>
    <x v="5"/>
    <x v="12"/>
    <n v="14456"/>
    <s v="Grand Canyon Library"/>
    <x v="46"/>
    <s v="azgcanyoncl"/>
    <s v="Coconino"/>
    <s v="Learning Express"/>
    <m/>
    <m/>
    <n v="0"/>
    <n v="0"/>
    <n v="0"/>
    <n v="0"/>
    <n v="0"/>
    <n v="0"/>
    <n v="0"/>
  </r>
  <r>
    <x v="3"/>
    <s v="2015-Q4"/>
    <x v="17"/>
    <x v="1"/>
    <x v="1"/>
    <x v="5"/>
    <x v="7"/>
    <n v="14366"/>
    <s v="Greenlee County Library System"/>
    <x v="47"/>
    <s v="azgreenl"/>
    <s v="Greenlee"/>
    <s v="Learning Express"/>
    <m/>
    <m/>
    <n v="0"/>
    <n v="0"/>
    <n v="0"/>
    <n v="0"/>
    <n v="0"/>
    <n v="0"/>
    <n v="0"/>
  </r>
  <r>
    <x v="30"/>
    <s v="2015-Q4"/>
    <x v="17"/>
    <x v="1"/>
    <x v="1"/>
    <x v="5"/>
    <x v="9"/>
    <n v="14496"/>
    <s v="Holbrook Public Library"/>
    <x v="48"/>
    <s v="azholbrook"/>
    <s v="Navajo"/>
    <s v="Learning Express"/>
    <m/>
    <m/>
    <n v="0"/>
    <n v="0"/>
    <n v="0"/>
    <n v="0"/>
    <n v="0"/>
    <n v="0"/>
    <n v="0"/>
  </r>
  <r>
    <x v="31"/>
    <s v="2015-Q4"/>
    <x v="17"/>
    <x v="1"/>
    <x v="1"/>
    <x v="5"/>
    <x v="9"/>
    <n v="14497"/>
    <s v="Hopi Public Library"/>
    <x v="49"/>
    <s v="hopi"/>
    <s v="Navajo"/>
    <s v="Learning Express"/>
    <m/>
    <m/>
    <n v="0"/>
    <n v="0"/>
    <n v="0"/>
    <n v="0"/>
    <n v="0"/>
    <n v="0"/>
    <n v="0"/>
  </r>
  <r>
    <x v="32"/>
    <s v="2015-Q4"/>
    <x v="17"/>
    <x v="1"/>
    <x v="1"/>
    <x v="5"/>
    <x v="6"/>
    <n v="14449"/>
    <s v="Huachuca City Public Library"/>
    <x v="50"/>
    <s v="azhuachuca"/>
    <s v="Cochise"/>
    <s v="Learning Express"/>
    <m/>
    <m/>
    <n v="0"/>
    <n v="0"/>
    <n v="0"/>
    <n v="0"/>
    <n v="0"/>
    <n v="0"/>
    <n v="0"/>
  </r>
  <r>
    <x v="4"/>
    <s v="2015-Q4"/>
    <x v="17"/>
    <x v="1"/>
    <x v="1"/>
    <x v="5"/>
    <x v="0"/>
    <n v="14442"/>
    <s v="Ira H Hayes Memorial Library"/>
    <x v="51"/>
    <s v="irahayes_az"/>
    <s v="Pinal"/>
    <s v="Learning Express"/>
    <m/>
    <m/>
    <n v="0"/>
    <n v="0"/>
    <n v="0"/>
    <n v="0"/>
    <n v="0"/>
    <n v="0"/>
    <n v="0"/>
  </r>
  <r>
    <x v="33"/>
    <s v="2015-Q4"/>
    <x v="17"/>
    <x v="1"/>
    <x v="1"/>
    <x v="5"/>
    <x v="13"/>
    <n v="14461"/>
    <s v="Isabelle Hunt Memorial Public Library"/>
    <x v="52"/>
    <s v="azpinestrawb"/>
    <s v="Gila"/>
    <s v="Learning Express"/>
    <m/>
    <m/>
    <n v="0"/>
    <n v="0"/>
    <n v="0"/>
    <n v="0"/>
    <n v="0"/>
    <n v="0"/>
    <n v="0"/>
  </r>
  <r>
    <x v="34"/>
    <s v="2015-Q4"/>
    <x v="17"/>
    <x v="1"/>
    <x v="1"/>
    <x v="5"/>
    <x v="3"/>
    <n v="14523"/>
    <s v="Jerome Public Library"/>
    <x v="53"/>
    <s v="azjerome"/>
    <s v="Yavapai"/>
    <s v="Learning Express"/>
    <m/>
    <m/>
    <n v="0"/>
    <n v="0"/>
    <n v="0"/>
    <n v="0"/>
    <n v="0"/>
    <n v="0"/>
    <n v="0"/>
  </r>
  <r>
    <x v="4"/>
    <s v="2015-Q4"/>
    <x v="17"/>
    <x v="1"/>
    <x v="1"/>
    <x v="5"/>
    <x v="4"/>
    <n v="14490"/>
    <s v="Kaibab Paiute Tribal Library"/>
    <x v="54"/>
    <s v="azkaibabppl"/>
    <s v="Mohave"/>
    <s v="Learning Express"/>
    <m/>
    <m/>
    <n v="0"/>
    <n v="0"/>
    <n v="0"/>
    <n v="0"/>
    <n v="0"/>
    <n v="0"/>
    <n v="0"/>
  </r>
  <r>
    <x v="3"/>
    <s v="2015-Q4"/>
    <x v="17"/>
    <x v="1"/>
    <x v="1"/>
    <x v="5"/>
    <x v="9"/>
    <n v="14498"/>
    <s v="Kayenta Community Library"/>
    <x v="55"/>
    <s v="azkayenta"/>
    <s v="Navajo"/>
    <s v="Learning Express"/>
    <m/>
    <m/>
    <n v="0"/>
    <n v="0"/>
    <n v="0"/>
    <n v="0"/>
    <n v="0"/>
    <n v="0"/>
    <n v="0"/>
  </r>
  <r>
    <x v="35"/>
    <s v="2015-Q4"/>
    <x v="17"/>
    <x v="1"/>
    <x v="1"/>
    <x v="5"/>
    <x v="0"/>
    <n v="13839"/>
    <s v="Kearny Public Library"/>
    <x v="56"/>
    <s v="kearny_az"/>
    <s v="Pinal"/>
    <s v="Learning Express"/>
    <m/>
    <m/>
    <n v="0"/>
    <n v="0"/>
    <n v="0"/>
    <n v="0"/>
    <n v="0"/>
    <n v="0"/>
    <n v="0"/>
  </r>
  <r>
    <x v="75"/>
    <s v="2015-Q4"/>
    <x v="17"/>
    <x v="1"/>
    <x v="1"/>
    <x v="5"/>
    <x v="8"/>
    <n v="14475"/>
    <s v="La Paz County Services"/>
    <x v="119"/>
    <s v="lapaz"/>
    <s v="La Paz"/>
    <s v="Learning Express"/>
    <m/>
    <m/>
    <n v="0"/>
    <n v="0"/>
    <n v="0"/>
    <n v="0"/>
    <n v="0"/>
    <n v="0"/>
    <n v="0"/>
  </r>
  <r>
    <x v="36"/>
    <s v="2015-Q4"/>
    <x v="17"/>
    <x v="1"/>
    <x v="1"/>
    <x v="5"/>
    <x v="9"/>
    <n v="14507"/>
    <s v="Larson Memorial Public Library"/>
    <x v="57"/>
    <s v="azpinetop"/>
    <s v="Navajo"/>
    <s v="Learning Express"/>
    <m/>
    <m/>
    <n v="0"/>
    <n v="0"/>
    <n v="0"/>
    <n v="0"/>
    <n v="0"/>
    <n v="0"/>
    <n v="0"/>
  </r>
  <r>
    <x v="37"/>
    <s v="2015-Q4"/>
    <x v="17"/>
    <x v="1"/>
    <x v="1"/>
    <x v="5"/>
    <x v="0"/>
    <n v="13841"/>
    <s v="Mammoth Public Library"/>
    <x v="58"/>
    <s v="azmammoth"/>
    <s v="Pinal"/>
    <s v="Learning Express"/>
    <m/>
    <m/>
    <n v="0"/>
    <n v="0"/>
    <n v="0"/>
    <n v="0"/>
    <n v="0"/>
    <n v="0"/>
    <n v="0"/>
  </r>
  <r>
    <x v="38"/>
    <s v="2015-Q4"/>
    <x v="17"/>
    <x v="1"/>
    <x v="1"/>
    <x v="5"/>
    <x v="5"/>
    <n v="13748"/>
    <s v="Maricopa County Library District"/>
    <x v="59"/>
    <s v="maricopa_main"/>
    <s v="Maricopa"/>
    <s v="Learning Express"/>
    <m/>
    <m/>
    <n v="50"/>
    <n v="13"/>
    <n v="200"/>
    <n v="4"/>
    <n v="9"/>
    <n v="9"/>
    <n v="96"/>
  </r>
  <r>
    <x v="39"/>
    <s v="2015-Q4"/>
    <x v="17"/>
    <x v="1"/>
    <x v="1"/>
    <x v="5"/>
    <x v="0"/>
    <n v="13843"/>
    <s v="Maricopa Public Library"/>
    <x v="60"/>
    <s v="azmaricopacom"/>
    <s v="Pinal"/>
    <s v="Learning Express"/>
    <m/>
    <m/>
    <n v="0"/>
    <n v="0"/>
    <n v="0"/>
    <n v="0"/>
    <n v="0"/>
    <n v="0"/>
    <n v="0"/>
  </r>
  <r>
    <x v="3"/>
    <s v="2015-Q4"/>
    <x v="17"/>
    <x v="1"/>
    <x v="1"/>
    <x v="5"/>
    <x v="3"/>
    <n v="14547"/>
    <s v="Mayer Public Library"/>
    <x v="61"/>
    <s v="azmayer"/>
    <s v="Yavapai"/>
    <s v="Learning Express"/>
    <m/>
    <m/>
    <n v="0"/>
    <n v="0"/>
    <n v="0"/>
    <n v="0"/>
    <n v="0"/>
    <n v="0"/>
    <n v="0"/>
  </r>
  <r>
    <x v="3"/>
    <s v="2015-Q4"/>
    <x v="17"/>
    <x v="1"/>
    <x v="1"/>
    <x v="5"/>
    <x v="9"/>
    <n v="14499"/>
    <s v="McNary Commuity Library"/>
    <x v="62"/>
    <s v="mcnary_az"/>
    <s v="Navajo"/>
    <s v="Learning Express"/>
    <m/>
    <m/>
    <n v="0"/>
    <n v="0"/>
    <n v="0"/>
    <n v="0"/>
    <n v="0"/>
    <n v="0"/>
    <n v="0"/>
  </r>
  <r>
    <x v="40"/>
    <s v="2015-Q4"/>
    <x v="17"/>
    <x v="1"/>
    <x v="1"/>
    <x v="5"/>
    <x v="13"/>
    <n v="14459"/>
    <s v="Miami Memorial Library"/>
    <x v="63"/>
    <s v="azmiami"/>
    <s v="Gila"/>
    <s v="Learning Express"/>
    <m/>
    <m/>
    <n v="0"/>
    <n v="0"/>
    <n v="0"/>
    <n v="0"/>
    <n v="0"/>
    <n v="0"/>
    <n v="0"/>
  </r>
  <r>
    <x v="41"/>
    <s v="2015-Q4"/>
    <x v="17"/>
    <x v="1"/>
    <x v="1"/>
    <x v="5"/>
    <x v="4"/>
    <n v="14322"/>
    <s v="Mohave County Library District"/>
    <x v="64"/>
    <s v="azmohave"/>
    <s v="Mohave"/>
    <s v="Learning Express"/>
    <m/>
    <m/>
    <n v="0"/>
    <n v="0"/>
    <n v="0"/>
    <n v="0"/>
    <n v="0"/>
    <n v="0"/>
    <n v="0"/>
  </r>
  <r>
    <x v="42"/>
    <s v="2015-Q4"/>
    <x v="17"/>
    <x v="1"/>
    <x v="1"/>
    <x v="5"/>
    <x v="7"/>
    <n v="14471"/>
    <s v="Morenci Community Library"/>
    <x v="65"/>
    <s v="azmorenci"/>
    <s v="Greenlee"/>
    <s v="Learning Express"/>
    <m/>
    <m/>
    <n v="0"/>
    <n v="0"/>
    <n v="0"/>
    <n v="0"/>
    <n v="0"/>
    <n v="0"/>
    <n v="0"/>
  </r>
  <r>
    <x v="43"/>
    <s v="2015-Q4"/>
    <x v="17"/>
    <x v="1"/>
    <x v="1"/>
    <x v="5"/>
    <x v="9"/>
    <n v="6128"/>
    <s v="Navajo County Library District"/>
    <x v="66"/>
    <s v="azncldo"/>
    <s v="Navajo"/>
    <s v="Learning Express"/>
    <m/>
    <m/>
    <n v="14"/>
    <n v="1"/>
    <n v="516"/>
    <n v="19"/>
    <n v="1"/>
    <n v="0"/>
    <n v="0"/>
  </r>
  <r>
    <x v="44"/>
    <s v="2015-Q4"/>
    <x v="17"/>
    <x v="1"/>
    <x v="1"/>
    <x v="5"/>
    <x v="1"/>
    <n v="14548"/>
    <s v="Navajo Nation Library System"/>
    <x v="67"/>
    <s v="aznnls"/>
    <s v="Navajo"/>
    <s v="Learning Express"/>
    <m/>
    <m/>
    <n v="0"/>
    <n v="0"/>
    <n v="0"/>
    <n v="0"/>
    <n v="0"/>
    <n v="0"/>
    <n v="0"/>
  </r>
  <r>
    <x v="45"/>
    <s v="2015-Q4"/>
    <x v="17"/>
    <x v="1"/>
    <x v="1"/>
    <x v="5"/>
    <x v="14"/>
    <n v="14515"/>
    <s v="Nogales/Santa Cruz County Public Library"/>
    <x v="68"/>
    <s v="aznogales"/>
    <s v="Santa Cruz"/>
    <s v="Learning Express"/>
    <m/>
    <m/>
    <n v="0"/>
    <n v="0"/>
    <n v="0"/>
    <n v="0"/>
    <n v="0"/>
    <n v="0"/>
    <n v="0"/>
  </r>
  <r>
    <x v="3"/>
    <s v="2015-Q4"/>
    <x v="17"/>
    <x v="1"/>
    <x v="1"/>
    <x v="5"/>
    <x v="5"/>
    <n v="14488"/>
    <s v="Northwest Regional Library"/>
    <x v="120"/>
    <s v="northwestreg_az"/>
    <s v="Maricopa"/>
    <s v="Learning Express"/>
    <m/>
    <m/>
    <n v="0"/>
    <n v="0"/>
    <n v="0"/>
    <n v="0"/>
    <n v="0"/>
    <n v="0"/>
    <n v="0"/>
  </r>
  <r>
    <x v="3"/>
    <s v="2015-Q4"/>
    <x v="17"/>
    <x v="1"/>
    <x v="1"/>
    <x v="5"/>
    <x v="0"/>
    <n v="13840"/>
    <s v="Oracle Public Library"/>
    <x v="69"/>
    <s v="azoracle"/>
    <s v="Pinal"/>
    <s v="Learning Express"/>
    <m/>
    <m/>
    <n v="0"/>
    <n v="0"/>
    <n v="0"/>
    <n v="0"/>
    <n v="0"/>
    <n v="0"/>
    <n v="0"/>
  </r>
  <r>
    <x v="3"/>
    <s v="2015-Q4"/>
    <x v="17"/>
    <x v="1"/>
    <x v="1"/>
    <x v="5"/>
    <x v="0"/>
    <n v="14513"/>
    <s v="Oro Valley Public Library"/>
    <x v="70"/>
    <s v="azorovalley"/>
    <s v="Pima"/>
    <s v="Learning Express"/>
    <m/>
    <m/>
    <n v="0"/>
    <n v="0"/>
    <n v="0"/>
    <n v="0"/>
    <n v="0"/>
    <n v="0"/>
    <n v="0"/>
  </r>
  <r>
    <x v="4"/>
    <s v="2015-Q4"/>
    <x v="17"/>
    <x v="1"/>
    <x v="1"/>
    <x v="5"/>
    <x v="12"/>
    <n v="14453"/>
    <s v="Page Public Library"/>
    <x v="71"/>
    <s v="azpage"/>
    <s v="Coconino"/>
    <s v="Learning Express"/>
    <m/>
    <m/>
    <n v="0"/>
    <n v="0"/>
    <n v="0"/>
    <n v="0"/>
    <n v="0"/>
    <n v="0"/>
    <n v="0"/>
  </r>
  <r>
    <x v="76"/>
    <s v="2015-Q4"/>
    <x v="17"/>
    <x v="1"/>
    <x v="1"/>
    <x v="5"/>
    <x v="8"/>
    <n v="14472"/>
    <s v="Parker Public Library"/>
    <x v="122"/>
    <s v="azparker"/>
    <m/>
    <s v="Learning Express"/>
    <m/>
    <m/>
    <n v="0"/>
    <n v="0"/>
    <n v="0"/>
    <n v="0"/>
    <n v="0"/>
    <n v="0"/>
    <n v="0"/>
  </r>
  <r>
    <x v="46"/>
    <s v="2015-Q4"/>
    <x v="17"/>
    <x v="1"/>
    <x v="1"/>
    <x v="5"/>
    <x v="14"/>
    <n v="14516"/>
    <s v="Patagonia Public Library"/>
    <x v="72"/>
    <s v="azpatagonia"/>
    <s v="Santa Cruz"/>
    <s v="Learning Express"/>
    <m/>
    <m/>
    <n v="0"/>
    <n v="0"/>
    <n v="0"/>
    <n v="0"/>
    <n v="0"/>
    <n v="0"/>
    <n v="0"/>
  </r>
  <r>
    <x v="47"/>
    <s v="2015-Q4"/>
    <x v="17"/>
    <x v="1"/>
    <x v="1"/>
    <x v="5"/>
    <x v="13"/>
    <n v="14462"/>
    <s v="Payson Public Library"/>
    <x v="73"/>
    <s v="azpayson"/>
    <s v="Gila"/>
    <s v="Learning Express"/>
    <m/>
    <m/>
    <n v="0"/>
    <n v="0"/>
    <n v="0"/>
    <n v="0"/>
    <n v="0"/>
    <n v="0"/>
    <n v="0"/>
  </r>
  <r>
    <x v="48"/>
    <s v="2015-Q4"/>
    <x v="17"/>
    <x v="1"/>
    <x v="1"/>
    <x v="5"/>
    <x v="5"/>
    <n v="14480"/>
    <s v="Peoria Public Library System"/>
    <x v="74"/>
    <s v="peor29132"/>
    <s v="Maricopa"/>
    <s v="Learning Express"/>
    <m/>
    <m/>
    <n v="0"/>
    <n v="0"/>
    <n v="0"/>
    <n v="0"/>
    <n v="0"/>
    <n v="0"/>
    <n v="0"/>
  </r>
  <r>
    <x v="49"/>
    <s v="2015-Q4"/>
    <x v="17"/>
    <x v="1"/>
    <x v="1"/>
    <x v="5"/>
    <x v="5"/>
    <n v="5773"/>
    <s v="Phoenix Public Library"/>
    <x v="75"/>
    <s v="phx_main"/>
    <s v="Maricopa"/>
    <s v="Learning Express"/>
    <m/>
    <m/>
    <n v="110"/>
    <n v="22"/>
    <n v="1450"/>
    <n v="71"/>
    <n v="25"/>
    <n v="21"/>
    <n v="19"/>
  </r>
  <r>
    <x v="50"/>
    <s v="2015-Q4"/>
    <x v="17"/>
    <x v="1"/>
    <x v="1"/>
    <x v="5"/>
    <x v="11"/>
    <n v="5042"/>
    <s v="Pima County Public Library"/>
    <x v="76"/>
    <s v="azpcld"/>
    <s v="Pima"/>
    <s v="Learning Express"/>
    <m/>
    <m/>
    <n v="115"/>
    <n v="28"/>
    <n v="2340"/>
    <n v="76"/>
    <n v="32"/>
    <n v="21"/>
    <n v="125"/>
  </r>
  <r>
    <x v="3"/>
    <s v="2015-Q4"/>
    <x v="17"/>
    <x v="1"/>
    <x v="1"/>
    <x v="5"/>
    <x v="10"/>
    <n v="14466"/>
    <s v="Pima Public Library"/>
    <x v="123"/>
    <s v="azheritage"/>
    <s v="Graham"/>
    <s v="Learning Express"/>
    <m/>
    <m/>
    <n v="1"/>
    <n v="1"/>
    <n v="0"/>
    <n v="1"/>
    <n v="0"/>
    <n v="0"/>
    <n v="0"/>
  </r>
  <r>
    <x v="52"/>
    <s v="2015-Q4"/>
    <x v="17"/>
    <x v="1"/>
    <x v="1"/>
    <x v="5"/>
    <x v="0"/>
    <n v="13846"/>
    <s v="Pinal County Library District"/>
    <x v="78"/>
    <s v="pinal_az"/>
    <s v="Pinal"/>
    <s v="Learning Express"/>
    <m/>
    <m/>
    <n v="32"/>
    <n v="4"/>
    <n v="370"/>
    <n v="22"/>
    <n v="15"/>
    <n v="6"/>
    <n v="0"/>
  </r>
  <r>
    <x v="3"/>
    <s v="2015-Q4"/>
    <x v="17"/>
    <x v="1"/>
    <x v="1"/>
    <x v="5"/>
    <x v="9"/>
    <n v="14500"/>
    <s v="Pinedale Library"/>
    <x v="79"/>
    <s v="pinedale"/>
    <s v="Navajo"/>
    <s v="Learning Express"/>
    <m/>
    <m/>
    <n v="0"/>
    <n v="0"/>
    <n v="0"/>
    <n v="0"/>
    <n v="0"/>
    <n v="0"/>
    <n v="0"/>
  </r>
  <r>
    <x v="3"/>
    <s v="2015-Q4"/>
    <x v="17"/>
    <x v="1"/>
    <x v="1"/>
    <x v="5"/>
    <x v="5"/>
    <n v="14501"/>
    <s v="Pinetop Lakeside Library"/>
    <x v="124"/>
    <s v="hollyhock_az"/>
    <s v="Navajo"/>
    <s v="Learning Express"/>
    <m/>
    <m/>
    <n v="0"/>
    <n v="0"/>
    <n v="0"/>
    <n v="0"/>
    <n v="0"/>
    <n v="0"/>
    <n v="0"/>
  </r>
  <r>
    <x v="53"/>
    <s v="2015-Q4"/>
    <x v="17"/>
    <x v="1"/>
    <x v="1"/>
    <x v="5"/>
    <x v="3"/>
    <n v="14524"/>
    <s v="Prescott Public Library"/>
    <x v="81"/>
    <s v="azprescott"/>
    <s v="Yavapai"/>
    <s v="Learning Express"/>
    <m/>
    <m/>
    <n v="0"/>
    <n v="0"/>
    <n v="0"/>
    <n v="0"/>
    <n v="0"/>
    <n v="0"/>
    <n v="0"/>
  </r>
  <r>
    <x v="54"/>
    <s v="2015-Q4"/>
    <x v="17"/>
    <x v="1"/>
    <x v="1"/>
    <x v="5"/>
    <x v="3"/>
    <n v="14519"/>
    <s v="Prescott Valley Public Library"/>
    <x v="82"/>
    <s v="azprescottval"/>
    <s v="Yavapai"/>
    <s v="Learning Express"/>
    <m/>
    <m/>
    <n v="2"/>
    <n v="1"/>
    <n v="17"/>
    <n v="1"/>
    <n v="1"/>
    <n v="1"/>
    <n v="0"/>
  </r>
  <r>
    <x v="55"/>
    <s v="2015-Q4"/>
    <x v="17"/>
    <x v="1"/>
    <x v="1"/>
    <x v="5"/>
    <x v="8"/>
    <n v="14473"/>
    <s v="Quartzsite Public Library"/>
    <x v="83"/>
    <s v="azcoriver"/>
    <s v="La Paz"/>
    <s v="Learning Express"/>
    <m/>
    <m/>
    <n v="0"/>
    <n v="0"/>
    <n v="0"/>
    <n v="0"/>
    <n v="0"/>
    <n v="0"/>
    <n v="0"/>
  </r>
  <r>
    <x v="3"/>
    <s v="2015-Q4"/>
    <x v="17"/>
    <x v="1"/>
    <x v="1"/>
    <x v="5"/>
    <x v="9"/>
    <n v="14502"/>
    <s v="Rim Community Library"/>
    <x v="84"/>
    <s v="azheber"/>
    <s v="Navajo"/>
    <s v="Learning Express"/>
    <m/>
    <m/>
    <n v="0"/>
    <n v="0"/>
    <n v="0"/>
    <n v="0"/>
    <n v="0"/>
    <n v="0"/>
    <n v="0"/>
  </r>
  <r>
    <x v="56"/>
    <s v="2015-Q4"/>
    <x v="17"/>
    <x v="1"/>
    <x v="1"/>
    <x v="5"/>
    <x v="15"/>
    <n v="14467"/>
    <s v="Safford City-Graham County Library"/>
    <x v="85"/>
    <s v="azsaffordgcl"/>
    <s v="Graham"/>
    <s v="Learning Express"/>
    <m/>
    <m/>
    <n v="2"/>
    <n v="1"/>
    <n v="46"/>
    <n v="2"/>
    <n v="2"/>
    <n v="0"/>
    <n v="0"/>
  </r>
  <r>
    <x v="4"/>
    <s v="2015-Q4"/>
    <x v="17"/>
    <x v="1"/>
    <x v="1"/>
    <x v="5"/>
    <x v="5"/>
    <n v="14483"/>
    <s v="Salt River Tribal Library"/>
    <x v="86"/>
    <s v="saltriver_az"/>
    <s v="Maricopa"/>
    <s v="Learning Express"/>
    <m/>
    <m/>
    <n v="0"/>
    <n v="0"/>
    <n v="0"/>
    <n v="0"/>
    <n v="0"/>
    <n v="0"/>
    <n v="0"/>
  </r>
  <r>
    <x v="57"/>
    <s v="2015-Q4"/>
    <x v="17"/>
    <x v="1"/>
    <x v="1"/>
    <x v="5"/>
    <x v="13"/>
    <n v="14460"/>
    <s v="San Carlos Public Library"/>
    <x v="87"/>
    <s v="azsancarlos"/>
    <s v="Gila"/>
    <s v="Learning Express"/>
    <m/>
    <m/>
    <n v="0"/>
    <n v="0"/>
    <n v="0"/>
    <n v="0"/>
    <n v="0"/>
    <n v="0"/>
    <n v="0"/>
  </r>
  <r>
    <x v="4"/>
    <s v="2015-Q4"/>
    <x v="17"/>
    <x v="1"/>
    <x v="1"/>
    <x v="5"/>
    <x v="5"/>
    <n v="14484"/>
    <s v="San Lucy Library"/>
    <x v="88"/>
    <s v="sanlucy_az"/>
    <s v="Maricopa"/>
    <s v="Learning Express"/>
    <m/>
    <m/>
    <n v="0"/>
    <n v="0"/>
    <n v="0"/>
    <n v="0"/>
    <n v="0"/>
    <n v="0"/>
    <n v="0"/>
  </r>
  <r>
    <x v="3"/>
    <s v="2015-Q4"/>
    <x v="17"/>
    <x v="1"/>
    <x v="1"/>
    <x v="5"/>
    <x v="0"/>
    <n v="13842"/>
    <s v="San Manuel Public Library"/>
    <x v="89"/>
    <s v="azsanmanuel"/>
    <s v="Pinal"/>
    <s v="Learning Express"/>
    <m/>
    <m/>
    <n v="0"/>
    <n v="0"/>
    <n v="0"/>
    <n v="0"/>
    <n v="0"/>
    <n v="0"/>
    <n v="0"/>
  </r>
  <r>
    <x v="58"/>
    <s v="2015-Q4"/>
    <x v="17"/>
    <x v="1"/>
    <x v="1"/>
    <x v="5"/>
    <x v="11"/>
    <n v="14511"/>
    <s v="San Xavier Learning Center Library"/>
    <x v="90"/>
    <s v="aztucson"/>
    <s v="Pima"/>
    <s v="Learning Express"/>
    <m/>
    <m/>
    <n v="0"/>
    <n v="0"/>
    <n v="0"/>
    <n v="0"/>
    <n v="0"/>
    <n v="0"/>
    <n v="0"/>
  </r>
  <r>
    <x v="59"/>
    <s v="2015-Q4"/>
    <x v="17"/>
    <x v="1"/>
    <x v="1"/>
    <x v="5"/>
    <x v="5"/>
    <n v="14315"/>
    <s v="Scottsdale Public Library"/>
    <x v="91"/>
    <s v="scottsdale_hq"/>
    <s v="Maricopa"/>
    <s v="Learning Express"/>
    <m/>
    <m/>
    <n v="63"/>
    <n v="1"/>
    <n v="40"/>
    <n v="4"/>
    <n v="3"/>
    <n v="0"/>
    <n v="10"/>
  </r>
  <r>
    <x v="60"/>
    <s v="2015-Q4"/>
    <x v="17"/>
    <x v="1"/>
    <x v="1"/>
    <x v="5"/>
    <x v="3"/>
    <n v="14525"/>
    <s v="Sedona Public Library"/>
    <x v="92"/>
    <s v="azsedona"/>
    <s v="Yavapai"/>
    <s v="Learning Express"/>
    <m/>
    <m/>
    <n v="0"/>
    <n v="0"/>
    <n v="0"/>
    <n v="0"/>
    <n v="0"/>
    <n v="0"/>
    <n v="0"/>
  </r>
  <r>
    <x v="3"/>
    <s v="2015-Q4"/>
    <x v="17"/>
    <x v="1"/>
    <x v="1"/>
    <x v="5"/>
    <x v="3"/>
    <n v="14550"/>
    <s v="Seligman Public Library"/>
    <x v="93"/>
    <s v="azseligman"/>
    <s v="Yavapai"/>
    <s v="Learning Express"/>
    <m/>
    <m/>
    <n v="0"/>
    <n v="0"/>
    <n v="0"/>
    <n v="0"/>
    <n v="0"/>
    <n v="0"/>
    <n v="0"/>
  </r>
  <r>
    <x v="61"/>
    <s v="2015-Q4"/>
    <x v="17"/>
    <x v="1"/>
    <x v="1"/>
    <x v="5"/>
    <x v="9"/>
    <n v="14503"/>
    <s v="Show Low Public Library"/>
    <x v="94"/>
    <s v="azshowlow"/>
    <s v="Navajo"/>
    <s v="Learning Express"/>
    <m/>
    <m/>
    <n v="0"/>
    <n v="0"/>
    <n v="0"/>
    <n v="0"/>
    <n v="0"/>
    <n v="0"/>
    <n v="0"/>
  </r>
  <r>
    <x v="62"/>
    <s v="2015-Q4"/>
    <x v="17"/>
    <x v="1"/>
    <x v="1"/>
    <x v="5"/>
    <x v="6"/>
    <n v="14450"/>
    <s v="Sierra Vista Public Library"/>
    <x v="95"/>
    <s v="azsierrav"/>
    <s v="Cochise"/>
    <s v="Learning Express"/>
    <m/>
    <m/>
    <n v="0"/>
    <n v="0"/>
    <n v="0"/>
    <n v="0"/>
    <n v="0"/>
    <n v="0"/>
    <n v="0"/>
  </r>
  <r>
    <x v="63"/>
    <s v="2015-Q4"/>
    <x v="17"/>
    <x v="1"/>
    <x v="1"/>
    <x v="5"/>
    <x v="9"/>
    <n v="14504"/>
    <s v="Snowflake-Taylor Public Library"/>
    <x v="96"/>
    <s v="azsnowflake"/>
    <s v="Navajo"/>
    <s v="Learning Express"/>
    <m/>
    <m/>
    <n v="0"/>
    <n v="0"/>
    <n v="0"/>
    <n v="0"/>
    <n v="0"/>
    <n v="0"/>
    <n v="0"/>
  </r>
  <r>
    <x v="64"/>
    <s v="2015-Q4"/>
    <x v="17"/>
    <x v="1"/>
    <x v="1"/>
    <x v="5"/>
    <x v="0"/>
    <n v="13844"/>
    <s v="Superior Public Library"/>
    <x v="97"/>
    <s v="azsuperior"/>
    <s v="Pinal"/>
    <s v="Learning Express"/>
    <m/>
    <m/>
    <n v="0"/>
    <n v="0"/>
    <n v="0"/>
    <n v="0"/>
    <n v="0"/>
    <n v="0"/>
    <n v="0"/>
  </r>
  <r>
    <x v="65"/>
    <s v="2015-Q4"/>
    <x v="17"/>
    <x v="1"/>
    <x v="1"/>
    <x v="5"/>
    <x v="5"/>
    <n v="5355"/>
    <s v="Tempe Public Library"/>
    <x v="98"/>
    <s v="tempe_main"/>
    <s v="Maricopa"/>
    <s v="Learning Express"/>
    <m/>
    <m/>
    <n v="4"/>
    <n v="1"/>
    <n v="21"/>
    <n v="1"/>
    <n v="0"/>
    <n v="3"/>
    <n v="0"/>
  </r>
  <r>
    <x v="4"/>
    <s v="2015-Q4"/>
    <x v="17"/>
    <x v="1"/>
    <x v="1"/>
    <x v="5"/>
    <x v="4"/>
    <n v="14491"/>
    <s v="The Edward McElwain Memorial Library"/>
    <x v="99"/>
    <s v="azpeachsprings"/>
    <s v="Mohave"/>
    <s v="Learning Express"/>
    <m/>
    <m/>
    <n v="0"/>
    <n v="0"/>
    <n v="0"/>
    <n v="0"/>
    <n v="0"/>
    <n v="0"/>
    <n v="0"/>
  </r>
  <r>
    <x v="66"/>
    <s v="2015-Q4"/>
    <x v="17"/>
    <x v="1"/>
    <x v="1"/>
    <x v="5"/>
    <x v="5"/>
    <n v="14485"/>
    <s v="Tolleson Public Library"/>
    <x v="100"/>
    <s v="toll30426"/>
    <s v="Maricopa"/>
    <s v="Learning Express"/>
    <m/>
    <m/>
    <n v="0"/>
    <n v="0"/>
    <n v="0"/>
    <n v="0"/>
    <n v="0"/>
    <n v="0"/>
    <n v="0"/>
  </r>
  <r>
    <x v="67"/>
    <s v="2015-Q4"/>
    <x v="17"/>
    <x v="1"/>
    <x v="1"/>
    <x v="5"/>
    <x v="6"/>
    <n v="14451"/>
    <s v="Tombstone City Library"/>
    <x v="101"/>
    <s v="aztombstone"/>
    <s v="Cochise"/>
    <s v="Learning Express"/>
    <m/>
    <m/>
    <n v="0"/>
    <n v="0"/>
    <n v="0"/>
    <n v="0"/>
    <n v="0"/>
    <n v="0"/>
    <n v="0"/>
  </r>
  <r>
    <x v="68"/>
    <s v="2015-Q4"/>
    <x v="17"/>
    <x v="1"/>
    <x v="1"/>
    <x v="5"/>
    <x v="13"/>
    <n v="14463"/>
    <s v="Tonto Basin Public Library"/>
    <x v="102"/>
    <s v="aztontobasin"/>
    <s v="Gila"/>
    <s v="Learning Express"/>
    <m/>
    <m/>
    <n v="0"/>
    <n v="0"/>
    <n v="0"/>
    <n v="0"/>
    <n v="0"/>
    <n v="0"/>
    <n v="0"/>
  </r>
  <r>
    <x v="3"/>
    <s v="2015-Q4"/>
    <x v="17"/>
    <x v="1"/>
    <x v="1"/>
    <x v="5"/>
    <x v="12"/>
    <n v="14457"/>
    <s v="Tuba City Library"/>
    <x v="103"/>
    <s v="aztubacity"/>
    <s v="Coconino"/>
    <s v="Learning Express"/>
    <m/>
    <m/>
    <n v="0"/>
    <n v="0"/>
    <n v="0"/>
    <n v="0"/>
    <n v="0"/>
    <n v="0"/>
    <n v="0"/>
  </r>
  <r>
    <x v="69"/>
    <s v="2015-Q4"/>
    <x v="17"/>
    <x v="1"/>
    <x v="1"/>
    <x v="5"/>
    <x v="11"/>
    <n v="14512"/>
    <s v="Venito Garcia Library and Archives"/>
    <x v="104"/>
    <s v="azsellstohono"/>
    <s v="Pima"/>
    <s v="Learning Express"/>
    <m/>
    <m/>
    <n v="0"/>
    <n v="0"/>
    <n v="0"/>
    <n v="0"/>
    <n v="0"/>
    <n v="0"/>
    <n v="0"/>
  </r>
  <r>
    <x v="3"/>
    <s v="2015-Q4"/>
    <x v="17"/>
    <x v="1"/>
    <x v="1"/>
    <x v="5"/>
    <x v="0"/>
    <n v="14443"/>
    <s v="Vista Grande Library"/>
    <x v="105"/>
    <s v="vista_az"/>
    <s v="Pinal"/>
    <s v="Learning Express"/>
    <m/>
    <m/>
    <n v="0"/>
    <n v="0"/>
    <n v="0"/>
    <n v="0"/>
    <n v="0"/>
    <n v="0"/>
    <n v="0"/>
  </r>
  <r>
    <x v="4"/>
    <s v="2015-Q4"/>
    <x v="17"/>
    <x v="1"/>
    <x v="1"/>
    <x v="5"/>
    <x v="5"/>
    <n v="14481"/>
    <s v="Wickenburg Public Library"/>
    <x v="106"/>
    <s v="wickenburg_az"/>
    <s v="Maricopa"/>
    <s v="Learning Express"/>
    <m/>
    <m/>
    <n v="0"/>
    <n v="0"/>
    <n v="0"/>
    <n v="0"/>
    <n v="0"/>
    <n v="0"/>
    <n v="0"/>
  </r>
  <r>
    <x v="3"/>
    <s v="2015-Q4"/>
    <x v="17"/>
    <x v="1"/>
    <x v="1"/>
    <x v="5"/>
    <x v="3"/>
    <n v="14551"/>
    <s v="Wilhoit Public Library"/>
    <x v="107"/>
    <s v="azwilhoit"/>
    <s v="Yavapai"/>
    <s v="Learning Express"/>
    <m/>
    <m/>
    <n v="0"/>
    <n v="0"/>
    <n v="0"/>
    <n v="0"/>
    <n v="0"/>
    <n v="0"/>
    <n v="0"/>
  </r>
  <r>
    <x v="4"/>
    <s v="2015-Q4"/>
    <x v="17"/>
    <x v="1"/>
    <x v="1"/>
    <x v="5"/>
    <x v="12"/>
    <n v="13090"/>
    <s v="Williams Public Library"/>
    <x v="108"/>
    <s v="azwilliams"/>
    <s v="Coconino"/>
    <s v="Learning Express"/>
    <m/>
    <m/>
    <n v="0"/>
    <n v="0"/>
    <n v="0"/>
    <n v="0"/>
    <n v="0"/>
    <n v="0"/>
    <n v="0"/>
  </r>
  <r>
    <x v="70"/>
    <s v="2015-Q4"/>
    <x v="17"/>
    <x v="1"/>
    <x v="1"/>
    <x v="5"/>
    <x v="9"/>
    <n v="14505"/>
    <s v="Winslow Public Library"/>
    <x v="109"/>
    <s v="azwinslow"/>
    <s v="Navajo"/>
    <s v="Learning Express"/>
    <m/>
    <m/>
    <n v="0"/>
    <n v="0"/>
    <n v="0"/>
    <n v="0"/>
    <n v="0"/>
    <n v="0"/>
    <n v="0"/>
  </r>
  <r>
    <x v="3"/>
    <s v="2015-Q4"/>
    <x v="17"/>
    <x v="1"/>
    <x v="1"/>
    <x v="5"/>
    <x v="9"/>
    <n v="14506"/>
    <s v="Woodruff Library"/>
    <x v="110"/>
    <s v="azwoodruff"/>
    <s v="Navajo"/>
    <s v="Learning Express"/>
    <m/>
    <m/>
    <n v="0"/>
    <n v="0"/>
    <n v="0"/>
    <n v="0"/>
    <n v="0"/>
    <n v="0"/>
    <n v="0"/>
  </r>
  <r>
    <x v="3"/>
    <s v="2015-Q4"/>
    <x v="17"/>
    <x v="1"/>
    <x v="1"/>
    <x v="5"/>
    <x v="3"/>
    <n v="14552"/>
    <s v="Yarnell Public Library"/>
    <x v="111"/>
    <s v="azyarnell"/>
    <s v="Yavapai"/>
    <s v="Learning Express"/>
    <m/>
    <m/>
    <n v="0"/>
    <n v="0"/>
    <n v="0"/>
    <n v="0"/>
    <n v="0"/>
    <n v="0"/>
    <n v="0"/>
  </r>
  <r>
    <x v="71"/>
    <s v="2015-Q4"/>
    <x v="17"/>
    <x v="1"/>
    <x v="1"/>
    <x v="5"/>
    <x v="3"/>
    <n v="12675"/>
    <s v="Yavapai County Free Library District"/>
    <x v="112"/>
    <s v="azyavapai"/>
    <s v="Yavapai"/>
    <s v="Learning Express"/>
    <m/>
    <m/>
    <n v="5"/>
    <n v="1"/>
    <n v="188"/>
    <n v="7"/>
    <n v="0"/>
    <n v="3"/>
    <n v="0"/>
  </r>
  <r>
    <x v="4"/>
    <s v="2015-Q4"/>
    <x v="17"/>
    <x v="1"/>
    <x v="1"/>
    <x v="5"/>
    <x v="3"/>
    <n v="14518"/>
    <s v="Yavapai Prescott Tribal Library"/>
    <x v="113"/>
    <s v="azyavapaitri"/>
    <s v="Yavapai"/>
    <s v="Learning Express"/>
    <m/>
    <m/>
    <n v="0"/>
    <n v="0"/>
    <n v="0"/>
    <n v="0"/>
    <n v="0"/>
    <n v="0"/>
    <n v="0"/>
  </r>
  <r>
    <x v="72"/>
    <s v="2015-Q4"/>
    <x v="17"/>
    <x v="1"/>
    <x v="1"/>
    <x v="5"/>
    <x v="13"/>
    <n v="14464"/>
    <s v="Young Public Library"/>
    <x v="114"/>
    <s v="azyoung"/>
    <s v="Gila"/>
    <s v="Learning Express"/>
    <m/>
    <m/>
    <n v="0"/>
    <n v="0"/>
    <n v="0"/>
    <n v="0"/>
    <n v="0"/>
    <n v="0"/>
    <n v="0"/>
  </r>
  <r>
    <x v="73"/>
    <s v="2015-Q4"/>
    <x v="17"/>
    <x v="1"/>
    <x v="1"/>
    <x v="5"/>
    <x v="5"/>
    <n v="14486"/>
    <s v="Youngtown Public Library"/>
    <x v="115"/>
    <s v="youngtown_az"/>
    <s v="Maricopa"/>
    <s v="Learning Express"/>
    <m/>
    <m/>
    <n v="0"/>
    <n v="0"/>
    <n v="0"/>
    <n v="0"/>
    <n v="0"/>
    <n v="0"/>
    <n v="0"/>
  </r>
  <r>
    <x v="3"/>
    <s v="2015-Q4"/>
    <x v="17"/>
    <x v="1"/>
    <x v="1"/>
    <x v="5"/>
    <x v="10"/>
    <n v="14527"/>
    <s v="Yuma County Library District"/>
    <x v="116"/>
    <s v="azycldo"/>
    <s v="Yuma"/>
    <s v="Learning Express"/>
    <m/>
    <m/>
    <n v="130"/>
    <n v="14"/>
    <n v="4214"/>
    <n v="92"/>
    <n v="13"/>
    <n v="5"/>
    <n v="1"/>
  </r>
  <r>
    <x v="0"/>
    <s v="2016-Q1"/>
    <x v="18"/>
    <x v="1"/>
    <x v="2"/>
    <x v="6"/>
    <x v="0"/>
    <n v="14487"/>
    <s v="Ak-Chin Indian Community Library"/>
    <x v="0"/>
    <s v="akchin_az"/>
    <s v="Maricopa"/>
    <s v="Learning Express"/>
    <m/>
    <m/>
    <n v="0"/>
    <n v="0"/>
    <n v="0"/>
    <n v="0"/>
    <n v="0"/>
    <n v="0"/>
    <n v="0"/>
  </r>
  <r>
    <x v="1"/>
    <s v="2016-Q1"/>
    <x v="18"/>
    <x v="1"/>
    <x v="2"/>
    <x v="6"/>
    <x v="1"/>
    <n v="14331"/>
    <s v="Apache County Library District"/>
    <x v="1"/>
    <s v="azapachecpl"/>
    <s v="Apache"/>
    <s v="Learning Express"/>
    <m/>
    <m/>
    <n v="0"/>
    <n v="0"/>
    <n v="0"/>
    <n v="0"/>
    <n v="0"/>
    <n v="0"/>
    <n v="0"/>
  </r>
  <r>
    <x v="2"/>
    <s v="2016-Q1"/>
    <x v="18"/>
    <x v="1"/>
    <x v="2"/>
    <x v="6"/>
    <x v="0"/>
    <n v="12670"/>
    <s v="Apache Junction Public Library"/>
    <x v="2"/>
    <s v="azapachejct"/>
    <s v="Pinal"/>
    <s v="Learning Express"/>
    <m/>
    <m/>
    <n v="0"/>
    <n v="0"/>
    <n v="0"/>
    <n v="0"/>
    <n v="0"/>
    <n v="0"/>
    <n v="0"/>
  </r>
  <r>
    <x v="3"/>
    <s v="2016-Q1"/>
    <x v="18"/>
    <x v="1"/>
    <x v="2"/>
    <x v="6"/>
    <x v="0"/>
    <n v="13834"/>
    <s v="Arizona City Community Library"/>
    <x v="3"/>
    <s v="azarizonacity"/>
    <s v="Pinal"/>
    <s v="Learning Express"/>
    <m/>
    <m/>
    <n v="0"/>
    <n v="0"/>
    <n v="0"/>
    <n v="0"/>
    <n v="0"/>
    <n v="0"/>
    <n v="0"/>
  </r>
  <r>
    <x v="3"/>
    <s v="2016-Q1"/>
    <x v="18"/>
    <x v="1"/>
    <x v="2"/>
    <x v="6"/>
    <x v="2"/>
    <n v="14554"/>
    <s v="Arizona State Library, Archives and Public Records"/>
    <x v="4"/>
    <s v="azstatelibdev"/>
    <m/>
    <s v="Learning Express"/>
    <m/>
    <m/>
    <n v="9"/>
    <n v="8"/>
    <n v="42"/>
    <n v="1"/>
    <n v="0"/>
    <n v="3"/>
    <n v="6"/>
  </r>
  <r>
    <x v="3"/>
    <s v="2016-Q1"/>
    <x v="18"/>
    <x v="1"/>
    <x v="2"/>
    <x v="6"/>
    <x v="3"/>
    <n v="14520"/>
    <s v="Ash Fork Public Library"/>
    <x v="5"/>
    <s v="azashfork"/>
    <s v="Yavapai"/>
    <s v="Learning Express"/>
    <m/>
    <m/>
    <n v="0"/>
    <n v="0"/>
    <n v="0"/>
    <n v="0"/>
    <n v="0"/>
    <n v="0"/>
    <n v="0"/>
  </r>
  <r>
    <x v="4"/>
    <s v="2016-Q1"/>
    <x v="18"/>
    <x v="1"/>
    <x v="2"/>
    <x v="6"/>
    <x v="4"/>
    <n v="14489"/>
    <s v="Ava Ich Asiit Tribal Library"/>
    <x v="6"/>
    <s v="azavaich"/>
    <s v="Mohave"/>
    <s v="Learning Express"/>
    <m/>
    <m/>
    <n v="0"/>
    <n v="0"/>
    <n v="0"/>
    <n v="0"/>
    <n v="0"/>
    <n v="0"/>
    <n v="0"/>
  </r>
  <r>
    <x v="5"/>
    <s v="2016-Q1"/>
    <x v="18"/>
    <x v="1"/>
    <x v="2"/>
    <x v="6"/>
    <x v="5"/>
    <n v="6014"/>
    <s v="Avondale Public Library"/>
    <x v="7"/>
    <s v="avondale_az"/>
    <s v="Maricopa"/>
    <s v="Learning Express"/>
    <m/>
    <m/>
    <n v="0"/>
    <n v="0"/>
    <n v="0"/>
    <n v="0"/>
    <n v="0"/>
    <n v="0"/>
    <n v="0"/>
  </r>
  <r>
    <x v="3"/>
    <s v="2016-Q1"/>
    <x v="18"/>
    <x v="1"/>
    <x v="2"/>
    <x v="6"/>
    <x v="3"/>
    <n v="14532"/>
    <s v="Bagdad Public Library"/>
    <x v="8"/>
    <s v="azbagdad"/>
    <s v="Yavapai"/>
    <s v="Learning Express"/>
    <m/>
    <m/>
    <n v="0"/>
    <n v="0"/>
    <n v="0"/>
    <n v="0"/>
    <n v="0"/>
    <n v="0"/>
    <n v="0"/>
  </r>
  <r>
    <x v="3"/>
    <s v="2016-Q1"/>
    <x v="18"/>
    <x v="1"/>
    <x v="2"/>
    <x v="6"/>
    <x v="3"/>
    <n v="19554"/>
    <s v="Beaver Creek Library"/>
    <x v="121"/>
    <s v="beaver_az"/>
    <m/>
    <s v="Learning Express"/>
    <m/>
    <m/>
    <n v="0"/>
    <n v="0"/>
    <n v="0"/>
    <n v="0"/>
    <n v="0"/>
    <n v="0"/>
    <n v="0"/>
  </r>
  <r>
    <x v="6"/>
    <s v="2016-Q1"/>
    <x v="18"/>
    <x v="1"/>
    <x v="2"/>
    <x v="6"/>
    <x v="6"/>
    <n v="14448"/>
    <s v="Benson Public Library"/>
    <x v="9"/>
    <s v="azbenson"/>
    <s v="Cochise"/>
    <s v="Learning Express"/>
    <m/>
    <m/>
    <n v="0"/>
    <n v="0"/>
    <n v="0"/>
    <n v="0"/>
    <n v="0"/>
    <n v="0"/>
    <n v="0"/>
  </r>
  <r>
    <x v="3"/>
    <s v="2016-Q1"/>
    <x v="18"/>
    <x v="1"/>
    <x v="2"/>
    <x v="6"/>
    <x v="3"/>
    <n v="14536"/>
    <s v="Black Canyon City Community Library"/>
    <x v="10"/>
    <s v="azblackcyn"/>
    <s v="Yavapai"/>
    <s v="Learning Express"/>
    <m/>
    <m/>
    <n v="0"/>
    <n v="0"/>
    <n v="0"/>
    <n v="0"/>
    <n v="0"/>
    <n v="0"/>
    <n v="0"/>
  </r>
  <r>
    <x v="3"/>
    <s v="2016-Q1"/>
    <x v="18"/>
    <x v="1"/>
    <x v="2"/>
    <x v="6"/>
    <x v="7"/>
    <n v="14469"/>
    <s v="Blue Library"/>
    <x v="11"/>
    <s v="azbluepub"/>
    <s v="Greenlee"/>
    <s v="Learning Express"/>
    <m/>
    <m/>
    <n v="0"/>
    <n v="0"/>
    <n v="0"/>
    <n v="0"/>
    <n v="0"/>
    <n v="0"/>
    <n v="0"/>
  </r>
  <r>
    <x v="3"/>
    <s v="2016-Q1"/>
    <x v="18"/>
    <x v="1"/>
    <x v="2"/>
    <x v="6"/>
    <x v="8"/>
    <n v="14474"/>
    <s v="Bouse Public Library"/>
    <x v="12"/>
    <s v="azbouse"/>
    <s v="La Paz"/>
    <s v="Learning Express"/>
    <m/>
    <m/>
    <n v="0"/>
    <n v="0"/>
    <n v="0"/>
    <n v="0"/>
    <n v="0"/>
    <n v="0"/>
    <n v="0"/>
  </r>
  <r>
    <x v="4"/>
    <s v="2016-Q1"/>
    <x v="18"/>
    <x v="1"/>
    <x v="2"/>
    <x v="6"/>
    <x v="5"/>
    <n v="14478"/>
    <s v="Buckeye Public Library"/>
    <x v="13"/>
    <s v="buckeye_az"/>
    <s v="Maricopa"/>
    <s v="Learning Express"/>
    <m/>
    <m/>
    <n v="0"/>
    <n v="0"/>
    <n v="1"/>
    <n v="0"/>
    <n v="0"/>
    <n v="0"/>
    <n v="0"/>
  </r>
  <r>
    <x v="7"/>
    <s v="2016-Q1"/>
    <x v="18"/>
    <x v="1"/>
    <x v="2"/>
    <x v="6"/>
    <x v="3"/>
    <n v="14521"/>
    <s v="Camp Verde Community Library"/>
    <x v="14"/>
    <s v="azcampverde"/>
    <s v="Yavapai"/>
    <s v="Learning Express"/>
    <m/>
    <m/>
    <n v="0"/>
    <n v="0"/>
    <n v="0"/>
    <n v="0"/>
    <n v="0"/>
    <n v="0"/>
    <n v="0"/>
  </r>
  <r>
    <x v="8"/>
    <s v="2016-Q1"/>
    <x v="18"/>
    <x v="1"/>
    <x v="2"/>
    <x v="6"/>
    <x v="0"/>
    <n v="13835"/>
    <s v="Casa Grande Public Library"/>
    <x v="15"/>
    <s v="azcasagrande"/>
    <s v="Pinal"/>
    <s v="Learning Express"/>
    <m/>
    <m/>
    <n v="0"/>
    <n v="0"/>
    <n v="0"/>
    <n v="0"/>
    <n v="0"/>
    <n v="0"/>
    <n v="0"/>
  </r>
  <r>
    <x v="3"/>
    <s v="2016-Q1"/>
    <x v="18"/>
    <x v="1"/>
    <x v="2"/>
    <x v="6"/>
    <x v="3"/>
    <n v="14325"/>
    <s v="Centennial Library"/>
    <x v="16"/>
    <s v="azcentennial"/>
    <s v="La Paz"/>
    <s v="Learning Express"/>
    <m/>
    <m/>
    <n v="0"/>
    <n v="0"/>
    <n v="0"/>
    <n v="0"/>
    <n v="0"/>
    <n v="0"/>
    <n v="0"/>
  </r>
  <r>
    <x v="9"/>
    <s v="2016-Q1"/>
    <x v="18"/>
    <x v="1"/>
    <x v="2"/>
    <x v="6"/>
    <x v="5"/>
    <n v="12890"/>
    <s v="Chandler Public Library"/>
    <x v="17"/>
    <s v="chandler_main"/>
    <s v="Maricopa"/>
    <s v="Learning Express"/>
    <m/>
    <m/>
    <n v="10"/>
    <n v="2"/>
    <n v="25"/>
    <n v="0"/>
    <n v="2"/>
    <n v="2"/>
    <n v="44"/>
  </r>
  <r>
    <x v="10"/>
    <s v="2016-Q1"/>
    <x v="18"/>
    <x v="1"/>
    <x v="2"/>
    <x v="6"/>
    <x v="3"/>
    <n v="14522"/>
    <s v="Chino Valley Public Library"/>
    <x v="18"/>
    <s v="azchinovalley"/>
    <s v="Yavapai"/>
    <s v="Learning Express"/>
    <m/>
    <m/>
    <n v="0"/>
    <n v="0"/>
    <n v="0"/>
    <n v="0"/>
    <n v="0"/>
    <n v="0"/>
    <n v="0"/>
  </r>
  <r>
    <x v="3"/>
    <s v="2016-Q1"/>
    <x v="18"/>
    <x v="1"/>
    <x v="2"/>
    <x v="6"/>
    <x v="9"/>
    <n v="14494"/>
    <s v="Cibicue Community Library"/>
    <x v="19"/>
    <s v="azcibecu"/>
    <s v="Navajo"/>
    <s v="Learning Express"/>
    <m/>
    <m/>
    <n v="0"/>
    <n v="0"/>
    <n v="0"/>
    <n v="0"/>
    <n v="0"/>
    <n v="0"/>
    <n v="0"/>
  </r>
  <r>
    <x v="11"/>
    <s v="2016-Q1"/>
    <x v="18"/>
    <x v="1"/>
    <x v="2"/>
    <x v="6"/>
    <x v="5"/>
    <n v="12897"/>
    <s v="City of Mesa Main Library"/>
    <x v="20"/>
    <s v="mesa86532"/>
    <s v="Maricopa"/>
    <s v="Learning Express"/>
    <m/>
    <m/>
    <n v="28"/>
    <n v="11"/>
    <n v="195"/>
    <n v="5"/>
    <n v="1"/>
    <n v="12"/>
    <n v="23"/>
  </r>
  <r>
    <x v="74"/>
    <s v="2016-Q1"/>
    <x v="18"/>
    <x v="1"/>
    <x v="2"/>
    <x v="6"/>
    <x v="3"/>
    <n v="14509"/>
    <s v="Clark Memorial Library"/>
    <x v="117"/>
    <s v="azclarkdale"/>
    <s v="Pima"/>
    <s v="Learning Express"/>
    <m/>
    <m/>
    <n v="0"/>
    <n v="0"/>
    <n v="0"/>
    <n v="0"/>
    <n v="0"/>
    <n v="0"/>
    <n v="0"/>
  </r>
  <r>
    <x v="74"/>
    <s v="2016-Q1"/>
    <x v="18"/>
    <x v="1"/>
    <x v="2"/>
    <x v="6"/>
    <x v="3"/>
    <n v="14538"/>
    <s v="Clarkdale Public Library"/>
    <x v="117"/>
    <s v="azclarkdale"/>
    <s v="Yavapai"/>
    <s v="Learning Express"/>
    <m/>
    <m/>
    <n v="0"/>
    <n v="0"/>
    <n v="0"/>
    <n v="0"/>
    <n v="0"/>
    <n v="0"/>
    <n v="0"/>
  </r>
  <r>
    <x v="3"/>
    <s v="2016-Q1"/>
    <x v="18"/>
    <x v="1"/>
    <x v="2"/>
    <x v="6"/>
    <x v="9"/>
    <n v="14495"/>
    <s v="Clay Springs Public Library"/>
    <x v="21"/>
    <s v="azclaysprings"/>
    <s v="Navajo"/>
    <s v="Learning Express"/>
    <m/>
    <m/>
    <n v="0"/>
    <n v="0"/>
    <n v="0"/>
    <n v="0"/>
    <n v="0"/>
    <n v="0"/>
    <n v="0"/>
  </r>
  <r>
    <x v="12"/>
    <s v="2016-Q1"/>
    <x v="18"/>
    <x v="1"/>
    <x v="2"/>
    <x v="6"/>
    <x v="7"/>
    <n v="14470"/>
    <s v="Clifton Public Library"/>
    <x v="22"/>
    <s v="azclifton"/>
    <s v="Greenlee"/>
    <s v="Learning Express"/>
    <m/>
    <m/>
    <n v="0"/>
    <n v="0"/>
    <n v="0"/>
    <n v="0"/>
    <n v="0"/>
    <n v="0"/>
    <n v="0"/>
  </r>
  <r>
    <x v="13"/>
    <s v="2016-Q1"/>
    <x v="18"/>
    <x v="1"/>
    <x v="2"/>
    <x v="6"/>
    <x v="6"/>
    <n v="5783"/>
    <s v="Cochise County Library District"/>
    <x v="23"/>
    <s v="azccldo"/>
    <s v="Cochise"/>
    <s v="Learning Express"/>
    <m/>
    <m/>
    <n v="2"/>
    <n v="2"/>
    <n v="7"/>
    <n v="0"/>
    <n v="0"/>
    <n v="2"/>
    <n v="4"/>
  </r>
  <r>
    <x v="14"/>
    <s v="2016-Q1"/>
    <x v="18"/>
    <x v="1"/>
    <x v="2"/>
    <x v="6"/>
    <x v="10"/>
    <n v="14528"/>
    <s v="Cocopah Tribal Library"/>
    <x v="24"/>
    <s v="azcocopah"/>
    <s v="Yuma"/>
    <s v="Learning Express"/>
    <m/>
    <m/>
    <n v="0"/>
    <n v="0"/>
    <n v="0"/>
    <n v="0"/>
    <n v="0"/>
    <n v="0"/>
    <n v="0"/>
  </r>
  <r>
    <x v="15"/>
    <s v="2016-Q1"/>
    <x v="18"/>
    <x v="1"/>
    <x v="2"/>
    <x v="6"/>
    <x v="8"/>
    <n v="14324"/>
    <s v="Colorado River Indian Tribes Library"/>
    <x v="25"/>
    <s v="azlapazcs"/>
    <s v="La Paz"/>
    <s v="Learning Express"/>
    <m/>
    <m/>
    <n v="0"/>
    <n v="0"/>
    <n v="0"/>
    <n v="0"/>
    <n v="0"/>
    <n v="0"/>
    <n v="0"/>
  </r>
  <r>
    <x v="3"/>
    <s v="2016-Q1"/>
    <x v="18"/>
    <x v="1"/>
    <x v="2"/>
    <x v="6"/>
    <x v="3"/>
    <n v="14540"/>
    <s v="Congress Public Library"/>
    <x v="26"/>
    <s v="azcongress"/>
    <s v="Yavapai"/>
    <s v="Learning Express"/>
    <m/>
    <m/>
    <n v="0"/>
    <n v="0"/>
    <n v="0"/>
    <n v="0"/>
    <n v="0"/>
    <n v="0"/>
    <n v="0"/>
  </r>
  <r>
    <x v="16"/>
    <s v="2016-Q1"/>
    <x v="18"/>
    <x v="1"/>
    <x v="2"/>
    <x v="6"/>
    <x v="0"/>
    <n v="13836"/>
    <s v="Coolidge Public Library"/>
    <x v="27"/>
    <s v="azcollidge"/>
    <s v="Pinal"/>
    <s v="Learning Express"/>
    <m/>
    <m/>
    <n v="0"/>
    <n v="0"/>
    <n v="0"/>
    <n v="0"/>
    <n v="0"/>
    <n v="0"/>
    <n v="0"/>
  </r>
  <r>
    <x v="17"/>
    <s v="2016-Q1"/>
    <x v="18"/>
    <x v="1"/>
    <x v="2"/>
    <x v="6"/>
    <x v="6"/>
    <n v="14446"/>
    <s v="Copper Queen Library"/>
    <x v="28"/>
    <s v="azbisbee"/>
    <s v="Cochise"/>
    <s v="Learning Express"/>
    <m/>
    <m/>
    <n v="0"/>
    <n v="0"/>
    <n v="0"/>
    <n v="0"/>
    <n v="0"/>
    <n v="0"/>
    <n v="0"/>
  </r>
  <r>
    <x v="3"/>
    <s v="2016-Q1"/>
    <x v="18"/>
    <x v="1"/>
    <x v="2"/>
    <x v="6"/>
    <x v="3"/>
    <n v="14541"/>
    <s v="Cordes Lakes Public Library"/>
    <x v="29"/>
    <s v="azcordeslakes"/>
    <s v="Yavapai"/>
    <s v="Learning Express"/>
    <m/>
    <m/>
    <n v="0"/>
    <n v="0"/>
    <n v="0"/>
    <n v="0"/>
    <n v="0"/>
    <n v="0"/>
    <n v="0"/>
  </r>
  <r>
    <x v="18"/>
    <s v="2016-Q1"/>
    <x v="18"/>
    <x v="1"/>
    <x v="2"/>
    <x v="6"/>
    <x v="3"/>
    <n v="14517"/>
    <s v="Cottonwood Public Library"/>
    <x v="30"/>
    <s v="azcottonwood"/>
    <s v="Yavapai"/>
    <s v="Learning Express"/>
    <m/>
    <m/>
    <n v="0"/>
    <n v="0"/>
    <n v="0"/>
    <n v="0"/>
    <n v="0"/>
    <n v="0"/>
    <n v="0"/>
  </r>
  <r>
    <x v="3"/>
    <s v="2016-Q1"/>
    <x v="18"/>
    <x v="1"/>
    <x v="2"/>
    <x v="6"/>
    <x v="3"/>
    <n v="14542"/>
    <s v="Crown King Public Library"/>
    <x v="31"/>
    <s v="azcrownking"/>
    <s v="Yavapai"/>
    <s v="Learning Express"/>
    <m/>
    <m/>
    <n v="0"/>
    <n v="0"/>
    <n v="0"/>
    <n v="0"/>
    <n v="0"/>
    <n v="0"/>
    <n v="0"/>
  </r>
  <r>
    <x v="19"/>
    <s v="2016-Q1"/>
    <x v="18"/>
    <x v="1"/>
    <x v="2"/>
    <x v="6"/>
    <x v="5"/>
    <n v="14477"/>
    <s v="Desert Foothills Library"/>
    <x v="32"/>
    <s v="desertfh_az"/>
    <s v="Maricopa"/>
    <s v="Learning Express"/>
    <m/>
    <m/>
    <n v="0"/>
    <n v="0"/>
    <n v="0"/>
    <n v="0"/>
    <n v="0"/>
    <n v="0"/>
    <n v="0"/>
  </r>
  <r>
    <x v="3"/>
    <s v="2016-Q1"/>
    <x v="18"/>
    <x v="1"/>
    <x v="2"/>
    <x v="6"/>
    <x v="3"/>
    <n v="14545"/>
    <s v="Dewey-Humboldt Town Library"/>
    <x v="33"/>
    <s v="dewey_az"/>
    <s v="Yavapai"/>
    <s v="Learning Express"/>
    <m/>
    <m/>
    <n v="0"/>
    <n v="0"/>
    <n v="0"/>
    <n v="0"/>
    <n v="0"/>
    <n v="0"/>
    <n v="0"/>
  </r>
  <r>
    <x v="20"/>
    <s v="2016-Q1"/>
    <x v="18"/>
    <x v="1"/>
    <x v="2"/>
    <x v="6"/>
    <x v="6"/>
    <n v="14447"/>
    <s v="Douglas Public Library"/>
    <x v="34"/>
    <s v="azdouglas"/>
    <s v="Cochise"/>
    <s v="Learning Express"/>
    <m/>
    <m/>
    <n v="0"/>
    <n v="0"/>
    <n v="0"/>
    <n v="0"/>
    <n v="0"/>
    <n v="0"/>
    <n v="0"/>
  </r>
  <r>
    <x v="3"/>
    <s v="2016-Q1"/>
    <x v="18"/>
    <x v="1"/>
    <x v="2"/>
    <x v="6"/>
    <x v="11"/>
    <n v="14510"/>
    <s v="Dr. Fernando Escalante Community Library &amp; Resource Center"/>
    <x v="35"/>
    <s v="azfernando"/>
    <s v="Pima"/>
    <s v="Learning Express"/>
    <m/>
    <m/>
    <n v="0"/>
    <n v="0"/>
    <n v="0"/>
    <n v="0"/>
    <n v="0"/>
    <n v="0"/>
    <n v="0"/>
  </r>
  <r>
    <x v="21"/>
    <s v="2016-Q1"/>
    <x v="18"/>
    <x v="1"/>
    <x v="2"/>
    <x v="6"/>
    <x v="7"/>
    <n v="14468"/>
    <s v="Duncan Public Library"/>
    <x v="36"/>
    <s v="azduncan"/>
    <s v="Greenlee"/>
    <s v="Learning Express"/>
    <m/>
    <m/>
    <n v="0"/>
    <n v="0"/>
    <n v="0"/>
    <n v="0"/>
    <n v="0"/>
    <n v="0"/>
    <n v="0"/>
  </r>
  <r>
    <x v="22"/>
    <s v="2016-Q1"/>
    <x v="18"/>
    <x v="1"/>
    <x v="2"/>
    <x v="6"/>
    <x v="0"/>
    <n v="13837"/>
    <s v="Eloy Santa Cruz Library"/>
    <x v="37"/>
    <s v="azeloy"/>
    <s v="Pinal"/>
    <s v="Learning Express"/>
    <m/>
    <m/>
    <n v="0"/>
    <n v="0"/>
    <n v="0"/>
    <n v="0"/>
    <n v="0"/>
    <n v="0"/>
    <n v="0"/>
  </r>
  <r>
    <x v="23"/>
    <s v="2016-Q1"/>
    <x v="18"/>
    <x v="1"/>
    <x v="2"/>
    <x v="6"/>
    <x v="6"/>
    <n v="14452"/>
    <s v="Elsie S. Hogan Community Library"/>
    <x v="38"/>
    <s v="azwilcox"/>
    <s v="Cochise"/>
    <s v="Learning Express"/>
    <m/>
    <m/>
    <n v="0"/>
    <n v="0"/>
    <n v="0"/>
    <n v="0"/>
    <n v="0"/>
    <n v="0"/>
    <n v="0"/>
  </r>
  <r>
    <x v="24"/>
    <s v="2016-Q1"/>
    <x v="18"/>
    <x v="1"/>
    <x v="2"/>
    <x v="6"/>
    <x v="12"/>
    <n v="5102"/>
    <s v="Flagstaff City-Coconino County Public Library"/>
    <x v="39"/>
    <s v="azflagstaff"/>
    <s v="Coconino"/>
    <s v="Learning Express"/>
    <m/>
    <m/>
    <n v="27"/>
    <n v="3"/>
    <n v="470"/>
    <n v="10"/>
    <n v="1"/>
    <n v="12"/>
    <n v="1"/>
  </r>
  <r>
    <x v="25"/>
    <s v="2016-Q1"/>
    <x v="18"/>
    <x v="1"/>
    <x v="2"/>
    <x v="6"/>
    <x v="0"/>
    <n v="13838"/>
    <s v="Florence Community Library"/>
    <x v="40"/>
    <s v="azflorence"/>
    <s v="Pinal"/>
    <s v="Learning Express"/>
    <m/>
    <m/>
    <n v="0"/>
    <n v="0"/>
    <n v="0"/>
    <n v="0"/>
    <n v="0"/>
    <n v="0"/>
    <n v="0"/>
  </r>
  <r>
    <x v="3"/>
    <s v="2016-Q1"/>
    <x v="18"/>
    <x v="1"/>
    <x v="2"/>
    <x v="6"/>
    <x v="12"/>
    <n v="14455"/>
    <s v="Forest Lakes Community Library"/>
    <x v="41"/>
    <s v="azforestlakes"/>
    <s v="Coconino"/>
    <s v="Learning Express"/>
    <m/>
    <m/>
    <n v="0"/>
    <n v="0"/>
    <n v="0"/>
    <n v="0"/>
    <n v="0"/>
    <n v="0"/>
    <n v="0"/>
  </r>
  <r>
    <x v="26"/>
    <s v="2016-Q1"/>
    <x v="18"/>
    <x v="1"/>
    <x v="2"/>
    <x v="6"/>
    <x v="12"/>
    <n v="14454"/>
    <s v="Fredonia Public Library"/>
    <x v="42"/>
    <s v="azfredonia"/>
    <s v="Coconino"/>
    <s v="Learning Express"/>
    <m/>
    <m/>
    <n v="0"/>
    <n v="0"/>
    <n v="0"/>
    <n v="0"/>
    <n v="0"/>
    <n v="0"/>
    <n v="0"/>
  </r>
  <r>
    <x v="27"/>
    <s v="2016-Q1"/>
    <x v="18"/>
    <x v="1"/>
    <x v="2"/>
    <x v="6"/>
    <x v="5"/>
    <n v="14482"/>
    <s v="Ft. McDowell Yavapai Nation Tribal Library"/>
    <x v="43"/>
    <s v="mcdowell_az"/>
    <s v="Maricopa"/>
    <s v="Learning Express"/>
    <m/>
    <m/>
    <n v="0"/>
    <n v="0"/>
    <n v="0"/>
    <n v="0"/>
    <n v="0"/>
    <n v="0"/>
    <n v="0"/>
  </r>
  <r>
    <x v="28"/>
    <s v="2016-Q1"/>
    <x v="18"/>
    <x v="1"/>
    <x v="2"/>
    <x v="6"/>
    <x v="13"/>
    <n v="5785"/>
    <s v="Gila County Library District"/>
    <x v="44"/>
    <s v="azgcldo"/>
    <s v="Gila"/>
    <s v="Learning Express"/>
    <m/>
    <m/>
    <n v="0"/>
    <n v="0"/>
    <n v="0"/>
    <n v="0"/>
    <n v="0"/>
    <n v="0"/>
    <n v="0"/>
  </r>
  <r>
    <x v="29"/>
    <s v="2016-Q1"/>
    <x v="18"/>
    <x v="1"/>
    <x v="2"/>
    <x v="6"/>
    <x v="5"/>
    <n v="14479"/>
    <s v="Glendale Public Library"/>
    <x v="45"/>
    <s v="glendale_main"/>
    <s v="Maricopa"/>
    <s v="Learning Express"/>
    <m/>
    <m/>
    <n v="2"/>
    <n v="2"/>
    <n v="17"/>
    <n v="0"/>
    <n v="1"/>
    <n v="1"/>
    <n v="0"/>
  </r>
  <r>
    <x v="3"/>
    <s v="2016-Q1"/>
    <x v="18"/>
    <x v="1"/>
    <x v="2"/>
    <x v="6"/>
    <x v="12"/>
    <n v="14456"/>
    <s v="Grand Canyon Library"/>
    <x v="46"/>
    <s v="azgcanyoncl"/>
    <s v="Coconino"/>
    <s v="Learning Express"/>
    <m/>
    <m/>
    <n v="0"/>
    <n v="0"/>
    <n v="0"/>
    <n v="0"/>
    <n v="0"/>
    <n v="0"/>
    <n v="0"/>
  </r>
  <r>
    <x v="3"/>
    <s v="2016-Q1"/>
    <x v="18"/>
    <x v="1"/>
    <x v="2"/>
    <x v="6"/>
    <x v="7"/>
    <n v="14366"/>
    <s v="Greenlee County Library System"/>
    <x v="47"/>
    <s v="azgreenl"/>
    <s v="Greenlee"/>
    <s v="Learning Express"/>
    <m/>
    <m/>
    <n v="0"/>
    <n v="0"/>
    <n v="0"/>
    <n v="0"/>
    <n v="0"/>
    <n v="0"/>
    <n v="0"/>
  </r>
  <r>
    <x v="30"/>
    <s v="2016-Q1"/>
    <x v="18"/>
    <x v="1"/>
    <x v="2"/>
    <x v="6"/>
    <x v="9"/>
    <n v="14496"/>
    <s v="Holbrook Public Library"/>
    <x v="48"/>
    <s v="azholbrook"/>
    <s v="Navajo"/>
    <s v="Learning Express"/>
    <m/>
    <m/>
    <n v="0"/>
    <n v="0"/>
    <n v="0"/>
    <n v="0"/>
    <n v="0"/>
    <n v="0"/>
    <n v="0"/>
  </r>
  <r>
    <x v="31"/>
    <s v="2016-Q1"/>
    <x v="18"/>
    <x v="1"/>
    <x v="2"/>
    <x v="6"/>
    <x v="9"/>
    <n v="14497"/>
    <s v="Hopi Public Library"/>
    <x v="49"/>
    <s v="hopi"/>
    <s v="Navajo"/>
    <s v="Learning Express"/>
    <m/>
    <m/>
    <n v="0"/>
    <n v="0"/>
    <n v="0"/>
    <n v="0"/>
    <n v="0"/>
    <n v="0"/>
    <n v="0"/>
  </r>
  <r>
    <x v="32"/>
    <s v="2016-Q1"/>
    <x v="18"/>
    <x v="1"/>
    <x v="2"/>
    <x v="6"/>
    <x v="6"/>
    <n v="14449"/>
    <s v="Huachuca City Public Library"/>
    <x v="50"/>
    <s v="azhuachuca"/>
    <s v="Cochise"/>
    <s v="Learning Express"/>
    <m/>
    <m/>
    <n v="0"/>
    <n v="0"/>
    <n v="0"/>
    <n v="0"/>
    <n v="0"/>
    <n v="0"/>
    <n v="0"/>
  </r>
  <r>
    <x v="4"/>
    <s v="2016-Q1"/>
    <x v="18"/>
    <x v="1"/>
    <x v="2"/>
    <x v="6"/>
    <x v="0"/>
    <n v="14442"/>
    <s v="Ira H Hayes Memorial Library"/>
    <x v="51"/>
    <s v="irahayes_az"/>
    <s v="Pinal"/>
    <s v="Learning Express"/>
    <m/>
    <m/>
    <n v="0"/>
    <n v="0"/>
    <n v="0"/>
    <n v="0"/>
    <n v="0"/>
    <n v="0"/>
    <n v="0"/>
  </r>
  <r>
    <x v="33"/>
    <s v="2016-Q1"/>
    <x v="18"/>
    <x v="1"/>
    <x v="2"/>
    <x v="6"/>
    <x v="13"/>
    <n v="14461"/>
    <s v="Isabelle Hunt Memorial Public Library"/>
    <x v="52"/>
    <s v="azpinestrawb"/>
    <s v="Gila"/>
    <s v="Learning Express"/>
    <m/>
    <m/>
    <n v="0"/>
    <n v="0"/>
    <n v="0"/>
    <n v="0"/>
    <n v="0"/>
    <n v="0"/>
    <n v="0"/>
  </r>
  <r>
    <x v="34"/>
    <s v="2016-Q1"/>
    <x v="18"/>
    <x v="1"/>
    <x v="2"/>
    <x v="6"/>
    <x v="3"/>
    <n v="14523"/>
    <s v="Jerome Public Library"/>
    <x v="53"/>
    <s v="azjerome"/>
    <s v="Yavapai"/>
    <s v="Learning Express"/>
    <m/>
    <m/>
    <n v="0"/>
    <n v="0"/>
    <n v="0"/>
    <n v="0"/>
    <n v="0"/>
    <n v="0"/>
    <n v="0"/>
  </r>
  <r>
    <x v="4"/>
    <s v="2016-Q1"/>
    <x v="18"/>
    <x v="1"/>
    <x v="2"/>
    <x v="6"/>
    <x v="4"/>
    <n v="14490"/>
    <s v="Kaibab Paiute Tribal Library"/>
    <x v="54"/>
    <s v="azkaibabppl"/>
    <s v="Mohave"/>
    <s v="Learning Express"/>
    <m/>
    <m/>
    <n v="0"/>
    <n v="0"/>
    <n v="0"/>
    <n v="0"/>
    <n v="0"/>
    <n v="0"/>
    <n v="0"/>
  </r>
  <r>
    <x v="3"/>
    <s v="2016-Q1"/>
    <x v="18"/>
    <x v="1"/>
    <x v="2"/>
    <x v="6"/>
    <x v="9"/>
    <n v="14498"/>
    <s v="Kayenta Community Library"/>
    <x v="55"/>
    <s v="azkayenta"/>
    <s v="Navajo"/>
    <s v="Learning Express"/>
    <m/>
    <m/>
    <n v="0"/>
    <n v="0"/>
    <n v="0"/>
    <n v="0"/>
    <n v="0"/>
    <n v="0"/>
    <n v="0"/>
  </r>
  <r>
    <x v="35"/>
    <s v="2016-Q1"/>
    <x v="18"/>
    <x v="1"/>
    <x v="2"/>
    <x v="6"/>
    <x v="0"/>
    <n v="13839"/>
    <s v="Kearny Public Library"/>
    <x v="56"/>
    <s v="kearny_az"/>
    <s v="Pinal"/>
    <s v="Learning Express"/>
    <m/>
    <m/>
    <n v="0"/>
    <n v="0"/>
    <n v="0"/>
    <n v="0"/>
    <n v="0"/>
    <n v="0"/>
    <n v="0"/>
  </r>
  <r>
    <x v="75"/>
    <s v="2016-Q1"/>
    <x v="18"/>
    <x v="1"/>
    <x v="2"/>
    <x v="6"/>
    <x v="8"/>
    <n v="14475"/>
    <s v="La Paz County Services"/>
    <x v="119"/>
    <s v="lapaz"/>
    <s v="La Paz"/>
    <s v="Learning Express"/>
    <m/>
    <m/>
    <n v="0"/>
    <n v="0"/>
    <n v="0"/>
    <n v="0"/>
    <n v="0"/>
    <n v="0"/>
    <n v="0"/>
  </r>
  <r>
    <x v="36"/>
    <s v="2016-Q1"/>
    <x v="18"/>
    <x v="1"/>
    <x v="2"/>
    <x v="6"/>
    <x v="9"/>
    <n v="14507"/>
    <s v="Larson Memorial Public Library"/>
    <x v="57"/>
    <s v="azpinetop"/>
    <s v="Navajo"/>
    <s v="Learning Express"/>
    <m/>
    <m/>
    <n v="0"/>
    <n v="0"/>
    <n v="0"/>
    <n v="0"/>
    <n v="0"/>
    <n v="0"/>
    <n v="0"/>
  </r>
  <r>
    <x v="37"/>
    <s v="2016-Q1"/>
    <x v="18"/>
    <x v="1"/>
    <x v="2"/>
    <x v="6"/>
    <x v="0"/>
    <n v="13841"/>
    <s v="Mammoth Public Library"/>
    <x v="58"/>
    <s v="azmammoth"/>
    <s v="Pinal"/>
    <s v="Learning Express"/>
    <m/>
    <m/>
    <n v="0"/>
    <n v="0"/>
    <n v="0"/>
    <n v="0"/>
    <n v="0"/>
    <n v="0"/>
    <n v="0"/>
  </r>
  <r>
    <x v="38"/>
    <s v="2016-Q1"/>
    <x v="18"/>
    <x v="1"/>
    <x v="2"/>
    <x v="6"/>
    <x v="5"/>
    <n v="13748"/>
    <s v="Maricopa County Library District"/>
    <x v="59"/>
    <s v="maricopa_main"/>
    <s v="Maricopa"/>
    <s v="Learning Express"/>
    <m/>
    <m/>
    <n v="21"/>
    <n v="7"/>
    <n v="131"/>
    <n v="7"/>
    <n v="4"/>
    <n v="1"/>
    <n v="35"/>
  </r>
  <r>
    <x v="39"/>
    <s v="2016-Q1"/>
    <x v="18"/>
    <x v="1"/>
    <x v="2"/>
    <x v="6"/>
    <x v="0"/>
    <n v="13843"/>
    <s v="Maricopa Public Library"/>
    <x v="60"/>
    <s v="azmaricopacom"/>
    <s v="Pinal"/>
    <s v="Learning Express"/>
    <m/>
    <m/>
    <n v="0"/>
    <n v="0"/>
    <n v="0"/>
    <n v="0"/>
    <n v="0"/>
    <n v="0"/>
    <n v="0"/>
  </r>
  <r>
    <x v="3"/>
    <s v="2016-Q1"/>
    <x v="18"/>
    <x v="1"/>
    <x v="2"/>
    <x v="6"/>
    <x v="3"/>
    <n v="14547"/>
    <s v="Mayer Public Library"/>
    <x v="61"/>
    <s v="azmayer"/>
    <s v="Yavapai"/>
    <s v="Learning Express"/>
    <m/>
    <m/>
    <n v="0"/>
    <n v="0"/>
    <n v="0"/>
    <n v="0"/>
    <n v="0"/>
    <n v="0"/>
    <n v="0"/>
  </r>
  <r>
    <x v="3"/>
    <s v="2016-Q1"/>
    <x v="18"/>
    <x v="1"/>
    <x v="2"/>
    <x v="6"/>
    <x v="9"/>
    <n v="14499"/>
    <s v="McNary Commuity Library"/>
    <x v="62"/>
    <s v="mcnary_az"/>
    <s v="Navajo"/>
    <s v="Learning Express"/>
    <m/>
    <m/>
    <n v="0"/>
    <n v="0"/>
    <n v="0"/>
    <n v="0"/>
    <n v="0"/>
    <n v="0"/>
    <n v="0"/>
  </r>
  <r>
    <x v="40"/>
    <s v="2016-Q1"/>
    <x v="18"/>
    <x v="1"/>
    <x v="2"/>
    <x v="6"/>
    <x v="13"/>
    <n v="14459"/>
    <s v="Miami Memorial Library"/>
    <x v="63"/>
    <s v="azmiami"/>
    <s v="Gila"/>
    <s v="Learning Express"/>
    <m/>
    <m/>
    <n v="0"/>
    <n v="0"/>
    <n v="0"/>
    <n v="0"/>
    <n v="0"/>
    <n v="0"/>
    <n v="0"/>
  </r>
  <r>
    <x v="41"/>
    <s v="2016-Q1"/>
    <x v="18"/>
    <x v="1"/>
    <x v="2"/>
    <x v="6"/>
    <x v="4"/>
    <n v="14322"/>
    <s v="Mohave County Library District"/>
    <x v="64"/>
    <s v="azmohave"/>
    <s v="Mohave"/>
    <s v="Learning Express"/>
    <m/>
    <m/>
    <n v="0"/>
    <n v="0"/>
    <n v="0"/>
    <n v="0"/>
    <n v="0"/>
    <n v="0"/>
    <n v="0"/>
  </r>
  <r>
    <x v="42"/>
    <s v="2016-Q1"/>
    <x v="18"/>
    <x v="1"/>
    <x v="2"/>
    <x v="6"/>
    <x v="7"/>
    <n v="14471"/>
    <s v="Morenci Community Library"/>
    <x v="65"/>
    <s v="azmorenci"/>
    <s v="Greenlee"/>
    <s v="Learning Express"/>
    <m/>
    <m/>
    <n v="0"/>
    <n v="0"/>
    <n v="0"/>
    <n v="0"/>
    <n v="0"/>
    <n v="0"/>
    <n v="0"/>
  </r>
  <r>
    <x v="43"/>
    <s v="2016-Q1"/>
    <x v="18"/>
    <x v="1"/>
    <x v="2"/>
    <x v="6"/>
    <x v="9"/>
    <n v="6128"/>
    <s v="Navajo County Library District"/>
    <x v="66"/>
    <s v="azncldo"/>
    <s v="Navajo"/>
    <s v="Learning Express"/>
    <m/>
    <m/>
    <n v="12"/>
    <n v="7"/>
    <n v="165"/>
    <n v="6"/>
    <n v="1"/>
    <n v="0"/>
    <n v="0"/>
  </r>
  <r>
    <x v="44"/>
    <s v="2016-Q1"/>
    <x v="18"/>
    <x v="1"/>
    <x v="2"/>
    <x v="6"/>
    <x v="1"/>
    <n v="14548"/>
    <s v="Navajo Nation Library System"/>
    <x v="67"/>
    <s v="aznnls"/>
    <s v="Navajo"/>
    <s v="Learning Express"/>
    <m/>
    <m/>
    <n v="0"/>
    <n v="0"/>
    <n v="0"/>
    <n v="0"/>
    <n v="0"/>
    <n v="0"/>
    <n v="0"/>
  </r>
  <r>
    <x v="45"/>
    <s v="2016-Q1"/>
    <x v="18"/>
    <x v="1"/>
    <x v="2"/>
    <x v="6"/>
    <x v="14"/>
    <n v="14515"/>
    <s v="Nogales/Santa Cruz County Public Library"/>
    <x v="68"/>
    <s v="aznogales"/>
    <s v="Santa Cruz"/>
    <s v="Learning Express"/>
    <m/>
    <m/>
    <n v="0"/>
    <n v="0"/>
    <n v="0"/>
    <n v="0"/>
    <n v="0"/>
    <n v="0"/>
    <n v="0"/>
  </r>
  <r>
    <x v="3"/>
    <s v="2016-Q1"/>
    <x v="18"/>
    <x v="1"/>
    <x v="2"/>
    <x v="6"/>
    <x v="5"/>
    <n v="14488"/>
    <s v="Northwest Regional Library"/>
    <x v="120"/>
    <s v="northwestreg_az"/>
    <s v="Maricopa"/>
    <s v="Learning Express"/>
    <m/>
    <m/>
    <n v="0"/>
    <n v="0"/>
    <n v="0"/>
    <n v="0"/>
    <n v="0"/>
    <n v="0"/>
    <n v="0"/>
  </r>
  <r>
    <x v="3"/>
    <s v="2016-Q1"/>
    <x v="18"/>
    <x v="1"/>
    <x v="2"/>
    <x v="6"/>
    <x v="0"/>
    <n v="13840"/>
    <s v="Oracle Public Library"/>
    <x v="69"/>
    <s v="azoracle"/>
    <s v="Pinal"/>
    <s v="Learning Express"/>
    <m/>
    <m/>
    <n v="0"/>
    <n v="0"/>
    <n v="0"/>
    <n v="0"/>
    <n v="0"/>
    <n v="0"/>
    <n v="0"/>
  </r>
  <r>
    <x v="3"/>
    <s v="2016-Q1"/>
    <x v="18"/>
    <x v="1"/>
    <x v="2"/>
    <x v="6"/>
    <x v="0"/>
    <n v="14513"/>
    <s v="Oro Valley Public Library"/>
    <x v="70"/>
    <s v="azorovalley"/>
    <s v="Pima"/>
    <s v="Learning Express"/>
    <m/>
    <m/>
    <n v="0"/>
    <n v="0"/>
    <n v="0"/>
    <n v="0"/>
    <n v="0"/>
    <n v="0"/>
    <n v="0"/>
  </r>
  <r>
    <x v="4"/>
    <s v="2016-Q1"/>
    <x v="18"/>
    <x v="1"/>
    <x v="2"/>
    <x v="6"/>
    <x v="12"/>
    <n v="14453"/>
    <s v="Page Public Library"/>
    <x v="71"/>
    <s v="azpage"/>
    <s v="Coconino"/>
    <s v="Learning Express"/>
    <m/>
    <m/>
    <n v="0"/>
    <n v="0"/>
    <n v="0"/>
    <n v="0"/>
    <n v="0"/>
    <n v="0"/>
    <n v="0"/>
  </r>
  <r>
    <x v="76"/>
    <s v="2016-Q1"/>
    <x v="18"/>
    <x v="1"/>
    <x v="2"/>
    <x v="6"/>
    <x v="8"/>
    <n v="14472"/>
    <s v="Parker Public Library"/>
    <x v="122"/>
    <s v="azparker"/>
    <m/>
    <s v="Learning Express"/>
    <m/>
    <m/>
    <n v="0"/>
    <n v="0"/>
    <n v="0"/>
    <n v="0"/>
    <n v="0"/>
    <n v="0"/>
    <n v="0"/>
  </r>
  <r>
    <x v="46"/>
    <s v="2016-Q1"/>
    <x v="18"/>
    <x v="1"/>
    <x v="2"/>
    <x v="6"/>
    <x v="14"/>
    <n v="14516"/>
    <s v="Patagonia Public Library"/>
    <x v="72"/>
    <s v="azpatagonia"/>
    <s v="Santa Cruz"/>
    <s v="Learning Express"/>
    <m/>
    <m/>
    <n v="0"/>
    <n v="0"/>
    <n v="0"/>
    <n v="0"/>
    <n v="0"/>
    <n v="0"/>
    <n v="0"/>
  </r>
  <r>
    <x v="47"/>
    <s v="2016-Q1"/>
    <x v="18"/>
    <x v="1"/>
    <x v="2"/>
    <x v="6"/>
    <x v="13"/>
    <n v="14462"/>
    <s v="Payson Public Library"/>
    <x v="73"/>
    <s v="azpayson"/>
    <s v="Gila"/>
    <s v="Learning Express"/>
    <m/>
    <m/>
    <n v="0"/>
    <n v="0"/>
    <n v="0"/>
    <n v="0"/>
    <n v="0"/>
    <n v="0"/>
    <n v="0"/>
  </r>
  <r>
    <x v="48"/>
    <s v="2016-Q1"/>
    <x v="18"/>
    <x v="1"/>
    <x v="2"/>
    <x v="6"/>
    <x v="5"/>
    <n v="14480"/>
    <s v="Peoria Public Library System"/>
    <x v="74"/>
    <s v="peor29132"/>
    <s v="Maricopa"/>
    <s v="Learning Express"/>
    <m/>
    <m/>
    <n v="0"/>
    <n v="0"/>
    <n v="0"/>
    <n v="0"/>
    <n v="0"/>
    <n v="0"/>
    <n v="0"/>
  </r>
  <r>
    <x v="49"/>
    <s v="2016-Q1"/>
    <x v="18"/>
    <x v="1"/>
    <x v="2"/>
    <x v="6"/>
    <x v="5"/>
    <n v="5773"/>
    <s v="Phoenix Public Library"/>
    <x v="75"/>
    <s v="phx_main"/>
    <s v="Maricopa"/>
    <s v="Learning Express"/>
    <m/>
    <m/>
    <n v="151"/>
    <n v="65"/>
    <n v="2332"/>
    <n v="113"/>
    <n v="38"/>
    <n v="50"/>
    <n v="11"/>
  </r>
  <r>
    <x v="50"/>
    <s v="2016-Q1"/>
    <x v="18"/>
    <x v="1"/>
    <x v="2"/>
    <x v="6"/>
    <x v="11"/>
    <n v="5042"/>
    <s v="Pima County Public Library"/>
    <x v="76"/>
    <s v="azpcld"/>
    <s v="Pima"/>
    <s v="Learning Express"/>
    <m/>
    <m/>
    <n v="162"/>
    <n v="45"/>
    <n v="2718"/>
    <n v="102"/>
    <n v="59"/>
    <n v="45"/>
    <n v="4"/>
  </r>
  <r>
    <x v="3"/>
    <s v="2016-Q1"/>
    <x v="18"/>
    <x v="1"/>
    <x v="2"/>
    <x v="6"/>
    <x v="10"/>
    <n v="14466"/>
    <s v="Pima Public Library"/>
    <x v="123"/>
    <s v="azheritage"/>
    <s v="Graham"/>
    <s v="Learning Express"/>
    <m/>
    <m/>
    <n v="1"/>
    <n v="1"/>
    <n v="3"/>
    <n v="0"/>
    <n v="0"/>
    <n v="1"/>
    <n v="0"/>
  </r>
  <r>
    <x v="52"/>
    <s v="2016-Q1"/>
    <x v="18"/>
    <x v="1"/>
    <x v="2"/>
    <x v="6"/>
    <x v="0"/>
    <n v="13846"/>
    <s v="Pinal County Library District"/>
    <x v="78"/>
    <s v="pinal_az"/>
    <s v="Pinal"/>
    <s v="Learning Express"/>
    <m/>
    <m/>
    <n v="17"/>
    <n v="2"/>
    <n v="302"/>
    <n v="12"/>
    <n v="7"/>
    <n v="0"/>
    <n v="0"/>
  </r>
  <r>
    <x v="3"/>
    <s v="2016-Q1"/>
    <x v="18"/>
    <x v="1"/>
    <x v="2"/>
    <x v="6"/>
    <x v="9"/>
    <n v="14500"/>
    <s v="Pinedale Library"/>
    <x v="79"/>
    <s v="pinedale"/>
    <s v="Navajo"/>
    <s v="Learning Express"/>
    <m/>
    <m/>
    <n v="0"/>
    <n v="0"/>
    <n v="0"/>
    <n v="0"/>
    <n v="0"/>
    <n v="0"/>
    <n v="0"/>
  </r>
  <r>
    <x v="3"/>
    <s v="2016-Q1"/>
    <x v="18"/>
    <x v="1"/>
    <x v="2"/>
    <x v="6"/>
    <x v="5"/>
    <n v="14501"/>
    <s v="Pinetop Lakeside Library"/>
    <x v="124"/>
    <s v="hollyhock_az"/>
    <s v="Navajo"/>
    <s v="Learning Express"/>
    <m/>
    <m/>
    <n v="0"/>
    <n v="0"/>
    <n v="0"/>
    <n v="0"/>
    <n v="0"/>
    <n v="0"/>
    <n v="0"/>
  </r>
  <r>
    <x v="53"/>
    <s v="2016-Q1"/>
    <x v="18"/>
    <x v="1"/>
    <x v="2"/>
    <x v="6"/>
    <x v="3"/>
    <n v="14524"/>
    <s v="Prescott Public Library"/>
    <x v="81"/>
    <s v="azprescott"/>
    <s v="Yavapai"/>
    <s v="Learning Express"/>
    <m/>
    <m/>
    <n v="0"/>
    <n v="0"/>
    <n v="0"/>
    <n v="0"/>
    <n v="0"/>
    <n v="0"/>
    <n v="0"/>
  </r>
  <r>
    <x v="54"/>
    <s v="2016-Q1"/>
    <x v="18"/>
    <x v="1"/>
    <x v="2"/>
    <x v="6"/>
    <x v="3"/>
    <n v="14519"/>
    <s v="Prescott Valley Public Library"/>
    <x v="82"/>
    <s v="azprescottval"/>
    <s v="Yavapai"/>
    <s v="Learning Express"/>
    <m/>
    <m/>
    <n v="26"/>
    <n v="0"/>
    <n v="628"/>
    <n v="6"/>
    <n v="19"/>
    <n v="2"/>
    <n v="0"/>
  </r>
  <r>
    <x v="55"/>
    <s v="2016-Q1"/>
    <x v="18"/>
    <x v="1"/>
    <x v="2"/>
    <x v="6"/>
    <x v="8"/>
    <n v="14473"/>
    <s v="Quartzsite Public Library"/>
    <x v="83"/>
    <s v="azcoriver"/>
    <s v="La Paz"/>
    <s v="Learning Express"/>
    <m/>
    <m/>
    <n v="0"/>
    <n v="0"/>
    <n v="0"/>
    <n v="0"/>
    <n v="0"/>
    <n v="0"/>
    <n v="0"/>
  </r>
  <r>
    <x v="3"/>
    <s v="2016-Q1"/>
    <x v="18"/>
    <x v="1"/>
    <x v="2"/>
    <x v="6"/>
    <x v="9"/>
    <n v="14502"/>
    <s v="Rim Community Library"/>
    <x v="84"/>
    <s v="azheber"/>
    <s v="Navajo"/>
    <s v="Learning Express"/>
    <m/>
    <m/>
    <n v="0"/>
    <n v="0"/>
    <n v="0"/>
    <n v="0"/>
    <n v="0"/>
    <n v="0"/>
    <n v="0"/>
  </r>
  <r>
    <x v="56"/>
    <s v="2016-Q1"/>
    <x v="18"/>
    <x v="1"/>
    <x v="2"/>
    <x v="6"/>
    <x v="15"/>
    <n v="14467"/>
    <s v="Safford City-Graham County Library"/>
    <x v="85"/>
    <s v="azsaffordgcl"/>
    <s v="Graham"/>
    <s v="Learning Express"/>
    <m/>
    <m/>
    <n v="22"/>
    <n v="1"/>
    <n v="203"/>
    <n v="4"/>
    <n v="3"/>
    <n v="0"/>
    <n v="1"/>
  </r>
  <r>
    <x v="4"/>
    <s v="2016-Q1"/>
    <x v="18"/>
    <x v="1"/>
    <x v="2"/>
    <x v="6"/>
    <x v="5"/>
    <n v="14483"/>
    <s v="Salt River Tribal Library"/>
    <x v="86"/>
    <s v="saltriver_az"/>
    <s v="Maricopa"/>
    <s v="Learning Express"/>
    <m/>
    <m/>
    <n v="0"/>
    <n v="0"/>
    <n v="0"/>
    <n v="0"/>
    <n v="0"/>
    <n v="0"/>
    <n v="0"/>
  </r>
  <r>
    <x v="57"/>
    <s v="2016-Q1"/>
    <x v="18"/>
    <x v="1"/>
    <x v="2"/>
    <x v="6"/>
    <x v="13"/>
    <n v="14460"/>
    <s v="San Carlos Public Library"/>
    <x v="87"/>
    <s v="azsancarlos"/>
    <s v="Gila"/>
    <s v="Learning Express"/>
    <m/>
    <m/>
    <n v="0"/>
    <n v="0"/>
    <n v="0"/>
    <n v="0"/>
    <n v="0"/>
    <n v="0"/>
    <n v="0"/>
  </r>
  <r>
    <x v="4"/>
    <s v="2016-Q1"/>
    <x v="18"/>
    <x v="1"/>
    <x v="2"/>
    <x v="6"/>
    <x v="5"/>
    <n v="14484"/>
    <s v="San Lucy Library"/>
    <x v="88"/>
    <s v="sanlucy_az"/>
    <s v="Maricopa"/>
    <s v="Learning Express"/>
    <m/>
    <m/>
    <n v="0"/>
    <n v="0"/>
    <n v="0"/>
    <n v="0"/>
    <n v="0"/>
    <n v="0"/>
    <n v="0"/>
  </r>
  <r>
    <x v="3"/>
    <s v="2016-Q1"/>
    <x v="18"/>
    <x v="1"/>
    <x v="2"/>
    <x v="6"/>
    <x v="0"/>
    <n v="13842"/>
    <s v="San Manuel Public Library"/>
    <x v="89"/>
    <s v="azsanmanuel"/>
    <s v="Pinal"/>
    <s v="Learning Express"/>
    <m/>
    <m/>
    <n v="0"/>
    <n v="0"/>
    <n v="0"/>
    <n v="0"/>
    <n v="0"/>
    <n v="0"/>
    <n v="0"/>
  </r>
  <r>
    <x v="58"/>
    <s v="2016-Q1"/>
    <x v="18"/>
    <x v="1"/>
    <x v="2"/>
    <x v="6"/>
    <x v="11"/>
    <n v="14511"/>
    <s v="San Xavier Learning Center Library"/>
    <x v="90"/>
    <s v="aztucson"/>
    <s v="Pima"/>
    <s v="Learning Express"/>
    <m/>
    <m/>
    <n v="0"/>
    <n v="0"/>
    <n v="0"/>
    <n v="0"/>
    <n v="0"/>
    <n v="0"/>
    <n v="0"/>
  </r>
  <r>
    <x v="59"/>
    <s v="2016-Q1"/>
    <x v="18"/>
    <x v="1"/>
    <x v="2"/>
    <x v="6"/>
    <x v="5"/>
    <n v="14315"/>
    <s v="Scottsdale Public Library"/>
    <x v="91"/>
    <s v="scottsdale_hq"/>
    <s v="Maricopa"/>
    <s v="Learning Express"/>
    <m/>
    <m/>
    <n v="9"/>
    <n v="3"/>
    <n v="14"/>
    <n v="0"/>
    <n v="0"/>
    <n v="0"/>
    <n v="8"/>
  </r>
  <r>
    <x v="60"/>
    <s v="2016-Q1"/>
    <x v="18"/>
    <x v="1"/>
    <x v="2"/>
    <x v="6"/>
    <x v="3"/>
    <n v="14525"/>
    <s v="Sedona Public Library"/>
    <x v="92"/>
    <s v="azsedona"/>
    <s v="Yavapai"/>
    <s v="Learning Express"/>
    <m/>
    <m/>
    <n v="0"/>
    <n v="0"/>
    <n v="0"/>
    <n v="0"/>
    <n v="0"/>
    <n v="0"/>
    <n v="0"/>
  </r>
  <r>
    <x v="3"/>
    <s v="2016-Q1"/>
    <x v="18"/>
    <x v="1"/>
    <x v="2"/>
    <x v="6"/>
    <x v="3"/>
    <n v="14550"/>
    <s v="Seligman Public Library"/>
    <x v="93"/>
    <s v="azseligman"/>
    <s v="Yavapai"/>
    <s v="Learning Express"/>
    <m/>
    <m/>
    <n v="0"/>
    <n v="0"/>
    <n v="0"/>
    <n v="0"/>
    <n v="0"/>
    <n v="0"/>
    <n v="0"/>
  </r>
  <r>
    <x v="61"/>
    <s v="2016-Q1"/>
    <x v="18"/>
    <x v="1"/>
    <x v="2"/>
    <x v="6"/>
    <x v="9"/>
    <n v="14503"/>
    <s v="Show Low Public Library"/>
    <x v="94"/>
    <s v="azshowlow"/>
    <s v="Navajo"/>
    <s v="Learning Express"/>
    <m/>
    <m/>
    <n v="0"/>
    <n v="0"/>
    <n v="0"/>
    <n v="0"/>
    <n v="0"/>
    <n v="0"/>
    <n v="0"/>
  </r>
  <r>
    <x v="62"/>
    <s v="2016-Q1"/>
    <x v="18"/>
    <x v="1"/>
    <x v="2"/>
    <x v="6"/>
    <x v="6"/>
    <n v="14450"/>
    <s v="Sierra Vista Public Library"/>
    <x v="95"/>
    <s v="azsierrav"/>
    <s v="Cochise"/>
    <s v="Learning Express"/>
    <m/>
    <m/>
    <n v="0"/>
    <n v="0"/>
    <n v="0"/>
    <n v="0"/>
    <n v="0"/>
    <n v="0"/>
    <n v="0"/>
  </r>
  <r>
    <x v="63"/>
    <s v="2016-Q1"/>
    <x v="18"/>
    <x v="1"/>
    <x v="2"/>
    <x v="6"/>
    <x v="9"/>
    <n v="14504"/>
    <s v="Snowflake-Taylor Public Library"/>
    <x v="96"/>
    <s v="azsnowflake"/>
    <s v="Navajo"/>
    <s v="Learning Express"/>
    <m/>
    <m/>
    <n v="0"/>
    <n v="0"/>
    <n v="0"/>
    <n v="0"/>
    <n v="0"/>
    <n v="0"/>
    <n v="0"/>
  </r>
  <r>
    <x v="64"/>
    <s v="2016-Q1"/>
    <x v="18"/>
    <x v="1"/>
    <x v="2"/>
    <x v="6"/>
    <x v="0"/>
    <n v="13844"/>
    <s v="Superior Public Library"/>
    <x v="97"/>
    <s v="azsuperior"/>
    <s v="Pinal"/>
    <s v="Learning Express"/>
    <m/>
    <m/>
    <n v="0"/>
    <n v="0"/>
    <n v="0"/>
    <n v="0"/>
    <n v="0"/>
    <n v="0"/>
    <n v="0"/>
  </r>
  <r>
    <x v="65"/>
    <s v="2016-Q1"/>
    <x v="18"/>
    <x v="1"/>
    <x v="2"/>
    <x v="6"/>
    <x v="5"/>
    <n v="5355"/>
    <s v="Tempe Public Library"/>
    <x v="98"/>
    <s v="tempe_main"/>
    <s v="Maricopa"/>
    <s v="Learning Express"/>
    <m/>
    <m/>
    <n v="22"/>
    <n v="2"/>
    <n v="73"/>
    <n v="1"/>
    <n v="2"/>
    <n v="0"/>
    <n v="31"/>
  </r>
  <r>
    <x v="4"/>
    <s v="2016-Q1"/>
    <x v="18"/>
    <x v="1"/>
    <x v="2"/>
    <x v="6"/>
    <x v="4"/>
    <n v="14491"/>
    <s v="The Edward McElwain Memorial Library"/>
    <x v="99"/>
    <s v="azpeachsprings"/>
    <s v="Mohave"/>
    <s v="Learning Express"/>
    <m/>
    <m/>
    <n v="0"/>
    <n v="0"/>
    <n v="0"/>
    <n v="0"/>
    <n v="0"/>
    <n v="0"/>
    <n v="0"/>
  </r>
  <r>
    <x v="66"/>
    <s v="2016-Q1"/>
    <x v="18"/>
    <x v="1"/>
    <x v="2"/>
    <x v="6"/>
    <x v="5"/>
    <n v="14485"/>
    <s v="Tolleson Public Library"/>
    <x v="100"/>
    <s v="toll30426"/>
    <s v="Maricopa"/>
    <s v="Learning Express"/>
    <m/>
    <m/>
    <n v="0"/>
    <n v="0"/>
    <n v="0"/>
    <n v="0"/>
    <n v="0"/>
    <n v="0"/>
    <n v="0"/>
  </r>
  <r>
    <x v="67"/>
    <s v="2016-Q1"/>
    <x v="18"/>
    <x v="1"/>
    <x v="2"/>
    <x v="6"/>
    <x v="6"/>
    <n v="14451"/>
    <s v="Tombstone City Library"/>
    <x v="101"/>
    <s v="aztombstone"/>
    <s v="Cochise"/>
    <s v="Learning Express"/>
    <m/>
    <m/>
    <n v="0"/>
    <n v="0"/>
    <n v="0"/>
    <n v="0"/>
    <n v="0"/>
    <n v="0"/>
    <n v="0"/>
  </r>
  <r>
    <x v="68"/>
    <s v="2016-Q1"/>
    <x v="18"/>
    <x v="1"/>
    <x v="2"/>
    <x v="6"/>
    <x v="13"/>
    <n v="14463"/>
    <s v="Tonto Basin Public Library"/>
    <x v="102"/>
    <s v="aztontobasin"/>
    <s v="Gila"/>
    <s v="Learning Express"/>
    <m/>
    <m/>
    <n v="0"/>
    <n v="0"/>
    <n v="0"/>
    <n v="0"/>
    <n v="0"/>
    <n v="0"/>
    <n v="0"/>
  </r>
  <r>
    <x v="3"/>
    <s v="2016-Q1"/>
    <x v="18"/>
    <x v="1"/>
    <x v="2"/>
    <x v="6"/>
    <x v="12"/>
    <n v="14457"/>
    <s v="Tuba City Library"/>
    <x v="103"/>
    <s v="aztubacity"/>
    <s v="Coconino"/>
    <s v="Learning Express"/>
    <m/>
    <m/>
    <n v="0"/>
    <n v="0"/>
    <n v="0"/>
    <n v="0"/>
    <n v="0"/>
    <n v="0"/>
    <n v="0"/>
  </r>
  <r>
    <x v="69"/>
    <s v="2016-Q1"/>
    <x v="18"/>
    <x v="1"/>
    <x v="2"/>
    <x v="6"/>
    <x v="11"/>
    <n v="14512"/>
    <s v="Venito Garcia Library and Archives"/>
    <x v="104"/>
    <s v="azsellstohono"/>
    <s v="Pima"/>
    <s v="Learning Express"/>
    <m/>
    <m/>
    <n v="0"/>
    <n v="0"/>
    <n v="0"/>
    <n v="0"/>
    <n v="0"/>
    <n v="0"/>
    <n v="0"/>
  </r>
  <r>
    <x v="3"/>
    <s v="2016-Q1"/>
    <x v="18"/>
    <x v="1"/>
    <x v="2"/>
    <x v="6"/>
    <x v="0"/>
    <n v="14443"/>
    <s v="Vista Grande Library"/>
    <x v="105"/>
    <s v="vista_az"/>
    <s v="Pinal"/>
    <s v="Learning Express"/>
    <m/>
    <m/>
    <n v="0"/>
    <n v="0"/>
    <n v="0"/>
    <n v="0"/>
    <n v="0"/>
    <n v="0"/>
    <n v="0"/>
  </r>
  <r>
    <x v="4"/>
    <s v="2016-Q1"/>
    <x v="18"/>
    <x v="1"/>
    <x v="2"/>
    <x v="6"/>
    <x v="5"/>
    <n v="14481"/>
    <s v="Wickenburg Public Library"/>
    <x v="106"/>
    <s v="wickenburg_az"/>
    <s v="Maricopa"/>
    <s v="Learning Express"/>
    <m/>
    <m/>
    <n v="0"/>
    <n v="0"/>
    <n v="0"/>
    <n v="0"/>
    <n v="0"/>
    <n v="0"/>
    <n v="0"/>
  </r>
  <r>
    <x v="3"/>
    <s v="2016-Q1"/>
    <x v="18"/>
    <x v="1"/>
    <x v="2"/>
    <x v="6"/>
    <x v="3"/>
    <n v="14551"/>
    <s v="Wilhoit Public Library"/>
    <x v="107"/>
    <s v="azwilhoit"/>
    <s v="Yavapai"/>
    <s v="Learning Express"/>
    <m/>
    <m/>
    <n v="0"/>
    <n v="0"/>
    <n v="0"/>
    <n v="0"/>
    <n v="0"/>
    <n v="0"/>
    <n v="0"/>
  </r>
  <r>
    <x v="4"/>
    <s v="2016-Q1"/>
    <x v="18"/>
    <x v="1"/>
    <x v="2"/>
    <x v="6"/>
    <x v="12"/>
    <n v="13090"/>
    <s v="Williams Public Library"/>
    <x v="108"/>
    <s v="azwilliams"/>
    <s v="Coconino"/>
    <s v="Learning Express"/>
    <m/>
    <m/>
    <n v="0"/>
    <n v="0"/>
    <n v="0"/>
    <n v="0"/>
    <n v="0"/>
    <n v="0"/>
    <n v="0"/>
  </r>
  <r>
    <x v="70"/>
    <s v="2016-Q1"/>
    <x v="18"/>
    <x v="1"/>
    <x v="2"/>
    <x v="6"/>
    <x v="9"/>
    <n v="14505"/>
    <s v="Winslow Public Library"/>
    <x v="109"/>
    <s v="azwinslow"/>
    <s v="Navajo"/>
    <s v="Learning Express"/>
    <m/>
    <m/>
    <n v="0"/>
    <n v="0"/>
    <n v="0"/>
    <n v="0"/>
    <n v="0"/>
    <n v="0"/>
    <n v="0"/>
  </r>
  <r>
    <x v="3"/>
    <s v="2016-Q1"/>
    <x v="18"/>
    <x v="1"/>
    <x v="2"/>
    <x v="6"/>
    <x v="9"/>
    <n v="14506"/>
    <s v="Woodruff Library"/>
    <x v="110"/>
    <s v="azwoodruff"/>
    <s v="Navajo"/>
    <s v="Learning Express"/>
    <m/>
    <m/>
    <n v="0"/>
    <n v="0"/>
    <n v="0"/>
    <n v="0"/>
    <n v="0"/>
    <n v="0"/>
    <n v="0"/>
  </r>
  <r>
    <x v="3"/>
    <s v="2016-Q1"/>
    <x v="18"/>
    <x v="1"/>
    <x v="2"/>
    <x v="6"/>
    <x v="3"/>
    <n v="14552"/>
    <s v="Yarnell Public Library"/>
    <x v="111"/>
    <s v="azyarnell"/>
    <s v="Yavapai"/>
    <s v="Learning Express"/>
    <m/>
    <m/>
    <n v="0"/>
    <n v="0"/>
    <n v="0"/>
    <n v="0"/>
    <n v="0"/>
    <n v="0"/>
    <n v="0"/>
  </r>
  <r>
    <x v="71"/>
    <s v="2016-Q1"/>
    <x v="18"/>
    <x v="1"/>
    <x v="2"/>
    <x v="6"/>
    <x v="3"/>
    <n v="12675"/>
    <s v="Yavapai County Free Library District"/>
    <x v="112"/>
    <s v="azyavapai"/>
    <s v="Yavapai"/>
    <s v="Learning Express"/>
    <m/>
    <m/>
    <n v="1"/>
    <n v="1"/>
    <n v="10"/>
    <n v="1"/>
    <n v="0"/>
    <n v="0"/>
    <n v="0"/>
  </r>
  <r>
    <x v="4"/>
    <s v="2016-Q1"/>
    <x v="18"/>
    <x v="1"/>
    <x v="2"/>
    <x v="6"/>
    <x v="3"/>
    <n v="14518"/>
    <s v="Yavapai Prescott Tribal Library"/>
    <x v="113"/>
    <s v="azyavapaitri"/>
    <s v="Yavapai"/>
    <s v="Learning Express"/>
    <m/>
    <m/>
    <n v="0"/>
    <n v="0"/>
    <n v="0"/>
    <n v="0"/>
    <n v="0"/>
    <n v="0"/>
    <n v="0"/>
  </r>
  <r>
    <x v="72"/>
    <s v="2016-Q1"/>
    <x v="18"/>
    <x v="1"/>
    <x v="2"/>
    <x v="6"/>
    <x v="13"/>
    <n v="14464"/>
    <s v="Young Public Library"/>
    <x v="114"/>
    <s v="azyoung"/>
    <s v="Gila"/>
    <s v="Learning Express"/>
    <m/>
    <m/>
    <n v="0"/>
    <n v="0"/>
    <n v="0"/>
    <n v="0"/>
    <n v="0"/>
    <n v="0"/>
    <n v="0"/>
  </r>
  <r>
    <x v="73"/>
    <s v="2016-Q1"/>
    <x v="18"/>
    <x v="1"/>
    <x v="2"/>
    <x v="6"/>
    <x v="5"/>
    <n v="14486"/>
    <s v="Youngtown Public Library"/>
    <x v="115"/>
    <s v="youngtown_az"/>
    <s v="Maricopa"/>
    <s v="Learning Express"/>
    <m/>
    <m/>
    <n v="0"/>
    <n v="0"/>
    <n v="0"/>
    <n v="0"/>
    <n v="0"/>
    <n v="0"/>
    <n v="0"/>
  </r>
  <r>
    <x v="3"/>
    <s v="2016-Q1"/>
    <x v="18"/>
    <x v="1"/>
    <x v="2"/>
    <x v="6"/>
    <x v="10"/>
    <n v="14527"/>
    <s v="Yuma County Library District"/>
    <x v="116"/>
    <s v="azycldo"/>
    <s v="Yuma"/>
    <s v="Learning Express"/>
    <m/>
    <m/>
    <n v="84"/>
    <n v="7"/>
    <n v="4121"/>
    <n v="51"/>
    <n v="11"/>
    <n v="6"/>
    <n v="5"/>
  </r>
  <r>
    <x v="0"/>
    <s v="2016-Q1"/>
    <x v="19"/>
    <x v="1"/>
    <x v="2"/>
    <x v="7"/>
    <x v="0"/>
    <n v="14487"/>
    <s v="Ak-Chin Indian Community Library"/>
    <x v="0"/>
    <s v="akchin_az"/>
    <s v="Maricopa"/>
    <s v="Learning Express"/>
    <m/>
    <m/>
    <n v="0"/>
    <n v="0"/>
    <n v="0"/>
    <n v="0"/>
    <n v="0"/>
    <n v="0"/>
    <n v="0"/>
  </r>
  <r>
    <x v="1"/>
    <s v="2016-Q1"/>
    <x v="19"/>
    <x v="1"/>
    <x v="2"/>
    <x v="7"/>
    <x v="1"/>
    <n v="14331"/>
    <s v="Apache County Library District"/>
    <x v="1"/>
    <s v="azapachecpl"/>
    <s v="Apache"/>
    <s v="Learning Express"/>
    <m/>
    <m/>
    <n v="0"/>
    <n v="0"/>
    <n v="0"/>
    <n v="0"/>
    <n v="0"/>
    <n v="0"/>
    <n v="0"/>
  </r>
  <r>
    <x v="2"/>
    <s v="2016-Q1"/>
    <x v="19"/>
    <x v="1"/>
    <x v="2"/>
    <x v="7"/>
    <x v="0"/>
    <n v="12670"/>
    <s v="Apache Junction Public Library"/>
    <x v="2"/>
    <s v="azapachejct"/>
    <s v="Pinal"/>
    <s v="Learning Express"/>
    <m/>
    <m/>
    <n v="0"/>
    <n v="0"/>
    <n v="0"/>
    <n v="0"/>
    <n v="0"/>
    <n v="0"/>
    <n v="0"/>
  </r>
  <r>
    <x v="3"/>
    <s v="2016-Q1"/>
    <x v="19"/>
    <x v="1"/>
    <x v="2"/>
    <x v="7"/>
    <x v="0"/>
    <n v="13834"/>
    <s v="Arizona City Community Library"/>
    <x v="3"/>
    <s v="azarizonacity"/>
    <s v="Pinal"/>
    <s v="Learning Express"/>
    <m/>
    <m/>
    <n v="0"/>
    <n v="0"/>
    <n v="0"/>
    <n v="0"/>
    <n v="0"/>
    <n v="0"/>
    <n v="0"/>
  </r>
  <r>
    <x v="3"/>
    <s v="2016-Q1"/>
    <x v="19"/>
    <x v="1"/>
    <x v="2"/>
    <x v="7"/>
    <x v="2"/>
    <n v="14554"/>
    <s v="Arizona State Library, Archives and Public Records"/>
    <x v="4"/>
    <s v="azstatelibdev"/>
    <m/>
    <s v="Learning Express"/>
    <m/>
    <m/>
    <n v="2"/>
    <n v="2"/>
    <n v="14"/>
    <n v="1"/>
    <n v="0"/>
    <n v="0"/>
    <n v="0"/>
  </r>
  <r>
    <x v="3"/>
    <s v="2016-Q1"/>
    <x v="19"/>
    <x v="1"/>
    <x v="2"/>
    <x v="7"/>
    <x v="3"/>
    <n v="14520"/>
    <s v="Ash Fork Public Library"/>
    <x v="5"/>
    <s v="azashfork"/>
    <s v="Yavapai"/>
    <s v="Learning Express"/>
    <m/>
    <m/>
    <n v="0"/>
    <n v="0"/>
    <n v="0"/>
    <n v="0"/>
    <n v="0"/>
    <n v="0"/>
    <n v="0"/>
  </r>
  <r>
    <x v="4"/>
    <s v="2016-Q1"/>
    <x v="19"/>
    <x v="1"/>
    <x v="2"/>
    <x v="7"/>
    <x v="4"/>
    <n v="14489"/>
    <s v="Ava Ich Asiit Tribal Library"/>
    <x v="6"/>
    <s v="azavaich"/>
    <s v="Mohave"/>
    <s v="Learning Express"/>
    <m/>
    <m/>
    <n v="0"/>
    <n v="0"/>
    <n v="0"/>
    <n v="0"/>
    <n v="0"/>
    <n v="0"/>
    <n v="0"/>
  </r>
  <r>
    <x v="5"/>
    <s v="2016-Q1"/>
    <x v="19"/>
    <x v="1"/>
    <x v="2"/>
    <x v="7"/>
    <x v="5"/>
    <n v="6014"/>
    <s v="Avondale Public Library"/>
    <x v="7"/>
    <s v="avondale_az"/>
    <s v="Maricopa"/>
    <s v="Learning Express"/>
    <m/>
    <m/>
    <n v="3"/>
    <n v="2"/>
    <n v="13"/>
    <n v="0"/>
    <n v="3"/>
    <n v="7"/>
    <n v="0"/>
  </r>
  <r>
    <x v="3"/>
    <s v="2016-Q1"/>
    <x v="19"/>
    <x v="1"/>
    <x v="2"/>
    <x v="7"/>
    <x v="3"/>
    <n v="14532"/>
    <s v="Bagdad Public Library"/>
    <x v="8"/>
    <s v="azbagdad"/>
    <s v="Yavapai"/>
    <s v="Learning Express"/>
    <m/>
    <m/>
    <n v="0"/>
    <n v="0"/>
    <n v="0"/>
    <n v="0"/>
    <n v="0"/>
    <n v="0"/>
    <n v="0"/>
  </r>
  <r>
    <x v="3"/>
    <s v="2016-Q1"/>
    <x v="19"/>
    <x v="1"/>
    <x v="2"/>
    <x v="7"/>
    <x v="3"/>
    <n v="19554"/>
    <s v="Beaver Creek Library"/>
    <x v="121"/>
    <s v="beaver_az"/>
    <m/>
    <s v="Learning Express"/>
    <m/>
    <m/>
    <n v="0"/>
    <n v="0"/>
    <n v="0"/>
    <n v="0"/>
    <n v="0"/>
    <n v="0"/>
    <n v="0"/>
  </r>
  <r>
    <x v="6"/>
    <s v="2016-Q1"/>
    <x v="19"/>
    <x v="1"/>
    <x v="2"/>
    <x v="7"/>
    <x v="6"/>
    <n v="14448"/>
    <s v="Benson Public Library"/>
    <x v="9"/>
    <s v="azbenson"/>
    <s v="Cochise"/>
    <s v="Learning Express"/>
    <m/>
    <m/>
    <n v="0"/>
    <n v="0"/>
    <n v="0"/>
    <n v="0"/>
    <n v="0"/>
    <n v="0"/>
    <n v="0"/>
  </r>
  <r>
    <x v="3"/>
    <s v="2016-Q1"/>
    <x v="19"/>
    <x v="1"/>
    <x v="2"/>
    <x v="7"/>
    <x v="3"/>
    <n v="14536"/>
    <s v="Black Canyon City Community Library"/>
    <x v="10"/>
    <s v="azblackcyn"/>
    <s v="Yavapai"/>
    <s v="Learning Express"/>
    <m/>
    <m/>
    <n v="0"/>
    <n v="0"/>
    <n v="0"/>
    <n v="0"/>
    <n v="0"/>
    <n v="0"/>
    <n v="0"/>
  </r>
  <r>
    <x v="3"/>
    <s v="2016-Q1"/>
    <x v="19"/>
    <x v="1"/>
    <x v="2"/>
    <x v="7"/>
    <x v="7"/>
    <n v="14469"/>
    <s v="Blue Library"/>
    <x v="11"/>
    <s v="azbluepub"/>
    <s v="Greenlee"/>
    <s v="Learning Express"/>
    <m/>
    <m/>
    <n v="0"/>
    <n v="0"/>
    <n v="0"/>
    <n v="0"/>
    <n v="0"/>
    <n v="0"/>
    <n v="0"/>
  </r>
  <r>
    <x v="3"/>
    <s v="2016-Q1"/>
    <x v="19"/>
    <x v="1"/>
    <x v="2"/>
    <x v="7"/>
    <x v="8"/>
    <n v="14474"/>
    <s v="Bouse Public Library"/>
    <x v="12"/>
    <s v="azbouse"/>
    <s v="La Paz"/>
    <s v="Learning Express"/>
    <m/>
    <m/>
    <n v="0"/>
    <n v="0"/>
    <n v="0"/>
    <n v="0"/>
    <n v="0"/>
    <n v="0"/>
    <n v="0"/>
  </r>
  <r>
    <x v="4"/>
    <s v="2016-Q1"/>
    <x v="19"/>
    <x v="1"/>
    <x v="2"/>
    <x v="7"/>
    <x v="5"/>
    <n v="14478"/>
    <s v="Buckeye Public Library"/>
    <x v="13"/>
    <s v="buckeye_az"/>
    <s v="Maricopa"/>
    <s v="Learning Express"/>
    <m/>
    <m/>
    <n v="2"/>
    <n v="1"/>
    <n v="6"/>
    <n v="0"/>
    <n v="0"/>
    <n v="0"/>
    <n v="1"/>
  </r>
  <r>
    <x v="7"/>
    <s v="2016-Q1"/>
    <x v="19"/>
    <x v="1"/>
    <x v="2"/>
    <x v="7"/>
    <x v="3"/>
    <n v="14521"/>
    <s v="Camp Verde Community Library"/>
    <x v="14"/>
    <s v="azcampverde"/>
    <s v="Yavapai"/>
    <s v="Learning Express"/>
    <m/>
    <m/>
    <n v="0"/>
    <n v="0"/>
    <n v="0"/>
    <n v="0"/>
    <n v="0"/>
    <n v="0"/>
    <n v="0"/>
  </r>
  <r>
    <x v="8"/>
    <s v="2016-Q1"/>
    <x v="19"/>
    <x v="1"/>
    <x v="2"/>
    <x v="7"/>
    <x v="0"/>
    <n v="13835"/>
    <s v="Casa Grande Public Library"/>
    <x v="15"/>
    <s v="azcasagrande"/>
    <s v="Pinal"/>
    <s v="Learning Express"/>
    <m/>
    <m/>
    <n v="0"/>
    <n v="0"/>
    <n v="0"/>
    <n v="0"/>
    <n v="0"/>
    <n v="0"/>
    <n v="0"/>
  </r>
  <r>
    <x v="3"/>
    <s v="2016-Q1"/>
    <x v="19"/>
    <x v="1"/>
    <x v="2"/>
    <x v="7"/>
    <x v="3"/>
    <n v="14325"/>
    <s v="Centennial Library"/>
    <x v="16"/>
    <s v="azcentennial"/>
    <s v="La Paz"/>
    <s v="Learning Express"/>
    <m/>
    <m/>
    <n v="0"/>
    <n v="0"/>
    <n v="0"/>
    <n v="0"/>
    <n v="0"/>
    <n v="0"/>
    <n v="0"/>
  </r>
  <r>
    <x v="9"/>
    <s v="2016-Q1"/>
    <x v="19"/>
    <x v="1"/>
    <x v="2"/>
    <x v="7"/>
    <x v="5"/>
    <n v="12890"/>
    <s v="Chandler Public Library"/>
    <x v="17"/>
    <s v="chandler_main"/>
    <s v="Maricopa"/>
    <s v="Learning Express"/>
    <m/>
    <m/>
    <n v="5"/>
    <n v="0"/>
    <n v="38"/>
    <n v="9"/>
    <n v="1"/>
    <n v="0"/>
    <n v="0"/>
  </r>
  <r>
    <x v="10"/>
    <s v="2016-Q1"/>
    <x v="19"/>
    <x v="1"/>
    <x v="2"/>
    <x v="7"/>
    <x v="3"/>
    <n v="14522"/>
    <s v="Chino Valley Public Library"/>
    <x v="18"/>
    <s v="azchinovalley"/>
    <s v="Yavapai"/>
    <s v="Learning Express"/>
    <m/>
    <m/>
    <n v="0"/>
    <n v="0"/>
    <n v="0"/>
    <n v="0"/>
    <n v="0"/>
    <n v="0"/>
    <n v="0"/>
  </r>
  <r>
    <x v="3"/>
    <s v="2016-Q1"/>
    <x v="19"/>
    <x v="1"/>
    <x v="2"/>
    <x v="7"/>
    <x v="9"/>
    <n v="14494"/>
    <s v="Cibicue Community Library"/>
    <x v="19"/>
    <s v="azcibecu"/>
    <s v="Navajo"/>
    <s v="Learning Express"/>
    <m/>
    <m/>
    <n v="0"/>
    <n v="0"/>
    <n v="0"/>
    <n v="0"/>
    <n v="0"/>
    <n v="0"/>
    <n v="0"/>
  </r>
  <r>
    <x v="11"/>
    <s v="2016-Q1"/>
    <x v="19"/>
    <x v="1"/>
    <x v="2"/>
    <x v="7"/>
    <x v="5"/>
    <n v="12897"/>
    <s v="City of Mesa Main Library"/>
    <x v="20"/>
    <s v="mesa86532"/>
    <s v="Maricopa"/>
    <s v="Learning Express"/>
    <m/>
    <m/>
    <n v="11"/>
    <n v="3"/>
    <n v="169"/>
    <n v="2"/>
    <n v="4"/>
    <n v="0"/>
    <n v="3"/>
  </r>
  <r>
    <x v="74"/>
    <s v="2016-Q1"/>
    <x v="19"/>
    <x v="1"/>
    <x v="2"/>
    <x v="7"/>
    <x v="3"/>
    <n v="14509"/>
    <s v="Clark Memorial Library"/>
    <x v="117"/>
    <s v="azclarkdale"/>
    <s v="Pima"/>
    <s v="Learning Express"/>
    <m/>
    <m/>
    <n v="0"/>
    <n v="0"/>
    <n v="0"/>
    <n v="0"/>
    <n v="0"/>
    <n v="0"/>
    <n v="0"/>
  </r>
  <r>
    <x v="74"/>
    <s v="2016-Q1"/>
    <x v="19"/>
    <x v="1"/>
    <x v="2"/>
    <x v="7"/>
    <x v="3"/>
    <n v="14538"/>
    <s v="Clarkdale Public Library"/>
    <x v="117"/>
    <s v="azclarkdale"/>
    <s v="Yavapai"/>
    <s v="Learning Express"/>
    <m/>
    <m/>
    <n v="0"/>
    <n v="0"/>
    <n v="0"/>
    <n v="0"/>
    <n v="0"/>
    <n v="0"/>
    <n v="0"/>
  </r>
  <r>
    <x v="3"/>
    <s v="2016-Q1"/>
    <x v="19"/>
    <x v="1"/>
    <x v="2"/>
    <x v="7"/>
    <x v="9"/>
    <n v="14495"/>
    <s v="Clay Springs Public Library"/>
    <x v="21"/>
    <s v="azclaysprings"/>
    <s v="Navajo"/>
    <s v="Learning Express"/>
    <m/>
    <m/>
    <n v="0"/>
    <n v="0"/>
    <n v="0"/>
    <n v="0"/>
    <n v="0"/>
    <n v="0"/>
    <n v="0"/>
  </r>
  <r>
    <x v="12"/>
    <s v="2016-Q1"/>
    <x v="19"/>
    <x v="1"/>
    <x v="2"/>
    <x v="7"/>
    <x v="7"/>
    <n v="14470"/>
    <s v="Clifton Public Library"/>
    <x v="22"/>
    <s v="azclifton"/>
    <s v="Greenlee"/>
    <s v="Learning Express"/>
    <m/>
    <m/>
    <n v="0"/>
    <n v="0"/>
    <n v="0"/>
    <n v="0"/>
    <n v="0"/>
    <n v="0"/>
    <n v="0"/>
  </r>
  <r>
    <x v="13"/>
    <s v="2016-Q1"/>
    <x v="19"/>
    <x v="1"/>
    <x v="2"/>
    <x v="7"/>
    <x v="6"/>
    <n v="5783"/>
    <s v="Cochise County Library District"/>
    <x v="23"/>
    <s v="azccldo"/>
    <s v="Cochise"/>
    <s v="Learning Express"/>
    <m/>
    <m/>
    <n v="1"/>
    <n v="1"/>
    <n v="9"/>
    <n v="0"/>
    <n v="0"/>
    <n v="0"/>
    <n v="0"/>
  </r>
  <r>
    <x v="14"/>
    <s v="2016-Q1"/>
    <x v="19"/>
    <x v="1"/>
    <x v="2"/>
    <x v="7"/>
    <x v="10"/>
    <n v="14528"/>
    <s v="Cocopah Tribal Library"/>
    <x v="24"/>
    <s v="azcocopah"/>
    <s v="Yuma"/>
    <s v="Learning Express"/>
    <m/>
    <m/>
    <n v="0"/>
    <n v="0"/>
    <n v="0"/>
    <n v="0"/>
    <n v="0"/>
    <n v="0"/>
    <n v="0"/>
  </r>
  <r>
    <x v="15"/>
    <s v="2016-Q1"/>
    <x v="19"/>
    <x v="1"/>
    <x v="2"/>
    <x v="7"/>
    <x v="8"/>
    <n v="14324"/>
    <s v="Colorado River Indian Tribes Library"/>
    <x v="25"/>
    <s v="azlapazcs"/>
    <s v="La Paz"/>
    <s v="Learning Express"/>
    <m/>
    <m/>
    <n v="0"/>
    <n v="0"/>
    <n v="0"/>
    <n v="0"/>
    <n v="0"/>
    <n v="0"/>
    <n v="0"/>
  </r>
  <r>
    <x v="3"/>
    <s v="2016-Q1"/>
    <x v="19"/>
    <x v="1"/>
    <x v="2"/>
    <x v="7"/>
    <x v="3"/>
    <n v="14540"/>
    <s v="Congress Public Library"/>
    <x v="26"/>
    <s v="azcongress"/>
    <s v="Yavapai"/>
    <s v="Learning Express"/>
    <m/>
    <m/>
    <n v="0"/>
    <n v="0"/>
    <n v="0"/>
    <n v="0"/>
    <n v="0"/>
    <n v="0"/>
    <n v="0"/>
  </r>
  <r>
    <x v="16"/>
    <s v="2016-Q1"/>
    <x v="19"/>
    <x v="1"/>
    <x v="2"/>
    <x v="7"/>
    <x v="0"/>
    <n v="13836"/>
    <s v="Coolidge Public Library"/>
    <x v="27"/>
    <s v="azcollidge"/>
    <s v="Pinal"/>
    <s v="Learning Express"/>
    <m/>
    <m/>
    <n v="0"/>
    <n v="0"/>
    <n v="0"/>
    <n v="0"/>
    <n v="0"/>
    <n v="0"/>
    <n v="0"/>
  </r>
  <r>
    <x v="17"/>
    <s v="2016-Q1"/>
    <x v="19"/>
    <x v="1"/>
    <x v="2"/>
    <x v="7"/>
    <x v="6"/>
    <n v="14446"/>
    <s v="Copper Queen Library"/>
    <x v="28"/>
    <s v="azbisbee"/>
    <s v="Cochise"/>
    <s v="Learning Express"/>
    <m/>
    <m/>
    <n v="0"/>
    <n v="0"/>
    <n v="0"/>
    <n v="0"/>
    <n v="0"/>
    <n v="0"/>
    <n v="0"/>
  </r>
  <r>
    <x v="3"/>
    <s v="2016-Q1"/>
    <x v="19"/>
    <x v="1"/>
    <x v="2"/>
    <x v="7"/>
    <x v="3"/>
    <n v="14541"/>
    <s v="Cordes Lakes Public Library"/>
    <x v="29"/>
    <s v="azcordeslakes"/>
    <s v="Yavapai"/>
    <s v="Learning Express"/>
    <m/>
    <m/>
    <n v="0"/>
    <n v="0"/>
    <n v="0"/>
    <n v="0"/>
    <n v="0"/>
    <n v="0"/>
    <n v="0"/>
  </r>
  <r>
    <x v="18"/>
    <s v="2016-Q1"/>
    <x v="19"/>
    <x v="1"/>
    <x v="2"/>
    <x v="7"/>
    <x v="3"/>
    <n v="14517"/>
    <s v="Cottonwood Public Library"/>
    <x v="30"/>
    <s v="azcottonwood"/>
    <s v="Yavapai"/>
    <s v="Learning Express"/>
    <m/>
    <m/>
    <n v="0"/>
    <n v="0"/>
    <n v="0"/>
    <n v="0"/>
    <n v="0"/>
    <n v="0"/>
    <n v="0"/>
  </r>
  <r>
    <x v="3"/>
    <s v="2016-Q1"/>
    <x v="19"/>
    <x v="1"/>
    <x v="2"/>
    <x v="7"/>
    <x v="3"/>
    <n v="14542"/>
    <s v="Crown King Public Library"/>
    <x v="31"/>
    <s v="azcrownking"/>
    <s v="Yavapai"/>
    <s v="Learning Express"/>
    <m/>
    <m/>
    <n v="0"/>
    <n v="0"/>
    <n v="0"/>
    <n v="0"/>
    <n v="0"/>
    <n v="0"/>
    <n v="0"/>
  </r>
  <r>
    <x v="19"/>
    <s v="2016-Q1"/>
    <x v="19"/>
    <x v="1"/>
    <x v="2"/>
    <x v="7"/>
    <x v="5"/>
    <n v="14477"/>
    <s v="Desert Foothills Library"/>
    <x v="32"/>
    <s v="desertfh_az"/>
    <s v="Maricopa"/>
    <s v="Learning Express"/>
    <m/>
    <m/>
    <n v="0"/>
    <n v="0"/>
    <n v="0"/>
    <n v="0"/>
    <n v="0"/>
    <n v="0"/>
    <n v="0"/>
  </r>
  <r>
    <x v="3"/>
    <s v="2016-Q1"/>
    <x v="19"/>
    <x v="1"/>
    <x v="2"/>
    <x v="7"/>
    <x v="3"/>
    <n v="14545"/>
    <s v="Dewey-Humboldt Town Library"/>
    <x v="33"/>
    <s v="dewey_az"/>
    <s v="Yavapai"/>
    <s v="Learning Express"/>
    <m/>
    <m/>
    <n v="0"/>
    <n v="0"/>
    <n v="0"/>
    <n v="0"/>
    <n v="0"/>
    <n v="0"/>
    <n v="0"/>
  </r>
  <r>
    <x v="20"/>
    <s v="2016-Q1"/>
    <x v="19"/>
    <x v="1"/>
    <x v="2"/>
    <x v="7"/>
    <x v="6"/>
    <n v="14447"/>
    <s v="Douglas Public Library"/>
    <x v="34"/>
    <s v="azdouglas"/>
    <s v="Cochise"/>
    <s v="Learning Express"/>
    <m/>
    <m/>
    <n v="0"/>
    <n v="0"/>
    <n v="0"/>
    <n v="0"/>
    <n v="0"/>
    <n v="0"/>
    <n v="0"/>
  </r>
  <r>
    <x v="3"/>
    <s v="2016-Q1"/>
    <x v="19"/>
    <x v="1"/>
    <x v="2"/>
    <x v="7"/>
    <x v="11"/>
    <n v="14510"/>
    <s v="Dr. Fernando Escalante Community Library &amp; Resource Center"/>
    <x v="35"/>
    <s v="azfernando"/>
    <s v="Pima"/>
    <s v="Learning Express"/>
    <m/>
    <m/>
    <n v="0"/>
    <n v="0"/>
    <n v="0"/>
    <n v="0"/>
    <n v="0"/>
    <n v="0"/>
    <n v="0"/>
  </r>
  <r>
    <x v="21"/>
    <s v="2016-Q1"/>
    <x v="19"/>
    <x v="1"/>
    <x v="2"/>
    <x v="7"/>
    <x v="7"/>
    <n v="14468"/>
    <s v="Duncan Public Library"/>
    <x v="36"/>
    <s v="azduncan"/>
    <s v="Greenlee"/>
    <s v="Learning Express"/>
    <m/>
    <m/>
    <n v="0"/>
    <n v="0"/>
    <n v="0"/>
    <n v="0"/>
    <n v="0"/>
    <n v="0"/>
    <n v="0"/>
  </r>
  <r>
    <x v="22"/>
    <s v="2016-Q1"/>
    <x v="19"/>
    <x v="1"/>
    <x v="2"/>
    <x v="7"/>
    <x v="0"/>
    <n v="13837"/>
    <s v="Eloy Santa Cruz Library"/>
    <x v="37"/>
    <s v="azeloy"/>
    <s v="Pinal"/>
    <s v="Learning Express"/>
    <m/>
    <m/>
    <n v="0"/>
    <n v="0"/>
    <n v="0"/>
    <n v="0"/>
    <n v="0"/>
    <n v="0"/>
    <n v="0"/>
  </r>
  <r>
    <x v="23"/>
    <s v="2016-Q1"/>
    <x v="19"/>
    <x v="1"/>
    <x v="2"/>
    <x v="7"/>
    <x v="6"/>
    <n v="14452"/>
    <s v="Elsie S. Hogan Community Library"/>
    <x v="38"/>
    <s v="azwilcox"/>
    <s v="Cochise"/>
    <s v="Learning Express"/>
    <m/>
    <m/>
    <n v="0"/>
    <n v="0"/>
    <n v="0"/>
    <n v="0"/>
    <n v="0"/>
    <n v="0"/>
    <n v="0"/>
  </r>
  <r>
    <x v="24"/>
    <s v="2016-Q1"/>
    <x v="19"/>
    <x v="1"/>
    <x v="2"/>
    <x v="7"/>
    <x v="12"/>
    <n v="5102"/>
    <s v="Flagstaff City-Coconino County Public Library"/>
    <x v="39"/>
    <s v="azflagstaff"/>
    <s v="Coconino"/>
    <s v="Learning Express"/>
    <m/>
    <m/>
    <n v="17"/>
    <n v="1"/>
    <n v="240"/>
    <n v="7"/>
    <n v="2"/>
    <n v="9"/>
    <n v="1"/>
  </r>
  <r>
    <x v="25"/>
    <s v="2016-Q1"/>
    <x v="19"/>
    <x v="1"/>
    <x v="2"/>
    <x v="7"/>
    <x v="0"/>
    <n v="13838"/>
    <s v="Florence Community Library"/>
    <x v="40"/>
    <s v="azflorence"/>
    <s v="Pinal"/>
    <s v="Learning Express"/>
    <m/>
    <m/>
    <n v="0"/>
    <n v="0"/>
    <n v="0"/>
    <n v="0"/>
    <n v="0"/>
    <n v="0"/>
    <n v="0"/>
  </r>
  <r>
    <x v="3"/>
    <s v="2016-Q1"/>
    <x v="19"/>
    <x v="1"/>
    <x v="2"/>
    <x v="7"/>
    <x v="12"/>
    <n v="14455"/>
    <s v="Forest Lakes Community Library"/>
    <x v="41"/>
    <s v="azforestlakes"/>
    <s v="Coconino"/>
    <s v="Learning Express"/>
    <m/>
    <m/>
    <n v="0"/>
    <n v="0"/>
    <n v="0"/>
    <n v="0"/>
    <n v="0"/>
    <n v="0"/>
    <n v="0"/>
  </r>
  <r>
    <x v="26"/>
    <s v="2016-Q1"/>
    <x v="19"/>
    <x v="1"/>
    <x v="2"/>
    <x v="7"/>
    <x v="12"/>
    <n v="14454"/>
    <s v="Fredonia Public Library"/>
    <x v="42"/>
    <s v="azfredonia"/>
    <s v="Coconino"/>
    <s v="Learning Express"/>
    <m/>
    <m/>
    <n v="0"/>
    <n v="0"/>
    <n v="0"/>
    <n v="0"/>
    <n v="0"/>
    <n v="0"/>
    <n v="0"/>
  </r>
  <r>
    <x v="27"/>
    <s v="2016-Q1"/>
    <x v="19"/>
    <x v="1"/>
    <x v="2"/>
    <x v="7"/>
    <x v="5"/>
    <n v="14482"/>
    <s v="Ft. McDowell Yavapai Nation Tribal Library"/>
    <x v="43"/>
    <s v="mcdowell_az"/>
    <s v="Maricopa"/>
    <s v="Learning Express"/>
    <m/>
    <m/>
    <n v="0"/>
    <n v="0"/>
    <n v="0"/>
    <n v="0"/>
    <n v="0"/>
    <n v="0"/>
    <n v="0"/>
  </r>
  <r>
    <x v="28"/>
    <s v="2016-Q1"/>
    <x v="19"/>
    <x v="1"/>
    <x v="2"/>
    <x v="7"/>
    <x v="13"/>
    <n v="5785"/>
    <s v="Gila County Library District"/>
    <x v="44"/>
    <s v="azgcldo"/>
    <s v="Gila"/>
    <s v="Learning Express"/>
    <m/>
    <m/>
    <n v="24"/>
    <n v="8"/>
    <n v="247"/>
    <n v="18"/>
    <n v="1"/>
    <n v="1"/>
    <n v="0"/>
  </r>
  <r>
    <x v="29"/>
    <s v="2016-Q1"/>
    <x v="19"/>
    <x v="1"/>
    <x v="2"/>
    <x v="7"/>
    <x v="5"/>
    <n v="14479"/>
    <s v="Glendale Public Library"/>
    <x v="45"/>
    <s v="glendale_main"/>
    <s v="Maricopa"/>
    <s v="Learning Express"/>
    <m/>
    <m/>
    <n v="3"/>
    <n v="1"/>
    <n v="3"/>
    <n v="0"/>
    <n v="0"/>
    <n v="4"/>
    <n v="0"/>
  </r>
  <r>
    <x v="3"/>
    <s v="2016-Q1"/>
    <x v="19"/>
    <x v="1"/>
    <x v="2"/>
    <x v="7"/>
    <x v="12"/>
    <n v="14456"/>
    <s v="Grand Canyon Library"/>
    <x v="46"/>
    <s v="azgcanyoncl"/>
    <s v="Coconino"/>
    <s v="Learning Express"/>
    <m/>
    <m/>
    <n v="0"/>
    <n v="0"/>
    <n v="0"/>
    <n v="0"/>
    <n v="0"/>
    <n v="0"/>
    <n v="0"/>
  </r>
  <r>
    <x v="3"/>
    <s v="2016-Q1"/>
    <x v="19"/>
    <x v="1"/>
    <x v="2"/>
    <x v="7"/>
    <x v="7"/>
    <n v="14366"/>
    <s v="Greenlee County Library System"/>
    <x v="47"/>
    <s v="azgreenl"/>
    <s v="Greenlee"/>
    <s v="Learning Express"/>
    <m/>
    <m/>
    <n v="0"/>
    <n v="0"/>
    <n v="0"/>
    <n v="0"/>
    <n v="0"/>
    <n v="0"/>
    <n v="0"/>
  </r>
  <r>
    <x v="30"/>
    <s v="2016-Q1"/>
    <x v="19"/>
    <x v="1"/>
    <x v="2"/>
    <x v="7"/>
    <x v="9"/>
    <n v="14496"/>
    <s v="Holbrook Public Library"/>
    <x v="48"/>
    <s v="azholbrook"/>
    <s v="Navajo"/>
    <s v="Learning Express"/>
    <m/>
    <m/>
    <n v="0"/>
    <n v="0"/>
    <n v="0"/>
    <n v="0"/>
    <n v="0"/>
    <n v="0"/>
    <n v="0"/>
  </r>
  <r>
    <x v="31"/>
    <s v="2016-Q1"/>
    <x v="19"/>
    <x v="1"/>
    <x v="2"/>
    <x v="7"/>
    <x v="9"/>
    <n v="14497"/>
    <s v="Hopi Public Library"/>
    <x v="49"/>
    <s v="hopi"/>
    <s v="Navajo"/>
    <s v="Learning Express"/>
    <m/>
    <m/>
    <n v="0"/>
    <n v="0"/>
    <n v="0"/>
    <n v="0"/>
    <n v="0"/>
    <n v="0"/>
    <n v="0"/>
  </r>
  <r>
    <x v="32"/>
    <s v="2016-Q1"/>
    <x v="19"/>
    <x v="1"/>
    <x v="2"/>
    <x v="7"/>
    <x v="6"/>
    <n v="14449"/>
    <s v="Huachuca City Public Library"/>
    <x v="50"/>
    <s v="azhuachuca"/>
    <s v="Cochise"/>
    <s v="Learning Express"/>
    <m/>
    <m/>
    <n v="0"/>
    <n v="0"/>
    <n v="0"/>
    <n v="0"/>
    <n v="0"/>
    <n v="0"/>
    <n v="0"/>
  </r>
  <r>
    <x v="4"/>
    <s v="2016-Q1"/>
    <x v="19"/>
    <x v="1"/>
    <x v="2"/>
    <x v="7"/>
    <x v="0"/>
    <n v="14442"/>
    <s v="Ira H Hayes Memorial Library"/>
    <x v="51"/>
    <s v="irahayes_az"/>
    <s v="Pinal"/>
    <s v="Learning Express"/>
    <m/>
    <m/>
    <n v="0"/>
    <n v="0"/>
    <n v="0"/>
    <n v="0"/>
    <n v="0"/>
    <n v="0"/>
    <n v="0"/>
  </r>
  <r>
    <x v="33"/>
    <s v="2016-Q1"/>
    <x v="19"/>
    <x v="1"/>
    <x v="2"/>
    <x v="7"/>
    <x v="13"/>
    <n v="14461"/>
    <s v="Isabelle Hunt Memorial Public Library"/>
    <x v="52"/>
    <s v="azpinestrawb"/>
    <s v="Gila"/>
    <s v="Learning Express"/>
    <m/>
    <m/>
    <n v="0"/>
    <n v="0"/>
    <n v="0"/>
    <n v="0"/>
    <n v="0"/>
    <n v="0"/>
    <n v="0"/>
  </r>
  <r>
    <x v="34"/>
    <s v="2016-Q1"/>
    <x v="19"/>
    <x v="1"/>
    <x v="2"/>
    <x v="7"/>
    <x v="3"/>
    <n v="14523"/>
    <s v="Jerome Public Library"/>
    <x v="53"/>
    <s v="azjerome"/>
    <s v="Yavapai"/>
    <s v="Learning Express"/>
    <m/>
    <m/>
    <n v="0"/>
    <n v="0"/>
    <n v="0"/>
    <n v="0"/>
    <n v="0"/>
    <n v="0"/>
    <n v="0"/>
  </r>
  <r>
    <x v="4"/>
    <s v="2016-Q1"/>
    <x v="19"/>
    <x v="1"/>
    <x v="2"/>
    <x v="7"/>
    <x v="4"/>
    <n v="14490"/>
    <s v="Kaibab Paiute Tribal Library"/>
    <x v="54"/>
    <s v="azkaibabppl"/>
    <s v="Mohave"/>
    <s v="Learning Express"/>
    <m/>
    <m/>
    <n v="0"/>
    <n v="0"/>
    <n v="0"/>
    <n v="0"/>
    <n v="0"/>
    <n v="0"/>
    <n v="0"/>
  </r>
  <r>
    <x v="3"/>
    <s v="2016-Q1"/>
    <x v="19"/>
    <x v="1"/>
    <x v="2"/>
    <x v="7"/>
    <x v="9"/>
    <n v="14498"/>
    <s v="Kayenta Community Library"/>
    <x v="55"/>
    <s v="azkayenta"/>
    <s v="Navajo"/>
    <s v="Learning Express"/>
    <m/>
    <m/>
    <n v="0"/>
    <n v="0"/>
    <n v="0"/>
    <n v="0"/>
    <n v="0"/>
    <n v="0"/>
    <n v="0"/>
  </r>
  <r>
    <x v="35"/>
    <s v="2016-Q1"/>
    <x v="19"/>
    <x v="1"/>
    <x v="2"/>
    <x v="7"/>
    <x v="0"/>
    <n v="13839"/>
    <s v="Kearny Public Library"/>
    <x v="56"/>
    <s v="kearny_az"/>
    <s v="Pinal"/>
    <s v="Learning Express"/>
    <m/>
    <m/>
    <n v="0"/>
    <n v="0"/>
    <n v="0"/>
    <n v="0"/>
    <n v="0"/>
    <n v="0"/>
    <n v="0"/>
  </r>
  <r>
    <x v="75"/>
    <s v="2016-Q1"/>
    <x v="19"/>
    <x v="1"/>
    <x v="2"/>
    <x v="7"/>
    <x v="8"/>
    <n v="14475"/>
    <s v="La Paz County Services"/>
    <x v="119"/>
    <s v="lapaz"/>
    <s v="La Paz"/>
    <s v="Learning Express"/>
    <m/>
    <m/>
    <n v="0"/>
    <n v="0"/>
    <n v="0"/>
    <n v="0"/>
    <n v="0"/>
    <n v="0"/>
    <n v="0"/>
  </r>
  <r>
    <x v="36"/>
    <s v="2016-Q1"/>
    <x v="19"/>
    <x v="1"/>
    <x v="2"/>
    <x v="7"/>
    <x v="9"/>
    <n v="14507"/>
    <s v="Larson Memorial Public Library"/>
    <x v="57"/>
    <s v="azpinetop"/>
    <s v="Navajo"/>
    <s v="Learning Express"/>
    <m/>
    <m/>
    <n v="0"/>
    <n v="0"/>
    <n v="0"/>
    <n v="0"/>
    <n v="0"/>
    <n v="0"/>
    <n v="0"/>
  </r>
  <r>
    <x v="37"/>
    <s v="2016-Q1"/>
    <x v="19"/>
    <x v="1"/>
    <x v="2"/>
    <x v="7"/>
    <x v="0"/>
    <n v="13841"/>
    <s v="Mammoth Public Library"/>
    <x v="58"/>
    <s v="azmammoth"/>
    <s v="Pinal"/>
    <s v="Learning Express"/>
    <m/>
    <m/>
    <n v="0"/>
    <n v="0"/>
    <n v="0"/>
    <n v="0"/>
    <n v="0"/>
    <n v="0"/>
    <n v="0"/>
  </r>
  <r>
    <x v="38"/>
    <s v="2016-Q1"/>
    <x v="19"/>
    <x v="1"/>
    <x v="2"/>
    <x v="7"/>
    <x v="5"/>
    <n v="13748"/>
    <s v="Maricopa County Library District"/>
    <x v="59"/>
    <s v="maricopa_main"/>
    <s v="Maricopa"/>
    <s v="Learning Express"/>
    <m/>
    <m/>
    <n v="84"/>
    <n v="30"/>
    <n v="550"/>
    <n v="9"/>
    <n v="20"/>
    <n v="105"/>
    <n v="132"/>
  </r>
  <r>
    <x v="39"/>
    <s v="2016-Q1"/>
    <x v="19"/>
    <x v="1"/>
    <x v="2"/>
    <x v="7"/>
    <x v="0"/>
    <n v="13843"/>
    <s v="Maricopa Public Library"/>
    <x v="60"/>
    <s v="azmaricopacom"/>
    <s v="Pinal"/>
    <s v="Learning Express"/>
    <m/>
    <m/>
    <n v="0"/>
    <n v="0"/>
    <n v="0"/>
    <n v="0"/>
    <n v="0"/>
    <n v="0"/>
    <n v="0"/>
  </r>
  <r>
    <x v="3"/>
    <s v="2016-Q1"/>
    <x v="19"/>
    <x v="1"/>
    <x v="2"/>
    <x v="7"/>
    <x v="3"/>
    <n v="14547"/>
    <s v="Mayer Public Library"/>
    <x v="61"/>
    <s v="azmayer"/>
    <s v="Yavapai"/>
    <s v="Learning Express"/>
    <m/>
    <m/>
    <n v="0"/>
    <n v="0"/>
    <n v="0"/>
    <n v="0"/>
    <n v="0"/>
    <n v="0"/>
    <n v="0"/>
  </r>
  <r>
    <x v="3"/>
    <s v="2016-Q1"/>
    <x v="19"/>
    <x v="1"/>
    <x v="2"/>
    <x v="7"/>
    <x v="9"/>
    <n v="14499"/>
    <s v="McNary Commuity Library"/>
    <x v="62"/>
    <s v="mcnary_az"/>
    <s v="Navajo"/>
    <s v="Learning Express"/>
    <m/>
    <m/>
    <n v="0"/>
    <n v="0"/>
    <n v="0"/>
    <n v="0"/>
    <n v="0"/>
    <n v="0"/>
    <n v="0"/>
  </r>
  <r>
    <x v="40"/>
    <s v="2016-Q1"/>
    <x v="19"/>
    <x v="1"/>
    <x v="2"/>
    <x v="7"/>
    <x v="13"/>
    <n v="14459"/>
    <s v="Miami Memorial Library"/>
    <x v="63"/>
    <s v="azmiami"/>
    <s v="Gila"/>
    <s v="Learning Express"/>
    <m/>
    <m/>
    <n v="0"/>
    <n v="0"/>
    <n v="0"/>
    <n v="0"/>
    <n v="0"/>
    <n v="0"/>
    <n v="0"/>
  </r>
  <r>
    <x v="41"/>
    <s v="2016-Q1"/>
    <x v="19"/>
    <x v="1"/>
    <x v="2"/>
    <x v="7"/>
    <x v="4"/>
    <n v="14322"/>
    <s v="Mohave County Library District"/>
    <x v="64"/>
    <s v="azmohave"/>
    <s v="Mohave"/>
    <s v="Learning Express"/>
    <m/>
    <m/>
    <n v="0"/>
    <n v="0"/>
    <n v="0"/>
    <n v="0"/>
    <n v="0"/>
    <n v="0"/>
    <n v="0"/>
  </r>
  <r>
    <x v="42"/>
    <s v="2016-Q1"/>
    <x v="19"/>
    <x v="1"/>
    <x v="2"/>
    <x v="7"/>
    <x v="7"/>
    <n v="14471"/>
    <s v="Morenci Community Library"/>
    <x v="65"/>
    <s v="azmorenci"/>
    <s v="Greenlee"/>
    <s v="Learning Express"/>
    <m/>
    <m/>
    <n v="0"/>
    <n v="0"/>
    <n v="0"/>
    <n v="0"/>
    <n v="0"/>
    <n v="0"/>
    <n v="0"/>
  </r>
  <r>
    <x v="43"/>
    <s v="2016-Q1"/>
    <x v="19"/>
    <x v="1"/>
    <x v="2"/>
    <x v="7"/>
    <x v="9"/>
    <n v="6128"/>
    <s v="Navajo County Library District"/>
    <x v="66"/>
    <s v="azncldo"/>
    <s v="Navajo"/>
    <s v="Learning Express"/>
    <m/>
    <m/>
    <n v="11"/>
    <n v="0"/>
    <n v="239"/>
    <n v="7"/>
    <n v="0"/>
    <n v="0"/>
    <n v="9"/>
  </r>
  <r>
    <x v="44"/>
    <s v="2016-Q1"/>
    <x v="19"/>
    <x v="1"/>
    <x v="2"/>
    <x v="7"/>
    <x v="1"/>
    <n v="14548"/>
    <s v="Navajo Nation Library System"/>
    <x v="67"/>
    <s v="aznnls"/>
    <s v="Navajo"/>
    <s v="Learning Express"/>
    <m/>
    <m/>
    <n v="0"/>
    <n v="0"/>
    <n v="0"/>
    <n v="0"/>
    <n v="0"/>
    <n v="0"/>
    <n v="0"/>
  </r>
  <r>
    <x v="45"/>
    <s v="2016-Q1"/>
    <x v="19"/>
    <x v="1"/>
    <x v="2"/>
    <x v="7"/>
    <x v="14"/>
    <n v="14515"/>
    <s v="Nogales/Santa Cruz County Public Library"/>
    <x v="68"/>
    <s v="aznogales"/>
    <s v="Santa Cruz"/>
    <s v="Learning Express"/>
    <m/>
    <m/>
    <n v="0"/>
    <n v="0"/>
    <n v="0"/>
    <n v="0"/>
    <n v="0"/>
    <n v="0"/>
    <n v="0"/>
  </r>
  <r>
    <x v="3"/>
    <s v="2016-Q1"/>
    <x v="19"/>
    <x v="1"/>
    <x v="2"/>
    <x v="7"/>
    <x v="5"/>
    <n v="14488"/>
    <s v="Northwest Regional Library"/>
    <x v="120"/>
    <s v="northwestreg_az"/>
    <s v="Maricopa"/>
    <s v="Learning Express"/>
    <m/>
    <m/>
    <n v="0"/>
    <n v="0"/>
    <n v="0"/>
    <n v="0"/>
    <n v="0"/>
    <n v="0"/>
    <n v="0"/>
  </r>
  <r>
    <x v="3"/>
    <s v="2016-Q1"/>
    <x v="19"/>
    <x v="1"/>
    <x v="2"/>
    <x v="7"/>
    <x v="0"/>
    <n v="13840"/>
    <s v="Oracle Public Library"/>
    <x v="69"/>
    <s v="azoracle"/>
    <s v="Pinal"/>
    <s v="Learning Express"/>
    <m/>
    <m/>
    <n v="0"/>
    <n v="0"/>
    <n v="0"/>
    <n v="0"/>
    <n v="0"/>
    <n v="0"/>
    <n v="0"/>
  </r>
  <r>
    <x v="3"/>
    <s v="2016-Q1"/>
    <x v="19"/>
    <x v="1"/>
    <x v="2"/>
    <x v="7"/>
    <x v="0"/>
    <n v="14513"/>
    <s v="Oro Valley Public Library"/>
    <x v="70"/>
    <s v="azorovalley"/>
    <s v="Pima"/>
    <s v="Learning Express"/>
    <m/>
    <m/>
    <n v="0"/>
    <n v="0"/>
    <n v="0"/>
    <n v="0"/>
    <n v="0"/>
    <n v="0"/>
    <n v="0"/>
  </r>
  <r>
    <x v="4"/>
    <s v="2016-Q1"/>
    <x v="19"/>
    <x v="1"/>
    <x v="2"/>
    <x v="7"/>
    <x v="12"/>
    <n v="14453"/>
    <s v="Page Public Library"/>
    <x v="71"/>
    <s v="azpage"/>
    <s v="Coconino"/>
    <s v="Learning Express"/>
    <m/>
    <m/>
    <n v="0"/>
    <n v="0"/>
    <n v="0"/>
    <n v="0"/>
    <n v="0"/>
    <n v="0"/>
    <n v="0"/>
  </r>
  <r>
    <x v="76"/>
    <s v="2016-Q1"/>
    <x v="19"/>
    <x v="1"/>
    <x v="2"/>
    <x v="7"/>
    <x v="8"/>
    <n v="14472"/>
    <s v="Parker Public Library"/>
    <x v="122"/>
    <s v="azparker"/>
    <m/>
    <s v="Learning Express"/>
    <m/>
    <m/>
    <n v="1"/>
    <n v="0"/>
    <n v="13"/>
    <n v="1"/>
    <n v="1"/>
    <n v="0"/>
    <n v="0"/>
  </r>
  <r>
    <x v="46"/>
    <s v="2016-Q1"/>
    <x v="19"/>
    <x v="1"/>
    <x v="2"/>
    <x v="7"/>
    <x v="14"/>
    <n v="14516"/>
    <s v="Patagonia Public Library"/>
    <x v="72"/>
    <s v="azpatagonia"/>
    <s v="Santa Cruz"/>
    <s v="Learning Express"/>
    <m/>
    <m/>
    <n v="0"/>
    <n v="0"/>
    <n v="0"/>
    <n v="0"/>
    <n v="0"/>
    <n v="0"/>
    <n v="0"/>
  </r>
  <r>
    <x v="47"/>
    <s v="2016-Q1"/>
    <x v="19"/>
    <x v="1"/>
    <x v="2"/>
    <x v="7"/>
    <x v="13"/>
    <n v="14462"/>
    <s v="Payson Public Library"/>
    <x v="73"/>
    <s v="azpayson"/>
    <s v="Gila"/>
    <s v="Learning Express"/>
    <m/>
    <m/>
    <n v="0"/>
    <n v="0"/>
    <n v="0"/>
    <n v="0"/>
    <n v="0"/>
    <n v="0"/>
    <n v="0"/>
  </r>
  <r>
    <x v="48"/>
    <s v="2016-Q1"/>
    <x v="19"/>
    <x v="1"/>
    <x v="2"/>
    <x v="7"/>
    <x v="5"/>
    <n v="14480"/>
    <s v="Peoria Public Library System"/>
    <x v="74"/>
    <s v="peor29132"/>
    <s v="Maricopa"/>
    <s v="Learning Express"/>
    <m/>
    <m/>
    <n v="0"/>
    <n v="0"/>
    <n v="0"/>
    <n v="0"/>
    <n v="0"/>
    <n v="0"/>
    <n v="0"/>
  </r>
  <r>
    <x v="49"/>
    <s v="2016-Q1"/>
    <x v="19"/>
    <x v="1"/>
    <x v="2"/>
    <x v="7"/>
    <x v="5"/>
    <n v="5773"/>
    <s v="Phoenix Public Library"/>
    <x v="75"/>
    <s v="phx_main"/>
    <s v="Maricopa"/>
    <s v="Learning Express"/>
    <m/>
    <m/>
    <n v="126"/>
    <n v="36"/>
    <n v="2485"/>
    <n v="61"/>
    <n v="35"/>
    <n v="41"/>
    <n v="63"/>
  </r>
  <r>
    <x v="50"/>
    <s v="2016-Q1"/>
    <x v="19"/>
    <x v="1"/>
    <x v="2"/>
    <x v="7"/>
    <x v="11"/>
    <n v="5042"/>
    <s v="Pima County Public Library"/>
    <x v="76"/>
    <s v="azpcld"/>
    <s v="Pima"/>
    <s v="Learning Express"/>
    <m/>
    <m/>
    <n v="285"/>
    <n v="106"/>
    <n v="3823"/>
    <n v="112"/>
    <n v="51"/>
    <n v="43"/>
    <n v="20"/>
  </r>
  <r>
    <x v="3"/>
    <s v="2016-Q1"/>
    <x v="19"/>
    <x v="1"/>
    <x v="2"/>
    <x v="7"/>
    <x v="10"/>
    <n v="14466"/>
    <s v="Pima Public Library"/>
    <x v="123"/>
    <s v="azheritage"/>
    <s v="Graham"/>
    <s v="Learning Express"/>
    <m/>
    <m/>
    <n v="0"/>
    <n v="0"/>
    <n v="0"/>
    <n v="0"/>
    <n v="0"/>
    <n v="0"/>
    <n v="0"/>
  </r>
  <r>
    <x v="52"/>
    <s v="2016-Q1"/>
    <x v="19"/>
    <x v="1"/>
    <x v="2"/>
    <x v="7"/>
    <x v="0"/>
    <n v="13846"/>
    <s v="Pinal County Library District"/>
    <x v="78"/>
    <s v="pinal_az"/>
    <s v="Pinal"/>
    <s v="Learning Express"/>
    <m/>
    <m/>
    <n v="10"/>
    <n v="0"/>
    <n v="73"/>
    <n v="1"/>
    <n v="2"/>
    <n v="0"/>
    <n v="3"/>
  </r>
  <r>
    <x v="3"/>
    <s v="2016-Q1"/>
    <x v="19"/>
    <x v="1"/>
    <x v="2"/>
    <x v="7"/>
    <x v="9"/>
    <n v="14500"/>
    <s v="Pinedale Library"/>
    <x v="79"/>
    <s v="pinedale"/>
    <s v="Navajo"/>
    <s v="Learning Express"/>
    <m/>
    <m/>
    <n v="0"/>
    <n v="0"/>
    <n v="0"/>
    <n v="0"/>
    <n v="0"/>
    <n v="0"/>
    <n v="0"/>
  </r>
  <r>
    <x v="3"/>
    <s v="2016-Q1"/>
    <x v="19"/>
    <x v="1"/>
    <x v="2"/>
    <x v="7"/>
    <x v="5"/>
    <n v="14501"/>
    <s v="Pinetop Lakeside Library"/>
    <x v="124"/>
    <s v="hollyhock_az"/>
    <s v="Navajo"/>
    <s v="Learning Express"/>
    <m/>
    <m/>
    <n v="0"/>
    <n v="0"/>
    <n v="0"/>
    <n v="0"/>
    <n v="0"/>
    <n v="0"/>
    <n v="0"/>
  </r>
  <r>
    <x v="53"/>
    <s v="2016-Q1"/>
    <x v="19"/>
    <x v="1"/>
    <x v="2"/>
    <x v="7"/>
    <x v="3"/>
    <n v="14524"/>
    <s v="Prescott Public Library"/>
    <x v="81"/>
    <s v="azprescott"/>
    <s v="Yavapai"/>
    <s v="Learning Express"/>
    <m/>
    <m/>
    <n v="0"/>
    <n v="0"/>
    <n v="0"/>
    <n v="0"/>
    <n v="0"/>
    <n v="0"/>
    <n v="0"/>
  </r>
  <r>
    <x v="54"/>
    <s v="2016-Q1"/>
    <x v="19"/>
    <x v="1"/>
    <x v="2"/>
    <x v="7"/>
    <x v="3"/>
    <n v="14519"/>
    <s v="Prescott Valley Public Library"/>
    <x v="82"/>
    <s v="azprescottval"/>
    <s v="Yavapai"/>
    <s v="Learning Express"/>
    <m/>
    <m/>
    <n v="11"/>
    <n v="0"/>
    <n v="484"/>
    <n v="0"/>
    <n v="6"/>
    <n v="0"/>
    <n v="0"/>
  </r>
  <r>
    <x v="55"/>
    <s v="2016-Q1"/>
    <x v="19"/>
    <x v="1"/>
    <x v="2"/>
    <x v="7"/>
    <x v="8"/>
    <n v="14473"/>
    <s v="Quartzsite Public Library"/>
    <x v="83"/>
    <s v="azcoriver"/>
    <s v="La Paz"/>
    <s v="Learning Express"/>
    <m/>
    <m/>
    <n v="0"/>
    <n v="0"/>
    <n v="0"/>
    <n v="0"/>
    <n v="0"/>
    <n v="0"/>
    <n v="0"/>
  </r>
  <r>
    <x v="3"/>
    <s v="2016-Q1"/>
    <x v="19"/>
    <x v="1"/>
    <x v="2"/>
    <x v="7"/>
    <x v="9"/>
    <n v="14502"/>
    <s v="Rim Community Library"/>
    <x v="84"/>
    <s v="azheber"/>
    <s v="Navajo"/>
    <s v="Learning Express"/>
    <m/>
    <m/>
    <n v="0"/>
    <n v="0"/>
    <n v="0"/>
    <n v="0"/>
    <n v="0"/>
    <n v="0"/>
    <n v="0"/>
  </r>
  <r>
    <x v="56"/>
    <s v="2016-Q1"/>
    <x v="19"/>
    <x v="1"/>
    <x v="2"/>
    <x v="7"/>
    <x v="15"/>
    <n v="14467"/>
    <s v="Safford City-Graham County Library"/>
    <x v="85"/>
    <s v="azsaffordgcl"/>
    <s v="Graham"/>
    <s v="Learning Express"/>
    <m/>
    <m/>
    <n v="9"/>
    <n v="1"/>
    <n v="232"/>
    <n v="5"/>
    <n v="0"/>
    <n v="3"/>
    <n v="0"/>
  </r>
  <r>
    <x v="4"/>
    <s v="2016-Q1"/>
    <x v="19"/>
    <x v="1"/>
    <x v="2"/>
    <x v="7"/>
    <x v="5"/>
    <n v="14483"/>
    <s v="Salt River Tribal Library"/>
    <x v="86"/>
    <s v="saltriver_az"/>
    <s v="Maricopa"/>
    <s v="Learning Express"/>
    <m/>
    <m/>
    <n v="0"/>
    <n v="0"/>
    <n v="0"/>
    <n v="0"/>
    <n v="0"/>
    <n v="0"/>
    <n v="0"/>
  </r>
  <r>
    <x v="57"/>
    <s v="2016-Q1"/>
    <x v="19"/>
    <x v="1"/>
    <x v="2"/>
    <x v="7"/>
    <x v="13"/>
    <n v="14460"/>
    <s v="San Carlos Public Library"/>
    <x v="87"/>
    <s v="azsancarlos"/>
    <s v="Gila"/>
    <s v="Learning Express"/>
    <m/>
    <m/>
    <n v="0"/>
    <n v="0"/>
    <n v="0"/>
    <n v="0"/>
    <n v="0"/>
    <n v="0"/>
    <n v="0"/>
  </r>
  <r>
    <x v="4"/>
    <s v="2016-Q1"/>
    <x v="19"/>
    <x v="1"/>
    <x v="2"/>
    <x v="7"/>
    <x v="5"/>
    <n v="14484"/>
    <s v="San Lucy Library"/>
    <x v="88"/>
    <s v="sanlucy_az"/>
    <s v="Maricopa"/>
    <s v="Learning Express"/>
    <m/>
    <m/>
    <n v="0"/>
    <n v="0"/>
    <n v="0"/>
    <n v="0"/>
    <n v="0"/>
    <n v="0"/>
    <n v="0"/>
  </r>
  <r>
    <x v="3"/>
    <s v="2016-Q1"/>
    <x v="19"/>
    <x v="1"/>
    <x v="2"/>
    <x v="7"/>
    <x v="0"/>
    <n v="13842"/>
    <s v="San Manuel Public Library"/>
    <x v="89"/>
    <s v="azsanmanuel"/>
    <s v="Pinal"/>
    <s v="Learning Express"/>
    <m/>
    <m/>
    <n v="0"/>
    <n v="0"/>
    <n v="0"/>
    <n v="0"/>
    <n v="0"/>
    <n v="0"/>
    <n v="0"/>
  </r>
  <r>
    <x v="58"/>
    <s v="2016-Q1"/>
    <x v="19"/>
    <x v="1"/>
    <x v="2"/>
    <x v="7"/>
    <x v="11"/>
    <n v="14511"/>
    <s v="San Xavier Learning Center Library"/>
    <x v="90"/>
    <s v="aztucson"/>
    <s v="Pima"/>
    <s v="Learning Express"/>
    <m/>
    <m/>
    <n v="0"/>
    <n v="0"/>
    <n v="0"/>
    <n v="0"/>
    <n v="0"/>
    <n v="0"/>
    <n v="0"/>
  </r>
  <r>
    <x v="59"/>
    <s v="2016-Q1"/>
    <x v="19"/>
    <x v="1"/>
    <x v="2"/>
    <x v="7"/>
    <x v="5"/>
    <n v="14315"/>
    <s v="Scottsdale Public Library"/>
    <x v="91"/>
    <s v="scottsdale_hq"/>
    <s v="Maricopa"/>
    <s v="Learning Express"/>
    <m/>
    <m/>
    <n v="1"/>
    <n v="1"/>
    <n v="9"/>
    <n v="0"/>
    <n v="0"/>
    <n v="0"/>
    <n v="0"/>
  </r>
  <r>
    <x v="60"/>
    <s v="2016-Q1"/>
    <x v="19"/>
    <x v="1"/>
    <x v="2"/>
    <x v="7"/>
    <x v="3"/>
    <n v="14525"/>
    <s v="Sedona Public Library"/>
    <x v="92"/>
    <s v="azsedona"/>
    <s v="Yavapai"/>
    <s v="Learning Express"/>
    <m/>
    <m/>
    <n v="0"/>
    <n v="0"/>
    <n v="0"/>
    <n v="0"/>
    <n v="0"/>
    <n v="0"/>
    <n v="0"/>
  </r>
  <r>
    <x v="3"/>
    <s v="2016-Q1"/>
    <x v="19"/>
    <x v="1"/>
    <x v="2"/>
    <x v="7"/>
    <x v="3"/>
    <n v="14550"/>
    <s v="Seligman Public Library"/>
    <x v="93"/>
    <s v="azseligman"/>
    <s v="Yavapai"/>
    <s v="Learning Express"/>
    <m/>
    <m/>
    <n v="0"/>
    <n v="0"/>
    <n v="0"/>
    <n v="0"/>
    <n v="0"/>
    <n v="0"/>
    <n v="0"/>
  </r>
  <r>
    <x v="61"/>
    <s v="2016-Q1"/>
    <x v="19"/>
    <x v="1"/>
    <x v="2"/>
    <x v="7"/>
    <x v="9"/>
    <n v="14503"/>
    <s v="Show Low Public Library"/>
    <x v="94"/>
    <s v="azshowlow"/>
    <s v="Navajo"/>
    <s v="Learning Express"/>
    <m/>
    <m/>
    <n v="0"/>
    <n v="0"/>
    <n v="0"/>
    <n v="0"/>
    <n v="0"/>
    <n v="0"/>
    <n v="0"/>
  </r>
  <r>
    <x v="62"/>
    <s v="2016-Q1"/>
    <x v="19"/>
    <x v="1"/>
    <x v="2"/>
    <x v="7"/>
    <x v="6"/>
    <n v="14450"/>
    <s v="Sierra Vista Public Library"/>
    <x v="95"/>
    <s v="azsierrav"/>
    <s v="Cochise"/>
    <s v="Learning Express"/>
    <m/>
    <m/>
    <n v="0"/>
    <n v="0"/>
    <n v="0"/>
    <n v="0"/>
    <n v="0"/>
    <n v="0"/>
    <n v="0"/>
  </r>
  <r>
    <x v="63"/>
    <s v="2016-Q1"/>
    <x v="19"/>
    <x v="1"/>
    <x v="2"/>
    <x v="7"/>
    <x v="9"/>
    <n v="14504"/>
    <s v="Snowflake-Taylor Public Library"/>
    <x v="96"/>
    <s v="azsnowflake"/>
    <s v="Navajo"/>
    <s v="Learning Express"/>
    <m/>
    <m/>
    <n v="0"/>
    <n v="0"/>
    <n v="0"/>
    <n v="0"/>
    <n v="0"/>
    <n v="0"/>
    <n v="0"/>
  </r>
  <r>
    <x v="64"/>
    <s v="2016-Q1"/>
    <x v="19"/>
    <x v="1"/>
    <x v="2"/>
    <x v="7"/>
    <x v="0"/>
    <n v="13844"/>
    <s v="Superior Public Library"/>
    <x v="97"/>
    <s v="azsuperior"/>
    <s v="Pinal"/>
    <s v="Learning Express"/>
    <m/>
    <m/>
    <n v="0"/>
    <n v="0"/>
    <n v="0"/>
    <n v="0"/>
    <n v="0"/>
    <n v="0"/>
    <n v="0"/>
  </r>
  <r>
    <x v="65"/>
    <s v="2016-Q1"/>
    <x v="19"/>
    <x v="1"/>
    <x v="2"/>
    <x v="7"/>
    <x v="5"/>
    <n v="5355"/>
    <s v="Tempe Public Library"/>
    <x v="98"/>
    <s v="tempe_main"/>
    <s v="Maricopa"/>
    <s v="Learning Express"/>
    <m/>
    <m/>
    <n v="16"/>
    <n v="0"/>
    <n v="110"/>
    <n v="1"/>
    <n v="0"/>
    <n v="0"/>
    <n v="0"/>
  </r>
  <r>
    <x v="4"/>
    <s v="2016-Q1"/>
    <x v="19"/>
    <x v="1"/>
    <x v="2"/>
    <x v="7"/>
    <x v="4"/>
    <n v="14491"/>
    <s v="The Edward McElwain Memorial Library"/>
    <x v="99"/>
    <s v="azpeachsprings"/>
    <s v="Mohave"/>
    <s v="Learning Express"/>
    <m/>
    <m/>
    <n v="0"/>
    <n v="0"/>
    <n v="0"/>
    <n v="0"/>
    <n v="0"/>
    <n v="0"/>
    <n v="0"/>
  </r>
  <r>
    <x v="66"/>
    <s v="2016-Q1"/>
    <x v="19"/>
    <x v="1"/>
    <x v="2"/>
    <x v="7"/>
    <x v="5"/>
    <n v="14485"/>
    <s v="Tolleson Public Library"/>
    <x v="100"/>
    <s v="toll30426"/>
    <s v="Maricopa"/>
    <s v="Learning Express"/>
    <m/>
    <m/>
    <n v="0"/>
    <n v="0"/>
    <n v="0"/>
    <n v="0"/>
    <n v="0"/>
    <n v="0"/>
    <n v="0"/>
  </r>
  <r>
    <x v="67"/>
    <s v="2016-Q1"/>
    <x v="19"/>
    <x v="1"/>
    <x v="2"/>
    <x v="7"/>
    <x v="6"/>
    <n v="14451"/>
    <s v="Tombstone City Library"/>
    <x v="101"/>
    <s v="aztombstone"/>
    <s v="Cochise"/>
    <s v="Learning Express"/>
    <m/>
    <m/>
    <n v="0"/>
    <n v="0"/>
    <n v="0"/>
    <n v="0"/>
    <n v="0"/>
    <n v="0"/>
    <n v="0"/>
  </r>
  <r>
    <x v="68"/>
    <s v="2016-Q1"/>
    <x v="19"/>
    <x v="1"/>
    <x v="2"/>
    <x v="7"/>
    <x v="13"/>
    <n v="14463"/>
    <s v="Tonto Basin Public Library"/>
    <x v="102"/>
    <s v="aztontobasin"/>
    <s v="Gila"/>
    <s v="Learning Express"/>
    <m/>
    <m/>
    <n v="0"/>
    <n v="0"/>
    <n v="0"/>
    <n v="0"/>
    <n v="0"/>
    <n v="0"/>
    <n v="0"/>
  </r>
  <r>
    <x v="3"/>
    <s v="2016-Q1"/>
    <x v="19"/>
    <x v="1"/>
    <x v="2"/>
    <x v="7"/>
    <x v="12"/>
    <n v="14457"/>
    <s v="Tuba City Library"/>
    <x v="103"/>
    <s v="aztubacity"/>
    <s v="Coconino"/>
    <s v="Learning Express"/>
    <m/>
    <m/>
    <n v="0"/>
    <n v="0"/>
    <n v="0"/>
    <n v="0"/>
    <n v="0"/>
    <n v="0"/>
    <n v="0"/>
  </r>
  <r>
    <x v="69"/>
    <s v="2016-Q1"/>
    <x v="19"/>
    <x v="1"/>
    <x v="2"/>
    <x v="7"/>
    <x v="11"/>
    <n v="14512"/>
    <s v="Venito Garcia Library and Archives"/>
    <x v="104"/>
    <s v="azsellstohono"/>
    <s v="Pima"/>
    <s v="Learning Express"/>
    <m/>
    <m/>
    <n v="0"/>
    <n v="0"/>
    <n v="0"/>
    <n v="0"/>
    <n v="0"/>
    <n v="0"/>
    <n v="0"/>
  </r>
  <r>
    <x v="3"/>
    <s v="2016-Q1"/>
    <x v="19"/>
    <x v="1"/>
    <x v="2"/>
    <x v="7"/>
    <x v="0"/>
    <n v="14443"/>
    <s v="Vista Grande Library"/>
    <x v="105"/>
    <s v="vista_az"/>
    <s v="Pinal"/>
    <s v="Learning Express"/>
    <m/>
    <m/>
    <n v="0"/>
    <n v="0"/>
    <n v="0"/>
    <n v="0"/>
    <n v="0"/>
    <n v="0"/>
    <n v="0"/>
  </r>
  <r>
    <x v="4"/>
    <s v="2016-Q1"/>
    <x v="19"/>
    <x v="1"/>
    <x v="2"/>
    <x v="7"/>
    <x v="5"/>
    <n v="14481"/>
    <s v="Wickenburg Public Library"/>
    <x v="106"/>
    <s v="wickenburg_az"/>
    <s v="Maricopa"/>
    <s v="Learning Express"/>
    <m/>
    <m/>
    <n v="0"/>
    <n v="0"/>
    <n v="0"/>
    <n v="0"/>
    <n v="0"/>
    <n v="0"/>
    <n v="0"/>
  </r>
  <r>
    <x v="3"/>
    <s v="2016-Q1"/>
    <x v="19"/>
    <x v="1"/>
    <x v="2"/>
    <x v="7"/>
    <x v="3"/>
    <n v="14551"/>
    <s v="Wilhoit Public Library"/>
    <x v="107"/>
    <s v="azwilhoit"/>
    <s v="Yavapai"/>
    <s v="Learning Express"/>
    <m/>
    <m/>
    <n v="0"/>
    <n v="0"/>
    <n v="0"/>
    <n v="0"/>
    <n v="0"/>
    <n v="0"/>
    <n v="0"/>
  </r>
  <r>
    <x v="4"/>
    <s v="2016-Q1"/>
    <x v="19"/>
    <x v="1"/>
    <x v="2"/>
    <x v="7"/>
    <x v="12"/>
    <n v="13090"/>
    <s v="Williams Public Library"/>
    <x v="108"/>
    <s v="azwilliams"/>
    <s v="Coconino"/>
    <s v="Learning Express"/>
    <m/>
    <m/>
    <n v="0"/>
    <n v="0"/>
    <n v="0"/>
    <n v="0"/>
    <n v="0"/>
    <n v="0"/>
    <n v="0"/>
  </r>
  <r>
    <x v="70"/>
    <s v="2016-Q1"/>
    <x v="19"/>
    <x v="1"/>
    <x v="2"/>
    <x v="7"/>
    <x v="9"/>
    <n v="14505"/>
    <s v="Winslow Public Library"/>
    <x v="109"/>
    <s v="azwinslow"/>
    <s v="Navajo"/>
    <s v="Learning Express"/>
    <m/>
    <m/>
    <n v="0"/>
    <n v="0"/>
    <n v="0"/>
    <n v="0"/>
    <n v="0"/>
    <n v="0"/>
    <n v="0"/>
  </r>
  <r>
    <x v="3"/>
    <s v="2016-Q1"/>
    <x v="19"/>
    <x v="1"/>
    <x v="2"/>
    <x v="7"/>
    <x v="9"/>
    <n v="14506"/>
    <s v="Woodruff Library"/>
    <x v="110"/>
    <s v="azwoodruff"/>
    <s v="Navajo"/>
    <s v="Learning Express"/>
    <m/>
    <m/>
    <n v="0"/>
    <n v="0"/>
    <n v="0"/>
    <n v="0"/>
    <n v="0"/>
    <n v="0"/>
    <n v="0"/>
  </r>
  <r>
    <x v="3"/>
    <s v="2016-Q1"/>
    <x v="19"/>
    <x v="1"/>
    <x v="2"/>
    <x v="7"/>
    <x v="3"/>
    <n v="14552"/>
    <s v="Yarnell Public Library"/>
    <x v="111"/>
    <s v="azyarnell"/>
    <s v="Yavapai"/>
    <s v="Learning Express"/>
    <m/>
    <m/>
    <n v="0"/>
    <n v="0"/>
    <n v="0"/>
    <n v="0"/>
    <n v="0"/>
    <n v="0"/>
    <n v="0"/>
  </r>
  <r>
    <x v="71"/>
    <s v="2016-Q1"/>
    <x v="19"/>
    <x v="1"/>
    <x v="2"/>
    <x v="7"/>
    <x v="3"/>
    <n v="12675"/>
    <s v="Yavapai County Free Library District"/>
    <x v="112"/>
    <s v="azyavapai"/>
    <s v="Yavapai"/>
    <s v="Learning Express"/>
    <m/>
    <m/>
    <n v="1"/>
    <n v="1"/>
    <n v="3"/>
    <n v="0"/>
    <n v="0"/>
    <n v="0"/>
    <n v="0"/>
  </r>
  <r>
    <x v="4"/>
    <s v="2016-Q1"/>
    <x v="19"/>
    <x v="1"/>
    <x v="2"/>
    <x v="7"/>
    <x v="3"/>
    <n v="14518"/>
    <s v="Yavapai Prescott Tribal Library"/>
    <x v="113"/>
    <s v="azyavapaitri"/>
    <s v="Yavapai"/>
    <s v="Learning Express"/>
    <m/>
    <m/>
    <n v="0"/>
    <n v="0"/>
    <n v="0"/>
    <n v="0"/>
    <n v="0"/>
    <n v="0"/>
    <n v="0"/>
  </r>
  <r>
    <x v="72"/>
    <s v="2016-Q1"/>
    <x v="19"/>
    <x v="1"/>
    <x v="2"/>
    <x v="7"/>
    <x v="13"/>
    <n v="14464"/>
    <s v="Young Public Library"/>
    <x v="114"/>
    <s v="azyoung"/>
    <s v="Gila"/>
    <s v="Learning Express"/>
    <m/>
    <m/>
    <n v="0"/>
    <n v="0"/>
    <n v="0"/>
    <n v="0"/>
    <n v="0"/>
    <n v="0"/>
    <n v="0"/>
  </r>
  <r>
    <x v="73"/>
    <s v="2016-Q1"/>
    <x v="19"/>
    <x v="1"/>
    <x v="2"/>
    <x v="7"/>
    <x v="5"/>
    <n v="14486"/>
    <s v="Youngtown Public Library"/>
    <x v="115"/>
    <s v="youngtown_az"/>
    <s v="Maricopa"/>
    <s v="Learning Express"/>
    <m/>
    <m/>
    <n v="0"/>
    <n v="0"/>
    <n v="0"/>
    <n v="0"/>
    <n v="0"/>
    <n v="0"/>
    <n v="0"/>
  </r>
  <r>
    <x v="3"/>
    <s v="2016-Q1"/>
    <x v="19"/>
    <x v="1"/>
    <x v="2"/>
    <x v="7"/>
    <x v="10"/>
    <n v="14527"/>
    <s v="Yuma County Library District"/>
    <x v="116"/>
    <s v="azycldo"/>
    <s v="Yuma"/>
    <s v="Learning Express"/>
    <m/>
    <m/>
    <n v="94"/>
    <n v="3"/>
    <n v="4927"/>
    <n v="59"/>
    <n v="2"/>
    <n v="6"/>
    <n v="0"/>
  </r>
  <r>
    <x v="0"/>
    <s v="2016-Q1"/>
    <x v="20"/>
    <x v="1"/>
    <x v="2"/>
    <x v="8"/>
    <x v="0"/>
    <n v="14487"/>
    <s v="Ak-Chin Indian Community Library"/>
    <x v="0"/>
    <s v="akchin_az"/>
    <s v="Maricopa"/>
    <s v="Learning Express"/>
    <m/>
    <m/>
    <n v="0"/>
    <n v="0"/>
    <n v="0"/>
    <n v="0"/>
    <n v="0"/>
    <n v="0"/>
    <n v="0"/>
  </r>
  <r>
    <x v="1"/>
    <s v="2016-Q1"/>
    <x v="20"/>
    <x v="1"/>
    <x v="2"/>
    <x v="8"/>
    <x v="1"/>
    <n v="14331"/>
    <s v="Apache County Library District"/>
    <x v="1"/>
    <s v="azapachecpl"/>
    <s v="Apache"/>
    <s v="Learning Express"/>
    <m/>
    <m/>
    <n v="0"/>
    <n v="0"/>
    <n v="0"/>
    <n v="0"/>
    <n v="0"/>
    <n v="0"/>
    <n v="0"/>
  </r>
  <r>
    <x v="2"/>
    <s v="2016-Q1"/>
    <x v="20"/>
    <x v="1"/>
    <x v="2"/>
    <x v="8"/>
    <x v="0"/>
    <n v="12670"/>
    <s v="Apache Junction Public Library"/>
    <x v="2"/>
    <s v="azapachejct"/>
    <s v="Pinal"/>
    <s v="Learning Express"/>
    <m/>
    <m/>
    <n v="1"/>
    <n v="1"/>
    <n v="3"/>
    <n v="0"/>
    <n v="0"/>
    <n v="0"/>
    <n v="0"/>
  </r>
  <r>
    <x v="3"/>
    <s v="2016-Q1"/>
    <x v="20"/>
    <x v="1"/>
    <x v="2"/>
    <x v="8"/>
    <x v="0"/>
    <n v="13834"/>
    <s v="Arizona City Community Library"/>
    <x v="3"/>
    <s v="azarizonacity"/>
    <s v="Pinal"/>
    <s v="Learning Express"/>
    <m/>
    <m/>
    <n v="0"/>
    <n v="0"/>
    <n v="0"/>
    <n v="0"/>
    <n v="0"/>
    <n v="0"/>
    <n v="0"/>
  </r>
  <r>
    <x v="3"/>
    <s v="2016-Q1"/>
    <x v="20"/>
    <x v="1"/>
    <x v="2"/>
    <x v="8"/>
    <x v="2"/>
    <n v="14554"/>
    <s v="Arizona State Library, Archives and Public Records"/>
    <x v="4"/>
    <s v="azstatelibdev"/>
    <m/>
    <s v="Learning Express"/>
    <m/>
    <m/>
    <n v="9"/>
    <n v="3"/>
    <n v="335"/>
    <n v="1"/>
    <n v="13"/>
    <n v="2"/>
    <n v="0"/>
  </r>
  <r>
    <x v="3"/>
    <s v="2016-Q1"/>
    <x v="20"/>
    <x v="1"/>
    <x v="2"/>
    <x v="8"/>
    <x v="3"/>
    <n v="14520"/>
    <s v="Ash Fork Public Library"/>
    <x v="5"/>
    <s v="azashfork"/>
    <s v="Yavapai"/>
    <s v="Learning Express"/>
    <m/>
    <m/>
    <n v="0"/>
    <n v="0"/>
    <n v="0"/>
    <n v="0"/>
    <n v="0"/>
    <n v="0"/>
    <n v="0"/>
  </r>
  <r>
    <x v="4"/>
    <s v="2016-Q1"/>
    <x v="20"/>
    <x v="1"/>
    <x v="2"/>
    <x v="8"/>
    <x v="4"/>
    <n v="14489"/>
    <s v="Ava Ich Asiit Tribal Library"/>
    <x v="6"/>
    <s v="azavaich"/>
    <s v="Mohave"/>
    <s v="Learning Express"/>
    <m/>
    <m/>
    <n v="0"/>
    <n v="0"/>
    <n v="0"/>
    <n v="0"/>
    <n v="0"/>
    <n v="0"/>
    <n v="0"/>
  </r>
  <r>
    <x v="5"/>
    <s v="2016-Q1"/>
    <x v="20"/>
    <x v="1"/>
    <x v="2"/>
    <x v="8"/>
    <x v="5"/>
    <n v="6014"/>
    <s v="Avondale Public Library"/>
    <x v="7"/>
    <s v="avondale_az"/>
    <s v="Maricopa"/>
    <s v="Learning Express"/>
    <m/>
    <m/>
    <n v="0"/>
    <n v="0"/>
    <n v="0"/>
    <n v="0"/>
    <n v="0"/>
    <n v="0"/>
    <n v="0"/>
  </r>
  <r>
    <x v="3"/>
    <s v="2016-Q1"/>
    <x v="20"/>
    <x v="1"/>
    <x v="2"/>
    <x v="8"/>
    <x v="3"/>
    <n v="14532"/>
    <s v="Bagdad Public Library"/>
    <x v="8"/>
    <s v="azbagdad"/>
    <s v="Yavapai"/>
    <s v="Learning Express"/>
    <m/>
    <m/>
    <n v="0"/>
    <n v="0"/>
    <n v="0"/>
    <n v="0"/>
    <n v="0"/>
    <n v="0"/>
    <n v="0"/>
  </r>
  <r>
    <x v="3"/>
    <s v="2016-Q1"/>
    <x v="20"/>
    <x v="1"/>
    <x v="2"/>
    <x v="8"/>
    <x v="3"/>
    <n v="19554"/>
    <s v="Beaver Creek Library"/>
    <x v="121"/>
    <s v="beaver_az"/>
    <m/>
    <s v="Learning Express"/>
    <m/>
    <m/>
    <n v="0"/>
    <n v="0"/>
    <n v="0"/>
    <n v="0"/>
    <n v="0"/>
    <n v="0"/>
    <n v="0"/>
  </r>
  <r>
    <x v="6"/>
    <s v="2016-Q1"/>
    <x v="20"/>
    <x v="1"/>
    <x v="2"/>
    <x v="8"/>
    <x v="6"/>
    <n v="14448"/>
    <s v="Benson Public Library"/>
    <x v="9"/>
    <s v="azbenson"/>
    <s v="Cochise"/>
    <s v="Learning Express"/>
    <m/>
    <m/>
    <n v="0"/>
    <n v="0"/>
    <n v="0"/>
    <n v="0"/>
    <n v="0"/>
    <n v="0"/>
    <n v="0"/>
  </r>
  <r>
    <x v="3"/>
    <s v="2016-Q1"/>
    <x v="20"/>
    <x v="1"/>
    <x v="2"/>
    <x v="8"/>
    <x v="3"/>
    <n v="14536"/>
    <s v="Black Canyon City Community Library"/>
    <x v="10"/>
    <s v="azblackcyn"/>
    <s v="Yavapai"/>
    <s v="Learning Express"/>
    <m/>
    <m/>
    <n v="0"/>
    <n v="0"/>
    <n v="0"/>
    <n v="0"/>
    <n v="0"/>
    <n v="0"/>
    <n v="0"/>
  </r>
  <r>
    <x v="3"/>
    <s v="2016-Q1"/>
    <x v="20"/>
    <x v="1"/>
    <x v="2"/>
    <x v="8"/>
    <x v="7"/>
    <n v="14469"/>
    <s v="Blue Library"/>
    <x v="11"/>
    <s v="azbluepub"/>
    <s v="Greenlee"/>
    <s v="Learning Express"/>
    <m/>
    <m/>
    <n v="0"/>
    <n v="0"/>
    <n v="0"/>
    <n v="0"/>
    <n v="0"/>
    <n v="0"/>
    <n v="0"/>
  </r>
  <r>
    <x v="3"/>
    <s v="2016-Q1"/>
    <x v="20"/>
    <x v="1"/>
    <x v="2"/>
    <x v="8"/>
    <x v="8"/>
    <n v="14474"/>
    <s v="Bouse Public Library"/>
    <x v="12"/>
    <s v="azbouse"/>
    <s v="La Paz"/>
    <s v="Learning Express"/>
    <m/>
    <m/>
    <n v="0"/>
    <n v="0"/>
    <n v="0"/>
    <n v="0"/>
    <n v="0"/>
    <n v="0"/>
    <n v="0"/>
  </r>
  <r>
    <x v="4"/>
    <s v="2016-Q1"/>
    <x v="20"/>
    <x v="1"/>
    <x v="2"/>
    <x v="8"/>
    <x v="5"/>
    <n v="14478"/>
    <s v="Buckeye Public Library"/>
    <x v="13"/>
    <s v="buckeye_az"/>
    <s v="Maricopa"/>
    <s v="Learning Express"/>
    <m/>
    <m/>
    <n v="2"/>
    <n v="2"/>
    <n v="9"/>
    <n v="0"/>
    <n v="0"/>
    <n v="1"/>
    <n v="0"/>
  </r>
  <r>
    <x v="7"/>
    <s v="2016-Q1"/>
    <x v="20"/>
    <x v="1"/>
    <x v="2"/>
    <x v="8"/>
    <x v="3"/>
    <n v="14521"/>
    <s v="Camp Verde Community Library"/>
    <x v="14"/>
    <s v="azcampverde"/>
    <s v="Yavapai"/>
    <s v="Learning Express"/>
    <m/>
    <m/>
    <n v="0"/>
    <n v="0"/>
    <n v="0"/>
    <n v="0"/>
    <n v="0"/>
    <n v="0"/>
    <n v="0"/>
  </r>
  <r>
    <x v="8"/>
    <s v="2016-Q1"/>
    <x v="20"/>
    <x v="1"/>
    <x v="2"/>
    <x v="8"/>
    <x v="0"/>
    <n v="13835"/>
    <s v="Casa Grande Public Library"/>
    <x v="15"/>
    <s v="azcasagrande"/>
    <s v="Pinal"/>
    <s v="Learning Express"/>
    <m/>
    <m/>
    <n v="0"/>
    <n v="0"/>
    <n v="0"/>
    <n v="0"/>
    <n v="0"/>
    <n v="0"/>
    <n v="0"/>
  </r>
  <r>
    <x v="3"/>
    <s v="2016-Q1"/>
    <x v="20"/>
    <x v="1"/>
    <x v="2"/>
    <x v="8"/>
    <x v="3"/>
    <n v="14325"/>
    <s v="Centennial Library"/>
    <x v="16"/>
    <s v="azcentennial"/>
    <s v="La Paz"/>
    <s v="Learning Express"/>
    <m/>
    <m/>
    <n v="0"/>
    <n v="0"/>
    <n v="0"/>
    <n v="0"/>
    <n v="0"/>
    <n v="0"/>
    <n v="0"/>
  </r>
  <r>
    <x v="9"/>
    <s v="2016-Q1"/>
    <x v="20"/>
    <x v="1"/>
    <x v="2"/>
    <x v="8"/>
    <x v="5"/>
    <n v="12890"/>
    <s v="Chandler Public Library"/>
    <x v="17"/>
    <s v="chandler_main"/>
    <s v="Maricopa"/>
    <s v="Learning Express"/>
    <m/>
    <m/>
    <n v="10"/>
    <n v="5"/>
    <n v="91"/>
    <n v="4"/>
    <n v="4"/>
    <n v="1"/>
    <n v="15"/>
  </r>
  <r>
    <x v="10"/>
    <s v="2016-Q1"/>
    <x v="20"/>
    <x v="1"/>
    <x v="2"/>
    <x v="8"/>
    <x v="3"/>
    <n v="14522"/>
    <s v="Chino Valley Public Library"/>
    <x v="18"/>
    <s v="azchinovalley"/>
    <s v="Yavapai"/>
    <s v="Learning Express"/>
    <m/>
    <m/>
    <n v="0"/>
    <n v="0"/>
    <n v="0"/>
    <n v="0"/>
    <n v="0"/>
    <n v="0"/>
    <n v="0"/>
  </r>
  <r>
    <x v="3"/>
    <s v="2016-Q1"/>
    <x v="20"/>
    <x v="1"/>
    <x v="2"/>
    <x v="8"/>
    <x v="9"/>
    <n v="14494"/>
    <s v="Cibicue Community Library"/>
    <x v="19"/>
    <s v="azcibecu"/>
    <s v="Navajo"/>
    <s v="Learning Express"/>
    <m/>
    <m/>
    <n v="0"/>
    <n v="0"/>
    <n v="0"/>
    <n v="0"/>
    <n v="0"/>
    <n v="0"/>
    <n v="0"/>
  </r>
  <r>
    <x v="11"/>
    <s v="2016-Q1"/>
    <x v="20"/>
    <x v="1"/>
    <x v="2"/>
    <x v="8"/>
    <x v="5"/>
    <n v="12897"/>
    <s v="City of Mesa Main Library"/>
    <x v="20"/>
    <s v="mesa86532"/>
    <s v="Maricopa"/>
    <s v="Learning Express"/>
    <m/>
    <m/>
    <n v="13"/>
    <n v="2"/>
    <n v="54"/>
    <n v="2"/>
    <n v="4"/>
    <n v="0"/>
    <n v="42"/>
  </r>
  <r>
    <x v="74"/>
    <s v="2016-Q1"/>
    <x v="20"/>
    <x v="1"/>
    <x v="2"/>
    <x v="8"/>
    <x v="3"/>
    <n v="14509"/>
    <s v="Clark Memorial Library"/>
    <x v="117"/>
    <s v="azclarkdale"/>
    <s v="Pima"/>
    <s v="Learning Express"/>
    <m/>
    <m/>
    <n v="0"/>
    <n v="0"/>
    <n v="0"/>
    <n v="0"/>
    <n v="0"/>
    <n v="0"/>
    <n v="0"/>
  </r>
  <r>
    <x v="74"/>
    <s v="2016-Q1"/>
    <x v="20"/>
    <x v="1"/>
    <x v="2"/>
    <x v="8"/>
    <x v="3"/>
    <n v="14538"/>
    <s v="Clarkdale Public Library"/>
    <x v="117"/>
    <s v="azclarkdale"/>
    <s v="Yavapai"/>
    <s v="Learning Express"/>
    <m/>
    <m/>
    <n v="0"/>
    <n v="0"/>
    <n v="0"/>
    <n v="0"/>
    <n v="0"/>
    <n v="0"/>
    <n v="0"/>
  </r>
  <r>
    <x v="3"/>
    <s v="2016-Q1"/>
    <x v="20"/>
    <x v="1"/>
    <x v="2"/>
    <x v="8"/>
    <x v="9"/>
    <n v="14495"/>
    <s v="Clay Springs Public Library"/>
    <x v="21"/>
    <s v="azclaysprings"/>
    <s v="Navajo"/>
    <s v="Learning Express"/>
    <m/>
    <m/>
    <n v="0"/>
    <n v="0"/>
    <n v="0"/>
    <n v="0"/>
    <n v="0"/>
    <n v="0"/>
    <n v="0"/>
  </r>
  <r>
    <x v="12"/>
    <s v="2016-Q1"/>
    <x v="20"/>
    <x v="1"/>
    <x v="2"/>
    <x v="8"/>
    <x v="7"/>
    <n v="14470"/>
    <s v="Clifton Public Library"/>
    <x v="22"/>
    <s v="azclifton"/>
    <s v="Greenlee"/>
    <s v="Learning Express"/>
    <m/>
    <m/>
    <n v="0"/>
    <n v="0"/>
    <n v="0"/>
    <n v="0"/>
    <n v="0"/>
    <n v="0"/>
    <n v="0"/>
  </r>
  <r>
    <x v="13"/>
    <s v="2016-Q1"/>
    <x v="20"/>
    <x v="1"/>
    <x v="2"/>
    <x v="8"/>
    <x v="6"/>
    <n v="5783"/>
    <s v="Cochise County Library District"/>
    <x v="23"/>
    <s v="azccldo"/>
    <s v="Cochise"/>
    <s v="Learning Express"/>
    <m/>
    <m/>
    <n v="3"/>
    <n v="3"/>
    <n v="16"/>
    <n v="1"/>
    <n v="0"/>
    <n v="0"/>
    <n v="0"/>
  </r>
  <r>
    <x v="14"/>
    <s v="2016-Q1"/>
    <x v="20"/>
    <x v="1"/>
    <x v="2"/>
    <x v="8"/>
    <x v="10"/>
    <n v="14528"/>
    <s v="Cocopah Tribal Library"/>
    <x v="24"/>
    <s v="azcocopah"/>
    <s v="Yuma"/>
    <s v="Learning Express"/>
    <m/>
    <m/>
    <n v="0"/>
    <n v="0"/>
    <n v="0"/>
    <n v="0"/>
    <n v="0"/>
    <n v="0"/>
    <n v="0"/>
  </r>
  <r>
    <x v="15"/>
    <s v="2016-Q1"/>
    <x v="20"/>
    <x v="1"/>
    <x v="2"/>
    <x v="8"/>
    <x v="8"/>
    <n v="14324"/>
    <s v="Colorado River Indian Tribes Library"/>
    <x v="25"/>
    <s v="azlapazcs"/>
    <s v="La Paz"/>
    <s v="Learning Express"/>
    <m/>
    <m/>
    <n v="0"/>
    <n v="0"/>
    <n v="0"/>
    <n v="0"/>
    <n v="0"/>
    <n v="0"/>
    <n v="0"/>
  </r>
  <r>
    <x v="3"/>
    <s v="2016-Q1"/>
    <x v="20"/>
    <x v="1"/>
    <x v="2"/>
    <x v="8"/>
    <x v="3"/>
    <n v="14540"/>
    <s v="Congress Public Library"/>
    <x v="26"/>
    <s v="azcongress"/>
    <s v="Yavapai"/>
    <s v="Learning Express"/>
    <m/>
    <m/>
    <n v="0"/>
    <n v="0"/>
    <n v="0"/>
    <n v="0"/>
    <n v="0"/>
    <n v="0"/>
    <n v="0"/>
  </r>
  <r>
    <x v="16"/>
    <s v="2016-Q1"/>
    <x v="20"/>
    <x v="1"/>
    <x v="2"/>
    <x v="8"/>
    <x v="0"/>
    <n v="13836"/>
    <s v="Coolidge Public Library"/>
    <x v="27"/>
    <s v="azcollidge"/>
    <s v="Pinal"/>
    <s v="Learning Express"/>
    <m/>
    <m/>
    <n v="0"/>
    <n v="0"/>
    <n v="0"/>
    <n v="0"/>
    <n v="0"/>
    <n v="0"/>
    <n v="0"/>
  </r>
  <r>
    <x v="17"/>
    <s v="2016-Q1"/>
    <x v="20"/>
    <x v="1"/>
    <x v="2"/>
    <x v="8"/>
    <x v="6"/>
    <n v="14446"/>
    <s v="Copper Queen Library"/>
    <x v="28"/>
    <s v="azbisbee"/>
    <s v="Cochise"/>
    <s v="Learning Express"/>
    <m/>
    <m/>
    <n v="0"/>
    <n v="0"/>
    <n v="0"/>
    <n v="0"/>
    <n v="0"/>
    <n v="0"/>
    <n v="0"/>
  </r>
  <r>
    <x v="3"/>
    <s v="2016-Q1"/>
    <x v="20"/>
    <x v="1"/>
    <x v="2"/>
    <x v="8"/>
    <x v="3"/>
    <n v="14541"/>
    <s v="Cordes Lakes Public Library"/>
    <x v="29"/>
    <s v="azcordeslakes"/>
    <s v="Yavapai"/>
    <s v="Learning Express"/>
    <m/>
    <m/>
    <n v="0"/>
    <n v="0"/>
    <n v="0"/>
    <n v="0"/>
    <n v="0"/>
    <n v="0"/>
    <n v="0"/>
  </r>
  <r>
    <x v="18"/>
    <s v="2016-Q1"/>
    <x v="20"/>
    <x v="1"/>
    <x v="2"/>
    <x v="8"/>
    <x v="3"/>
    <n v="14517"/>
    <s v="Cottonwood Public Library"/>
    <x v="30"/>
    <s v="azcottonwood"/>
    <s v="Yavapai"/>
    <s v="Learning Express"/>
    <m/>
    <m/>
    <n v="0"/>
    <n v="0"/>
    <n v="0"/>
    <n v="0"/>
    <n v="0"/>
    <n v="0"/>
    <n v="0"/>
  </r>
  <r>
    <x v="3"/>
    <s v="2016-Q1"/>
    <x v="20"/>
    <x v="1"/>
    <x v="2"/>
    <x v="8"/>
    <x v="3"/>
    <n v="14542"/>
    <s v="Crown King Public Library"/>
    <x v="31"/>
    <s v="azcrownking"/>
    <s v="Yavapai"/>
    <s v="Learning Express"/>
    <m/>
    <m/>
    <n v="0"/>
    <n v="0"/>
    <n v="0"/>
    <n v="0"/>
    <n v="0"/>
    <n v="0"/>
    <n v="0"/>
  </r>
  <r>
    <x v="19"/>
    <s v="2016-Q1"/>
    <x v="20"/>
    <x v="1"/>
    <x v="2"/>
    <x v="8"/>
    <x v="5"/>
    <n v="14477"/>
    <s v="Desert Foothills Library"/>
    <x v="32"/>
    <s v="desertfh_az"/>
    <s v="Maricopa"/>
    <s v="Learning Express"/>
    <m/>
    <m/>
    <n v="0"/>
    <n v="0"/>
    <n v="0"/>
    <n v="0"/>
    <n v="0"/>
    <n v="0"/>
    <n v="0"/>
  </r>
  <r>
    <x v="3"/>
    <s v="2016-Q1"/>
    <x v="20"/>
    <x v="1"/>
    <x v="2"/>
    <x v="8"/>
    <x v="3"/>
    <n v="14545"/>
    <s v="Dewey-Humboldt Town Library"/>
    <x v="33"/>
    <s v="dewey_az"/>
    <s v="Yavapai"/>
    <s v="Learning Express"/>
    <m/>
    <m/>
    <n v="0"/>
    <n v="0"/>
    <n v="0"/>
    <n v="0"/>
    <n v="0"/>
    <n v="0"/>
    <n v="0"/>
  </r>
  <r>
    <x v="20"/>
    <s v="2016-Q1"/>
    <x v="20"/>
    <x v="1"/>
    <x v="2"/>
    <x v="8"/>
    <x v="6"/>
    <n v="14447"/>
    <s v="Douglas Public Library"/>
    <x v="34"/>
    <s v="azdouglas"/>
    <s v="Cochise"/>
    <s v="Learning Express"/>
    <m/>
    <m/>
    <n v="0"/>
    <n v="0"/>
    <n v="0"/>
    <n v="0"/>
    <n v="0"/>
    <n v="0"/>
    <n v="0"/>
  </r>
  <r>
    <x v="3"/>
    <s v="2016-Q1"/>
    <x v="20"/>
    <x v="1"/>
    <x v="2"/>
    <x v="8"/>
    <x v="11"/>
    <n v="14510"/>
    <s v="Dr. Fernando Escalante Community Library &amp; Resource Center"/>
    <x v="35"/>
    <s v="azfernando"/>
    <s v="Pima"/>
    <s v="Learning Express"/>
    <m/>
    <m/>
    <n v="0"/>
    <n v="0"/>
    <n v="0"/>
    <n v="0"/>
    <n v="0"/>
    <n v="0"/>
    <n v="0"/>
  </r>
  <r>
    <x v="21"/>
    <s v="2016-Q1"/>
    <x v="20"/>
    <x v="1"/>
    <x v="2"/>
    <x v="8"/>
    <x v="7"/>
    <n v="14468"/>
    <s v="Duncan Public Library"/>
    <x v="36"/>
    <s v="azduncan"/>
    <s v="Greenlee"/>
    <s v="Learning Express"/>
    <m/>
    <m/>
    <n v="0"/>
    <n v="0"/>
    <n v="0"/>
    <n v="0"/>
    <n v="0"/>
    <n v="0"/>
    <n v="0"/>
  </r>
  <r>
    <x v="22"/>
    <s v="2016-Q1"/>
    <x v="20"/>
    <x v="1"/>
    <x v="2"/>
    <x v="8"/>
    <x v="0"/>
    <n v="13837"/>
    <s v="Eloy Santa Cruz Library"/>
    <x v="37"/>
    <s v="azeloy"/>
    <s v="Pinal"/>
    <s v="Learning Express"/>
    <m/>
    <m/>
    <n v="0"/>
    <n v="0"/>
    <n v="0"/>
    <n v="0"/>
    <n v="0"/>
    <n v="0"/>
    <n v="0"/>
  </r>
  <r>
    <x v="23"/>
    <s v="2016-Q1"/>
    <x v="20"/>
    <x v="1"/>
    <x v="2"/>
    <x v="8"/>
    <x v="6"/>
    <n v="14452"/>
    <s v="Elsie S. Hogan Community Library"/>
    <x v="38"/>
    <s v="azwilcox"/>
    <s v="Cochise"/>
    <s v="Learning Express"/>
    <m/>
    <m/>
    <n v="0"/>
    <n v="0"/>
    <n v="0"/>
    <n v="0"/>
    <n v="0"/>
    <n v="0"/>
    <n v="0"/>
  </r>
  <r>
    <x v="24"/>
    <s v="2016-Q1"/>
    <x v="20"/>
    <x v="1"/>
    <x v="2"/>
    <x v="8"/>
    <x v="12"/>
    <n v="5102"/>
    <s v="Flagstaff City-Coconino County Public Library"/>
    <x v="39"/>
    <s v="azflagstaff"/>
    <s v="Coconino"/>
    <s v="Learning Express"/>
    <m/>
    <m/>
    <n v="30"/>
    <n v="1"/>
    <n v="482"/>
    <n v="12"/>
    <n v="0"/>
    <n v="11"/>
    <n v="0"/>
  </r>
  <r>
    <x v="25"/>
    <s v="2016-Q1"/>
    <x v="20"/>
    <x v="1"/>
    <x v="2"/>
    <x v="8"/>
    <x v="0"/>
    <n v="13838"/>
    <s v="Florence Community Library"/>
    <x v="40"/>
    <s v="azflorence"/>
    <s v="Pinal"/>
    <s v="Learning Express"/>
    <m/>
    <m/>
    <n v="0"/>
    <n v="0"/>
    <n v="0"/>
    <n v="0"/>
    <n v="0"/>
    <n v="0"/>
    <n v="0"/>
  </r>
  <r>
    <x v="3"/>
    <s v="2016-Q1"/>
    <x v="20"/>
    <x v="1"/>
    <x v="2"/>
    <x v="8"/>
    <x v="12"/>
    <n v="14455"/>
    <s v="Forest Lakes Community Library"/>
    <x v="41"/>
    <s v="azforestlakes"/>
    <s v="Coconino"/>
    <s v="Learning Express"/>
    <m/>
    <m/>
    <n v="0"/>
    <n v="0"/>
    <n v="0"/>
    <n v="0"/>
    <n v="0"/>
    <n v="0"/>
    <n v="0"/>
  </r>
  <r>
    <x v="26"/>
    <s v="2016-Q1"/>
    <x v="20"/>
    <x v="1"/>
    <x v="2"/>
    <x v="8"/>
    <x v="12"/>
    <n v="14454"/>
    <s v="Fredonia Public Library"/>
    <x v="42"/>
    <s v="azfredonia"/>
    <s v="Coconino"/>
    <s v="Learning Express"/>
    <m/>
    <m/>
    <n v="0"/>
    <n v="0"/>
    <n v="0"/>
    <n v="0"/>
    <n v="0"/>
    <n v="0"/>
    <n v="0"/>
  </r>
  <r>
    <x v="27"/>
    <s v="2016-Q1"/>
    <x v="20"/>
    <x v="1"/>
    <x v="2"/>
    <x v="8"/>
    <x v="5"/>
    <n v="14482"/>
    <s v="Ft. McDowell Yavapai Nation Tribal Library"/>
    <x v="43"/>
    <s v="mcdowell_az"/>
    <s v="Maricopa"/>
    <s v="Learning Express"/>
    <m/>
    <m/>
    <n v="0"/>
    <n v="0"/>
    <n v="0"/>
    <n v="0"/>
    <n v="0"/>
    <n v="0"/>
    <n v="0"/>
  </r>
  <r>
    <x v="28"/>
    <s v="2016-Q1"/>
    <x v="20"/>
    <x v="1"/>
    <x v="2"/>
    <x v="8"/>
    <x v="13"/>
    <n v="5785"/>
    <s v="Gila County Library District"/>
    <x v="44"/>
    <s v="azgcldo"/>
    <s v="Gila"/>
    <s v="Learning Express"/>
    <m/>
    <m/>
    <n v="1"/>
    <n v="0"/>
    <n v="9"/>
    <n v="0"/>
    <n v="0"/>
    <n v="0"/>
    <n v="0"/>
  </r>
  <r>
    <x v="29"/>
    <s v="2016-Q1"/>
    <x v="20"/>
    <x v="1"/>
    <x v="2"/>
    <x v="8"/>
    <x v="5"/>
    <n v="14479"/>
    <s v="Glendale Public Library"/>
    <x v="45"/>
    <s v="glendale_main"/>
    <s v="Maricopa"/>
    <s v="Learning Express"/>
    <m/>
    <m/>
    <n v="1"/>
    <n v="1"/>
    <n v="11"/>
    <n v="0"/>
    <n v="0"/>
    <n v="0"/>
    <n v="0"/>
  </r>
  <r>
    <x v="3"/>
    <s v="2016-Q1"/>
    <x v="20"/>
    <x v="1"/>
    <x v="2"/>
    <x v="8"/>
    <x v="12"/>
    <n v="14456"/>
    <s v="Grand Canyon Library"/>
    <x v="46"/>
    <s v="azgcanyoncl"/>
    <s v="Coconino"/>
    <s v="Learning Express"/>
    <m/>
    <m/>
    <n v="0"/>
    <n v="0"/>
    <n v="0"/>
    <n v="0"/>
    <n v="0"/>
    <n v="0"/>
    <n v="0"/>
  </r>
  <r>
    <x v="3"/>
    <s v="2016-Q1"/>
    <x v="20"/>
    <x v="1"/>
    <x v="2"/>
    <x v="8"/>
    <x v="7"/>
    <n v="14366"/>
    <s v="Greenlee County Library System"/>
    <x v="47"/>
    <s v="azgreenl"/>
    <s v="Greenlee"/>
    <s v="Learning Express"/>
    <m/>
    <m/>
    <n v="0"/>
    <n v="0"/>
    <n v="0"/>
    <n v="0"/>
    <n v="0"/>
    <n v="0"/>
    <n v="0"/>
  </r>
  <r>
    <x v="30"/>
    <s v="2016-Q1"/>
    <x v="20"/>
    <x v="1"/>
    <x v="2"/>
    <x v="8"/>
    <x v="9"/>
    <n v="14496"/>
    <s v="Holbrook Public Library"/>
    <x v="48"/>
    <s v="azholbrook"/>
    <s v="Navajo"/>
    <s v="Learning Express"/>
    <m/>
    <m/>
    <n v="0"/>
    <n v="0"/>
    <n v="0"/>
    <n v="0"/>
    <n v="0"/>
    <n v="0"/>
    <n v="0"/>
  </r>
  <r>
    <x v="31"/>
    <s v="2016-Q1"/>
    <x v="20"/>
    <x v="1"/>
    <x v="2"/>
    <x v="8"/>
    <x v="9"/>
    <n v="14497"/>
    <s v="Hopi Public Library"/>
    <x v="49"/>
    <s v="hopi"/>
    <s v="Navajo"/>
    <s v="Learning Express"/>
    <m/>
    <m/>
    <n v="0"/>
    <n v="0"/>
    <n v="0"/>
    <n v="0"/>
    <n v="0"/>
    <n v="0"/>
    <n v="0"/>
  </r>
  <r>
    <x v="32"/>
    <s v="2016-Q1"/>
    <x v="20"/>
    <x v="1"/>
    <x v="2"/>
    <x v="8"/>
    <x v="6"/>
    <n v="14449"/>
    <s v="Huachuca City Public Library"/>
    <x v="50"/>
    <s v="azhuachuca"/>
    <s v="Cochise"/>
    <s v="Learning Express"/>
    <m/>
    <m/>
    <n v="0"/>
    <n v="0"/>
    <n v="0"/>
    <n v="0"/>
    <n v="0"/>
    <n v="0"/>
    <n v="0"/>
  </r>
  <r>
    <x v="4"/>
    <s v="2016-Q1"/>
    <x v="20"/>
    <x v="1"/>
    <x v="2"/>
    <x v="8"/>
    <x v="0"/>
    <n v="14442"/>
    <s v="Ira H Hayes Memorial Library"/>
    <x v="51"/>
    <s v="irahayes_az"/>
    <s v="Pinal"/>
    <s v="Learning Express"/>
    <m/>
    <m/>
    <n v="0"/>
    <n v="0"/>
    <n v="0"/>
    <n v="0"/>
    <n v="0"/>
    <n v="0"/>
    <n v="0"/>
  </r>
  <r>
    <x v="33"/>
    <s v="2016-Q1"/>
    <x v="20"/>
    <x v="1"/>
    <x v="2"/>
    <x v="8"/>
    <x v="13"/>
    <n v="14461"/>
    <s v="Isabelle Hunt Memorial Public Library"/>
    <x v="52"/>
    <s v="azpinestrawb"/>
    <s v="Gila"/>
    <s v="Learning Express"/>
    <m/>
    <m/>
    <n v="0"/>
    <n v="0"/>
    <n v="0"/>
    <n v="0"/>
    <n v="0"/>
    <n v="0"/>
    <n v="0"/>
  </r>
  <r>
    <x v="34"/>
    <s v="2016-Q1"/>
    <x v="20"/>
    <x v="1"/>
    <x v="2"/>
    <x v="8"/>
    <x v="3"/>
    <n v="14523"/>
    <s v="Jerome Public Library"/>
    <x v="53"/>
    <s v="azjerome"/>
    <s v="Yavapai"/>
    <s v="Learning Express"/>
    <m/>
    <m/>
    <n v="0"/>
    <n v="0"/>
    <n v="0"/>
    <n v="0"/>
    <n v="0"/>
    <n v="0"/>
    <n v="0"/>
  </r>
  <r>
    <x v="4"/>
    <s v="2016-Q1"/>
    <x v="20"/>
    <x v="1"/>
    <x v="2"/>
    <x v="8"/>
    <x v="4"/>
    <n v="14490"/>
    <s v="Kaibab Paiute Tribal Library"/>
    <x v="54"/>
    <s v="azkaibabppl"/>
    <s v="Mohave"/>
    <s v="Learning Express"/>
    <m/>
    <m/>
    <n v="0"/>
    <n v="0"/>
    <n v="0"/>
    <n v="0"/>
    <n v="0"/>
    <n v="0"/>
    <n v="0"/>
  </r>
  <r>
    <x v="3"/>
    <s v="2016-Q1"/>
    <x v="20"/>
    <x v="1"/>
    <x v="2"/>
    <x v="8"/>
    <x v="9"/>
    <n v="14498"/>
    <s v="Kayenta Community Library"/>
    <x v="55"/>
    <s v="azkayenta"/>
    <s v="Navajo"/>
    <s v="Learning Express"/>
    <m/>
    <m/>
    <n v="0"/>
    <n v="0"/>
    <n v="0"/>
    <n v="0"/>
    <n v="0"/>
    <n v="0"/>
    <n v="0"/>
  </r>
  <r>
    <x v="35"/>
    <s v="2016-Q1"/>
    <x v="20"/>
    <x v="1"/>
    <x v="2"/>
    <x v="8"/>
    <x v="0"/>
    <n v="13839"/>
    <s v="Kearny Public Library"/>
    <x v="56"/>
    <s v="kearny_az"/>
    <s v="Pinal"/>
    <s v="Learning Express"/>
    <m/>
    <m/>
    <n v="0"/>
    <n v="0"/>
    <n v="0"/>
    <n v="0"/>
    <n v="0"/>
    <n v="0"/>
    <n v="0"/>
  </r>
  <r>
    <x v="75"/>
    <s v="2016-Q1"/>
    <x v="20"/>
    <x v="1"/>
    <x v="2"/>
    <x v="8"/>
    <x v="8"/>
    <n v="14475"/>
    <s v="La Paz County Services"/>
    <x v="119"/>
    <s v="lapaz"/>
    <s v="La Paz"/>
    <s v="Learning Express"/>
    <m/>
    <m/>
    <n v="0"/>
    <n v="0"/>
    <n v="0"/>
    <n v="0"/>
    <n v="0"/>
    <n v="0"/>
    <n v="0"/>
  </r>
  <r>
    <x v="36"/>
    <s v="2016-Q1"/>
    <x v="20"/>
    <x v="1"/>
    <x v="2"/>
    <x v="8"/>
    <x v="9"/>
    <n v="14507"/>
    <s v="Larson Memorial Public Library"/>
    <x v="57"/>
    <s v="azpinetop"/>
    <s v="Navajo"/>
    <s v="Learning Express"/>
    <m/>
    <m/>
    <n v="0"/>
    <n v="0"/>
    <n v="0"/>
    <n v="0"/>
    <n v="0"/>
    <n v="0"/>
    <n v="0"/>
  </r>
  <r>
    <x v="37"/>
    <s v="2016-Q1"/>
    <x v="20"/>
    <x v="1"/>
    <x v="2"/>
    <x v="8"/>
    <x v="0"/>
    <n v="13841"/>
    <s v="Mammoth Public Library"/>
    <x v="58"/>
    <s v="azmammoth"/>
    <s v="Pinal"/>
    <s v="Learning Express"/>
    <m/>
    <m/>
    <n v="0"/>
    <n v="0"/>
    <n v="0"/>
    <n v="0"/>
    <n v="0"/>
    <n v="0"/>
    <n v="0"/>
  </r>
  <r>
    <x v="38"/>
    <s v="2016-Q1"/>
    <x v="20"/>
    <x v="1"/>
    <x v="2"/>
    <x v="8"/>
    <x v="5"/>
    <n v="13748"/>
    <s v="Maricopa County Library District"/>
    <x v="59"/>
    <s v="maricopa_main"/>
    <s v="Maricopa"/>
    <s v="Learning Express"/>
    <m/>
    <m/>
    <n v="61"/>
    <n v="19"/>
    <n v="389"/>
    <n v="17"/>
    <n v="9"/>
    <n v="12"/>
    <n v="149"/>
  </r>
  <r>
    <x v="39"/>
    <s v="2016-Q1"/>
    <x v="20"/>
    <x v="1"/>
    <x v="2"/>
    <x v="8"/>
    <x v="0"/>
    <n v="13843"/>
    <s v="Maricopa Public Library"/>
    <x v="60"/>
    <s v="azmaricopacom"/>
    <s v="Pinal"/>
    <s v="Learning Express"/>
    <m/>
    <m/>
    <n v="0"/>
    <n v="0"/>
    <n v="0"/>
    <n v="0"/>
    <n v="0"/>
    <n v="0"/>
    <n v="0"/>
  </r>
  <r>
    <x v="3"/>
    <s v="2016-Q1"/>
    <x v="20"/>
    <x v="1"/>
    <x v="2"/>
    <x v="8"/>
    <x v="3"/>
    <n v="14547"/>
    <s v="Mayer Public Library"/>
    <x v="61"/>
    <s v="azmayer"/>
    <s v="Yavapai"/>
    <s v="Learning Express"/>
    <m/>
    <m/>
    <n v="0"/>
    <n v="0"/>
    <n v="0"/>
    <n v="0"/>
    <n v="0"/>
    <n v="0"/>
    <n v="0"/>
  </r>
  <r>
    <x v="3"/>
    <s v="2016-Q1"/>
    <x v="20"/>
    <x v="1"/>
    <x v="2"/>
    <x v="8"/>
    <x v="9"/>
    <n v="14499"/>
    <s v="McNary Commuity Library"/>
    <x v="62"/>
    <s v="mcnary_az"/>
    <s v="Navajo"/>
    <s v="Learning Express"/>
    <m/>
    <m/>
    <n v="0"/>
    <n v="0"/>
    <n v="0"/>
    <n v="0"/>
    <n v="0"/>
    <n v="0"/>
    <n v="0"/>
  </r>
  <r>
    <x v="40"/>
    <s v="2016-Q1"/>
    <x v="20"/>
    <x v="1"/>
    <x v="2"/>
    <x v="8"/>
    <x v="13"/>
    <n v="14459"/>
    <s v="Miami Memorial Library"/>
    <x v="63"/>
    <s v="azmiami"/>
    <s v="Gila"/>
    <s v="Learning Express"/>
    <m/>
    <m/>
    <n v="0"/>
    <n v="0"/>
    <n v="0"/>
    <n v="0"/>
    <n v="0"/>
    <n v="0"/>
    <n v="0"/>
  </r>
  <r>
    <x v="41"/>
    <s v="2016-Q1"/>
    <x v="20"/>
    <x v="1"/>
    <x v="2"/>
    <x v="8"/>
    <x v="4"/>
    <n v="14322"/>
    <s v="Mohave County Library District"/>
    <x v="64"/>
    <s v="azmohave"/>
    <s v="Mohave"/>
    <s v="Learning Express"/>
    <m/>
    <m/>
    <n v="2"/>
    <n v="1"/>
    <n v="3"/>
    <n v="0"/>
    <n v="0"/>
    <n v="0"/>
    <n v="0"/>
  </r>
  <r>
    <x v="42"/>
    <s v="2016-Q1"/>
    <x v="20"/>
    <x v="1"/>
    <x v="2"/>
    <x v="8"/>
    <x v="7"/>
    <n v="14471"/>
    <s v="Morenci Community Library"/>
    <x v="65"/>
    <s v="azmorenci"/>
    <s v="Greenlee"/>
    <s v="Learning Express"/>
    <m/>
    <m/>
    <n v="0"/>
    <n v="0"/>
    <n v="0"/>
    <n v="0"/>
    <n v="0"/>
    <n v="0"/>
    <n v="0"/>
  </r>
  <r>
    <x v="43"/>
    <s v="2016-Q1"/>
    <x v="20"/>
    <x v="1"/>
    <x v="2"/>
    <x v="8"/>
    <x v="9"/>
    <n v="6128"/>
    <s v="Navajo County Library District"/>
    <x v="66"/>
    <s v="azncldo"/>
    <s v="Navajo"/>
    <s v="Learning Express"/>
    <m/>
    <m/>
    <n v="4"/>
    <n v="0"/>
    <n v="40"/>
    <n v="1"/>
    <n v="1"/>
    <n v="6"/>
    <n v="0"/>
  </r>
  <r>
    <x v="44"/>
    <s v="2016-Q1"/>
    <x v="20"/>
    <x v="1"/>
    <x v="2"/>
    <x v="8"/>
    <x v="1"/>
    <n v="14548"/>
    <s v="Navajo Nation Library System"/>
    <x v="67"/>
    <s v="aznnls"/>
    <s v="Navajo"/>
    <s v="Learning Express"/>
    <m/>
    <m/>
    <n v="0"/>
    <n v="0"/>
    <n v="0"/>
    <n v="0"/>
    <n v="0"/>
    <n v="0"/>
    <n v="0"/>
  </r>
  <r>
    <x v="45"/>
    <s v="2016-Q1"/>
    <x v="20"/>
    <x v="1"/>
    <x v="2"/>
    <x v="8"/>
    <x v="14"/>
    <n v="14515"/>
    <s v="Nogales/Santa Cruz County Public Library"/>
    <x v="68"/>
    <s v="aznogales"/>
    <s v="Santa Cruz"/>
    <s v="Learning Express"/>
    <m/>
    <m/>
    <n v="0"/>
    <n v="0"/>
    <n v="0"/>
    <n v="0"/>
    <n v="0"/>
    <n v="0"/>
    <n v="0"/>
  </r>
  <r>
    <x v="3"/>
    <s v="2016-Q1"/>
    <x v="20"/>
    <x v="1"/>
    <x v="2"/>
    <x v="8"/>
    <x v="5"/>
    <n v="14488"/>
    <s v="Northwest Regional Library"/>
    <x v="120"/>
    <s v="northwestreg_az"/>
    <s v="Maricopa"/>
    <s v="Learning Express"/>
    <m/>
    <m/>
    <n v="0"/>
    <n v="0"/>
    <n v="0"/>
    <n v="0"/>
    <n v="0"/>
    <n v="0"/>
    <n v="0"/>
  </r>
  <r>
    <x v="3"/>
    <s v="2016-Q1"/>
    <x v="20"/>
    <x v="1"/>
    <x v="2"/>
    <x v="8"/>
    <x v="0"/>
    <n v="13840"/>
    <s v="Oracle Public Library"/>
    <x v="69"/>
    <s v="azoracle"/>
    <s v="Pinal"/>
    <s v="Learning Express"/>
    <m/>
    <m/>
    <n v="0"/>
    <n v="0"/>
    <n v="0"/>
    <n v="0"/>
    <n v="0"/>
    <n v="0"/>
    <n v="0"/>
  </r>
  <r>
    <x v="3"/>
    <s v="2016-Q1"/>
    <x v="20"/>
    <x v="1"/>
    <x v="2"/>
    <x v="8"/>
    <x v="0"/>
    <n v="14513"/>
    <s v="Oro Valley Public Library"/>
    <x v="70"/>
    <s v="azorovalley"/>
    <s v="Pima"/>
    <s v="Learning Express"/>
    <m/>
    <m/>
    <n v="0"/>
    <n v="0"/>
    <n v="0"/>
    <n v="0"/>
    <n v="0"/>
    <n v="0"/>
    <n v="0"/>
  </r>
  <r>
    <x v="4"/>
    <s v="2016-Q1"/>
    <x v="20"/>
    <x v="1"/>
    <x v="2"/>
    <x v="8"/>
    <x v="12"/>
    <n v="14453"/>
    <s v="Page Public Library"/>
    <x v="71"/>
    <s v="azpage"/>
    <s v="Coconino"/>
    <s v="Learning Express"/>
    <m/>
    <m/>
    <n v="0"/>
    <n v="0"/>
    <n v="0"/>
    <n v="0"/>
    <n v="0"/>
    <n v="0"/>
    <n v="0"/>
  </r>
  <r>
    <x v="76"/>
    <s v="2016-Q1"/>
    <x v="20"/>
    <x v="1"/>
    <x v="2"/>
    <x v="8"/>
    <x v="8"/>
    <n v="14472"/>
    <s v="Parker Public Library"/>
    <x v="122"/>
    <s v="azparker"/>
    <m/>
    <s v="Learning Express"/>
    <m/>
    <m/>
    <n v="0"/>
    <n v="0"/>
    <n v="0"/>
    <n v="0"/>
    <n v="0"/>
    <n v="0"/>
    <n v="0"/>
  </r>
  <r>
    <x v="46"/>
    <s v="2016-Q1"/>
    <x v="20"/>
    <x v="1"/>
    <x v="2"/>
    <x v="8"/>
    <x v="14"/>
    <n v="14516"/>
    <s v="Patagonia Public Library"/>
    <x v="72"/>
    <s v="azpatagonia"/>
    <s v="Santa Cruz"/>
    <s v="Learning Express"/>
    <m/>
    <m/>
    <n v="0"/>
    <n v="0"/>
    <n v="0"/>
    <n v="0"/>
    <n v="0"/>
    <n v="0"/>
    <n v="0"/>
  </r>
  <r>
    <x v="47"/>
    <s v="2016-Q1"/>
    <x v="20"/>
    <x v="1"/>
    <x v="2"/>
    <x v="8"/>
    <x v="13"/>
    <n v="14462"/>
    <s v="Payson Public Library"/>
    <x v="73"/>
    <s v="azpayson"/>
    <s v="Gila"/>
    <s v="Learning Express"/>
    <m/>
    <m/>
    <n v="0"/>
    <n v="0"/>
    <n v="0"/>
    <n v="0"/>
    <n v="0"/>
    <n v="0"/>
    <n v="0"/>
  </r>
  <r>
    <x v="48"/>
    <s v="2016-Q1"/>
    <x v="20"/>
    <x v="1"/>
    <x v="2"/>
    <x v="8"/>
    <x v="5"/>
    <n v="14480"/>
    <s v="Peoria Public Library System"/>
    <x v="74"/>
    <s v="peor29132"/>
    <s v="Maricopa"/>
    <s v="Learning Express"/>
    <m/>
    <m/>
    <n v="0"/>
    <n v="0"/>
    <n v="0"/>
    <n v="0"/>
    <n v="0"/>
    <n v="0"/>
    <n v="0"/>
  </r>
  <r>
    <x v="49"/>
    <s v="2016-Q1"/>
    <x v="20"/>
    <x v="1"/>
    <x v="2"/>
    <x v="8"/>
    <x v="5"/>
    <n v="5773"/>
    <s v="Phoenix Public Library"/>
    <x v="75"/>
    <s v="phx_main"/>
    <s v="Maricopa"/>
    <s v="Learning Express"/>
    <m/>
    <m/>
    <n v="214"/>
    <n v="60"/>
    <n v="3291"/>
    <n v="109"/>
    <n v="49"/>
    <n v="57"/>
    <n v="1"/>
  </r>
  <r>
    <x v="50"/>
    <s v="2016-Q1"/>
    <x v="20"/>
    <x v="1"/>
    <x v="2"/>
    <x v="8"/>
    <x v="11"/>
    <n v="5042"/>
    <s v="Pima County Public Library"/>
    <x v="76"/>
    <s v="azpcld"/>
    <s v="Pima"/>
    <s v="Learning Express"/>
    <m/>
    <m/>
    <n v="329"/>
    <n v="182"/>
    <n v="3244"/>
    <n v="119"/>
    <n v="54"/>
    <n v="37"/>
    <n v="3"/>
  </r>
  <r>
    <x v="3"/>
    <s v="2016-Q1"/>
    <x v="20"/>
    <x v="1"/>
    <x v="2"/>
    <x v="8"/>
    <x v="10"/>
    <n v="14466"/>
    <s v="Pima Public Library"/>
    <x v="123"/>
    <s v="azheritage"/>
    <s v="Graham"/>
    <s v="Learning Express"/>
    <m/>
    <m/>
    <n v="0"/>
    <n v="0"/>
    <n v="0"/>
    <n v="0"/>
    <n v="0"/>
    <n v="0"/>
    <n v="0"/>
  </r>
  <r>
    <x v="52"/>
    <s v="2016-Q1"/>
    <x v="20"/>
    <x v="1"/>
    <x v="2"/>
    <x v="8"/>
    <x v="0"/>
    <n v="13846"/>
    <s v="Pinal County Library District"/>
    <x v="78"/>
    <s v="pinal_az"/>
    <s v="Pinal"/>
    <s v="Learning Express"/>
    <m/>
    <m/>
    <n v="10"/>
    <n v="4"/>
    <n v="62"/>
    <n v="1"/>
    <n v="2"/>
    <n v="6"/>
    <n v="0"/>
  </r>
  <r>
    <x v="3"/>
    <s v="2016-Q1"/>
    <x v="20"/>
    <x v="1"/>
    <x v="2"/>
    <x v="8"/>
    <x v="9"/>
    <n v="14500"/>
    <s v="Pinedale Library"/>
    <x v="79"/>
    <s v="pinedale"/>
    <s v="Navajo"/>
    <s v="Learning Express"/>
    <m/>
    <m/>
    <n v="0"/>
    <n v="0"/>
    <n v="0"/>
    <n v="0"/>
    <n v="0"/>
    <n v="0"/>
    <n v="0"/>
  </r>
  <r>
    <x v="3"/>
    <s v="2016-Q1"/>
    <x v="20"/>
    <x v="1"/>
    <x v="2"/>
    <x v="8"/>
    <x v="5"/>
    <n v="14501"/>
    <s v="Pinetop Lakeside Library"/>
    <x v="124"/>
    <s v="hollyhock_az"/>
    <s v="Navajo"/>
    <s v="Learning Express"/>
    <m/>
    <m/>
    <n v="0"/>
    <n v="0"/>
    <n v="0"/>
    <n v="0"/>
    <n v="0"/>
    <n v="0"/>
    <n v="0"/>
  </r>
  <r>
    <x v="53"/>
    <s v="2016-Q1"/>
    <x v="20"/>
    <x v="1"/>
    <x v="2"/>
    <x v="8"/>
    <x v="3"/>
    <n v="14524"/>
    <s v="Prescott Public Library"/>
    <x v="81"/>
    <s v="azprescott"/>
    <s v="Yavapai"/>
    <s v="Learning Express"/>
    <m/>
    <m/>
    <n v="0"/>
    <n v="0"/>
    <n v="0"/>
    <n v="0"/>
    <n v="0"/>
    <n v="0"/>
    <n v="0"/>
  </r>
  <r>
    <x v="54"/>
    <s v="2016-Q1"/>
    <x v="20"/>
    <x v="1"/>
    <x v="2"/>
    <x v="8"/>
    <x v="3"/>
    <n v="14519"/>
    <s v="Prescott Valley Public Library"/>
    <x v="82"/>
    <s v="azprescottval"/>
    <s v="Yavapai"/>
    <s v="Learning Express"/>
    <m/>
    <m/>
    <n v="8"/>
    <n v="1"/>
    <n v="145"/>
    <n v="0"/>
    <n v="5"/>
    <n v="0"/>
    <n v="2"/>
  </r>
  <r>
    <x v="55"/>
    <s v="2016-Q1"/>
    <x v="20"/>
    <x v="1"/>
    <x v="2"/>
    <x v="8"/>
    <x v="8"/>
    <n v="14473"/>
    <s v="Quartzsite Public Library"/>
    <x v="83"/>
    <s v="azcoriver"/>
    <s v="La Paz"/>
    <s v="Learning Express"/>
    <m/>
    <m/>
    <n v="0"/>
    <n v="0"/>
    <n v="0"/>
    <n v="0"/>
    <n v="0"/>
    <n v="0"/>
    <n v="0"/>
  </r>
  <r>
    <x v="3"/>
    <s v="2016-Q1"/>
    <x v="20"/>
    <x v="1"/>
    <x v="2"/>
    <x v="8"/>
    <x v="9"/>
    <n v="14502"/>
    <s v="Rim Community Library"/>
    <x v="84"/>
    <s v="azheber"/>
    <s v="Navajo"/>
    <s v="Learning Express"/>
    <m/>
    <m/>
    <n v="0"/>
    <n v="0"/>
    <n v="0"/>
    <n v="0"/>
    <n v="0"/>
    <n v="0"/>
    <n v="0"/>
  </r>
  <r>
    <x v="56"/>
    <s v="2016-Q1"/>
    <x v="20"/>
    <x v="1"/>
    <x v="2"/>
    <x v="8"/>
    <x v="15"/>
    <n v="14467"/>
    <s v="Safford City-Graham County Library"/>
    <x v="85"/>
    <s v="azsaffordgcl"/>
    <s v="Graham"/>
    <s v="Learning Express"/>
    <m/>
    <m/>
    <n v="14"/>
    <n v="2"/>
    <n v="228"/>
    <n v="3"/>
    <n v="3"/>
    <n v="0"/>
    <n v="0"/>
  </r>
  <r>
    <x v="4"/>
    <s v="2016-Q1"/>
    <x v="20"/>
    <x v="1"/>
    <x v="2"/>
    <x v="8"/>
    <x v="5"/>
    <n v="14483"/>
    <s v="Salt River Tribal Library"/>
    <x v="86"/>
    <s v="saltriver_az"/>
    <s v="Maricopa"/>
    <s v="Learning Express"/>
    <m/>
    <m/>
    <n v="0"/>
    <n v="0"/>
    <n v="0"/>
    <n v="0"/>
    <n v="0"/>
    <n v="0"/>
    <n v="0"/>
  </r>
  <r>
    <x v="57"/>
    <s v="2016-Q1"/>
    <x v="20"/>
    <x v="1"/>
    <x v="2"/>
    <x v="8"/>
    <x v="13"/>
    <n v="14460"/>
    <s v="San Carlos Public Library"/>
    <x v="87"/>
    <s v="azsancarlos"/>
    <s v="Gila"/>
    <s v="Learning Express"/>
    <m/>
    <m/>
    <n v="0"/>
    <n v="0"/>
    <n v="0"/>
    <n v="0"/>
    <n v="0"/>
    <n v="0"/>
    <n v="0"/>
  </r>
  <r>
    <x v="4"/>
    <s v="2016-Q1"/>
    <x v="20"/>
    <x v="1"/>
    <x v="2"/>
    <x v="8"/>
    <x v="5"/>
    <n v="14484"/>
    <s v="San Lucy Library"/>
    <x v="88"/>
    <s v="sanlucy_az"/>
    <s v="Maricopa"/>
    <s v="Learning Express"/>
    <m/>
    <m/>
    <n v="0"/>
    <n v="0"/>
    <n v="0"/>
    <n v="0"/>
    <n v="0"/>
    <n v="0"/>
    <n v="0"/>
  </r>
  <r>
    <x v="3"/>
    <s v="2016-Q1"/>
    <x v="20"/>
    <x v="1"/>
    <x v="2"/>
    <x v="8"/>
    <x v="0"/>
    <n v="13842"/>
    <s v="San Manuel Public Library"/>
    <x v="89"/>
    <s v="azsanmanuel"/>
    <s v="Pinal"/>
    <s v="Learning Express"/>
    <m/>
    <m/>
    <n v="0"/>
    <n v="0"/>
    <n v="0"/>
    <n v="0"/>
    <n v="0"/>
    <n v="0"/>
    <n v="0"/>
  </r>
  <r>
    <x v="58"/>
    <s v="2016-Q1"/>
    <x v="20"/>
    <x v="1"/>
    <x v="2"/>
    <x v="8"/>
    <x v="11"/>
    <n v="14511"/>
    <s v="San Xavier Learning Center Library"/>
    <x v="90"/>
    <s v="aztucson"/>
    <s v="Pima"/>
    <s v="Learning Express"/>
    <m/>
    <m/>
    <n v="0"/>
    <n v="0"/>
    <n v="0"/>
    <n v="0"/>
    <n v="0"/>
    <n v="0"/>
    <n v="0"/>
  </r>
  <r>
    <x v="59"/>
    <s v="2016-Q1"/>
    <x v="20"/>
    <x v="1"/>
    <x v="2"/>
    <x v="8"/>
    <x v="5"/>
    <n v="14315"/>
    <s v="Scottsdale Public Library"/>
    <x v="91"/>
    <s v="scottsdale_hq"/>
    <s v="Maricopa"/>
    <s v="Learning Express"/>
    <m/>
    <m/>
    <n v="9"/>
    <n v="0"/>
    <n v="165"/>
    <n v="1"/>
    <n v="1"/>
    <n v="3"/>
    <n v="0"/>
  </r>
  <r>
    <x v="60"/>
    <s v="2016-Q1"/>
    <x v="20"/>
    <x v="1"/>
    <x v="2"/>
    <x v="8"/>
    <x v="3"/>
    <n v="14525"/>
    <s v="Sedona Public Library"/>
    <x v="92"/>
    <s v="azsedona"/>
    <s v="Yavapai"/>
    <s v="Learning Express"/>
    <m/>
    <m/>
    <n v="0"/>
    <n v="0"/>
    <n v="0"/>
    <n v="0"/>
    <n v="0"/>
    <n v="0"/>
    <n v="0"/>
  </r>
  <r>
    <x v="3"/>
    <s v="2016-Q1"/>
    <x v="20"/>
    <x v="1"/>
    <x v="2"/>
    <x v="8"/>
    <x v="3"/>
    <n v="14550"/>
    <s v="Seligman Public Library"/>
    <x v="93"/>
    <s v="azseligman"/>
    <s v="Yavapai"/>
    <s v="Learning Express"/>
    <m/>
    <m/>
    <n v="0"/>
    <n v="0"/>
    <n v="0"/>
    <n v="0"/>
    <n v="0"/>
    <n v="0"/>
    <n v="0"/>
  </r>
  <r>
    <x v="61"/>
    <s v="2016-Q1"/>
    <x v="20"/>
    <x v="1"/>
    <x v="2"/>
    <x v="8"/>
    <x v="9"/>
    <n v="14503"/>
    <s v="Show Low Public Library"/>
    <x v="94"/>
    <s v="azshowlow"/>
    <s v="Navajo"/>
    <s v="Learning Express"/>
    <m/>
    <m/>
    <n v="0"/>
    <n v="0"/>
    <n v="0"/>
    <n v="0"/>
    <n v="0"/>
    <n v="0"/>
    <n v="0"/>
  </r>
  <r>
    <x v="62"/>
    <s v="2016-Q1"/>
    <x v="20"/>
    <x v="1"/>
    <x v="2"/>
    <x v="8"/>
    <x v="6"/>
    <n v="14450"/>
    <s v="Sierra Vista Public Library"/>
    <x v="95"/>
    <s v="azsierrav"/>
    <s v="Cochise"/>
    <s v="Learning Express"/>
    <m/>
    <m/>
    <n v="0"/>
    <n v="0"/>
    <n v="0"/>
    <n v="0"/>
    <n v="0"/>
    <n v="0"/>
    <n v="0"/>
  </r>
  <r>
    <x v="63"/>
    <s v="2016-Q1"/>
    <x v="20"/>
    <x v="1"/>
    <x v="2"/>
    <x v="8"/>
    <x v="9"/>
    <n v="14504"/>
    <s v="Snowflake-Taylor Public Library"/>
    <x v="96"/>
    <s v="azsnowflake"/>
    <s v="Navajo"/>
    <s v="Learning Express"/>
    <m/>
    <m/>
    <n v="0"/>
    <n v="0"/>
    <n v="0"/>
    <n v="0"/>
    <n v="0"/>
    <n v="0"/>
    <n v="0"/>
  </r>
  <r>
    <x v="64"/>
    <s v="2016-Q1"/>
    <x v="20"/>
    <x v="1"/>
    <x v="2"/>
    <x v="8"/>
    <x v="0"/>
    <n v="13844"/>
    <s v="Superior Public Library"/>
    <x v="97"/>
    <s v="azsuperior"/>
    <s v="Pinal"/>
    <s v="Learning Express"/>
    <m/>
    <m/>
    <n v="0"/>
    <n v="0"/>
    <n v="0"/>
    <n v="0"/>
    <n v="0"/>
    <n v="0"/>
    <n v="0"/>
  </r>
  <r>
    <x v="65"/>
    <s v="2016-Q1"/>
    <x v="20"/>
    <x v="1"/>
    <x v="2"/>
    <x v="8"/>
    <x v="5"/>
    <n v="5355"/>
    <s v="Tempe Public Library"/>
    <x v="98"/>
    <s v="tempe_main"/>
    <s v="Maricopa"/>
    <s v="Learning Express"/>
    <m/>
    <m/>
    <n v="35"/>
    <n v="4"/>
    <n v="158"/>
    <n v="5"/>
    <n v="12"/>
    <n v="4"/>
    <n v="42"/>
  </r>
  <r>
    <x v="4"/>
    <s v="2016-Q1"/>
    <x v="20"/>
    <x v="1"/>
    <x v="2"/>
    <x v="8"/>
    <x v="4"/>
    <n v="14491"/>
    <s v="The Edward McElwain Memorial Library"/>
    <x v="99"/>
    <s v="azpeachsprings"/>
    <s v="Mohave"/>
    <s v="Learning Express"/>
    <m/>
    <m/>
    <n v="0"/>
    <n v="0"/>
    <n v="0"/>
    <n v="0"/>
    <n v="0"/>
    <n v="0"/>
    <n v="0"/>
  </r>
  <r>
    <x v="66"/>
    <s v="2016-Q1"/>
    <x v="20"/>
    <x v="1"/>
    <x v="2"/>
    <x v="8"/>
    <x v="5"/>
    <n v="14485"/>
    <s v="Tolleson Public Library"/>
    <x v="100"/>
    <s v="toll30426"/>
    <s v="Maricopa"/>
    <s v="Learning Express"/>
    <m/>
    <m/>
    <n v="0"/>
    <n v="0"/>
    <n v="0"/>
    <n v="0"/>
    <n v="0"/>
    <n v="0"/>
    <n v="0"/>
  </r>
  <r>
    <x v="67"/>
    <s v="2016-Q1"/>
    <x v="20"/>
    <x v="1"/>
    <x v="2"/>
    <x v="8"/>
    <x v="6"/>
    <n v="14451"/>
    <s v="Tombstone City Library"/>
    <x v="101"/>
    <s v="aztombstone"/>
    <s v="Cochise"/>
    <s v="Learning Express"/>
    <m/>
    <m/>
    <n v="0"/>
    <n v="0"/>
    <n v="0"/>
    <n v="0"/>
    <n v="0"/>
    <n v="0"/>
    <n v="0"/>
  </r>
  <r>
    <x v="68"/>
    <s v="2016-Q1"/>
    <x v="20"/>
    <x v="1"/>
    <x v="2"/>
    <x v="8"/>
    <x v="13"/>
    <n v="14463"/>
    <s v="Tonto Basin Public Library"/>
    <x v="102"/>
    <s v="aztontobasin"/>
    <s v="Gila"/>
    <s v="Learning Express"/>
    <m/>
    <m/>
    <n v="0"/>
    <n v="0"/>
    <n v="0"/>
    <n v="0"/>
    <n v="0"/>
    <n v="0"/>
    <n v="0"/>
  </r>
  <r>
    <x v="3"/>
    <s v="2016-Q1"/>
    <x v="20"/>
    <x v="1"/>
    <x v="2"/>
    <x v="8"/>
    <x v="12"/>
    <n v="14457"/>
    <s v="Tuba City Library"/>
    <x v="103"/>
    <s v="aztubacity"/>
    <s v="Coconino"/>
    <s v="Learning Express"/>
    <m/>
    <m/>
    <n v="0"/>
    <n v="0"/>
    <n v="0"/>
    <n v="0"/>
    <n v="0"/>
    <n v="0"/>
    <n v="0"/>
  </r>
  <r>
    <x v="69"/>
    <s v="2016-Q1"/>
    <x v="20"/>
    <x v="1"/>
    <x v="2"/>
    <x v="8"/>
    <x v="11"/>
    <n v="14512"/>
    <s v="Venito Garcia Library and Archives"/>
    <x v="104"/>
    <s v="azsellstohono"/>
    <s v="Pima"/>
    <s v="Learning Express"/>
    <m/>
    <m/>
    <n v="0"/>
    <n v="0"/>
    <n v="0"/>
    <n v="0"/>
    <n v="0"/>
    <n v="0"/>
    <n v="0"/>
  </r>
  <r>
    <x v="3"/>
    <s v="2016-Q1"/>
    <x v="20"/>
    <x v="1"/>
    <x v="2"/>
    <x v="8"/>
    <x v="0"/>
    <n v="14443"/>
    <s v="Vista Grande Library"/>
    <x v="105"/>
    <s v="vista_az"/>
    <s v="Pinal"/>
    <s v="Learning Express"/>
    <m/>
    <m/>
    <n v="0"/>
    <n v="0"/>
    <n v="0"/>
    <n v="0"/>
    <n v="0"/>
    <n v="0"/>
    <n v="0"/>
  </r>
  <r>
    <x v="4"/>
    <s v="2016-Q1"/>
    <x v="20"/>
    <x v="1"/>
    <x v="2"/>
    <x v="8"/>
    <x v="5"/>
    <n v="14481"/>
    <s v="Wickenburg Public Library"/>
    <x v="106"/>
    <s v="wickenburg_az"/>
    <s v="Maricopa"/>
    <s v="Learning Express"/>
    <m/>
    <m/>
    <n v="0"/>
    <n v="0"/>
    <n v="0"/>
    <n v="0"/>
    <n v="0"/>
    <n v="0"/>
    <n v="0"/>
  </r>
  <r>
    <x v="3"/>
    <s v="2016-Q1"/>
    <x v="20"/>
    <x v="1"/>
    <x v="2"/>
    <x v="8"/>
    <x v="3"/>
    <n v="14551"/>
    <s v="Wilhoit Public Library"/>
    <x v="107"/>
    <s v="azwilhoit"/>
    <s v="Yavapai"/>
    <s v="Learning Express"/>
    <m/>
    <m/>
    <n v="0"/>
    <n v="0"/>
    <n v="0"/>
    <n v="0"/>
    <n v="0"/>
    <n v="0"/>
    <n v="0"/>
  </r>
  <r>
    <x v="4"/>
    <s v="2016-Q1"/>
    <x v="20"/>
    <x v="1"/>
    <x v="2"/>
    <x v="8"/>
    <x v="12"/>
    <n v="13090"/>
    <s v="Williams Public Library"/>
    <x v="108"/>
    <s v="azwilliams"/>
    <s v="Coconino"/>
    <s v="Learning Express"/>
    <m/>
    <m/>
    <n v="0"/>
    <n v="0"/>
    <n v="0"/>
    <n v="0"/>
    <n v="0"/>
    <n v="0"/>
    <n v="0"/>
  </r>
  <r>
    <x v="70"/>
    <s v="2016-Q1"/>
    <x v="20"/>
    <x v="1"/>
    <x v="2"/>
    <x v="8"/>
    <x v="9"/>
    <n v="14505"/>
    <s v="Winslow Public Library"/>
    <x v="109"/>
    <s v="azwinslow"/>
    <s v="Navajo"/>
    <s v="Learning Express"/>
    <m/>
    <m/>
    <n v="0"/>
    <n v="0"/>
    <n v="0"/>
    <n v="0"/>
    <n v="0"/>
    <n v="0"/>
    <n v="0"/>
  </r>
  <r>
    <x v="3"/>
    <s v="2016-Q1"/>
    <x v="20"/>
    <x v="1"/>
    <x v="2"/>
    <x v="8"/>
    <x v="9"/>
    <n v="14506"/>
    <s v="Woodruff Library"/>
    <x v="110"/>
    <s v="azwoodruff"/>
    <s v="Navajo"/>
    <s v="Learning Express"/>
    <m/>
    <m/>
    <n v="0"/>
    <n v="0"/>
    <n v="0"/>
    <n v="0"/>
    <n v="0"/>
    <n v="0"/>
    <n v="0"/>
  </r>
  <r>
    <x v="3"/>
    <s v="2016-Q1"/>
    <x v="20"/>
    <x v="1"/>
    <x v="2"/>
    <x v="8"/>
    <x v="3"/>
    <n v="14552"/>
    <s v="Yarnell Public Library"/>
    <x v="111"/>
    <s v="azyarnell"/>
    <s v="Yavapai"/>
    <s v="Learning Express"/>
    <m/>
    <m/>
    <n v="0"/>
    <n v="0"/>
    <n v="0"/>
    <n v="0"/>
    <n v="0"/>
    <n v="0"/>
    <n v="0"/>
  </r>
  <r>
    <x v="71"/>
    <s v="2016-Q1"/>
    <x v="20"/>
    <x v="1"/>
    <x v="2"/>
    <x v="8"/>
    <x v="3"/>
    <n v="12675"/>
    <s v="Yavapai County Free Library District"/>
    <x v="112"/>
    <s v="azyavapai"/>
    <s v="Yavapai"/>
    <s v="Learning Express"/>
    <m/>
    <m/>
    <n v="0"/>
    <n v="0"/>
    <n v="0"/>
    <n v="0"/>
    <n v="0"/>
    <n v="0"/>
    <n v="0"/>
  </r>
  <r>
    <x v="4"/>
    <s v="2016-Q1"/>
    <x v="20"/>
    <x v="1"/>
    <x v="2"/>
    <x v="8"/>
    <x v="3"/>
    <n v="14518"/>
    <s v="Yavapai Prescott Tribal Library"/>
    <x v="113"/>
    <s v="azyavapaitri"/>
    <s v="Yavapai"/>
    <s v="Learning Express"/>
    <m/>
    <m/>
    <n v="0"/>
    <n v="0"/>
    <n v="0"/>
    <n v="0"/>
    <n v="0"/>
    <n v="0"/>
    <n v="0"/>
  </r>
  <r>
    <x v="72"/>
    <s v="2016-Q1"/>
    <x v="20"/>
    <x v="1"/>
    <x v="2"/>
    <x v="8"/>
    <x v="13"/>
    <n v="14464"/>
    <s v="Young Public Library"/>
    <x v="114"/>
    <s v="azyoung"/>
    <s v="Gila"/>
    <s v="Learning Express"/>
    <m/>
    <m/>
    <n v="0"/>
    <n v="0"/>
    <n v="0"/>
    <n v="0"/>
    <n v="0"/>
    <n v="0"/>
    <n v="0"/>
  </r>
  <r>
    <x v="73"/>
    <s v="2016-Q1"/>
    <x v="20"/>
    <x v="1"/>
    <x v="2"/>
    <x v="8"/>
    <x v="5"/>
    <n v="14486"/>
    <s v="Youngtown Public Library"/>
    <x v="115"/>
    <s v="youngtown_az"/>
    <s v="Maricopa"/>
    <s v="Learning Express"/>
    <m/>
    <m/>
    <n v="0"/>
    <n v="0"/>
    <n v="0"/>
    <n v="0"/>
    <n v="0"/>
    <n v="0"/>
    <n v="0"/>
  </r>
  <r>
    <x v="3"/>
    <s v="2016-Q1"/>
    <x v="20"/>
    <x v="1"/>
    <x v="2"/>
    <x v="8"/>
    <x v="10"/>
    <n v="14527"/>
    <s v="Yuma County Library District"/>
    <x v="116"/>
    <s v="azycldo"/>
    <s v="Yuma"/>
    <s v="Learning Express"/>
    <m/>
    <m/>
    <n v="106"/>
    <n v="4"/>
    <n v="5905"/>
    <n v="61"/>
    <n v="6"/>
    <n v="2"/>
    <n v="0"/>
  </r>
  <r>
    <x v="0"/>
    <s v="2016-Q2"/>
    <x v="21"/>
    <x v="1"/>
    <x v="2"/>
    <x v="9"/>
    <x v="0"/>
    <n v="14487"/>
    <s v="Ak-Chin Indian Community Library"/>
    <x v="0"/>
    <s v="akchin_az"/>
    <s v="Maricopa"/>
    <s v="Learning Express"/>
    <m/>
    <m/>
    <n v="0"/>
    <n v="0"/>
    <n v="0"/>
    <n v="0"/>
    <n v="0"/>
    <n v="0"/>
    <n v="0"/>
  </r>
  <r>
    <x v="1"/>
    <s v="2016-Q2"/>
    <x v="21"/>
    <x v="1"/>
    <x v="2"/>
    <x v="9"/>
    <x v="1"/>
    <n v="14331"/>
    <s v="Apache County Library District"/>
    <x v="1"/>
    <s v="azapachecpl"/>
    <s v="Apache"/>
    <s v="Learning Express"/>
    <m/>
    <m/>
    <n v="0"/>
    <n v="0"/>
    <n v="0"/>
    <n v="0"/>
    <n v="0"/>
    <n v="0"/>
    <n v="0"/>
  </r>
  <r>
    <x v="2"/>
    <s v="2016-Q2"/>
    <x v="21"/>
    <x v="1"/>
    <x v="2"/>
    <x v="9"/>
    <x v="0"/>
    <n v="12670"/>
    <s v="Apache Junction Public Library"/>
    <x v="2"/>
    <s v="azapachejct"/>
    <s v="Pinal"/>
    <s v="Learning Express"/>
    <m/>
    <m/>
    <n v="0"/>
    <n v="0"/>
    <n v="0"/>
    <n v="0"/>
    <n v="0"/>
    <n v="0"/>
    <n v="0"/>
  </r>
  <r>
    <x v="3"/>
    <s v="2016-Q2"/>
    <x v="21"/>
    <x v="1"/>
    <x v="2"/>
    <x v="9"/>
    <x v="0"/>
    <n v="13834"/>
    <s v="Arizona City Community Library"/>
    <x v="3"/>
    <s v="azarizonacity"/>
    <s v="Pinal"/>
    <s v="Learning Express"/>
    <m/>
    <m/>
    <n v="0"/>
    <n v="0"/>
    <n v="0"/>
    <n v="0"/>
    <n v="0"/>
    <n v="0"/>
    <n v="0"/>
  </r>
  <r>
    <x v="3"/>
    <s v="2016-Q2"/>
    <x v="21"/>
    <x v="1"/>
    <x v="2"/>
    <x v="9"/>
    <x v="2"/>
    <n v="14554"/>
    <s v="Arizona State Library, Archives and Public Records"/>
    <x v="4"/>
    <s v="azstatelibdev"/>
    <m/>
    <s v="Learning Express"/>
    <m/>
    <m/>
    <n v="7"/>
    <n v="4"/>
    <n v="26"/>
    <n v="0"/>
    <n v="1"/>
    <n v="9"/>
    <n v="0"/>
  </r>
  <r>
    <x v="3"/>
    <s v="2016-Q2"/>
    <x v="21"/>
    <x v="1"/>
    <x v="2"/>
    <x v="9"/>
    <x v="3"/>
    <n v="14520"/>
    <s v="Ash Fork Public Library"/>
    <x v="5"/>
    <s v="azashfork"/>
    <s v="Yavapai"/>
    <s v="Learning Express"/>
    <m/>
    <m/>
    <n v="0"/>
    <n v="0"/>
    <n v="0"/>
    <n v="0"/>
    <n v="0"/>
    <n v="0"/>
    <n v="0"/>
  </r>
  <r>
    <x v="4"/>
    <s v="2016-Q2"/>
    <x v="21"/>
    <x v="1"/>
    <x v="2"/>
    <x v="9"/>
    <x v="4"/>
    <n v="14489"/>
    <s v="Ava Ich Asiit Tribal Library"/>
    <x v="6"/>
    <s v="azavaich"/>
    <s v="Mohave"/>
    <s v="Learning Express"/>
    <m/>
    <m/>
    <n v="0"/>
    <n v="0"/>
    <n v="0"/>
    <n v="0"/>
    <n v="0"/>
    <n v="0"/>
    <n v="0"/>
  </r>
  <r>
    <x v="5"/>
    <s v="2016-Q2"/>
    <x v="21"/>
    <x v="1"/>
    <x v="2"/>
    <x v="9"/>
    <x v="5"/>
    <n v="6014"/>
    <s v="Avondale Public Library"/>
    <x v="7"/>
    <s v="avondale_az"/>
    <s v="Maricopa"/>
    <s v="Learning Express"/>
    <m/>
    <m/>
    <n v="7"/>
    <n v="3"/>
    <n v="38"/>
    <n v="0"/>
    <n v="1"/>
    <n v="2"/>
    <n v="0"/>
  </r>
  <r>
    <x v="3"/>
    <s v="2016-Q2"/>
    <x v="21"/>
    <x v="1"/>
    <x v="2"/>
    <x v="9"/>
    <x v="3"/>
    <n v="14532"/>
    <s v="Bagdad Public Library"/>
    <x v="8"/>
    <s v="azbagdad"/>
    <s v="Yavapai"/>
    <s v="Learning Express"/>
    <m/>
    <m/>
    <n v="0"/>
    <n v="0"/>
    <n v="0"/>
    <n v="0"/>
    <n v="0"/>
    <n v="0"/>
    <n v="0"/>
  </r>
  <r>
    <x v="3"/>
    <s v="2016-Q2"/>
    <x v="21"/>
    <x v="1"/>
    <x v="2"/>
    <x v="9"/>
    <x v="3"/>
    <n v="19554"/>
    <s v="Beaver Creek Library"/>
    <x v="121"/>
    <s v="beaver_az"/>
    <m/>
    <s v="Learning Express"/>
    <m/>
    <m/>
    <n v="0"/>
    <n v="0"/>
    <n v="0"/>
    <n v="0"/>
    <n v="0"/>
    <n v="0"/>
    <n v="0"/>
  </r>
  <r>
    <x v="6"/>
    <s v="2016-Q2"/>
    <x v="21"/>
    <x v="1"/>
    <x v="2"/>
    <x v="9"/>
    <x v="6"/>
    <n v="14448"/>
    <s v="Benson Public Library"/>
    <x v="9"/>
    <s v="azbenson"/>
    <s v="Cochise"/>
    <s v="Learning Express"/>
    <m/>
    <m/>
    <n v="0"/>
    <n v="0"/>
    <n v="0"/>
    <n v="0"/>
    <n v="0"/>
    <n v="0"/>
    <n v="0"/>
  </r>
  <r>
    <x v="3"/>
    <s v="2016-Q2"/>
    <x v="21"/>
    <x v="1"/>
    <x v="2"/>
    <x v="9"/>
    <x v="3"/>
    <n v="14536"/>
    <s v="Black Canyon City Community Library"/>
    <x v="10"/>
    <s v="azblackcyn"/>
    <s v="Yavapai"/>
    <s v="Learning Express"/>
    <m/>
    <m/>
    <n v="0"/>
    <n v="0"/>
    <n v="0"/>
    <n v="0"/>
    <n v="0"/>
    <n v="0"/>
    <n v="0"/>
  </r>
  <r>
    <x v="3"/>
    <s v="2016-Q2"/>
    <x v="21"/>
    <x v="1"/>
    <x v="2"/>
    <x v="9"/>
    <x v="7"/>
    <n v="14469"/>
    <s v="Blue Library"/>
    <x v="11"/>
    <s v="azbluepub"/>
    <s v="Greenlee"/>
    <s v="Learning Express"/>
    <m/>
    <m/>
    <n v="0"/>
    <n v="0"/>
    <n v="0"/>
    <n v="0"/>
    <n v="0"/>
    <n v="0"/>
    <n v="0"/>
  </r>
  <r>
    <x v="3"/>
    <s v="2016-Q2"/>
    <x v="21"/>
    <x v="1"/>
    <x v="2"/>
    <x v="9"/>
    <x v="8"/>
    <n v="14474"/>
    <s v="Bouse Public Library"/>
    <x v="12"/>
    <s v="azbouse"/>
    <s v="La Paz"/>
    <s v="Learning Express"/>
    <m/>
    <m/>
    <n v="0"/>
    <n v="0"/>
    <n v="0"/>
    <n v="0"/>
    <n v="0"/>
    <n v="0"/>
    <n v="0"/>
  </r>
  <r>
    <x v="4"/>
    <s v="2016-Q2"/>
    <x v="21"/>
    <x v="1"/>
    <x v="2"/>
    <x v="9"/>
    <x v="5"/>
    <n v="14478"/>
    <s v="Buckeye Public Library"/>
    <x v="13"/>
    <s v="buckeye_az"/>
    <s v="Maricopa"/>
    <s v="Learning Express"/>
    <m/>
    <m/>
    <n v="0"/>
    <n v="0"/>
    <n v="0"/>
    <n v="0"/>
    <n v="0"/>
    <n v="0"/>
    <n v="0"/>
  </r>
  <r>
    <x v="7"/>
    <s v="2016-Q2"/>
    <x v="21"/>
    <x v="1"/>
    <x v="2"/>
    <x v="9"/>
    <x v="3"/>
    <n v="14521"/>
    <s v="Camp Verde Community Library"/>
    <x v="14"/>
    <s v="azcampverde"/>
    <s v="Yavapai"/>
    <s v="Learning Express"/>
    <m/>
    <m/>
    <n v="0"/>
    <n v="0"/>
    <n v="0"/>
    <n v="0"/>
    <n v="0"/>
    <n v="0"/>
    <n v="0"/>
  </r>
  <r>
    <x v="8"/>
    <s v="2016-Q2"/>
    <x v="21"/>
    <x v="1"/>
    <x v="2"/>
    <x v="9"/>
    <x v="0"/>
    <n v="13835"/>
    <s v="Casa Grande Public Library"/>
    <x v="15"/>
    <s v="azcasagrande"/>
    <s v="Pinal"/>
    <s v="Learning Express"/>
    <m/>
    <m/>
    <n v="0"/>
    <n v="0"/>
    <n v="0"/>
    <n v="0"/>
    <n v="0"/>
    <n v="0"/>
    <n v="0"/>
  </r>
  <r>
    <x v="3"/>
    <s v="2016-Q2"/>
    <x v="21"/>
    <x v="1"/>
    <x v="2"/>
    <x v="9"/>
    <x v="3"/>
    <n v="14325"/>
    <s v="Centennial Library"/>
    <x v="16"/>
    <s v="azcentennial"/>
    <s v="La Paz"/>
    <s v="Learning Express"/>
    <m/>
    <m/>
    <n v="0"/>
    <n v="0"/>
    <n v="0"/>
    <n v="0"/>
    <n v="0"/>
    <n v="0"/>
    <n v="0"/>
  </r>
  <r>
    <x v="9"/>
    <s v="2016-Q2"/>
    <x v="21"/>
    <x v="1"/>
    <x v="2"/>
    <x v="9"/>
    <x v="5"/>
    <n v="12890"/>
    <s v="Chandler Public Library"/>
    <x v="17"/>
    <s v="chandler_main"/>
    <s v="Maricopa"/>
    <s v="Learning Express"/>
    <m/>
    <m/>
    <n v="1"/>
    <n v="0"/>
    <n v="5"/>
    <n v="0"/>
    <n v="1"/>
    <n v="0"/>
    <n v="0"/>
  </r>
  <r>
    <x v="10"/>
    <s v="2016-Q2"/>
    <x v="21"/>
    <x v="1"/>
    <x v="2"/>
    <x v="9"/>
    <x v="3"/>
    <n v="14522"/>
    <s v="Chino Valley Public Library"/>
    <x v="18"/>
    <s v="azchinovalley"/>
    <s v="Yavapai"/>
    <s v="Learning Express"/>
    <m/>
    <m/>
    <n v="0"/>
    <n v="0"/>
    <n v="0"/>
    <n v="0"/>
    <n v="0"/>
    <n v="0"/>
    <n v="0"/>
  </r>
  <r>
    <x v="3"/>
    <s v="2016-Q2"/>
    <x v="21"/>
    <x v="1"/>
    <x v="2"/>
    <x v="9"/>
    <x v="9"/>
    <n v="14494"/>
    <s v="Cibicue Community Library"/>
    <x v="19"/>
    <s v="azcibecu"/>
    <s v="Navajo"/>
    <s v="Learning Express"/>
    <m/>
    <m/>
    <n v="0"/>
    <n v="0"/>
    <n v="0"/>
    <n v="0"/>
    <n v="0"/>
    <n v="0"/>
    <n v="0"/>
  </r>
  <r>
    <x v="11"/>
    <s v="2016-Q2"/>
    <x v="21"/>
    <x v="1"/>
    <x v="2"/>
    <x v="9"/>
    <x v="5"/>
    <n v="12897"/>
    <s v="City of Mesa Main Library"/>
    <x v="20"/>
    <s v="mesa86532"/>
    <s v="Maricopa"/>
    <s v="Learning Express"/>
    <m/>
    <m/>
    <n v="1"/>
    <n v="1"/>
    <n v="2"/>
    <n v="0"/>
    <n v="0"/>
    <n v="1"/>
    <n v="0"/>
  </r>
  <r>
    <x v="74"/>
    <s v="2016-Q2"/>
    <x v="21"/>
    <x v="1"/>
    <x v="2"/>
    <x v="9"/>
    <x v="3"/>
    <n v="14509"/>
    <s v="Clark Memorial Library"/>
    <x v="117"/>
    <s v="azclarkdale"/>
    <s v="Pima"/>
    <s v="Learning Express"/>
    <m/>
    <m/>
    <n v="0"/>
    <n v="0"/>
    <n v="0"/>
    <n v="0"/>
    <n v="0"/>
    <n v="0"/>
    <n v="0"/>
  </r>
  <r>
    <x v="74"/>
    <s v="2016-Q2"/>
    <x v="21"/>
    <x v="1"/>
    <x v="2"/>
    <x v="9"/>
    <x v="3"/>
    <n v="14538"/>
    <s v="Clarkdale Public Library"/>
    <x v="117"/>
    <s v="azclarkdale"/>
    <s v="Yavapai"/>
    <s v="Learning Express"/>
    <m/>
    <m/>
    <n v="0"/>
    <n v="0"/>
    <n v="0"/>
    <n v="0"/>
    <n v="0"/>
    <n v="0"/>
    <n v="0"/>
  </r>
  <r>
    <x v="3"/>
    <s v="2016-Q2"/>
    <x v="21"/>
    <x v="1"/>
    <x v="2"/>
    <x v="9"/>
    <x v="9"/>
    <n v="14495"/>
    <s v="Clay Springs Public Library"/>
    <x v="21"/>
    <s v="azclaysprings"/>
    <s v="Navajo"/>
    <s v="Learning Express"/>
    <m/>
    <m/>
    <n v="0"/>
    <n v="0"/>
    <n v="0"/>
    <n v="0"/>
    <n v="0"/>
    <n v="0"/>
    <n v="0"/>
  </r>
  <r>
    <x v="12"/>
    <s v="2016-Q2"/>
    <x v="21"/>
    <x v="1"/>
    <x v="2"/>
    <x v="9"/>
    <x v="7"/>
    <n v="14470"/>
    <s v="Clifton Public Library"/>
    <x v="22"/>
    <s v="azclifton"/>
    <s v="Greenlee"/>
    <s v="Learning Express"/>
    <m/>
    <m/>
    <n v="0"/>
    <n v="0"/>
    <n v="0"/>
    <n v="0"/>
    <n v="0"/>
    <n v="0"/>
    <n v="0"/>
  </r>
  <r>
    <x v="13"/>
    <s v="2016-Q2"/>
    <x v="21"/>
    <x v="1"/>
    <x v="2"/>
    <x v="9"/>
    <x v="6"/>
    <n v="5783"/>
    <s v="Cochise County Library District"/>
    <x v="23"/>
    <s v="azccldo"/>
    <s v="Cochise"/>
    <s v="Learning Express"/>
    <m/>
    <m/>
    <n v="5"/>
    <n v="1"/>
    <n v="56"/>
    <n v="2"/>
    <n v="0"/>
    <n v="0"/>
    <n v="95"/>
  </r>
  <r>
    <x v="14"/>
    <s v="2016-Q2"/>
    <x v="21"/>
    <x v="1"/>
    <x v="2"/>
    <x v="9"/>
    <x v="10"/>
    <n v="14528"/>
    <s v="Cocopah Tribal Library"/>
    <x v="24"/>
    <s v="azcocopah"/>
    <s v="Yuma"/>
    <s v="Learning Express"/>
    <m/>
    <m/>
    <n v="0"/>
    <n v="0"/>
    <n v="0"/>
    <n v="0"/>
    <n v="0"/>
    <n v="0"/>
    <n v="0"/>
  </r>
  <r>
    <x v="15"/>
    <s v="2016-Q2"/>
    <x v="21"/>
    <x v="1"/>
    <x v="2"/>
    <x v="9"/>
    <x v="8"/>
    <n v="14324"/>
    <s v="Colorado River Indian Tribes Library"/>
    <x v="25"/>
    <s v="azlapazcs"/>
    <s v="La Paz"/>
    <s v="Learning Express"/>
    <m/>
    <m/>
    <n v="0"/>
    <n v="0"/>
    <n v="0"/>
    <n v="0"/>
    <n v="0"/>
    <n v="0"/>
    <n v="0"/>
  </r>
  <r>
    <x v="3"/>
    <s v="2016-Q2"/>
    <x v="21"/>
    <x v="1"/>
    <x v="2"/>
    <x v="9"/>
    <x v="3"/>
    <n v="14540"/>
    <s v="Congress Public Library"/>
    <x v="26"/>
    <s v="azcongress"/>
    <s v="Yavapai"/>
    <s v="Learning Express"/>
    <m/>
    <m/>
    <n v="0"/>
    <n v="0"/>
    <n v="0"/>
    <n v="0"/>
    <n v="0"/>
    <n v="0"/>
    <n v="0"/>
  </r>
  <r>
    <x v="16"/>
    <s v="2016-Q2"/>
    <x v="21"/>
    <x v="1"/>
    <x v="2"/>
    <x v="9"/>
    <x v="0"/>
    <n v="13836"/>
    <s v="Coolidge Public Library"/>
    <x v="27"/>
    <s v="azcollidge"/>
    <s v="Pinal"/>
    <s v="Learning Express"/>
    <m/>
    <m/>
    <n v="0"/>
    <n v="0"/>
    <n v="0"/>
    <n v="0"/>
    <n v="0"/>
    <n v="0"/>
    <n v="0"/>
  </r>
  <r>
    <x v="17"/>
    <s v="2016-Q2"/>
    <x v="21"/>
    <x v="1"/>
    <x v="2"/>
    <x v="9"/>
    <x v="6"/>
    <n v="14446"/>
    <s v="Copper Queen Library"/>
    <x v="28"/>
    <s v="azbisbee"/>
    <s v="Cochise"/>
    <s v="Learning Express"/>
    <m/>
    <m/>
    <n v="0"/>
    <n v="0"/>
    <n v="0"/>
    <n v="0"/>
    <n v="0"/>
    <n v="0"/>
    <n v="0"/>
  </r>
  <r>
    <x v="3"/>
    <s v="2016-Q2"/>
    <x v="21"/>
    <x v="1"/>
    <x v="2"/>
    <x v="9"/>
    <x v="3"/>
    <n v="14541"/>
    <s v="Cordes Lakes Public Library"/>
    <x v="29"/>
    <s v="azcordeslakes"/>
    <s v="Yavapai"/>
    <s v="Learning Express"/>
    <m/>
    <m/>
    <n v="0"/>
    <n v="0"/>
    <n v="0"/>
    <n v="0"/>
    <n v="0"/>
    <n v="0"/>
    <n v="0"/>
  </r>
  <r>
    <x v="18"/>
    <s v="2016-Q2"/>
    <x v="21"/>
    <x v="1"/>
    <x v="2"/>
    <x v="9"/>
    <x v="3"/>
    <n v="14517"/>
    <s v="Cottonwood Public Library"/>
    <x v="30"/>
    <s v="azcottonwood"/>
    <s v="Yavapai"/>
    <s v="Learning Express"/>
    <m/>
    <m/>
    <n v="0"/>
    <n v="0"/>
    <n v="0"/>
    <n v="0"/>
    <n v="0"/>
    <n v="0"/>
    <n v="0"/>
  </r>
  <r>
    <x v="3"/>
    <s v="2016-Q2"/>
    <x v="21"/>
    <x v="1"/>
    <x v="2"/>
    <x v="9"/>
    <x v="3"/>
    <n v="14542"/>
    <s v="Crown King Public Library"/>
    <x v="31"/>
    <s v="azcrownking"/>
    <s v="Yavapai"/>
    <s v="Learning Express"/>
    <m/>
    <m/>
    <n v="0"/>
    <n v="0"/>
    <n v="0"/>
    <n v="0"/>
    <n v="0"/>
    <n v="0"/>
    <n v="0"/>
  </r>
  <r>
    <x v="19"/>
    <s v="2016-Q2"/>
    <x v="21"/>
    <x v="1"/>
    <x v="2"/>
    <x v="9"/>
    <x v="5"/>
    <n v="14477"/>
    <s v="Desert Foothills Library"/>
    <x v="32"/>
    <s v="desertfh_az"/>
    <s v="Maricopa"/>
    <s v="Learning Express"/>
    <m/>
    <m/>
    <n v="0"/>
    <n v="0"/>
    <n v="0"/>
    <n v="0"/>
    <n v="0"/>
    <n v="0"/>
    <n v="0"/>
  </r>
  <r>
    <x v="3"/>
    <s v="2016-Q2"/>
    <x v="21"/>
    <x v="1"/>
    <x v="2"/>
    <x v="9"/>
    <x v="3"/>
    <n v="14545"/>
    <s v="Dewey-Humboldt Town Library"/>
    <x v="33"/>
    <s v="dewey_az"/>
    <s v="Yavapai"/>
    <s v="Learning Express"/>
    <m/>
    <m/>
    <n v="0"/>
    <n v="0"/>
    <n v="0"/>
    <n v="0"/>
    <n v="0"/>
    <n v="0"/>
    <n v="0"/>
  </r>
  <r>
    <x v="20"/>
    <s v="2016-Q2"/>
    <x v="21"/>
    <x v="1"/>
    <x v="2"/>
    <x v="9"/>
    <x v="6"/>
    <n v="14447"/>
    <s v="Douglas Public Library"/>
    <x v="34"/>
    <s v="azdouglas"/>
    <s v="Cochise"/>
    <s v="Learning Express"/>
    <m/>
    <m/>
    <n v="0"/>
    <n v="0"/>
    <n v="0"/>
    <n v="0"/>
    <n v="0"/>
    <n v="0"/>
    <n v="0"/>
  </r>
  <r>
    <x v="3"/>
    <s v="2016-Q2"/>
    <x v="21"/>
    <x v="1"/>
    <x v="2"/>
    <x v="9"/>
    <x v="11"/>
    <n v="14510"/>
    <s v="Dr. Fernando Escalante Community Library &amp; Resource Center"/>
    <x v="35"/>
    <s v="azfernando"/>
    <s v="Pima"/>
    <s v="Learning Express"/>
    <m/>
    <m/>
    <n v="0"/>
    <n v="0"/>
    <n v="0"/>
    <n v="0"/>
    <n v="0"/>
    <n v="0"/>
    <n v="0"/>
  </r>
  <r>
    <x v="21"/>
    <s v="2016-Q2"/>
    <x v="21"/>
    <x v="1"/>
    <x v="2"/>
    <x v="9"/>
    <x v="7"/>
    <n v="14468"/>
    <s v="Duncan Public Library"/>
    <x v="36"/>
    <s v="azduncan"/>
    <s v="Greenlee"/>
    <s v="Learning Express"/>
    <m/>
    <m/>
    <n v="0"/>
    <n v="0"/>
    <n v="0"/>
    <n v="0"/>
    <n v="0"/>
    <n v="0"/>
    <n v="0"/>
  </r>
  <r>
    <x v="22"/>
    <s v="2016-Q2"/>
    <x v="21"/>
    <x v="1"/>
    <x v="2"/>
    <x v="9"/>
    <x v="0"/>
    <n v="13837"/>
    <s v="Eloy Santa Cruz Library"/>
    <x v="37"/>
    <s v="azeloy"/>
    <s v="Pinal"/>
    <s v="Learning Express"/>
    <m/>
    <m/>
    <n v="0"/>
    <n v="0"/>
    <n v="0"/>
    <n v="0"/>
    <n v="0"/>
    <n v="0"/>
    <n v="0"/>
  </r>
  <r>
    <x v="23"/>
    <s v="2016-Q2"/>
    <x v="21"/>
    <x v="1"/>
    <x v="2"/>
    <x v="9"/>
    <x v="6"/>
    <n v="14452"/>
    <s v="Elsie S. Hogan Community Library"/>
    <x v="38"/>
    <s v="azwilcox"/>
    <s v="Cochise"/>
    <s v="Learning Express"/>
    <m/>
    <m/>
    <n v="0"/>
    <n v="0"/>
    <n v="0"/>
    <n v="0"/>
    <n v="0"/>
    <n v="0"/>
    <n v="0"/>
  </r>
  <r>
    <x v="24"/>
    <s v="2016-Q2"/>
    <x v="21"/>
    <x v="1"/>
    <x v="2"/>
    <x v="9"/>
    <x v="12"/>
    <n v="5102"/>
    <s v="Flagstaff City-Coconino County Public Library"/>
    <x v="39"/>
    <s v="azflagstaff"/>
    <s v="Coconino"/>
    <s v="Learning Express"/>
    <m/>
    <m/>
    <n v="17"/>
    <n v="1"/>
    <n v="350"/>
    <n v="8"/>
    <n v="0"/>
    <n v="2"/>
    <n v="28"/>
  </r>
  <r>
    <x v="25"/>
    <s v="2016-Q2"/>
    <x v="21"/>
    <x v="1"/>
    <x v="2"/>
    <x v="9"/>
    <x v="0"/>
    <n v="13838"/>
    <s v="Florence Community Library"/>
    <x v="40"/>
    <s v="azflorence"/>
    <s v="Pinal"/>
    <s v="Learning Express"/>
    <m/>
    <m/>
    <n v="0"/>
    <n v="0"/>
    <n v="0"/>
    <n v="0"/>
    <n v="0"/>
    <n v="0"/>
    <n v="0"/>
  </r>
  <r>
    <x v="3"/>
    <s v="2016-Q2"/>
    <x v="21"/>
    <x v="1"/>
    <x v="2"/>
    <x v="9"/>
    <x v="12"/>
    <n v="14455"/>
    <s v="Forest Lakes Community Library"/>
    <x v="41"/>
    <s v="azforestlakes"/>
    <s v="Coconino"/>
    <s v="Learning Express"/>
    <m/>
    <m/>
    <n v="0"/>
    <n v="0"/>
    <n v="0"/>
    <n v="0"/>
    <n v="0"/>
    <n v="0"/>
    <n v="0"/>
  </r>
  <r>
    <x v="26"/>
    <s v="2016-Q2"/>
    <x v="21"/>
    <x v="1"/>
    <x v="2"/>
    <x v="9"/>
    <x v="12"/>
    <n v="14454"/>
    <s v="Fredonia Public Library"/>
    <x v="42"/>
    <s v="azfredonia"/>
    <s v="Coconino"/>
    <s v="Learning Express"/>
    <m/>
    <m/>
    <n v="0"/>
    <n v="0"/>
    <n v="0"/>
    <n v="0"/>
    <n v="0"/>
    <n v="0"/>
    <n v="0"/>
  </r>
  <r>
    <x v="27"/>
    <s v="2016-Q2"/>
    <x v="21"/>
    <x v="1"/>
    <x v="2"/>
    <x v="9"/>
    <x v="5"/>
    <n v="14482"/>
    <s v="Ft. McDowell Yavapai Nation Tribal Library"/>
    <x v="43"/>
    <s v="mcdowell_az"/>
    <s v="Maricopa"/>
    <s v="Learning Express"/>
    <m/>
    <m/>
    <n v="0"/>
    <n v="0"/>
    <n v="0"/>
    <n v="0"/>
    <n v="0"/>
    <n v="0"/>
    <n v="0"/>
  </r>
  <r>
    <x v="28"/>
    <s v="2016-Q2"/>
    <x v="21"/>
    <x v="1"/>
    <x v="2"/>
    <x v="9"/>
    <x v="13"/>
    <n v="5785"/>
    <s v="Gila County Library District"/>
    <x v="44"/>
    <s v="azgcldo"/>
    <s v="Gila"/>
    <s v="Learning Express"/>
    <m/>
    <m/>
    <n v="3"/>
    <n v="3"/>
    <n v="17"/>
    <n v="1"/>
    <n v="0"/>
    <n v="2"/>
    <n v="0"/>
  </r>
  <r>
    <x v="29"/>
    <s v="2016-Q2"/>
    <x v="21"/>
    <x v="1"/>
    <x v="2"/>
    <x v="9"/>
    <x v="5"/>
    <n v="14479"/>
    <s v="Glendale Public Library"/>
    <x v="45"/>
    <s v="glendale_main"/>
    <s v="Maricopa"/>
    <s v="Learning Express"/>
    <m/>
    <m/>
    <n v="9"/>
    <n v="4"/>
    <n v="32"/>
    <n v="3"/>
    <n v="0"/>
    <n v="6"/>
    <n v="4"/>
  </r>
  <r>
    <x v="3"/>
    <s v="2016-Q2"/>
    <x v="21"/>
    <x v="1"/>
    <x v="2"/>
    <x v="9"/>
    <x v="12"/>
    <n v="14456"/>
    <s v="Grand Canyon Library"/>
    <x v="46"/>
    <s v="azgcanyoncl"/>
    <s v="Coconino"/>
    <s v="Learning Express"/>
    <m/>
    <m/>
    <n v="0"/>
    <n v="0"/>
    <n v="0"/>
    <n v="0"/>
    <n v="0"/>
    <n v="0"/>
    <n v="0"/>
  </r>
  <r>
    <x v="3"/>
    <s v="2016-Q2"/>
    <x v="21"/>
    <x v="1"/>
    <x v="2"/>
    <x v="9"/>
    <x v="7"/>
    <n v="14366"/>
    <s v="Greenlee County Library System"/>
    <x v="47"/>
    <s v="azgreenl"/>
    <s v="Greenlee"/>
    <s v="Learning Express"/>
    <m/>
    <m/>
    <n v="0"/>
    <n v="0"/>
    <n v="0"/>
    <n v="0"/>
    <n v="0"/>
    <n v="0"/>
    <n v="0"/>
  </r>
  <r>
    <x v="30"/>
    <s v="2016-Q2"/>
    <x v="21"/>
    <x v="1"/>
    <x v="2"/>
    <x v="9"/>
    <x v="9"/>
    <n v="14496"/>
    <s v="Holbrook Public Library"/>
    <x v="48"/>
    <s v="azholbrook"/>
    <s v="Navajo"/>
    <s v="Learning Express"/>
    <m/>
    <m/>
    <n v="0"/>
    <n v="0"/>
    <n v="0"/>
    <n v="0"/>
    <n v="0"/>
    <n v="0"/>
    <n v="0"/>
  </r>
  <r>
    <x v="31"/>
    <s v="2016-Q2"/>
    <x v="21"/>
    <x v="1"/>
    <x v="2"/>
    <x v="9"/>
    <x v="9"/>
    <n v="14497"/>
    <s v="Hopi Public Library"/>
    <x v="49"/>
    <s v="hopi"/>
    <s v="Navajo"/>
    <s v="Learning Express"/>
    <m/>
    <m/>
    <n v="0"/>
    <n v="0"/>
    <n v="0"/>
    <n v="0"/>
    <n v="0"/>
    <n v="0"/>
    <n v="0"/>
  </r>
  <r>
    <x v="32"/>
    <s v="2016-Q2"/>
    <x v="21"/>
    <x v="1"/>
    <x v="2"/>
    <x v="9"/>
    <x v="6"/>
    <n v="14449"/>
    <s v="Huachuca City Public Library"/>
    <x v="50"/>
    <s v="azhuachuca"/>
    <s v="Cochise"/>
    <s v="Learning Express"/>
    <m/>
    <m/>
    <n v="0"/>
    <n v="0"/>
    <n v="0"/>
    <n v="0"/>
    <n v="0"/>
    <n v="0"/>
    <n v="0"/>
  </r>
  <r>
    <x v="4"/>
    <s v="2016-Q2"/>
    <x v="21"/>
    <x v="1"/>
    <x v="2"/>
    <x v="9"/>
    <x v="0"/>
    <n v="14442"/>
    <s v="Ira H Hayes Memorial Library"/>
    <x v="51"/>
    <s v="irahayes_az"/>
    <s v="Pinal"/>
    <s v="Learning Express"/>
    <m/>
    <m/>
    <n v="0"/>
    <n v="0"/>
    <n v="0"/>
    <n v="0"/>
    <n v="0"/>
    <n v="0"/>
    <n v="0"/>
  </r>
  <r>
    <x v="33"/>
    <s v="2016-Q2"/>
    <x v="21"/>
    <x v="1"/>
    <x v="2"/>
    <x v="9"/>
    <x v="13"/>
    <n v="14461"/>
    <s v="Isabelle Hunt Memorial Public Library"/>
    <x v="52"/>
    <s v="azpinestrawb"/>
    <s v="Gila"/>
    <s v="Learning Express"/>
    <m/>
    <m/>
    <n v="0"/>
    <n v="0"/>
    <n v="0"/>
    <n v="0"/>
    <n v="0"/>
    <n v="0"/>
    <n v="0"/>
  </r>
  <r>
    <x v="34"/>
    <s v="2016-Q2"/>
    <x v="21"/>
    <x v="1"/>
    <x v="2"/>
    <x v="9"/>
    <x v="3"/>
    <n v="14523"/>
    <s v="Jerome Public Library"/>
    <x v="53"/>
    <s v="azjerome"/>
    <s v="Yavapai"/>
    <s v="Learning Express"/>
    <m/>
    <m/>
    <n v="0"/>
    <n v="0"/>
    <n v="0"/>
    <n v="0"/>
    <n v="0"/>
    <n v="0"/>
    <n v="0"/>
  </r>
  <r>
    <x v="4"/>
    <s v="2016-Q2"/>
    <x v="21"/>
    <x v="1"/>
    <x v="2"/>
    <x v="9"/>
    <x v="4"/>
    <n v="14490"/>
    <s v="Kaibab Paiute Tribal Library"/>
    <x v="54"/>
    <s v="azkaibabppl"/>
    <s v="Mohave"/>
    <s v="Learning Express"/>
    <m/>
    <m/>
    <n v="0"/>
    <n v="0"/>
    <n v="0"/>
    <n v="0"/>
    <n v="0"/>
    <n v="0"/>
    <n v="0"/>
  </r>
  <r>
    <x v="3"/>
    <s v="2016-Q2"/>
    <x v="21"/>
    <x v="1"/>
    <x v="2"/>
    <x v="9"/>
    <x v="9"/>
    <n v="14498"/>
    <s v="Kayenta Community Library"/>
    <x v="55"/>
    <s v="azkayenta"/>
    <s v="Navajo"/>
    <s v="Learning Express"/>
    <m/>
    <m/>
    <n v="0"/>
    <n v="0"/>
    <n v="0"/>
    <n v="0"/>
    <n v="0"/>
    <n v="0"/>
    <n v="0"/>
  </r>
  <r>
    <x v="35"/>
    <s v="2016-Q2"/>
    <x v="21"/>
    <x v="1"/>
    <x v="2"/>
    <x v="9"/>
    <x v="0"/>
    <n v="13839"/>
    <s v="Kearny Public Library"/>
    <x v="56"/>
    <s v="kearny_az"/>
    <s v="Pinal"/>
    <s v="Learning Express"/>
    <m/>
    <m/>
    <n v="0"/>
    <n v="0"/>
    <n v="0"/>
    <n v="0"/>
    <n v="0"/>
    <n v="0"/>
    <n v="0"/>
  </r>
  <r>
    <x v="75"/>
    <s v="2016-Q2"/>
    <x v="21"/>
    <x v="1"/>
    <x v="2"/>
    <x v="9"/>
    <x v="8"/>
    <n v="14475"/>
    <s v="La Paz County Services"/>
    <x v="119"/>
    <s v="lapaz"/>
    <s v="La Paz"/>
    <s v="Learning Express"/>
    <m/>
    <m/>
    <n v="0"/>
    <n v="0"/>
    <n v="0"/>
    <n v="0"/>
    <n v="0"/>
    <n v="0"/>
    <n v="0"/>
  </r>
  <r>
    <x v="36"/>
    <s v="2016-Q2"/>
    <x v="21"/>
    <x v="1"/>
    <x v="2"/>
    <x v="9"/>
    <x v="9"/>
    <n v="14507"/>
    <s v="Larson Memorial Public Library"/>
    <x v="57"/>
    <s v="azpinetop"/>
    <s v="Navajo"/>
    <s v="Learning Express"/>
    <m/>
    <m/>
    <n v="0"/>
    <n v="0"/>
    <n v="0"/>
    <n v="0"/>
    <n v="0"/>
    <n v="0"/>
    <n v="0"/>
  </r>
  <r>
    <x v="37"/>
    <s v="2016-Q2"/>
    <x v="21"/>
    <x v="1"/>
    <x v="2"/>
    <x v="9"/>
    <x v="0"/>
    <n v="13841"/>
    <s v="Mammoth Public Library"/>
    <x v="58"/>
    <s v="azmammoth"/>
    <s v="Pinal"/>
    <s v="Learning Express"/>
    <m/>
    <m/>
    <n v="0"/>
    <n v="0"/>
    <n v="0"/>
    <n v="0"/>
    <n v="0"/>
    <n v="0"/>
    <n v="0"/>
  </r>
  <r>
    <x v="38"/>
    <s v="2016-Q2"/>
    <x v="21"/>
    <x v="1"/>
    <x v="2"/>
    <x v="9"/>
    <x v="5"/>
    <n v="13748"/>
    <s v="Maricopa County Library District"/>
    <x v="59"/>
    <s v="maricopa_main"/>
    <s v="Maricopa"/>
    <s v="Learning Express"/>
    <m/>
    <m/>
    <n v="104"/>
    <n v="42"/>
    <n v="1248"/>
    <n v="38"/>
    <n v="51"/>
    <n v="13"/>
    <n v="90"/>
  </r>
  <r>
    <x v="39"/>
    <s v="2016-Q2"/>
    <x v="21"/>
    <x v="1"/>
    <x v="2"/>
    <x v="9"/>
    <x v="0"/>
    <n v="13843"/>
    <s v="Maricopa Public Library"/>
    <x v="60"/>
    <s v="azmaricopacom"/>
    <s v="Pinal"/>
    <s v="Learning Express"/>
    <m/>
    <m/>
    <n v="0"/>
    <n v="0"/>
    <n v="0"/>
    <n v="0"/>
    <n v="0"/>
    <n v="0"/>
    <n v="0"/>
  </r>
  <r>
    <x v="3"/>
    <s v="2016-Q2"/>
    <x v="21"/>
    <x v="1"/>
    <x v="2"/>
    <x v="9"/>
    <x v="3"/>
    <n v="14547"/>
    <s v="Mayer Public Library"/>
    <x v="61"/>
    <s v="azmayer"/>
    <s v="Yavapai"/>
    <s v="Learning Express"/>
    <m/>
    <m/>
    <n v="0"/>
    <n v="0"/>
    <n v="0"/>
    <n v="0"/>
    <n v="0"/>
    <n v="0"/>
    <n v="0"/>
  </r>
  <r>
    <x v="3"/>
    <s v="2016-Q2"/>
    <x v="21"/>
    <x v="1"/>
    <x v="2"/>
    <x v="9"/>
    <x v="9"/>
    <n v="14499"/>
    <s v="McNary Commuity Library"/>
    <x v="62"/>
    <s v="mcnary_az"/>
    <s v="Navajo"/>
    <s v="Learning Express"/>
    <m/>
    <m/>
    <n v="0"/>
    <n v="0"/>
    <n v="0"/>
    <n v="0"/>
    <n v="0"/>
    <n v="0"/>
    <n v="0"/>
  </r>
  <r>
    <x v="40"/>
    <s v="2016-Q2"/>
    <x v="21"/>
    <x v="1"/>
    <x v="2"/>
    <x v="9"/>
    <x v="13"/>
    <n v="14459"/>
    <s v="Miami Memorial Library"/>
    <x v="63"/>
    <s v="azmiami"/>
    <s v="Gila"/>
    <s v="Learning Express"/>
    <m/>
    <m/>
    <n v="0"/>
    <n v="0"/>
    <n v="0"/>
    <n v="0"/>
    <n v="0"/>
    <n v="0"/>
    <n v="0"/>
  </r>
  <r>
    <x v="41"/>
    <s v="2016-Q2"/>
    <x v="21"/>
    <x v="1"/>
    <x v="2"/>
    <x v="9"/>
    <x v="4"/>
    <n v="14322"/>
    <s v="Mohave County Library District"/>
    <x v="64"/>
    <s v="azmohave"/>
    <s v="Mohave"/>
    <s v="Learning Express"/>
    <m/>
    <m/>
    <n v="0"/>
    <n v="0"/>
    <n v="3"/>
    <n v="0"/>
    <n v="0"/>
    <n v="0"/>
    <n v="0"/>
  </r>
  <r>
    <x v="42"/>
    <s v="2016-Q2"/>
    <x v="21"/>
    <x v="1"/>
    <x v="2"/>
    <x v="9"/>
    <x v="7"/>
    <n v="14471"/>
    <s v="Morenci Community Library"/>
    <x v="65"/>
    <s v="azmorenci"/>
    <s v="Greenlee"/>
    <s v="Learning Express"/>
    <m/>
    <m/>
    <n v="0"/>
    <n v="0"/>
    <n v="0"/>
    <n v="0"/>
    <n v="0"/>
    <n v="0"/>
    <n v="0"/>
  </r>
  <r>
    <x v="43"/>
    <s v="2016-Q2"/>
    <x v="21"/>
    <x v="1"/>
    <x v="2"/>
    <x v="9"/>
    <x v="9"/>
    <n v="6128"/>
    <s v="Navajo County Library District"/>
    <x v="66"/>
    <s v="azncldo"/>
    <s v="Navajo"/>
    <s v="Learning Express"/>
    <m/>
    <m/>
    <n v="2"/>
    <n v="0"/>
    <n v="26"/>
    <n v="0"/>
    <n v="1"/>
    <n v="1"/>
    <n v="4"/>
  </r>
  <r>
    <x v="44"/>
    <s v="2016-Q2"/>
    <x v="21"/>
    <x v="1"/>
    <x v="2"/>
    <x v="9"/>
    <x v="1"/>
    <n v="14548"/>
    <s v="Navajo Nation Library System"/>
    <x v="67"/>
    <s v="aznnls"/>
    <s v="Navajo"/>
    <s v="Learning Express"/>
    <m/>
    <m/>
    <n v="0"/>
    <n v="0"/>
    <n v="0"/>
    <n v="0"/>
    <n v="0"/>
    <n v="0"/>
    <n v="0"/>
  </r>
  <r>
    <x v="45"/>
    <s v="2016-Q2"/>
    <x v="21"/>
    <x v="1"/>
    <x v="2"/>
    <x v="9"/>
    <x v="14"/>
    <n v="14515"/>
    <s v="Nogales/Santa Cruz County Public Library"/>
    <x v="68"/>
    <s v="aznogales"/>
    <s v="Santa Cruz"/>
    <s v="Learning Express"/>
    <m/>
    <m/>
    <n v="0"/>
    <n v="0"/>
    <n v="0"/>
    <n v="0"/>
    <n v="0"/>
    <n v="0"/>
    <n v="0"/>
  </r>
  <r>
    <x v="3"/>
    <s v="2016-Q2"/>
    <x v="21"/>
    <x v="1"/>
    <x v="2"/>
    <x v="9"/>
    <x v="5"/>
    <n v="14488"/>
    <s v="Northwest Regional Library"/>
    <x v="120"/>
    <s v="northwestreg_az"/>
    <s v="Maricopa"/>
    <s v="Learning Express"/>
    <m/>
    <m/>
    <n v="0"/>
    <n v="0"/>
    <n v="0"/>
    <n v="0"/>
    <n v="0"/>
    <n v="0"/>
    <n v="0"/>
  </r>
  <r>
    <x v="3"/>
    <s v="2016-Q2"/>
    <x v="21"/>
    <x v="1"/>
    <x v="2"/>
    <x v="9"/>
    <x v="0"/>
    <n v="13840"/>
    <s v="Oracle Public Library"/>
    <x v="69"/>
    <s v="azoracle"/>
    <s v="Pinal"/>
    <s v="Learning Express"/>
    <m/>
    <m/>
    <n v="0"/>
    <n v="0"/>
    <n v="0"/>
    <n v="0"/>
    <n v="0"/>
    <n v="0"/>
    <n v="0"/>
  </r>
  <r>
    <x v="3"/>
    <s v="2016-Q2"/>
    <x v="21"/>
    <x v="1"/>
    <x v="2"/>
    <x v="9"/>
    <x v="0"/>
    <n v="14513"/>
    <s v="Oro Valley Public Library"/>
    <x v="70"/>
    <s v="azorovalley"/>
    <s v="Pima"/>
    <s v="Learning Express"/>
    <m/>
    <m/>
    <n v="0"/>
    <n v="0"/>
    <n v="0"/>
    <n v="0"/>
    <n v="0"/>
    <n v="0"/>
    <n v="0"/>
  </r>
  <r>
    <x v="4"/>
    <s v="2016-Q2"/>
    <x v="21"/>
    <x v="1"/>
    <x v="2"/>
    <x v="9"/>
    <x v="12"/>
    <n v="14453"/>
    <s v="Page Public Library"/>
    <x v="71"/>
    <s v="azpage"/>
    <s v="Coconino"/>
    <s v="Learning Express"/>
    <m/>
    <m/>
    <n v="0"/>
    <n v="0"/>
    <n v="0"/>
    <n v="0"/>
    <n v="0"/>
    <n v="0"/>
    <n v="0"/>
  </r>
  <r>
    <x v="76"/>
    <s v="2016-Q2"/>
    <x v="21"/>
    <x v="1"/>
    <x v="2"/>
    <x v="9"/>
    <x v="8"/>
    <n v="14472"/>
    <s v="Parker Public Library"/>
    <x v="122"/>
    <s v="azparker"/>
    <m/>
    <s v="Learning Express"/>
    <m/>
    <m/>
    <n v="1"/>
    <n v="0"/>
    <n v="1"/>
    <n v="0"/>
    <n v="0"/>
    <n v="1"/>
    <n v="0"/>
  </r>
  <r>
    <x v="46"/>
    <s v="2016-Q2"/>
    <x v="21"/>
    <x v="1"/>
    <x v="2"/>
    <x v="9"/>
    <x v="14"/>
    <n v="14516"/>
    <s v="Patagonia Public Library"/>
    <x v="72"/>
    <s v="azpatagonia"/>
    <s v="Santa Cruz"/>
    <s v="Learning Express"/>
    <m/>
    <m/>
    <n v="0"/>
    <n v="0"/>
    <n v="0"/>
    <n v="0"/>
    <n v="0"/>
    <n v="0"/>
    <n v="0"/>
  </r>
  <r>
    <x v="47"/>
    <s v="2016-Q2"/>
    <x v="21"/>
    <x v="1"/>
    <x v="2"/>
    <x v="9"/>
    <x v="13"/>
    <n v="14462"/>
    <s v="Payson Public Library"/>
    <x v="73"/>
    <s v="azpayson"/>
    <s v="Gila"/>
    <s v="Learning Express"/>
    <m/>
    <m/>
    <n v="0"/>
    <n v="0"/>
    <n v="0"/>
    <n v="0"/>
    <n v="0"/>
    <n v="0"/>
    <n v="0"/>
  </r>
  <r>
    <x v="48"/>
    <s v="2016-Q2"/>
    <x v="21"/>
    <x v="1"/>
    <x v="2"/>
    <x v="9"/>
    <x v="5"/>
    <n v="14480"/>
    <s v="Peoria Public Library System"/>
    <x v="74"/>
    <s v="peor29132"/>
    <s v="Maricopa"/>
    <s v="Learning Express"/>
    <m/>
    <m/>
    <n v="0"/>
    <n v="0"/>
    <n v="0"/>
    <n v="0"/>
    <n v="0"/>
    <n v="0"/>
    <n v="0"/>
  </r>
  <r>
    <x v="49"/>
    <s v="2016-Q2"/>
    <x v="21"/>
    <x v="1"/>
    <x v="2"/>
    <x v="9"/>
    <x v="5"/>
    <n v="5773"/>
    <s v="Phoenix Public Library"/>
    <x v="75"/>
    <s v="phx_main"/>
    <s v="Maricopa"/>
    <s v="Learning Express"/>
    <m/>
    <m/>
    <n v="122"/>
    <n v="34"/>
    <n v="2464"/>
    <n v="87"/>
    <n v="42"/>
    <n v="43"/>
    <n v="25"/>
  </r>
  <r>
    <x v="50"/>
    <s v="2016-Q2"/>
    <x v="21"/>
    <x v="1"/>
    <x v="2"/>
    <x v="9"/>
    <x v="11"/>
    <n v="5042"/>
    <s v="Pima County Public Library"/>
    <x v="76"/>
    <s v="azpcld"/>
    <s v="Pima"/>
    <s v="Learning Express"/>
    <m/>
    <m/>
    <n v="341"/>
    <n v="229"/>
    <n v="4865"/>
    <n v="155"/>
    <n v="86"/>
    <n v="66"/>
    <n v="76"/>
  </r>
  <r>
    <x v="3"/>
    <s v="2016-Q2"/>
    <x v="21"/>
    <x v="1"/>
    <x v="2"/>
    <x v="9"/>
    <x v="10"/>
    <n v="14466"/>
    <s v="Pima Public Library"/>
    <x v="123"/>
    <s v="azheritage"/>
    <s v="Graham"/>
    <s v="Learning Express"/>
    <m/>
    <m/>
    <n v="0"/>
    <n v="0"/>
    <n v="0"/>
    <n v="0"/>
    <n v="0"/>
    <n v="0"/>
    <n v="0"/>
  </r>
  <r>
    <x v="52"/>
    <s v="2016-Q2"/>
    <x v="21"/>
    <x v="1"/>
    <x v="2"/>
    <x v="9"/>
    <x v="0"/>
    <n v="13846"/>
    <s v="Pinal County Library District"/>
    <x v="78"/>
    <s v="pinal_az"/>
    <s v="Pinal"/>
    <s v="Learning Express"/>
    <m/>
    <m/>
    <n v="8"/>
    <n v="3"/>
    <n v="40"/>
    <n v="3"/>
    <n v="1"/>
    <n v="5"/>
    <n v="0"/>
  </r>
  <r>
    <x v="3"/>
    <s v="2016-Q2"/>
    <x v="21"/>
    <x v="1"/>
    <x v="2"/>
    <x v="9"/>
    <x v="9"/>
    <n v="14500"/>
    <s v="Pinedale Library"/>
    <x v="79"/>
    <s v="pinedale"/>
    <s v="Navajo"/>
    <s v="Learning Express"/>
    <m/>
    <m/>
    <n v="0"/>
    <n v="0"/>
    <n v="0"/>
    <n v="0"/>
    <n v="0"/>
    <n v="0"/>
    <n v="0"/>
  </r>
  <r>
    <x v="3"/>
    <s v="2016-Q2"/>
    <x v="21"/>
    <x v="1"/>
    <x v="2"/>
    <x v="9"/>
    <x v="5"/>
    <n v="14501"/>
    <s v="Pinetop Lakeside Library"/>
    <x v="124"/>
    <s v="hollyhock_az"/>
    <s v="Navajo"/>
    <s v="Learning Express"/>
    <m/>
    <m/>
    <n v="0"/>
    <n v="0"/>
    <n v="0"/>
    <n v="0"/>
    <n v="0"/>
    <n v="0"/>
    <n v="0"/>
  </r>
  <r>
    <x v="53"/>
    <s v="2016-Q2"/>
    <x v="21"/>
    <x v="1"/>
    <x v="2"/>
    <x v="9"/>
    <x v="3"/>
    <n v="14524"/>
    <s v="Prescott Public Library"/>
    <x v="81"/>
    <s v="azprescott"/>
    <s v="Yavapai"/>
    <s v="Learning Express"/>
    <m/>
    <m/>
    <n v="0"/>
    <n v="0"/>
    <n v="0"/>
    <n v="0"/>
    <n v="0"/>
    <n v="0"/>
    <n v="0"/>
  </r>
  <r>
    <x v="54"/>
    <s v="2016-Q2"/>
    <x v="21"/>
    <x v="1"/>
    <x v="2"/>
    <x v="9"/>
    <x v="3"/>
    <n v="14519"/>
    <s v="Prescott Valley Public Library"/>
    <x v="82"/>
    <s v="azprescottval"/>
    <s v="Yavapai"/>
    <s v="Learning Express"/>
    <m/>
    <m/>
    <n v="15"/>
    <n v="1"/>
    <n v="724"/>
    <n v="2"/>
    <n v="16"/>
    <n v="1"/>
    <n v="27"/>
  </r>
  <r>
    <x v="55"/>
    <s v="2016-Q2"/>
    <x v="21"/>
    <x v="1"/>
    <x v="2"/>
    <x v="9"/>
    <x v="8"/>
    <n v="14473"/>
    <s v="Quartzsite Public Library"/>
    <x v="83"/>
    <s v="azcoriver"/>
    <s v="La Paz"/>
    <s v="Learning Express"/>
    <m/>
    <m/>
    <n v="0"/>
    <n v="0"/>
    <n v="0"/>
    <n v="0"/>
    <n v="0"/>
    <n v="0"/>
    <n v="0"/>
  </r>
  <r>
    <x v="3"/>
    <s v="2016-Q2"/>
    <x v="21"/>
    <x v="1"/>
    <x v="2"/>
    <x v="9"/>
    <x v="9"/>
    <n v="14502"/>
    <s v="Rim Community Library"/>
    <x v="84"/>
    <s v="azheber"/>
    <s v="Navajo"/>
    <s v="Learning Express"/>
    <m/>
    <m/>
    <n v="0"/>
    <n v="0"/>
    <n v="0"/>
    <n v="0"/>
    <n v="0"/>
    <n v="0"/>
    <n v="0"/>
  </r>
  <r>
    <x v="56"/>
    <s v="2016-Q2"/>
    <x v="21"/>
    <x v="1"/>
    <x v="2"/>
    <x v="9"/>
    <x v="15"/>
    <n v="14467"/>
    <s v="Safford City-Graham County Library"/>
    <x v="85"/>
    <s v="azsaffordgcl"/>
    <s v="Graham"/>
    <s v="Learning Express"/>
    <m/>
    <m/>
    <n v="14"/>
    <n v="1"/>
    <n v="106"/>
    <n v="6"/>
    <n v="2"/>
    <n v="0"/>
    <n v="0"/>
  </r>
  <r>
    <x v="4"/>
    <s v="2016-Q2"/>
    <x v="21"/>
    <x v="1"/>
    <x v="2"/>
    <x v="9"/>
    <x v="5"/>
    <n v="14483"/>
    <s v="Salt River Tribal Library"/>
    <x v="86"/>
    <s v="saltriver_az"/>
    <s v="Maricopa"/>
    <s v="Learning Express"/>
    <m/>
    <m/>
    <n v="0"/>
    <n v="0"/>
    <n v="0"/>
    <n v="0"/>
    <n v="0"/>
    <n v="0"/>
    <n v="0"/>
  </r>
  <r>
    <x v="57"/>
    <s v="2016-Q2"/>
    <x v="21"/>
    <x v="1"/>
    <x v="2"/>
    <x v="9"/>
    <x v="13"/>
    <n v="14460"/>
    <s v="San Carlos Public Library"/>
    <x v="87"/>
    <s v="azsancarlos"/>
    <s v="Gila"/>
    <s v="Learning Express"/>
    <m/>
    <m/>
    <n v="0"/>
    <n v="0"/>
    <n v="0"/>
    <n v="0"/>
    <n v="0"/>
    <n v="0"/>
    <n v="0"/>
  </r>
  <r>
    <x v="4"/>
    <s v="2016-Q2"/>
    <x v="21"/>
    <x v="1"/>
    <x v="2"/>
    <x v="9"/>
    <x v="5"/>
    <n v="14484"/>
    <s v="San Lucy Library"/>
    <x v="88"/>
    <s v="sanlucy_az"/>
    <s v="Maricopa"/>
    <s v="Learning Express"/>
    <m/>
    <m/>
    <n v="0"/>
    <n v="0"/>
    <n v="0"/>
    <n v="0"/>
    <n v="0"/>
    <n v="0"/>
    <n v="0"/>
  </r>
  <r>
    <x v="3"/>
    <s v="2016-Q2"/>
    <x v="21"/>
    <x v="1"/>
    <x v="2"/>
    <x v="9"/>
    <x v="0"/>
    <n v="13842"/>
    <s v="San Manuel Public Library"/>
    <x v="89"/>
    <s v="azsanmanuel"/>
    <s v="Pinal"/>
    <s v="Learning Express"/>
    <m/>
    <m/>
    <n v="0"/>
    <n v="0"/>
    <n v="0"/>
    <n v="0"/>
    <n v="0"/>
    <n v="0"/>
    <n v="0"/>
  </r>
  <r>
    <x v="58"/>
    <s v="2016-Q2"/>
    <x v="21"/>
    <x v="1"/>
    <x v="2"/>
    <x v="9"/>
    <x v="11"/>
    <n v="14511"/>
    <s v="San Xavier Learning Center Library"/>
    <x v="90"/>
    <s v="aztucson"/>
    <s v="Pima"/>
    <s v="Learning Express"/>
    <m/>
    <m/>
    <n v="0"/>
    <n v="0"/>
    <n v="0"/>
    <n v="0"/>
    <n v="0"/>
    <n v="0"/>
    <n v="0"/>
  </r>
  <r>
    <x v="59"/>
    <s v="2016-Q2"/>
    <x v="21"/>
    <x v="1"/>
    <x v="2"/>
    <x v="9"/>
    <x v="5"/>
    <n v="14315"/>
    <s v="Scottsdale Public Library"/>
    <x v="91"/>
    <s v="scottsdale_hq"/>
    <s v="Maricopa"/>
    <s v="Learning Express"/>
    <m/>
    <m/>
    <n v="7"/>
    <n v="2"/>
    <n v="52"/>
    <n v="7"/>
    <n v="0"/>
    <n v="2"/>
    <n v="0"/>
  </r>
  <r>
    <x v="60"/>
    <s v="2016-Q2"/>
    <x v="21"/>
    <x v="1"/>
    <x v="2"/>
    <x v="9"/>
    <x v="3"/>
    <n v="14525"/>
    <s v="Sedona Public Library"/>
    <x v="92"/>
    <s v="azsedona"/>
    <s v="Yavapai"/>
    <s v="Learning Express"/>
    <m/>
    <m/>
    <n v="0"/>
    <n v="0"/>
    <n v="0"/>
    <n v="0"/>
    <n v="0"/>
    <n v="0"/>
    <n v="0"/>
  </r>
  <r>
    <x v="3"/>
    <s v="2016-Q2"/>
    <x v="21"/>
    <x v="1"/>
    <x v="2"/>
    <x v="9"/>
    <x v="3"/>
    <n v="14550"/>
    <s v="Seligman Public Library"/>
    <x v="93"/>
    <s v="azseligman"/>
    <s v="Yavapai"/>
    <s v="Learning Express"/>
    <m/>
    <m/>
    <n v="0"/>
    <n v="0"/>
    <n v="0"/>
    <n v="0"/>
    <n v="0"/>
    <n v="0"/>
    <n v="0"/>
  </r>
  <r>
    <x v="61"/>
    <s v="2016-Q2"/>
    <x v="21"/>
    <x v="1"/>
    <x v="2"/>
    <x v="9"/>
    <x v="9"/>
    <n v="14503"/>
    <s v="Show Low Public Library"/>
    <x v="94"/>
    <s v="azshowlow"/>
    <s v="Navajo"/>
    <s v="Learning Express"/>
    <m/>
    <m/>
    <n v="0"/>
    <n v="0"/>
    <n v="0"/>
    <n v="0"/>
    <n v="0"/>
    <n v="0"/>
    <n v="0"/>
  </r>
  <r>
    <x v="62"/>
    <s v="2016-Q2"/>
    <x v="21"/>
    <x v="1"/>
    <x v="2"/>
    <x v="9"/>
    <x v="6"/>
    <n v="14450"/>
    <s v="Sierra Vista Public Library"/>
    <x v="95"/>
    <s v="azsierrav"/>
    <s v="Cochise"/>
    <s v="Learning Express"/>
    <m/>
    <m/>
    <n v="0"/>
    <n v="0"/>
    <n v="0"/>
    <n v="0"/>
    <n v="0"/>
    <n v="0"/>
    <n v="0"/>
  </r>
  <r>
    <x v="63"/>
    <s v="2016-Q2"/>
    <x v="21"/>
    <x v="1"/>
    <x v="2"/>
    <x v="9"/>
    <x v="9"/>
    <n v="14504"/>
    <s v="Snowflake-Taylor Public Library"/>
    <x v="96"/>
    <s v="azsnowflake"/>
    <s v="Navajo"/>
    <s v="Learning Express"/>
    <m/>
    <m/>
    <n v="0"/>
    <n v="0"/>
    <n v="0"/>
    <n v="0"/>
    <n v="0"/>
    <n v="0"/>
    <n v="0"/>
  </r>
  <r>
    <x v="64"/>
    <s v="2016-Q2"/>
    <x v="21"/>
    <x v="1"/>
    <x v="2"/>
    <x v="9"/>
    <x v="0"/>
    <n v="13844"/>
    <s v="Superior Public Library"/>
    <x v="97"/>
    <s v="azsuperior"/>
    <s v="Pinal"/>
    <s v="Learning Express"/>
    <m/>
    <m/>
    <n v="0"/>
    <n v="0"/>
    <n v="0"/>
    <n v="0"/>
    <n v="0"/>
    <n v="0"/>
    <n v="0"/>
  </r>
  <r>
    <x v="65"/>
    <s v="2016-Q2"/>
    <x v="21"/>
    <x v="1"/>
    <x v="2"/>
    <x v="9"/>
    <x v="5"/>
    <n v="5355"/>
    <s v="Tempe Public Library"/>
    <x v="98"/>
    <s v="tempe_main"/>
    <s v="Maricopa"/>
    <s v="Learning Express"/>
    <m/>
    <m/>
    <n v="20"/>
    <n v="3"/>
    <n v="171"/>
    <n v="6"/>
    <n v="17"/>
    <n v="0"/>
    <n v="13"/>
  </r>
  <r>
    <x v="4"/>
    <s v="2016-Q2"/>
    <x v="21"/>
    <x v="1"/>
    <x v="2"/>
    <x v="9"/>
    <x v="4"/>
    <n v="14491"/>
    <s v="The Edward McElwain Memorial Library"/>
    <x v="99"/>
    <s v="azpeachsprings"/>
    <s v="Mohave"/>
    <s v="Learning Express"/>
    <m/>
    <m/>
    <n v="0"/>
    <n v="0"/>
    <n v="0"/>
    <n v="0"/>
    <n v="0"/>
    <n v="0"/>
    <n v="0"/>
  </r>
  <r>
    <x v="66"/>
    <s v="2016-Q2"/>
    <x v="21"/>
    <x v="1"/>
    <x v="2"/>
    <x v="9"/>
    <x v="5"/>
    <n v="14485"/>
    <s v="Tolleson Public Library"/>
    <x v="100"/>
    <s v="toll30426"/>
    <s v="Maricopa"/>
    <s v="Learning Express"/>
    <m/>
    <m/>
    <n v="0"/>
    <n v="0"/>
    <n v="0"/>
    <n v="0"/>
    <n v="0"/>
    <n v="0"/>
    <n v="0"/>
  </r>
  <r>
    <x v="67"/>
    <s v="2016-Q2"/>
    <x v="21"/>
    <x v="1"/>
    <x v="2"/>
    <x v="9"/>
    <x v="6"/>
    <n v="14451"/>
    <s v="Tombstone City Library"/>
    <x v="101"/>
    <s v="aztombstone"/>
    <s v="Cochise"/>
    <s v="Learning Express"/>
    <m/>
    <m/>
    <n v="0"/>
    <n v="0"/>
    <n v="0"/>
    <n v="0"/>
    <n v="0"/>
    <n v="0"/>
    <n v="0"/>
  </r>
  <r>
    <x v="68"/>
    <s v="2016-Q2"/>
    <x v="21"/>
    <x v="1"/>
    <x v="2"/>
    <x v="9"/>
    <x v="13"/>
    <n v="14463"/>
    <s v="Tonto Basin Public Library"/>
    <x v="102"/>
    <s v="aztontobasin"/>
    <s v="Gila"/>
    <s v="Learning Express"/>
    <m/>
    <m/>
    <n v="0"/>
    <n v="0"/>
    <n v="0"/>
    <n v="0"/>
    <n v="0"/>
    <n v="0"/>
    <n v="0"/>
  </r>
  <r>
    <x v="3"/>
    <s v="2016-Q2"/>
    <x v="21"/>
    <x v="1"/>
    <x v="2"/>
    <x v="9"/>
    <x v="12"/>
    <n v="14457"/>
    <s v="Tuba City Library"/>
    <x v="103"/>
    <s v="aztubacity"/>
    <s v="Coconino"/>
    <s v="Learning Express"/>
    <m/>
    <m/>
    <n v="0"/>
    <n v="0"/>
    <n v="0"/>
    <n v="0"/>
    <n v="0"/>
    <n v="0"/>
    <n v="0"/>
  </r>
  <r>
    <x v="69"/>
    <s v="2016-Q2"/>
    <x v="21"/>
    <x v="1"/>
    <x v="2"/>
    <x v="9"/>
    <x v="11"/>
    <n v="14512"/>
    <s v="Venito Garcia Library and Archives"/>
    <x v="104"/>
    <s v="azsellstohono"/>
    <s v="Pima"/>
    <s v="Learning Express"/>
    <m/>
    <m/>
    <n v="0"/>
    <n v="0"/>
    <n v="0"/>
    <n v="0"/>
    <n v="0"/>
    <n v="0"/>
    <n v="0"/>
  </r>
  <r>
    <x v="3"/>
    <s v="2016-Q2"/>
    <x v="21"/>
    <x v="1"/>
    <x v="2"/>
    <x v="9"/>
    <x v="0"/>
    <n v="14443"/>
    <s v="Vista Grande Library"/>
    <x v="105"/>
    <s v="vista_az"/>
    <s v="Pinal"/>
    <s v="Learning Express"/>
    <m/>
    <m/>
    <n v="0"/>
    <n v="0"/>
    <n v="0"/>
    <n v="0"/>
    <n v="0"/>
    <n v="0"/>
    <n v="0"/>
  </r>
  <r>
    <x v="4"/>
    <s v="2016-Q2"/>
    <x v="21"/>
    <x v="1"/>
    <x v="2"/>
    <x v="9"/>
    <x v="5"/>
    <n v="14481"/>
    <s v="Wickenburg Public Library"/>
    <x v="106"/>
    <s v="wickenburg_az"/>
    <s v="Maricopa"/>
    <s v="Learning Express"/>
    <m/>
    <m/>
    <n v="0"/>
    <n v="0"/>
    <n v="0"/>
    <n v="0"/>
    <n v="0"/>
    <n v="0"/>
    <n v="0"/>
  </r>
  <r>
    <x v="3"/>
    <s v="2016-Q2"/>
    <x v="21"/>
    <x v="1"/>
    <x v="2"/>
    <x v="9"/>
    <x v="3"/>
    <n v="14551"/>
    <s v="Wilhoit Public Library"/>
    <x v="107"/>
    <s v="azwilhoit"/>
    <s v="Yavapai"/>
    <s v="Learning Express"/>
    <m/>
    <m/>
    <n v="0"/>
    <n v="0"/>
    <n v="0"/>
    <n v="0"/>
    <n v="0"/>
    <n v="0"/>
    <n v="0"/>
  </r>
  <r>
    <x v="4"/>
    <s v="2016-Q2"/>
    <x v="21"/>
    <x v="1"/>
    <x v="2"/>
    <x v="9"/>
    <x v="12"/>
    <n v="13090"/>
    <s v="Williams Public Library"/>
    <x v="108"/>
    <s v="azwilliams"/>
    <s v="Coconino"/>
    <s v="Learning Express"/>
    <m/>
    <m/>
    <n v="0"/>
    <n v="0"/>
    <n v="0"/>
    <n v="0"/>
    <n v="0"/>
    <n v="0"/>
    <n v="0"/>
  </r>
  <r>
    <x v="70"/>
    <s v="2016-Q2"/>
    <x v="21"/>
    <x v="1"/>
    <x v="2"/>
    <x v="9"/>
    <x v="9"/>
    <n v="14505"/>
    <s v="Winslow Public Library"/>
    <x v="109"/>
    <s v="azwinslow"/>
    <s v="Navajo"/>
    <s v="Learning Express"/>
    <m/>
    <m/>
    <n v="0"/>
    <n v="0"/>
    <n v="0"/>
    <n v="0"/>
    <n v="0"/>
    <n v="0"/>
    <n v="0"/>
  </r>
  <r>
    <x v="3"/>
    <s v="2016-Q2"/>
    <x v="21"/>
    <x v="1"/>
    <x v="2"/>
    <x v="9"/>
    <x v="9"/>
    <n v="14506"/>
    <s v="Woodruff Library"/>
    <x v="110"/>
    <s v="azwoodruff"/>
    <s v="Navajo"/>
    <s v="Learning Express"/>
    <m/>
    <m/>
    <n v="0"/>
    <n v="0"/>
    <n v="0"/>
    <n v="0"/>
    <n v="0"/>
    <n v="0"/>
    <n v="0"/>
  </r>
  <r>
    <x v="3"/>
    <s v="2016-Q2"/>
    <x v="21"/>
    <x v="1"/>
    <x v="2"/>
    <x v="9"/>
    <x v="3"/>
    <n v="14552"/>
    <s v="Yarnell Public Library"/>
    <x v="111"/>
    <s v="azyarnell"/>
    <s v="Yavapai"/>
    <s v="Learning Express"/>
    <m/>
    <m/>
    <n v="0"/>
    <n v="0"/>
    <n v="0"/>
    <n v="0"/>
    <n v="0"/>
    <n v="0"/>
    <n v="0"/>
  </r>
  <r>
    <x v="71"/>
    <s v="2016-Q2"/>
    <x v="21"/>
    <x v="1"/>
    <x v="2"/>
    <x v="9"/>
    <x v="3"/>
    <n v="12675"/>
    <s v="Yavapai County Free Library District"/>
    <x v="112"/>
    <s v="azyavapai"/>
    <s v="Yavapai"/>
    <s v="Learning Express"/>
    <m/>
    <m/>
    <n v="3"/>
    <n v="2"/>
    <n v="10"/>
    <n v="0"/>
    <n v="0"/>
    <n v="8"/>
    <n v="17"/>
  </r>
  <r>
    <x v="4"/>
    <s v="2016-Q2"/>
    <x v="21"/>
    <x v="1"/>
    <x v="2"/>
    <x v="9"/>
    <x v="3"/>
    <n v="14518"/>
    <s v="Yavapai Prescott Tribal Library"/>
    <x v="113"/>
    <s v="azyavapaitri"/>
    <s v="Yavapai"/>
    <s v="Learning Express"/>
    <m/>
    <m/>
    <n v="0"/>
    <n v="0"/>
    <n v="0"/>
    <n v="0"/>
    <n v="0"/>
    <n v="0"/>
    <n v="0"/>
  </r>
  <r>
    <x v="72"/>
    <s v="2016-Q2"/>
    <x v="21"/>
    <x v="1"/>
    <x v="2"/>
    <x v="9"/>
    <x v="13"/>
    <n v="14464"/>
    <s v="Young Public Library"/>
    <x v="114"/>
    <s v="azyoung"/>
    <s v="Gila"/>
    <s v="Learning Express"/>
    <m/>
    <m/>
    <n v="0"/>
    <n v="0"/>
    <n v="0"/>
    <n v="0"/>
    <n v="0"/>
    <n v="0"/>
    <n v="0"/>
  </r>
  <r>
    <x v="73"/>
    <s v="2016-Q2"/>
    <x v="21"/>
    <x v="1"/>
    <x v="2"/>
    <x v="9"/>
    <x v="5"/>
    <n v="14486"/>
    <s v="Youngtown Public Library"/>
    <x v="115"/>
    <s v="youngtown_az"/>
    <s v="Maricopa"/>
    <s v="Learning Express"/>
    <m/>
    <m/>
    <n v="0"/>
    <n v="0"/>
    <n v="0"/>
    <n v="0"/>
    <n v="0"/>
    <n v="0"/>
    <n v="0"/>
  </r>
  <r>
    <x v="3"/>
    <s v="2016-Q2"/>
    <x v="21"/>
    <x v="1"/>
    <x v="2"/>
    <x v="9"/>
    <x v="10"/>
    <n v="14527"/>
    <s v="Yuma County Library District"/>
    <x v="116"/>
    <s v="azycldo"/>
    <s v="Yuma"/>
    <s v="Learning Express"/>
    <m/>
    <m/>
    <n v="107"/>
    <n v="19"/>
    <n v="5816"/>
    <n v="59"/>
    <n v="15"/>
    <n v="1"/>
    <n v="0"/>
  </r>
  <r>
    <x v="0"/>
    <s v="2016-Q2"/>
    <x v="22"/>
    <x v="1"/>
    <x v="2"/>
    <x v="10"/>
    <x v="0"/>
    <n v="14487"/>
    <s v="Ak-Chin Indian Community Library"/>
    <x v="0"/>
    <s v="akchin_az"/>
    <s v="Maricopa"/>
    <s v="Learning Express"/>
    <m/>
    <m/>
    <n v="0"/>
    <n v="0"/>
    <n v="0"/>
    <n v="0"/>
    <n v="0"/>
    <n v="0"/>
    <n v="0"/>
  </r>
  <r>
    <x v="1"/>
    <s v="2016-Q2"/>
    <x v="22"/>
    <x v="1"/>
    <x v="2"/>
    <x v="10"/>
    <x v="1"/>
    <n v="14331"/>
    <s v="Apache County Library District"/>
    <x v="1"/>
    <s v="azapachecpl"/>
    <s v="Apache"/>
    <s v="Learning Express"/>
    <m/>
    <m/>
    <n v="0"/>
    <n v="0"/>
    <n v="0"/>
    <n v="0"/>
    <n v="0"/>
    <n v="0"/>
    <n v="0"/>
  </r>
  <r>
    <x v="2"/>
    <s v="2016-Q2"/>
    <x v="22"/>
    <x v="1"/>
    <x v="2"/>
    <x v="10"/>
    <x v="0"/>
    <n v="12670"/>
    <s v="Apache Junction Public Library"/>
    <x v="2"/>
    <s v="azapachejct"/>
    <s v="Pinal"/>
    <s v="Learning Express"/>
    <m/>
    <m/>
    <n v="0"/>
    <n v="0"/>
    <n v="0"/>
    <n v="0"/>
    <n v="0"/>
    <n v="0"/>
    <n v="0"/>
  </r>
  <r>
    <x v="3"/>
    <s v="2016-Q2"/>
    <x v="22"/>
    <x v="1"/>
    <x v="2"/>
    <x v="10"/>
    <x v="0"/>
    <n v="13834"/>
    <s v="Arizona City Community Library"/>
    <x v="3"/>
    <s v="azarizonacity"/>
    <s v="Pinal"/>
    <s v="Learning Express"/>
    <m/>
    <m/>
    <n v="0"/>
    <n v="0"/>
    <n v="0"/>
    <n v="0"/>
    <n v="0"/>
    <n v="0"/>
    <n v="0"/>
  </r>
  <r>
    <x v="3"/>
    <s v="2016-Q2"/>
    <x v="22"/>
    <x v="1"/>
    <x v="2"/>
    <x v="10"/>
    <x v="2"/>
    <n v="14554"/>
    <s v="Arizona State Library, Archives and Public Records"/>
    <x v="4"/>
    <s v="azstatelibdev"/>
    <m/>
    <s v="Learning Express"/>
    <m/>
    <m/>
    <n v="11"/>
    <n v="4"/>
    <n v="44"/>
    <n v="1"/>
    <n v="2"/>
    <n v="4"/>
    <n v="0"/>
  </r>
  <r>
    <x v="3"/>
    <s v="2016-Q2"/>
    <x v="22"/>
    <x v="1"/>
    <x v="2"/>
    <x v="10"/>
    <x v="3"/>
    <n v="14520"/>
    <s v="Ash Fork Public Library"/>
    <x v="5"/>
    <s v="azashfork"/>
    <s v="Yavapai"/>
    <s v="Learning Express"/>
    <m/>
    <m/>
    <n v="0"/>
    <n v="0"/>
    <n v="0"/>
    <n v="0"/>
    <n v="0"/>
    <n v="0"/>
    <n v="0"/>
  </r>
  <r>
    <x v="4"/>
    <s v="2016-Q2"/>
    <x v="22"/>
    <x v="1"/>
    <x v="2"/>
    <x v="10"/>
    <x v="4"/>
    <n v="14489"/>
    <s v="Ava Ich Asiit Tribal Library"/>
    <x v="6"/>
    <s v="azavaich"/>
    <s v="Mohave"/>
    <s v="Learning Express"/>
    <m/>
    <m/>
    <n v="0"/>
    <n v="0"/>
    <n v="0"/>
    <n v="0"/>
    <n v="0"/>
    <n v="0"/>
    <n v="0"/>
  </r>
  <r>
    <x v="5"/>
    <s v="2016-Q2"/>
    <x v="22"/>
    <x v="1"/>
    <x v="2"/>
    <x v="10"/>
    <x v="5"/>
    <n v="6014"/>
    <s v="Avondale Public Library"/>
    <x v="7"/>
    <s v="avondale_az"/>
    <s v="Maricopa"/>
    <s v="Learning Express"/>
    <m/>
    <m/>
    <n v="0"/>
    <n v="0"/>
    <n v="0"/>
    <n v="0"/>
    <n v="0"/>
    <n v="0"/>
    <n v="0"/>
  </r>
  <r>
    <x v="3"/>
    <s v="2016-Q2"/>
    <x v="22"/>
    <x v="1"/>
    <x v="2"/>
    <x v="10"/>
    <x v="3"/>
    <n v="14532"/>
    <s v="Bagdad Public Library"/>
    <x v="8"/>
    <s v="azbagdad"/>
    <s v="Yavapai"/>
    <s v="Learning Express"/>
    <m/>
    <m/>
    <n v="1"/>
    <n v="1"/>
    <n v="3"/>
    <n v="0"/>
    <n v="0"/>
    <n v="0"/>
    <n v="0"/>
  </r>
  <r>
    <x v="3"/>
    <s v="2016-Q2"/>
    <x v="22"/>
    <x v="1"/>
    <x v="2"/>
    <x v="10"/>
    <x v="3"/>
    <n v="19554"/>
    <s v="Beaver Creek Library"/>
    <x v="121"/>
    <s v="beaver_az"/>
    <m/>
    <s v="Learning Express"/>
    <m/>
    <m/>
    <n v="0"/>
    <n v="0"/>
    <n v="0"/>
    <n v="0"/>
    <n v="0"/>
    <n v="0"/>
    <n v="0"/>
  </r>
  <r>
    <x v="6"/>
    <s v="2016-Q2"/>
    <x v="22"/>
    <x v="1"/>
    <x v="2"/>
    <x v="10"/>
    <x v="6"/>
    <n v="14448"/>
    <s v="Benson Public Library"/>
    <x v="9"/>
    <s v="azbenson"/>
    <s v="Cochise"/>
    <s v="Learning Express"/>
    <m/>
    <m/>
    <n v="0"/>
    <n v="0"/>
    <n v="0"/>
    <n v="0"/>
    <n v="0"/>
    <n v="0"/>
    <n v="0"/>
  </r>
  <r>
    <x v="3"/>
    <s v="2016-Q2"/>
    <x v="22"/>
    <x v="1"/>
    <x v="2"/>
    <x v="10"/>
    <x v="3"/>
    <n v="14536"/>
    <s v="Black Canyon City Community Library"/>
    <x v="10"/>
    <s v="azblackcyn"/>
    <s v="Yavapai"/>
    <s v="Learning Express"/>
    <m/>
    <m/>
    <n v="0"/>
    <n v="0"/>
    <n v="0"/>
    <n v="0"/>
    <n v="0"/>
    <n v="0"/>
    <n v="0"/>
  </r>
  <r>
    <x v="3"/>
    <s v="2016-Q2"/>
    <x v="22"/>
    <x v="1"/>
    <x v="2"/>
    <x v="10"/>
    <x v="7"/>
    <n v="14469"/>
    <s v="Blue Library"/>
    <x v="11"/>
    <s v="azbluepub"/>
    <s v="Greenlee"/>
    <s v="Learning Express"/>
    <m/>
    <m/>
    <n v="0"/>
    <n v="0"/>
    <n v="0"/>
    <n v="0"/>
    <n v="0"/>
    <n v="0"/>
    <n v="0"/>
  </r>
  <r>
    <x v="3"/>
    <s v="2016-Q2"/>
    <x v="22"/>
    <x v="1"/>
    <x v="2"/>
    <x v="10"/>
    <x v="8"/>
    <n v="14474"/>
    <s v="Bouse Public Library"/>
    <x v="12"/>
    <s v="azbouse"/>
    <s v="La Paz"/>
    <s v="Learning Express"/>
    <m/>
    <m/>
    <n v="0"/>
    <n v="0"/>
    <n v="0"/>
    <n v="0"/>
    <n v="0"/>
    <n v="0"/>
    <n v="0"/>
  </r>
  <r>
    <x v="4"/>
    <s v="2016-Q2"/>
    <x v="22"/>
    <x v="1"/>
    <x v="2"/>
    <x v="10"/>
    <x v="5"/>
    <n v="14478"/>
    <s v="Buckeye Public Library"/>
    <x v="13"/>
    <s v="buckeye_az"/>
    <s v="Maricopa"/>
    <s v="Learning Express"/>
    <m/>
    <m/>
    <n v="2"/>
    <n v="1"/>
    <n v="0"/>
    <n v="0"/>
    <n v="1"/>
    <n v="0"/>
    <n v="0"/>
  </r>
  <r>
    <x v="7"/>
    <s v="2016-Q2"/>
    <x v="22"/>
    <x v="1"/>
    <x v="2"/>
    <x v="10"/>
    <x v="3"/>
    <n v="14521"/>
    <s v="Camp Verde Community Library"/>
    <x v="14"/>
    <s v="azcampverde"/>
    <s v="Yavapai"/>
    <s v="Learning Express"/>
    <m/>
    <m/>
    <n v="0"/>
    <n v="0"/>
    <n v="0"/>
    <n v="0"/>
    <n v="0"/>
    <n v="0"/>
    <n v="0"/>
  </r>
  <r>
    <x v="8"/>
    <s v="2016-Q2"/>
    <x v="22"/>
    <x v="1"/>
    <x v="2"/>
    <x v="10"/>
    <x v="0"/>
    <n v="13835"/>
    <s v="Casa Grande Public Library"/>
    <x v="15"/>
    <s v="azcasagrande"/>
    <s v="Pinal"/>
    <s v="Learning Express"/>
    <m/>
    <m/>
    <n v="0"/>
    <n v="0"/>
    <n v="0"/>
    <n v="0"/>
    <n v="0"/>
    <n v="0"/>
    <n v="0"/>
  </r>
  <r>
    <x v="3"/>
    <s v="2016-Q2"/>
    <x v="22"/>
    <x v="1"/>
    <x v="2"/>
    <x v="10"/>
    <x v="3"/>
    <n v="14325"/>
    <s v="Centennial Library"/>
    <x v="16"/>
    <s v="azcentennial"/>
    <s v="La Paz"/>
    <s v="Learning Express"/>
    <m/>
    <m/>
    <n v="0"/>
    <n v="0"/>
    <n v="0"/>
    <n v="0"/>
    <n v="0"/>
    <n v="0"/>
    <n v="0"/>
  </r>
  <r>
    <x v="9"/>
    <s v="2016-Q2"/>
    <x v="22"/>
    <x v="1"/>
    <x v="2"/>
    <x v="10"/>
    <x v="5"/>
    <n v="12890"/>
    <s v="Chandler Public Library"/>
    <x v="17"/>
    <s v="chandler_main"/>
    <s v="Maricopa"/>
    <s v="Learning Express"/>
    <m/>
    <m/>
    <n v="5"/>
    <n v="2"/>
    <n v="125"/>
    <n v="10"/>
    <n v="0"/>
    <n v="2"/>
    <n v="0"/>
  </r>
  <r>
    <x v="10"/>
    <s v="2016-Q2"/>
    <x v="22"/>
    <x v="1"/>
    <x v="2"/>
    <x v="10"/>
    <x v="3"/>
    <n v="14522"/>
    <s v="Chino Valley Public Library"/>
    <x v="18"/>
    <s v="azchinovalley"/>
    <s v="Yavapai"/>
    <s v="Learning Express"/>
    <m/>
    <m/>
    <n v="0"/>
    <n v="0"/>
    <n v="0"/>
    <n v="0"/>
    <n v="0"/>
    <n v="0"/>
    <n v="0"/>
  </r>
  <r>
    <x v="3"/>
    <s v="2016-Q2"/>
    <x v="22"/>
    <x v="1"/>
    <x v="2"/>
    <x v="10"/>
    <x v="9"/>
    <n v="14494"/>
    <s v="Cibicue Community Library"/>
    <x v="19"/>
    <s v="azcibecu"/>
    <s v="Navajo"/>
    <s v="Learning Express"/>
    <m/>
    <m/>
    <n v="0"/>
    <n v="0"/>
    <n v="0"/>
    <n v="0"/>
    <n v="0"/>
    <n v="0"/>
    <n v="0"/>
  </r>
  <r>
    <x v="11"/>
    <s v="2016-Q2"/>
    <x v="22"/>
    <x v="1"/>
    <x v="2"/>
    <x v="10"/>
    <x v="5"/>
    <n v="12897"/>
    <s v="City of Mesa Main Library"/>
    <x v="20"/>
    <s v="mesa86532"/>
    <s v="Maricopa"/>
    <s v="Learning Express"/>
    <m/>
    <m/>
    <n v="17"/>
    <n v="5"/>
    <n v="142"/>
    <n v="12"/>
    <n v="0"/>
    <n v="28"/>
    <n v="7"/>
  </r>
  <r>
    <x v="74"/>
    <s v="2016-Q2"/>
    <x v="22"/>
    <x v="1"/>
    <x v="2"/>
    <x v="10"/>
    <x v="3"/>
    <n v="14509"/>
    <s v="Clark Memorial Library"/>
    <x v="117"/>
    <s v="azclarkdale"/>
    <s v="Pima"/>
    <s v="Learning Express"/>
    <m/>
    <m/>
    <n v="0"/>
    <n v="0"/>
    <n v="0"/>
    <n v="0"/>
    <n v="0"/>
    <n v="0"/>
    <n v="0"/>
  </r>
  <r>
    <x v="74"/>
    <s v="2016-Q2"/>
    <x v="22"/>
    <x v="1"/>
    <x v="2"/>
    <x v="10"/>
    <x v="3"/>
    <n v="14538"/>
    <s v="Clarkdale Public Library"/>
    <x v="117"/>
    <s v="azclarkdale"/>
    <s v="Yavapai"/>
    <s v="Learning Express"/>
    <m/>
    <m/>
    <n v="0"/>
    <n v="0"/>
    <n v="0"/>
    <n v="0"/>
    <n v="0"/>
    <n v="0"/>
    <n v="0"/>
  </r>
  <r>
    <x v="3"/>
    <s v="2016-Q2"/>
    <x v="22"/>
    <x v="1"/>
    <x v="2"/>
    <x v="10"/>
    <x v="9"/>
    <n v="14495"/>
    <s v="Clay Springs Public Library"/>
    <x v="21"/>
    <s v="azclaysprings"/>
    <s v="Navajo"/>
    <s v="Learning Express"/>
    <m/>
    <m/>
    <n v="0"/>
    <n v="0"/>
    <n v="0"/>
    <n v="0"/>
    <n v="0"/>
    <n v="0"/>
    <n v="0"/>
  </r>
  <r>
    <x v="12"/>
    <s v="2016-Q2"/>
    <x v="22"/>
    <x v="1"/>
    <x v="2"/>
    <x v="10"/>
    <x v="7"/>
    <n v="14470"/>
    <s v="Clifton Public Library"/>
    <x v="22"/>
    <s v="azclifton"/>
    <s v="Greenlee"/>
    <s v="Learning Express"/>
    <m/>
    <m/>
    <n v="0"/>
    <n v="0"/>
    <n v="0"/>
    <n v="0"/>
    <n v="0"/>
    <n v="0"/>
    <n v="0"/>
  </r>
  <r>
    <x v="13"/>
    <s v="2016-Q2"/>
    <x v="22"/>
    <x v="1"/>
    <x v="2"/>
    <x v="10"/>
    <x v="6"/>
    <n v="5783"/>
    <s v="Cochise County Library District"/>
    <x v="23"/>
    <s v="azccldo"/>
    <s v="Cochise"/>
    <s v="Learning Express"/>
    <m/>
    <m/>
    <n v="0"/>
    <n v="0"/>
    <n v="0"/>
    <n v="0"/>
    <n v="0"/>
    <n v="0"/>
    <n v="0"/>
  </r>
  <r>
    <x v="14"/>
    <s v="2016-Q2"/>
    <x v="22"/>
    <x v="1"/>
    <x v="2"/>
    <x v="10"/>
    <x v="10"/>
    <n v="14528"/>
    <s v="Cocopah Tribal Library"/>
    <x v="24"/>
    <s v="azcocopah"/>
    <s v="Yuma"/>
    <s v="Learning Express"/>
    <m/>
    <m/>
    <n v="0"/>
    <n v="0"/>
    <n v="0"/>
    <n v="0"/>
    <n v="0"/>
    <n v="0"/>
    <n v="0"/>
  </r>
  <r>
    <x v="15"/>
    <s v="2016-Q2"/>
    <x v="22"/>
    <x v="1"/>
    <x v="2"/>
    <x v="10"/>
    <x v="8"/>
    <n v="14324"/>
    <s v="Colorado River Indian Tribes Library"/>
    <x v="25"/>
    <s v="azlapazcs"/>
    <s v="La Paz"/>
    <s v="Learning Express"/>
    <m/>
    <m/>
    <n v="0"/>
    <n v="0"/>
    <n v="0"/>
    <n v="0"/>
    <n v="0"/>
    <n v="0"/>
    <n v="0"/>
  </r>
  <r>
    <x v="3"/>
    <s v="2016-Q2"/>
    <x v="22"/>
    <x v="1"/>
    <x v="2"/>
    <x v="10"/>
    <x v="3"/>
    <n v="14540"/>
    <s v="Congress Public Library"/>
    <x v="26"/>
    <s v="azcongress"/>
    <s v="Yavapai"/>
    <s v="Learning Express"/>
    <m/>
    <m/>
    <n v="0"/>
    <n v="0"/>
    <n v="0"/>
    <n v="0"/>
    <n v="0"/>
    <n v="0"/>
    <n v="0"/>
  </r>
  <r>
    <x v="16"/>
    <s v="2016-Q2"/>
    <x v="22"/>
    <x v="1"/>
    <x v="2"/>
    <x v="10"/>
    <x v="0"/>
    <n v="13836"/>
    <s v="Coolidge Public Library"/>
    <x v="27"/>
    <s v="azcollidge"/>
    <s v="Pinal"/>
    <s v="Learning Express"/>
    <m/>
    <m/>
    <n v="0"/>
    <n v="0"/>
    <n v="0"/>
    <n v="0"/>
    <n v="0"/>
    <n v="0"/>
    <n v="0"/>
  </r>
  <r>
    <x v="17"/>
    <s v="2016-Q2"/>
    <x v="22"/>
    <x v="1"/>
    <x v="2"/>
    <x v="10"/>
    <x v="6"/>
    <n v="14446"/>
    <s v="Copper Queen Library"/>
    <x v="28"/>
    <s v="azbisbee"/>
    <s v="Cochise"/>
    <s v="Learning Express"/>
    <m/>
    <m/>
    <n v="0"/>
    <n v="0"/>
    <n v="0"/>
    <n v="0"/>
    <n v="0"/>
    <n v="0"/>
    <n v="0"/>
  </r>
  <r>
    <x v="3"/>
    <s v="2016-Q2"/>
    <x v="22"/>
    <x v="1"/>
    <x v="2"/>
    <x v="10"/>
    <x v="3"/>
    <n v="14541"/>
    <s v="Cordes Lakes Public Library"/>
    <x v="29"/>
    <s v="azcordeslakes"/>
    <s v="Yavapai"/>
    <s v="Learning Express"/>
    <m/>
    <m/>
    <n v="0"/>
    <n v="0"/>
    <n v="0"/>
    <n v="0"/>
    <n v="0"/>
    <n v="0"/>
    <n v="0"/>
  </r>
  <r>
    <x v="18"/>
    <s v="2016-Q2"/>
    <x v="22"/>
    <x v="1"/>
    <x v="2"/>
    <x v="10"/>
    <x v="3"/>
    <n v="14517"/>
    <s v="Cottonwood Public Library"/>
    <x v="30"/>
    <s v="azcottonwood"/>
    <s v="Yavapai"/>
    <s v="Learning Express"/>
    <m/>
    <m/>
    <n v="0"/>
    <n v="0"/>
    <n v="0"/>
    <n v="0"/>
    <n v="0"/>
    <n v="0"/>
    <n v="0"/>
  </r>
  <r>
    <x v="3"/>
    <s v="2016-Q2"/>
    <x v="22"/>
    <x v="1"/>
    <x v="2"/>
    <x v="10"/>
    <x v="3"/>
    <n v="14542"/>
    <s v="Crown King Public Library"/>
    <x v="31"/>
    <s v="azcrownking"/>
    <s v="Yavapai"/>
    <s v="Learning Express"/>
    <m/>
    <m/>
    <n v="0"/>
    <n v="0"/>
    <n v="0"/>
    <n v="0"/>
    <n v="0"/>
    <n v="0"/>
    <n v="0"/>
  </r>
  <r>
    <x v="19"/>
    <s v="2016-Q2"/>
    <x v="22"/>
    <x v="1"/>
    <x v="2"/>
    <x v="10"/>
    <x v="5"/>
    <n v="14477"/>
    <s v="Desert Foothills Library"/>
    <x v="32"/>
    <s v="desertfh_az"/>
    <s v="Maricopa"/>
    <s v="Learning Express"/>
    <m/>
    <m/>
    <n v="0"/>
    <n v="0"/>
    <n v="0"/>
    <n v="0"/>
    <n v="0"/>
    <n v="0"/>
    <n v="0"/>
  </r>
  <r>
    <x v="3"/>
    <s v="2016-Q2"/>
    <x v="22"/>
    <x v="1"/>
    <x v="2"/>
    <x v="10"/>
    <x v="3"/>
    <n v="14545"/>
    <s v="Dewey-Humboldt Town Library"/>
    <x v="33"/>
    <s v="dewey_az"/>
    <s v="Yavapai"/>
    <s v="Learning Express"/>
    <m/>
    <m/>
    <n v="0"/>
    <n v="0"/>
    <n v="0"/>
    <n v="0"/>
    <n v="0"/>
    <n v="0"/>
    <n v="0"/>
  </r>
  <r>
    <x v="20"/>
    <s v="2016-Q2"/>
    <x v="22"/>
    <x v="1"/>
    <x v="2"/>
    <x v="10"/>
    <x v="6"/>
    <n v="14447"/>
    <s v="Douglas Public Library"/>
    <x v="34"/>
    <s v="azdouglas"/>
    <s v="Cochise"/>
    <s v="Learning Express"/>
    <m/>
    <m/>
    <n v="0"/>
    <n v="0"/>
    <n v="0"/>
    <n v="0"/>
    <n v="0"/>
    <n v="0"/>
    <n v="0"/>
  </r>
  <r>
    <x v="3"/>
    <s v="2016-Q2"/>
    <x v="22"/>
    <x v="1"/>
    <x v="2"/>
    <x v="10"/>
    <x v="11"/>
    <n v="14510"/>
    <s v="Dr. Fernando Escalante Community Library &amp; Resource Center"/>
    <x v="35"/>
    <s v="azfernando"/>
    <s v="Pima"/>
    <s v="Learning Express"/>
    <m/>
    <m/>
    <n v="0"/>
    <n v="0"/>
    <n v="0"/>
    <n v="0"/>
    <n v="0"/>
    <n v="0"/>
    <n v="0"/>
  </r>
  <r>
    <x v="21"/>
    <s v="2016-Q2"/>
    <x v="22"/>
    <x v="1"/>
    <x v="2"/>
    <x v="10"/>
    <x v="7"/>
    <n v="14468"/>
    <s v="Duncan Public Library"/>
    <x v="36"/>
    <s v="azduncan"/>
    <s v="Greenlee"/>
    <s v="Learning Express"/>
    <m/>
    <m/>
    <n v="0"/>
    <n v="0"/>
    <n v="0"/>
    <n v="0"/>
    <n v="0"/>
    <n v="0"/>
    <n v="0"/>
  </r>
  <r>
    <x v="22"/>
    <s v="2016-Q2"/>
    <x v="22"/>
    <x v="1"/>
    <x v="2"/>
    <x v="10"/>
    <x v="0"/>
    <n v="13837"/>
    <s v="Eloy Santa Cruz Library"/>
    <x v="37"/>
    <s v="azeloy"/>
    <s v="Pinal"/>
    <s v="Learning Express"/>
    <m/>
    <m/>
    <n v="0"/>
    <n v="0"/>
    <n v="0"/>
    <n v="0"/>
    <n v="0"/>
    <n v="0"/>
    <n v="0"/>
  </r>
  <r>
    <x v="23"/>
    <s v="2016-Q2"/>
    <x v="22"/>
    <x v="1"/>
    <x v="2"/>
    <x v="10"/>
    <x v="6"/>
    <n v="14452"/>
    <s v="Elsie S. Hogan Community Library"/>
    <x v="38"/>
    <s v="azwilcox"/>
    <s v="Cochise"/>
    <s v="Learning Express"/>
    <m/>
    <m/>
    <n v="0"/>
    <n v="0"/>
    <n v="0"/>
    <n v="0"/>
    <n v="0"/>
    <n v="0"/>
    <n v="0"/>
  </r>
  <r>
    <x v="24"/>
    <s v="2016-Q2"/>
    <x v="22"/>
    <x v="1"/>
    <x v="2"/>
    <x v="10"/>
    <x v="12"/>
    <n v="5102"/>
    <s v="Flagstaff City-Coconino County Public Library"/>
    <x v="39"/>
    <s v="azflagstaff"/>
    <s v="Coconino"/>
    <s v="Learning Express"/>
    <m/>
    <m/>
    <n v="48"/>
    <n v="2"/>
    <n v="790"/>
    <n v="23"/>
    <n v="1"/>
    <n v="2"/>
    <n v="14"/>
  </r>
  <r>
    <x v="25"/>
    <s v="2016-Q2"/>
    <x v="22"/>
    <x v="1"/>
    <x v="2"/>
    <x v="10"/>
    <x v="0"/>
    <n v="13838"/>
    <s v="Florence Community Library"/>
    <x v="40"/>
    <s v="azflorence"/>
    <s v="Pinal"/>
    <s v="Learning Express"/>
    <m/>
    <m/>
    <n v="0"/>
    <n v="0"/>
    <n v="0"/>
    <n v="0"/>
    <n v="0"/>
    <n v="0"/>
    <n v="0"/>
  </r>
  <r>
    <x v="3"/>
    <s v="2016-Q2"/>
    <x v="22"/>
    <x v="1"/>
    <x v="2"/>
    <x v="10"/>
    <x v="12"/>
    <n v="14455"/>
    <s v="Forest Lakes Community Library"/>
    <x v="41"/>
    <s v="azforestlakes"/>
    <s v="Coconino"/>
    <s v="Learning Express"/>
    <m/>
    <m/>
    <n v="0"/>
    <n v="0"/>
    <n v="0"/>
    <n v="0"/>
    <n v="0"/>
    <n v="0"/>
    <n v="0"/>
  </r>
  <r>
    <x v="26"/>
    <s v="2016-Q2"/>
    <x v="22"/>
    <x v="1"/>
    <x v="2"/>
    <x v="10"/>
    <x v="12"/>
    <n v="14454"/>
    <s v="Fredonia Public Library"/>
    <x v="42"/>
    <s v="azfredonia"/>
    <s v="Coconino"/>
    <s v="Learning Express"/>
    <m/>
    <m/>
    <n v="0"/>
    <n v="0"/>
    <n v="0"/>
    <n v="0"/>
    <n v="0"/>
    <n v="0"/>
    <n v="0"/>
  </r>
  <r>
    <x v="27"/>
    <s v="2016-Q2"/>
    <x v="22"/>
    <x v="1"/>
    <x v="2"/>
    <x v="10"/>
    <x v="5"/>
    <n v="14482"/>
    <s v="Ft. McDowell Yavapai Nation Tribal Library"/>
    <x v="43"/>
    <s v="mcdowell_az"/>
    <s v="Maricopa"/>
    <s v="Learning Express"/>
    <m/>
    <m/>
    <n v="0"/>
    <n v="0"/>
    <n v="0"/>
    <n v="0"/>
    <n v="0"/>
    <n v="0"/>
    <n v="0"/>
  </r>
  <r>
    <x v="28"/>
    <s v="2016-Q2"/>
    <x v="22"/>
    <x v="1"/>
    <x v="2"/>
    <x v="10"/>
    <x v="13"/>
    <n v="5785"/>
    <s v="Gila County Library District"/>
    <x v="44"/>
    <s v="azgcldo"/>
    <s v="Gila"/>
    <s v="Learning Express"/>
    <m/>
    <m/>
    <n v="1"/>
    <n v="1"/>
    <n v="8"/>
    <n v="0"/>
    <n v="0"/>
    <n v="0"/>
    <n v="2"/>
  </r>
  <r>
    <x v="29"/>
    <s v="2016-Q2"/>
    <x v="22"/>
    <x v="1"/>
    <x v="2"/>
    <x v="10"/>
    <x v="5"/>
    <n v="14479"/>
    <s v="Glendale Public Library"/>
    <x v="45"/>
    <s v="glendale_main"/>
    <s v="Maricopa"/>
    <s v="Learning Express"/>
    <m/>
    <m/>
    <n v="6"/>
    <n v="2"/>
    <n v="41"/>
    <n v="2"/>
    <n v="0"/>
    <n v="7"/>
    <n v="6"/>
  </r>
  <r>
    <x v="3"/>
    <s v="2016-Q2"/>
    <x v="22"/>
    <x v="1"/>
    <x v="2"/>
    <x v="10"/>
    <x v="12"/>
    <n v="14456"/>
    <s v="Grand Canyon Library"/>
    <x v="46"/>
    <s v="azgcanyoncl"/>
    <s v="Coconino"/>
    <s v="Learning Express"/>
    <m/>
    <m/>
    <n v="0"/>
    <n v="0"/>
    <n v="0"/>
    <n v="0"/>
    <n v="0"/>
    <n v="0"/>
    <n v="0"/>
  </r>
  <r>
    <x v="3"/>
    <s v="2016-Q2"/>
    <x v="22"/>
    <x v="1"/>
    <x v="2"/>
    <x v="10"/>
    <x v="7"/>
    <n v="14366"/>
    <s v="Greenlee County Library System"/>
    <x v="47"/>
    <s v="azgreenl"/>
    <s v="Greenlee"/>
    <s v="Learning Express"/>
    <m/>
    <m/>
    <n v="0"/>
    <n v="0"/>
    <n v="0"/>
    <n v="0"/>
    <n v="0"/>
    <n v="0"/>
    <n v="0"/>
  </r>
  <r>
    <x v="30"/>
    <s v="2016-Q2"/>
    <x v="22"/>
    <x v="1"/>
    <x v="2"/>
    <x v="10"/>
    <x v="9"/>
    <n v="14496"/>
    <s v="Holbrook Public Library"/>
    <x v="48"/>
    <s v="azholbrook"/>
    <s v="Navajo"/>
    <s v="Learning Express"/>
    <m/>
    <m/>
    <n v="0"/>
    <n v="0"/>
    <n v="0"/>
    <n v="0"/>
    <n v="0"/>
    <n v="0"/>
    <n v="0"/>
  </r>
  <r>
    <x v="31"/>
    <s v="2016-Q2"/>
    <x v="22"/>
    <x v="1"/>
    <x v="2"/>
    <x v="10"/>
    <x v="9"/>
    <n v="14497"/>
    <s v="Hopi Public Library"/>
    <x v="49"/>
    <s v="hopi"/>
    <s v="Navajo"/>
    <s v="Learning Express"/>
    <m/>
    <m/>
    <n v="0"/>
    <n v="0"/>
    <n v="0"/>
    <n v="0"/>
    <n v="0"/>
    <n v="0"/>
    <n v="0"/>
  </r>
  <r>
    <x v="32"/>
    <s v="2016-Q2"/>
    <x v="22"/>
    <x v="1"/>
    <x v="2"/>
    <x v="10"/>
    <x v="6"/>
    <n v="14449"/>
    <s v="Huachuca City Public Library"/>
    <x v="50"/>
    <s v="azhuachuca"/>
    <s v="Cochise"/>
    <s v="Learning Express"/>
    <m/>
    <m/>
    <n v="0"/>
    <n v="0"/>
    <n v="0"/>
    <n v="0"/>
    <n v="0"/>
    <n v="0"/>
    <n v="0"/>
  </r>
  <r>
    <x v="4"/>
    <s v="2016-Q2"/>
    <x v="22"/>
    <x v="1"/>
    <x v="2"/>
    <x v="10"/>
    <x v="0"/>
    <n v="14442"/>
    <s v="Ira H Hayes Memorial Library"/>
    <x v="51"/>
    <s v="irahayes_az"/>
    <s v="Pinal"/>
    <s v="Learning Express"/>
    <m/>
    <m/>
    <n v="0"/>
    <n v="0"/>
    <n v="0"/>
    <n v="0"/>
    <n v="0"/>
    <n v="0"/>
    <n v="0"/>
  </r>
  <r>
    <x v="33"/>
    <s v="2016-Q2"/>
    <x v="22"/>
    <x v="1"/>
    <x v="2"/>
    <x v="10"/>
    <x v="13"/>
    <n v="14461"/>
    <s v="Isabelle Hunt Memorial Public Library"/>
    <x v="52"/>
    <s v="azpinestrawb"/>
    <s v="Gila"/>
    <s v="Learning Express"/>
    <m/>
    <m/>
    <n v="0"/>
    <n v="0"/>
    <n v="0"/>
    <n v="0"/>
    <n v="0"/>
    <n v="0"/>
    <n v="0"/>
  </r>
  <r>
    <x v="34"/>
    <s v="2016-Q2"/>
    <x v="22"/>
    <x v="1"/>
    <x v="2"/>
    <x v="10"/>
    <x v="3"/>
    <n v="14523"/>
    <s v="Jerome Public Library"/>
    <x v="53"/>
    <s v="azjerome"/>
    <s v="Yavapai"/>
    <s v="Learning Express"/>
    <m/>
    <m/>
    <n v="0"/>
    <n v="0"/>
    <n v="0"/>
    <n v="0"/>
    <n v="0"/>
    <n v="0"/>
    <n v="0"/>
  </r>
  <r>
    <x v="4"/>
    <s v="2016-Q2"/>
    <x v="22"/>
    <x v="1"/>
    <x v="2"/>
    <x v="10"/>
    <x v="4"/>
    <n v="14490"/>
    <s v="Kaibab Paiute Tribal Library"/>
    <x v="54"/>
    <s v="azkaibabppl"/>
    <s v="Mohave"/>
    <s v="Learning Express"/>
    <m/>
    <m/>
    <n v="0"/>
    <n v="0"/>
    <n v="0"/>
    <n v="0"/>
    <n v="0"/>
    <n v="0"/>
    <n v="0"/>
  </r>
  <r>
    <x v="3"/>
    <s v="2016-Q2"/>
    <x v="22"/>
    <x v="1"/>
    <x v="2"/>
    <x v="10"/>
    <x v="9"/>
    <n v="14498"/>
    <s v="Kayenta Community Library"/>
    <x v="55"/>
    <s v="azkayenta"/>
    <s v="Navajo"/>
    <s v="Learning Express"/>
    <m/>
    <m/>
    <n v="0"/>
    <n v="0"/>
    <n v="0"/>
    <n v="0"/>
    <n v="0"/>
    <n v="0"/>
    <n v="0"/>
  </r>
  <r>
    <x v="35"/>
    <s v="2016-Q2"/>
    <x v="22"/>
    <x v="1"/>
    <x v="2"/>
    <x v="10"/>
    <x v="0"/>
    <n v="13839"/>
    <s v="Kearny Public Library"/>
    <x v="56"/>
    <s v="kearny_az"/>
    <s v="Pinal"/>
    <s v="Learning Express"/>
    <m/>
    <m/>
    <n v="0"/>
    <n v="0"/>
    <n v="0"/>
    <n v="0"/>
    <n v="0"/>
    <n v="0"/>
    <n v="0"/>
  </r>
  <r>
    <x v="75"/>
    <s v="2016-Q2"/>
    <x v="22"/>
    <x v="1"/>
    <x v="2"/>
    <x v="10"/>
    <x v="8"/>
    <n v="14475"/>
    <s v="La Paz County Services"/>
    <x v="119"/>
    <s v="lapaz"/>
    <s v="La Paz"/>
    <s v="Learning Express"/>
    <m/>
    <m/>
    <n v="0"/>
    <n v="0"/>
    <n v="0"/>
    <n v="0"/>
    <n v="0"/>
    <n v="0"/>
    <n v="0"/>
  </r>
  <r>
    <x v="36"/>
    <s v="2016-Q2"/>
    <x v="22"/>
    <x v="1"/>
    <x v="2"/>
    <x v="10"/>
    <x v="9"/>
    <n v="14507"/>
    <s v="Larson Memorial Public Library"/>
    <x v="57"/>
    <s v="azpinetop"/>
    <s v="Navajo"/>
    <s v="Learning Express"/>
    <m/>
    <m/>
    <n v="0"/>
    <n v="0"/>
    <n v="0"/>
    <n v="0"/>
    <n v="0"/>
    <n v="0"/>
    <n v="0"/>
  </r>
  <r>
    <x v="37"/>
    <s v="2016-Q2"/>
    <x v="22"/>
    <x v="1"/>
    <x v="2"/>
    <x v="10"/>
    <x v="0"/>
    <n v="13841"/>
    <s v="Mammoth Public Library"/>
    <x v="58"/>
    <s v="azmammoth"/>
    <s v="Pinal"/>
    <s v="Learning Express"/>
    <m/>
    <m/>
    <n v="0"/>
    <n v="0"/>
    <n v="0"/>
    <n v="0"/>
    <n v="0"/>
    <n v="0"/>
    <n v="0"/>
  </r>
  <r>
    <x v="38"/>
    <s v="2016-Q2"/>
    <x v="22"/>
    <x v="1"/>
    <x v="2"/>
    <x v="10"/>
    <x v="5"/>
    <n v="13748"/>
    <s v="Maricopa County Library District"/>
    <x v="59"/>
    <s v="maricopa_main"/>
    <s v="Maricopa"/>
    <s v="Learning Express"/>
    <m/>
    <m/>
    <n v="71"/>
    <n v="19"/>
    <n v="395"/>
    <n v="31"/>
    <n v="27"/>
    <n v="31"/>
    <n v="38"/>
  </r>
  <r>
    <x v="39"/>
    <s v="2016-Q2"/>
    <x v="22"/>
    <x v="1"/>
    <x v="2"/>
    <x v="10"/>
    <x v="0"/>
    <n v="13843"/>
    <s v="Maricopa Public Library"/>
    <x v="60"/>
    <s v="azmaricopacom"/>
    <s v="Pinal"/>
    <s v="Learning Express"/>
    <m/>
    <m/>
    <n v="0"/>
    <n v="0"/>
    <n v="0"/>
    <n v="0"/>
    <n v="0"/>
    <n v="0"/>
    <n v="0"/>
  </r>
  <r>
    <x v="3"/>
    <s v="2016-Q2"/>
    <x v="22"/>
    <x v="1"/>
    <x v="2"/>
    <x v="10"/>
    <x v="3"/>
    <n v="14547"/>
    <s v="Mayer Public Library"/>
    <x v="61"/>
    <s v="azmayer"/>
    <s v="Yavapai"/>
    <s v="Learning Express"/>
    <m/>
    <m/>
    <n v="0"/>
    <n v="0"/>
    <n v="0"/>
    <n v="0"/>
    <n v="0"/>
    <n v="0"/>
    <n v="0"/>
  </r>
  <r>
    <x v="3"/>
    <s v="2016-Q2"/>
    <x v="22"/>
    <x v="1"/>
    <x v="2"/>
    <x v="10"/>
    <x v="9"/>
    <n v="14499"/>
    <s v="McNary Commuity Library"/>
    <x v="62"/>
    <s v="mcnary_az"/>
    <s v="Navajo"/>
    <s v="Learning Express"/>
    <m/>
    <m/>
    <n v="0"/>
    <n v="0"/>
    <n v="0"/>
    <n v="0"/>
    <n v="0"/>
    <n v="0"/>
    <n v="0"/>
  </r>
  <r>
    <x v="40"/>
    <s v="2016-Q2"/>
    <x v="22"/>
    <x v="1"/>
    <x v="2"/>
    <x v="10"/>
    <x v="13"/>
    <n v="14459"/>
    <s v="Miami Memorial Library"/>
    <x v="63"/>
    <s v="azmiami"/>
    <s v="Gila"/>
    <s v="Learning Express"/>
    <m/>
    <m/>
    <n v="0"/>
    <n v="0"/>
    <n v="0"/>
    <n v="0"/>
    <n v="0"/>
    <n v="0"/>
    <n v="0"/>
  </r>
  <r>
    <x v="41"/>
    <s v="2016-Q2"/>
    <x v="22"/>
    <x v="1"/>
    <x v="2"/>
    <x v="10"/>
    <x v="4"/>
    <n v="14322"/>
    <s v="Mohave County Library District"/>
    <x v="64"/>
    <s v="azmohave"/>
    <s v="Mohave"/>
    <s v="Learning Express"/>
    <m/>
    <m/>
    <n v="0"/>
    <n v="0"/>
    <n v="0"/>
    <n v="0"/>
    <n v="0"/>
    <n v="0"/>
    <n v="0"/>
  </r>
  <r>
    <x v="42"/>
    <s v="2016-Q2"/>
    <x v="22"/>
    <x v="1"/>
    <x v="2"/>
    <x v="10"/>
    <x v="7"/>
    <n v="14471"/>
    <s v="Morenci Community Library"/>
    <x v="65"/>
    <s v="azmorenci"/>
    <s v="Greenlee"/>
    <s v="Learning Express"/>
    <m/>
    <m/>
    <n v="0"/>
    <n v="0"/>
    <n v="0"/>
    <n v="0"/>
    <n v="0"/>
    <n v="0"/>
    <n v="0"/>
  </r>
  <r>
    <x v="43"/>
    <s v="2016-Q2"/>
    <x v="22"/>
    <x v="1"/>
    <x v="2"/>
    <x v="10"/>
    <x v="9"/>
    <n v="6128"/>
    <s v="Navajo County Library District"/>
    <x v="66"/>
    <s v="azncldo"/>
    <s v="Navajo"/>
    <s v="Learning Express"/>
    <m/>
    <m/>
    <n v="15"/>
    <n v="3"/>
    <n v="200"/>
    <n v="8"/>
    <n v="5"/>
    <n v="10"/>
    <n v="0"/>
  </r>
  <r>
    <x v="44"/>
    <s v="2016-Q2"/>
    <x v="22"/>
    <x v="1"/>
    <x v="2"/>
    <x v="10"/>
    <x v="1"/>
    <n v="14548"/>
    <s v="Navajo Nation Library System"/>
    <x v="67"/>
    <s v="aznnls"/>
    <s v="Navajo"/>
    <s v="Learning Express"/>
    <m/>
    <m/>
    <n v="0"/>
    <n v="0"/>
    <n v="0"/>
    <n v="0"/>
    <n v="0"/>
    <n v="0"/>
    <n v="0"/>
  </r>
  <r>
    <x v="45"/>
    <s v="2016-Q2"/>
    <x v="22"/>
    <x v="1"/>
    <x v="2"/>
    <x v="10"/>
    <x v="14"/>
    <n v="14515"/>
    <s v="Nogales/Santa Cruz County Public Library"/>
    <x v="68"/>
    <s v="aznogales"/>
    <s v="Santa Cruz"/>
    <s v="Learning Express"/>
    <m/>
    <m/>
    <n v="0"/>
    <n v="0"/>
    <n v="0"/>
    <n v="0"/>
    <n v="0"/>
    <n v="0"/>
    <n v="0"/>
  </r>
  <r>
    <x v="3"/>
    <s v="2016-Q2"/>
    <x v="22"/>
    <x v="1"/>
    <x v="2"/>
    <x v="10"/>
    <x v="5"/>
    <n v="14488"/>
    <s v="Northwest Regional Library"/>
    <x v="120"/>
    <s v="northwestreg_az"/>
    <s v="Maricopa"/>
    <s v="Learning Express"/>
    <m/>
    <m/>
    <n v="0"/>
    <n v="0"/>
    <n v="0"/>
    <n v="0"/>
    <n v="0"/>
    <n v="0"/>
    <n v="0"/>
  </r>
  <r>
    <x v="3"/>
    <s v="2016-Q2"/>
    <x v="22"/>
    <x v="1"/>
    <x v="2"/>
    <x v="10"/>
    <x v="0"/>
    <n v="13840"/>
    <s v="Oracle Public Library"/>
    <x v="69"/>
    <s v="azoracle"/>
    <s v="Pinal"/>
    <s v="Learning Express"/>
    <m/>
    <m/>
    <n v="0"/>
    <n v="0"/>
    <n v="0"/>
    <n v="0"/>
    <n v="0"/>
    <n v="0"/>
    <n v="0"/>
  </r>
  <r>
    <x v="3"/>
    <s v="2016-Q2"/>
    <x v="22"/>
    <x v="1"/>
    <x v="2"/>
    <x v="10"/>
    <x v="0"/>
    <n v="14513"/>
    <s v="Oro Valley Public Library"/>
    <x v="70"/>
    <s v="azorovalley"/>
    <s v="Pima"/>
    <s v="Learning Express"/>
    <m/>
    <m/>
    <n v="0"/>
    <n v="0"/>
    <n v="0"/>
    <n v="0"/>
    <n v="0"/>
    <n v="0"/>
    <n v="0"/>
  </r>
  <r>
    <x v="4"/>
    <s v="2016-Q2"/>
    <x v="22"/>
    <x v="1"/>
    <x v="2"/>
    <x v="10"/>
    <x v="12"/>
    <n v="14453"/>
    <s v="Page Public Library"/>
    <x v="71"/>
    <s v="azpage"/>
    <s v="Coconino"/>
    <s v="Learning Express"/>
    <m/>
    <m/>
    <n v="0"/>
    <n v="0"/>
    <n v="0"/>
    <n v="0"/>
    <n v="0"/>
    <n v="0"/>
    <n v="0"/>
  </r>
  <r>
    <x v="76"/>
    <s v="2016-Q2"/>
    <x v="22"/>
    <x v="1"/>
    <x v="2"/>
    <x v="10"/>
    <x v="8"/>
    <n v="14472"/>
    <s v="Parker Public Library"/>
    <x v="122"/>
    <s v="azparker"/>
    <m/>
    <s v="Learning Express"/>
    <m/>
    <m/>
    <n v="0"/>
    <n v="0"/>
    <n v="0"/>
    <n v="0"/>
    <n v="0"/>
    <n v="0"/>
    <n v="0"/>
  </r>
  <r>
    <x v="46"/>
    <s v="2016-Q2"/>
    <x v="22"/>
    <x v="1"/>
    <x v="2"/>
    <x v="10"/>
    <x v="14"/>
    <n v="14516"/>
    <s v="Patagonia Public Library"/>
    <x v="72"/>
    <s v="azpatagonia"/>
    <s v="Santa Cruz"/>
    <s v="Learning Express"/>
    <m/>
    <m/>
    <n v="0"/>
    <n v="0"/>
    <n v="0"/>
    <n v="0"/>
    <n v="0"/>
    <n v="0"/>
    <n v="0"/>
  </r>
  <r>
    <x v="47"/>
    <s v="2016-Q2"/>
    <x v="22"/>
    <x v="1"/>
    <x v="2"/>
    <x v="10"/>
    <x v="13"/>
    <n v="14462"/>
    <s v="Payson Public Library"/>
    <x v="73"/>
    <s v="azpayson"/>
    <s v="Gila"/>
    <s v="Learning Express"/>
    <m/>
    <m/>
    <n v="0"/>
    <n v="0"/>
    <n v="0"/>
    <n v="0"/>
    <n v="0"/>
    <n v="0"/>
    <n v="0"/>
  </r>
  <r>
    <x v="48"/>
    <s v="2016-Q2"/>
    <x v="22"/>
    <x v="1"/>
    <x v="2"/>
    <x v="10"/>
    <x v="5"/>
    <n v="14480"/>
    <s v="Peoria Public Library System"/>
    <x v="74"/>
    <s v="peor29132"/>
    <s v="Maricopa"/>
    <s v="Learning Express"/>
    <m/>
    <m/>
    <n v="0"/>
    <n v="0"/>
    <n v="0"/>
    <n v="0"/>
    <n v="0"/>
    <n v="0"/>
    <n v="0"/>
  </r>
  <r>
    <x v="49"/>
    <s v="2016-Q2"/>
    <x v="22"/>
    <x v="1"/>
    <x v="2"/>
    <x v="10"/>
    <x v="5"/>
    <n v="5773"/>
    <s v="Phoenix Public Library"/>
    <x v="75"/>
    <s v="phx_main"/>
    <s v="Maricopa"/>
    <s v="Learning Express"/>
    <m/>
    <m/>
    <n v="165"/>
    <n v="43"/>
    <n v="3107"/>
    <n v="81"/>
    <n v="46"/>
    <n v="60"/>
    <n v="55"/>
  </r>
  <r>
    <x v="50"/>
    <s v="2016-Q2"/>
    <x v="22"/>
    <x v="1"/>
    <x v="2"/>
    <x v="10"/>
    <x v="11"/>
    <n v="5042"/>
    <s v="Pima County Public Library"/>
    <x v="76"/>
    <s v="azpcld"/>
    <s v="Pima"/>
    <s v="Learning Express"/>
    <m/>
    <m/>
    <n v="568"/>
    <n v="239"/>
    <n v="6151"/>
    <n v="248"/>
    <n v="107"/>
    <n v="87"/>
    <n v="24"/>
  </r>
  <r>
    <x v="3"/>
    <s v="2016-Q2"/>
    <x v="22"/>
    <x v="1"/>
    <x v="2"/>
    <x v="10"/>
    <x v="10"/>
    <n v="14466"/>
    <s v="Pima Public Library"/>
    <x v="123"/>
    <s v="azheritage"/>
    <s v="Graham"/>
    <s v="Learning Express"/>
    <m/>
    <m/>
    <n v="0"/>
    <n v="0"/>
    <n v="0"/>
    <n v="0"/>
    <n v="0"/>
    <n v="0"/>
    <n v="0"/>
  </r>
  <r>
    <x v="52"/>
    <s v="2016-Q2"/>
    <x v="22"/>
    <x v="1"/>
    <x v="2"/>
    <x v="10"/>
    <x v="0"/>
    <n v="13846"/>
    <s v="Pinal County Library District"/>
    <x v="78"/>
    <s v="pinal_az"/>
    <s v="Pinal"/>
    <s v="Learning Express"/>
    <m/>
    <m/>
    <n v="6"/>
    <n v="3"/>
    <n v="35"/>
    <n v="2"/>
    <n v="0"/>
    <n v="9"/>
    <n v="0"/>
  </r>
  <r>
    <x v="3"/>
    <s v="2016-Q2"/>
    <x v="22"/>
    <x v="1"/>
    <x v="2"/>
    <x v="10"/>
    <x v="9"/>
    <n v="14500"/>
    <s v="Pinedale Library"/>
    <x v="79"/>
    <s v="pinedale"/>
    <s v="Navajo"/>
    <s v="Learning Express"/>
    <m/>
    <m/>
    <n v="0"/>
    <n v="0"/>
    <n v="0"/>
    <n v="0"/>
    <n v="0"/>
    <n v="0"/>
    <n v="0"/>
  </r>
  <r>
    <x v="3"/>
    <s v="2016-Q2"/>
    <x v="22"/>
    <x v="1"/>
    <x v="2"/>
    <x v="10"/>
    <x v="5"/>
    <n v="14501"/>
    <s v="Pinetop Lakeside Library"/>
    <x v="124"/>
    <s v="hollyhock_az"/>
    <s v="Navajo"/>
    <s v="Learning Express"/>
    <m/>
    <m/>
    <n v="0"/>
    <n v="0"/>
    <n v="0"/>
    <n v="0"/>
    <n v="0"/>
    <n v="0"/>
    <n v="0"/>
  </r>
  <r>
    <x v="53"/>
    <s v="2016-Q2"/>
    <x v="22"/>
    <x v="1"/>
    <x v="2"/>
    <x v="10"/>
    <x v="3"/>
    <n v="14524"/>
    <s v="Prescott Public Library"/>
    <x v="81"/>
    <s v="azprescott"/>
    <s v="Yavapai"/>
    <s v="Learning Express"/>
    <m/>
    <m/>
    <n v="0"/>
    <n v="0"/>
    <n v="0"/>
    <n v="0"/>
    <n v="0"/>
    <n v="0"/>
    <n v="0"/>
  </r>
  <r>
    <x v="54"/>
    <s v="2016-Q2"/>
    <x v="22"/>
    <x v="1"/>
    <x v="2"/>
    <x v="10"/>
    <x v="3"/>
    <n v="14519"/>
    <s v="Prescott Valley Public Library"/>
    <x v="82"/>
    <s v="azprescottval"/>
    <s v="Yavapai"/>
    <s v="Learning Express"/>
    <m/>
    <m/>
    <n v="9"/>
    <n v="0"/>
    <n v="152"/>
    <n v="4"/>
    <n v="4"/>
    <n v="0"/>
    <n v="0"/>
  </r>
  <r>
    <x v="55"/>
    <s v="2016-Q2"/>
    <x v="22"/>
    <x v="1"/>
    <x v="2"/>
    <x v="10"/>
    <x v="8"/>
    <n v="14473"/>
    <s v="Quartzsite Public Library"/>
    <x v="83"/>
    <s v="azcoriver"/>
    <s v="La Paz"/>
    <s v="Learning Express"/>
    <m/>
    <m/>
    <n v="0"/>
    <n v="0"/>
    <n v="0"/>
    <n v="0"/>
    <n v="0"/>
    <n v="0"/>
    <n v="0"/>
  </r>
  <r>
    <x v="3"/>
    <s v="2016-Q2"/>
    <x v="22"/>
    <x v="1"/>
    <x v="2"/>
    <x v="10"/>
    <x v="9"/>
    <n v="14502"/>
    <s v="Rim Community Library"/>
    <x v="84"/>
    <s v="azheber"/>
    <s v="Navajo"/>
    <s v="Learning Express"/>
    <m/>
    <m/>
    <n v="0"/>
    <n v="0"/>
    <n v="0"/>
    <n v="0"/>
    <n v="0"/>
    <n v="0"/>
    <n v="0"/>
  </r>
  <r>
    <x v="56"/>
    <s v="2016-Q2"/>
    <x v="22"/>
    <x v="1"/>
    <x v="2"/>
    <x v="10"/>
    <x v="15"/>
    <n v="14467"/>
    <s v="Safford City-Graham County Library"/>
    <x v="85"/>
    <s v="azsaffordgcl"/>
    <s v="Graham"/>
    <s v="Learning Express"/>
    <m/>
    <m/>
    <n v="0"/>
    <n v="0"/>
    <n v="0"/>
    <n v="0"/>
    <n v="0"/>
    <n v="0"/>
    <n v="0"/>
  </r>
  <r>
    <x v="4"/>
    <s v="2016-Q2"/>
    <x v="22"/>
    <x v="1"/>
    <x v="2"/>
    <x v="10"/>
    <x v="5"/>
    <n v="14483"/>
    <s v="Salt River Tribal Library"/>
    <x v="86"/>
    <s v="saltriver_az"/>
    <s v="Maricopa"/>
    <s v="Learning Express"/>
    <m/>
    <m/>
    <n v="0"/>
    <n v="0"/>
    <n v="0"/>
    <n v="0"/>
    <n v="0"/>
    <n v="0"/>
    <n v="0"/>
  </r>
  <r>
    <x v="57"/>
    <s v="2016-Q2"/>
    <x v="22"/>
    <x v="1"/>
    <x v="2"/>
    <x v="10"/>
    <x v="13"/>
    <n v="14460"/>
    <s v="San Carlos Public Library"/>
    <x v="87"/>
    <s v="azsancarlos"/>
    <s v="Gila"/>
    <s v="Learning Express"/>
    <m/>
    <m/>
    <n v="0"/>
    <n v="0"/>
    <n v="0"/>
    <n v="0"/>
    <n v="0"/>
    <n v="0"/>
    <n v="0"/>
  </r>
  <r>
    <x v="4"/>
    <s v="2016-Q2"/>
    <x v="22"/>
    <x v="1"/>
    <x v="2"/>
    <x v="10"/>
    <x v="5"/>
    <n v="14484"/>
    <s v="San Lucy Library"/>
    <x v="88"/>
    <s v="sanlucy_az"/>
    <s v="Maricopa"/>
    <s v="Learning Express"/>
    <m/>
    <m/>
    <n v="0"/>
    <n v="0"/>
    <n v="0"/>
    <n v="0"/>
    <n v="0"/>
    <n v="0"/>
    <n v="0"/>
  </r>
  <r>
    <x v="3"/>
    <s v="2016-Q2"/>
    <x v="22"/>
    <x v="1"/>
    <x v="2"/>
    <x v="10"/>
    <x v="0"/>
    <n v="13842"/>
    <s v="San Manuel Public Library"/>
    <x v="89"/>
    <s v="azsanmanuel"/>
    <s v="Pinal"/>
    <s v="Learning Express"/>
    <m/>
    <m/>
    <n v="0"/>
    <n v="0"/>
    <n v="0"/>
    <n v="0"/>
    <n v="0"/>
    <n v="0"/>
    <n v="0"/>
  </r>
  <r>
    <x v="58"/>
    <s v="2016-Q2"/>
    <x v="22"/>
    <x v="1"/>
    <x v="2"/>
    <x v="10"/>
    <x v="11"/>
    <n v="14511"/>
    <s v="San Xavier Learning Center Library"/>
    <x v="90"/>
    <s v="aztucson"/>
    <s v="Pima"/>
    <s v="Learning Express"/>
    <m/>
    <m/>
    <n v="0"/>
    <n v="0"/>
    <n v="0"/>
    <n v="0"/>
    <n v="0"/>
    <n v="0"/>
    <n v="0"/>
  </r>
  <r>
    <x v="59"/>
    <s v="2016-Q2"/>
    <x v="22"/>
    <x v="1"/>
    <x v="2"/>
    <x v="10"/>
    <x v="5"/>
    <n v="14315"/>
    <s v="Scottsdale Public Library"/>
    <x v="91"/>
    <s v="scottsdale_hq"/>
    <s v="Maricopa"/>
    <s v="Learning Express"/>
    <m/>
    <m/>
    <n v="17"/>
    <n v="3"/>
    <n v="182"/>
    <n v="6"/>
    <n v="6"/>
    <n v="3"/>
    <n v="0"/>
  </r>
  <r>
    <x v="60"/>
    <s v="2016-Q2"/>
    <x v="22"/>
    <x v="1"/>
    <x v="2"/>
    <x v="10"/>
    <x v="3"/>
    <n v="14525"/>
    <s v="Sedona Public Library"/>
    <x v="92"/>
    <s v="azsedona"/>
    <s v="Yavapai"/>
    <s v="Learning Express"/>
    <m/>
    <m/>
    <n v="0"/>
    <n v="0"/>
    <n v="0"/>
    <n v="0"/>
    <n v="0"/>
    <n v="0"/>
    <n v="0"/>
  </r>
  <r>
    <x v="3"/>
    <s v="2016-Q2"/>
    <x v="22"/>
    <x v="1"/>
    <x v="2"/>
    <x v="10"/>
    <x v="3"/>
    <n v="14550"/>
    <s v="Seligman Public Library"/>
    <x v="93"/>
    <s v="azseligman"/>
    <s v="Yavapai"/>
    <s v="Learning Express"/>
    <m/>
    <m/>
    <n v="0"/>
    <n v="0"/>
    <n v="0"/>
    <n v="0"/>
    <n v="0"/>
    <n v="0"/>
    <n v="0"/>
  </r>
  <r>
    <x v="61"/>
    <s v="2016-Q2"/>
    <x v="22"/>
    <x v="1"/>
    <x v="2"/>
    <x v="10"/>
    <x v="9"/>
    <n v="14503"/>
    <s v="Show Low Public Library"/>
    <x v="94"/>
    <s v="azshowlow"/>
    <s v="Navajo"/>
    <s v="Learning Express"/>
    <m/>
    <m/>
    <n v="0"/>
    <n v="0"/>
    <n v="0"/>
    <n v="0"/>
    <n v="0"/>
    <n v="0"/>
    <n v="0"/>
  </r>
  <r>
    <x v="62"/>
    <s v="2016-Q2"/>
    <x v="22"/>
    <x v="1"/>
    <x v="2"/>
    <x v="10"/>
    <x v="6"/>
    <n v="14450"/>
    <s v="Sierra Vista Public Library"/>
    <x v="95"/>
    <s v="azsierrav"/>
    <s v="Cochise"/>
    <s v="Learning Express"/>
    <m/>
    <m/>
    <n v="0"/>
    <n v="0"/>
    <n v="0"/>
    <n v="0"/>
    <n v="0"/>
    <n v="0"/>
    <n v="0"/>
  </r>
  <r>
    <x v="63"/>
    <s v="2016-Q2"/>
    <x v="22"/>
    <x v="1"/>
    <x v="2"/>
    <x v="10"/>
    <x v="9"/>
    <n v="14504"/>
    <s v="Snowflake-Taylor Public Library"/>
    <x v="96"/>
    <s v="azsnowflake"/>
    <s v="Navajo"/>
    <s v="Learning Express"/>
    <m/>
    <m/>
    <n v="0"/>
    <n v="0"/>
    <n v="0"/>
    <n v="0"/>
    <n v="0"/>
    <n v="0"/>
    <n v="0"/>
  </r>
  <r>
    <x v="64"/>
    <s v="2016-Q2"/>
    <x v="22"/>
    <x v="1"/>
    <x v="2"/>
    <x v="10"/>
    <x v="0"/>
    <n v="13844"/>
    <s v="Superior Public Library"/>
    <x v="97"/>
    <s v="azsuperior"/>
    <s v="Pinal"/>
    <s v="Learning Express"/>
    <m/>
    <m/>
    <n v="0"/>
    <n v="0"/>
    <n v="0"/>
    <n v="0"/>
    <n v="0"/>
    <n v="0"/>
    <n v="0"/>
  </r>
  <r>
    <x v="65"/>
    <s v="2016-Q2"/>
    <x v="22"/>
    <x v="1"/>
    <x v="2"/>
    <x v="10"/>
    <x v="5"/>
    <n v="5355"/>
    <s v="Tempe Public Library"/>
    <x v="98"/>
    <s v="tempe_main"/>
    <s v="Maricopa"/>
    <s v="Learning Express"/>
    <m/>
    <m/>
    <n v="15"/>
    <n v="4"/>
    <n v="77"/>
    <n v="0"/>
    <n v="1"/>
    <n v="1"/>
    <n v="7"/>
  </r>
  <r>
    <x v="4"/>
    <s v="2016-Q2"/>
    <x v="22"/>
    <x v="1"/>
    <x v="2"/>
    <x v="10"/>
    <x v="4"/>
    <n v="14491"/>
    <s v="The Edward McElwain Memorial Library"/>
    <x v="99"/>
    <s v="azpeachsprings"/>
    <s v="Mohave"/>
    <s v="Learning Express"/>
    <m/>
    <m/>
    <n v="0"/>
    <n v="0"/>
    <n v="0"/>
    <n v="0"/>
    <n v="0"/>
    <n v="0"/>
    <n v="0"/>
  </r>
  <r>
    <x v="66"/>
    <s v="2016-Q2"/>
    <x v="22"/>
    <x v="1"/>
    <x v="2"/>
    <x v="10"/>
    <x v="5"/>
    <n v="14485"/>
    <s v="Tolleson Public Library"/>
    <x v="100"/>
    <s v="toll30426"/>
    <s v="Maricopa"/>
    <s v="Learning Express"/>
    <m/>
    <m/>
    <n v="0"/>
    <n v="0"/>
    <n v="0"/>
    <n v="0"/>
    <n v="0"/>
    <n v="0"/>
    <n v="0"/>
  </r>
  <r>
    <x v="67"/>
    <s v="2016-Q2"/>
    <x v="22"/>
    <x v="1"/>
    <x v="2"/>
    <x v="10"/>
    <x v="6"/>
    <n v="14451"/>
    <s v="Tombstone City Library"/>
    <x v="101"/>
    <s v="aztombstone"/>
    <s v="Cochise"/>
    <s v="Learning Express"/>
    <m/>
    <m/>
    <n v="0"/>
    <n v="0"/>
    <n v="0"/>
    <n v="0"/>
    <n v="0"/>
    <n v="0"/>
    <n v="0"/>
  </r>
  <r>
    <x v="68"/>
    <s v="2016-Q2"/>
    <x v="22"/>
    <x v="1"/>
    <x v="2"/>
    <x v="10"/>
    <x v="13"/>
    <n v="14463"/>
    <s v="Tonto Basin Public Library"/>
    <x v="102"/>
    <s v="aztontobasin"/>
    <s v="Gila"/>
    <s v="Learning Express"/>
    <m/>
    <m/>
    <n v="0"/>
    <n v="0"/>
    <n v="0"/>
    <n v="0"/>
    <n v="0"/>
    <n v="0"/>
    <n v="0"/>
  </r>
  <r>
    <x v="3"/>
    <s v="2016-Q2"/>
    <x v="22"/>
    <x v="1"/>
    <x v="2"/>
    <x v="10"/>
    <x v="12"/>
    <n v="14457"/>
    <s v="Tuba City Library"/>
    <x v="103"/>
    <s v="aztubacity"/>
    <s v="Coconino"/>
    <s v="Learning Express"/>
    <m/>
    <m/>
    <n v="0"/>
    <n v="0"/>
    <n v="0"/>
    <n v="0"/>
    <n v="0"/>
    <n v="0"/>
    <n v="0"/>
  </r>
  <r>
    <x v="69"/>
    <s v="2016-Q2"/>
    <x v="22"/>
    <x v="1"/>
    <x v="2"/>
    <x v="10"/>
    <x v="11"/>
    <n v="14512"/>
    <s v="Venito Garcia Library and Archives"/>
    <x v="104"/>
    <s v="azsellstohono"/>
    <s v="Pima"/>
    <s v="Learning Express"/>
    <m/>
    <m/>
    <n v="0"/>
    <n v="0"/>
    <n v="0"/>
    <n v="0"/>
    <n v="0"/>
    <n v="0"/>
    <n v="0"/>
  </r>
  <r>
    <x v="3"/>
    <s v="2016-Q2"/>
    <x v="22"/>
    <x v="1"/>
    <x v="2"/>
    <x v="10"/>
    <x v="0"/>
    <n v="14443"/>
    <s v="Vista Grande Library"/>
    <x v="105"/>
    <s v="vista_az"/>
    <s v="Pinal"/>
    <s v="Learning Express"/>
    <m/>
    <m/>
    <n v="0"/>
    <n v="0"/>
    <n v="0"/>
    <n v="0"/>
    <n v="0"/>
    <n v="0"/>
    <n v="0"/>
  </r>
  <r>
    <x v="4"/>
    <s v="2016-Q2"/>
    <x v="22"/>
    <x v="1"/>
    <x v="2"/>
    <x v="10"/>
    <x v="5"/>
    <n v="14481"/>
    <s v="Wickenburg Public Library"/>
    <x v="106"/>
    <s v="wickenburg_az"/>
    <s v="Maricopa"/>
    <s v="Learning Express"/>
    <m/>
    <m/>
    <n v="0"/>
    <n v="0"/>
    <n v="0"/>
    <n v="0"/>
    <n v="0"/>
    <n v="0"/>
    <n v="0"/>
  </r>
  <r>
    <x v="3"/>
    <s v="2016-Q2"/>
    <x v="22"/>
    <x v="1"/>
    <x v="2"/>
    <x v="10"/>
    <x v="3"/>
    <n v="14551"/>
    <s v="Wilhoit Public Library"/>
    <x v="107"/>
    <s v="azwilhoit"/>
    <s v="Yavapai"/>
    <s v="Learning Express"/>
    <m/>
    <m/>
    <n v="0"/>
    <n v="0"/>
    <n v="0"/>
    <n v="0"/>
    <n v="0"/>
    <n v="0"/>
    <n v="0"/>
  </r>
  <r>
    <x v="4"/>
    <s v="2016-Q2"/>
    <x v="22"/>
    <x v="1"/>
    <x v="2"/>
    <x v="10"/>
    <x v="12"/>
    <n v="13090"/>
    <s v="Williams Public Library"/>
    <x v="108"/>
    <s v="azwilliams"/>
    <s v="Coconino"/>
    <s v="Learning Express"/>
    <m/>
    <m/>
    <n v="0"/>
    <n v="0"/>
    <n v="0"/>
    <n v="0"/>
    <n v="0"/>
    <n v="0"/>
    <n v="0"/>
  </r>
  <r>
    <x v="70"/>
    <s v="2016-Q2"/>
    <x v="22"/>
    <x v="1"/>
    <x v="2"/>
    <x v="10"/>
    <x v="9"/>
    <n v="14505"/>
    <s v="Winslow Public Library"/>
    <x v="109"/>
    <s v="azwinslow"/>
    <s v="Navajo"/>
    <s v="Learning Express"/>
    <m/>
    <m/>
    <n v="0"/>
    <n v="0"/>
    <n v="0"/>
    <n v="0"/>
    <n v="0"/>
    <n v="0"/>
    <n v="0"/>
  </r>
  <r>
    <x v="3"/>
    <s v="2016-Q2"/>
    <x v="22"/>
    <x v="1"/>
    <x v="2"/>
    <x v="10"/>
    <x v="9"/>
    <n v="14506"/>
    <s v="Woodruff Library"/>
    <x v="110"/>
    <s v="azwoodruff"/>
    <s v="Navajo"/>
    <s v="Learning Express"/>
    <m/>
    <m/>
    <n v="0"/>
    <n v="0"/>
    <n v="0"/>
    <n v="0"/>
    <n v="0"/>
    <n v="0"/>
    <n v="0"/>
  </r>
  <r>
    <x v="3"/>
    <s v="2016-Q2"/>
    <x v="22"/>
    <x v="1"/>
    <x v="2"/>
    <x v="10"/>
    <x v="3"/>
    <n v="14552"/>
    <s v="Yarnell Public Library"/>
    <x v="111"/>
    <s v="azyarnell"/>
    <s v="Yavapai"/>
    <s v="Learning Express"/>
    <m/>
    <m/>
    <n v="0"/>
    <n v="0"/>
    <n v="0"/>
    <n v="0"/>
    <n v="0"/>
    <n v="0"/>
    <n v="0"/>
  </r>
  <r>
    <x v="71"/>
    <s v="2016-Q2"/>
    <x v="22"/>
    <x v="1"/>
    <x v="2"/>
    <x v="10"/>
    <x v="3"/>
    <n v="12675"/>
    <s v="Yavapai County Free Library District"/>
    <x v="112"/>
    <s v="azyavapai"/>
    <s v="Yavapai"/>
    <s v="Learning Express"/>
    <m/>
    <m/>
    <n v="0"/>
    <n v="0"/>
    <n v="0"/>
    <n v="0"/>
    <n v="0"/>
    <n v="0"/>
    <n v="0"/>
  </r>
  <r>
    <x v="4"/>
    <s v="2016-Q2"/>
    <x v="22"/>
    <x v="1"/>
    <x v="2"/>
    <x v="10"/>
    <x v="3"/>
    <n v="14518"/>
    <s v="Yavapai Prescott Tribal Library"/>
    <x v="113"/>
    <s v="azyavapaitri"/>
    <s v="Yavapai"/>
    <s v="Learning Express"/>
    <m/>
    <m/>
    <n v="0"/>
    <n v="0"/>
    <n v="0"/>
    <n v="0"/>
    <n v="0"/>
    <n v="0"/>
    <n v="0"/>
  </r>
  <r>
    <x v="72"/>
    <s v="2016-Q2"/>
    <x v="22"/>
    <x v="1"/>
    <x v="2"/>
    <x v="10"/>
    <x v="13"/>
    <n v="14464"/>
    <s v="Young Public Library"/>
    <x v="114"/>
    <s v="azyoung"/>
    <s v="Gila"/>
    <s v="Learning Express"/>
    <m/>
    <m/>
    <n v="0"/>
    <n v="0"/>
    <n v="0"/>
    <n v="0"/>
    <n v="0"/>
    <n v="0"/>
    <n v="0"/>
  </r>
  <r>
    <x v="73"/>
    <s v="2016-Q2"/>
    <x v="22"/>
    <x v="1"/>
    <x v="2"/>
    <x v="10"/>
    <x v="5"/>
    <n v="14486"/>
    <s v="Youngtown Public Library"/>
    <x v="115"/>
    <s v="youngtown_az"/>
    <s v="Maricopa"/>
    <s v="Learning Express"/>
    <m/>
    <m/>
    <n v="0"/>
    <n v="0"/>
    <n v="0"/>
    <n v="0"/>
    <n v="0"/>
    <n v="0"/>
    <n v="0"/>
  </r>
  <r>
    <x v="3"/>
    <s v="2016-Q2"/>
    <x v="22"/>
    <x v="1"/>
    <x v="2"/>
    <x v="10"/>
    <x v="10"/>
    <n v="14527"/>
    <s v="Yuma County Library District"/>
    <x v="116"/>
    <s v="azycldo"/>
    <s v="Yuma"/>
    <s v="Learning Express"/>
    <m/>
    <m/>
    <n v="128"/>
    <n v="16"/>
    <n v="4096"/>
    <n v="63"/>
    <n v="16"/>
    <n v="6"/>
    <n v="5"/>
  </r>
  <r>
    <x v="0"/>
    <s v="2016-Q2"/>
    <x v="23"/>
    <x v="1"/>
    <x v="2"/>
    <x v="11"/>
    <x v="0"/>
    <n v="14487"/>
    <s v="Ak-Chin Indian Community Library"/>
    <x v="0"/>
    <s v="akchin_az"/>
    <s v="Maricopa"/>
    <s v="Learning Express"/>
    <m/>
    <m/>
    <n v="0"/>
    <n v="0"/>
    <n v="0"/>
    <n v="0"/>
    <n v="0"/>
    <n v="0"/>
    <n v="0"/>
  </r>
  <r>
    <x v="1"/>
    <s v="2016-Q2"/>
    <x v="23"/>
    <x v="1"/>
    <x v="2"/>
    <x v="11"/>
    <x v="1"/>
    <n v="14331"/>
    <s v="Apache County Library District"/>
    <x v="1"/>
    <s v="azapachecpl"/>
    <s v="Apache"/>
    <s v="Learning Express"/>
    <m/>
    <m/>
    <n v="0"/>
    <n v="0"/>
    <n v="0"/>
    <n v="0"/>
    <n v="0"/>
    <n v="0"/>
    <n v="0"/>
  </r>
  <r>
    <x v="2"/>
    <s v="2016-Q2"/>
    <x v="23"/>
    <x v="1"/>
    <x v="2"/>
    <x v="11"/>
    <x v="0"/>
    <n v="12670"/>
    <s v="Apache Junction Public Library"/>
    <x v="2"/>
    <s v="azapachejct"/>
    <s v="Pinal"/>
    <s v="Learning Express"/>
    <m/>
    <m/>
    <n v="0"/>
    <n v="0"/>
    <n v="0"/>
    <n v="0"/>
    <n v="0"/>
    <n v="0"/>
    <n v="0"/>
  </r>
  <r>
    <x v="3"/>
    <s v="2016-Q2"/>
    <x v="23"/>
    <x v="1"/>
    <x v="2"/>
    <x v="11"/>
    <x v="0"/>
    <n v="13834"/>
    <s v="Arizona City Community Library"/>
    <x v="3"/>
    <s v="azarizonacity"/>
    <s v="Pinal"/>
    <s v="Learning Express"/>
    <m/>
    <m/>
    <n v="0"/>
    <n v="0"/>
    <n v="0"/>
    <n v="0"/>
    <n v="0"/>
    <n v="0"/>
    <n v="0"/>
  </r>
  <r>
    <x v="3"/>
    <s v="2016-Q2"/>
    <x v="23"/>
    <x v="1"/>
    <x v="2"/>
    <x v="11"/>
    <x v="2"/>
    <n v="14554"/>
    <s v="Arizona State Library, Archives and Public Records"/>
    <x v="4"/>
    <s v="azstatelibdev"/>
    <m/>
    <s v="Learning Express"/>
    <m/>
    <m/>
    <n v="25"/>
    <n v="5"/>
    <n v="386"/>
    <n v="10"/>
    <n v="11"/>
    <n v="1"/>
    <n v="4"/>
  </r>
  <r>
    <x v="3"/>
    <s v="2016-Q2"/>
    <x v="23"/>
    <x v="1"/>
    <x v="2"/>
    <x v="11"/>
    <x v="3"/>
    <n v="14520"/>
    <s v="Ash Fork Public Library"/>
    <x v="5"/>
    <s v="azashfork"/>
    <s v="Yavapai"/>
    <s v="Learning Express"/>
    <m/>
    <m/>
    <n v="0"/>
    <n v="0"/>
    <n v="0"/>
    <n v="0"/>
    <n v="0"/>
    <n v="0"/>
    <n v="0"/>
  </r>
  <r>
    <x v="4"/>
    <s v="2016-Q2"/>
    <x v="23"/>
    <x v="1"/>
    <x v="2"/>
    <x v="11"/>
    <x v="4"/>
    <n v="14489"/>
    <s v="Ava Ich Asiit Tribal Library"/>
    <x v="6"/>
    <s v="azavaich"/>
    <s v="Mohave"/>
    <s v="Learning Express"/>
    <m/>
    <m/>
    <n v="0"/>
    <n v="0"/>
    <n v="0"/>
    <n v="0"/>
    <n v="0"/>
    <n v="0"/>
    <n v="0"/>
  </r>
  <r>
    <x v="5"/>
    <s v="2016-Q2"/>
    <x v="23"/>
    <x v="1"/>
    <x v="2"/>
    <x v="11"/>
    <x v="5"/>
    <n v="6014"/>
    <s v="Avondale Public Library"/>
    <x v="7"/>
    <s v="avondale_az"/>
    <s v="Maricopa"/>
    <s v="Learning Express"/>
    <m/>
    <m/>
    <n v="4"/>
    <n v="1"/>
    <n v="11"/>
    <n v="3"/>
    <n v="0"/>
    <n v="0"/>
    <n v="0"/>
  </r>
  <r>
    <x v="3"/>
    <s v="2016-Q2"/>
    <x v="23"/>
    <x v="1"/>
    <x v="2"/>
    <x v="11"/>
    <x v="3"/>
    <n v="14532"/>
    <s v="Bagdad Public Library"/>
    <x v="8"/>
    <s v="azbagdad"/>
    <s v="Yavapai"/>
    <s v="Learning Express"/>
    <m/>
    <m/>
    <n v="24"/>
    <n v="1"/>
    <n v="379"/>
    <n v="0"/>
    <n v="24"/>
    <n v="0"/>
    <n v="0"/>
  </r>
  <r>
    <x v="3"/>
    <s v="2016-Q2"/>
    <x v="23"/>
    <x v="1"/>
    <x v="2"/>
    <x v="11"/>
    <x v="3"/>
    <n v="19554"/>
    <s v="Beaver Creek Library"/>
    <x v="121"/>
    <s v="beaver_az"/>
    <m/>
    <s v="Learning Express"/>
    <m/>
    <m/>
    <n v="0"/>
    <n v="0"/>
    <n v="0"/>
    <n v="0"/>
    <n v="0"/>
    <n v="0"/>
    <n v="0"/>
  </r>
  <r>
    <x v="6"/>
    <s v="2016-Q2"/>
    <x v="23"/>
    <x v="1"/>
    <x v="2"/>
    <x v="11"/>
    <x v="6"/>
    <n v="14448"/>
    <s v="Benson Public Library"/>
    <x v="9"/>
    <s v="azbenson"/>
    <s v="Cochise"/>
    <s v="Learning Express"/>
    <m/>
    <m/>
    <n v="0"/>
    <n v="0"/>
    <n v="0"/>
    <n v="0"/>
    <n v="0"/>
    <n v="0"/>
    <n v="0"/>
  </r>
  <r>
    <x v="3"/>
    <s v="2016-Q2"/>
    <x v="23"/>
    <x v="1"/>
    <x v="2"/>
    <x v="11"/>
    <x v="3"/>
    <n v="14536"/>
    <s v="Black Canyon City Community Library"/>
    <x v="10"/>
    <s v="azblackcyn"/>
    <s v="Yavapai"/>
    <s v="Learning Express"/>
    <m/>
    <m/>
    <n v="1"/>
    <n v="0"/>
    <n v="2"/>
    <n v="0"/>
    <n v="0"/>
    <n v="0"/>
    <n v="0"/>
  </r>
  <r>
    <x v="3"/>
    <s v="2016-Q2"/>
    <x v="23"/>
    <x v="1"/>
    <x v="2"/>
    <x v="11"/>
    <x v="7"/>
    <n v="14469"/>
    <s v="Blue Library"/>
    <x v="11"/>
    <s v="azbluepub"/>
    <s v="Greenlee"/>
    <s v="Learning Express"/>
    <m/>
    <m/>
    <n v="0"/>
    <n v="0"/>
    <n v="0"/>
    <n v="0"/>
    <n v="0"/>
    <n v="0"/>
    <n v="0"/>
  </r>
  <r>
    <x v="3"/>
    <s v="2016-Q2"/>
    <x v="23"/>
    <x v="1"/>
    <x v="2"/>
    <x v="11"/>
    <x v="8"/>
    <n v="14474"/>
    <s v="Bouse Public Library"/>
    <x v="12"/>
    <s v="azbouse"/>
    <s v="La Paz"/>
    <s v="Learning Express"/>
    <m/>
    <m/>
    <n v="0"/>
    <n v="0"/>
    <n v="0"/>
    <n v="0"/>
    <n v="0"/>
    <n v="0"/>
    <n v="0"/>
  </r>
  <r>
    <x v="4"/>
    <s v="2016-Q2"/>
    <x v="23"/>
    <x v="1"/>
    <x v="2"/>
    <x v="11"/>
    <x v="5"/>
    <n v="14478"/>
    <s v="Buckeye Public Library"/>
    <x v="13"/>
    <s v="buckeye_az"/>
    <s v="Maricopa"/>
    <s v="Learning Express"/>
    <m/>
    <m/>
    <n v="24"/>
    <n v="1"/>
    <n v="318"/>
    <n v="22"/>
    <n v="11"/>
    <n v="2"/>
    <n v="7"/>
  </r>
  <r>
    <x v="7"/>
    <s v="2016-Q2"/>
    <x v="23"/>
    <x v="1"/>
    <x v="2"/>
    <x v="11"/>
    <x v="3"/>
    <n v="14521"/>
    <s v="Camp Verde Community Library"/>
    <x v="14"/>
    <s v="azcampverde"/>
    <s v="Yavapai"/>
    <s v="Learning Express"/>
    <m/>
    <m/>
    <n v="0"/>
    <n v="0"/>
    <n v="0"/>
    <n v="0"/>
    <n v="0"/>
    <n v="0"/>
    <n v="0"/>
  </r>
  <r>
    <x v="8"/>
    <s v="2016-Q2"/>
    <x v="23"/>
    <x v="1"/>
    <x v="2"/>
    <x v="11"/>
    <x v="0"/>
    <n v="13835"/>
    <s v="Casa Grande Public Library"/>
    <x v="15"/>
    <s v="azcasagrande"/>
    <s v="Pinal"/>
    <s v="Learning Express"/>
    <m/>
    <m/>
    <n v="0"/>
    <n v="0"/>
    <n v="0"/>
    <n v="0"/>
    <n v="0"/>
    <n v="0"/>
    <n v="0"/>
  </r>
  <r>
    <x v="3"/>
    <s v="2016-Q2"/>
    <x v="23"/>
    <x v="1"/>
    <x v="2"/>
    <x v="11"/>
    <x v="3"/>
    <n v="14325"/>
    <s v="Centennial Library"/>
    <x v="16"/>
    <s v="azcentennial"/>
    <s v="La Paz"/>
    <s v="Learning Express"/>
    <m/>
    <m/>
    <n v="0"/>
    <n v="0"/>
    <n v="0"/>
    <n v="0"/>
    <n v="0"/>
    <n v="0"/>
    <n v="0"/>
  </r>
  <r>
    <x v="9"/>
    <s v="2016-Q2"/>
    <x v="23"/>
    <x v="1"/>
    <x v="2"/>
    <x v="11"/>
    <x v="5"/>
    <n v="12890"/>
    <s v="Chandler Public Library"/>
    <x v="17"/>
    <s v="chandler_main"/>
    <s v="Maricopa"/>
    <s v="Learning Express"/>
    <m/>
    <m/>
    <n v="1"/>
    <n v="1"/>
    <n v="6"/>
    <n v="0"/>
    <n v="1"/>
    <n v="0"/>
    <n v="0"/>
  </r>
  <r>
    <x v="10"/>
    <s v="2016-Q2"/>
    <x v="23"/>
    <x v="1"/>
    <x v="2"/>
    <x v="11"/>
    <x v="3"/>
    <n v="14522"/>
    <s v="Chino Valley Public Library"/>
    <x v="18"/>
    <s v="azchinovalley"/>
    <s v="Yavapai"/>
    <s v="Learning Express"/>
    <m/>
    <m/>
    <n v="0"/>
    <n v="0"/>
    <n v="0"/>
    <n v="0"/>
    <n v="0"/>
    <n v="0"/>
    <n v="0"/>
  </r>
  <r>
    <x v="3"/>
    <s v="2016-Q2"/>
    <x v="23"/>
    <x v="1"/>
    <x v="2"/>
    <x v="11"/>
    <x v="9"/>
    <n v="14494"/>
    <s v="Cibicue Community Library"/>
    <x v="19"/>
    <s v="azcibecu"/>
    <s v="Navajo"/>
    <s v="Learning Express"/>
    <m/>
    <m/>
    <n v="0"/>
    <n v="0"/>
    <n v="0"/>
    <n v="0"/>
    <n v="0"/>
    <n v="0"/>
    <n v="0"/>
  </r>
  <r>
    <x v="11"/>
    <s v="2016-Q2"/>
    <x v="23"/>
    <x v="1"/>
    <x v="2"/>
    <x v="11"/>
    <x v="5"/>
    <n v="12897"/>
    <s v="City of Mesa Main Library"/>
    <x v="20"/>
    <s v="mesa86532"/>
    <s v="Maricopa"/>
    <s v="Learning Express"/>
    <m/>
    <m/>
    <n v="7"/>
    <n v="3"/>
    <n v="46"/>
    <n v="4"/>
    <n v="0"/>
    <n v="1"/>
    <n v="0"/>
  </r>
  <r>
    <x v="74"/>
    <s v="2016-Q2"/>
    <x v="23"/>
    <x v="1"/>
    <x v="2"/>
    <x v="11"/>
    <x v="3"/>
    <n v="14509"/>
    <s v="Clark Memorial Library"/>
    <x v="117"/>
    <s v="azclarkdale"/>
    <s v="Pima"/>
    <s v="Learning Express"/>
    <m/>
    <m/>
    <n v="0"/>
    <n v="0"/>
    <n v="0"/>
    <n v="0"/>
    <n v="0"/>
    <n v="0"/>
    <n v="0"/>
  </r>
  <r>
    <x v="74"/>
    <s v="2016-Q2"/>
    <x v="23"/>
    <x v="1"/>
    <x v="2"/>
    <x v="11"/>
    <x v="3"/>
    <n v="14538"/>
    <s v="Clarkdale Public Library"/>
    <x v="117"/>
    <s v="azclarkdale"/>
    <s v="Yavapai"/>
    <s v="Learning Express"/>
    <m/>
    <m/>
    <n v="0"/>
    <n v="0"/>
    <n v="0"/>
    <n v="0"/>
    <n v="0"/>
    <n v="0"/>
    <n v="0"/>
  </r>
  <r>
    <x v="3"/>
    <s v="2016-Q2"/>
    <x v="23"/>
    <x v="1"/>
    <x v="2"/>
    <x v="11"/>
    <x v="9"/>
    <n v="14495"/>
    <s v="Clay Springs Public Library"/>
    <x v="21"/>
    <s v="azclaysprings"/>
    <s v="Navajo"/>
    <s v="Learning Express"/>
    <m/>
    <m/>
    <n v="0"/>
    <n v="0"/>
    <n v="0"/>
    <n v="0"/>
    <n v="0"/>
    <n v="0"/>
    <n v="0"/>
  </r>
  <r>
    <x v="12"/>
    <s v="2016-Q2"/>
    <x v="23"/>
    <x v="1"/>
    <x v="2"/>
    <x v="11"/>
    <x v="7"/>
    <n v="14470"/>
    <s v="Clifton Public Library"/>
    <x v="22"/>
    <s v="azclifton"/>
    <s v="Greenlee"/>
    <s v="Learning Express"/>
    <m/>
    <m/>
    <n v="0"/>
    <n v="0"/>
    <n v="0"/>
    <n v="0"/>
    <n v="0"/>
    <n v="0"/>
    <n v="0"/>
  </r>
  <r>
    <x v="13"/>
    <s v="2016-Q2"/>
    <x v="23"/>
    <x v="1"/>
    <x v="2"/>
    <x v="11"/>
    <x v="6"/>
    <n v="5783"/>
    <s v="Cochise County Library District"/>
    <x v="23"/>
    <s v="azccldo"/>
    <s v="Cochise"/>
    <s v="Learning Express"/>
    <m/>
    <m/>
    <n v="9"/>
    <n v="4"/>
    <n v="87"/>
    <n v="4"/>
    <n v="4"/>
    <n v="3"/>
    <n v="6"/>
  </r>
  <r>
    <x v="14"/>
    <s v="2016-Q2"/>
    <x v="23"/>
    <x v="1"/>
    <x v="2"/>
    <x v="11"/>
    <x v="10"/>
    <n v="14528"/>
    <s v="Cocopah Tribal Library"/>
    <x v="24"/>
    <s v="azcocopah"/>
    <s v="Yuma"/>
    <s v="Learning Express"/>
    <m/>
    <m/>
    <n v="0"/>
    <n v="0"/>
    <n v="0"/>
    <n v="0"/>
    <n v="0"/>
    <n v="0"/>
    <n v="0"/>
  </r>
  <r>
    <x v="15"/>
    <s v="2016-Q2"/>
    <x v="23"/>
    <x v="1"/>
    <x v="2"/>
    <x v="11"/>
    <x v="8"/>
    <n v="14324"/>
    <s v="Colorado River Indian Tribes Library"/>
    <x v="25"/>
    <s v="azlapazcs"/>
    <s v="La Paz"/>
    <s v="Learning Express"/>
    <m/>
    <m/>
    <n v="0"/>
    <n v="0"/>
    <n v="0"/>
    <n v="0"/>
    <n v="0"/>
    <n v="0"/>
    <n v="0"/>
  </r>
  <r>
    <x v="3"/>
    <s v="2016-Q2"/>
    <x v="23"/>
    <x v="1"/>
    <x v="2"/>
    <x v="11"/>
    <x v="3"/>
    <n v="14540"/>
    <s v="Congress Public Library"/>
    <x v="26"/>
    <s v="azcongress"/>
    <s v="Yavapai"/>
    <s v="Learning Express"/>
    <m/>
    <m/>
    <n v="0"/>
    <n v="0"/>
    <n v="0"/>
    <n v="0"/>
    <n v="0"/>
    <n v="0"/>
    <n v="0"/>
  </r>
  <r>
    <x v="16"/>
    <s v="2016-Q2"/>
    <x v="23"/>
    <x v="1"/>
    <x v="2"/>
    <x v="11"/>
    <x v="0"/>
    <n v="13836"/>
    <s v="Coolidge Public Library"/>
    <x v="27"/>
    <s v="azcollidge"/>
    <s v="Pinal"/>
    <s v="Learning Express"/>
    <m/>
    <m/>
    <n v="0"/>
    <n v="0"/>
    <n v="0"/>
    <n v="0"/>
    <n v="0"/>
    <n v="0"/>
    <n v="0"/>
  </r>
  <r>
    <x v="17"/>
    <s v="2016-Q2"/>
    <x v="23"/>
    <x v="1"/>
    <x v="2"/>
    <x v="11"/>
    <x v="6"/>
    <n v="14446"/>
    <s v="Copper Queen Library"/>
    <x v="28"/>
    <s v="azbisbee"/>
    <s v="Cochise"/>
    <s v="Learning Express"/>
    <m/>
    <m/>
    <n v="0"/>
    <n v="0"/>
    <n v="0"/>
    <n v="0"/>
    <n v="0"/>
    <n v="0"/>
    <n v="0"/>
  </r>
  <r>
    <x v="3"/>
    <s v="2016-Q2"/>
    <x v="23"/>
    <x v="1"/>
    <x v="2"/>
    <x v="11"/>
    <x v="3"/>
    <n v="14541"/>
    <s v="Cordes Lakes Public Library"/>
    <x v="29"/>
    <s v="azcordeslakes"/>
    <s v="Yavapai"/>
    <s v="Learning Express"/>
    <m/>
    <m/>
    <n v="0"/>
    <n v="0"/>
    <n v="0"/>
    <n v="0"/>
    <n v="0"/>
    <n v="0"/>
    <n v="0"/>
  </r>
  <r>
    <x v="18"/>
    <s v="2016-Q2"/>
    <x v="23"/>
    <x v="1"/>
    <x v="2"/>
    <x v="11"/>
    <x v="3"/>
    <n v="14517"/>
    <s v="Cottonwood Public Library"/>
    <x v="30"/>
    <s v="azcottonwood"/>
    <s v="Yavapai"/>
    <s v="Learning Express"/>
    <m/>
    <m/>
    <n v="0"/>
    <n v="0"/>
    <n v="0"/>
    <n v="0"/>
    <n v="0"/>
    <n v="0"/>
    <n v="0"/>
  </r>
  <r>
    <x v="3"/>
    <s v="2016-Q2"/>
    <x v="23"/>
    <x v="1"/>
    <x v="2"/>
    <x v="11"/>
    <x v="3"/>
    <n v="14542"/>
    <s v="Crown King Public Library"/>
    <x v="31"/>
    <s v="azcrownking"/>
    <s v="Yavapai"/>
    <s v="Learning Express"/>
    <m/>
    <m/>
    <n v="0"/>
    <n v="0"/>
    <n v="0"/>
    <n v="0"/>
    <n v="0"/>
    <n v="0"/>
    <n v="0"/>
  </r>
  <r>
    <x v="19"/>
    <s v="2016-Q2"/>
    <x v="23"/>
    <x v="1"/>
    <x v="2"/>
    <x v="11"/>
    <x v="5"/>
    <n v="14477"/>
    <s v="Desert Foothills Library"/>
    <x v="32"/>
    <s v="desertfh_az"/>
    <s v="Maricopa"/>
    <s v="Learning Express"/>
    <m/>
    <m/>
    <n v="0"/>
    <n v="0"/>
    <n v="0"/>
    <n v="0"/>
    <n v="0"/>
    <n v="0"/>
    <n v="0"/>
  </r>
  <r>
    <x v="3"/>
    <s v="2016-Q2"/>
    <x v="23"/>
    <x v="1"/>
    <x v="2"/>
    <x v="11"/>
    <x v="3"/>
    <n v="14545"/>
    <s v="Dewey-Humboldt Town Library"/>
    <x v="33"/>
    <s v="dewey_az"/>
    <s v="Yavapai"/>
    <s v="Learning Express"/>
    <m/>
    <m/>
    <n v="0"/>
    <n v="0"/>
    <n v="0"/>
    <n v="0"/>
    <n v="0"/>
    <n v="0"/>
    <n v="0"/>
  </r>
  <r>
    <x v="20"/>
    <s v="2016-Q2"/>
    <x v="23"/>
    <x v="1"/>
    <x v="2"/>
    <x v="11"/>
    <x v="6"/>
    <n v="14447"/>
    <s v="Douglas Public Library"/>
    <x v="34"/>
    <s v="azdouglas"/>
    <s v="Cochise"/>
    <s v="Learning Express"/>
    <m/>
    <m/>
    <n v="0"/>
    <n v="0"/>
    <n v="0"/>
    <n v="0"/>
    <n v="0"/>
    <n v="0"/>
    <n v="0"/>
  </r>
  <r>
    <x v="3"/>
    <s v="2016-Q2"/>
    <x v="23"/>
    <x v="1"/>
    <x v="2"/>
    <x v="11"/>
    <x v="11"/>
    <n v="14510"/>
    <s v="Dr. Fernando Escalante Community Library &amp; Resource Center"/>
    <x v="35"/>
    <s v="azfernando"/>
    <s v="Pima"/>
    <s v="Learning Express"/>
    <m/>
    <m/>
    <n v="0"/>
    <n v="0"/>
    <n v="0"/>
    <n v="0"/>
    <n v="0"/>
    <n v="0"/>
    <n v="0"/>
  </r>
  <r>
    <x v="21"/>
    <s v="2016-Q2"/>
    <x v="23"/>
    <x v="1"/>
    <x v="2"/>
    <x v="11"/>
    <x v="7"/>
    <n v="14468"/>
    <s v="Duncan Public Library"/>
    <x v="36"/>
    <s v="azduncan"/>
    <s v="Greenlee"/>
    <s v="Learning Express"/>
    <m/>
    <m/>
    <n v="0"/>
    <n v="0"/>
    <n v="0"/>
    <n v="0"/>
    <n v="0"/>
    <n v="0"/>
    <n v="0"/>
  </r>
  <r>
    <x v="22"/>
    <s v="2016-Q2"/>
    <x v="23"/>
    <x v="1"/>
    <x v="2"/>
    <x v="11"/>
    <x v="0"/>
    <n v="13837"/>
    <s v="Eloy Santa Cruz Library"/>
    <x v="37"/>
    <s v="azeloy"/>
    <s v="Pinal"/>
    <s v="Learning Express"/>
    <m/>
    <m/>
    <n v="0"/>
    <n v="0"/>
    <n v="0"/>
    <n v="0"/>
    <n v="0"/>
    <n v="0"/>
    <n v="0"/>
  </r>
  <r>
    <x v="23"/>
    <s v="2016-Q2"/>
    <x v="23"/>
    <x v="1"/>
    <x v="2"/>
    <x v="11"/>
    <x v="6"/>
    <n v="14452"/>
    <s v="Elsie S. Hogan Community Library"/>
    <x v="38"/>
    <s v="azwilcox"/>
    <s v="Cochise"/>
    <s v="Learning Express"/>
    <m/>
    <m/>
    <n v="0"/>
    <n v="0"/>
    <n v="0"/>
    <n v="0"/>
    <n v="0"/>
    <n v="0"/>
    <n v="0"/>
  </r>
  <r>
    <x v="24"/>
    <s v="2016-Q2"/>
    <x v="23"/>
    <x v="1"/>
    <x v="2"/>
    <x v="11"/>
    <x v="12"/>
    <n v="5102"/>
    <s v="Flagstaff City-Coconino County Public Library"/>
    <x v="39"/>
    <s v="azflagstaff"/>
    <s v="Coconino"/>
    <s v="Learning Express"/>
    <m/>
    <m/>
    <n v="49"/>
    <n v="7"/>
    <n v="384"/>
    <n v="14"/>
    <n v="1"/>
    <n v="13"/>
    <n v="71"/>
  </r>
  <r>
    <x v="25"/>
    <s v="2016-Q2"/>
    <x v="23"/>
    <x v="1"/>
    <x v="2"/>
    <x v="11"/>
    <x v="0"/>
    <n v="13838"/>
    <s v="Florence Community Library"/>
    <x v="40"/>
    <s v="azflorence"/>
    <s v="Pinal"/>
    <s v="Learning Express"/>
    <m/>
    <m/>
    <n v="0"/>
    <n v="0"/>
    <n v="0"/>
    <n v="0"/>
    <n v="0"/>
    <n v="0"/>
    <n v="0"/>
  </r>
  <r>
    <x v="3"/>
    <s v="2016-Q2"/>
    <x v="23"/>
    <x v="1"/>
    <x v="2"/>
    <x v="11"/>
    <x v="12"/>
    <n v="14455"/>
    <s v="Forest Lakes Community Library"/>
    <x v="41"/>
    <s v="azforestlakes"/>
    <s v="Coconino"/>
    <s v="Learning Express"/>
    <m/>
    <m/>
    <n v="0"/>
    <n v="0"/>
    <n v="0"/>
    <n v="0"/>
    <n v="0"/>
    <n v="0"/>
    <n v="0"/>
  </r>
  <r>
    <x v="26"/>
    <s v="2016-Q2"/>
    <x v="23"/>
    <x v="1"/>
    <x v="2"/>
    <x v="11"/>
    <x v="12"/>
    <n v="14454"/>
    <s v="Fredonia Public Library"/>
    <x v="42"/>
    <s v="azfredonia"/>
    <s v="Coconino"/>
    <s v="Learning Express"/>
    <m/>
    <m/>
    <n v="0"/>
    <n v="0"/>
    <n v="0"/>
    <n v="0"/>
    <n v="0"/>
    <n v="0"/>
    <n v="0"/>
  </r>
  <r>
    <x v="27"/>
    <s v="2016-Q2"/>
    <x v="23"/>
    <x v="1"/>
    <x v="2"/>
    <x v="11"/>
    <x v="5"/>
    <n v="14482"/>
    <s v="Ft. McDowell Yavapai Nation Tribal Library"/>
    <x v="43"/>
    <s v="mcdowell_az"/>
    <s v="Maricopa"/>
    <s v="Learning Express"/>
    <m/>
    <m/>
    <n v="0"/>
    <n v="0"/>
    <n v="0"/>
    <n v="0"/>
    <n v="0"/>
    <n v="0"/>
    <n v="0"/>
  </r>
  <r>
    <x v="28"/>
    <s v="2016-Q2"/>
    <x v="23"/>
    <x v="1"/>
    <x v="2"/>
    <x v="11"/>
    <x v="13"/>
    <n v="5785"/>
    <s v="Gila County Library District"/>
    <x v="44"/>
    <s v="azgcldo"/>
    <s v="Gila"/>
    <s v="Learning Express"/>
    <m/>
    <m/>
    <n v="5"/>
    <n v="3"/>
    <n v="59"/>
    <n v="0"/>
    <n v="1"/>
    <n v="1"/>
    <n v="0"/>
  </r>
  <r>
    <x v="29"/>
    <s v="2016-Q2"/>
    <x v="23"/>
    <x v="1"/>
    <x v="2"/>
    <x v="11"/>
    <x v="5"/>
    <n v="14479"/>
    <s v="Glendale Public Library"/>
    <x v="45"/>
    <s v="glendale_main"/>
    <s v="Maricopa"/>
    <s v="Learning Express"/>
    <m/>
    <m/>
    <n v="3"/>
    <n v="2"/>
    <n v="20"/>
    <n v="0"/>
    <n v="0"/>
    <n v="1"/>
    <n v="2"/>
  </r>
  <r>
    <x v="3"/>
    <s v="2016-Q2"/>
    <x v="23"/>
    <x v="1"/>
    <x v="2"/>
    <x v="11"/>
    <x v="12"/>
    <n v="14456"/>
    <s v="Grand Canyon Library"/>
    <x v="46"/>
    <s v="azgcanyoncl"/>
    <s v="Coconino"/>
    <s v="Learning Express"/>
    <m/>
    <m/>
    <n v="0"/>
    <n v="0"/>
    <n v="0"/>
    <n v="0"/>
    <n v="0"/>
    <n v="0"/>
    <n v="0"/>
  </r>
  <r>
    <x v="3"/>
    <s v="2016-Q2"/>
    <x v="23"/>
    <x v="1"/>
    <x v="2"/>
    <x v="11"/>
    <x v="7"/>
    <n v="14366"/>
    <s v="Greenlee County Library System"/>
    <x v="47"/>
    <s v="azgreenl"/>
    <s v="Greenlee"/>
    <s v="Learning Express"/>
    <m/>
    <m/>
    <n v="0"/>
    <n v="0"/>
    <n v="0"/>
    <n v="0"/>
    <n v="0"/>
    <n v="0"/>
    <n v="0"/>
  </r>
  <r>
    <x v="30"/>
    <s v="2016-Q2"/>
    <x v="23"/>
    <x v="1"/>
    <x v="2"/>
    <x v="11"/>
    <x v="9"/>
    <n v="14496"/>
    <s v="Holbrook Public Library"/>
    <x v="48"/>
    <s v="azholbrook"/>
    <s v="Navajo"/>
    <s v="Learning Express"/>
    <m/>
    <m/>
    <n v="0"/>
    <n v="0"/>
    <n v="0"/>
    <n v="0"/>
    <n v="0"/>
    <n v="0"/>
    <n v="0"/>
  </r>
  <r>
    <x v="31"/>
    <s v="2016-Q2"/>
    <x v="23"/>
    <x v="1"/>
    <x v="2"/>
    <x v="11"/>
    <x v="9"/>
    <n v="14497"/>
    <s v="Hopi Public Library"/>
    <x v="49"/>
    <s v="hopi"/>
    <s v="Navajo"/>
    <s v="Learning Express"/>
    <m/>
    <m/>
    <n v="0"/>
    <n v="0"/>
    <n v="0"/>
    <n v="0"/>
    <n v="0"/>
    <n v="0"/>
    <n v="0"/>
  </r>
  <r>
    <x v="32"/>
    <s v="2016-Q2"/>
    <x v="23"/>
    <x v="1"/>
    <x v="2"/>
    <x v="11"/>
    <x v="6"/>
    <n v="14449"/>
    <s v="Huachuca City Public Library"/>
    <x v="50"/>
    <s v="azhuachuca"/>
    <s v="Cochise"/>
    <s v="Learning Express"/>
    <m/>
    <m/>
    <n v="0"/>
    <n v="0"/>
    <n v="0"/>
    <n v="0"/>
    <n v="0"/>
    <n v="0"/>
    <n v="0"/>
  </r>
  <r>
    <x v="4"/>
    <s v="2016-Q2"/>
    <x v="23"/>
    <x v="1"/>
    <x v="2"/>
    <x v="11"/>
    <x v="0"/>
    <n v="14442"/>
    <s v="Ira H Hayes Memorial Library"/>
    <x v="51"/>
    <s v="irahayes_az"/>
    <s v="Pinal"/>
    <s v="Learning Express"/>
    <m/>
    <m/>
    <n v="0"/>
    <n v="0"/>
    <n v="0"/>
    <n v="0"/>
    <n v="0"/>
    <n v="0"/>
    <n v="0"/>
  </r>
  <r>
    <x v="33"/>
    <s v="2016-Q2"/>
    <x v="23"/>
    <x v="1"/>
    <x v="2"/>
    <x v="11"/>
    <x v="13"/>
    <n v="14461"/>
    <s v="Isabelle Hunt Memorial Public Library"/>
    <x v="52"/>
    <s v="azpinestrawb"/>
    <s v="Gila"/>
    <s v="Learning Express"/>
    <m/>
    <m/>
    <n v="0"/>
    <n v="0"/>
    <n v="0"/>
    <n v="0"/>
    <n v="0"/>
    <n v="0"/>
    <n v="0"/>
  </r>
  <r>
    <x v="34"/>
    <s v="2016-Q2"/>
    <x v="23"/>
    <x v="1"/>
    <x v="2"/>
    <x v="11"/>
    <x v="3"/>
    <n v="14523"/>
    <s v="Jerome Public Library"/>
    <x v="53"/>
    <s v="azjerome"/>
    <s v="Yavapai"/>
    <s v="Learning Express"/>
    <m/>
    <m/>
    <n v="0"/>
    <n v="0"/>
    <n v="0"/>
    <n v="0"/>
    <n v="0"/>
    <n v="0"/>
    <n v="0"/>
  </r>
  <r>
    <x v="4"/>
    <s v="2016-Q2"/>
    <x v="23"/>
    <x v="1"/>
    <x v="2"/>
    <x v="11"/>
    <x v="4"/>
    <n v="14490"/>
    <s v="Kaibab Paiute Tribal Library"/>
    <x v="54"/>
    <s v="azkaibabppl"/>
    <s v="Mohave"/>
    <s v="Learning Express"/>
    <m/>
    <m/>
    <n v="0"/>
    <n v="0"/>
    <n v="0"/>
    <n v="0"/>
    <n v="0"/>
    <n v="0"/>
    <n v="0"/>
  </r>
  <r>
    <x v="3"/>
    <s v="2016-Q2"/>
    <x v="23"/>
    <x v="1"/>
    <x v="2"/>
    <x v="11"/>
    <x v="9"/>
    <n v="14498"/>
    <s v="Kayenta Community Library"/>
    <x v="55"/>
    <s v="azkayenta"/>
    <s v="Navajo"/>
    <s v="Learning Express"/>
    <m/>
    <m/>
    <n v="0"/>
    <n v="0"/>
    <n v="0"/>
    <n v="0"/>
    <n v="0"/>
    <n v="0"/>
    <n v="0"/>
  </r>
  <r>
    <x v="35"/>
    <s v="2016-Q2"/>
    <x v="23"/>
    <x v="1"/>
    <x v="2"/>
    <x v="11"/>
    <x v="0"/>
    <n v="13839"/>
    <s v="Kearny Public Library"/>
    <x v="56"/>
    <s v="kearny_az"/>
    <s v="Pinal"/>
    <s v="Learning Express"/>
    <m/>
    <m/>
    <n v="0"/>
    <n v="0"/>
    <n v="0"/>
    <n v="0"/>
    <n v="0"/>
    <n v="0"/>
    <n v="0"/>
  </r>
  <r>
    <x v="75"/>
    <s v="2016-Q2"/>
    <x v="23"/>
    <x v="1"/>
    <x v="2"/>
    <x v="11"/>
    <x v="8"/>
    <n v="14475"/>
    <s v="La Paz County Services"/>
    <x v="119"/>
    <s v="lapaz"/>
    <s v="La Paz"/>
    <s v="Learning Express"/>
    <m/>
    <m/>
    <n v="0"/>
    <n v="0"/>
    <n v="0"/>
    <n v="0"/>
    <n v="0"/>
    <n v="0"/>
    <n v="0"/>
  </r>
  <r>
    <x v="36"/>
    <s v="2016-Q2"/>
    <x v="23"/>
    <x v="1"/>
    <x v="2"/>
    <x v="11"/>
    <x v="9"/>
    <n v="14507"/>
    <s v="Larson Memorial Public Library"/>
    <x v="57"/>
    <s v="azpinetop"/>
    <s v="Navajo"/>
    <s v="Learning Express"/>
    <m/>
    <m/>
    <n v="0"/>
    <n v="0"/>
    <n v="0"/>
    <n v="0"/>
    <n v="0"/>
    <n v="0"/>
    <n v="0"/>
  </r>
  <r>
    <x v="37"/>
    <s v="2016-Q2"/>
    <x v="23"/>
    <x v="1"/>
    <x v="2"/>
    <x v="11"/>
    <x v="0"/>
    <n v="13841"/>
    <s v="Mammoth Public Library"/>
    <x v="58"/>
    <s v="azmammoth"/>
    <s v="Pinal"/>
    <s v="Learning Express"/>
    <m/>
    <m/>
    <n v="0"/>
    <n v="0"/>
    <n v="0"/>
    <n v="0"/>
    <n v="0"/>
    <n v="0"/>
    <n v="0"/>
  </r>
  <r>
    <x v="38"/>
    <s v="2016-Q2"/>
    <x v="23"/>
    <x v="1"/>
    <x v="2"/>
    <x v="11"/>
    <x v="5"/>
    <n v="13748"/>
    <s v="Maricopa County Library District"/>
    <x v="59"/>
    <s v="maricopa_main"/>
    <s v="Maricopa"/>
    <s v="Learning Express"/>
    <m/>
    <m/>
    <n v="71"/>
    <n v="21"/>
    <n v="522"/>
    <n v="11"/>
    <n v="4"/>
    <n v="7"/>
    <n v="97"/>
  </r>
  <r>
    <x v="39"/>
    <s v="2016-Q2"/>
    <x v="23"/>
    <x v="1"/>
    <x v="2"/>
    <x v="11"/>
    <x v="0"/>
    <n v="13843"/>
    <s v="Maricopa Public Library"/>
    <x v="60"/>
    <s v="azmaricopacom"/>
    <s v="Pinal"/>
    <s v="Learning Express"/>
    <m/>
    <m/>
    <n v="0"/>
    <n v="0"/>
    <n v="0"/>
    <n v="0"/>
    <n v="0"/>
    <n v="0"/>
    <n v="0"/>
  </r>
  <r>
    <x v="3"/>
    <s v="2016-Q2"/>
    <x v="23"/>
    <x v="1"/>
    <x v="2"/>
    <x v="11"/>
    <x v="3"/>
    <n v="14547"/>
    <s v="Mayer Public Library"/>
    <x v="61"/>
    <s v="azmayer"/>
    <s v="Yavapai"/>
    <s v="Learning Express"/>
    <m/>
    <m/>
    <n v="0"/>
    <n v="0"/>
    <n v="0"/>
    <n v="0"/>
    <n v="0"/>
    <n v="0"/>
    <n v="0"/>
  </r>
  <r>
    <x v="3"/>
    <s v="2016-Q2"/>
    <x v="23"/>
    <x v="1"/>
    <x v="2"/>
    <x v="11"/>
    <x v="9"/>
    <n v="14499"/>
    <s v="McNary Commuity Library"/>
    <x v="62"/>
    <s v="mcnary_az"/>
    <s v="Navajo"/>
    <s v="Learning Express"/>
    <m/>
    <m/>
    <n v="0"/>
    <n v="0"/>
    <n v="0"/>
    <n v="0"/>
    <n v="0"/>
    <n v="0"/>
    <n v="0"/>
  </r>
  <r>
    <x v="40"/>
    <s v="2016-Q2"/>
    <x v="23"/>
    <x v="1"/>
    <x v="2"/>
    <x v="11"/>
    <x v="13"/>
    <n v="14459"/>
    <s v="Miami Memorial Library"/>
    <x v="63"/>
    <s v="azmiami"/>
    <s v="Gila"/>
    <s v="Learning Express"/>
    <m/>
    <m/>
    <n v="0"/>
    <n v="0"/>
    <n v="0"/>
    <n v="0"/>
    <n v="0"/>
    <n v="0"/>
    <n v="0"/>
  </r>
  <r>
    <x v="41"/>
    <s v="2016-Q2"/>
    <x v="23"/>
    <x v="1"/>
    <x v="2"/>
    <x v="11"/>
    <x v="4"/>
    <n v="14322"/>
    <s v="Mohave County Library District"/>
    <x v="64"/>
    <s v="azmohave"/>
    <s v="Mohave"/>
    <s v="Learning Express"/>
    <m/>
    <m/>
    <n v="0"/>
    <n v="0"/>
    <n v="0"/>
    <n v="0"/>
    <n v="0"/>
    <n v="0"/>
    <n v="0"/>
  </r>
  <r>
    <x v="42"/>
    <s v="2016-Q2"/>
    <x v="23"/>
    <x v="1"/>
    <x v="2"/>
    <x v="11"/>
    <x v="7"/>
    <n v="14471"/>
    <s v="Morenci Community Library"/>
    <x v="65"/>
    <s v="azmorenci"/>
    <s v="Greenlee"/>
    <s v="Learning Express"/>
    <m/>
    <m/>
    <n v="0"/>
    <n v="0"/>
    <n v="0"/>
    <n v="0"/>
    <n v="0"/>
    <n v="0"/>
    <n v="0"/>
  </r>
  <r>
    <x v="43"/>
    <s v="2016-Q2"/>
    <x v="23"/>
    <x v="1"/>
    <x v="2"/>
    <x v="11"/>
    <x v="9"/>
    <n v="6128"/>
    <s v="Navajo County Library District"/>
    <x v="66"/>
    <s v="azncldo"/>
    <s v="Navajo"/>
    <s v="Learning Express"/>
    <m/>
    <m/>
    <n v="14"/>
    <n v="0"/>
    <n v="164"/>
    <n v="4"/>
    <n v="1"/>
    <n v="1"/>
    <n v="0"/>
  </r>
  <r>
    <x v="44"/>
    <s v="2016-Q2"/>
    <x v="23"/>
    <x v="1"/>
    <x v="2"/>
    <x v="11"/>
    <x v="1"/>
    <n v="14548"/>
    <s v="Navajo Nation Library System"/>
    <x v="67"/>
    <s v="aznnls"/>
    <s v="Navajo"/>
    <s v="Learning Express"/>
    <m/>
    <m/>
    <n v="0"/>
    <n v="0"/>
    <n v="0"/>
    <n v="0"/>
    <n v="0"/>
    <n v="0"/>
    <n v="0"/>
  </r>
  <r>
    <x v="45"/>
    <s v="2016-Q2"/>
    <x v="23"/>
    <x v="1"/>
    <x v="2"/>
    <x v="11"/>
    <x v="14"/>
    <n v="14515"/>
    <s v="Nogales/Santa Cruz County Public Library"/>
    <x v="68"/>
    <s v="aznogales"/>
    <s v="Santa Cruz"/>
    <s v="Learning Express"/>
    <m/>
    <m/>
    <n v="0"/>
    <n v="0"/>
    <n v="0"/>
    <n v="0"/>
    <n v="0"/>
    <n v="0"/>
    <n v="0"/>
  </r>
  <r>
    <x v="3"/>
    <s v="2016-Q2"/>
    <x v="23"/>
    <x v="1"/>
    <x v="2"/>
    <x v="11"/>
    <x v="5"/>
    <n v="14488"/>
    <s v="Northwest Regional Library"/>
    <x v="120"/>
    <s v="northwestreg_az"/>
    <s v="Maricopa"/>
    <s v="Learning Express"/>
    <m/>
    <m/>
    <n v="0"/>
    <n v="0"/>
    <n v="0"/>
    <n v="0"/>
    <n v="0"/>
    <n v="0"/>
    <n v="0"/>
  </r>
  <r>
    <x v="3"/>
    <s v="2016-Q2"/>
    <x v="23"/>
    <x v="1"/>
    <x v="2"/>
    <x v="11"/>
    <x v="0"/>
    <n v="13840"/>
    <s v="Oracle Public Library"/>
    <x v="69"/>
    <s v="azoracle"/>
    <s v="Pinal"/>
    <s v="Learning Express"/>
    <m/>
    <m/>
    <n v="0"/>
    <n v="0"/>
    <n v="0"/>
    <n v="0"/>
    <n v="0"/>
    <n v="0"/>
    <n v="0"/>
  </r>
  <r>
    <x v="3"/>
    <s v="2016-Q2"/>
    <x v="23"/>
    <x v="1"/>
    <x v="2"/>
    <x v="11"/>
    <x v="0"/>
    <n v="14513"/>
    <s v="Oro Valley Public Library"/>
    <x v="70"/>
    <s v="azorovalley"/>
    <s v="Pima"/>
    <s v="Learning Express"/>
    <m/>
    <m/>
    <n v="0"/>
    <n v="0"/>
    <n v="0"/>
    <n v="0"/>
    <n v="0"/>
    <n v="0"/>
    <n v="0"/>
  </r>
  <r>
    <x v="4"/>
    <s v="2016-Q2"/>
    <x v="23"/>
    <x v="1"/>
    <x v="2"/>
    <x v="11"/>
    <x v="12"/>
    <n v="14453"/>
    <s v="Page Public Library"/>
    <x v="71"/>
    <s v="azpage"/>
    <s v="Coconino"/>
    <s v="Learning Express"/>
    <m/>
    <m/>
    <n v="0"/>
    <n v="0"/>
    <n v="0"/>
    <n v="0"/>
    <n v="0"/>
    <n v="0"/>
    <n v="0"/>
  </r>
  <r>
    <x v="76"/>
    <s v="2016-Q2"/>
    <x v="23"/>
    <x v="1"/>
    <x v="2"/>
    <x v="11"/>
    <x v="8"/>
    <n v="14472"/>
    <s v="Parker Public Library"/>
    <x v="122"/>
    <s v="azparker"/>
    <m/>
    <s v="Learning Express"/>
    <m/>
    <m/>
    <n v="0"/>
    <n v="0"/>
    <n v="0"/>
    <n v="0"/>
    <n v="0"/>
    <n v="0"/>
    <n v="0"/>
  </r>
  <r>
    <x v="46"/>
    <s v="2016-Q2"/>
    <x v="23"/>
    <x v="1"/>
    <x v="2"/>
    <x v="11"/>
    <x v="14"/>
    <n v="14516"/>
    <s v="Patagonia Public Library"/>
    <x v="72"/>
    <s v="azpatagonia"/>
    <s v="Santa Cruz"/>
    <s v="Learning Express"/>
    <m/>
    <m/>
    <n v="0"/>
    <n v="0"/>
    <n v="0"/>
    <n v="0"/>
    <n v="0"/>
    <n v="0"/>
    <n v="0"/>
  </r>
  <r>
    <x v="47"/>
    <s v="2016-Q2"/>
    <x v="23"/>
    <x v="1"/>
    <x v="2"/>
    <x v="11"/>
    <x v="13"/>
    <n v="14462"/>
    <s v="Payson Public Library"/>
    <x v="73"/>
    <s v="azpayson"/>
    <s v="Gila"/>
    <s v="Learning Express"/>
    <m/>
    <m/>
    <n v="0"/>
    <n v="0"/>
    <n v="0"/>
    <n v="0"/>
    <n v="0"/>
    <n v="0"/>
    <n v="0"/>
  </r>
  <r>
    <x v="48"/>
    <s v="2016-Q2"/>
    <x v="23"/>
    <x v="1"/>
    <x v="2"/>
    <x v="11"/>
    <x v="5"/>
    <n v="14480"/>
    <s v="Peoria Public Library System"/>
    <x v="74"/>
    <s v="peor29132"/>
    <s v="Maricopa"/>
    <s v="Learning Express"/>
    <m/>
    <m/>
    <n v="0"/>
    <n v="0"/>
    <n v="0"/>
    <n v="0"/>
    <n v="0"/>
    <n v="0"/>
    <n v="0"/>
  </r>
  <r>
    <x v="49"/>
    <s v="2016-Q2"/>
    <x v="23"/>
    <x v="1"/>
    <x v="2"/>
    <x v="11"/>
    <x v="5"/>
    <n v="5773"/>
    <s v="Phoenix Public Library"/>
    <x v="75"/>
    <s v="phx_main"/>
    <s v="Maricopa"/>
    <s v="Learning Express"/>
    <m/>
    <m/>
    <n v="234"/>
    <n v="52"/>
    <n v="3424"/>
    <n v="155"/>
    <n v="51"/>
    <n v="60"/>
    <n v="68"/>
  </r>
  <r>
    <x v="50"/>
    <s v="2016-Q2"/>
    <x v="23"/>
    <x v="1"/>
    <x v="2"/>
    <x v="11"/>
    <x v="11"/>
    <n v="5042"/>
    <s v="Pima County Public Library"/>
    <x v="76"/>
    <s v="azpcld"/>
    <s v="Pima"/>
    <s v="Learning Express"/>
    <m/>
    <m/>
    <n v="572"/>
    <n v="344"/>
    <n v="5473"/>
    <n v="171"/>
    <n v="95"/>
    <n v="56"/>
    <n v="97"/>
  </r>
  <r>
    <x v="3"/>
    <s v="2016-Q2"/>
    <x v="23"/>
    <x v="1"/>
    <x v="2"/>
    <x v="11"/>
    <x v="10"/>
    <n v="14466"/>
    <s v="Pima Public Library"/>
    <x v="123"/>
    <s v="azheritage"/>
    <s v="Graham"/>
    <s v="Learning Express"/>
    <m/>
    <m/>
    <n v="0"/>
    <n v="0"/>
    <n v="0"/>
    <n v="0"/>
    <n v="0"/>
    <n v="0"/>
    <n v="0"/>
  </r>
  <r>
    <x v="52"/>
    <s v="2016-Q2"/>
    <x v="23"/>
    <x v="1"/>
    <x v="2"/>
    <x v="11"/>
    <x v="0"/>
    <n v="13846"/>
    <s v="Pinal County Library District"/>
    <x v="78"/>
    <s v="pinal_az"/>
    <s v="Pinal"/>
    <s v="Learning Express"/>
    <m/>
    <m/>
    <n v="15"/>
    <n v="2"/>
    <n v="200"/>
    <n v="5"/>
    <n v="6"/>
    <n v="0"/>
    <n v="0"/>
  </r>
  <r>
    <x v="3"/>
    <s v="2016-Q2"/>
    <x v="23"/>
    <x v="1"/>
    <x v="2"/>
    <x v="11"/>
    <x v="9"/>
    <n v="14500"/>
    <s v="Pinedale Library"/>
    <x v="79"/>
    <s v="pinedale"/>
    <s v="Navajo"/>
    <s v="Learning Express"/>
    <m/>
    <m/>
    <n v="0"/>
    <n v="0"/>
    <n v="0"/>
    <n v="0"/>
    <n v="0"/>
    <n v="0"/>
    <n v="0"/>
  </r>
  <r>
    <x v="3"/>
    <s v="2016-Q2"/>
    <x v="23"/>
    <x v="1"/>
    <x v="2"/>
    <x v="11"/>
    <x v="5"/>
    <n v="14501"/>
    <s v="Pinetop Lakeside Library"/>
    <x v="124"/>
    <s v="hollyhock_az"/>
    <s v="Navajo"/>
    <s v="Learning Express"/>
    <m/>
    <m/>
    <n v="0"/>
    <n v="0"/>
    <n v="0"/>
    <n v="0"/>
    <n v="0"/>
    <n v="0"/>
    <n v="0"/>
  </r>
  <r>
    <x v="53"/>
    <s v="2016-Q2"/>
    <x v="23"/>
    <x v="1"/>
    <x v="2"/>
    <x v="11"/>
    <x v="3"/>
    <n v="14524"/>
    <s v="Prescott Public Library"/>
    <x v="81"/>
    <s v="azprescott"/>
    <s v="Yavapai"/>
    <s v="Learning Express"/>
    <m/>
    <m/>
    <n v="0"/>
    <n v="0"/>
    <n v="0"/>
    <n v="0"/>
    <n v="0"/>
    <n v="0"/>
    <n v="0"/>
  </r>
  <r>
    <x v="54"/>
    <s v="2016-Q2"/>
    <x v="23"/>
    <x v="1"/>
    <x v="2"/>
    <x v="11"/>
    <x v="3"/>
    <n v="14519"/>
    <s v="Prescott Valley Public Library"/>
    <x v="82"/>
    <s v="azprescottval"/>
    <s v="Yavapai"/>
    <s v="Learning Express"/>
    <m/>
    <m/>
    <n v="4"/>
    <n v="0"/>
    <n v="256"/>
    <n v="1"/>
    <n v="12"/>
    <n v="2"/>
    <n v="0"/>
  </r>
  <r>
    <x v="55"/>
    <s v="2016-Q2"/>
    <x v="23"/>
    <x v="1"/>
    <x v="2"/>
    <x v="11"/>
    <x v="8"/>
    <n v="14473"/>
    <s v="Quartzsite Public Library"/>
    <x v="83"/>
    <s v="azcoriver"/>
    <s v="La Paz"/>
    <s v="Learning Express"/>
    <m/>
    <m/>
    <n v="0"/>
    <n v="0"/>
    <n v="0"/>
    <n v="0"/>
    <n v="0"/>
    <n v="0"/>
    <n v="0"/>
  </r>
  <r>
    <x v="3"/>
    <s v="2016-Q2"/>
    <x v="23"/>
    <x v="1"/>
    <x v="2"/>
    <x v="11"/>
    <x v="9"/>
    <n v="14502"/>
    <s v="Rim Community Library"/>
    <x v="84"/>
    <s v="azheber"/>
    <s v="Navajo"/>
    <s v="Learning Express"/>
    <m/>
    <m/>
    <n v="0"/>
    <n v="0"/>
    <n v="0"/>
    <n v="0"/>
    <n v="0"/>
    <n v="0"/>
    <n v="0"/>
  </r>
  <r>
    <x v="56"/>
    <s v="2016-Q2"/>
    <x v="23"/>
    <x v="1"/>
    <x v="2"/>
    <x v="11"/>
    <x v="15"/>
    <n v="14467"/>
    <s v="Safford City-Graham County Library"/>
    <x v="85"/>
    <s v="azsaffordgcl"/>
    <s v="Graham"/>
    <s v="Learning Express"/>
    <m/>
    <m/>
    <n v="12"/>
    <n v="7"/>
    <n v="65"/>
    <n v="2"/>
    <n v="3"/>
    <n v="1"/>
    <n v="15"/>
  </r>
  <r>
    <x v="4"/>
    <s v="2016-Q2"/>
    <x v="23"/>
    <x v="1"/>
    <x v="2"/>
    <x v="11"/>
    <x v="5"/>
    <n v="14483"/>
    <s v="Salt River Tribal Library"/>
    <x v="86"/>
    <s v="saltriver_az"/>
    <s v="Maricopa"/>
    <s v="Learning Express"/>
    <m/>
    <m/>
    <n v="0"/>
    <n v="0"/>
    <n v="0"/>
    <n v="0"/>
    <n v="0"/>
    <n v="0"/>
    <n v="0"/>
  </r>
  <r>
    <x v="57"/>
    <s v="2016-Q2"/>
    <x v="23"/>
    <x v="1"/>
    <x v="2"/>
    <x v="11"/>
    <x v="13"/>
    <n v="14460"/>
    <s v="San Carlos Public Library"/>
    <x v="87"/>
    <s v="azsancarlos"/>
    <s v="Gila"/>
    <s v="Learning Express"/>
    <m/>
    <m/>
    <n v="0"/>
    <n v="0"/>
    <n v="0"/>
    <n v="0"/>
    <n v="0"/>
    <n v="0"/>
    <n v="0"/>
  </r>
  <r>
    <x v="4"/>
    <s v="2016-Q2"/>
    <x v="23"/>
    <x v="1"/>
    <x v="2"/>
    <x v="11"/>
    <x v="5"/>
    <n v="14484"/>
    <s v="San Lucy Library"/>
    <x v="88"/>
    <s v="sanlucy_az"/>
    <s v="Maricopa"/>
    <s v="Learning Express"/>
    <m/>
    <m/>
    <n v="0"/>
    <n v="0"/>
    <n v="0"/>
    <n v="0"/>
    <n v="0"/>
    <n v="0"/>
    <n v="0"/>
  </r>
  <r>
    <x v="3"/>
    <s v="2016-Q2"/>
    <x v="23"/>
    <x v="1"/>
    <x v="2"/>
    <x v="11"/>
    <x v="0"/>
    <n v="13842"/>
    <s v="San Manuel Public Library"/>
    <x v="89"/>
    <s v="azsanmanuel"/>
    <s v="Pinal"/>
    <s v="Learning Express"/>
    <m/>
    <m/>
    <n v="0"/>
    <n v="0"/>
    <n v="0"/>
    <n v="0"/>
    <n v="0"/>
    <n v="0"/>
    <n v="0"/>
  </r>
  <r>
    <x v="58"/>
    <s v="2016-Q2"/>
    <x v="23"/>
    <x v="1"/>
    <x v="2"/>
    <x v="11"/>
    <x v="11"/>
    <n v="14511"/>
    <s v="San Xavier Learning Center Library"/>
    <x v="90"/>
    <s v="aztucson"/>
    <s v="Pima"/>
    <s v="Learning Express"/>
    <m/>
    <m/>
    <n v="0"/>
    <n v="0"/>
    <n v="0"/>
    <n v="0"/>
    <n v="0"/>
    <n v="0"/>
    <n v="0"/>
  </r>
  <r>
    <x v="59"/>
    <s v="2016-Q2"/>
    <x v="23"/>
    <x v="1"/>
    <x v="2"/>
    <x v="11"/>
    <x v="5"/>
    <n v="14315"/>
    <s v="Scottsdale Public Library"/>
    <x v="91"/>
    <s v="scottsdale_hq"/>
    <s v="Maricopa"/>
    <s v="Learning Express"/>
    <m/>
    <m/>
    <n v="9"/>
    <n v="4"/>
    <n v="48"/>
    <n v="7"/>
    <n v="2"/>
    <n v="1"/>
    <n v="9"/>
  </r>
  <r>
    <x v="60"/>
    <s v="2016-Q2"/>
    <x v="23"/>
    <x v="1"/>
    <x v="2"/>
    <x v="11"/>
    <x v="3"/>
    <n v="14525"/>
    <s v="Sedona Public Library"/>
    <x v="92"/>
    <s v="azsedona"/>
    <s v="Yavapai"/>
    <s v="Learning Express"/>
    <m/>
    <m/>
    <n v="0"/>
    <n v="0"/>
    <n v="0"/>
    <n v="0"/>
    <n v="0"/>
    <n v="0"/>
    <n v="0"/>
  </r>
  <r>
    <x v="3"/>
    <s v="2016-Q2"/>
    <x v="23"/>
    <x v="1"/>
    <x v="2"/>
    <x v="11"/>
    <x v="3"/>
    <n v="14550"/>
    <s v="Seligman Public Library"/>
    <x v="93"/>
    <s v="azseligman"/>
    <s v="Yavapai"/>
    <s v="Learning Express"/>
    <m/>
    <m/>
    <n v="0"/>
    <n v="0"/>
    <n v="0"/>
    <n v="0"/>
    <n v="0"/>
    <n v="0"/>
    <n v="0"/>
  </r>
  <r>
    <x v="61"/>
    <s v="2016-Q2"/>
    <x v="23"/>
    <x v="1"/>
    <x v="2"/>
    <x v="11"/>
    <x v="9"/>
    <n v="14503"/>
    <s v="Show Low Public Library"/>
    <x v="94"/>
    <s v="azshowlow"/>
    <s v="Navajo"/>
    <s v="Learning Express"/>
    <m/>
    <m/>
    <n v="0"/>
    <n v="0"/>
    <n v="0"/>
    <n v="0"/>
    <n v="0"/>
    <n v="0"/>
    <n v="0"/>
  </r>
  <r>
    <x v="62"/>
    <s v="2016-Q2"/>
    <x v="23"/>
    <x v="1"/>
    <x v="2"/>
    <x v="11"/>
    <x v="6"/>
    <n v="14450"/>
    <s v="Sierra Vista Public Library"/>
    <x v="95"/>
    <s v="azsierrav"/>
    <s v="Cochise"/>
    <s v="Learning Express"/>
    <m/>
    <m/>
    <n v="0"/>
    <n v="0"/>
    <n v="0"/>
    <n v="0"/>
    <n v="0"/>
    <n v="0"/>
    <n v="0"/>
  </r>
  <r>
    <x v="63"/>
    <s v="2016-Q2"/>
    <x v="23"/>
    <x v="1"/>
    <x v="2"/>
    <x v="11"/>
    <x v="9"/>
    <n v="14504"/>
    <s v="Snowflake-Taylor Public Library"/>
    <x v="96"/>
    <s v="azsnowflake"/>
    <s v="Navajo"/>
    <s v="Learning Express"/>
    <m/>
    <m/>
    <n v="0"/>
    <n v="0"/>
    <n v="0"/>
    <n v="0"/>
    <n v="0"/>
    <n v="0"/>
    <n v="0"/>
  </r>
  <r>
    <x v="64"/>
    <s v="2016-Q2"/>
    <x v="23"/>
    <x v="1"/>
    <x v="2"/>
    <x v="11"/>
    <x v="0"/>
    <n v="13844"/>
    <s v="Superior Public Library"/>
    <x v="97"/>
    <s v="azsuperior"/>
    <s v="Pinal"/>
    <s v="Learning Express"/>
    <m/>
    <m/>
    <n v="0"/>
    <n v="0"/>
    <n v="0"/>
    <n v="0"/>
    <n v="0"/>
    <n v="0"/>
    <n v="0"/>
  </r>
  <r>
    <x v="65"/>
    <s v="2016-Q2"/>
    <x v="23"/>
    <x v="1"/>
    <x v="2"/>
    <x v="11"/>
    <x v="5"/>
    <n v="5355"/>
    <s v="Tempe Public Library"/>
    <x v="98"/>
    <s v="tempe_main"/>
    <s v="Maricopa"/>
    <s v="Learning Express"/>
    <m/>
    <m/>
    <n v="34"/>
    <n v="6"/>
    <n v="67"/>
    <n v="0"/>
    <n v="1"/>
    <n v="3"/>
    <n v="75"/>
  </r>
  <r>
    <x v="4"/>
    <s v="2016-Q2"/>
    <x v="23"/>
    <x v="1"/>
    <x v="2"/>
    <x v="11"/>
    <x v="4"/>
    <n v="14491"/>
    <s v="The Edward McElwain Memorial Library"/>
    <x v="99"/>
    <s v="azpeachsprings"/>
    <s v="Mohave"/>
    <s v="Learning Express"/>
    <m/>
    <m/>
    <n v="0"/>
    <n v="0"/>
    <n v="0"/>
    <n v="0"/>
    <n v="0"/>
    <n v="0"/>
    <n v="0"/>
  </r>
  <r>
    <x v="66"/>
    <s v="2016-Q2"/>
    <x v="23"/>
    <x v="1"/>
    <x v="2"/>
    <x v="11"/>
    <x v="5"/>
    <n v="14485"/>
    <s v="Tolleson Public Library"/>
    <x v="100"/>
    <s v="toll30426"/>
    <s v="Maricopa"/>
    <s v="Learning Express"/>
    <m/>
    <m/>
    <n v="0"/>
    <n v="0"/>
    <n v="0"/>
    <n v="0"/>
    <n v="0"/>
    <n v="0"/>
    <n v="0"/>
  </r>
  <r>
    <x v="67"/>
    <s v="2016-Q2"/>
    <x v="23"/>
    <x v="1"/>
    <x v="2"/>
    <x v="11"/>
    <x v="6"/>
    <n v="14451"/>
    <s v="Tombstone City Library"/>
    <x v="101"/>
    <s v="aztombstone"/>
    <s v="Cochise"/>
    <s v="Learning Express"/>
    <m/>
    <m/>
    <n v="0"/>
    <n v="0"/>
    <n v="0"/>
    <n v="0"/>
    <n v="0"/>
    <n v="0"/>
    <n v="0"/>
  </r>
  <r>
    <x v="68"/>
    <s v="2016-Q2"/>
    <x v="23"/>
    <x v="1"/>
    <x v="2"/>
    <x v="11"/>
    <x v="13"/>
    <n v="14463"/>
    <s v="Tonto Basin Public Library"/>
    <x v="102"/>
    <s v="aztontobasin"/>
    <s v="Gila"/>
    <s v="Learning Express"/>
    <m/>
    <m/>
    <n v="0"/>
    <n v="0"/>
    <n v="0"/>
    <n v="0"/>
    <n v="0"/>
    <n v="0"/>
    <n v="0"/>
  </r>
  <r>
    <x v="3"/>
    <s v="2016-Q2"/>
    <x v="23"/>
    <x v="1"/>
    <x v="2"/>
    <x v="11"/>
    <x v="12"/>
    <n v="14457"/>
    <s v="Tuba City Library"/>
    <x v="103"/>
    <s v="aztubacity"/>
    <s v="Coconino"/>
    <s v="Learning Express"/>
    <m/>
    <m/>
    <n v="0"/>
    <n v="0"/>
    <n v="0"/>
    <n v="0"/>
    <n v="0"/>
    <n v="0"/>
    <n v="0"/>
  </r>
  <r>
    <x v="69"/>
    <s v="2016-Q2"/>
    <x v="23"/>
    <x v="1"/>
    <x v="2"/>
    <x v="11"/>
    <x v="11"/>
    <n v="14512"/>
    <s v="Venito Garcia Library and Archives"/>
    <x v="104"/>
    <s v="azsellstohono"/>
    <s v="Pima"/>
    <s v="Learning Express"/>
    <m/>
    <m/>
    <n v="0"/>
    <n v="0"/>
    <n v="0"/>
    <n v="0"/>
    <n v="0"/>
    <n v="0"/>
    <n v="0"/>
  </r>
  <r>
    <x v="3"/>
    <s v="2016-Q2"/>
    <x v="23"/>
    <x v="1"/>
    <x v="2"/>
    <x v="11"/>
    <x v="0"/>
    <n v="14443"/>
    <s v="Vista Grande Library"/>
    <x v="105"/>
    <s v="vista_az"/>
    <s v="Pinal"/>
    <s v="Learning Express"/>
    <m/>
    <m/>
    <n v="0"/>
    <n v="0"/>
    <n v="0"/>
    <n v="0"/>
    <n v="0"/>
    <n v="0"/>
    <n v="0"/>
  </r>
  <r>
    <x v="4"/>
    <s v="2016-Q2"/>
    <x v="23"/>
    <x v="1"/>
    <x v="2"/>
    <x v="11"/>
    <x v="5"/>
    <n v="14481"/>
    <s v="Wickenburg Public Library"/>
    <x v="106"/>
    <s v="wickenburg_az"/>
    <s v="Maricopa"/>
    <s v="Learning Express"/>
    <m/>
    <m/>
    <n v="0"/>
    <n v="0"/>
    <n v="0"/>
    <n v="0"/>
    <n v="0"/>
    <n v="0"/>
    <n v="0"/>
  </r>
  <r>
    <x v="3"/>
    <s v="2016-Q2"/>
    <x v="23"/>
    <x v="1"/>
    <x v="2"/>
    <x v="11"/>
    <x v="3"/>
    <n v="14551"/>
    <s v="Wilhoit Public Library"/>
    <x v="107"/>
    <s v="azwilhoit"/>
    <s v="Yavapai"/>
    <s v="Learning Express"/>
    <m/>
    <m/>
    <n v="0"/>
    <n v="0"/>
    <n v="0"/>
    <n v="0"/>
    <n v="0"/>
    <n v="0"/>
    <n v="0"/>
  </r>
  <r>
    <x v="4"/>
    <s v="2016-Q2"/>
    <x v="23"/>
    <x v="1"/>
    <x v="2"/>
    <x v="11"/>
    <x v="12"/>
    <n v="13090"/>
    <s v="Williams Public Library"/>
    <x v="108"/>
    <s v="azwilliams"/>
    <s v="Coconino"/>
    <s v="Learning Express"/>
    <m/>
    <m/>
    <n v="0"/>
    <n v="0"/>
    <n v="0"/>
    <n v="0"/>
    <n v="0"/>
    <n v="0"/>
    <n v="0"/>
  </r>
  <r>
    <x v="70"/>
    <s v="2016-Q2"/>
    <x v="23"/>
    <x v="1"/>
    <x v="2"/>
    <x v="11"/>
    <x v="9"/>
    <n v="14505"/>
    <s v="Winslow Public Library"/>
    <x v="109"/>
    <s v="azwinslow"/>
    <s v="Navajo"/>
    <s v="Learning Express"/>
    <m/>
    <m/>
    <n v="0"/>
    <n v="0"/>
    <n v="0"/>
    <n v="0"/>
    <n v="0"/>
    <n v="0"/>
    <n v="0"/>
  </r>
  <r>
    <x v="3"/>
    <s v="2016-Q2"/>
    <x v="23"/>
    <x v="1"/>
    <x v="2"/>
    <x v="11"/>
    <x v="9"/>
    <n v="14506"/>
    <s v="Woodruff Library"/>
    <x v="110"/>
    <s v="azwoodruff"/>
    <s v="Navajo"/>
    <s v="Learning Express"/>
    <m/>
    <m/>
    <n v="0"/>
    <n v="0"/>
    <n v="0"/>
    <n v="0"/>
    <n v="0"/>
    <n v="0"/>
    <n v="0"/>
  </r>
  <r>
    <x v="3"/>
    <s v="2016-Q2"/>
    <x v="23"/>
    <x v="1"/>
    <x v="2"/>
    <x v="11"/>
    <x v="3"/>
    <n v="14552"/>
    <s v="Yarnell Public Library"/>
    <x v="111"/>
    <s v="azyarnell"/>
    <s v="Yavapai"/>
    <s v="Learning Express"/>
    <m/>
    <m/>
    <n v="0"/>
    <n v="0"/>
    <n v="0"/>
    <n v="0"/>
    <n v="0"/>
    <n v="0"/>
    <n v="0"/>
  </r>
  <r>
    <x v="71"/>
    <s v="2016-Q2"/>
    <x v="23"/>
    <x v="1"/>
    <x v="2"/>
    <x v="11"/>
    <x v="3"/>
    <n v="12675"/>
    <s v="Yavapai County Free Library District"/>
    <x v="112"/>
    <s v="azyavapai"/>
    <s v="Yavapai"/>
    <s v="Learning Express"/>
    <m/>
    <m/>
    <n v="0"/>
    <n v="0"/>
    <n v="0"/>
    <n v="0"/>
    <n v="0"/>
    <n v="0"/>
    <n v="0"/>
  </r>
  <r>
    <x v="4"/>
    <s v="2016-Q2"/>
    <x v="23"/>
    <x v="1"/>
    <x v="2"/>
    <x v="11"/>
    <x v="3"/>
    <n v="14518"/>
    <s v="Yavapai Prescott Tribal Library"/>
    <x v="113"/>
    <s v="azyavapaitri"/>
    <s v="Yavapai"/>
    <s v="Learning Express"/>
    <m/>
    <m/>
    <n v="0"/>
    <n v="0"/>
    <n v="0"/>
    <n v="0"/>
    <n v="0"/>
    <n v="0"/>
    <n v="0"/>
  </r>
  <r>
    <x v="72"/>
    <s v="2016-Q2"/>
    <x v="23"/>
    <x v="1"/>
    <x v="2"/>
    <x v="11"/>
    <x v="13"/>
    <n v="14464"/>
    <s v="Young Public Library"/>
    <x v="114"/>
    <s v="azyoung"/>
    <s v="Gila"/>
    <s v="Learning Express"/>
    <m/>
    <m/>
    <n v="0"/>
    <n v="0"/>
    <n v="0"/>
    <n v="0"/>
    <n v="0"/>
    <n v="0"/>
    <n v="0"/>
  </r>
  <r>
    <x v="73"/>
    <s v="2016-Q2"/>
    <x v="23"/>
    <x v="1"/>
    <x v="2"/>
    <x v="11"/>
    <x v="5"/>
    <n v="14486"/>
    <s v="Youngtown Public Library"/>
    <x v="115"/>
    <s v="youngtown_az"/>
    <s v="Maricopa"/>
    <s v="Learning Express"/>
    <m/>
    <m/>
    <n v="0"/>
    <n v="0"/>
    <n v="0"/>
    <n v="0"/>
    <n v="0"/>
    <n v="0"/>
    <n v="0"/>
  </r>
  <r>
    <x v="3"/>
    <s v="2016-Q2"/>
    <x v="23"/>
    <x v="1"/>
    <x v="2"/>
    <x v="11"/>
    <x v="10"/>
    <n v="14527"/>
    <s v="Yuma County Library District"/>
    <x v="116"/>
    <s v="azycldo"/>
    <s v="Yuma"/>
    <s v="Learning Express"/>
    <m/>
    <m/>
    <n v="78"/>
    <n v="3"/>
    <n v="3248"/>
    <n v="32"/>
    <n v="4"/>
    <n v="3"/>
    <n v="0"/>
  </r>
  <r>
    <x v="0"/>
    <s v="2016-Q3"/>
    <x v="24"/>
    <x v="2"/>
    <x v="2"/>
    <x v="0"/>
    <x v="0"/>
    <n v="14487"/>
    <s v="Ak-Chin Indian Community Library"/>
    <x v="0"/>
    <s v="akchin_az"/>
    <s v="Maricopa"/>
    <s v="Learning Express"/>
    <m/>
    <m/>
    <n v="0"/>
    <n v="0"/>
    <n v="0"/>
    <n v="0"/>
    <n v="0"/>
    <n v="0"/>
    <n v="0"/>
  </r>
  <r>
    <x v="1"/>
    <s v="2016-Q3"/>
    <x v="24"/>
    <x v="2"/>
    <x v="2"/>
    <x v="0"/>
    <x v="1"/>
    <n v="14331"/>
    <s v="Apache County Library District"/>
    <x v="1"/>
    <s v="azapachecpl"/>
    <s v="Apache"/>
    <s v="Learning Express"/>
    <m/>
    <m/>
    <n v="0"/>
    <n v="0"/>
    <n v="0"/>
    <n v="0"/>
    <n v="0"/>
    <n v="0"/>
    <n v="0"/>
  </r>
  <r>
    <x v="2"/>
    <s v="2016-Q3"/>
    <x v="24"/>
    <x v="2"/>
    <x v="2"/>
    <x v="0"/>
    <x v="0"/>
    <n v="12670"/>
    <s v="Apache Junction Public Library"/>
    <x v="2"/>
    <s v="azapachejct"/>
    <s v="Pinal"/>
    <s v="Learning Express"/>
    <m/>
    <m/>
    <n v="0"/>
    <n v="0"/>
    <n v="0"/>
    <n v="0"/>
    <n v="0"/>
    <n v="0"/>
    <n v="0"/>
  </r>
  <r>
    <x v="3"/>
    <s v="2016-Q3"/>
    <x v="24"/>
    <x v="2"/>
    <x v="2"/>
    <x v="0"/>
    <x v="0"/>
    <n v="13834"/>
    <s v="Arizona City Community Library"/>
    <x v="3"/>
    <s v="azarizonacity"/>
    <s v="Pinal"/>
    <s v="Learning Express"/>
    <m/>
    <m/>
    <n v="0"/>
    <n v="0"/>
    <n v="0"/>
    <n v="0"/>
    <n v="0"/>
    <n v="0"/>
    <n v="0"/>
  </r>
  <r>
    <x v="3"/>
    <s v="2016-Q3"/>
    <x v="24"/>
    <x v="2"/>
    <x v="2"/>
    <x v="0"/>
    <x v="2"/>
    <n v="14554"/>
    <s v="Arizona State Library, Archives and Public Records"/>
    <x v="4"/>
    <s v="azstatelibdev"/>
    <m/>
    <s v="Learning Express"/>
    <m/>
    <m/>
    <n v="18"/>
    <n v="4"/>
    <n v="175"/>
    <n v="14"/>
    <n v="4"/>
    <n v="3"/>
    <n v="1"/>
  </r>
  <r>
    <x v="3"/>
    <s v="2016-Q3"/>
    <x v="24"/>
    <x v="2"/>
    <x v="2"/>
    <x v="0"/>
    <x v="3"/>
    <n v="14520"/>
    <s v="Ash Fork Public Library"/>
    <x v="5"/>
    <s v="azashfork"/>
    <s v="Yavapai"/>
    <s v="Learning Express"/>
    <m/>
    <m/>
    <n v="0"/>
    <n v="0"/>
    <n v="0"/>
    <n v="0"/>
    <n v="0"/>
    <n v="0"/>
    <n v="0"/>
  </r>
  <r>
    <x v="4"/>
    <s v="2016-Q3"/>
    <x v="24"/>
    <x v="2"/>
    <x v="2"/>
    <x v="0"/>
    <x v="4"/>
    <n v="14489"/>
    <s v="Ava Ich Asiit Tribal Library"/>
    <x v="6"/>
    <s v="azavaich"/>
    <s v="Mohave"/>
    <s v="Learning Express"/>
    <m/>
    <m/>
    <n v="0"/>
    <n v="0"/>
    <n v="0"/>
    <n v="0"/>
    <n v="0"/>
    <n v="0"/>
    <n v="0"/>
  </r>
  <r>
    <x v="5"/>
    <s v="2016-Q3"/>
    <x v="24"/>
    <x v="2"/>
    <x v="2"/>
    <x v="0"/>
    <x v="5"/>
    <n v="6014"/>
    <s v="Avondale Public Library"/>
    <x v="7"/>
    <s v="avondale_az"/>
    <s v="Maricopa"/>
    <s v="Learning Express"/>
    <m/>
    <m/>
    <n v="28"/>
    <n v="5"/>
    <n v="129"/>
    <n v="6"/>
    <n v="0"/>
    <n v="1"/>
    <n v="0"/>
  </r>
  <r>
    <x v="3"/>
    <s v="2016-Q3"/>
    <x v="24"/>
    <x v="2"/>
    <x v="2"/>
    <x v="0"/>
    <x v="3"/>
    <n v="14532"/>
    <s v="Bagdad Public Library"/>
    <x v="8"/>
    <s v="azbagdad"/>
    <s v="Yavapai"/>
    <s v="Learning Express"/>
    <m/>
    <m/>
    <n v="97"/>
    <n v="0"/>
    <n v="1598"/>
    <n v="7"/>
    <n v="94"/>
    <n v="0"/>
    <n v="0"/>
  </r>
  <r>
    <x v="3"/>
    <s v="2016-Q3"/>
    <x v="24"/>
    <x v="2"/>
    <x v="2"/>
    <x v="0"/>
    <x v="3"/>
    <n v="19554"/>
    <s v="Beaver Creek Library"/>
    <x v="121"/>
    <s v="beaver_az"/>
    <m/>
    <s v="Learning Express"/>
    <m/>
    <m/>
    <n v="0"/>
    <n v="0"/>
    <n v="0"/>
    <n v="0"/>
    <n v="0"/>
    <n v="0"/>
    <n v="0"/>
  </r>
  <r>
    <x v="6"/>
    <s v="2016-Q3"/>
    <x v="24"/>
    <x v="2"/>
    <x v="2"/>
    <x v="0"/>
    <x v="6"/>
    <n v="14448"/>
    <s v="Benson Public Library"/>
    <x v="9"/>
    <s v="azbenson"/>
    <s v="Cochise"/>
    <s v="Learning Express"/>
    <m/>
    <m/>
    <n v="0"/>
    <n v="0"/>
    <n v="0"/>
    <n v="0"/>
    <n v="0"/>
    <n v="0"/>
    <n v="0"/>
  </r>
  <r>
    <x v="3"/>
    <s v="2016-Q3"/>
    <x v="24"/>
    <x v="2"/>
    <x v="2"/>
    <x v="0"/>
    <x v="3"/>
    <n v="14536"/>
    <s v="Black Canyon City Community Library"/>
    <x v="10"/>
    <s v="azblackcyn"/>
    <s v="Yavapai"/>
    <s v="Learning Express"/>
    <m/>
    <m/>
    <n v="0"/>
    <n v="0"/>
    <n v="0"/>
    <n v="0"/>
    <n v="0"/>
    <n v="0"/>
    <n v="0"/>
  </r>
  <r>
    <x v="3"/>
    <s v="2016-Q3"/>
    <x v="24"/>
    <x v="2"/>
    <x v="2"/>
    <x v="0"/>
    <x v="7"/>
    <n v="14469"/>
    <s v="Blue Library"/>
    <x v="11"/>
    <s v="azbluepub"/>
    <s v="Greenlee"/>
    <s v="Learning Express"/>
    <m/>
    <m/>
    <n v="0"/>
    <n v="0"/>
    <n v="0"/>
    <n v="0"/>
    <n v="0"/>
    <n v="0"/>
    <n v="0"/>
  </r>
  <r>
    <x v="3"/>
    <s v="2016-Q3"/>
    <x v="24"/>
    <x v="2"/>
    <x v="2"/>
    <x v="0"/>
    <x v="8"/>
    <n v="14474"/>
    <s v="Bouse Public Library"/>
    <x v="12"/>
    <s v="azbouse"/>
    <s v="La Paz"/>
    <s v="Learning Express"/>
    <m/>
    <m/>
    <n v="0"/>
    <n v="0"/>
    <n v="0"/>
    <n v="0"/>
    <n v="0"/>
    <n v="0"/>
    <n v="0"/>
  </r>
  <r>
    <x v="4"/>
    <s v="2016-Q3"/>
    <x v="24"/>
    <x v="2"/>
    <x v="2"/>
    <x v="0"/>
    <x v="5"/>
    <n v="14478"/>
    <s v="Buckeye Public Library"/>
    <x v="13"/>
    <s v="buckeye_az"/>
    <s v="Maricopa"/>
    <s v="Learning Express"/>
    <m/>
    <m/>
    <n v="0"/>
    <n v="0"/>
    <n v="0"/>
    <n v="0"/>
    <n v="0"/>
    <n v="0"/>
    <n v="0"/>
  </r>
  <r>
    <x v="7"/>
    <s v="2016-Q3"/>
    <x v="24"/>
    <x v="2"/>
    <x v="2"/>
    <x v="0"/>
    <x v="3"/>
    <n v="14521"/>
    <s v="Camp Verde Community Library"/>
    <x v="14"/>
    <s v="azcampverde"/>
    <s v="Yavapai"/>
    <s v="Learning Express"/>
    <m/>
    <m/>
    <n v="0"/>
    <n v="0"/>
    <n v="0"/>
    <n v="0"/>
    <n v="0"/>
    <n v="0"/>
    <n v="0"/>
  </r>
  <r>
    <x v="8"/>
    <s v="2016-Q3"/>
    <x v="24"/>
    <x v="2"/>
    <x v="2"/>
    <x v="0"/>
    <x v="0"/>
    <n v="13835"/>
    <s v="Casa Grande Public Library"/>
    <x v="15"/>
    <s v="azcasagrande"/>
    <s v="Pinal"/>
    <s v="Learning Express"/>
    <m/>
    <m/>
    <n v="0"/>
    <n v="0"/>
    <n v="0"/>
    <n v="0"/>
    <n v="0"/>
    <n v="0"/>
    <n v="0"/>
  </r>
  <r>
    <x v="3"/>
    <s v="2016-Q3"/>
    <x v="24"/>
    <x v="2"/>
    <x v="2"/>
    <x v="0"/>
    <x v="3"/>
    <n v="14325"/>
    <s v="Centennial Library"/>
    <x v="16"/>
    <s v="azcentennial"/>
    <s v="La Paz"/>
    <s v="Learning Express"/>
    <m/>
    <m/>
    <n v="0"/>
    <n v="0"/>
    <n v="0"/>
    <n v="0"/>
    <n v="0"/>
    <n v="0"/>
    <n v="0"/>
  </r>
  <r>
    <x v="9"/>
    <s v="2016-Q3"/>
    <x v="24"/>
    <x v="2"/>
    <x v="2"/>
    <x v="0"/>
    <x v="5"/>
    <n v="12890"/>
    <s v="Chandler Public Library"/>
    <x v="17"/>
    <s v="chandler_main"/>
    <s v="Maricopa"/>
    <s v="Learning Express"/>
    <m/>
    <m/>
    <n v="4"/>
    <n v="2"/>
    <n v="100"/>
    <n v="6"/>
    <n v="1"/>
    <n v="0"/>
    <n v="0"/>
  </r>
  <r>
    <x v="10"/>
    <s v="2016-Q3"/>
    <x v="24"/>
    <x v="2"/>
    <x v="2"/>
    <x v="0"/>
    <x v="3"/>
    <n v="14522"/>
    <s v="Chino Valley Public Library"/>
    <x v="18"/>
    <s v="azchinovalley"/>
    <s v="Yavapai"/>
    <s v="Learning Express"/>
    <m/>
    <m/>
    <n v="0"/>
    <n v="0"/>
    <n v="0"/>
    <n v="0"/>
    <n v="0"/>
    <n v="0"/>
    <n v="0"/>
  </r>
  <r>
    <x v="3"/>
    <s v="2016-Q3"/>
    <x v="24"/>
    <x v="2"/>
    <x v="2"/>
    <x v="0"/>
    <x v="9"/>
    <n v="14494"/>
    <s v="Cibicue Community Library"/>
    <x v="19"/>
    <s v="azcibecu"/>
    <s v="Navajo"/>
    <s v="Learning Express"/>
    <m/>
    <m/>
    <n v="0"/>
    <n v="0"/>
    <n v="0"/>
    <n v="0"/>
    <n v="0"/>
    <n v="0"/>
    <n v="0"/>
  </r>
  <r>
    <x v="11"/>
    <s v="2016-Q3"/>
    <x v="24"/>
    <x v="2"/>
    <x v="2"/>
    <x v="0"/>
    <x v="5"/>
    <n v="12897"/>
    <s v="City of Mesa Main Library"/>
    <x v="20"/>
    <s v="mesa86532"/>
    <s v="Maricopa"/>
    <s v="Learning Express"/>
    <m/>
    <m/>
    <n v="8"/>
    <n v="4"/>
    <n v="109"/>
    <n v="3"/>
    <n v="0"/>
    <n v="16"/>
    <n v="1"/>
  </r>
  <r>
    <x v="74"/>
    <s v="2016-Q3"/>
    <x v="24"/>
    <x v="2"/>
    <x v="2"/>
    <x v="0"/>
    <x v="3"/>
    <n v="14509"/>
    <s v="Clark Memorial Library"/>
    <x v="117"/>
    <s v="azclarkdale"/>
    <s v="Pima"/>
    <s v="Learning Express"/>
    <m/>
    <m/>
    <n v="0"/>
    <n v="0"/>
    <n v="0"/>
    <n v="0"/>
    <n v="0"/>
    <n v="0"/>
    <n v="0"/>
  </r>
  <r>
    <x v="74"/>
    <s v="2016-Q3"/>
    <x v="24"/>
    <x v="2"/>
    <x v="2"/>
    <x v="0"/>
    <x v="3"/>
    <n v="14538"/>
    <s v="Clarkdale Public Library"/>
    <x v="117"/>
    <s v="azclarkdale"/>
    <s v="Yavapai"/>
    <s v="Learning Express"/>
    <m/>
    <m/>
    <n v="0"/>
    <n v="0"/>
    <n v="0"/>
    <n v="0"/>
    <n v="0"/>
    <n v="0"/>
    <n v="0"/>
  </r>
  <r>
    <x v="3"/>
    <s v="2016-Q3"/>
    <x v="24"/>
    <x v="2"/>
    <x v="2"/>
    <x v="0"/>
    <x v="9"/>
    <n v="14495"/>
    <s v="Clay Springs Public Library"/>
    <x v="21"/>
    <s v="azclaysprings"/>
    <s v="Navajo"/>
    <s v="Learning Express"/>
    <m/>
    <m/>
    <n v="0"/>
    <n v="0"/>
    <n v="0"/>
    <n v="0"/>
    <n v="0"/>
    <n v="0"/>
    <n v="0"/>
  </r>
  <r>
    <x v="12"/>
    <s v="2016-Q3"/>
    <x v="24"/>
    <x v="2"/>
    <x v="2"/>
    <x v="0"/>
    <x v="7"/>
    <n v="14470"/>
    <s v="Clifton Public Library"/>
    <x v="22"/>
    <s v="azclifton"/>
    <s v="Greenlee"/>
    <s v="Learning Express"/>
    <m/>
    <m/>
    <n v="0"/>
    <n v="0"/>
    <n v="0"/>
    <n v="0"/>
    <n v="0"/>
    <n v="0"/>
    <n v="0"/>
  </r>
  <r>
    <x v="13"/>
    <s v="2016-Q3"/>
    <x v="24"/>
    <x v="2"/>
    <x v="2"/>
    <x v="0"/>
    <x v="6"/>
    <n v="5783"/>
    <s v="Cochise County Library District"/>
    <x v="23"/>
    <s v="azccldo"/>
    <s v="Cochise"/>
    <s v="Learning Express"/>
    <m/>
    <m/>
    <n v="3"/>
    <n v="1"/>
    <n v="41"/>
    <n v="2"/>
    <n v="1"/>
    <n v="9"/>
    <n v="0"/>
  </r>
  <r>
    <x v="14"/>
    <s v="2016-Q3"/>
    <x v="24"/>
    <x v="2"/>
    <x v="2"/>
    <x v="0"/>
    <x v="10"/>
    <n v="14528"/>
    <s v="Cocopah Tribal Library"/>
    <x v="24"/>
    <s v="azcocopah"/>
    <s v="Yuma"/>
    <s v="Learning Express"/>
    <m/>
    <m/>
    <n v="0"/>
    <n v="0"/>
    <n v="0"/>
    <n v="0"/>
    <n v="0"/>
    <n v="0"/>
    <n v="0"/>
  </r>
  <r>
    <x v="15"/>
    <s v="2016-Q3"/>
    <x v="24"/>
    <x v="2"/>
    <x v="2"/>
    <x v="0"/>
    <x v="8"/>
    <n v="14324"/>
    <s v="Colorado River Indian Tribes Library"/>
    <x v="25"/>
    <s v="azlapazcs"/>
    <s v="La Paz"/>
    <s v="Learning Express"/>
    <m/>
    <m/>
    <n v="0"/>
    <n v="0"/>
    <n v="0"/>
    <n v="0"/>
    <n v="0"/>
    <n v="0"/>
    <n v="0"/>
  </r>
  <r>
    <x v="3"/>
    <s v="2016-Q3"/>
    <x v="24"/>
    <x v="2"/>
    <x v="2"/>
    <x v="0"/>
    <x v="3"/>
    <n v="14540"/>
    <s v="Congress Public Library"/>
    <x v="26"/>
    <s v="azcongress"/>
    <s v="Yavapai"/>
    <s v="Learning Express"/>
    <m/>
    <m/>
    <n v="0"/>
    <n v="0"/>
    <n v="0"/>
    <n v="0"/>
    <n v="0"/>
    <n v="0"/>
    <n v="0"/>
  </r>
  <r>
    <x v="16"/>
    <s v="2016-Q3"/>
    <x v="24"/>
    <x v="2"/>
    <x v="2"/>
    <x v="0"/>
    <x v="0"/>
    <n v="13836"/>
    <s v="Coolidge Public Library"/>
    <x v="27"/>
    <s v="azcollidge"/>
    <s v="Pinal"/>
    <s v="Learning Express"/>
    <m/>
    <m/>
    <n v="0"/>
    <n v="0"/>
    <n v="0"/>
    <n v="0"/>
    <n v="0"/>
    <n v="0"/>
    <n v="0"/>
  </r>
  <r>
    <x v="17"/>
    <s v="2016-Q3"/>
    <x v="24"/>
    <x v="2"/>
    <x v="2"/>
    <x v="0"/>
    <x v="6"/>
    <n v="14446"/>
    <s v="Copper Queen Library"/>
    <x v="28"/>
    <s v="azbisbee"/>
    <s v="Cochise"/>
    <s v="Learning Express"/>
    <m/>
    <m/>
    <n v="0"/>
    <n v="0"/>
    <n v="0"/>
    <n v="0"/>
    <n v="0"/>
    <n v="0"/>
    <n v="0"/>
  </r>
  <r>
    <x v="3"/>
    <s v="2016-Q3"/>
    <x v="24"/>
    <x v="2"/>
    <x v="2"/>
    <x v="0"/>
    <x v="3"/>
    <n v="14541"/>
    <s v="Cordes Lakes Public Library"/>
    <x v="29"/>
    <s v="azcordeslakes"/>
    <s v="Yavapai"/>
    <s v="Learning Express"/>
    <m/>
    <m/>
    <n v="0"/>
    <n v="0"/>
    <n v="0"/>
    <n v="0"/>
    <n v="0"/>
    <n v="0"/>
    <n v="0"/>
  </r>
  <r>
    <x v="18"/>
    <s v="2016-Q3"/>
    <x v="24"/>
    <x v="2"/>
    <x v="2"/>
    <x v="0"/>
    <x v="3"/>
    <n v="14517"/>
    <s v="Cottonwood Public Library"/>
    <x v="30"/>
    <s v="azcottonwood"/>
    <s v="Yavapai"/>
    <s v="Learning Express"/>
    <m/>
    <m/>
    <n v="0"/>
    <n v="0"/>
    <n v="0"/>
    <n v="0"/>
    <n v="0"/>
    <n v="0"/>
    <n v="0"/>
  </r>
  <r>
    <x v="3"/>
    <s v="2016-Q3"/>
    <x v="24"/>
    <x v="2"/>
    <x v="2"/>
    <x v="0"/>
    <x v="3"/>
    <n v="14542"/>
    <s v="Crown King Public Library"/>
    <x v="31"/>
    <s v="azcrownking"/>
    <s v="Yavapai"/>
    <s v="Learning Express"/>
    <m/>
    <m/>
    <n v="0"/>
    <n v="0"/>
    <n v="0"/>
    <n v="0"/>
    <n v="0"/>
    <n v="0"/>
    <n v="0"/>
  </r>
  <r>
    <x v="19"/>
    <s v="2016-Q3"/>
    <x v="24"/>
    <x v="2"/>
    <x v="2"/>
    <x v="0"/>
    <x v="5"/>
    <n v="14477"/>
    <s v="Desert Foothills Library"/>
    <x v="32"/>
    <s v="desertfh_az"/>
    <s v="Maricopa"/>
    <s v="Learning Express"/>
    <m/>
    <m/>
    <n v="1"/>
    <n v="1"/>
    <n v="4"/>
    <n v="0"/>
    <n v="0"/>
    <n v="0"/>
    <n v="0"/>
  </r>
  <r>
    <x v="3"/>
    <s v="2016-Q3"/>
    <x v="24"/>
    <x v="2"/>
    <x v="2"/>
    <x v="0"/>
    <x v="3"/>
    <n v="14545"/>
    <s v="Dewey-Humboldt Town Library"/>
    <x v="33"/>
    <s v="dewey_az"/>
    <s v="Yavapai"/>
    <s v="Learning Express"/>
    <m/>
    <m/>
    <n v="0"/>
    <n v="0"/>
    <n v="0"/>
    <n v="0"/>
    <n v="0"/>
    <n v="0"/>
    <n v="0"/>
  </r>
  <r>
    <x v="20"/>
    <s v="2016-Q3"/>
    <x v="24"/>
    <x v="2"/>
    <x v="2"/>
    <x v="0"/>
    <x v="6"/>
    <n v="14447"/>
    <s v="Douglas Public Library"/>
    <x v="34"/>
    <s v="azdouglas"/>
    <s v="Cochise"/>
    <s v="Learning Express"/>
    <m/>
    <m/>
    <n v="0"/>
    <n v="0"/>
    <n v="0"/>
    <n v="0"/>
    <n v="0"/>
    <n v="0"/>
    <n v="0"/>
  </r>
  <r>
    <x v="3"/>
    <s v="2016-Q3"/>
    <x v="24"/>
    <x v="2"/>
    <x v="2"/>
    <x v="0"/>
    <x v="11"/>
    <n v="14510"/>
    <s v="Dr. Fernando Escalante Community Library &amp; Resource Center"/>
    <x v="35"/>
    <s v="azfernando"/>
    <s v="Pima"/>
    <s v="Learning Express"/>
    <m/>
    <m/>
    <n v="0"/>
    <n v="0"/>
    <n v="0"/>
    <n v="0"/>
    <n v="0"/>
    <n v="0"/>
    <n v="0"/>
  </r>
  <r>
    <x v="21"/>
    <s v="2016-Q3"/>
    <x v="24"/>
    <x v="2"/>
    <x v="2"/>
    <x v="0"/>
    <x v="7"/>
    <n v="14468"/>
    <s v="Duncan Public Library"/>
    <x v="36"/>
    <s v="azduncan"/>
    <s v="Greenlee"/>
    <s v="Learning Express"/>
    <m/>
    <m/>
    <n v="0"/>
    <n v="0"/>
    <n v="0"/>
    <n v="0"/>
    <n v="0"/>
    <n v="0"/>
    <n v="0"/>
  </r>
  <r>
    <x v="22"/>
    <s v="2016-Q3"/>
    <x v="24"/>
    <x v="2"/>
    <x v="2"/>
    <x v="0"/>
    <x v="0"/>
    <n v="13837"/>
    <s v="Eloy Santa Cruz Library"/>
    <x v="37"/>
    <s v="azeloy"/>
    <s v="Pinal"/>
    <s v="Learning Express"/>
    <m/>
    <m/>
    <n v="0"/>
    <n v="0"/>
    <n v="0"/>
    <n v="0"/>
    <n v="0"/>
    <n v="0"/>
    <n v="0"/>
  </r>
  <r>
    <x v="23"/>
    <s v="2016-Q3"/>
    <x v="24"/>
    <x v="2"/>
    <x v="2"/>
    <x v="0"/>
    <x v="6"/>
    <n v="14452"/>
    <s v="Elsie S. Hogan Community Library"/>
    <x v="38"/>
    <s v="azwilcox"/>
    <s v="Cochise"/>
    <s v="Learning Express"/>
    <m/>
    <m/>
    <n v="0"/>
    <n v="0"/>
    <n v="0"/>
    <n v="0"/>
    <n v="0"/>
    <n v="0"/>
    <n v="0"/>
  </r>
  <r>
    <x v="24"/>
    <s v="2016-Q3"/>
    <x v="24"/>
    <x v="2"/>
    <x v="2"/>
    <x v="0"/>
    <x v="12"/>
    <n v="5102"/>
    <s v="Flagstaff City-Coconino County Public Library"/>
    <x v="39"/>
    <s v="azflagstaff"/>
    <s v="Coconino"/>
    <s v="Learning Express"/>
    <m/>
    <m/>
    <n v="18"/>
    <n v="3"/>
    <n v="183"/>
    <n v="3"/>
    <n v="5"/>
    <n v="10"/>
    <n v="4"/>
  </r>
  <r>
    <x v="25"/>
    <s v="2016-Q3"/>
    <x v="24"/>
    <x v="2"/>
    <x v="2"/>
    <x v="0"/>
    <x v="0"/>
    <n v="13838"/>
    <s v="Florence Community Library"/>
    <x v="40"/>
    <s v="azflorence"/>
    <s v="Pinal"/>
    <s v="Learning Express"/>
    <m/>
    <m/>
    <n v="0"/>
    <n v="0"/>
    <n v="0"/>
    <n v="0"/>
    <n v="0"/>
    <n v="0"/>
    <n v="0"/>
  </r>
  <r>
    <x v="3"/>
    <s v="2016-Q3"/>
    <x v="24"/>
    <x v="2"/>
    <x v="2"/>
    <x v="0"/>
    <x v="12"/>
    <n v="14455"/>
    <s v="Forest Lakes Community Library"/>
    <x v="41"/>
    <s v="azforestlakes"/>
    <s v="Coconino"/>
    <s v="Learning Express"/>
    <m/>
    <m/>
    <n v="0"/>
    <n v="0"/>
    <n v="0"/>
    <n v="0"/>
    <n v="0"/>
    <n v="0"/>
    <n v="0"/>
  </r>
  <r>
    <x v="26"/>
    <s v="2016-Q3"/>
    <x v="24"/>
    <x v="2"/>
    <x v="2"/>
    <x v="0"/>
    <x v="12"/>
    <n v="14454"/>
    <s v="Fredonia Public Library"/>
    <x v="42"/>
    <s v="azfredonia"/>
    <s v="Coconino"/>
    <s v="Learning Express"/>
    <m/>
    <m/>
    <n v="0"/>
    <n v="0"/>
    <n v="0"/>
    <n v="0"/>
    <n v="0"/>
    <n v="0"/>
    <n v="0"/>
  </r>
  <r>
    <x v="27"/>
    <s v="2016-Q3"/>
    <x v="24"/>
    <x v="2"/>
    <x v="2"/>
    <x v="0"/>
    <x v="5"/>
    <n v="14482"/>
    <s v="Ft. McDowell Yavapai Nation Tribal Library"/>
    <x v="43"/>
    <s v="mcdowell_az"/>
    <s v="Maricopa"/>
    <s v="Learning Express"/>
    <m/>
    <m/>
    <n v="0"/>
    <n v="0"/>
    <n v="0"/>
    <n v="0"/>
    <n v="0"/>
    <n v="0"/>
    <n v="0"/>
  </r>
  <r>
    <x v="28"/>
    <s v="2016-Q3"/>
    <x v="24"/>
    <x v="2"/>
    <x v="2"/>
    <x v="0"/>
    <x v="13"/>
    <n v="5785"/>
    <s v="Gila County Library District"/>
    <x v="44"/>
    <s v="azgcldo"/>
    <s v="Gila"/>
    <s v="Learning Express"/>
    <m/>
    <m/>
    <n v="6"/>
    <n v="0"/>
    <n v="20"/>
    <n v="1"/>
    <n v="0"/>
    <n v="0"/>
    <n v="0"/>
  </r>
  <r>
    <x v="29"/>
    <s v="2016-Q3"/>
    <x v="24"/>
    <x v="2"/>
    <x v="2"/>
    <x v="0"/>
    <x v="5"/>
    <n v="14479"/>
    <s v="Glendale Public Library"/>
    <x v="45"/>
    <s v="glendale_main"/>
    <s v="Maricopa"/>
    <s v="Learning Express"/>
    <m/>
    <m/>
    <n v="1"/>
    <n v="1"/>
    <n v="0"/>
    <n v="0"/>
    <n v="0"/>
    <n v="0"/>
    <n v="0"/>
  </r>
  <r>
    <x v="3"/>
    <s v="2016-Q3"/>
    <x v="24"/>
    <x v="2"/>
    <x v="2"/>
    <x v="0"/>
    <x v="12"/>
    <n v="14456"/>
    <s v="Grand Canyon Library"/>
    <x v="46"/>
    <s v="azgcanyoncl"/>
    <s v="Coconino"/>
    <s v="Learning Express"/>
    <m/>
    <m/>
    <n v="0"/>
    <n v="0"/>
    <n v="0"/>
    <n v="0"/>
    <n v="0"/>
    <n v="0"/>
    <n v="0"/>
  </r>
  <r>
    <x v="3"/>
    <s v="2016-Q3"/>
    <x v="24"/>
    <x v="2"/>
    <x v="2"/>
    <x v="0"/>
    <x v="7"/>
    <n v="14366"/>
    <s v="Greenlee County Library System"/>
    <x v="47"/>
    <s v="azgreenl"/>
    <s v="Greenlee"/>
    <s v="Learning Express"/>
    <m/>
    <m/>
    <n v="0"/>
    <n v="0"/>
    <n v="0"/>
    <n v="0"/>
    <n v="0"/>
    <n v="0"/>
    <n v="0"/>
  </r>
  <r>
    <x v="30"/>
    <s v="2016-Q3"/>
    <x v="24"/>
    <x v="2"/>
    <x v="2"/>
    <x v="0"/>
    <x v="9"/>
    <n v="14496"/>
    <s v="Holbrook Public Library"/>
    <x v="48"/>
    <s v="azholbrook"/>
    <s v="Navajo"/>
    <s v="Learning Express"/>
    <m/>
    <m/>
    <n v="0"/>
    <n v="0"/>
    <n v="0"/>
    <n v="0"/>
    <n v="0"/>
    <n v="0"/>
    <n v="0"/>
  </r>
  <r>
    <x v="31"/>
    <s v="2016-Q3"/>
    <x v="24"/>
    <x v="2"/>
    <x v="2"/>
    <x v="0"/>
    <x v="9"/>
    <n v="14497"/>
    <s v="Hopi Public Library"/>
    <x v="49"/>
    <s v="hopi"/>
    <s v="Navajo"/>
    <s v="Learning Express"/>
    <m/>
    <m/>
    <n v="0"/>
    <n v="0"/>
    <n v="0"/>
    <n v="0"/>
    <n v="0"/>
    <n v="0"/>
    <n v="0"/>
  </r>
  <r>
    <x v="32"/>
    <s v="2016-Q3"/>
    <x v="24"/>
    <x v="2"/>
    <x v="2"/>
    <x v="0"/>
    <x v="6"/>
    <n v="14449"/>
    <s v="Huachuca City Public Library"/>
    <x v="50"/>
    <s v="azhuachuca"/>
    <s v="Cochise"/>
    <s v="Learning Express"/>
    <m/>
    <m/>
    <n v="0"/>
    <n v="0"/>
    <n v="0"/>
    <n v="0"/>
    <n v="0"/>
    <n v="0"/>
    <n v="0"/>
  </r>
  <r>
    <x v="4"/>
    <s v="2016-Q3"/>
    <x v="24"/>
    <x v="2"/>
    <x v="2"/>
    <x v="0"/>
    <x v="0"/>
    <n v="14442"/>
    <s v="Ira H Hayes Memorial Library"/>
    <x v="51"/>
    <s v="irahayes_az"/>
    <s v="Pinal"/>
    <s v="Learning Express"/>
    <m/>
    <m/>
    <n v="0"/>
    <n v="0"/>
    <n v="0"/>
    <n v="0"/>
    <n v="0"/>
    <n v="0"/>
    <n v="0"/>
  </r>
  <r>
    <x v="33"/>
    <s v="2016-Q3"/>
    <x v="24"/>
    <x v="2"/>
    <x v="2"/>
    <x v="0"/>
    <x v="13"/>
    <n v="14461"/>
    <s v="Isabelle Hunt Memorial Public Library"/>
    <x v="52"/>
    <s v="azpinestrawb"/>
    <s v="Gila"/>
    <s v="Learning Express"/>
    <m/>
    <m/>
    <n v="0"/>
    <n v="0"/>
    <n v="0"/>
    <n v="0"/>
    <n v="0"/>
    <n v="0"/>
    <n v="0"/>
  </r>
  <r>
    <x v="34"/>
    <s v="2016-Q3"/>
    <x v="24"/>
    <x v="2"/>
    <x v="2"/>
    <x v="0"/>
    <x v="3"/>
    <n v="14523"/>
    <s v="Jerome Public Library"/>
    <x v="53"/>
    <s v="azjerome"/>
    <s v="Yavapai"/>
    <s v="Learning Express"/>
    <m/>
    <m/>
    <n v="0"/>
    <n v="0"/>
    <n v="0"/>
    <n v="0"/>
    <n v="0"/>
    <n v="0"/>
    <n v="0"/>
  </r>
  <r>
    <x v="4"/>
    <s v="2016-Q3"/>
    <x v="24"/>
    <x v="2"/>
    <x v="2"/>
    <x v="0"/>
    <x v="4"/>
    <n v="14490"/>
    <s v="Kaibab Paiute Tribal Library"/>
    <x v="54"/>
    <s v="azkaibabppl"/>
    <s v="Mohave"/>
    <s v="Learning Express"/>
    <m/>
    <m/>
    <n v="0"/>
    <n v="0"/>
    <n v="0"/>
    <n v="0"/>
    <n v="0"/>
    <n v="0"/>
    <n v="0"/>
  </r>
  <r>
    <x v="3"/>
    <s v="2016-Q3"/>
    <x v="24"/>
    <x v="2"/>
    <x v="2"/>
    <x v="0"/>
    <x v="9"/>
    <n v="14498"/>
    <s v="Kayenta Community Library"/>
    <x v="55"/>
    <s v="azkayenta"/>
    <s v="Navajo"/>
    <s v="Learning Express"/>
    <m/>
    <m/>
    <n v="0"/>
    <n v="0"/>
    <n v="0"/>
    <n v="0"/>
    <n v="0"/>
    <n v="0"/>
    <n v="0"/>
  </r>
  <r>
    <x v="35"/>
    <s v="2016-Q3"/>
    <x v="24"/>
    <x v="2"/>
    <x v="2"/>
    <x v="0"/>
    <x v="0"/>
    <n v="13839"/>
    <s v="Kearny Public Library"/>
    <x v="56"/>
    <s v="kearny_az"/>
    <s v="Pinal"/>
    <s v="Learning Express"/>
    <m/>
    <m/>
    <n v="0"/>
    <n v="0"/>
    <n v="0"/>
    <n v="0"/>
    <n v="0"/>
    <n v="0"/>
    <n v="0"/>
  </r>
  <r>
    <x v="75"/>
    <s v="2016-Q3"/>
    <x v="24"/>
    <x v="2"/>
    <x v="2"/>
    <x v="0"/>
    <x v="8"/>
    <n v="14475"/>
    <s v="La Paz County Services"/>
    <x v="119"/>
    <s v="lapaz"/>
    <s v="La Paz"/>
    <s v="Learning Express"/>
    <m/>
    <m/>
    <n v="0"/>
    <n v="0"/>
    <n v="0"/>
    <n v="0"/>
    <n v="0"/>
    <n v="0"/>
    <n v="0"/>
  </r>
  <r>
    <x v="36"/>
    <s v="2016-Q3"/>
    <x v="24"/>
    <x v="2"/>
    <x v="2"/>
    <x v="0"/>
    <x v="9"/>
    <n v="14507"/>
    <s v="Larson Memorial Public Library"/>
    <x v="57"/>
    <s v="azpinetop"/>
    <s v="Navajo"/>
    <s v="Learning Express"/>
    <m/>
    <m/>
    <n v="0"/>
    <n v="0"/>
    <n v="0"/>
    <n v="0"/>
    <n v="0"/>
    <n v="0"/>
    <n v="0"/>
  </r>
  <r>
    <x v="37"/>
    <s v="2016-Q3"/>
    <x v="24"/>
    <x v="2"/>
    <x v="2"/>
    <x v="0"/>
    <x v="0"/>
    <n v="13841"/>
    <s v="Mammoth Public Library"/>
    <x v="58"/>
    <s v="azmammoth"/>
    <s v="Pinal"/>
    <s v="Learning Express"/>
    <m/>
    <m/>
    <n v="0"/>
    <n v="0"/>
    <n v="0"/>
    <n v="0"/>
    <n v="0"/>
    <n v="0"/>
    <n v="0"/>
  </r>
  <r>
    <x v="38"/>
    <s v="2016-Q3"/>
    <x v="24"/>
    <x v="2"/>
    <x v="2"/>
    <x v="0"/>
    <x v="5"/>
    <n v="13748"/>
    <s v="Maricopa County Library District"/>
    <x v="59"/>
    <s v="maricopa_main"/>
    <s v="Maricopa"/>
    <s v="Learning Express"/>
    <m/>
    <m/>
    <n v="67"/>
    <n v="16"/>
    <n v="749"/>
    <n v="22"/>
    <n v="10"/>
    <n v="6"/>
    <n v="93"/>
  </r>
  <r>
    <x v="39"/>
    <s v="2016-Q3"/>
    <x v="24"/>
    <x v="2"/>
    <x v="2"/>
    <x v="0"/>
    <x v="0"/>
    <n v="13843"/>
    <s v="Maricopa Public Library"/>
    <x v="60"/>
    <s v="azmaricopacom"/>
    <s v="Pinal"/>
    <s v="Learning Express"/>
    <m/>
    <m/>
    <n v="0"/>
    <n v="0"/>
    <n v="0"/>
    <n v="0"/>
    <n v="0"/>
    <n v="0"/>
    <n v="0"/>
  </r>
  <r>
    <x v="3"/>
    <s v="2016-Q3"/>
    <x v="24"/>
    <x v="2"/>
    <x v="2"/>
    <x v="0"/>
    <x v="3"/>
    <n v="14547"/>
    <s v="Mayer Public Library"/>
    <x v="61"/>
    <s v="azmayer"/>
    <s v="Yavapai"/>
    <s v="Learning Express"/>
    <m/>
    <m/>
    <n v="0"/>
    <n v="0"/>
    <n v="0"/>
    <n v="0"/>
    <n v="0"/>
    <n v="0"/>
    <n v="0"/>
  </r>
  <r>
    <x v="3"/>
    <s v="2016-Q3"/>
    <x v="24"/>
    <x v="2"/>
    <x v="2"/>
    <x v="0"/>
    <x v="9"/>
    <n v="14499"/>
    <s v="McNary Commuity Library"/>
    <x v="62"/>
    <s v="mcnary_az"/>
    <s v="Navajo"/>
    <s v="Learning Express"/>
    <m/>
    <m/>
    <n v="0"/>
    <n v="0"/>
    <n v="0"/>
    <n v="0"/>
    <n v="0"/>
    <n v="0"/>
    <n v="0"/>
  </r>
  <r>
    <x v="40"/>
    <s v="2016-Q3"/>
    <x v="24"/>
    <x v="2"/>
    <x v="2"/>
    <x v="0"/>
    <x v="13"/>
    <n v="14459"/>
    <s v="Miami Memorial Library"/>
    <x v="63"/>
    <s v="azmiami"/>
    <s v="Gila"/>
    <s v="Learning Express"/>
    <m/>
    <m/>
    <n v="0"/>
    <n v="0"/>
    <n v="0"/>
    <n v="0"/>
    <n v="0"/>
    <n v="0"/>
    <n v="0"/>
  </r>
  <r>
    <x v="41"/>
    <s v="2016-Q3"/>
    <x v="24"/>
    <x v="2"/>
    <x v="2"/>
    <x v="0"/>
    <x v="4"/>
    <n v="14534"/>
    <s v="Mohave Community College"/>
    <x v="64"/>
    <s v="azmohave"/>
    <s v="Mohave"/>
    <s v="Learning Express"/>
    <m/>
    <m/>
    <n v="0"/>
    <n v="0"/>
    <n v="0"/>
    <n v="0"/>
    <n v="0"/>
    <n v="0"/>
    <n v="0"/>
  </r>
  <r>
    <x v="3"/>
    <s v="2016-Q3"/>
    <x v="24"/>
    <x v="2"/>
    <x v="2"/>
    <x v="0"/>
    <x v="4"/>
    <n v="14322"/>
    <s v="Mohave County Library District"/>
    <x v="118"/>
    <s v="mccc"/>
    <s v="Mohave"/>
    <s v="Learning Express"/>
    <m/>
    <m/>
    <n v="1"/>
    <n v="1"/>
    <n v="28"/>
    <n v="0"/>
    <n v="1"/>
    <n v="0"/>
    <n v="0"/>
  </r>
  <r>
    <x v="42"/>
    <s v="2016-Q3"/>
    <x v="24"/>
    <x v="2"/>
    <x v="2"/>
    <x v="0"/>
    <x v="7"/>
    <n v="14471"/>
    <s v="Morenci Community Library"/>
    <x v="65"/>
    <s v="azmorenci"/>
    <s v="Greenlee"/>
    <s v="Learning Express"/>
    <m/>
    <m/>
    <n v="0"/>
    <n v="0"/>
    <n v="0"/>
    <n v="0"/>
    <n v="0"/>
    <n v="0"/>
    <n v="0"/>
  </r>
  <r>
    <x v="43"/>
    <s v="2016-Q3"/>
    <x v="24"/>
    <x v="2"/>
    <x v="2"/>
    <x v="0"/>
    <x v="9"/>
    <n v="6128"/>
    <s v="Navajo County Library District"/>
    <x v="66"/>
    <s v="azncldo"/>
    <s v="Navajo"/>
    <s v="Learning Express"/>
    <m/>
    <m/>
    <n v="9"/>
    <n v="2"/>
    <n v="162"/>
    <n v="8"/>
    <n v="0"/>
    <n v="0"/>
    <n v="0"/>
  </r>
  <r>
    <x v="44"/>
    <s v="2016-Q3"/>
    <x v="24"/>
    <x v="2"/>
    <x v="2"/>
    <x v="0"/>
    <x v="1"/>
    <n v="14548"/>
    <s v="Navajo Nation Library System"/>
    <x v="67"/>
    <s v="aznnls"/>
    <s v="Navajo"/>
    <s v="Learning Express"/>
    <m/>
    <m/>
    <n v="0"/>
    <n v="0"/>
    <n v="0"/>
    <n v="0"/>
    <n v="0"/>
    <n v="0"/>
    <n v="0"/>
  </r>
  <r>
    <x v="45"/>
    <s v="2016-Q3"/>
    <x v="24"/>
    <x v="2"/>
    <x v="2"/>
    <x v="0"/>
    <x v="14"/>
    <n v="14515"/>
    <s v="Nogales/Santa Cruz County Public Library"/>
    <x v="68"/>
    <s v="aznogales"/>
    <s v="Santa Cruz"/>
    <s v="Learning Express"/>
    <m/>
    <m/>
    <n v="0"/>
    <n v="0"/>
    <n v="0"/>
    <n v="0"/>
    <n v="0"/>
    <n v="0"/>
    <n v="0"/>
  </r>
  <r>
    <x v="3"/>
    <s v="2016-Q3"/>
    <x v="24"/>
    <x v="2"/>
    <x v="2"/>
    <x v="0"/>
    <x v="5"/>
    <n v="14488"/>
    <s v="Northwest Regional Library"/>
    <x v="120"/>
    <s v="northwestreg_az"/>
    <s v="Maricopa"/>
    <s v="Learning Express"/>
    <m/>
    <m/>
    <n v="0"/>
    <n v="0"/>
    <n v="0"/>
    <n v="0"/>
    <n v="0"/>
    <n v="0"/>
    <n v="0"/>
  </r>
  <r>
    <x v="3"/>
    <s v="2016-Q3"/>
    <x v="24"/>
    <x v="2"/>
    <x v="2"/>
    <x v="0"/>
    <x v="0"/>
    <n v="13840"/>
    <s v="Oracle Public Library"/>
    <x v="69"/>
    <s v="azoracle"/>
    <s v="Pinal"/>
    <s v="Learning Express"/>
    <m/>
    <m/>
    <n v="0"/>
    <n v="0"/>
    <n v="0"/>
    <n v="0"/>
    <n v="0"/>
    <n v="0"/>
    <n v="0"/>
  </r>
  <r>
    <x v="3"/>
    <s v="2016-Q3"/>
    <x v="24"/>
    <x v="2"/>
    <x v="2"/>
    <x v="0"/>
    <x v="0"/>
    <n v="14513"/>
    <s v="Oro Valley Public Library"/>
    <x v="70"/>
    <s v="azorovalley"/>
    <s v="Pima"/>
    <s v="Learning Express"/>
    <m/>
    <m/>
    <n v="0"/>
    <n v="0"/>
    <n v="0"/>
    <n v="0"/>
    <n v="0"/>
    <n v="0"/>
    <n v="0"/>
  </r>
  <r>
    <x v="4"/>
    <s v="2016-Q3"/>
    <x v="24"/>
    <x v="2"/>
    <x v="2"/>
    <x v="0"/>
    <x v="12"/>
    <n v="14453"/>
    <s v="Page Public Library"/>
    <x v="71"/>
    <s v="azpage"/>
    <s v="Coconino"/>
    <s v="Learning Express"/>
    <m/>
    <m/>
    <n v="0"/>
    <n v="0"/>
    <n v="0"/>
    <n v="0"/>
    <n v="0"/>
    <n v="0"/>
    <n v="0"/>
  </r>
  <r>
    <x v="76"/>
    <s v="2016-Q3"/>
    <x v="24"/>
    <x v="2"/>
    <x v="2"/>
    <x v="0"/>
    <x v="8"/>
    <n v="14472"/>
    <s v="Parker Public Library"/>
    <x v="122"/>
    <s v="azparker"/>
    <m/>
    <s v="Learning Express"/>
    <m/>
    <m/>
    <n v="0"/>
    <n v="0"/>
    <n v="0"/>
    <n v="0"/>
    <n v="0"/>
    <n v="0"/>
    <n v="0"/>
  </r>
  <r>
    <x v="46"/>
    <s v="2016-Q3"/>
    <x v="24"/>
    <x v="2"/>
    <x v="2"/>
    <x v="0"/>
    <x v="14"/>
    <n v="14516"/>
    <s v="Patagonia Public Library"/>
    <x v="72"/>
    <s v="azpatagonia"/>
    <s v="Santa Cruz"/>
    <s v="Learning Express"/>
    <m/>
    <m/>
    <n v="0"/>
    <n v="0"/>
    <n v="0"/>
    <n v="0"/>
    <n v="0"/>
    <n v="0"/>
    <n v="0"/>
  </r>
  <r>
    <x v="47"/>
    <s v="2016-Q3"/>
    <x v="24"/>
    <x v="2"/>
    <x v="2"/>
    <x v="0"/>
    <x v="13"/>
    <n v="14462"/>
    <s v="Payson Public Library"/>
    <x v="73"/>
    <s v="azpayson"/>
    <s v="Gila"/>
    <s v="Learning Express"/>
    <m/>
    <m/>
    <n v="0"/>
    <n v="0"/>
    <n v="0"/>
    <n v="0"/>
    <n v="0"/>
    <n v="0"/>
    <n v="0"/>
  </r>
  <r>
    <x v="48"/>
    <s v="2016-Q3"/>
    <x v="24"/>
    <x v="2"/>
    <x v="2"/>
    <x v="0"/>
    <x v="5"/>
    <n v="14480"/>
    <s v="Peoria Public Library System"/>
    <x v="74"/>
    <s v="peor29132"/>
    <s v="Maricopa"/>
    <s v="Learning Express"/>
    <m/>
    <m/>
    <n v="0"/>
    <n v="0"/>
    <n v="0"/>
    <n v="0"/>
    <n v="0"/>
    <n v="0"/>
    <n v="0"/>
  </r>
  <r>
    <x v="49"/>
    <s v="2016-Q3"/>
    <x v="24"/>
    <x v="2"/>
    <x v="2"/>
    <x v="0"/>
    <x v="5"/>
    <n v="5773"/>
    <s v="Phoenix Public Library"/>
    <x v="75"/>
    <s v="phx_main"/>
    <s v="Maricopa"/>
    <s v="Learning Express"/>
    <m/>
    <m/>
    <n v="221"/>
    <n v="56"/>
    <n v="2687"/>
    <n v="111"/>
    <n v="40"/>
    <n v="198"/>
    <n v="43"/>
  </r>
  <r>
    <x v="50"/>
    <s v="2016-Q3"/>
    <x v="24"/>
    <x v="2"/>
    <x v="2"/>
    <x v="0"/>
    <x v="11"/>
    <n v="5042"/>
    <s v="Pima County Public Library"/>
    <x v="76"/>
    <s v="azpcld"/>
    <s v="Pima"/>
    <s v="Learning Express"/>
    <m/>
    <m/>
    <n v="249"/>
    <n v="39"/>
    <n v="3664"/>
    <n v="322"/>
    <n v="66"/>
    <n v="99"/>
    <n v="18"/>
  </r>
  <r>
    <x v="3"/>
    <s v="2016-Q3"/>
    <x v="24"/>
    <x v="2"/>
    <x v="2"/>
    <x v="0"/>
    <x v="10"/>
    <n v="14466"/>
    <s v="Pima Public Library"/>
    <x v="123"/>
    <s v="azheritage"/>
    <s v="Graham"/>
    <s v="Learning Express"/>
    <m/>
    <m/>
    <n v="0"/>
    <n v="0"/>
    <n v="0"/>
    <n v="0"/>
    <n v="0"/>
    <n v="0"/>
    <n v="0"/>
  </r>
  <r>
    <x v="52"/>
    <s v="2016-Q3"/>
    <x v="24"/>
    <x v="2"/>
    <x v="2"/>
    <x v="0"/>
    <x v="0"/>
    <n v="13846"/>
    <s v="Pinal County Library District"/>
    <x v="78"/>
    <s v="pinal_az"/>
    <s v="Pinal"/>
    <s v="Learning Express"/>
    <m/>
    <m/>
    <n v="9"/>
    <n v="3"/>
    <n v="191"/>
    <n v="15"/>
    <n v="6"/>
    <n v="0"/>
    <n v="0"/>
  </r>
  <r>
    <x v="3"/>
    <s v="2016-Q3"/>
    <x v="24"/>
    <x v="2"/>
    <x v="2"/>
    <x v="0"/>
    <x v="9"/>
    <n v="14500"/>
    <s v="Pinedale Library"/>
    <x v="79"/>
    <s v="pinedale"/>
    <s v="Navajo"/>
    <s v="Learning Express"/>
    <m/>
    <m/>
    <n v="0"/>
    <n v="0"/>
    <n v="0"/>
    <n v="0"/>
    <n v="0"/>
    <n v="0"/>
    <n v="0"/>
  </r>
  <r>
    <x v="3"/>
    <s v="2016-Q3"/>
    <x v="24"/>
    <x v="2"/>
    <x v="2"/>
    <x v="0"/>
    <x v="5"/>
    <n v="14501"/>
    <s v="Pinetop Lakeside Library"/>
    <x v="124"/>
    <s v="hollyhock_az"/>
    <s v="Navajo"/>
    <s v="Learning Express"/>
    <m/>
    <m/>
    <n v="0"/>
    <n v="0"/>
    <n v="0"/>
    <n v="0"/>
    <n v="0"/>
    <n v="0"/>
    <n v="0"/>
  </r>
  <r>
    <x v="53"/>
    <s v="2016-Q3"/>
    <x v="24"/>
    <x v="2"/>
    <x v="2"/>
    <x v="0"/>
    <x v="3"/>
    <n v="14524"/>
    <s v="Prescott Public Library"/>
    <x v="81"/>
    <s v="azprescott"/>
    <s v="Yavapai"/>
    <s v="Learning Express"/>
    <m/>
    <m/>
    <n v="0"/>
    <n v="0"/>
    <n v="0"/>
    <n v="0"/>
    <n v="0"/>
    <n v="0"/>
    <n v="0"/>
  </r>
  <r>
    <x v="54"/>
    <s v="2016-Q3"/>
    <x v="24"/>
    <x v="2"/>
    <x v="2"/>
    <x v="0"/>
    <x v="3"/>
    <n v="14519"/>
    <s v="Prescott Valley Public Library"/>
    <x v="82"/>
    <s v="azprescottval"/>
    <s v="Yavapai"/>
    <s v="Learning Express"/>
    <m/>
    <m/>
    <n v="6"/>
    <n v="0"/>
    <n v="456"/>
    <n v="0"/>
    <n v="7"/>
    <n v="0"/>
    <n v="0"/>
  </r>
  <r>
    <x v="55"/>
    <s v="2016-Q3"/>
    <x v="24"/>
    <x v="2"/>
    <x v="2"/>
    <x v="0"/>
    <x v="8"/>
    <n v="14473"/>
    <s v="Quartzsite Public Library"/>
    <x v="83"/>
    <s v="azcoriver"/>
    <s v="La Paz"/>
    <s v="Learning Express"/>
    <m/>
    <m/>
    <n v="0"/>
    <n v="0"/>
    <n v="0"/>
    <n v="0"/>
    <n v="0"/>
    <n v="0"/>
    <n v="0"/>
  </r>
  <r>
    <x v="3"/>
    <s v="2016-Q3"/>
    <x v="24"/>
    <x v="2"/>
    <x v="2"/>
    <x v="0"/>
    <x v="9"/>
    <n v="14502"/>
    <s v="Rim Community Library"/>
    <x v="84"/>
    <s v="azheber"/>
    <s v="Navajo"/>
    <s v="Learning Express"/>
    <m/>
    <m/>
    <n v="0"/>
    <n v="0"/>
    <n v="0"/>
    <n v="0"/>
    <n v="0"/>
    <n v="0"/>
    <n v="0"/>
  </r>
  <r>
    <x v="56"/>
    <s v="2016-Q3"/>
    <x v="24"/>
    <x v="2"/>
    <x v="2"/>
    <x v="0"/>
    <x v="15"/>
    <n v="14467"/>
    <s v="Safford City-Graham County Library"/>
    <x v="85"/>
    <s v="azsaffordgcl"/>
    <s v="Graham"/>
    <s v="Learning Express"/>
    <m/>
    <m/>
    <n v="3"/>
    <n v="1"/>
    <n v="21"/>
    <n v="0"/>
    <n v="1"/>
    <n v="0"/>
    <n v="0"/>
  </r>
  <r>
    <x v="4"/>
    <s v="2016-Q3"/>
    <x v="24"/>
    <x v="2"/>
    <x v="2"/>
    <x v="0"/>
    <x v="5"/>
    <n v="14483"/>
    <s v="Salt River Tribal Library"/>
    <x v="86"/>
    <s v="saltriver_az"/>
    <s v="Maricopa"/>
    <s v="Learning Express"/>
    <m/>
    <m/>
    <n v="0"/>
    <n v="0"/>
    <n v="0"/>
    <n v="0"/>
    <n v="0"/>
    <n v="0"/>
    <n v="0"/>
  </r>
  <r>
    <x v="57"/>
    <s v="2016-Q3"/>
    <x v="24"/>
    <x v="2"/>
    <x v="2"/>
    <x v="0"/>
    <x v="13"/>
    <n v="14460"/>
    <s v="San Carlos Public Library"/>
    <x v="87"/>
    <s v="azsancarlos"/>
    <s v="Gila"/>
    <s v="Learning Express"/>
    <m/>
    <m/>
    <n v="0"/>
    <n v="0"/>
    <n v="0"/>
    <n v="0"/>
    <n v="0"/>
    <n v="0"/>
    <n v="0"/>
  </r>
  <r>
    <x v="4"/>
    <s v="2016-Q3"/>
    <x v="24"/>
    <x v="2"/>
    <x v="2"/>
    <x v="0"/>
    <x v="5"/>
    <n v="14484"/>
    <s v="San Lucy Library"/>
    <x v="88"/>
    <s v="sanlucy_az"/>
    <s v="Maricopa"/>
    <s v="Learning Express"/>
    <m/>
    <m/>
    <n v="0"/>
    <n v="0"/>
    <n v="0"/>
    <n v="0"/>
    <n v="0"/>
    <n v="0"/>
    <n v="0"/>
  </r>
  <r>
    <x v="3"/>
    <s v="2016-Q3"/>
    <x v="24"/>
    <x v="2"/>
    <x v="2"/>
    <x v="0"/>
    <x v="0"/>
    <n v="13842"/>
    <s v="San Manuel Public Library"/>
    <x v="89"/>
    <s v="azsanmanuel"/>
    <s v="Pinal"/>
    <s v="Learning Express"/>
    <m/>
    <m/>
    <n v="0"/>
    <n v="0"/>
    <n v="0"/>
    <n v="0"/>
    <n v="0"/>
    <n v="0"/>
    <n v="0"/>
  </r>
  <r>
    <x v="58"/>
    <s v="2016-Q3"/>
    <x v="24"/>
    <x v="2"/>
    <x v="2"/>
    <x v="0"/>
    <x v="11"/>
    <n v="14511"/>
    <s v="San Xavier Learning Center Library"/>
    <x v="90"/>
    <s v="aztucson"/>
    <s v="Pima"/>
    <s v="Learning Express"/>
    <m/>
    <m/>
    <n v="0"/>
    <n v="0"/>
    <n v="0"/>
    <n v="0"/>
    <n v="0"/>
    <n v="0"/>
    <n v="0"/>
  </r>
  <r>
    <x v="59"/>
    <s v="2016-Q3"/>
    <x v="24"/>
    <x v="2"/>
    <x v="2"/>
    <x v="0"/>
    <x v="5"/>
    <n v="14315"/>
    <s v="Scottsdale Public Library"/>
    <x v="91"/>
    <s v="scottsdale_hq"/>
    <s v="Maricopa"/>
    <s v="Learning Express"/>
    <m/>
    <m/>
    <n v="5"/>
    <n v="1"/>
    <n v="55"/>
    <n v="1"/>
    <n v="1"/>
    <n v="0"/>
    <n v="0"/>
  </r>
  <r>
    <x v="60"/>
    <s v="2016-Q3"/>
    <x v="24"/>
    <x v="2"/>
    <x v="2"/>
    <x v="0"/>
    <x v="3"/>
    <n v="14525"/>
    <s v="Sedona Public Library"/>
    <x v="92"/>
    <s v="azsedona"/>
    <s v="Yavapai"/>
    <s v="Learning Express"/>
    <m/>
    <m/>
    <n v="0"/>
    <n v="0"/>
    <n v="0"/>
    <n v="0"/>
    <n v="0"/>
    <n v="0"/>
    <n v="0"/>
  </r>
  <r>
    <x v="3"/>
    <s v="2016-Q3"/>
    <x v="24"/>
    <x v="2"/>
    <x v="2"/>
    <x v="0"/>
    <x v="3"/>
    <n v="14550"/>
    <s v="Seligman Public Library"/>
    <x v="93"/>
    <s v="azseligman"/>
    <s v="Yavapai"/>
    <s v="Learning Express"/>
    <m/>
    <m/>
    <n v="0"/>
    <n v="0"/>
    <n v="0"/>
    <n v="0"/>
    <n v="0"/>
    <n v="0"/>
    <n v="0"/>
  </r>
  <r>
    <x v="61"/>
    <s v="2016-Q3"/>
    <x v="24"/>
    <x v="2"/>
    <x v="2"/>
    <x v="0"/>
    <x v="9"/>
    <n v="14503"/>
    <s v="Show Low Public Library"/>
    <x v="94"/>
    <s v="azshowlow"/>
    <s v="Navajo"/>
    <s v="Learning Express"/>
    <m/>
    <m/>
    <n v="0"/>
    <n v="0"/>
    <n v="0"/>
    <n v="0"/>
    <n v="0"/>
    <n v="0"/>
    <n v="0"/>
  </r>
  <r>
    <x v="62"/>
    <s v="2016-Q3"/>
    <x v="24"/>
    <x v="2"/>
    <x v="2"/>
    <x v="0"/>
    <x v="6"/>
    <n v="14450"/>
    <s v="Sierra Vista Public Library"/>
    <x v="95"/>
    <s v="azsierrav"/>
    <s v="Cochise"/>
    <s v="Learning Express"/>
    <m/>
    <m/>
    <n v="0"/>
    <n v="0"/>
    <n v="0"/>
    <n v="0"/>
    <n v="0"/>
    <n v="0"/>
    <n v="0"/>
  </r>
  <r>
    <x v="63"/>
    <s v="2016-Q3"/>
    <x v="24"/>
    <x v="2"/>
    <x v="2"/>
    <x v="0"/>
    <x v="9"/>
    <n v="14504"/>
    <s v="Snowflake-Taylor Public Library"/>
    <x v="96"/>
    <s v="azsnowflake"/>
    <s v="Navajo"/>
    <s v="Learning Express"/>
    <m/>
    <m/>
    <n v="0"/>
    <n v="0"/>
    <n v="0"/>
    <n v="0"/>
    <n v="0"/>
    <n v="0"/>
    <n v="0"/>
  </r>
  <r>
    <x v="64"/>
    <s v="2016-Q3"/>
    <x v="24"/>
    <x v="2"/>
    <x v="2"/>
    <x v="0"/>
    <x v="0"/>
    <n v="13844"/>
    <s v="Superior Public Library"/>
    <x v="97"/>
    <s v="azsuperior"/>
    <s v="Pinal"/>
    <s v="Learning Express"/>
    <m/>
    <m/>
    <n v="0"/>
    <n v="0"/>
    <n v="0"/>
    <n v="0"/>
    <n v="0"/>
    <n v="0"/>
    <n v="0"/>
  </r>
  <r>
    <x v="65"/>
    <s v="2016-Q3"/>
    <x v="24"/>
    <x v="2"/>
    <x v="2"/>
    <x v="0"/>
    <x v="5"/>
    <n v="5355"/>
    <s v="Tempe Public Library"/>
    <x v="98"/>
    <s v="tempe_main"/>
    <s v="Maricopa"/>
    <s v="Learning Express"/>
    <m/>
    <m/>
    <n v="19"/>
    <n v="3"/>
    <n v="82"/>
    <n v="1"/>
    <n v="0"/>
    <n v="0"/>
    <n v="21"/>
  </r>
  <r>
    <x v="4"/>
    <s v="2016-Q3"/>
    <x v="24"/>
    <x v="2"/>
    <x v="2"/>
    <x v="0"/>
    <x v="4"/>
    <n v="14491"/>
    <s v="The Edward McElwain Memorial Library"/>
    <x v="99"/>
    <s v="azpeachsprings"/>
    <s v="Mohave"/>
    <s v="Learning Express"/>
    <m/>
    <m/>
    <n v="0"/>
    <n v="0"/>
    <n v="0"/>
    <n v="0"/>
    <n v="0"/>
    <n v="0"/>
    <n v="0"/>
  </r>
  <r>
    <x v="66"/>
    <s v="2016-Q3"/>
    <x v="24"/>
    <x v="2"/>
    <x v="2"/>
    <x v="0"/>
    <x v="5"/>
    <n v="14485"/>
    <s v="Tolleson Public Library"/>
    <x v="100"/>
    <s v="toll30426"/>
    <s v="Maricopa"/>
    <s v="Learning Express"/>
    <m/>
    <m/>
    <n v="0"/>
    <n v="0"/>
    <n v="0"/>
    <n v="0"/>
    <n v="0"/>
    <n v="0"/>
    <n v="0"/>
  </r>
  <r>
    <x v="67"/>
    <s v="2016-Q3"/>
    <x v="24"/>
    <x v="2"/>
    <x v="2"/>
    <x v="0"/>
    <x v="6"/>
    <n v="14451"/>
    <s v="Tombstone City Library"/>
    <x v="101"/>
    <s v="aztombstone"/>
    <s v="Cochise"/>
    <s v="Learning Express"/>
    <m/>
    <m/>
    <n v="0"/>
    <n v="0"/>
    <n v="0"/>
    <n v="0"/>
    <n v="0"/>
    <n v="0"/>
    <n v="0"/>
  </r>
  <r>
    <x v="68"/>
    <s v="2016-Q3"/>
    <x v="24"/>
    <x v="2"/>
    <x v="2"/>
    <x v="0"/>
    <x v="13"/>
    <n v="14463"/>
    <s v="Tonto Basin Public Library"/>
    <x v="102"/>
    <s v="aztontobasin"/>
    <s v="Gila"/>
    <s v="Learning Express"/>
    <m/>
    <m/>
    <n v="0"/>
    <n v="0"/>
    <n v="0"/>
    <n v="0"/>
    <n v="0"/>
    <n v="0"/>
    <n v="0"/>
  </r>
  <r>
    <x v="3"/>
    <s v="2016-Q3"/>
    <x v="24"/>
    <x v="2"/>
    <x v="2"/>
    <x v="0"/>
    <x v="12"/>
    <n v="14457"/>
    <s v="Tuba City Library"/>
    <x v="103"/>
    <s v="aztubacity"/>
    <s v="Coconino"/>
    <s v="Learning Express"/>
    <m/>
    <m/>
    <n v="0"/>
    <n v="0"/>
    <n v="0"/>
    <n v="0"/>
    <n v="0"/>
    <n v="0"/>
    <n v="0"/>
  </r>
  <r>
    <x v="69"/>
    <s v="2016-Q3"/>
    <x v="24"/>
    <x v="2"/>
    <x v="2"/>
    <x v="0"/>
    <x v="11"/>
    <n v="14512"/>
    <s v="Venito Garcia Library and Archives"/>
    <x v="104"/>
    <s v="azsellstohono"/>
    <s v="Pima"/>
    <s v="Learning Express"/>
    <m/>
    <m/>
    <n v="0"/>
    <n v="0"/>
    <n v="0"/>
    <n v="0"/>
    <n v="0"/>
    <n v="0"/>
    <n v="0"/>
  </r>
  <r>
    <x v="3"/>
    <s v="2016-Q3"/>
    <x v="24"/>
    <x v="2"/>
    <x v="2"/>
    <x v="0"/>
    <x v="0"/>
    <n v="14443"/>
    <s v="Vista Grande Library"/>
    <x v="105"/>
    <s v="vista_az"/>
    <s v="Pinal"/>
    <s v="Learning Express"/>
    <m/>
    <m/>
    <n v="0"/>
    <n v="0"/>
    <n v="0"/>
    <n v="0"/>
    <n v="0"/>
    <n v="0"/>
    <n v="0"/>
  </r>
  <r>
    <x v="4"/>
    <s v="2016-Q3"/>
    <x v="24"/>
    <x v="2"/>
    <x v="2"/>
    <x v="0"/>
    <x v="5"/>
    <n v="14481"/>
    <s v="Wickenburg Public Library"/>
    <x v="106"/>
    <s v="wickenburg_az"/>
    <s v="Maricopa"/>
    <s v="Learning Express"/>
    <m/>
    <m/>
    <n v="0"/>
    <n v="0"/>
    <n v="0"/>
    <n v="0"/>
    <n v="0"/>
    <n v="0"/>
    <n v="0"/>
  </r>
  <r>
    <x v="3"/>
    <s v="2016-Q3"/>
    <x v="24"/>
    <x v="2"/>
    <x v="2"/>
    <x v="0"/>
    <x v="3"/>
    <n v="14551"/>
    <s v="Wilhoit Public Library"/>
    <x v="107"/>
    <s v="azwilhoit"/>
    <s v="Yavapai"/>
    <s v="Learning Express"/>
    <m/>
    <m/>
    <n v="0"/>
    <n v="0"/>
    <n v="0"/>
    <n v="0"/>
    <n v="0"/>
    <n v="0"/>
    <n v="0"/>
  </r>
  <r>
    <x v="4"/>
    <s v="2016-Q3"/>
    <x v="24"/>
    <x v="2"/>
    <x v="2"/>
    <x v="0"/>
    <x v="12"/>
    <n v="13090"/>
    <s v="Williams Public Library"/>
    <x v="108"/>
    <s v="azwilliams"/>
    <s v="Coconino"/>
    <s v="Learning Express"/>
    <m/>
    <m/>
    <n v="0"/>
    <n v="0"/>
    <n v="0"/>
    <n v="0"/>
    <n v="0"/>
    <n v="0"/>
    <n v="0"/>
  </r>
  <r>
    <x v="70"/>
    <s v="2016-Q3"/>
    <x v="24"/>
    <x v="2"/>
    <x v="2"/>
    <x v="0"/>
    <x v="9"/>
    <n v="14505"/>
    <s v="Winslow Public Library"/>
    <x v="109"/>
    <s v="azwinslow"/>
    <s v="Navajo"/>
    <s v="Learning Express"/>
    <m/>
    <m/>
    <n v="0"/>
    <n v="0"/>
    <n v="0"/>
    <n v="0"/>
    <n v="0"/>
    <n v="0"/>
    <n v="0"/>
  </r>
  <r>
    <x v="3"/>
    <s v="2016-Q3"/>
    <x v="24"/>
    <x v="2"/>
    <x v="2"/>
    <x v="0"/>
    <x v="9"/>
    <n v="14506"/>
    <s v="Woodruff Library"/>
    <x v="110"/>
    <s v="azwoodruff"/>
    <s v="Navajo"/>
    <s v="Learning Express"/>
    <m/>
    <m/>
    <n v="0"/>
    <n v="0"/>
    <n v="0"/>
    <n v="0"/>
    <n v="0"/>
    <n v="0"/>
    <n v="0"/>
  </r>
  <r>
    <x v="3"/>
    <s v="2016-Q3"/>
    <x v="24"/>
    <x v="2"/>
    <x v="2"/>
    <x v="0"/>
    <x v="3"/>
    <n v="14552"/>
    <s v="Yarnell Public Library"/>
    <x v="111"/>
    <s v="azyarnell"/>
    <s v="Yavapai"/>
    <s v="Learning Express"/>
    <m/>
    <m/>
    <n v="0"/>
    <n v="0"/>
    <n v="0"/>
    <n v="0"/>
    <n v="0"/>
    <n v="0"/>
    <n v="0"/>
  </r>
  <r>
    <x v="71"/>
    <s v="2016-Q3"/>
    <x v="24"/>
    <x v="2"/>
    <x v="2"/>
    <x v="0"/>
    <x v="3"/>
    <n v="12675"/>
    <s v="Yavapai County Free Library District"/>
    <x v="112"/>
    <s v="azyavapai"/>
    <s v="Yavapai"/>
    <s v="Learning Express"/>
    <m/>
    <m/>
    <n v="5"/>
    <n v="4"/>
    <n v="28"/>
    <n v="0"/>
    <n v="0"/>
    <n v="4"/>
    <n v="1"/>
  </r>
  <r>
    <x v="4"/>
    <s v="2016-Q3"/>
    <x v="24"/>
    <x v="2"/>
    <x v="2"/>
    <x v="0"/>
    <x v="3"/>
    <n v="14518"/>
    <s v="Yavapai Prescott Tribal Library"/>
    <x v="113"/>
    <s v="azyavapaitri"/>
    <s v="Yavapai"/>
    <s v="Learning Express"/>
    <m/>
    <m/>
    <n v="0"/>
    <n v="0"/>
    <n v="0"/>
    <n v="0"/>
    <n v="0"/>
    <n v="0"/>
    <n v="0"/>
  </r>
  <r>
    <x v="72"/>
    <s v="2016-Q3"/>
    <x v="24"/>
    <x v="2"/>
    <x v="2"/>
    <x v="0"/>
    <x v="13"/>
    <n v="14464"/>
    <s v="Young Public Library"/>
    <x v="114"/>
    <s v="azyoung"/>
    <s v="Gila"/>
    <s v="Learning Express"/>
    <m/>
    <m/>
    <n v="0"/>
    <n v="0"/>
    <n v="0"/>
    <n v="0"/>
    <n v="0"/>
    <n v="0"/>
    <n v="0"/>
  </r>
  <r>
    <x v="73"/>
    <s v="2016-Q3"/>
    <x v="24"/>
    <x v="2"/>
    <x v="2"/>
    <x v="0"/>
    <x v="5"/>
    <n v="14486"/>
    <s v="Youngtown Public Library"/>
    <x v="115"/>
    <s v="youngtown_az"/>
    <s v="Maricopa"/>
    <s v="Learning Express"/>
    <m/>
    <m/>
    <n v="0"/>
    <n v="0"/>
    <n v="0"/>
    <n v="0"/>
    <n v="0"/>
    <n v="0"/>
    <n v="0"/>
  </r>
  <r>
    <x v="3"/>
    <s v="2016-Q3"/>
    <x v="24"/>
    <x v="2"/>
    <x v="2"/>
    <x v="0"/>
    <x v="10"/>
    <n v="14527"/>
    <s v="Yuma County Library District"/>
    <x v="116"/>
    <s v="azycldo"/>
    <s v="Yuma"/>
    <s v="Learning Express"/>
    <m/>
    <m/>
    <n v="53"/>
    <n v="13"/>
    <n v="3296"/>
    <n v="58"/>
    <n v="5"/>
    <n v="1"/>
    <n v="2"/>
  </r>
  <r>
    <x v="0"/>
    <s v="2016-Q3"/>
    <x v="25"/>
    <x v="2"/>
    <x v="2"/>
    <x v="1"/>
    <x v="0"/>
    <n v="14487"/>
    <s v="Ak-Chin Indian Community Library"/>
    <x v="0"/>
    <s v="akchin_az"/>
    <s v="Maricopa"/>
    <s v="Learning Express"/>
    <m/>
    <m/>
    <n v="0"/>
    <n v="0"/>
    <n v="0"/>
    <n v="0"/>
    <n v="0"/>
    <n v="0"/>
    <n v="0"/>
  </r>
  <r>
    <x v="1"/>
    <s v="2016-Q3"/>
    <x v="25"/>
    <x v="2"/>
    <x v="2"/>
    <x v="1"/>
    <x v="1"/>
    <n v="14331"/>
    <s v="Apache County Library District"/>
    <x v="1"/>
    <s v="azapachecpl"/>
    <s v="Apache"/>
    <s v="Learning Express"/>
    <m/>
    <m/>
    <n v="0"/>
    <n v="0"/>
    <n v="0"/>
    <n v="0"/>
    <n v="0"/>
    <n v="0"/>
    <n v="0"/>
  </r>
  <r>
    <x v="2"/>
    <s v="2016-Q3"/>
    <x v="25"/>
    <x v="2"/>
    <x v="2"/>
    <x v="1"/>
    <x v="0"/>
    <n v="12670"/>
    <s v="Apache Junction Public Library"/>
    <x v="2"/>
    <s v="azapachejct"/>
    <s v="Pinal"/>
    <s v="Learning Express"/>
    <m/>
    <m/>
    <n v="0"/>
    <n v="0"/>
    <n v="0"/>
    <n v="0"/>
    <n v="0"/>
    <n v="0"/>
    <n v="0"/>
  </r>
  <r>
    <x v="3"/>
    <s v="2016-Q3"/>
    <x v="25"/>
    <x v="2"/>
    <x v="2"/>
    <x v="1"/>
    <x v="0"/>
    <n v="13834"/>
    <s v="Arizona City Community Library"/>
    <x v="3"/>
    <s v="azarizonacity"/>
    <s v="Pinal"/>
    <s v="Learning Express"/>
    <m/>
    <m/>
    <n v="0"/>
    <n v="0"/>
    <n v="0"/>
    <n v="0"/>
    <n v="0"/>
    <n v="0"/>
    <n v="0"/>
  </r>
  <r>
    <x v="3"/>
    <s v="2016-Q3"/>
    <x v="25"/>
    <x v="2"/>
    <x v="2"/>
    <x v="1"/>
    <x v="2"/>
    <n v="14554"/>
    <s v="Arizona State Library, Archives and Public Records"/>
    <x v="4"/>
    <s v="azstatelibdev"/>
    <m/>
    <s v="Learning Express"/>
    <m/>
    <m/>
    <n v="34"/>
    <n v="6"/>
    <n v="179"/>
    <n v="8"/>
    <n v="8"/>
    <n v="4"/>
    <n v="5"/>
  </r>
  <r>
    <x v="3"/>
    <s v="2016-Q3"/>
    <x v="25"/>
    <x v="2"/>
    <x v="2"/>
    <x v="1"/>
    <x v="3"/>
    <n v="14520"/>
    <s v="Ash Fork Public Library"/>
    <x v="5"/>
    <s v="azashfork"/>
    <s v="Yavapai"/>
    <s v="Learning Express"/>
    <m/>
    <m/>
    <n v="0"/>
    <n v="0"/>
    <n v="0"/>
    <n v="0"/>
    <n v="0"/>
    <n v="0"/>
    <n v="0"/>
  </r>
  <r>
    <x v="4"/>
    <s v="2016-Q3"/>
    <x v="25"/>
    <x v="2"/>
    <x v="2"/>
    <x v="1"/>
    <x v="4"/>
    <n v="14489"/>
    <s v="Ava Ich Asiit Tribal Library"/>
    <x v="6"/>
    <s v="azavaich"/>
    <s v="Mohave"/>
    <s v="Learning Express"/>
    <m/>
    <m/>
    <n v="0"/>
    <n v="0"/>
    <n v="0"/>
    <n v="0"/>
    <n v="0"/>
    <n v="0"/>
    <n v="0"/>
  </r>
  <r>
    <x v="5"/>
    <s v="2016-Q3"/>
    <x v="25"/>
    <x v="2"/>
    <x v="2"/>
    <x v="1"/>
    <x v="5"/>
    <n v="6014"/>
    <s v="Avondale Public Library"/>
    <x v="7"/>
    <s v="avondale_az"/>
    <s v="Maricopa"/>
    <s v="Learning Express"/>
    <m/>
    <m/>
    <n v="11"/>
    <n v="2"/>
    <n v="55"/>
    <n v="4"/>
    <n v="0"/>
    <n v="3"/>
    <n v="0"/>
  </r>
  <r>
    <x v="3"/>
    <s v="2016-Q3"/>
    <x v="25"/>
    <x v="2"/>
    <x v="2"/>
    <x v="1"/>
    <x v="3"/>
    <n v="14532"/>
    <s v="Bagdad Public Library"/>
    <x v="8"/>
    <s v="azbagdad"/>
    <s v="Yavapai"/>
    <s v="Learning Express"/>
    <m/>
    <m/>
    <n v="37"/>
    <n v="0"/>
    <n v="308"/>
    <n v="5"/>
    <n v="9"/>
    <n v="0"/>
    <n v="2"/>
  </r>
  <r>
    <x v="3"/>
    <s v="2016-Q3"/>
    <x v="25"/>
    <x v="2"/>
    <x v="2"/>
    <x v="1"/>
    <x v="3"/>
    <n v="19554"/>
    <s v="Beaver Creek Library"/>
    <x v="121"/>
    <s v="beaver_az"/>
    <m/>
    <s v="Learning Express"/>
    <m/>
    <m/>
    <n v="0"/>
    <n v="0"/>
    <n v="0"/>
    <n v="0"/>
    <n v="0"/>
    <n v="0"/>
    <n v="0"/>
  </r>
  <r>
    <x v="6"/>
    <s v="2016-Q3"/>
    <x v="25"/>
    <x v="2"/>
    <x v="2"/>
    <x v="1"/>
    <x v="6"/>
    <n v="14448"/>
    <s v="Benson Public Library"/>
    <x v="9"/>
    <s v="azbenson"/>
    <s v="Cochise"/>
    <s v="Learning Express"/>
    <m/>
    <m/>
    <n v="0"/>
    <n v="0"/>
    <n v="0"/>
    <n v="0"/>
    <n v="0"/>
    <n v="0"/>
    <n v="0"/>
  </r>
  <r>
    <x v="3"/>
    <s v="2016-Q3"/>
    <x v="25"/>
    <x v="2"/>
    <x v="2"/>
    <x v="1"/>
    <x v="3"/>
    <n v="14536"/>
    <s v="Black Canyon City Community Library"/>
    <x v="10"/>
    <s v="azblackcyn"/>
    <s v="Yavapai"/>
    <s v="Learning Express"/>
    <m/>
    <m/>
    <n v="0"/>
    <n v="0"/>
    <n v="0"/>
    <n v="0"/>
    <n v="0"/>
    <n v="0"/>
    <n v="0"/>
  </r>
  <r>
    <x v="3"/>
    <s v="2016-Q3"/>
    <x v="25"/>
    <x v="2"/>
    <x v="2"/>
    <x v="1"/>
    <x v="7"/>
    <n v="14469"/>
    <s v="Blue Library"/>
    <x v="11"/>
    <s v="azbluepub"/>
    <s v="Greenlee"/>
    <s v="Learning Express"/>
    <m/>
    <m/>
    <n v="0"/>
    <n v="0"/>
    <n v="0"/>
    <n v="0"/>
    <n v="0"/>
    <n v="0"/>
    <n v="0"/>
  </r>
  <r>
    <x v="3"/>
    <s v="2016-Q3"/>
    <x v="25"/>
    <x v="2"/>
    <x v="2"/>
    <x v="1"/>
    <x v="8"/>
    <n v="14474"/>
    <s v="Bouse Public Library"/>
    <x v="12"/>
    <s v="azbouse"/>
    <s v="La Paz"/>
    <s v="Learning Express"/>
    <m/>
    <m/>
    <n v="0"/>
    <n v="0"/>
    <n v="0"/>
    <n v="0"/>
    <n v="0"/>
    <n v="0"/>
    <n v="0"/>
  </r>
  <r>
    <x v="4"/>
    <s v="2016-Q3"/>
    <x v="25"/>
    <x v="2"/>
    <x v="2"/>
    <x v="1"/>
    <x v="5"/>
    <n v="14478"/>
    <s v="Buckeye Public Library"/>
    <x v="13"/>
    <s v="buckeye_az"/>
    <s v="Maricopa"/>
    <s v="Learning Express"/>
    <m/>
    <m/>
    <n v="1"/>
    <n v="1"/>
    <n v="6"/>
    <n v="0"/>
    <n v="0"/>
    <n v="1"/>
    <n v="0"/>
  </r>
  <r>
    <x v="7"/>
    <s v="2016-Q3"/>
    <x v="25"/>
    <x v="2"/>
    <x v="2"/>
    <x v="1"/>
    <x v="3"/>
    <n v="14521"/>
    <s v="Camp Verde Community Library"/>
    <x v="14"/>
    <s v="azcampverde"/>
    <s v="Yavapai"/>
    <s v="Learning Express"/>
    <m/>
    <m/>
    <n v="2"/>
    <n v="1"/>
    <n v="4"/>
    <n v="0"/>
    <n v="0"/>
    <n v="0"/>
    <n v="1"/>
  </r>
  <r>
    <x v="8"/>
    <s v="2016-Q3"/>
    <x v="25"/>
    <x v="2"/>
    <x v="2"/>
    <x v="1"/>
    <x v="0"/>
    <n v="13835"/>
    <s v="Casa Grande Public Library"/>
    <x v="15"/>
    <s v="azcasagrande"/>
    <s v="Pinal"/>
    <s v="Learning Express"/>
    <m/>
    <m/>
    <n v="0"/>
    <n v="0"/>
    <n v="0"/>
    <n v="0"/>
    <n v="0"/>
    <n v="0"/>
    <n v="0"/>
  </r>
  <r>
    <x v="3"/>
    <s v="2016-Q3"/>
    <x v="25"/>
    <x v="2"/>
    <x v="2"/>
    <x v="1"/>
    <x v="3"/>
    <n v="14325"/>
    <s v="Centennial Library"/>
    <x v="16"/>
    <s v="azcentennial"/>
    <s v="La Paz"/>
    <s v="Learning Express"/>
    <m/>
    <m/>
    <n v="0"/>
    <n v="0"/>
    <n v="0"/>
    <n v="0"/>
    <n v="0"/>
    <n v="0"/>
    <n v="0"/>
  </r>
  <r>
    <x v="9"/>
    <s v="2016-Q3"/>
    <x v="25"/>
    <x v="2"/>
    <x v="2"/>
    <x v="1"/>
    <x v="5"/>
    <n v="12890"/>
    <s v="Chandler Public Library"/>
    <x v="17"/>
    <s v="chandler_main"/>
    <s v="Maricopa"/>
    <s v="Learning Express"/>
    <m/>
    <m/>
    <n v="14"/>
    <n v="4"/>
    <n v="112"/>
    <n v="5"/>
    <n v="2"/>
    <n v="18"/>
    <n v="1"/>
  </r>
  <r>
    <x v="10"/>
    <s v="2016-Q3"/>
    <x v="25"/>
    <x v="2"/>
    <x v="2"/>
    <x v="1"/>
    <x v="3"/>
    <n v="14522"/>
    <s v="Chino Valley Public Library"/>
    <x v="18"/>
    <s v="azchinovalley"/>
    <s v="Yavapai"/>
    <s v="Learning Express"/>
    <m/>
    <m/>
    <n v="0"/>
    <n v="0"/>
    <n v="0"/>
    <n v="0"/>
    <n v="0"/>
    <n v="0"/>
    <n v="0"/>
  </r>
  <r>
    <x v="3"/>
    <s v="2016-Q3"/>
    <x v="25"/>
    <x v="2"/>
    <x v="2"/>
    <x v="1"/>
    <x v="9"/>
    <n v="14494"/>
    <s v="Cibicue Community Library"/>
    <x v="19"/>
    <s v="azcibecu"/>
    <s v="Navajo"/>
    <s v="Learning Express"/>
    <m/>
    <m/>
    <n v="0"/>
    <n v="0"/>
    <n v="0"/>
    <n v="0"/>
    <n v="0"/>
    <n v="0"/>
    <n v="0"/>
  </r>
  <r>
    <x v="11"/>
    <s v="2016-Q3"/>
    <x v="25"/>
    <x v="2"/>
    <x v="2"/>
    <x v="1"/>
    <x v="5"/>
    <n v="12897"/>
    <s v="City of Mesa Main Library"/>
    <x v="20"/>
    <s v="mesa86532"/>
    <s v="Maricopa"/>
    <s v="Learning Express"/>
    <m/>
    <m/>
    <n v="8"/>
    <n v="6"/>
    <n v="98"/>
    <n v="0"/>
    <n v="4"/>
    <n v="1"/>
    <n v="8"/>
  </r>
  <r>
    <x v="74"/>
    <s v="2016-Q3"/>
    <x v="25"/>
    <x v="2"/>
    <x v="2"/>
    <x v="1"/>
    <x v="3"/>
    <n v="14509"/>
    <s v="Clark Memorial Library"/>
    <x v="117"/>
    <s v="azclarkdale"/>
    <s v="Pima"/>
    <s v="Learning Express"/>
    <m/>
    <m/>
    <n v="0"/>
    <n v="0"/>
    <n v="0"/>
    <n v="0"/>
    <n v="0"/>
    <n v="0"/>
    <n v="0"/>
  </r>
  <r>
    <x v="74"/>
    <s v="2016-Q3"/>
    <x v="25"/>
    <x v="2"/>
    <x v="2"/>
    <x v="1"/>
    <x v="3"/>
    <n v="14538"/>
    <s v="Clarkdale Public Library"/>
    <x v="117"/>
    <s v="azclarkdale"/>
    <s v="Yavapai"/>
    <s v="Learning Express"/>
    <m/>
    <m/>
    <n v="0"/>
    <n v="0"/>
    <n v="0"/>
    <n v="0"/>
    <n v="0"/>
    <n v="0"/>
    <n v="0"/>
  </r>
  <r>
    <x v="3"/>
    <s v="2016-Q3"/>
    <x v="25"/>
    <x v="2"/>
    <x v="2"/>
    <x v="1"/>
    <x v="9"/>
    <n v="14495"/>
    <s v="Clay Springs Public Library"/>
    <x v="21"/>
    <s v="azclaysprings"/>
    <s v="Navajo"/>
    <s v="Learning Express"/>
    <m/>
    <m/>
    <n v="0"/>
    <n v="0"/>
    <n v="0"/>
    <n v="0"/>
    <n v="0"/>
    <n v="0"/>
    <n v="0"/>
  </r>
  <r>
    <x v="12"/>
    <s v="2016-Q3"/>
    <x v="25"/>
    <x v="2"/>
    <x v="2"/>
    <x v="1"/>
    <x v="7"/>
    <n v="14470"/>
    <s v="Clifton Public Library"/>
    <x v="22"/>
    <s v="azclifton"/>
    <s v="Greenlee"/>
    <s v="Learning Express"/>
    <m/>
    <m/>
    <n v="0"/>
    <n v="0"/>
    <n v="0"/>
    <n v="0"/>
    <n v="0"/>
    <n v="0"/>
    <n v="0"/>
  </r>
  <r>
    <x v="13"/>
    <s v="2016-Q3"/>
    <x v="25"/>
    <x v="2"/>
    <x v="2"/>
    <x v="1"/>
    <x v="6"/>
    <n v="5783"/>
    <s v="Cochise County Library District"/>
    <x v="23"/>
    <s v="azccldo"/>
    <s v="Cochise"/>
    <s v="Learning Express"/>
    <m/>
    <m/>
    <n v="3"/>
    <n v="1"/>
    <n v="16"/>
    <n v="0"/>
    <n v="1"/>
    <n v="0"/>
    <n v="0"/>
  </r>
  <r>
    <x v="14"/>
    <s v="2016-Q3"/>
    <x v="25"/>
    <x v="2"/>
    <x v="2"/>
    <x v="1"/>
    <x v="10"/>
    <n v="14528"/>
    <s v="Cocopah Tribal Library"/>
    <x v="24"/>
    <s v="azcocopah"/>
    <s v="Yuma"/>
    <s v="Learning Express"/>
    <m/>
    <m/>
    <n v="0"/>
    <n v="0"/>
    <n v="0"/>
    <n v="0"/>
    <n v="0"/>
    <n v="0"/>
    <n v="0"/>
  </r>
  <r>
    <x v="15"/>
    <s v="2016-Q3"/>
    <x v="25"/>
    <x v="2"/>
    <x v="2"/>
    <x v="1"/>
    <x v="8"/>
    <n v="14324"/>
    <s v="Colorado River Indian Tribes Library"/>
    <x v="25"/>
    <s v="azlapazcs"/>
    <s v="La Paz"/>
    <s v="Learning Express"/>
    <m/>
    <m/>
    <n v="0"/>
    <n v="0"/>
    <n v="0"/>
    <n v="0"/>
    <n v="0"/>
    <n v="0"/>
    <n v="0"/>
  </r>
  <r>
    <x v="3"/>
    <s v="2016-Q3"/>
    <x v="25"/>
    <x v="2"/>
    <x v="2"/>
    <x v="1"/>
    <x v="3"/>
    <n v="14540"/>
    <s v="Congress Public Library"/>
    <x v="26"/>
    <s v="azcongress"/>
    <s v="Yavapai"/>
    <s v="Learning Express"/>
    <m/>
    <m/>
    <n v="0"/>
    <n v="0"/>
    <n v="0"/>
    <n v="0"/>
    <n v="0"/>
    <n v="0"/>
    <n v="0"/>
  </r>
  <r>
    <x v="16"/>
    <s v="2016-Q3"/>
    <x v="25"/>
    <x v="2"/>
    <x v="2"/>
    <x v="1"/>
    <x v="0"/>
    <n v="13836"/>
    <s v="Coolidge Public Library"/>
    <x v="27"/>
    <s v="azcollidge"/>
    <s v="Pinal"/>
    <s v="Learning Express"/>
    <m/>
    <m/>
    <n v="0"/>
    <n v="0"/>
    <n v="0"/>
    <n v="0"/>
    <n v="0"/>
    <n v="0"/>
    <n v="0"/>
  </r>
  <r>
    <x v="17"/>
    <s v="2016-Q3"/>
    <x v="25"/>
    <x v="2"/>
    <x v="2"/>
    <x v="1"/>
    <x v="6"/>
    <n v="14446"/>
    <s v="Copper Queen Library"/>
    <x v="28"/>
    <s v="azbisbee"/>
    <s v="Cochise"/>
    <s v="Learning Express"/>
    <m/>
    <m/>
    <n v="0"/>
    <n v="0"/>
    <n v="0"/>
    <n v="0"/>
    <n v="0"/>
    <n v="0"/>
    <n v="0"/>
  </r>
  <r>
    <x v="3"/>
    <s v="2016-Q3"/>
    <x v="25"/>
    <x v="2"/>
    <x v="2"/>
    <x v="1"/>
    <x v="3"/>
    <n v="14541"/>
    <s v="Cordes Lakes Public Library"/>
    <x v="29"/>
    <s v="azcordeslakes"/>
    <s v="Yavapai"/>
    <s v="Learning Express"/>
    <m/>
    <m/>
    <n v="0"/>
    <n v="0"/>
    <n v="0"/>
    <n v="0"/>
    <n v="0"/>
    <n v="0"/>
    <n v="0"/>
  </r>
  <r>
    <x v="18"/>
    <s v="2016-Q3"/>
    <x v="25"/>
    <x v="2"/>
    <x v="2"/>
    <x v="1"/>
    <x v="3"/>
    <n v="14517"/>
    <s v="Cottonwood Public Library"/>
    <x v="30"/>
    <s v="azcottonwood"/>
    <s v="Yavapai"/>
    <s v="Learning Express"/>
    <m/>
    <m/>
    <n v="0"/>
    <n v="0"/>
    <n v="0"/>
    <n v="0"/>
    <n v="0"/>
    <n v="0"/>
    <n v="0"/>
  </r>
  <r>
    <x v="3"/>
    <s v="2016-Q3"/>
    <x v="25"/>
    <x v="2"/>
    <x v="2"/>
    <x v="1"/>
    <x v="3"/>
    <n v="14542"/>
    <s v="Crown King Public Library"/>
    <x v="31"/>
    <s v="azcrownking"/>
    <s v="Yavapai"/>
    <s v="Learning Express"/>
    <m/>
    <m/>
    <n v="0"/>
    <n v="0"/>
    <n v="0"/>
    <n v="0"/>
    <n v="0"/>
    <n v="0"/>
    <n v="0"/>
  </r>
  <r>
    <x v="19"/>
    <s v="2016-Q3"/>
    <x v="25"/>
    <x v="2"/>
    <x v="2"/>
    <x v="1"/>
    <x v="5"/>
    <n v="14477"/>
    <s v="Desert Foothills Library"/>
    <x v="32"/>
    <s v="desertfh_az"/>
    <s v="Maricopa"/>
    <s v="Learning Express"/>
    <m/>
    <m/>
    <n v="0"/>
    <n v="0"/>
    <n v="0"/>
    <n v="0"/>
    <n v="0"/>
    <n v="0"/>
    <n v="0"/>
  </r>
  <r>
    <x v="3"/>
    <s v="2016-Q3"/>
    <x v="25"/>
    <x v="2"/>
    <x v="2"/>
    <x v="1"/>
    <x v="3"/>
    <n v="14545"/>
    <s v="Dewey-Humboldt Town Library"/>
    <x v="33"/>
    <s v="dewey_az"/>
    <s v="Yavapai"/>
    <s v="Learning Express"/>
    <m/>
    <m/>
    <n v="0"/>
    <n v="0"/>
    <n v="0"/>
    <n v="0"/>
    <n v="0"/>
    <n v="0"/>
    <n v="0"/>
  </r>
  <r>
    <x v="20"/>
    <s v="2016-Q3"/>
    <x v="25"/>
    <x v="2"/>
    <x v="2"/>
    <x v="1"/>
    <x v="6"/>
    <n v="14447"/>
    <s v="Douglas Public Library"/>
    <x v="34"/>
    <s v="azdouglas"/>
    <s v="Cochise"/>
    <s v="Learning Express"/>
    <m/>
    <m/>
    <n v="0"/>
    <n v="0"/>
    <n v="0"/>
    <n v="0"/>
    <n v="0"/>
    <n v="0"/>
    <n v="0"/>
  </r>
  <r>
    <x v="3"/>
    <s v="2016-Q3"/>
    <x v="25"/>
    <x v="2"/>
    <x v="2"/>
    <x v="1"/>
    <x v="11"/>
    <n v="14510"/>
    <s v="Dr. Fernando Escalante Community Library &amp; Resource Center"/>
    <x v="35"/>
    <s v="azfernando"/>
    <s v="Pima"/>
    <s v="Learning Express"/>
    <m/>
    <m/>
    <n v="0"/>
    <n v="0"/>
    <n v="0"/>
    <n v="0"/>
    <n v="0"/>
    <n v="0"/>
    <n v="0"/>
  </r>
  <r>
    <x v="21"/>
    <s v="2016-Q3"/>
    <x v="25"/>
    <x v="2"/>
    <x v="2"/>
    <x v="1"/>
    <x v="7"/>
    <n v="14468"/>
    <s v="Duncan Public Library"/>
    <x v="36"/>
    <s v="azduncan"/>
    <s v="Greenlee"/>
    <s v="Learning Express"/>
    <m/>
    <m/>
    <n v="0"/>
    <n v="0"/>
    <n v="0"/>
    <n v="0"/>
    <n v="0"/>
    <n v="0"/>
    <n v="0"/>
  </r>
  <r>
    <x v="22"/>
    <s v="2016-Q3"/>
    <x v="25"/>
    <x v="2"/>
    <x v="2"/>
    <x v="1"/>
    <x v="0"/>
    <n v="13837"/>
    <s v="Eloy Santa Cruz Library"/>
    <x v="37"/>
    <s v="azeloy"/>
    <s v="Pinal"/>
    <s v="Learning Express"/>
    <m/>
    <m/>
    <n v="0"/>
    <n v="0"/>
    <n v="0"/>
    <n v="0"/>
    <n v="0"/>
    <n v="0"/>
    <n v="0"/>
  </r>
  <r>
    <x v="23"/>
    <s v="2016-Q3"/>
    <x v="25"/>
    <x v="2"/>
    <x v="2"/>
    <x v="1"/>
    <x v="6"/>
    <n v="14452"/>
    <s v="Elsie S. Hogan Community Library"/>
    <x v="38"/>
    <s v="azwilcox"/>
    <s v="Cochise"/>
    <s v="Learning Express"/>
    <m/>
    <m/>
    <n v="0"/>
    <n v="0"/>
    <n v="0"/>
    <n v="0"/>
    <n v="0"/>
    <n v="0"/>
    <n v="0"/>
  </r>
  <r>
    <x v="24"/>
    <s v="2016-Q3"/>
    <x v="25"/>
    <x v="2"/>
    <x v="2"/>
    <x v="1"/>
    <x v="12"/>
    <n v="5102"/>
    <s v="Flagstaff City-Coconino County Public Library"/>
    <x v="39"/>
    <s v="azflagstaff"/>
    <s v="Coconino"/>
    <s v="Learning Express"/>
    <m/>
    <m/>
    <n v="8"/>
    <n v="3"/>
    <n v="76"/>
    <n v="2"/>
    <n v="2"/>
    <n v="0"/>
    <n v="1"/>
  </r>
  <r>
    <x v="25"/>
    <s v="2016-Q3"/>
    <x v="25"/>
    <x v="2"/>
    <x v="2"/>
    <x v="1"/>
    <x v="0"/>
    <n v="13838"/>
    <s v="Florence Community Library"/>
    <x v="40"/>
    <s v="azflorence"/>
    <s v="Pinal"/>
    <s v="Learning Express"/>
    <m/>
    <m/>
    <n v="0"/>
    <n v="0"/>
    <n v="0"/>
    <n v="0"/>
    <n v="0"/>
    <n v="0"/>
    <n v="0"/>
  </r>
  <r>
    <x v="3"/>
    <s v="2016-Q3"/>
    <x v="25"/>
    <x v="2"/>
    <x v="2"/>
    <x v="1"/>
    <x v="12"/>
    <n v="14455"/>
    <s v="Forest Lakes Community Library"/>
    <x v="41"/>
    <s v="azforestlakes"/>
    <s v="Coconino"/>
    <s v="Learning Express"/>
    <m/>
    <m/>
    <n v="0"/>
    <n v="0"/>
    <n v="0"/>
    <n v="0"/>
    <n v="0"/>
    <n v="0"/>
    <n v="0"/>
  </r>
  <r>
    <x v="26"/>
    <s v="2016-Q3"/>
    <x v="25"/>
    <x v="2"/>
    <x v="2"/>
    <x v="1"/>
    <x v="12"/>
    <n v="14454"/>
    <s v="Fredonia Public Library"/>
    <x v="42"/>
    <s v="azfredonia"/>
    <s v="Coconino"/>
    <s v="Learning Express"/>
    <m/>
    <m/>
    <n v="0"/>
    <n v="0"/>
    <n v="0"/>
    <n v="0"/>
    <n v="0"/>
    <n v="0"/>
    <n v="0"/>
  </r>
  <r>
    <x v="27"/>
    <s v="2016-Q3"/>
    <x v="25"/>
    <x v="2"/>
    <x v="2"/>
    <x v="1"/>
    <x v="5"/>
    <n v="14482"/>
    <s v="Ft. McDowell Yavapai Nation Tribal Library"/>
    <x v="43"/>
    <s v="mcdowell_az"/>
    <s v="Maricopa"/>
    <s v="Learning Express"/>
    <m/>
    <m/>
    <n v="0"/>
    <n v="0"/>
    <n v="0"/>
    <n v="0"/>
    <n v="0"/>
    <n v="0"/>
    <n v="0"/>
  </r>
  <r>
    <x v="28"/>
    <s v="2016-Q3"/>
    <x v="25"/>
    <x v="2"/>
    <x v="2"/>
    <x v="1"/>
    <x v="13"/>
    <n v="5785"/>
    <s v="Gila County Library District"/>
    <x v="44"/>
    <s v="azgcldo"/>
    <s v="Gila"/>
    <s v="Learning Express"/>
    <m/>
    <m/>
    <n v="6"/>
    <n v="3"/>
    <n v="29"/>
    <n v="0"/>
    <n v="2"/>
    <n v="0"/>
    <n v="0"/>
  </r>
  <r>
    <x v="29"/>
    <s v="2016-Q3"/>
    <x v="25"/>
    <x v="2"/>
    <x v="2"/>
    <x v="1"/>
    <x v="5"/>
    <n v="14479"/>
    <s v="Glendale Public Library"/>
    <x v="45"/>
    <s v="glendale_main"/>
    <s v="Maricopa"/>
    <s v="Learning Express"/>
    <m/>
    <m/>
    <n v="4"/>
    <n v="2"/>
    <n v="16"/>
    <n v="0"/>
    <n v="1"/>
    <n v="0"/>
    <n v="1"/>
  </r>
  <r>
    <x v="3"/>
    <s v="2016-Q3"/>
    <x v="25"/>
    <x v="2"/>
    <x v="2"/>
    <x v="1"/>
    <x v="12"/>
    <n v="14456"/>
    <s v="Grand Canyon Library"/>
    <x v="46"/>
    <s v="azgcanyoncl"/>
    <s v="Coconino"/>
    <s v="Learning Express"/>
    <m/>
    <m/>
    <n v="0"/>
    <n v="0"/>
    <n v="0"/>
    <n v="0"/>
    <n v="0"/>
    <n v="0"/>
    <n v="0"/>
  </r>
  <r>
    <x v="3"/>
    <s v="2016-Q3"/>
    <x v="25"/>
    <x v="2"/>
    <x v="2"/>
    <x v="1"/>
    <x v="7"/>
    <n v="14366"/>
    <s v="Greenlee County Library System"/>
    <x v="47"/>
    <s v="azgreenl"/>
    <s v="Greenlee"/>
    <s v="Learning Express"/>
    <m/>
    <m/>
    <n v="0"/>
    <n v="0"/>
    <n v="0"/>
    <n v="0"/>
    <n v="0"/>
    <n v="0"/>
    <n v="0"/>
  </r>
  <r>
    <x v="30"/>
    <s v="2016-Q3"/>
    <x v="25"/>
    <x v="2"/>
    <x v="2"/>
    <x v="1"/>
    <x v="9"/>
    <n v="14496"/>
    <s v="Holbrook Public Library"/>
    <x v="48"/>
    <s v="azholbrook"/>
    <s v="Navajo"/>
    <s v="Learning Express"/>
    <m/>
    <m/>
    <n v="0"/>
    <n v="0"/>
    <n v="0"/>
    <n v="0"/>
    <n v="0"/>
    <n v="0"/>
    <n v="0"/>
  </r>
  <r>
    <x v="31"/>
    <s v="2016-Q3"/>
    <x v="25"/>
    <x v="2"/>
    <x v="2"/>
    <x v="1"/>
    <x v="9"/>
    <n v="14497"/>
    <s v="Hopi Public Library"/>
    <x v="49"/>
    <s v="hopi"/>
    <s v="Navajo"/>
    <s v="Learning Express"/>
    <m/>
    <m/>
    <n v="0"/>
    <n v="0"/>
    <n v="0"/>
    <n v="0"/>
    <n v="0"/>
    <n v="0"/>
    <n v="0"/>
  </r>
  <r>
    <x v="32"/>
    <s v="2016-Q3"/>
    <x v="25"/>
    <x v="2"/>
    <x v="2"/>
    <x v="1"/>
    <x v="6"/>
    <n v="14449"/>
    <s v="Huachuca City Public Library"/>
    <x v="50"/>
    <s v="azhuachuca"/>
    <s v="Cochise"/>
    <s v="Learning Express"/>
    <m/>
    <m/>
    <n v="0"/>
    <n v="0"/>
    <n v="0"/>
    <n v="0"/>
    <n v="0"/>
    <n v="0"/>
    <n v="0"/>
  </r>
  <r>
    <x v="4"/>
    <s v="2016-Q3"/>
    <x v="25"/>
    <x v="2"/>
    <x v="2"/>
    <x v="1"/>
    <x v="0"/>
    <n v="14442"/>
    <s v="Ira H Hayes Memorial Library"/>
    <x v="51"/>
    <s v="irahayes_az"/>
    <s v="Pinal"/>
    <s v="Learning Express"/>
    <m/>
    <m/>
    <n v="0"/>
    <n v="0"/>
    <n v="0"/>
    <n v="0"/>
    <n v="0"/>
    <n v="0"/>
    <n v="0"/>
  </r>
  <r>
    <x v="33"/>
    <s v="2016-Q3"/>
    <x v="25"/>
    <x v="2"/>
    <x v="2"/>
    <x v="1"/>
    <x v="13"/>
    <n v="14461"/>
    <s v="Isabelle Hunt Memorial Public Library"/>
    <x v="52"/>
    <s v="azpinestrawb"/>
    <s v="Gila"/>
    <s v="Learning Express"/>
    <m/>
    <m/>
    <n v="0"/>
    <n v="0"/>
    <n v="0"/>
    <n v="0"/>
    <n v="0"/>
    <n v="0"/>
    <n v="0"/>
  </r>
  <r>
    <x v="34"/>
    <s v="2016-Q3"/>
    <x v="25"/>
    <x v="2"/>
    <x v="2"/>
    <x v="1"/>
    <x v="3"/>
    <n v="14523"/>
    <s v="Jerome Public Library"/>
    <x v="53"/>
    <s v="azjerome"/>
    <s v="Yavapai"/>
    <s v="Learning Express"/>
    <m/>
    <m/>
    <n v="0"/>
    <n v="0"/>
    <n v="0"/>
    <n v="0"/>
    <n v="0"/>
    <n v="0"/>
    <n v="0"/>
  </r>
  <r>
    <x v="4"/>
    <s v="2016-Q3"/>
    <x v="25"/>
    <x v="2"/>
    <x v="2"/>
    <x v="1"/>
    <x v="4"/>
    <n v="14490"/>
    <s v="Kaibab Paiute Tribal Library"/>
    <x v="54"/>
    <s v="azkaibabppl"/>
    <s v="Mohave"/>
    <s v="Learning Express"/>
    <m/>
    <m/>
    <n v="0"/>
    <n v="0"/>
    <n v="0"/>
    <n v="0"/>
    <n v="0"/>
    <n v="0"/>
    <n v="0"/>
  </r>
  <r>
    <x v="3"/>
    <s v="2016-Q3"/>
    <x v="25"/>
    <x v="2"/>
    <x v="2"/>
    <x v="1"/>
    <x v="9"/>
    <n v="14498"/>
    <s v="Kayenta Community Library"/>
    <x v="55"/>
    <s v="azkayenta"/>
    <s v="Navajo"/>
    <s v="Learning Express"/>
    <m/>
    <m/>
    <n v="0"/>
    <n v="0"/>
    <n v="0"/>
    <n v="0"/>
    <n v="0"/>
    <n v="0"/>
    <n v="0"/>
  </r>
  <r>
    <x v="35"/>
    <s v="2016-Q3"/>
    <x v="25"/>
    <x v="2"/>
    <x v="2"/>
    <x v="1"/>
    <x v="0"/>
    <n v="13839"/>
    <s v="Kearny Public Library"/>
    <x v="56"/>
    <s v="kearny_az"/>
    <s v="Pinal"/>
    <s v="Learning Express"/>
    <m/>
    <m/>
    <n v="0"/>
    <n v="0"/>
    <n v="0"/>
    <n v="0"/>
    <n v="0"/>
    <n v="0"/>
    <n v="0"/>
  </r>
  <r>
    <x v="75"/>
    <s v="2016-Q3"/>
    <x v="25"/>
    <x v="2"/>
    <x v="2"/>
    <x v="1"/>
    <x v="8"/>
    <n v="14475"/>
    <s v="La Paz County Services"/>
    <x v="119"/>
    <s v="lapaz"/>
    <s v="La Paz"/>
    <s v="Learning Express"/>
    <m/>
    <m/>
    <n v="0"/>
    <n v="0"/>
    <n v="0"/>
    <n v="0"/>
    <n v="0"/>
    <n v="0"/>
    <n v="0"/>
  </r>
  <r>
    <x v="36"/>
    <s v="2016-Q3"/>
    <x v="25"/>
    <x v="2"/>
    <x v="2"/>
    <x v="1"/>
    <x v="9"/>
    <n v="14507"/>
    <s v="Larson Memorial Public Library"/>
    <x v="57"/>
    <s v="azpinetop"/>
    <s v="Navajo"/>
    <s v="Learning Express"/>
    <m/>
    <m/>
    <n v="0"/>
    <n v="0"/>
    <n v="0"/>
    <n v="0"/>
    <n v="0"/>
    <n v="0"/>
    <n v="0"/>
  </r>
  <r>
    <x v="37"/>
    <s v="2016-Q3"/>
    <x v="25"/>
    <x v="2"/>
    <x v="2"/>
    <x v="1"/>
    <x v="0"/>
    <n v="13841"/>
    <s v="Mammoth Public Library"/>
    <x v="58"/>
    <s v="azmammoth"/>
    <s v="Pinal"/>
    <s v="Learning Express"/>
    <m/>
    <m/>
    <n v="0"/>
    <n v="0"/>
    <n v="0"/>
    <n v="0"/>
    <n v="0"/>
    <n v="0"/>
    <n v="0"/>
  </r>
  <r>
    <x v="38"/>
    <s v="2016-Q3"/>
    <x v="25"/>
    <x v="2"/>
    <x v="2"/>
    <x v="1"/>
    <x v="5"/>
    <n v="13748"/>
    <s v="Maricopa County Library District"/>
    <x v="59"/>
    <s v="maricopa_main"/>
    <s v="Maricopa"/>
    <s v="Learning Express"/>
    <m/>
    <m/>
    <n v="55"/>
    <n v="9"/>
    <n v="440"/>
    <n v="9"/>
    <n v="4"/>
    <n v="1"/>
    <n v="52"/>
  </r>
  <r>
    <x v="39"/>
    <s v="2016-Q3"/>
    <x v="25"/>
    <x v="2"/>
    <x v="2"/>
    <x v="1"/>
    <x v="0"/>
    <n v="13843"/>
    <s v="Maricopa Public Library"/>
    <x v="60"/>
    <s v="azmaricopacom"/>
    <s v="Pinal"/>
    <s v="Learning Express"/>
    <m/>
    <m/>
    <n v="0"/>
    <n v="0"/>
    <n v="0"/>
    <n v="0"/>
    <n v="0"/>
    <n v="0"/>
    <n v="0"/>
  </r>
  <r>
    <x v="3"/>
    <s v="2016-Q3"/>
    <x v="25"/>
    <x v="2"/>
    <x v="2"/>
    <x v="1"/>
    <x v="3"/>
    <n v="14547"/>
    <s v="Mayer Public Library"/>
    <x v="61"/>
    <s v="azmayer"/>
    <s v="Yavapai"/>
    <s v="Learning Express"/>
    <m/>
    <m/>
    <n v="0"/>
    <n v="0"/>
    <n v="0"/>
    <n v="0"/>
    <n v="0"/>
    <n v="0"/>
    <n v="0"/>
  </r>
  <r>
    <x v="3"/>
    <s v="2016-Q3"/>
    <x v="25"/>
    <x v="2"/>
    <x v="2"/>
    <x v="1"/>
    <x v="9"/>
    <n v="14499"/>
    <s v="McNary Commuity Library"/>
    <x v="62"/>
    <s v="mcnary_az"/>
    <s v="Navajo"/>
    <s v="Learning Express"/>
    <m/>
    <m/>
    <n v="0"/>
    <n v="0"/>
    <n v="0"/>
    <n v="0"/>
    <n v="0"/>
    <n v="0"/>
    <n v="0"/>
  </r>
  <r>
    <x v="40"/>
    <s v="2016-Q3"/>
    <x v="25"/>
    <x v="2"/>
    <x v="2"/>
    <x v="1"/>
    <x v="13"/>
    <n v="14459"/>
    <s v="Miami Memorial Library"/>
    <x v="63"/>
    <s v="azmiami"/>
    <s v="Gila"/>
    <s v="Learning Express"/>
    <m/>
    <m/>
    <n v="0"/>
    <n v="0"/>
    <n v="0"/>
    <n v="0"/>
    <n v="0"/>
    <n v="0"/>
    <n v="0"/>
  </r>
  <r>
    <x v="41"/>
    <s v="2016-Q3"/>
    <x v="25"/>
    <x v="2"/>
    <x v="2"/>
    <x v="1"/>
    <x v="4"/>
    <n v="14534"/>
    <s v="Mohave Community College"/>
    <x v="64"/>
    <s v="azmohave"/>
    <s v="Mohave"/>
    <s v="Learning Express"/>
    <m/>
    <m/>
    <n v="0"/>
    <n v="0"/>
    <n v="0"/>
    <n v="0"/>
    <n v="0"/>
    <n v="0"/>
    <n v="0"/>
  </r>
  <r>
    <x v="3"/>
    <s v="2016-Q3"/>
    <x v="25"/>
    <x v="2"/>
    <x v="2"/>
    <x v="1"/>
    <x v="4"/>
    <n v="14322"/>
    <s v="Mohave County Library District"/>
    <x v="118"/>
    <s v="mccc"/>
    <s v="Mohave"/>
    <s v="Learning Express"/>
    <m/>
    <m/>
    <n v="3"/>
    <n v="1"/>
    <n v="10"/>
    <n v="0"/>
    <n v="1"/>
    <n v="1"/>
    <n v="7"/>
  </r>
  <r>
    <x v="42"/>
    <s v="2016-Q3"/>
    <x v="25"/>
    <x v="2"/>
    <x v="2"/>
    <x v="1"/>
    <x v="7"/>
    <n v="14471"/>
    <s v="Morenci Community Library"/>
    <x v="65"/>
    <s v="azmorenci"/>
    <s v="Greenlee"/>
    <s v="Learning Express"/>
    <m/>
    <m/>
    <n v="0"/>
    <n v="0"/>
    <n v="0"/>
    <n v="0"/>
    <n v="0"/>
    <n v="0"/>
    <n v="0"/>
  </r>
  <r>
    <x v="43"/>
    <s v="2016-Q3"/>
    <x v="25"/>
    <x v="2"/>
    <x v="2"/>
    <x v="1"/>
    <x v="9"/>
    <n v="6128"/>
    <s v="Navajo County Library District"/>
    <x v="66"/>
    <s v="azncldo"/>
    <s v="Navajo"/>
    <s v="Learning Express"/>
    <m/>
    <m/>
    <n v="18"/>
    <n v="15"/>
    <n v="57"/>
    <n v="1"/>
    <n v="0"/>
    <n v="2"/>
    <n v="0"/>
  </r>
  <r>
    <x v="44"/>
    <s v="2016-Q3"/>
    <x v="25"/>
    <x v="2"/>
    <x v="2"/>
    <x v="1"/>
    <x v="1"/>
    <n v="14548"/>
    <s v="Navajo Nation Library System"/>
    <x v="67"/>
    <s v="aznnls"/>
    <s v="Navajo"/>
    <s v="Learning Express"/>
    <m/>
    <m/>
    <n v="0"/>
    <n v="0"/>
    <n v="0"/>
    <n v="0"/>
    <n v="0"/>
    <n v="0"/>
    <n v="0"/>
  </r>
  <r>
    <x v="45"/>
    <s v="2016-Q3"/>
    <x v="25"/>
    <x v="2"/>
    <x v="2"/>
    <x v="1"/>
    <x v="14"/>
    <n v="14515"/>
    <s v="Nogales/Santa Cruz County Public Library"/>
    <x v="68"/>
    <s v="aznogales"/>
    <s v="Santa Cruz"/>
    <s v="Learning Express"/>
    <m/>
    <m/>
    <n v="0"/>
    <n v="0"/>
    <n v="0"/>
    <n v="0"/>
    <n v="0"/>
    <n v="0"/>
    <n v="0"/>
  </r>
  <r>
    <x v="3"/>
    <s v="2016-Q3"/>
    <x v="25"/>
    <x v="2"/>
    <x v="2"/>
    <x v="1"/>
    <x v="5"/>
    <n v="14488"/>
    <s v="Northwest Regional Library"/>
    <x v="120"/>
    <s v="northwestreg_az"/>
    <s v="Maricopa"/>
    <s v="Learning Express"/>
    <m/>
    <m/>
    <n v="0"/>
    <n v="0"/>
    <n v="0"/>
    <n v="0"/>
    <n v="0"/>
    <n v="0"/>
    <n v="0"/>
  </r>
  <r>
    <x v="3"/>
    <s v="2016-Q3"/>
    <x v="25"/>
    <x v="2"/>
    <x v="2"/>
    <x v="1"/>
    <x v="0"/>
    <n v="13840"/>
    <s v="Oracle Public Library"/>
    <x v="69"/>
    <s v="azoracle"/>
    <s v="Pinal"/>
    <s v="Learning Express"/>
    <m/>
    <m/>
    <n v="0"/>
    <n v="0"/>
    <n v="0"/>
    <n v="0"/>
    <n v="0"/>
    <n v="0"/>
    <n v="0"/>
  </r>
  <r>
    <x v="3"/>
    <s v="2016-Q3"/>
    <x v="25"/>
    <x v="2"/>
    <x v="2"/>
    <x v="1"/>
    <x v="0"/>
    <n v="14513"/>
    <s v="Oro Valley Public Library"/>
    <x v="70"/>
    <s v="azorovalley"/>
    <s v="Pima"/>
    <s v="Learning Express"/>
    <m/>
    <m/>
    <n v="0"/>
    <n v="0"/>
    <n v="0"/>
    <n v="0"/>
    <n v="0"/>
    <n v="0"/>
    <n v="0"/>
  </r>
  <r>
    <x v="4"/>
    <s v="2016-Q3"/>
    <x v="25"/>
    <x v="2"/>
    <x v="2"/>
    <x v="1"/>
    <x v="12"/>
    <n v="14453"/>
    <s v="Page Public Library"/>
    <x v="71"/>
    <s v="azpage"/>
    <s v="Coconino"/>
    <s v="Learning Express"/>
    <m/>
    <m/>
    <n v="0"/>
    <n v="0"/>
    <n v="0"/>
    <n v="0"/>
    <n v="0"/>
    <n v="0"/>
    <n v="0"/>
  </r>
  <r>
    <x v="76"/>
    <s v="2016-Q3"/>
    <x v="25"/>
    <x v="2"/>
    <x v="2"/>
    <x v="1"/>
    <x v="8"/>
    <n v="14472"/>
    <s v="Parker Public Library"/>
    <x v="122"/>
    <s v="azparker"/>
    <m/>
    <s v="Learning Express"/>
    <m/>
    <m/>
    <n v="0"/>
    <n v="0"/>
    <n v="0"/>
    <n v="0"/>
    <n v="0"/>
    <n v="0"/>
    <n v="0"/>
  </r>
  <r>
    <x v="46"/>
    <s v="2016-Q3"/>
    <x v="25"/>
    <x v="2"/>
    <x v="2"/>
    <x v="1"/>
    <x v="14"/>
    <n v="14516"/>
    <s v="Patagonia Public Library"/>
    <x v="72"/>
    <s v="azpatagonia"/>
    <s v="Santa Cruz"/>
    <s v="Learning Express"/>
    <m/>
    <m/>
    <n v="0"/>
    <n v="0"/>
    <n v="0"/>
    <n v="0"/>
    <n v="0"/>
    <n v="0"/>
    <n v="0"/>
  </r>
  <r>
    <x v="47"/>
    <s v="2016-Q3"/>
    <x v="25"/>
    <x v="2"/>
    <x v="2"/>
    <x v="1"/>
    <x v="13"/>
    <n v="14462"/>
    <s v="Payson Public Library"/>
    <x v="73"/>
    <s v="azpayson"/>
    <s v="Gila"/>
    <s v="Learning Express"/>
    <m/>
    <m/>
    <n v="0"/>
    <n v="0"/>
    <n v="0"/>
    <n v="0"/>
    <n v="0"/>
    <n v="0"/>
    <n v="0"/>
  </r>
  <r>
    <x v="48"/>
    <s v="2016-Q3"/>
    <x v="25"/>
    <x v="2"/>
    <x v="2"/>
    <x v="1"/>
    <x v="5"/>
    <n v="14480"/>
    <s v="Peoria Public Library System"/>
    <x v="74"/>
    <s v="peor29132"/>
    <s v="Maricopa"/>
    <s v="Learning Express"/>
    <m/>
    <m/>
    <n v="0"/>
    <n v="0"/>
    <n v="0"/>
    <n v="0"/>
    <n v="0"/>
    <n v="0"/>
    <n v="0"/>
  </r>
  <r>
    <x v="49"/>
    <s v="2016-Q3"/>
    <x v="25"/>
    <x v="2"/>
    <x v="2"/>
    <x v="1"/>
    <x v="5"/>
    <n v="5773"/>
    <s v="Phoenix Public Library"/>
    <x v="75"/>
    <s v="phx_main"/>
    <s v="Maricopa"/>
    <s v="Learning Express"/>
    <m/>
    <m/>
    <n v="178"/>
    <n v="56"/>
    <n v="3041"/>
    <n v="103"/>
    <n v="55"/>
    <n v="39"/>
    <n v="16"/>
  </r>
  <r>
    <x v="50"/>
    <s v="2016-Q3"/>
    <x v="25"/>
    <x v="2"/>
    <x v="2"/>
    <x v="1"/>
    <x v="11"/>
    <n v="5042"/>
    <s v="Pima County Public Library"/>
    <x v="76"/>
    <s v="azpcld"/>
    <s v="Pima"/>
    <s v="Learning Express"/>
    <m/>
    <m/>
    <n v="235"/>
    <n v="47"/>
    <n v="5781"/>
    <n v="166"/>
    <n v="91"/>
    <n v="92"/>
    <n v="13"/>
  </r>
  <r>
    <x v="3"/>
    <s v="2016-Q3"/>
    <x v="25"/>
    <x v="2"/>
    <x v="2"/>
    <x v="1"/>
    <x v="10"/>
    <n v="14466"/>
    <s v="Pima Public Library"/>
    <x v="123"/>
    <s v="azheritage"/>
    <s v="Graham"/>
    <s v="Learning Express"/>
    <m/>
    <m/>
    <n v="0"/>
    <n v="0"/>
    <n v="0"/>
    <n v="0"/>
    <n v="0"/>
    <n v="0"/>
    <n v="0"/>
  </r>
  <r>
    <x v="52"/>
    <s v="2016-Q3"/>
    <x v="25"/>
    <x v="2"/>
    <x v="2"/>
    <x v="1"/>
    <x v="0"/>
    <n v="13846"/>
    <s v="Pinal County Library District"/>
    <x v="78"/>
    <s v="pinal_az"/>
    <s v="Pinal"/>
    <s v="Learning Express"/>
    <m/>
    <m/>
    <n v="2"/>
    <n v="2"/>
    <n v="8"/>
    <n v="0"/>
    <n v="0"/>
    <n v="0"/>
    <n v="0"/>
  </r>
  <r>
    <x v="3"/>
    <s v="2016-Q3"/>
    <x v="25"/>
    <x v="2"/>
    <x v="2"/>
    <x v="1"/>
    <x v="9"/>
    <n v="14500"/>
    <s v="Pinedale Library"/>
    <x v="79"/>
    <s v="pinedale"/>
    <s v="Navajo"/>
    <s v="Learning Express"/>
    <m/>
    <m/>
    <n v="0"/>
    <n v="0"/>
    <n v="0"/>
    <n v="0"/>
    <n v="0"/>
    <n v="0"/>
    <n v="0"/>
  </r>
  <r>
    <x v="3"/>
    <s v="2016-Q3"/>
    <x v="25"/>
    <x v="2"/>
    <x v="2"/>
    <x v="1"/>
    <x v="5"/>
    <n v="14501"/>
    <s v="Pinetop Lakeside Library"/>
    <x v="124"/>
    <s v="hollyhock_az"/>
    <s v="Navajo"/>
    <s v="Learning Express"/>
    <m/>
    <m/>
    <n v="0"/>
    <n v="0"/>
    <n v="0"/>
    <n v="0"/>
    <n v="0"/>
    <n v="0"/>
    <n v="0"/>
  </r>
  <r>
    <x v="53"/>
    <s v="2016-Q3"/>
    <x v="25"/>
    <x v="2"/>
    <x v="2"/>
    <x v="1"/>
    <x v="3"/>
    <n v="14524"/>
    <s v="Prescott Public Library"/>
    <x v="81"/>
    <s v="azprescott"/>
    <s v="Yavapai"/>
    <s v="Learning Express"/>
    <m/>
    <m/>
    <n v="0"/>
    <n v="0"/>
    <n v="0"/>
    <n v="0"/>
    <n v="0"/>
    <n v="0"/>
    <n v="0"/>
  </r>
  <r>
    <x v="54"/>
    <s v="2016-Q3"/>
    <x v="25"/>
    <x v="2"/>
    <x v="2"/>
    <x v="1"/>
    <x v="3"/>
    <n v="14519"/>
    <s v="Prescott Valley Public Library"/>
    <x v="82"/>
    <s v="azprescottval"/>
    <s v="Yavapai"/>
    <s v="Learning Express"/>
    <m/>
    <m/>
    <n v="0"/>
    <n v="0"/>
    <n v="0"/>
    <n v="0"/>
    <n v="0"/>
    <n v="0"/>
    <n v="0"/>
  </r>
  <r>
    <x v="55"/>
    <s v="2016-Q3"/>
    <x v="25"/>
    <x v="2"/>
    <x v="2"/>
    <x v="1"/>
    <x v="8"/>
    <n v="14473"/>
    <s v="Quartzsite Public Library"/>
    <x v="83"/>
    <s v="azcoriver"/>
    <s v="La Paz"/>
    <s v="Learning Express"/>
    <m/>
    <m/>
    <n v="0"/>
    <n v="0"/>
    <n v="0"/>
    <n v="0"/>
    <n v="0"/>
    <n v="0"/>
    <n v="0"/>
  </r>
  <r>
    <x v="3"/>
    <s v="2016-Q3"/>
    <x v="25"/>
    <x v="2"/>
    <x v="2"/>
    <x v="1"/>
    <x v="9"/>
    <n v="14502"/>
    <s v="Rim Community Library"/>
    <x v="84"/>
    <s v="azheber"/>
    <s v="Navajo"/>
    <s v="Learning Express"/>
    <m/>
    <m/>
    <n v="0"/>
    <n v="0"/>
    <n v="0"/>
    <n v="0"/>
    <n v="0"/>
    <n v="0"/>
    <n v="0"/>
  </r>
  <r>
    <x v="56"/>
    <s v="2016-Q3"/>
    <x v="25"/>
    <x v="2"/>
    <x v="2"/>
    <x v="1"/>
    <x v="15"/>
    <n v="14467"/>
    <s v="Safford City-Graham County Library"/>
    <x v="85"/>
    <s v="azsaffordgcl"/>
    <s v="Graham"/>
    <s v="Learning Express"/>
    <m/>
    <m/>
    <n v="2"/>
    <n v="2"/>
    <n v="13"/>
    <n v="0"/>
    <n v="1"/>
    <n v="2"/>
    <n v="0"/>
  </r>
  <r>
    <x v="4"/>
    <s v="2016-Q3"/>
    <x v="25"/>
    <x v="2"/>
    <x v="2"/>
    <x v="1"/>
    <x v="5"/>
    <n v="14483"/>
    <s v="Salt River Tribal Library"/>
    <x v="86"/>
    <s v="saltriver_az"/>
    <s v="Maricopa"/>
    <s v="Learning Express"/>
    <m/>
    <m/>
    <n v="0"/>
    <n v="0"/>
    <n v="0"/>
    <n v="0"/>
    <n v="0"/>
    <n v="0"/>
    <n v="0"/>
  </r>
  <r>
    <x v="57"/>
    <s v="2016-Q3"/>
    <x v="25"/>
    <x v="2"/>
    <x v="2"/>
    <x v="1"/>
    <x v="13"/>
    <n v="14460"/>
    <s v="San Carlos Public Library"/>
    <x v="87"/>
    <s v="azsancarlos"/>
    <s v="Gila"/>
    <s v="Learning Express"/>
    <m/>
    <m/>
    <n v="0"/>
    <n v="0"/>
    <n v="0"/>
    <n v="0"/>
    <n v="0"/>
    <n v="0"/>
    <n v="0"/>
  </r>
  <r>
    <x v="4"/>
    <s v="2016-Q3"/>
    <x v="25"/>
    <x v="2"/>
    <x v="2"/>
    <x v="1"/>
    <x v="5"/>
    <n v="14484"/>
    <s v="San Lucy Library"/>
    <x v="88"/>
    <s v="sanlucy_az"/>
    <s v="Maricopa"/>
    <s v="Learning Express"/>
    <m/>
    <m/>
    <n v="0"/>
    <n v="0"/>
    <n v="0"/>
    <n v="0"/>
    <n v="0"/>
    <n v="0"/>
    <n v="0"/>
  </r>
  <r>
    <x v="3"/>
    <s v="2016-Q3"/>
    <x v="25"/>
    <x v="2"/>
    <x v="2"/>
    <x v="1"/>
    <x v="0"/>
    <n v="13842"/>
    <s v="San Manuel Public Library"/>
    <x v="89"/>
    <s v="azsanmanuel"/>
    <s v="Pinal"/>
    <s v="Learning Express"/>
    <m/>
    <m/>
    <n v="0"/>
    <n v="0"/>
    <n v="0"/>
    <n v="0"/>
    <n v="0"/>
    <n v="0"/>
    <n v="0"/>
  </r>
  <r>
    <x v="58"/>
    <s v="2016-Q3"/>
    <x v="25"/>
    <x v="2"/>
    <x v="2"/>
    <x v="1"/>
    <x v="11"/>
    <n v="14511"/>
    <s v="San Xavier Learning Center Library"/>
    <x v="90"/>
    <s v="aztucson"/>
    <s v="Pima"/>
    <s v="Learning Express"/>
    <m/>
    <m/>
    <n v="0"/>
    <n v="0"/>
    <n v="0"/>
    <n v="0"/>
    <n v="0"/>
    <n v="0"/>
    <n v="0"/>
  </r>
  <r>
    <x v="59"/>
    <s v="2016-Q3"/>
    <x v="25"/>
    <x v="2"/>
    <x v="2"/>
    <x v="1"/>
    <x v="5"/>
    <n v="14315"/>
    <s v="Scottsdale Public Library"/>
    <x v="91"/>
    <s v="scottsdale_hq"/>
    <s v="Maricopa"/>
    <s v="Learning Express"/>
    <m/>
    <m/>
    <n v="2"/>
    <n v="1"/>
    <n v="14"/>
    <n v="0"/>
    <n v="0"/>
    <n v="0"/>
    <n v="12"/>
  </r>
  <r>
    <x v="60"/>
    <s v="2016-Q3"/>
    <x v="25"/>
    <x v="2"/>
    <x v="2"/>
    <x v="1"/>
    <x v="3"/>
    <n v="14525"/>
    <s v="Sedona Public Library"/>
    <x v="92"/>
    <s v="azsedona"/>
    <s v="Yavapai"/>
    <s v="Learning Express"/>
    <m/>
    <m/>
    <n v="0"/>
    <n v="0"/>
    <n v="0"/>
    <n v="0"/>
    <n v="0"/>
    <n v="0"/>
    <n v="0"/>
  </r>
  <r>
    <x v="3"/>
    <s v="2016-Q3"/>
    <x v="25"/>
    <x v="2"/>
    <x v="2"/>
    <x v="1"/>
    <x v="3"/>
    <n v="14550"/>
    <s v="Seligman Public Library"/>
    <x v="93"/>
    <s v="azseligman"/>
    <s v="Yavapai"/>
    <s v="Learning Express"/>
    <m/>
    <m/>
    <n v="0"/>
    <n v="0"/>
    <n v="0"/>
    <n v="0"/>
    <n v="0"/>
    <n v="0"/>
    <n v="0"/>
  </r>
  <r>
    <x v="61"/>
    <s v="2016-Q3"/>
    <x v="25"/>
    <x v="2"/>
    <x v="2"/>
    <x v="1"/>
    <x v="9"/>
    <n v="14503"/>
    <s v="Show Low Public Library"/>
    <x v="94"/>
    <s v="azshowlow"/>
    <s v="Navajo"/>
    <s v="Learning Express"/>
    <m/>
    <m/>
    <n v="0"/>
    <n v="0"/>
    <n v="0"/>
    <n v="0"/>
    <n v="0"/>
    <n v="0"/>
    <n v="0"/>
  </r>
  <r>
    <x v="62"/>
    <s v="2016-Q3"/>
    <x v="25"/>
    <x v="2"/>
    <x v="2"/>
    <x v="1"/>
    <x v="6"/>
    <n v="14450"/>
    <s v="Sierra Vista Public Library"/>
    <x v="95"/>
    <s v="azsierrav"/>
    <s v="Cochise"/>
    <s v="Learning Express"/>
    <m/>
    <m/>
    <n v="0"/>
    <n v="0"/>
    <n v="0"/>
    <n v="0"/>
    <n v="0"/>
    <n v="0"/>
    <n v="0"/>
  </r>
  <r>
    <x v="63"/>
    <s v="2016-Q3"/>
    <x v="25"/>
    <x v="2"/>
    <x v="2"/>
    <x v="1"/>
    <x v="9"/>
    <n v="14504"/>
    <s v="Snowflake-Taylor Public Library"/>
    <x v="96"/>
    <s v="azsnowflake"/>
    <s v="Navajo"/>
    <s v="Learning Express"/>
    <m/>
    <m/>
    <n v="0"/>
    <n v="0"/>
    <n v="0"/>
    <n v="0"/>
    <n v="0"/>
    <n v="0"/>
    <n v="0"/>
  </r>
  <r>
    <x v="64"/>
    <s v="2016-Q3"/>
    <x v="25"/>
    <x v="2"/>
    <x v="2"/>
    <x v="1"/>
    <x v="0"/>
    <n v="13844"/>
    <s v="Superior Public Library"/>
    <x v="97"/>
    <s v="azsuperior"/>
    <s v="Pinal"/>
    <s v="Learning Express"/>
    <m/>
    <m/>
    <n v="0"/>
    <n v="0"/>
    <n v="0"/>
    <n v="0"/>
    <n v="0"/>
    <n v="0"/>
    <n v="0"/>
  </r>
  <r>
    <x v="65"/>
    <s v="2016-Q3"/>
    <x v="25"/>
    <x v="2"/>
    <x v="2"/>
    <x v="1"/>
    <x v="5"/>
    <n v="5355"/>
    <s v="Tempe Public Library"/>
    <x v="98"/>
    <s v="tempe_main"/>
    <s v="Maricopa"/>
    <s v="Learning Express"/>
    <m/>
    <m/>
    <n v="22"/>
    <n v="4"/>
    <n v="255"/>
    <n v="5"/>
    <n v="8"/>
    <n v="3"/>
    <n v="6"/>
  </r>
  <r>
    <x v="4"/>
    <s v="2016-Q3"/>
    <x v="25"/>
    <x v="2"/>
    <x v="2"/>
    <x v="1"/>
    <x v="4"/>
    <n v="14491"/>
    <s v="The Edward McElwain Memorial Library"/>
    <x v="99"/>
    <s v="azpeachsprings"/>
    <s v="Mohave"/>
    <s v="Learning Express"/>
    <m/>
    <m/>
    <n v="0"/>
    <n v="0"/>
    <n v="0"/>
    <n v="0"/>
    <n v="0"/>
    <n v="0"/>
    <n v="0"/>
  </r>
  <r>
    <x v="66"/>
    <s v="2016-Q3"/>
    <x v="25"/>
    <x v="2"/>
    <x v="2"/>
    <x v="1"/>
    <x v="5"/>
    <n v="14485"/>
    <s v="Tolleson Public Library"/>
    <x v="100"/>
    <s v="toll30426"/>
    <s v="Maricopa"/>
    <s v="Learning Express"/>
    <m/>
    <m/>
    <n v="0"/>
    <n v="0"/>
    <n v="0"/>
    <n v="0"/>
    <n v="0"/>
    <n v="0"/>
    <n v="0"/>
  </r>
  <r>
    <x v="67"/>
    <s v="2016-Q3"/>
    <x v="25"/>
    <x v="2"/>
    <x v="2"/>
    <x v="1"/>
    <x v="6"/>
    <n v="14451"/>
    <s v="Tombstone City Library"/>
    <x v="101"/>
    <s v="aztombstone"/>
    <s v="Cochise"/>
    <s v="Learning Express"/>
    <m/>
    <m/>
    <n v="0"/>
    <n v="0"/>
    <n v="0"/>
    <n v="0"/>
    <n v="0"/>
    <n v="0"/>
    <n v="0"/>
  </r>
  <r>
    <x v="68"/>
    <s v="2016-Q3"/>
    <x v="25"/>
    <x v="2"/>
    <x v="2"/>
    <x v="1"/>
    <x v="13"/>
    <n v="14463"/>
    <s v="Tonto Basin Public Library"/>
    <x v="102"/>
    <s v="aztontobasin"/>
    <s v="Gila"/>
    <s v="Learning Express"/>
    <m/>
    <m/>
    <n v="0"/>
    <n v="0"/>
    <n v="0"/>
    <n v="0"/>
    <n v="0"/>
    <n v="0"/>
    <n v="0"/>
  </r>
  <r>
    <x v="3"/>
    <s v="2016-Q3"/>
    <x v="25"/>
    <x v="2"/>
    <x v="2"/>
    <x v="1"/>
    <x v="12"/>
    <n v="14457"/>
    <s v="Tuba City Library"/>
    <x v="103"/>
    <s v="aztubacity"/>
    <s v="Coconino"/>
    <s v="Learning Express"/>
    <m/>
    <m/>
    <n v="0"/>
    <n v="0"/>
    <n v="0"/>
    <n v="0"/>
    <n v="0"/>
    <n v="0"/>
    <n v="0"/>
  </r>
  <r>
    <x v="69"/>
    <s v="2016-Q3"/>
    <x v="25"/>
    <x v="2"/>
    <x v="2"/>
    <x v="1"/>
    <x v="11"/>
    <n v="14512"/>
    <s v="Venito Garcia Library and Archives"/>
    <x v="104"/>
    <s v="azsellstohono"/>
    <s v="Pima"/>
    <s v="Learning Express"/>
    <m/>
    <m/>
    <n v="0"/>
    <n v="0"/>
    <n v="0"/>
    <n v="0"/>
    <n v="0"/>
    <n v="0"/>
    <n v="0"/>
  </r>
  <r>
    <x v="3"/>
    <s v="2016-Q3"/>
    <x v="25"/>
    <x v="2"/>
    <x v="2"/>
    <x v="1"/>
    <x v="0"/>
    <n v="14443"/>
    <s v="Vista Grande Library"/>
    <x v="105"/>
    <s v="vista_az"/>
    <s v="Pinal"/>
    <s v="Learning Express"/>
    <m/>
    <m/>
    <n v="0"/>
    <n v="0"/>
    <n v="0"/>
    <n v="0"/>
    <n v="0"/>
    <n v="0"/>
    <n v="0"/>
  </r>
  <r>
    <x v="4"/>
    <s v="2016-Q3"/>
    <x v="25"/>
    <x v="2"/>
    <x v="2"/>
    <x v="1"/>
    <x v="5"/>
    <n v="14481"/>
    <s v="Wickenburg Public Library"/>
    <x v="106"/>
    <s v="wickenburg_az"/>
    <s v="Maricopa"/>
    <s v="Learning Express"/>
    <m/>
    <m/>
    <n v="0"/>
    <n v="0"/>
    <n v="0"/>
    <n v="0"/>
    <n v="0"/>
    <n v="0"/>
    <n v="0"/>
  </r>
  <r>
    <x v="3"/>
    <s v="2016-Q3"/>
    <x v="25"/>
    <x v="2"/>
    <x v="2"/>
    <x v="1"/>
    <x v="3"/>
    <n v="14551"/>
    <s v="Wilhoit Public Library"/>
    <x v="107"/>
    <s v="azwilhoit"/>
    <s v="Yavapai"/>
    <s v="Learning Express"/>
    <m/>
    <m/>
    <n v="0"/>
    <n v="0"/>
    <n v="0"/>
    <n v="0"/>
    <n v="0"/>
    <n v="0"/>
    <n v="0"/>
  </r>
  <r>
    <x v="4"/>
    <s v="2016-Q3"/>
    <x v="25"/>
    <x v="2"/>
    <x v="2"/>
    <x v="1"/>
    <x v="12"/>
    <n v="13090"/>
    <s v="Williams Public Library"/>
    <x v="108"/>
    <s v="azwilliams"/>
    <s v="Coconino"/>
    <s v="Learning Express"/>
    <m/>
    <m/>
    <n v="0"/>
    <n v="0"/>
    <n v="0"/>
    <n v="0"/>
    <n v="0"/>
    <n v="0"/>
    <n v="0"/>
  </r>
  <r>
    <x v="70"/>
    <s v="2016-Q3"/>
    <x v="25"/>
    <x v="2"/>
    <x v="2"/>
    <x v="1"/>
    <x v="9"/>
    <n v="14505"/>
    <s v="Winslow Public Library"/>
    <x v="109"/>
    <s v="azwinslow"/>
    <s v="Navajo"/>
    <s v="Learning Express"/>
    <m/>
    <m/>
    <n v="0"/>
    <n v="0"/>
    <n v="0"/>
    <n v="0"/>
    <n v="0"/>
    <n v="0"/>
    <n v="0"/>
  </r>
  <r>
    <x v="3"/>
    <s v="2016-Q3"/>
    <x v="25"/>
    <x v="2"/>
    <x v="2"/>
    <x v="1"/>
    <x v="9"/>
    <n v="14506"/>
    <s v="Woodruff Library"/>
    <x v="110"/>
    <s v="azwoodruff"/>
    <s v="Navajo"/>
    <s v="Learning Express"/>
    <m/>
    <m/>
    <n v="0"/>
    <n v="0"/>
    <n v="0"/>
    <n v="0"/>
    <n v="0"/>
    <n v="0"/>
    <n v="0"/>
  </r>
  <r>
    <x v="3"/>
    <s v="2016-Q3"/>
    <x v="25"/>
    <x v="2"/>
    <x v="2"/>
    <x v="1"/>
    <x v="3"/>
    <n v="14552"/>
    <s v="Yarnell Public Library"/>
    <x v="111"/>
    <s v="azyarnell"/>
    <s v="Yavapai"/>
    <s v="Learning Express"/>
    <m/>
    <m/>
    <n v="0"/>
    <n v="0"/>
    <n v="0"/>
    <n v="0"/>
    <n v="0"/>
    <n v="0"/>
    <n v="0"/>
  </r>
  <r>
    <x v="71"/>
    <s v="2016-Q3"/>
    <x v="25"/>
    <x v="2"/>
    <x v="2"/>
    <x v="1"/>
    <x v="3"/>
    <n v="12675"/>
    <s v="Yavapai County Free Library District"/>
    <x v="112"/>
    <s v="azyavapai"/>
    <s v="Yavapai"/>
    <s v="Learning Express"/>
    <m/>
    <m/>
    <n v="1"/>
    <n v="0"/>
    <n v="14"/>
    <n v="3"/>
    <n v="0"/>
    <n v="1"/>
    <n v="1"/>
  </r>
  <r>
    <x v="4"/>
    <s v="2016-Q3"/>
    <x v="25"/>
    <x v="2"/>
    <x v="2"/>
    <x v="1"/>
    <x v="3"/>
    <n v="14518"/>
    <s v="Yavapai Prescott Tribal Library"/>
    <x v="113"/>
    <s v="azyavapaitri"/>
    <s v="Yavapai"/>
    <s v="Learning Express"/>
    <m/>
    <m/>
    <n v="0"/>
    <n v="0"/>
    <n v="0"/>
    <n v="0"/>
    <n v="0"/>
    <n v="0"/>
    <n v="0"/>
  </r>
  <r>
    <x v="72"/>
    <s v="2016-Q3"/>
    <x v="25"/>
    <x v="2"/>
    <x v="2"/>
    <x v="1"/>
    <x v="13"/>
    <n v="14464"/>
    <s v="Young Public Library"/>
    <x v="114"/>
    <s v="azyoung"/>
    <s v="Gila"/>
    <s v="Learning Express"/>
    <m/>
    <m/>
    <n v="0"/>
    <n v="0"/>
    <n v="0"/>
    <n v="0"/>
    <n v="0"/>
    <n v="0"/>
    <n v="0"/>
  </r>
  <r>
    <x v="73"/>
    <s v="2016-Q3"/>
    <x v="25"/>
    <x v="2"/>
    <x v="2"/>
    <x v="1"/>
    <x v="5"/>
    <n v="14486"/>
    <s v="Youngtown Public Library"/>
    <x v="115"/>
    <s v="youngtown_az"/>
    <s v="Maricopa"/>
    <s v="Learning Express"/>
    <m/>
    <m/>
    <n v="0"/>
    <n v="0"/>
    <n v="0"/>
    <n v="0"/>
    <n v="0"/>
    <n v="0"/>
    <n v="0"/>
  </r>
  <r>
    <x v="3"/>
    <s v="2016-Q3"/>
    <x v="25"/>
    <x v="2"/>
    <x v="2"/>
    <x v="1"/>
    <x v="10"/>
    <n v="14527"/>
    <s v="Yuma County Library District"/>
    <x v="116"/>
    <s v="azycldo"/>
    <s v="Yuma"/>
    <s v="Learning Express"/>
    <m/>
    <m/>
    <n v="165"/>
    <n v="21"/>
    <n v="7057"/>
    <n v="120"/>
    <n v="17"/>
    <n v="5"/>
    <n v="0"/>
  </r>
  <r>
    <x v="0"/>
    <s v="2016-Q3"/>
    <x v="26"/>
    <x v="2"/>
    <x v="2"/>
    <x v="2"/>
    <x v="0"/>
    <n v="14487"/>
    <s v="Ak-Chin Indian Community Library"/>
    <x v="0"/>
    <s v="akchin_az"/>
    <s v="Maricopa"/>
    <s v="Learning Express"/>
    <m/>
    <m/>
    <n v="0"/>
    <n v="0"/>
    <n v="0"/>
    <n v="0"/>
    <n v="0"/>
    <n v="0"/>
    <n v="0"/>
  </r>
  <r>
    <x v="1"/>
    <s v="2016-Q3"/>
    <x v="26"/>
    <x v="2"/>
    <x v="2"/>
    <x v="2"/>
    <x v="1"/>
    <n v="14331"/>
    <s v="Apache County Library District"/>
    <x v="1"/>
    <s v="azapachecpl"/>
    <s v="Apache"/>
    <s v="Learning Express"/>
    <m/>
    <m/>
    <n v="1"/>
    <n v="1"/>
    <n v="15"/>
    <n v="0"/>
    <n v="0"/>
    <n v="0"/>
    <n v="0"/>
  </r>
  <r>
    <x v="2"/>
    <s v="2016-Q3"/>
    <x v="26"/>
    <x v="2"/>
    <x v="2"/>
    <x v="2"/>
    <x v="0"/>
    <n v="12670"/>
    <s v="Apache Junction Public Library"/>
    <x v="2"/>
    <s v="azapachejct"/>
    <s v="Pinal"/>
    <s v="Learning Express"/>
    <m/>
    <m/>
    <n v="1"/>
    <n v="0"/>
    <n v="20"/>
    <n v="0"/>
    <n v="1"/>
    <n v="2"/>
    <n v="0"/>
  </r>
  <r>
    <x v="3"/>
    <s v="2016-Q3"/>
    <x v="26"/>
    <x v="2"/>
    <x v="2"/>
    <x v="2"/>
    <x v="0"/>
    <n v="13834"/>
    <s v="Arizona City Community Library"/>
    <x v="3"/>
    <s v="azarizonacity"/>
    <s v="Pinal"/>
    <s v="Learning Express"/>
    <m/>
    <m/>
    <n v="0"/>
    <n v="0"/>
    <n v="0"/>
    <n v="0"/>
    <n v="0"/>
    <n v="0"/>
    <n v="0"/>
  </r>
  <r>
    <x v="3"/>
    <s v="2016-Q3"/>
    <x v="26"/>
    <x v="2"/>
    <x v="2"/>
    <x v="2"/>
    <x v="2"/>
    <n v="14554"/>
    <s v="Arizona State Library, Archives and Public Records"/>
    <x v="4"/>
    <s v="azstatelibdev"/>
    <m/>
    <s v="Learning Express"/>
    <m/>
    <m/>
    <n v="67"/>
    <n v="23"/>
    <n v="211"/>
    <n v="8"/>
    <n v="4"/>
    <n v="39"/>
    <n v="11"/>
  </r>
  <r>
    <x v="3"/>
    <s v="2016-Q3"/>
    <x v="26"/>
    <x v="2"/>
    <x v="2"/>
    <x v="2"/>
    <x v="3"/>
    <n v="14520"/>
    <s v="Ash Fork Public Library"/>
    <x v="5"/>
    <s v="azashfork"/>
    <s v="Yavapai"/>
    <s v="Learning Express"/>
    <m/>
    <m/>
    <n v="0"/>
    <n v="0"/>
    <n v="0"/>
    <n v="0"/>
    <n v="0"/>
    <n v="0"/>
    <n v="0"/>
  </r>
  <r>
    <x v="4"/>
    <s v="2016-Q3"/>
    <x v="26"/>
    <x v="2"/>
    <x v="2"/>
    <x v="2"/>
    <x v="4"/>
    <n v="14489"/>
    <s v="Ava Ich Asiit Tribal Library"/>
    <x v="6"/>
    <s v="azavaich"/>
    <s v="Mohave"/>
    <s v="Learning Express"/>
    <m/>
    <m/>
    <n v="0"/>
    <n v="0"/>
    <n v="0"/>
    <n v="0"/>
    <n v="0"/>
    <n v="0"/>
    <n v="0"/>
  </r>
  <r>
    <x v="5"/>
    <s v="2016-Q3"/>
    <x v="26"/>
    <x v="2"/>
    <x v="2"/>
    <x v="2"/>
    <x v="5"/>
    <n v="6014"/>
    <s v="Avondale Public Library"/>
    <x v="7"/>
    <s v="avondale_az"/>
    <s v="Maricopa"/>
    <s v="Learning Express"/>
    <m/>
    <m/>
    <n v="7"/>
    <n v="4"/>
    <n v="218"/>
    <n v="5"/>
    <n v="1"/>
    <n v="7"/>
    <n v="0"/>
  </r>
  <r>
    <x v="3"/>
    <s v="2016-Q3"/>
    <x v="26"/>
    <x v="2"/>
    <x v="2"/>
    <x v="2"/>
    <x v="3"/>
    <n v="14532"/>
    <s v="Bagdad Public Library"/>
    <x v="8"/>
    <s v="azbagdad"/>
    <s v="Yavapai"/>
    <s v="Learning Express"/>
    <m/>
    <m/>
    <n v="4"/>
    <n v="0"/>
    <n v="19"/>
    <n v="0"/>
    <n v="3"/>
    <n v="3"/>
    <n v="0"/>
  </r>
  <r>
    <x v="3"/>
    <s v="2016-Q3"/>
    <x v="26"/>
    <x v="2"/>
    <x v="2"/>
    <x v="2"/>
    <x v="3"/>
    <n v="19554"/>
    <s v="Beaver Creek Library"/>
    <x v="121"/>
    <s v="beaver_az"/>
    <m/>
    <s v="Learning Express"/>
    <m/>
    <m/>
    <n v="0"/>
    <n v="0"/>
    <n v="0"/>
    <n v="0"/>
    <n v="0"/>
    <n v="0"/>
    <n v="0"/>
  </r>
  <r>
    <x v="6"/>
    <s v="2016-Q3"/>
    <x v="26"/>
    <x v="2"/>
    <x v="2"/>
    <x v="2"/>
    <x v="6"/>
    <n v="14448"/>
    <s v="Benson Public Library"/>
    <x v="9"/>
    <s v="azbenson"/>
    <s v="Cochise"/>
    <s v="Learning Express"/>
    <m/>
    <m/>
    <n v="0"/>
    <n v="0"/>
    <n v="0"/>
    <n v="0"/>
    <n v="0"/>
    <n v="0"/>
    <n v="0"/>
  </r>
  <r>
    <x v="3"/>
    <s v="2016-Q3"/>
    <x v="26"/>
    <x v="2"/>
    <x v="2"/>
    <x v="2"/>
    <x v="3"/>
    <n v="14536"/>
    <s v="Black Canyon City Community Library"/>
    <x v="10"/>
    <s v="azblackcyn"/>
    <s v="Yavapai"/>
    <s v="Learning Express"/>
    <m/>
    <m/>
    <n v="0"/>
    <n v="0"/>
    <n v="0"/>
    <n v="0"/>
    <n v="0"/>
    <n v="0"/>
    <n v="0"/>
  </r>
  <r>
    <x v="3"/>
    <s v="2016-Q3"/>
    <x v="26"/>
    <x v="2"/>
    <x v="2"/>
    <x v="2"/>
    <x v="7"/>
    <n v="14469"/>
    <s v="Blue Library"/>
    <x v="11"/>
    <s v="azbluepub"/>
    <s v="Greenlee"/>
    <s v="Learning Express"/>
    <m/>
    <m/>
    <n v="0"/>
    <n v="0"/>
    <n v="0"/>
    <n v="0"/>
    <n v="0"/>
    <n v="0"/>
    <n v="0"/>
  </r>
  <r>
    <x v="3"/>
    <s v="2016-Q3"/>
    <x v="26"/>
    <x v="2"/>
    <x v="2"/>
    <x v="2"/>
    <x v="8"/>
    <n v="14474"/>
    <s v="Bouse Public Library"/>
    <x v="12"/>
    <s v="azbouse"/>
    <s v="La Paz"/>
    <s v="Learning Express"/>
    <m/>
    <m/>
    <n v="0"/>
    <n v="0"/>
    <n v="0"/>
    <n v="0"/>
    <n v="0"/>
    <n v="0"/>
    <n v="0"/>
  </r>
  <r>
    <x v="4"/>
    <s v="2016-Q3"/>
    <x v="26"/>
    <x v="2"/>
    <x v="2"/>
    <x v="2"/>
    <x v="5"/>
    <n v="14478"/>
    <s v="Buckeye Public Library"/>
    <x v="13"/>
    <s v="buckeye_az"/>
    <s v="Maricopa"/>
    <s v="Learning Express"/>
    <m/>
    <m/>
    <n v="3"/>
    <n v="2"/>
    <n v="28"/>
    <n v="3"/>
    <n v="0"/>
    <n v="1"/>
    <n v="1"/>
  </r>
  <r>
    <x v="7"/>
    <s v="2016-Q3"/>
    <x v="26"/>
    <x v="2"/>
    <x v="2"/>
    <x v="2"/>
    <x v="3"/>
    <n v="14521"/>
    <s v="Camp Verde Community Library"/>
    <x v="14"/>
    <s v="azcampverde"/>
    <s v="Yavapai"/>
    <s v="Learning Express"/>
    <m/>
    <m/>
    <n v="4"/>
    <n v="0"/>
    <n v="7"/>
    <n v="0"/>
    <n v="0"/>
    <n v="0"/>
    <n v="3"/>
  </r>
  <r>
    <x v="8"/>
    <s v="2016-Q3"/>
    <x v="26"/>
    <x v="2"/>
    <x v="2"/>
    <x v="2"/>
    <x v="0"/>
    <n v="13835"/>
    <s v="Casa Grande Public Library"/>
    <x v="15"/>
    <s v="azcasagrande"/>
    <s v="Pinal"/>
    <s v="Learning Express"/>
    <m/>
    <m/>
    <n v="0"/>
    <n v="0"/>
    <n v="0"/>
    <n v="0"/>
    <n v="0"/>
    <n v="0"/>
    <n v="0"/>
  </r>
  <r>
    <x v="3"/>
    <s v="2016-Q3"/>
    <x v="26"/>
    <x v="2"/>
    <x v="2"/>
    <x v="2"/>
    <x v="3"/>
    <n v="14325"/>
    <s v="Centennial Library"/>
    <x v="16"/>
    <s v="azcentennial"/>
    <s v="La Paz"/>
    <s v="Learning Express"/>
    <m/>
    <m/>
    <n v="0"/>
    <n v="1"/>
    <n v="2"/>
    <n v="0"/>
    <n v="0"/>
    <n v="0"/>
    <n v="0"/>
  </r>
  <r>
    <x v="9"/>
    <s v="2016-Q3"/>
    <x v="26"/>
    <x v="2"/>
    <x v="2"/>
    <x v="2"/>
    <x v="5"/>
    <n v="12890"/>
    <s v="Chandler Public Library"/>
    <x v="17"/>
    <s v="chandler_main"/>
    <s v="Maricopa"/>
    <s v="Learning Express"/>
    <m/>
    <m/>
    <n v="10"/>
    <n v="1"/>
    <n v="103"/>
    <n v="1"/>
    <n v="1"/>
    <n v="2"/>
    <n v="0"/>
  </r>
  <r>
    <x v="10"/>
    <s v="2016-Q3"/>
    <x v="26"/>
    <x v="2"/>
    <x v="2"/>
    <x v="2"/>
    <x v="3"/>
    <n v="14522"/>
    <s v="Chino Valley Public Library"/>
    <x v="18"/>
    <s v="azchinovalley"/>
    <s v="Yavapai"/>
    <s v="Learning Express"/>
    <m/>
    <m/>
    <n v="0"/>
    <n v="0"/>
    <n v="0"/>
    <n v="0"/>
    <n v="0"/>
    <n v="0"/>
    <n v="0"/>
  </r>
  <r>
    <x v="3"/>
    <s v="2016-Q3"/>
    <x v="26"/>
    <x v="2"/>
    <x v="2"/>
    <x v="2"/>
    <x v="9"/>
    <n v="14494"/>
    <s v="Cibicue Community Library"/>
    <x v="19"/>
    <s v="azcibecu"/>
    <s v="Navajo"/>
    <s v="Learning Express"/>
    <m/>
    <m/>
    <n v="0"/>
    <n v="0"/>
    <n v="0"/>
    <n v="0"/>
    <n v="0"/>
    <n v="0"/>
    <n v="0"/>
  </r>
  <r>
    <x v="11"/>
    <s v="2016-Q3"/>
    <x v="26"/>
    <x v="2"/>
    <x v="2"/>
    <x v="2"/>
    <x v="5"/>
    <n v="12897"/>
    <s v="City of Mesa Main Library"/>
    <x v="20"/>
    <s v="mesa86532"/>
    <s v="Maricopa"/>
    <s v="Learning Express"/>
    <m/>
    <m/>
    <n v="9"/>
    <n v="7"/>
    <n v="46"/>
    <n v="0"/>
    <n v="0"/>
    <n v="4"/>
    <n v="12"/>
  </r>
  <r>
    <x v="74"/>
    <s v="2016-Q3"/>
    <x v="26"/>
    <x v="2"/>
    <x v="2"/>
    <x v="2"/>
    <x v="3"/>
    <n v="14509"/>
    <s v="Clark Memorial Library"/>
    <x v="117"/>
    <s v="azclarkdale"/>
    <s v="Pima"/>
    <s v="Learning Express"/>
    <m/>
    <m/>
    <n v="0"/>
    <n v="0"/>
    <n v="0"/>
    <n v="0"/>
    <n v="0"/>
    <n v="0"/>
    <n v="0"/>
  </r>
  <r>
    <x v="74"/>
    <s v="2016-Q3"/>
    <x v="26"/>
    <x v="2"/>
    <x v="2"/>
    <x v="2"/>
    <x v="3"/>
    <n v="14538"/>
    <s v="Clarkdale Public Library"/>
    <x v="117"/>
    <s v="azclarkdale"/>
    <s v="Yavapai"/>
    <s v="Learning Express"/>
    <m/>
    <m/>
    <n v="0"/>
    <n v="0"/>
    <n v="0"/>
    <n v="0"/>
    <n v="0"/>
    <n v="0"/>
    <n v="0"/>
  </r>
  <r>
    <x v="3"/>
    <s v="2016-Q3"/>
    <x v="26"/>
    <x v="2"/>
    <x v="2"/>
    <x v="2"/>
    <x v="9"/>
    <n v="14495"/>
    <s v="Clay Springs Public Library"/>
    <x v="21"/>
    <s v="azclaysprings"/>
    <s v="Navajo"/>
    <s v="Learning Express"/>
    <m/>
    <m/>
    <n v="0"/>
    <n v="0"/>
    <n v="0"/>
    <n v="0"/>
    <n v="0"/>
    <n v="0"/>
    <n v="0"/>
  </r>
  <r>
    <x v="12"/>
    <s v="2016-Q3"/>
    <x v="26"/>
    <x v="2"/>
    <x v="2"/>
    <x v="2"/>
    <x v="7"/>
    <n v="14470"/>
    <s v="Clifton Public Library"/>
    <x v="22"/>
    <s v="azclifton"/>
    <s v="Greenlee"/>
    <s v="Learning Express"/>
    <m/>
    <m/>
    <n v="0"/>
    <n v="0"/>
    <n v="0"/>
    <n v="0"/>
    <n v="0"/>
    <n v="0"/>
    <n v="0"/>
  </r>
  <r>
    <x v="13"/>
    <s v="2016-Q3"/>
    <x v="26"/>
    <x v="2"/>
    <x v="2"/>
    <x v="2"/>
    <x v="6"/>
    <n v="5783"/>
    <s v="Cochise County Library District"/>
    <x v="23"/>
    <s v="azccldo"/>
    <s v="Cochise"/>
    <s v="Learning Express"/>
    <m/>
    <m/>
    <n v="8"/>
    <n v="2"/>
    <n v="77"/>
    <n v="0"/>
    <n v="1"/>
    <n v="0"/>
    <n v="1"/>
  </r>
  <r>
    <x v="14"/>
    <s v="2016-Q3"/>
    <x v="26"/>
    <x v="2"/>
    <x v="2"/>
    <x v="2"/>
    <x v="10"/>
    <n v="14528"/>
    <s v="Cocopah Tribal Library"/>
    <x v="24"/>
    <s v="azcocopah"/>
    <s v="Yuma"/>
    <s v="Learning Express"/>
    <m/>
    <m/>
    <n v="0"/>
    <n v="0"/>
    <n v="0"/>
    <n v="0"/>
    <n v="0"/>
    <n v="0"/>
    <n v="0"/>
  </r>
  <r>
    <x v="15"/>
    <s v="2016-Q3"/>
    <x v="26"/>
    <x v="2"/>
    <x v="2"/>
    <x v="2"/>
    <x v="8"/>
    <n v="14324"/>
    <s v="Colorado River Indian Tribes Library"/>
    <x v="25"/>
    <s v="azlapazcs"/>
    <s v="La Paz"/>
    <s v="Learning Express"/>
    <m/>
    <m/>
    <n v="0"/>
    <n v="0"/>
    <n v="0"/>
    <n v="0"/>
    <n v="0"/>
    <n v="0"/>
    <n v="0"/>
  </r>
  <r>
    <x v="3"/>
    <s v="2016-Q3"/>
    <x v="26"/>
    <x v="2"/>
    <x v="2"/>
    <x v="2"/>
    <x v="3"/>
    <n v="14540"/>
    <s v="Congress Public Library"/>
    <x v="26"/>
    <s v="azcongress"/>
    <s v="Yavapai"/>
    <s v="Learning Express"/>
    <m/>
    <m/>
    <n v="0"/>
    <n v="0"/>
    <n v="0"/>
    <n v="0"/>
    <n v="0"/>
    <n v="0"/>
    <n v="0"/>
  </r>
  <r>
    <x v="16"/>
    <s v="2016-Q3"/>
    <x v="26"/>
    <x v="2"/>
    <x v="2"/>
    <x v="2"/>
    <x v="0"/>
    <n v="13836"/>
    <s v="Coolidge Public Library"/>
    <x v="27"/>
    <s v="azcollidge"/>
    <s v="Pinal"/>
    <s v="Learning Express"/>
    <m/>
    <m/>
    <n v="0"/>
    <n v="0"/>
    <n v="0"/>
    <n v="0"/>
    <n v="0"/>
    <n v="0"/>
    <n v="0"/>
  </r>
  <r>
    <x v="17"/>
    <s v="2016-Q3"/>
    <x v="26"/>
    <x v="2"/>
    <x v="2"/>
    <x v="2"/>
    <x v="6"/>
    <n v="14446"/>
    <s v="Copper Queen Library"/>
    <x v="28"/>
    <s v="azbisbee"/>
    <s v="Cochise"/>
    <s v="Learning Express"/>
    <m/>
    <m/>
    <n v="0"/>
    <n v="0"/>
    <n v="0"/>
    <n v="0"/>
    <n v="0"/>
    <n v="0"/>
    <n v="0"/>
  </r>
  <r>
    <x v="3"/>
    <s v="2016-Q3"/>
    <x v="26"/>
    <x v="2"/>
    <x v="2"/>
    <x v="2"/>
    <x v="3"/>
    <n v="14541"/>
    <s v="Cordes Lakes Public Library"/>
    <x v="29"/>
    <s v="azcordeslakes"/>
    <s v="Yavapai"/>
    <s v="Learning Express"/>
    <m/>
    <m/>
    <n v="0"/>
    <n v="0"/>
    <n v="0"/>
    <n v="0"/>
    <n v="0"/>
    <n v="0"/>
    <n v="0"/>
  </r>
  <r>
    <x v="18"/>
    <s v="2016-Q3"/>
    <x v="26"/>
    <x v="2"/>
    <x v="2"/>
    <x v="2"/>
    <x v="3"/>
    <n v="14517"/>
    <s v="Cottonwood Public Library"/>
    <x v="30"/>
    <s v="azcottonwood"/>
    <s v="Yavapai"/>
    <s v="Learning Express"/>
    <m/>
    <m/>
    <n v="0"/>
    <n v="0"/>
    <n v="0"/>
    <n v="0"/>
    <n v="0"/>
    <n v="0"/>
    <n v="0"/>
  </r>
  <r>
    <x v="3"/>
    <s v="2016-Q3"/>
    <x v="26"/>
    <x v="2"/>
    <x v="2"/>
    <x v="2"/>
    <x v="3"/>
    <n v="14542"/>
    <s v="Crown King Public Library"/>
    <x v="31"/>
    <s v="azcrownking"/>
    <s v="Yavapai"/>
    <s v="Learning Express"/>
    <m/>
    <m/>
    <n v="0"/>
    <n v="0"/>
    <n v="0"/>
    <n v="0"/>
    <n v="0"/>
    <n v="0"/>
    <n v="0"/>
  </r>
  <r>
    <x v="19"/>
    <s v="2016-Q3"/>
    <x v="26"/>
    <x v="2"/>
    <x v="2"/>
    <x v="2"/>
    <x v="5"/>
    <n v="14477"/>
    <s v="Desert Foothills Library"/>
    <x v="32"/>
    <s v="desertfh_az"/>
    <s v="Maricopa"/>
    <s v="Learning Express"/>
    <m/>
    <m/>
    <n v="0"/>
    <n v="0"/>
    <n v="3"/>
    <n v="0"/>
    <n v="0"/>
    <n v="0"/>
    <n v="0"/>
  </r>
  <r>
    <x v="3"/>
    <s v="2016-Q3"/>
    <x v="26"/>
    <x v="2"/>
    <x v="2"/>
    <x v="2"/>
    <x v="3"/>
    <n v="14545"/>
    <s v="Dewey-Humboldt Town Library"/>
    <x v="33"/>
    <s v="dewey_az"/>
    <s v="Yavapai"/>
    <s v="Learning Express"/>
    <m/>
    <m/>
    <n v="0"/>
    <n v="0"/>
    <n v="0"/>
    <n v="0"/>
    <n v="0"/>
    <n v="0"/>
    <n v="0"/>
  </r>
  <r>
    <x v="20"/>
    <s v="2016-Q3"/>
    <x v="26"/>
    <x v="2"/>
    <x v="2"/>
    <x v="2"/>
    <x v="6"/>
    <n v="14447"/>
    <s v="Douglas Public Library"/>
    <x v="34"/>
    <s v="azdouglas"/>
    <s v="Cochise"/>
    <s v="Learning Express"/>
    <m/>
    <m/>
    <n v="0"/>
    <n v="0"/>
    <n v="0"/>
    <n v="0"/>
    <n v="0"/>
    <n v="0"/>
    <n v="0"/>
  </r>
  <r>
    <x v="3"/>
    <s v="2016-Q3"/>
    <x v="26"/>
    <x v="2"/>
    <x v="2"/>
    <x v="2"/>
    <x v="11"/>
    <n v="14510"/>
    <s v="Dr. Fernando Escalante Community Library &amp; Resource Center"/>
    <x v="35"/>
    <s v="azfernando"/>
    <s v="Pima"/>
    <s v="Learning Express"/>
    <m/>
    <m/>
    <n v="0"/>
    <n v="0"/>
    <n v="0"/>
    <n v="0"/>
    <n v="0"/>
    <n v="0"/>
    <n v="0"/>
  </r>
  <r>
    <x v="21"/>
    <s v="2016-Q3"/>
    <x v="26"/>
    <x v="2"/>
    <x v="2"/>
    <x v="2"/>
    <x v="7"/>
    <n v="14468"/>
    <s v="Duncan Public Library"/>
    <x v="36"/>
    <s v="azduncan"/>
    <s v="Greenlee"/>
    <s v="Learning Express"/>
    <m/>
    <m/>
    <n v="0"/>
    <n v="0"/>
    <n v="0"/>
    <n v="0"/>
    <n v="0"/>
    <n v="0"/>
    <n v="0"/>
  </r>
  <r>
    <x v="22"/>
    <s v="2016-Q3"/>
    <x v="26"/>
    <x v="2"/>
    <x v="2"/>
    <x v="2"/>
    <x v="0"/>
    <n v="13837"/>
    <s v="Eloy Santa Cruz Library"/>
    <x v="37"/>
    <s v="azeloy"/>
    <s v="Pinal"/>
    <s v="Learning Express"/>
    <m/>
    <m/>
    <n v="0"/>
    <n v="0"/>
    <n v="0"/>
    <n v="0"/>
    <n v="0"/>
    <n v="0"/>
    <n v="0"/>
  </r>
  <r>
    <x v="23"/>
    <s v="2016-Q3"/>
    <x v="26"/>
    <x v="2"/>
    <x v="2"/>
    <x v="2"/>
    <x v="6"/>
    <n v="14452"/>
    <s v="Elsie S. Hogan Community Library"/>
    <x v="38"/>
    <s v="azwilcox"/>
    <s v="Cochise"/>
    <s v="Learning Express"/>
    <m/>
    <m/>
    <n v="0"/>
    <n v="0"/>
    <n v="0"/>
    <n v="0"/>
    <n v="0"/>
    <n v="0"/>
    <n v="0"/>
  </r>
  <r>
    <x v="24"/>
    <s v="2016-Q3"/>
    <x v="26"/>
    <x v="2"/>
    <x v="2"/>
    <x v="2"/>
    <x v="12"/>
    <n v="5102"/>
    <s v="Flagstaff City-Coconino County Public Library"/>
    <x v="39"/>
    <s v="azflagstaff"/>
    <s v="Coconino"/>
    <s v="Learning Express"/>
    <m/>
    <m/>
    <n v="18"/>
    <n v="2"/>
    <n v="594"/>
    <n v="11"/>
    <n v="1"/>
    <n v="1"/>
    <n v="2"/>
  </r>
  <r>
    <x v="25"/>
    <s v="2016-Q3"/>
    <x v="26"/>
    <x v="2"/>
    <x v="2"/>
    <x v="2"/>
    <x v="0"/>
    <n v="13838"/>
    <s v="Florence Community Library"/>
    <x v="40"/>
    <s v="azflorence"/>
    <s v="Pinal"/>
    <s v="Learning Express"/>
    <m/>
    <m/>
    <n v="0"/>
    <n v="0"/>
    <n v="0"/>
    <n v="0"/>
    <n v="0"/>
    <n v="0"/>
    <n v="0"/>
  </r>
  <r>
    <x v="3"/>
    <s v="2016-Q3"/>
    <x v="26"/>
    <x v="2"/>
    <x v="2"/>
    <x v="2"/>
    <x v="12"/>
    <n v="14455"/>
    <s v="Forest Lakes Community Library"/>
    <x v="41"/>
    <s v="azforestlakes"/>
    <s v="Coconino"/>
    <s v="Learning Express"/>
    <m/>
    <m/>
    <n v="0"/>
    <n v="0"/>
    <n v="0"/>
    <n v="0"/>
    <n v="0"/>
    <n v="0"/>
    <n v="0"/>
  </r>
  <r>
    <x v="26"/>
    <s v="2016-Q3"/>
    <x v="26"/>
    <x v="2"/>
    <x v="2"/>
    <x v="2"/>
    <x v="12"/>
    <n v="14454"/>
    <s v="Fredonia Public Library"/>
    <x v="42"/>
    <s v="azfredonia"/>
    <s v="Coconino"/>
    <s v="Learning Express"/>
    <m/>
    <m/>
    <n v="0"/>
    <n v="0"/>
    <n v="0"/>
    <n v="0"/>
    <n v="0"/>
    <n v="0"/>
    <n v="0"/>
  </r>
  <r>
    <x v="27"/>
    <s v="2016-Q3"/>
    <x v="26"/>
    <x v="2"/>
    <x v="2"/>
    <x v="2"/>
    <x v="5"/>
    <n v="14482"/>
    <s v="Ft. McDowell Yavapai Nation Tribal Library"/>
    <x v="43"/>
    <s v="mcdowell_az"/>
    <s v="Maricopa"/>
    <s v="Learning Express"/>
    <m/>
    <m/>
    <n v="0"/>
    <n v="0"/>
    <n v="0"/>
    <n v="0"/>
    <n v="0"/>
    <n v="0"/>
    <n v="0"/>
  </r>
  <r>
    <x v="28"/>
    <s v="2016-Q3"/>
    <x v="26"/>
    <x v="2"/>
    <x v="2"/>
    <x v="2"/>
    <x v="13"/>
    <n v="5785"/>
    <s v="Gila County Library District"/>
    <x v="44"/>
    <s v="azgcldo"/>
    <s v="Gila"/>
    <s v="Learning Express"/>
    <m/>
    <m/>
    <n v="3"/>
    <n v="0"/>
    <n v="14"/>
    <n v="0"/>
    <n v="0"/>
    <n v="1"/>
    <n v="0"/>
  </r>
  <r>
    <x v="29"/>
    <s v="2016-Q3"/>
    <x v="26"/>
    <x v="2"/>
    <x v="2"/>
    <x v="2"/>
    <x v="5"/>
    <n v="14479"/>
    <s v="Glendale Public Library"/>
    <x v="45"/>
    <s v="glendale_main"/>
    <s v="Maricopa"/>
    <s v="Learning Express"/>
    <m/>
    <m/>
    <n v="2"/>
    <n v="0"/>
    <n v="18"/>
    <n v="1"/>
    <n v="0"/>
    <n v="1"/>
    <n v="0"/>
  </r>
  <r>
    <x v="3"/>
    <s v="2016-Q3"/>
    <x v="26"/>
    <x v="2"/>
    <x v="2"/>
    <x v="2"/>
    <x v="12"/>
    <n v="14456"/>
    <s v="Grand Canyon Library"/>
    <x v="46"/>
    <s v="azgcanyoncl"/>
    <s v="Coconino"/>
    <s v="Learning Express"/>
    <m/>
    <m/>
    <n v="0"/>
    <n v="0"/>
    <n v="0"/>
    <n v="0"/>
    <n v="0"/>
    <n v="0"/>
    <n v="0"/>
  </r>
  <r>
    <x v="3"/>
    <s v="2016-Q3"/>
    <x v="26"/>
    <x v="2"/>
    <x v="2"/>
    <x v="2"/>
    <x v="7"/>
    <n v="14366"/>
    <s v="Greenlee County Library System"/>
    <x v="47"/>
    <s v="azgreenl"/>
    <s v="Greenlee"/>
    <s v="Learning Express"/>
    <m/>
    <m/>
    <n v="0"/>
    <n v="0"/>
    <n v="0"/>
    <n v="0"/>
    <n v="0"/>
    <n v="0"/>
    <n v="0"/>
  </r>
  <r>
    <x v="30"/>
    <s v="2016-Q3"/>
    <x v="26"/>
    <x v="2"/>
    <x v="2"/>
    <x v="2"/>
    <x v="9"/>
    <n v="14496"/>
    <s v="Holbrook Public Library"/>
    <x v="48"/>
    <s v="azholbrook"/>
    <s v="Navajo"/>
    <s v="Learning Express"/>
    <m/>
    <m/>
    <n v="0"/>
    <n v="0"/>
    <n v="0"/>
    <n v="0"/>
    <n v="0"/>
    <n v="0"/>
    <n v="0"/>
  </r>
  <r>
    <x v="31"/>
    <s v="2016-Q3"/>
    <x v="26"/>
    <x v="2"/>
    <x v="2"/>
    <x v="2"/>
    <x v="9"/>
    <n v="14497"/>
    <s v="Hopi Public Library"/>
    <x v="49"/>
    <s v="hopi"/>
    <s v="Navajo"/>
    <s v="Learning Express"/>
    <m/>
    <m/>
    <n v="0"/>
    <n v="0"/>
    <n v="0"/>
    <n v="0"/>
    <n v="0"/>
    <n v="0"/>
    <n v="0"/>
  </r>
  <r>
    <x v="32"/>
    <s v="2016-Q3"/>
    <x v="26"/>
    <x v="2"/>
    <x v="2"/>
    <x v="2"/>
    <x v="6"/>
    <n v="14449"/>
    <s v="Huachuca City Public Library"/>
    <x v="50"/>
    <s v="azhuachuca"/>
    <s v="Cochise"/>
    <s v="Learning Express"/>
    <m/>
    <m/>
    <n v="0"/>
    <n v="0"/>
    <n v="0"/>
    <n v="0"/>
    <n v="0"/>
    <n v="0"/>
    <n v="0"/>
  </r>
  <r>
    <x v="4"/>
    <s v="2016-Q3"/>
    <x v="26"/>
    <x v="2"/>
    <x v="2"/>
    <x v="2"/>
    <x v="0"/>
    <n v="14442"/>
    <s v="Ira H Hayes Memorial Library"/>
    <x v="51"/>
    <s v="irahayes_az"/>
    <s v="Pinal"/>
    <s v="Learning Express"/>
    <m/>
    <m/>
    <n v="0"/>
    <n v="0"/>
    <n v="0"/>
    <n v="0"/>
    <n v="0"/>
    <n v="0"/>
    <n v="0"/>
  </r>
  <r>
    <x v="33"/>
    <s v="2016-Q3"/>
    <x v="26"/>
    <x v="2"/>
    <x v="2"/>
    <x v="2"/>
    <x v="13"/>
    <n v="14461"/>
    <s v="Isabelle Hunt Memorial Public Library"/>
    <x v="52"/>
    <s v="azpinestrawb"/>
    <s v="Gila"/>
    <s v="Learning Express"/>
    <m/>
    <m/>
    <n v="0"/>
    <n v="0"/>
    <n v="0"/>
    <n v="0"/>
    <n v="0"/>
    <n v="0"/>
    <n v="0"/>
  </r>
  <r>
    <x v="34"/>
    <s v="2016-Q3"/>
    <x v="26"/>
    <x v="2"/>
    <x v="2"/>
    <x v="2"/>
    <x v="3"/>
    <n v="14523"/>
    <s v="Jerome Public Library"/>
    <x v="53"/>
    <s v="azjerome"/>
    <s v="Yavapai"/>
    <s v="Learning Express"/>
    <m/>
    <m/>
    <n v="0"/>
    <n v="0"/>
    <n v="0"/>
    <n v="0"/>
    <n v="0"/>
    <n v="0"/>
    <n v="0"/>
  </r>
  <r>
    <x v="4"/>
    <s v="2016-Q3"/>
    <x v="26"/>
    <x v="2"/>
    <x v="2"/>
    <x v="2"/>
    <x v="4"/>
    <n v="14490"/>
    <s v="Kaibab Paiute Tribal Library"/>
    <x v="54"/>
    <s v="azkaibabppl"/>
    <s v="Mohave"/>
    <s v="Learning Express"/>
    <m/>
    <m/>
    <n v="0"/>
    <n v="0"/>
    <n v="0"/>
    <n v="0"/>
    <n v="0"/>
    <n v="0"/>
    <n v="0"/>
  </r>
  <r>
    <x v="3"/>
    <s v="2016-Q3"/>
    <x v="26"/>
    <x v="2"/>
    <x v="2"/>
    <x v="2"/>
    <x v="9"/>
    <n v="14498"/>
    <s v="Kayenta Community Library"/>
    <x v="55"/>
    <s v="azkayenta"/>
    <s v="Navajo"/>
    <s v="Learning Express"/>
    <m/>
    <m/>
    <n v="0"/>
    <n v="0"/>
    <n v="0"/>
    <n v="0"/>
    <n v="0"/>
    <n v="0"/>
    <n v="0"/>
  </r>
  <r>
    <x v="35"/>
    <s v="2016-Q3"/>
    <x v="26"/>
    <x v="2"/>
    <x v="2"/>
    <x v="2"/>
    <x v="0"/>
    <n v="13839"/>
    <s v="Kearny Public Library"/>
    <x v="56"/>
    <s v="kearny_az"/>
    <s v="Pinal"/>
    <s v="Learning Express"/>
    <m/>
    <m/>
    <n v="0"/>
    <n v="0"/>
    <n v="0"/>
    <n v="0"/>
    <n v="0"/>
    <n v="0"/>
    <n v="0"/>
  </r>
  <r>
    <x v="75"/>
    <s v="2016-Q3"/>
    <x v="26"/>
    <x v="2"/>
    <x v="2"/>
    <x v="2"/>
    <x v="8"/>
    <n v="14475"/>
    <s v="La Paz County Services"/>
    <x v="119"/>
    <s v="lapaz"/>
    <s v="La Paz"/>
    <s v="Learning Express"/>
    <m/>
    <m/>
    <n v="0"/>
    <n v="0"/>
    <n v="0"/>
    <n v="0"/>
    <n v="0"/>
    <n v="0"/>
    <n v="0"/>
  </r>
  <r>
    <x v="36"/>
    <s v="2016-Q3"/>
    <x v="26"/>
    <x v="2"/>
    <x v="2"/>
    <x v="2"/>
    <x v="9"/>
    <n v="14507"/>
    <s v="Larson Memorial Public Library"/>
    <x v="57"/>
    <s v="azpinetop"/>
    <s v="Navajo"/>
    <s v="Learning Express"/>
    <m/>
    <m/>
    <n v="0"/>
    <n v="0"/>
    <n v="0"/>
    <n v="0"/>
    <n v="0"/>
    <n v="0"/>
    <n v="0"/>
  </r>
  <r>
    <x v="37"/>
    <s v="2016-Q3"/>
    <x v="26"/>
    <x v="2"/>
    <x v="2"/>
    <x v="2"/>
    <x v="0"/>
    <n v="13841"/>
    <s v="Mammoth Public Library"/>
    <x v="58"/>
    <s v="azmammoth"/>
    <s v="Pinal"/>
    <s v="Learning Express"/>
    <m/>
    <m/>
    <n v="0"/>
    <n v="0"/>
    <n v="0"/>
    <n v="0"/>
    <n v="0"/>
    <n v="0"/>
    <n v="0"/>
  </r>
  <r>
    <x v="38"/>
    <s v="2016-Q3"/>
    <x v="26"/>
    <x v="2"/>
    <x v="2"/>
    <x v="2"/>
    <x v="5"/>
    <n v="13748"/>
    <s v="Maricopa County Library District"/>
    <x v="59"/>
    <s v="maricopa_main"/>
    <s v="Maricopa"/>
    <s v="Learning Express"/>
    <m/>
    <m/>
    <n v="57"/>
    <n v="11"/>
    <n v="606"/>
    <n v="47"/>
    <n v="11"/>
    <n v="7"/>
    <n v="66"/>
  </r>
  <r>
    <x v="39"/>
    <s v="2016-Q3"/>
    <x v="26"/>
    <x v="2"/>
    <x v="2"/>
    <x v="2"/>
    <x v="0"/>
    <n v="13843"/>
    <s v="Maricopa Public Library"/>
    <x v="60"/>
    <s v="azmaricopacom"/>
    <s v="Pinal"/>
    <s v="Learning Express"/>
    <m/>
    <m/>
    <n v="0"/>
    <n v="0"/>
    <n v="0"/>
    <n v="0"/>
    <n v="0"/>
    <n v="0"/>
    <n v="0"/>
  </r>
  <r>
    <x v="3"/>
    <s v="2016-Q3"/>
    <x v="26"/>
    <x v="2"/>
    <x v="2"/>
    <x v="2"/>
    <x v="3"/>
    <n v="14547"/>
    <s v="Mayer Public Library"/>
    <x v="61"/>
    <s v="azmayer"/>
    <s v="Yavapai"/>
    <s v="Learning Express"/>
    <m/>
    <m/>
    <n v="0"/>
    <n v="0"/>
    <n v="0"/>
    <n v="0"/>
    <n v="0"/>
    <n v="0"/>
    <n v="0"/>
  </r>
  <r>
    <x v="3"/>
    <s v="2016-Q3"/>
    <x v="26"/>
    <x v="2"/>
    <x v="2"/>
    <x v="2"/>
    <x v="9"/>
    <n v="14499"/>
    <s v="McNary Commuity Library"/>
    <x v="62"/>
    <s v="mcnary_az"/>
    <s v="Navajo"/>
    <s v="Learning Express"/>
    <m/>
    <m/>
    <n v="0"/>
    <n v="0"/>
    <n v="0"/>
    <n v="0"/>
    <n v="0"/>
    <n v="0"/>
    <n v="0"/>
  </r>
  <r>
    <x v="40"/>
    <s v="2016-Q3"/>
    <x v="26"/>
    <x v="2"/>
    <x v="2"/>
    <x v="2"/>
    <x v="13"/>
    <n v="14459"/>
    <s v="Miami Memorial Library"/>
    <x v="63"/>
    <s v="azmiami"/>
    <s v="Gila"/>
    <s v="Learning Express"/>
    <m/>
    <m/>
    <n v="0"/>
    <n v="0"/>
    <n v="0"/>
    <n v="0"/>
    <n v="0"/>
    <n v="0"/>
    <n v="0"/>
  </r>
  <r>
    <x v="41"/>
    <s v="2016-Q3"/>
    <x v="26"/>
    <x v="2"/>
    <x v="2"/>
    <x v="2"/>
    <x v="4"/>
    <n v="14534"/>
    <s v="Mohave Community College"/>
    <x v="64"/>
    <s v="azmohave"/>
    <s v="Mohave"/>
    <s v="Learning Express"/>
    <m/>
    <m/>
    <n v="0"/>
    <n v="0"/>
    <n v="0"/>
    <n v="0"/>
    <n v="0"/>
    <n v="0"/>
    <n v="0"/>
  </r>
  <r>
    <x v="3"/>
    <s v="2016-Q3"/>
    <x v="26"/>
    <x v="2"/>
    <x v="2"/>
    <x v="2"/>
    <x v="4"/>
    <n v="14322"/>
    <s v="Mohave County Library District"/>
    <x v="118"/>
    <s v="mccc"/>
    <s v="Mohave"/>
    <s v="Learning Express"/>
    <m/>
    <m/>
    <n v="12"/>
    <n v="2"/>
    <n v="38"/>
    <n v="1"/>
    <n v="2"/>
    <n v="0"/>
    <n v="0"/>
  </r>
  <r>
    <x v="42"/>
    <s v="2016-Q3"/>
    <x v="26"/>
    <x v="2"/>
    <x v="2"/>
    <x v="2"/>
    <x v="7"/>
    <n v="14471"/>
    <s v="Morenci Community Library"/>
    <x v="65"/>
    <s v="azmorenci"/>
    <s v="Greenlee"/>
    <s v="Learning Express"/>
    <m/>
    <m/>
    <n v="0"/>
    <n v="0"/>
    <n v="0"/>
    <n v="0"/>
    <n v="0"/>
    <n v="0"/>
    <n v="0"/>
  </r>
  <r>
    <x v="43"/>
    <s v="2016-Q3"/>
    <x v="26"/>
    <x v="2"/>
    <x v="2"/>
    <x v="2"/>
    <x v="9"/>
    <n v="6128"/>
    <s v="Navajo County Library District"/>
    <x v="66"/>
    <s v="azncldo"/>
    <s v="Navajo"/>
    <s v="Learning Express"/>
    <m/>
    <m/>
    <n v="6"/>
    <n v="4"/>
    <n v="29"/>
    <n v="2"/>
    <n v="0"/>
    <n v="0"/>
    <n v="0"/>
  </r>
  <r>
    <x v="44"/>
    <s v="2016-Q3"/>
    <x v="26"/>
    <x v="2"/>
    <x v="2"/>
    <x v="2"/>
    <x v="1"/>
    <n v="14548"/>
    <s v="Navajo Nation Library System"/>
    <x v="67"/>
    <s v="aznnls"/>
    <s v="Navajo"/>
    <s v="Learning Express"/>
    <m/>
    <m/>
    <n v="0"/>
    <n v="0"/>
    <n v="0"/>
    <n v="0"/>
    <n v="0"/>
    <n v="0"/>
    <n v="0"/>
  </r>
  <r>
    <x v="45"/>
    <s v="2016-Q3"/>
    <x v="26"/>
    <x v="2"/>
    <x v="2"/>
    <x v="2"/>
    <x v="14"/>
    <n v="14515"/>
    <s v="Nogales/Santa Cruz County Public Library"/>
    <x v="68"/>
    <s v="aznogales"/>
    <s v="Santa Cruz"/>
    <s v="Learning Express"/>
    <m/>
    <m/>
    <n v="0"/>
    <n v="0"/>
    <n v="0"/>
    <n v="0"/>
    <n v="0"/>
    <n v="0"/>
    <n v="0"/>
  </r>
  <r>
    <x v="3"/>
    <s v="2016-Q3"/>
    <x v="26"/>
    <x v="2"/>
    <x v="2"/>
    <x v="2"/>
    <x v="5"/>
    <n v="14488"/>
    <s v="Northwest Regional Library"/>
    <x v="120"/>
    <s v="northwestreg_az"/>
    <s v="Maricopa"/>
    <s v="Learning Express"/>
    <m/>
    <m/>
    <n v="0"/>
    <n v="0"/>
    <n v="0"/>
    <n v="0"/>
    <n v="0"/>
    <n v="0"/>
    <n v="0"/>
  </r>
  <r>
    <x v="3"/>
    <s v="2016-Q3"/>
    <x v="26"/>
    <x v="2"/>
    <x v="2"/>
    <x v="2"/>
    <x v="0"/>
    <n v="13840"/>
    <s v="Oracle Public Library"/>
    <x v="69"/>
    <s v="azoracle"/>
    <s v="Pinal"/>
    <s v="Learning Express"/>
    <m/>
    <m/>
    <n v="0"/>
    <n v="0"/>
    <n v="0"/>
    <n v="0"/>
    <n v="0"/>
    <n v="0"/>
    <n v="0"/>
  </r>
  <r>
    <x v="3"/>
    <s v="2016-Q3"/>
    <x v="26"/>
    <x v="2"/>
    <x v="2"/>
    <x v="2"/>
    <x v="0"/>
    <n v="14513"/>
    <s v="Oro Valley Public Library"/>
    <x v="70"/>
    <s v="azorovalley"/>
    <s v="Pima"/>
    <s v="Learning Express"/>
    <m/>
    <m/>
    <n v="0"/>
    <n v="0"/>
    <n v="0"/>
    <n v="0"/>
    <n v="0"/>
    <n v="0"/>
    <n v="0"/>
  </r>
  <r>
    <x v="4"/>
    <s v="2016-Q3"/>
    <x v="26"/>
    <x v="2"/>
    <x v="2"/>
    <x v="2"/>
    <x v="12"/>
    <n v="14453"/>
    <s v="Page Public Library"/>
    <x v="71"/>
    <s v="azpage"/>
    <s v="Coconino"/>
    <s v="Learning Express"/>
    <m/>
    <m/>
    <n v="0"/>
    <n v="0"/>
    <n v="0"/>
    <n v="0"/>
    <n v="0"/>
    <n v="0"/>
    <n v="0"/>
  </r>
  <r>
    <x v="76"/>
    <s v="2016-Q3"/>
    <x v="26"/>
    <x v="2"/>
    <x v="2"/>
    <x v="2"/>
    <x v="8"/>
    <n v="14472"/>
    <s v="Parker Public Library"/>
    <x v="122"/>
    <s v="azparker"/>
    <m/>
    <s v="Learning Express"/>
    <m/>
    <m/>
    <n v="0"/>
    <n v="0"/>
    <n v="0"/>
    <n v="0"/>
    <n v="0"/>
    <n v="0"/>
    <n v="0"/>
  </r>
  <r>
    <x v="46"/>
    <s v="2016-Q3"/>
    <x v="26"/>
    <x v="2"/>
    <x v="2"/>
    <x v="2"/>
    <x v="14"/>
    <n v="14516"/>
    <s v="Patagonia Public Library"/>
    <x v="72"/>
    <s v="azpatagonia"/>
    <s v="Santa Cruz"/>
    <s v="Learning Express"/>
    <m/>
    <m/>
    <n v="0"/>
    <n v="0"/>
    <n v="0"/>
    <n v="0"/>
    <n v="0"/>
    <n v="0"/>
    <n v="0"/>
  </r>
  <r>
    <x v="47"/>
    <s v="2016-Q3"/>
    <x v="26"/>
    <x v="2"/>
    <x v="2"/>
    <x v="2"/>
    <x v="13"/>
    <n v="14462"/>
    <s v="Payson Public Library"/>
    <x v="73"/>
    <s v="azpayson"/>
    <s v="Gila"/>
    <s v="Learning Express"/>
    <m/>
    <m/>
    <n v="0"/>
    <n v="0"/>
    <n v="0"/>
    <n v="0"/>
    <n v="0"/>
    <n v="0"/>
    <n v="0"/>
  </r>
  <r>
    <x v="48"/>
    <s v="2016-Q3"/>
    <x v="26"/>
    <x v="2"/>
    <x v="2"/>
    <x v="2"/>
    <x v="5"/>
    <n v="14480"/>
    <s v="Peoria Public Library System"/>
    <x v="74"/>
    <s v="peor29132"/>
    <s v="Maricopa"/>
    <s v="Learning Express"/>
    <m/>
    <m/>
    <n v="0"/>
    <n v="0"/>
    <n v="0"/>
    <n v="0"/>
    <n v="0"/>
    <n v="0"/>
    <n v="0"/>
  </r>
  <r>
    <x v="49"/>
    <s v="2016-Q3"/>
    <x v="26"/>
    <x v="2"/>
    <x v="2"/>
    <x v="2"/>
    <x v="5"/>
    <n v="5773"/>
    <s v="Phoenix Public Library"/>
    <x v="75"/>
    <s v="phx_main"/>
    <s v="Maricopa"/>
    <s v="Learning Express"/>
    <m/>
    <m/>
    <n v="179"/>
    <n v="48"/>
    <n v="2630"/>
    <n v="73"/>
    <n v="62"/>
    <n v="38"/>
    <n v="3"/>
  </r>
  <r>
    <x v="50"/>
    <s v="2016-Q3"/>
    <x v="26"/>
    <x v="2"/>
    <x v="2"/>
    <x v="2"/>
    <x v="11"/>
    <n v="5042"/>
    <s v="Pima County Public Library"/>
    <x v="76"/>
    <s v="azpcld"/>
    <s v="Pima"/>
    <s v="Learning Express"/>
    <m/>
    <m/>
    <n v="282"/>
    <n v="43"/>
    <n v="4397"/>
    <n v="135"/>
    <n v="46"/>
    <n v="56"/>
    <n v="9"/>
  </r>
  <r>
    <x v="3"/>
    <s v="2016-Q3"/>
    <x v="26"/>
    <x v="2"/>
    <x v="2"/>
    <x v="2"/>
    <x v="10"/>
    <n v="14466"/>
    <s v="Pima Public Library"/>
    <x v="123"/>
    <s v="azheritage"/>
    <s v="Graham"/>
    <s v="Learning Express"/>
    <m/>
    <m/>
    <n v="0"/>
    <n v="0"/>
    <n v="0"/>
    <n v="0"/>
    <n v="0"/>
    <n v="0"/>
    <n v="0"/>
  </r>
  <r>
    <x v="52"/>
    <s v="2016-Q3"/>
    <x v="26"/>
    <x v="2"/>
    <x v="2"/>
    <x v="2"/>
    <x v="0"/>
    <n v="13846"/>
    <s v="Pinal County Library District"/>
    <x v="78"/>
    <s v="pinal_az"/>
    <s v="Pinal"/>
    <s v="Learning Express"/>
    <m/>
    <m/>
    <n v="7"/>
    <n v="5"/>
    <n v="82"/>
    <n v="5"/>
    <n v="2"/>
    <n v="5"/>
    <n v="7"/>
  </r>
  <r>
    <x v="3"/>
    <s v="2016-Q3"/>
    <x v="26"/>
    <x v="2"/>
    <x v="2"/>
    <x v="2"/>
    <x v="9"/>
    <n v="14500"/>
    <s v="Pinedale Library"/>
    <x v="79"/>
    <s v="pinedale"/>
    <s v="Navajo"/>
    <s v="Learning Express"/>
    <m/>
    <m/>
    <n v="0"/>
    <n v="0"/>
    <n v="0"/>
    <n v="0"/>
    <n v="0"/>
    <n v="0"/>
    <n v="0"/>
  </r>
  <r>
    <x v="3"/>
    <s v="2016-Q3"/>
    <x v="26"/>
    <x v="2"/>
    <x v="2"/>
    <x v="2"/>
    <x v="5"/>
    <n v="14501"/>
    <s v="Pinetop Lakeside Library"/>
    <x v="124"/>
    <s v="hollyhock_az"/>
    <s v="Navajo"/>
    <s v="Learning Express"/>
    <m/>
    <m/>
    <n v="0"/>
    <n v="0"/>
    <n v="0"/>
    <n v="0"/>
    <n v="0"/>
    <n v="0"/>
    <n v="0"/>
  </r>
  <r>
    <x v="53"/>
    <s v="2016-Q3"/>
    <x v="26"/>
    <x v="2"/>
    <x v="2"/>
    <x v="2"/>
    <x v="3"/>
    <n v="14524"/>
    <s v="Prescott Public Library"/>
    <x v="81"/>
    <s v="azprescott"/>
    <s v="Yavapai"/>
    <s v="Learning Express"/>
    <m/>
    <m/>
    <n v="0"/>
    <n v="0"/>
    <n v="0"/>
    <n v="0"/>
    <n v="0"/>
    <n v="0"/>
    <n v="0"/>
  </r>
  <r>
    <x v="54"/>
    <s v="2016-Q3"/>
    <x v="26"/>
    <x v="2"/>
    <x v="2"/>
    <x v="2"/>
    <x v="3"/>
    <n v="14519"/>
    <s v="Prescott Valley Public Library"/>
    <x v="82"/>
    <s v="azprescottval"/>
    <s v="Yavapai"/>
    <s v="Learning Express"/>
    <m/>
    <m/>
    <n v="0"/>
    <n v="0"/>
    <n v="0"/>
    <n v="0"/>
    <n v="0"/>
    <n v="0"/>
    <n v="0"/>
  </r>
  <r>
    <x v="55"/>
    <s v="2016-Q3"/>
    <x v="26"/>
    <x v="2"/>
    <x v="2"/>
    <x v="2"/>
    <x v="8"/>
    <n v="14473"/>
    <s v="Quartzsite Public Library"/>
    <x v="83"/>
    <s v="azcoriver"/>
    <s v="La Paz"/>
    <s v="Learning Express"/>
    <m/>
    <m/>
    <n v="0"/>
    <n v="0"/>
    <n v="0"/>
    <n v="0"/>
    <n v="0"/>
    <n v="0"/>
    <n v="0"/>
  </r>
  <r>
    <x v="3"/>
    <s v="2016-Q3"/>
    <x v="26"/>
    <x v="2"/>
    <x v="2"/>
    <x v="2"/>
    <x v="9"/>
    <n v="14502"/>
    <s v="Rim Community Library"/>
    <x v="84"/>
    <s v="azheber"/>
    <s v="Navajo"/>
    <s v="Learning Express"/>
    <m/>
    <m/>
    <n v="0"/>
    <n v="0"/>
    <n v="0"/>
    <n v="0"/>
    <n v="0"/>
    <n v="0"/>
    <n v="0"/>
  </r>
  <r>
    <x v="56"/>
    <s v="2016-Q3"/>
    <x v="26"/>
    <x v="2"/>
    <x v="2"/>
    <x v="2"/>
    <x v="15"/>
    <n v="14467"/>
    <s v="Safford City-Graham County Library"/>
    <x v="85"/>
    <s v="azsaffordgcl"/>
    <s v="Graham"/>
    <s v="Learning Express"/>
    <m/>
    <m/>
    <n v="0"/>
    <n v="0"/>
    <n v="0"/>
    <n v="0"/>
    <n v="0"/>
    <n v="0"/>
    <n v="0"/>
  </r>
  <r>
    <x v="4"/>
    <s v="2016-Q3"/>
    <x v="26"/>
    <x v="2"/>
    <x v="2"/>
    <x v="2"/>
    <x v="5"/>
    <n v="14483"/>
    <s v="Salt River Tribal Library"/>
    <x v="86"/>
    <s v="saltriver_az"/>
    <s v="Maricopa"/>
    <s v="Learning Express"/>
    <m/>
    <m/>
    <n v="0"/>
    <n v="0"/>
    <n v="0"/>
    <n v="0"/>
    <n v="0"/>
    <n v="0"/>
    <n v="0"/>
  </r>
  <r>
    <x v="57"/>
    <s v="2016-Q3"/>
    <x v="26"/>
    <x v="2"/>
    <x v="2"/>
    <x v="2"/>
    <x v="13"/>
    <n v="14460"/>
    <s v="San Carlos Public Library"/>
    <x v="87"/>
    <s v="azsancarlos"/>
    <s v="Gila"/>
    <s v="Learning Express"/>
    <m/>
    <m/>
    <n v="0"/>
    <n v="0"/>
    <n v="0"/>
    <n v="0"/>
    <n v="0"/>
    <n v="0"/>
    <n v="0"/>
  </r>
  <r>
    <x v="4"/>
    <s v="2016-Q3"/>
    <x v="26"/>
    <x v="2"/>
    <x v="2"/>
    <x v="2"/>
    <x v="5"/>
    <n v="14484"/>
    <s v="San Lucy Library"/>
    <x v="88"/>
    <s v="sanlucy_az"/>
    <s v="Maricopa"/>
    <s v="Learning Express"/>
    <m/>
    <m/>
    <n v="0"/>
    <n v="0"/>
    <n v="0"/>
    <n v="0"/>
    <n v="0"/>
    <n v="0"/>
    <n v="0"/>
  </r>
  <r>
    <x v="3"/>
    <s v="2016-Q3"/>
    <x v="26"/>
    <x v="2"/>
    <x v="2"/>
    <x v="2"/>
    <x v="0"/>
    <n v="13842"/>
    <s v="San Manuel Public Library"/>
    <x v="89"/>
    <s v="azsanmanuel"/>
    <s v="Pinal"/>
    <s v="Learning Express"/>
    <m/>
    <m/>
    <n v="0"/>
    <n v="0"/>
    <n v="0"/>
    <n v="0"/>
    <n v="0"/>
    <n v="0"/>
    <n v="0"/>
  </r>
  <r>
    <x v="58"/>
    <s v="2016-Q3"/>
    <x v="26"/>
    <x v="2"/>
    <x v="2"/>
    <x v="2"/>
    <x v="11"/>
    <n v="14511"/>
    <s v="San Xavier Learning Center Library"/>
    <x v="90"/>
    <s v="aztucson"/>
    <s v="Pima"/>
    <s v="Learning Express"/>
    <m/>
    <m/>
    <n v="0"/>
    <n v="0"/>
    <n v="0"/>
    <n v="0"/>
    <n v="0"/>
    <n v="0"/>
    <n v="0"/>
  </r>
  <r>
    <x v="59"/>
    <s v="2016-Q3"/>
    <x v="26"/>
    <x v="2"/>
    <x v="2"/>
    <x v="2"/>
    <x v="5"/>
    <n v="14315"/>
    <s v="Scottsdale Public Library"/>
    <x v="91"/>
    <s v="scottsdale_hq"/>
    <s v="Maricopa"/>
    <s v="Learning Express"/>
    <m/>
    <m/>
    <n v="1"/>
    <n v="1"/>
    <n v="13"/>
    <n v="2"/>
    <n v="0"/>
    <n v="0"/>
    <n v="0"/>
  </r>
  <r>
    <x v="60"/>
    <s v="2016-Q3"/>
    <x v="26"/>
    <x v="2"/>
    <x v="2"/>
    <x v="2"/>
    <x v="3"/>
    <n v="14525"/>
    <s v="Sedona Public Library"/>
    <x v="92"/>
    <s v="azsedona"/>
    <s v="Yavapai"/>
    <s v="Learning Express"/>
    <m/>
    <m/>
    <n v="0"/>
    <n v="0"/>
    <n v="0"/>
    <n v="0"/>
    <n v="0"/>
    <n v="0"/>
    <n v="0"/>
  </r>
  <r>
    <x v="3"/>
    <s v="2016-Q3"/>
    <x v="26"/>
    <x v="2"/>
    <x v="2"/>
    <x v="2"/>
    <x v="3"/>
    <n v="14550"/>
    <s v="Seligman Public Library"/>
    <x v="93"/>
    <s v="azseligman"/>
    <s v="Yavapai"/>
    <s v="Learning Express"/>
    <m/>
    <m/>
    <n v="0"/>
    <n v="0"/>
    <n v="0"/>
    <n v="0"/>
    <n v="0"/>
    <n v="0"/>
    <n v="0"/>
  </r>
  <r>
    <x v="61"/>
    <s v="2016-Q3"/>
    <x v="26"/>
    <x v="2"/>
    <x v="2"/>
    <x v="2"/>
    <x v="9"/>
    <n v="14503"/>
    <s v="Show Low Public Library"/>
    <x v="94"/>
    <s v="azshowlow"/>
    <s v="Navajo"/>
    <s v="Learning Express"/>
    <m/>
    <m/>
    <n v="0"/>
    <n v="0"/>
    <n v="0"/>
    <n v="0"/>
    <n v="0"/>
    <n v="0"/>
    <n v="0"/>
  </r>
  <r>
    <x v="62"/>
    <s v="2016-Q3"/>
    <x v="26"/>
    <x v="2"/>
    <x v="2"/>
    <x v="2"/>
    <x v="6"/>
    <n v="14450"/>
    <s v="Sierra Vista Public Library"/>
    <x v="95"/>
    <s v="azsierrav"/>
    <s v="Cochise"/>
    <s v="Learning Express"/>
    <m/>
    <m/>
    <n v="0"/>
    <n v="0"/>
    <n v="0"/>
    <n v="0"/>
    <n v="0"/>
    <n v="0"/>
    <n v="0"/>
  </r>
  <r>
    <x v="63"/>
    <s v="2016-Q3"/>
    <x v="26"/>
    <x v="2"/>
    <x v="2"/>
    <x v="2"/>
    <x v="9"/>
    <n v="14504"/>
    <s v="Snowflake-Taylor Public Library"/>
    <x v="96"/>
    <s v="azsnowflake"/>
    <s v="Navajo"/>
    <s v="Learning Express"/>
    <m/>
    <m/>
    <n v="0"/>
    <n v="0"/>
    <n v="0"/>
    <n v="0"/>
    <n v="0"/>
    <n v="0"/>
    <n v="0"/>
  </r>
  <r>
    <x v="64"/>
    <s v="2016-Q3"/>
    <x v="26"/>
    <x v="2"/>
    <x v="2"/>
    <x v="2"/>
    <x v="0"/>
    <n v="13844"/>
    <s v="Superior Public Library"/>
    <x v="97"/>
    <s v="azsuperior"/>
    <s v="Pinal"/>
    <s v="Learning Express"/>
    <m/>
    <m/>
    <n v="0"/>
    <n v="0"/>
    <n v="0"/>
    <n v="0"/>
    <n v="0"/>
    <n v="0"/>
    <n v="0"/>
  </r>
  <r>
    <x v="65"/>
    <s v="2016-Q3"/>
    <x v="26"/>
    <x v="2"/>
    <x v="2"/>
    <x v="2"/>
    <x v="5"/>
    <n v="5355"/>
    <s v="Tempe Public Library"/>
    <x v="98"/>
    <s v="tempe_main"/>
    <s v="Maricopa"/>
    <s v="Learning Express"/>
    <m/>
    <m/>
    <n v="15"/>
    <n v="2"/>
    <n v="126"/>
    <n v="3"/>
    <n v="7"/>
    <n v="0"/>
    <n v="6"/>
  </r>
  <r>
    <x v="4"/>
    <s v="2016-Q3"/>
    <x v="26"/>
    <x v="2"/>
    <x v="2"/>
    <x v="2"/>
    <x v="4"/>
    <n v="14491"/>
    <s v="The Edward McElwain Memorial Library"/>
    <x v="99"/>
    <s v="azpeachsprings"/>
    <s v="Mohave"/>
    <s v="Learning Express"/>
    <m/>
    <m/>
    <n v="0"/>
    <n v="0"/>
    <n v="0"/>
    <n v="0"/>
    <n v="0"/>
    <n v="0"/>
    <n v="0"/>
  </r>
  <r>
    <x v="66"/>
    <s v="2016-Q3"/>
    <x v="26"/>
    <x v="2"/>
    <x v="2"/>
    <x v="2"/>
    <x v="5"/>
    <n v="14485"/>
    <s v="Tolleson Public Library"/>
    <x v="100"/>
    <s v="toll30426"/>
    <s v="Maricopa"/>
    <s v="Learning Express"/>
    <m/>
    <m/>
    <n v="0"/>
    <n v="0"/>
    <n v="0"/>
    <n v="0"/>
    <n v="0"/>
    <n v="0"/>
    <n v="0"/>
  </r>
  <r>
    <x v="67"/>
    <s v="2016-Q3"/>
    <x v="26"/>
    <x v="2"/>
    <x v="2"/>
    <x v="2"/>
    <x v="6"/>
    <n v="14451"/>
    <s v="Tombstone City Library"/>
    <x v="101"/>
    <s v="aztombstone"/>
    <s v="Cochise"/>
    <s v="Learning Express"/>
    <m/>
    <m/>
    <n v="0"/>
    <n v="0"/>
    <n v="0"/>
    <n v="0"/>
    <n v="0"/>
    <n v="0"/>
    <n v="0"/>
  </r>
  <r>
    <x v="68"/>
    <s v="2016-Q3"/>
    <x v="26"/>
    <x v="2"/>
    <x v="2"/>
    <x v="2"/>
    <x v="13"/>
    <n v="14463"/>
    <s v="Tonto Basin Public Library"/>
    <x v="102"/>
    <s v="aztontobasin"/>
    <s v="Gila"/>
    <s v="Learning Express"/>
    <m/>
    <m/>
    <n v="0"/>
    <n v="0"/>
    <n v="0"/>
    <n v="0"/>
    <n v="0"/>
    <n v="0"/>
    <n v="0"/>
  </r>
  <r>
    <x v="3"/>
    <s v="2016-Q3"/>
    <x v="26"/>
    <x v="2"/>
    <x v="2"/>
    <x v="2"/>
    <x v="12"/>
    <n v="14457"/>
    <s v="Tuba City Library"/>
    <x v="103"/>
    <s v="aztubacity"/>
    <s v="Coconino"/>
    <s v="Learning Express"/>
    <m/>
    <m/>
    <n v="0"/>
    <n v="0"/>
    <n v="0"/>
    <n v="0"/>
    <n v="0"/>
    <n v="0"/>
    <n v="0"/>
  </r>
  <r>
    <x v="69"/>
    <s v="2016-Q3"/>
    <x v="26"/>
    <x v="2"/>
    <x v="2"/>
    <x v="2"/>
    <x v="11"/>
    <n v="14512"/>
    <s v="Venito Garcia Library and Archives"/>
    <x v="104"/>
    <s v="azsellstohono"/>
    <s v="Pima"/>
    <s v="Learning Express"/>
    <m/>
    <m/>
    <n v="0"/>
    <n v="0"/>
    <n v="0"/>
    <n v="0"/>
    <n v="0"/>
    <n v="0"/>
    <n v="0"/>
  </r>
  <r>
    <x v="3"/>
    <s v="2016-Q3"/>
    <x v="26"/>
    <x v="2"/>
    <x v="2"/>
    <x v="2"/>
    <x v="0"/>
    <n v="14443"/>
    <s v="Vista Grande Library"/>
    <x v="105"/>
    <s v="vista_az"/>
    <s v="Pinal"/>
    <s v="Learning Express"/>
    <m/>
    <m/>
    <n v="0"/>
    <n v="0"/>
    <n v="0"/>
    <n v="0"/>
    <n v="0"/>
    <n v="0"/>
    <n v="0"/>
  </r>
  <r>
    <x v="4"/>
    <s v="2016-Q3"/>
    <x v="26"/>
    <x v="2"/>
    <x v="2"/>
    <x v="2"/>
    <x v="5"/>
    <n v="14481"/>
    <s v="Wickenburg Public Library"/>
    <x v="106"/>
    <s v="wickenburg_az"/>
    <s v="Maricopa"/>
    <s v="Learning Express"/>
    <m/>
    <m/>
    <n v="0"/>
    <n v="0"/>
    <n v="0"/>
    <n v="0"/>
    <n v="0"/>
    <n v="0"/>
    <n v="0"/>
  </r>
  <r>
    <x v="3"/>
    <s v="2016-Q3"/>
    <x v="26"/>
    <x v="2"/>
    <x v="2"/>
    <x v="2"/>
    <x v="3"/>
    <n v="14551"/>
    <s v="Wilhoit Public Library"/>
    <x v="107"/>
    <s v="azwilhoit"/>
    <s v="Yavapai"/>
    <s v="Learning Express"/>
    <m/>
    <m/>
    <n v="0"/>
    <n v="0"/>
    <n v="0"/>
    <n v="0"/>
    <n v="0"/>
    <n v="0"/>
    <n v="0"/>
  </r>
  <r>
    <x v="4"/>
    <s v="2016-Q3"/>
    <x v="26"/>
    <x v="2"/>
    <x v="2"/>
    <x v="2"/>
    <x v="12"/>
    <n v="13090"/>
    <s v="Williams Public Library"/>
    <x v="108"/>
    <s v="azwilliams"/>
    <s v="Coconino"/>
    <s v="Learning Express"/>
    <m/>
    <m/>
    <n v="0"/>
    <n v="0"/>
    <n v="0"/>
    <n v="0"/>
    <n v="0"/>
    <n v="0"/>
    <n v="0"/>
  </r>
  <r>
    <x v="70"/>
    <s v="2016-Q3"/>
    <x v="26"/>
    <x v="2"/>
    <x v="2"/>
    <x v="2"/>
    <x v="9"/>
    <n v="14505"/>
    <s v="Winslow Public Library"/>
    <x v="109"/>
    <s v="azwinslow"/>
    <s v="Navajo"/>
    <s v="Learning Express"/>
    <m/>
    <m/>
    <n v="0"/>
    <n v="0"/>
    <n v="0"/>
    <n v="0"/>
    <n v="0"/>
    <n v="0"/>
    <n v="0"/>
  </r>
  <r>
    <x v="3"/>
    <s v="2016-Q3"/>
    <x v="26"/>
    <x v="2"/>
    <x v="2"/>
    <x v="2"/>
    <x v="9"/>
    <n v="14506"/>
    <s v="Woodruff Library"/>
    <x v="110"/>
    <s v="azwoodruff"/>
    <s v="Navajo"/>
    <s v="Learning Express"/>
    <m/>
    <m/>
    <n v="0"/>
    <n v="0"/>
    <n v="0"/>
    <n v="0"/>
    <n v="0"/>
    <n v="0"/>
    <n v="0"/>
  </r>
  <r>
    <x v="3"/>
    <s v="2016-Q3"/>
    <x v="26"/>
    <x v="2"/>
    <x v="2"/>
    <x v="2"/>
    <x v="3"/>
    <n v="14552"/>
    <s v="Yarnell Public Library"/>
    <x v="111"/>
    <s v="azyarnell"/>
    <s v="Yavapai"/>
    <s v="Learning Express"/>
    <m/>
    <m/>
    <n v="0"/>
    <n v="0"/>
    <n v="0"/>
    <n v="0"/>
    <n v="0"/>
    <n v="0"/>
    <n v="0"/>
  </r>
  <r>
    <x v="71"/>
    <s v="2016-Q3"/>
    <x v="26"/>
    <x v="2"/>
    <x v="2"/>
    <x v="2"/>
    <x v="3"/>
    <n v="12675"/>
    <s v="Yavapai County Free Library District"/>
    <x v="112"/>
    <s v="azyavapai"/>
    <s v="Yavapai"/>
    <s v="Learning Express"/>
    <m/>
    <m/>
    <n v="4"/>
    <n v="3"/>
    <n v="79"/>
    <n v="4"/>
    <n v="1"/>
    <n v="0"/>
    <n v="0"/>
  </r>
  <r>
    <x v="4"/>
    <s v="2016-Q3"/>
    <x v="26"/>
    <x v="2"/>
    <x v="2"/>
    <x v="2"/>
    <x v="3"/>
    <n v="14518"/>
    <s v="Yavapai Prescott Tribal Library"/>
    <x v="113"/>
    <s v="azyavapaitri"/>
    <s v="Yavapai"/>
    <s v="Learning Express"/>
    <m/>
    <m/>
    <n v="0"/>
    <n v="0"/>
    <n v="0"/>
    <n v="0"/>
    <n v="0"/>
    <n v="0"/>
    <n v="0"/>
  </r>
  <r>
    <x v="72"/>
    <s v="2016-Q3"/>
    <x v="26"/>
    <x v="2"/>
    <x v="2"/>
    <x v="2"/>
    <x v="13"/>
    <n v="14464"/>
    <s v="Young Public Library"/>
    <x v="114"/>
    <s v="azyoung"/>
    <s v="Gila"/>
    <s v="Learning Express"/>
    <m/>
    <m/>
    <n v="0"/>
    <n v="0"/>
    <n v="0"/>
    <n v="0"/>
    <n v="0"/>
    <n v="0"/>
    <n v="0"/>
  </r>
  <r>
    <x v="73"/>
    <s v="2016-Q3"/>
    <x v="26"/>
    <x v="2"/>
    <x v="2"/>
    <x v="2"/>
    <x v="5"/>
    <n v="14486"/>
    <s v="Youngtown Public Library"/>
    <x v="115"/>
    <s v="youngtown_az"/>
    <s v="Maricopa"/>
    <s v="Learning Express"/>
    <m/>
    <m/>
    <n v="0"/>
    <n v="0"/>
    <n v="0"/>
    <n v="0"/>
    <n v="0"/>
    <n v="0"/>
    <n v="0"/>
  </r>
  <r>
    <x v="3"/>
    <s v="2016-Q3"/>
    <x v="26"/>
    <x v="2"/>
    <x v="2"/>
    <x v="2"/>
    <x v="10"/>
    <n v="14527"/>
    <s v="Yuma County Library District"/>
    <x v="116"/>
    <s v="azycldo"/>
    <s v="Yuma"/>
    <s v="Learning Express"/>
    <m/>
    <m/>
    <n v="223"/>
    <n v="27"/>
    <n v="4020"/>
    <n v="36"/>
    <n v="2"/>
    <n v="3"/>
    <n v="2"/>
  </r>
  <r>
    <x v="0"/>
    <s v="2016-Q4"/>
    <x v="27"/>
    <x v="2"/>
    <x v="2"/>
    <x v="3"/>
    <x v="0"/>
    <n v="14487"/>
    <s v="Ak-Chin Indian Community Library"/>
    <x v="0"/>
    <s v="akchin_az"/>
    <s v="Maricopa"/>
    <s v="Learning Express"/>
    <m/>
    <m/>
    <n v="0"/>
    <n v="0"/>
    <n v="0"/>
    <n v="0"/>
    <n v="0"/>
    <n v="0"/>
    <n v="0"/>
  </r>
  <r>
    <x v="1"/>
    <s v="2016-Q4"/>
    <x v="27"/>
    <x v="2"/>
    <x v="2"/>
    <x v="3"/>
    <x v="1"/>
    <n v="14331"/>
    <s v="Apache County Library District"/>
    <x v="1"/>
    <s v="azapachecpl"/>
    <s v="Apache"/>
    <s v="Learning Express"/>
    <m/>
    <m/>
    <n v="0"/>
    <n v="0"/>
    <n v="0"/>
    <n v="0"/>
    <n v="0"/>
    <n v="0"/>
    <n v="0"/>
  </r>
  <r>
    <x v="2"/>
    <s v="2016-Q4"/>
    <x v="27"/>
    <x v="2"/>
    <x v="2"/>
    <x v="3"/>
    <x v="0"/>
    <n v="12670"/>
    <s v="Apache Junction Public Library"/>
    <x v="2"/>
    <s v="azapachejct"/>
    <s v="Pinal"/>
    <s v="Learning Express"/>
    <m/>
    <m/>
    <n v="1"/>
    <n v="0"/>
    <n v="3"/>
    <n v="0"/>
    <n v="0"/>
    <n v="0"/>
    <n v="1"/>
  </r>
  <r>
    <x v="3"/>
    <s v="2016-Q4"/>
    <x v="27"/>
    <x v="2"/>
    <x v="2"/>
    <x v="3"/>
    <x v="0"/>
    <n v="13834"/>
    <s v="Arizona City Community Library"/>
    <x v="3"/>
    <s v="azarizonacity"/>
    <s v="Pinal"/>
    <s v="Learning Express"/>
    <m/>
    <m/>
    <n v="0"/>
    <n v="0"/>
    <n v="0"/>
    <n v="0"/>
    <n v="0"/>
    <n v="0"/>
    <n v="0"/>
  </r>
  <r>
    <x v="3"/>
    <s v="2016-Q4"/>
    <x v="27"/>
    <x v="2"/>
    <x v="2"/>
    <x v="3"/>
    <x v="2"/>
    <n v="14554"/>
    <s v="Arizona State Library, Archives and Public Records"/>
    <x v="4"/>
    <s v="azstatelibdev"/>
    <m/>
    <s v="Learning Express"/>
    <m/>
    <m/>
    <n v="18"/>
    <n v="9"/>
    <n v="114"/>
    <n v="2"/>
    <n v="5"/>
    <n v="5"/>
    <n v="0"/>
  </r>
  <r>
    <x v="3"/>
    <s v="2016-Q4"/>
    <x v="27"/>
    <x v="2"/>
    <x v="2"/>
    <x v="3"/>
    <x v="3"/>
    <n v="14520"/>
    <s v="Ash Fork Public Library"/>
    <x v="5"/>
    <s v="azashfork"/>
    <s v="Yavapai"/>
    <s v="Learning Express"/>
    <m/>
    <m/>
    <n v="0"/>
    <n v="0"/>
    <n v="0"/>
    <n v="0"/>
    <n v="0"/>
    <n v="0"/>
    <n v="0"/>
  </r>
  <r>
    <x v="4"/>
    <s v="2016-Q4"/>
    <x v="27"/>
    <x v="2"/>
    <x v="2"/>
    <x v="3"/>
    <x v="4"/>
    <n v="14489"/>
    <s v="Ava Ich Asiit Tribal Library"/>
    <x v="6"/>
    <s v="azavaich"/>
    <s v="Mohave"/>
    <s v="Learning Express"/>
    <m/>
    <m/>
    <n v="0"/>
    <n v="0"/>
    <n v="0"/>
    <n v="0"/>
    <n v="0"/>
    <n v="0"/>
    <n v="0"/>
  </r>
  <r>
    <x v="5"/>
    <s v="2016-Q4"/>
    <x v="27"/>
    <x v="2"/>
    <x v="2"/>
    <x v="3"/>
    <x v="5"/>
    <n v="6014"/>
    <s v="Avondale Public Library"/>
    <x v="7"/>
    <s v="avondale_az"/>
    <s v="Maricopa"/>
    <s v="Learning Express"/>
    <m/>
    <m/>
    <n v="2"/>
    <n v="0"/>
    <n v="10"/>
    <n v="0"/>
    <n v="0"/>
    <n v="0"/>
    <n v="0"/>
  </r>
  <r>
    <x v="3"/>
    <s v="2016-Q4"/>
    <x v="27"/>
    <x v="2"/>
    <x v="2"/>
    <x v="3"/>
    <x v="3"/>
    <n v="14532"/>
    <s v="Bagdad Public Library"/>
    <x v="8"/>
    <s v="azbagdad"/>
    <s v="Yavapai"/>
    <s v="Learning Express"/>
    <m/>
    <m/>
    <n v="0"/>
    <n v="0"/>
    <n v="0"/>
    <n v="0"/>
    <n v="0"/>
    <n v="0"/>
    <n v="0"/>
  </r>
  <r>
    <x v="3"/>
    <s v="2016-Q4"/>
    <x v="27"/>
    <x v="2"/>
    <x v="2"/>
    <x v="3"/>
    <x v="3"/>
    <n v="19554"/>
    <s v="Beaver Creek Library"/>
    <x v="121"/>
    <s v="beaver_az"/>
    <m/>
    <s v="Learning Express"/>
    <m/>
    <m/>
    <n v="0"/>
    <n v="0"/>
    <n v="0"/>
    <n v="0"/>
    <n v="0"/>
    <n v="0"/>
    <n v="0"/>
  </r>
  <r>
    <x v="6"/>
    <s v="2016-Q4"/>
    <x v="27"/>
    <x v="2"/>
    <x v="2"/>
    <x v="3"/>
    <x v="6"/>
    <n v="14448"/>
    <s v="Benson Public Library"/>
    <x v="9"/>
    <s v="azbenson"/>
    <s v="Cochise"/>
    <s v="Learning Express"/>
    <m/>
    <m/>
    <n v="0"/>
    <n v="0"/>
    <n v="0"/>
    <n v="0"/>
    <n v="0"/>
    <n v="0"/>
    <n v="0"/>
  </r>
  <r>
    <x v="3"/>
    <s v="2016-Q4"/>
    <x v="27"/>
    <x v="2"/>
    <x v="2"/>
    <x v="3"/>
    <x v="3"/>
    <n v="14536"/>
    <s v="Black Canyon City Community Library"/>
    <x v="10"/>
    <s v="azblackcyn"/>
    <s v="Yavapai"/>
    <s v="Learning Express"/>
    <m/>
    <m/>
    <n v="0"/>
    <n v="0"/>
    <n v="0"/>
    <n v="0"/>
    <n v="0"/>
    <n v="0"/>
    <n v="0"/>
  </r>
  <r>
    <x v="3"/>
    <s v="2016-Q4"/>
    <x v="27"/>
    <x v="2"/>
    <x v="2"/>
    <x v="3"/>
    <x v="7"/>
    <n v="14469"/>
    <s v="Blue Library"/>
    <x v="11"/>
    <s v="azbluepub"/>
    <s v="Greenlee"/>
    <s v="Learning Express"/>
    <m/>
    <m/>
    <n v="0"/>
    <n v="0"/>
    <n v="0"/>
    <n v="0"/>
    <n v="0"/>
    <n v="0"/>
    <n v="0"/>
  </r>
  <r>
    <x v="3"/>
    <s v="2016-Q4"/>
    <x v="27"/>
    <x v="2"/>
    <x v="2"/>
    <x v="3"/>
    <x v="8"/>
    <n v="14474"/>
    <s v="Bouse Public Library"/>
    <x v="12"/>
    <s v="azbouse"/>
    <s v="La Paz"/>
    <s v="Learning Express"/>
    <m/>
    <m/>
    <n v="0"/>
    <n v="0"/>
    <n v="0"/>
    <n v="0"/>
    <n v="0"/>
    <n v="0"/>
    <n v="0"/>
  </r>
  <r>
    <x v="4"/>
    <s v="2016-Q4"/>
    <x v="27"/>
    <x v="2"/>
    <x v="2"/>
    <x v="3"/>
    <x v="5"/>
    <n v="14478"/>
    <s v="Buckeye Public Library"/>
    <x v="13"/>
    <s v="buckeye_az"/>
    <s v="Maricopa"/>
    <s v="Learning Express"/>
    <m/>
    <m/>
    <n v="0"/>
    <n v="0"/>
    <n v="0"/>
    <n v="0"/>
    <n v="0"/>
    <n v="0"/>
    <n v="0"/>
  </r>
  <r>
    <x v="7"/>
    <s v="2016-Q4"/>
    <x v="27"/>
    <x v="2"/>
    <x v="2"/>
    <x v="3"/>
    <x v="3"/>
    <n v="14521"/>
    <s v="Camp Verde Community Library"/>
    <x v="14"/>
    <s v="azcampverde"/>
    <s v="Yavapai"/>
    <s v="Learning Express"/>
    <m/>
    <m/>
    <n v="1"/>
    <n v="0"/>
    <n v="1"/>
    <n v="0"/>
    <n v="0"/>
    <n v="0"/>
    <n v="0"/>
  </r>
  <r>
    <x v="8"/>
    <s v="2016-Q4"/>
    <x v="27"/>
    <x v="2"/>
    <x v="2"/>
    <x v="3"/>
    <x v="0"/>
    <n v="13835"/>
    <s v="Casa Grande Public Library"/>
    <x v="15"/>
    <s v="azcasagrande"/>
    <s v="Pinal"/>
    <s v="Learning Express"/>
    <m/>
    <m/>
    <n v="0"/>
    <n v="0"/>
    <n v="0"/>
    <n v="0"/>
    <n v="0"/>
    <n v="0"/>
    <n v="0"/>
  </r>
  <r>
    <x v="3"/>
    <s v="2016-Q4"/>
    <x v="27"/>
    <x v="2"/>
    <x v="2"/>
    <x v="3"/>
    <x v="3"/>
    <n v="14325"/>
    <s v="Centennial Library"/>
    <x v="16"/>
    <s v="azcentennial"/>
    <s v="La Paz"/>
    <s v="Learning Express"/>
    <m/>
    <m/>
    <n v="1"/>
    <n v="1"/>
    <n v="2"/>
    <n v="0"/>
    <n v="0"/>
    <n v="0"/>
    <n v="0"/>
  </r>
  <r>
    <x v="9"/>
    <s v="2016-Q4"/>
    <x v="27"/>
    <x v="2"/>
    <x v="2"/>
    <x v="3"/>
    <x v="5"/>
    <n v="12890"/>
    <s v="Chandler Public Library"/>
    <x v="17"/>
    <s v="chandler_main"/>
    <s v="Maricopa"/>
    <s v="Learning Express"/>
    <m/>
    <m/>
    <n v="17"/>
    <n v="2"/>
    <n v="20"/>
    <n v="0"/>
    <n v="0"/>
    <n v="0"/>
    <n v="3"/>
  </r>
  <r>
    <x v="10"/>
    <s v="2016-Q4"/>
    <x v="27"/>
    <x v="2"/>
    <x v="2"/>
    <x v="3"/>
    <x v="3"/>
    <n v="14522"/>
    <s v="Chino Valley Public Library"/>
    <x v="18"/>
    <s v="azchinovalley"/>
    <s v="Yavapai"/>
    <s v="Learning Express"/>
    <m/>
    <m/>
    <n v="0"/>
    <n v="0"/>
    <n v="0"/>
    <n v="0"/>
    <n v="0"/>
    <n v="0"/>
    <n v="0"/>
  </r>
  <r>
    <x v="3"/>
    <s v="2016-Q4"/>
    <x v="27"/>
    <x v="2"/>
    <x v="2"/>
    <x v="3"/>
    <x v="9"/>
    <n v="14494"/>
    <s v="Cibicue Community Library"/>
    <x v="19"/>
    <s v="azcibecu"/>
    <s v="Navajo"/>
    <s v="Learning Express"/>
    <m/>
    <m/>
    <n v="0"/>
    <n v="0"/>
    <n v="0"/>
    <n v="0"/>
    <n v="0"/>
    <n v="0"/>
    <n v="0"/>
  </r>
  <r>
    <x v="11"/>
    <s v="2016-Q4"/>
    <x v="27"/>
    <x v="2"/>
    <x v="2"/>
    <x v="3"/>
    <x v="5"/>
    <n v="12897"/>
    <s v="City of Mesa Main Library"/>
    <x v="20"/>
    <s v="mesa86532"/>
    <s v="Maricopa"/>
    <s v="Learning Express"/>
    <m/>
    <m/>
    <n v="13"/>
    <n v="5"/>
    <n v="46"/>
    <n v="2"/>
    <n v="2"/>
    <n v="2"/>
    <n v="5"/>
  </r>
  <r>
    <x v="74"/>
    <s v="2016-Q4"/>
    <x v="27"/>
    <x v="2"/>
    <x v="2"/>
    <x v="3"/>
    <x v="3"/>
    <n v="14509"/>
    <s v="Clark Memorial Library"/>
    <x v="117"/>
    <s v="azclarkdale"/>
    <s v="Pima"/>
    <s v="Learning Express"/>
    <m/>
    <m/>
    <n v="0"/>
    <n v="0"/>
    <n v="0"/>
    <n v="0"/>
    <n v="0"/>
    <n v="0"/>
    <n v="0"/>
  </r>
  <r>
    <x v="74"/>
    <s v="2016-Q4"/>
    <x v="27"/>
    <x v="2"/>
    <x v="2"/>
    <x v="3"/>
    <x v="3"/>
    <n v="14538"/>
    <s v="Clarkdale Public Library"/>
    <x v="117"/>
    <s v="azclarkdale"/>
    <s v="Yavapai"/>
    <s v="Learning Express"/>
    <m/>
    <m/>
    <n v="0"/>
    <n v="0"/>
    <n v="0"/>
    <n v="0"/>
    <n v="0"/>
    <n v="0"/>
    <n v="0"/>
  </r>
  <r>
    <x v="3"/>
    <s v="2016-Q4"/>
    <x v="27"/>
    <x v="2"/>
    <x v="2"/>
    <x v="3"/>
    <x v="9"/>
    <n v="14495"/>
    <s v="Clay Springs Public Library"/>
    <x v="21"/>
    <s v="azclaysprings"/>
    <s v="Navajo"/>
    <s v="Learning Express"/>
    <m/>
    <m/>
    <n v="0"/>
    <n v="0"/>
    <n v="0"/>
    <n v="0"/>
    <n v="0"/>
    <n v="0"/>
    <n v="0"/>
  </r>
  <r>
    <x v="12"/>
    <s v="2016-Q4"/>
    <x v="27"/>
    <x v="2"/>
    <x v="2"/>
    <x v="3"/>
    <x v="7"/>
    <n v="14470"/>
    <s v="Clifton Public Library"/>
    <x v="22"/>
    <s v="azclifton"/>
    <s v="Greenlee"/>
    <s v="Learning Express"/>
    <m/>
    <m/>
    <n v="0"/>
    <n v="0"/>
    <n v="0"/>
    <n v="0"/>
    <n v="0"/>
    <n v="0"/>
    <n v="0"/>
  </r>
  <r>
    <x v="13"/>
    <s v="2016-Q4"/>
    <x v="27"/>
    <x v="2"/>
    <x v="2"/>
    <x v="3"/>
    <x v="6"/>
    <n v="5783"/>
    <s v="Cochise County Library District"/>
    <x v="23"/>
    <s v="azccldo"/>
    <s v="Cochise"/>
    <s v="Learning Express"/>
    <m/>
    <m/>
    <n v="2"/>
    <n v="2"/>
    <n v="7"/>
    <n v="1"/>
    <n v="1"/>
    <n v="0"/>
    <n v="2"/>
  </r>
  <r>
    <x v="14"/>
    <s v="2016-Q4"/>
    <x v="27"/>
    <x v="2"/>
    <x v="2"/>
    <x v="3"/>
    <x v="10"/>
    <n v="14528"/>
    <s v="Cocopah Tribal Library"/>
    <x v="24"/>
    <s v="azcocopah"/>
    <s v="Yuma"/>
    <s v="Learning Express"/>
    <m/>
    <m/>
    <n v="0"/>
    <n v="0"/>
    <n v="0"/>
    <n v="0"/>
    <n v="0"/>
    <n v="0"/>
    <n v="0"/>
  </r>
  <r>
    <x v="15"/>
    <s v="2016-Q4"/>
    <x v="27"/>
    <x v="2"/>
    <x v="2"/>
    <x v="3"/>
    <x v="8"/>
    <n v="14324"/>
    <s v="Colorado River Indian Tribes Library"/>
    <x v="25"/>
    <s v="azlapazcs"/>
    <s v="La Paz"/>
    <s v="Learning Express"/>
    <m/>
    <m/>
    <n v="0"/>
    <n v="0"/>
    <n v="0"/>
    <n v="0"/>
    <n v="0"/>
    <n v="0"/>
    <n v="0"/>
  </r>
  <r>
    <x v="3"/>
    <s v="2016-Q4"/>
    <x v="27"/>
    <x v="2"/>
    <x v="2"/>
    <x v="3"/>
    <x v="3"/>
    <n v="14540"/>
    <s v="Congress Public Library"/>
    <x v="26"/>
    <s v="azcongress"/>
    <s v="Yavapai"/>
    <s v="Learning Express"/>
    <m/>
    <m/>
    <n v="2"/>
    <n v="0"/>
    <n v="3"/>
    <n v="1"/>
    <n v="0"/>
    <n v="0"/>
    <n v="0"/>
  </r>
  <r>
    <x v="16"/>
    <s v="2016-Q4"/>
    <x v="27"/>
    <x v="2"/>
    <x v="2"/>
    <x v="3"/>
    <x v="0"/>
    <n v="13836"/>
    <s v="Coolidge Public Library"/>
    <x v="27"/>
    <s v="azcollidge"/>
    <s v="Pinal"/>
    <s v="Learning Express"/>
    <m/>
    <m/>
    <n v="0"/>
    <n v="0"/>
    <n v="0"/>
    <n v="0"/>
    <n v="0"/>
    <n v="0"/>
    <n v="0"/>
  </r>
  <r>
    <x v="17"/>
    <s v="2016-Q4"/>
    <x v="27"/>
    <x v="2"/>
    <x v="2"/>
    <x v="3"/>
    <x v="6"/>
    <n v="14446"/>
    <s v="Copper Queen Library"/>
    <x v="28"/>
    <s v="azbisbee"/>
    <s v="Cochise"/>
    <s v="Learning Express"/>
    <m/>
    <m/>
    <n v="0"/>
    <n v="0"/>
    <n v="0"/>
    <n v="0"/>
    <n v="0"/>
    <n v="0"/>
    <n v="0"/>
  </r>
  <r>
    <x v="3"/>
    <s v="2016-Q4"/>
    <x v="27"/>
    <x v="2"/>
    <x v="2"/>
    <x v="3"/>
    <x v="3"/>
    <n v="14541"/>
    <s v="Cordes Lakes Public Library"/>
    <x v="29"/>
    <s v="azcordeslakes"/>
    <s v="Yavapai"/>
    <s v="Learning Express"/>
    <m/>
    <m/>
    <n v="0"/>
    <n v="0"/>
    <n v="0"/>
    <n v="0"/>
    <n v="0"/>
    <n v="0"/>
    <n v="0"/>
  </r>
  <r>
    <x v="18"/>
    <s v="2016-Q4"/>
    <x v="27"/>
    <x v="2"/>
    <x v="2"/>
    <x v="3"/>
    <x v="3"/>
    <n v="14517"/>
    <s v="Cottonwood Public Library"/>
    <x v="30"/>
    <s v="azcottonwood"/>
    <s v="Yavapai"/>
    <s v="Learning Express"/>
    <m/>
    <m/>
    <n v="0"/>
    <n v="0"/>
    <n v="0"/>
    <n v="0"/>
    <n v="0"/>
    <n v="0"/>
    <n v="0"/>
  </r>
  <r>
    <x v="3"/>
    <s v="2016-Q4"/>
    <x v="27"/>
    <x v="2"/>
    <x v="2"/>
    <x v="3"/>
    <x v="3"/>
    <n v="14542"/>
    <s v="Crown King Public Library"/>
    <x v="31"/>
    <s v="azcrownking"/>
    <s v="Yavapai"/>
    <s v="Learning Express"/>
    <m/>
    <m/>
    <n v="0"/>
    <n v="0"/>
    <n v="0"/>
    <n v="0"/>
    <n v="0"/>
    <n v="0"/>
    <n v="0"/>
  </r>
  <r>
    <x v="19"/>
    <s v="2016-Q4"/>
    <x v="27"/>
    <x v="2"/>
    <x v="2"/>
    <x v="3"/>
    <x v="5"/>
    <n v="14477"/>
    <s v="Desert Foothills Library"/>
    <x v="32"/>
    <s v="desertfh_az"/>
    <s v="Maricopa"/>
    <s v="Learning Express"/>
    <m/>
    <m/>
    <n v="0"/>
    <n v="0"/>
    <n v="0"/>
    <n v="0"/>
    <n v="0"/>
    <n v="0"/>
    <n v="0"/>
  </r>
  <r>
    <x v="3"/>
    <s v="2016-Q4"/>
    <x v="27"/>
    <x v="2"/>
    <x v="2"/>
    <x v="3"/>
    <x v="3"/>
    <n v="14545"/>
    <s v="Dewey-Humboldt Town Library"/>
    <x v="33"/>
    <s v="dewey_az"/>
    <s v="Yavapai"/>
    <s v="Learning Express"/>
    <m/>
    <m/>
    <n v="0"/>
    <n v="0"/>
    <n v="0"/>
    <n v="0"/>
    <n v="0"/>
    <n v="0"/>
    <n v="0"/>
  </r>
  <r>
    <x v="20"/>
    <s v="2016-Q4"/>
    <x v="27"/>
    <x v="2"/>
    <x v="2"/>
    <x v="3"/>
    <x v="6"/>
    <n v="14447"/>
    <s v="Douglas Public Library"/>
    <x v="34"/>
    <s v="azdouglas"/>
    <s v="Cochise"/>
    <s v="Learning Express"/>
    <m/>
    <m/>
    <n v="0"/>
    <n v="0"/>
    <n v="0"/>
    <n v="0"/>
    <n v="0"/>
    <n v="0"/>
    <n v="0"/>
  </r>
  <r>
    <x v="3"/>
    <s v="2016-Q4"/>
    <x v="27"/>
    <x v="2"/>
    <x v="2"/>
    <x v="3"/>
    <x v="11"/>
    <n v="14510"/>
    <s v="Dr. Fernando Escalante Community Library &amp; Resource Center"/>
    <x v="35"/>
    <s v="azfernando"/>
    <s v="Pima"/>
    <s v="Learning Express"/>
    <m/>
    <m/>
    <n v="0"/>
    <n v="0"/>
    <n v="0"/>
    <n v="0"/>
    <n v="0"/>
    <n v="0"/>
    <n v="0"/>
  </r>
  <r>
    <x v="21"/>
    <s v="2016-Q4"/>
    <x v="27"/>
    <x v="2"/>
    <x v="2"/>
    <x v="3"/>
    <x v="7"/>
    <n v="14468"/>
    <s v="Duncan Public Library"/>
    <x v="36"/>
    <s v="azduncan"/>
    <s v="Greenlee"/>
    <s v="Learning Express"/>
    <m/>
    <m/>
    <n v="0"/>
    <n v="0"/>
    <n v="0"/>
    <n v="0"/>
    <n v="0"/>
    <n v="0"/>
    <n v="0"/>
  </r>
  <r>
    <x v="22"/>
    <s v="2016-Q4"/>
    <x v="27"/>
    <x v="2"/>
    <x v="2"/>
    <x v="3"/>
    <x v="0"/>
    <n v="13837"/>
    <s v="Eloy Santa Cruz Library"/>
    <x v="37"/>
    <s v="azeloy"/>
    <s v="Pinal"/>
    <s v="Learning Express"/>
    <m/>
    <m/>
    <n v="0"/>
    <n v="0"/>
    <n v="0"/>
    <n v="0"/>
    <n v="0"/>
    <n v="0"/>
    <n v="0"/>
  </r>
  <r>
    <x v="23"/>
    <s v="2016-Q4"/>
    <x v="27"/>
    <x v="2"/>
    <x v="2"/>
    <x v="3"/>
    <x v="6"/>
    <n v="14452"/>
    <s v="Elsie S. Hogan Community Library"/>
    <x v="38"/>
    <s v="azwilcox"/>
    <s v="Cochise"/>
    <s v="Learning Express"/>
    <m/>
    <m/>
    <n v="0"/>
    <n v="0"/>
    <n v="0"/>
    <n v="0"/>
    <n v="0"/>
    <n v="0"/>
    <n v="0"/>
  </r>
  <r>
    <x v="24"/>
    <s v="2016-Q4"/>
    <x v="27"/>
    <x v="2"/>
    <x v="2"/>
    <x v="3"/>
    <x v="12"/>
    <n v="5102"/>
    <s v="Flagstaff City-Coconino County Public Library"/>
    <x v="39"/>
    <s v="azflagstaff"/>
    <s v="Coconino"/>
    <s v="Learning Express"/>
    <m/>
    <m/>
    <n v="12"/>
    <n v="1"/>
    <n v="97"/>
    <n v="5"/>
    <n v="0"/>
    <n v="0"/>
    <n v="1"/>
  </r>
  <r>
    <x v="25"/>
    <s v="2016-Q4"/>
    <x v="27"/>
    <x v="2"/>
    <x v="2"/>
    <x v="3"/>
    <x v="0"/>
    <n v="13838"/>
    <s v="Florence Community Library"/>
    <x v="40"/>
    <s v="azflorence"/>
    <s v="Pinal"/>
    <s v="Learning Express"/>
    <m/>
    <m/>
    <n v="0"/>
    <n v="0"/>
    <n v="0"/>
    <n v="0"/>
    <n v="0"/>
    <n v="0"/>
    <n v="0"/>
  </r>
  <r>
    <x v="3"/>
    <s v="2016-Q4"/>
    <x v="27"/>
    <x v="2"/>
    <x v="2"/>
    <x v="3"/>
    <x v="12"/>
    <n v="14455"/>
    <s v="Forest Lakes Community Library"/>
    <x v="41"/>
    <s v="azforestlakes"/>
    <s v="Coconino"/>
    <s v="Learning Express"/>
    <m/>
    <m/>
    <n v="0"/>
    <n v="0"/>
    <n v="0"/>
    <n v="0"/>
    <n v="0"/>
    <n v="0"/>
    <n v="0"/>
  </r>
  <r>
    <x v="26"/>
    <s v="2016-Q4"/>
    <x v="27"/>
    <x v="2"/>
    <x v="2"/>
    <x v="3"/>
    <x v="12"/>
    <n v="14454"/>
    <s v="Fredonia Public Library"/>
    <x v="42"/>
    <s v="azfredonia"/>
    <s v="Coconino"/>
    <s v="Learning Express"/>
    <m/>
    <m/>
    <n v="0"/>
    <n v="0"/>
    <n v="0"/>
    <n v="0"/>
    <n v="0"/>
    <n v="0"/>
    <n v="0"/>
  </r>
  <r>
    <x v="27"/>
    <s v="2016-Q4"/>
    <x v="27"/>
    <x v="2"/>
    <x v="2"/>
    <x v="3"/>
    <x v="5"/>
    <n v="14482"/>
    <s v="Ft. McDowell Yavapai Nation Tribal Library"/>
    <x v="43"/>
    <s v="mcdowell_az"/>
    <s v="Maricopa"/>
    <s v="Learning Express"/>
    <m/>
    <m/>
    <n v="0"/>
    <n v="0"/>
    <n v="0"/>
    <n v="0"/>
    <n v="0"/>
    <n v="0"/>
    <n v="0"/>
  </r>
  <r>
    <x v="28"/>
    <s v="2016-Q4"/>
    <x v="27"/>
    <x v="2"/>
    <x v="2"/>
    <x v="3"/>
    <x v="13"/>
    <n v="5785"/>
    <s v="Gila County Library District"/>
    <x v="44"/>
    <s v="azgcldo"/>
    <s v="Gila"/>
    <s v="Learning Express"/>
    <m/>
    <m/>
    <n v="1"/>
    <n v="1"/>
    <n v="37"/>
    <n v="1"/>
    <n v="1"/>
    <n v="0"/>
    <n v="0"/>
  </r>
  <r>
    <x v="29"/>
    <s v="2016-Q4"/>
    <x v="27"/>
    <x v="2"/>
    <x v="2"/>
    <x v="3"/>
    <x v="5"/>
    <n v="14479"/>
    <s v="Glendale Public Library"/>
    <x v="45"/>
    <s v="glendale_main"/>
    <s v="Maricopa"/>
    <s v="Learning Express"/>
    <m/>
    <m/>
    <n v="1"/>
    <n v="1"/>
    <n v="3"/>
    <n v="0"/>
    <n v="0"/>
    <n v="0"/>
    <n v="0"/>
  </r>
  <r>
    <x v="3"/>
    <s v="2016-Q4"/>
    <x v="27"/>
    <x v="2"/>
    <x v="2"/>
    <x v="3"/>
    <x v="12"/>
    <n v="14456"/>
    <s v="Grand Canyon Library"/>
    <x v="46"/>
    <s v="azgcanyoncl"/>
    <s v="Coconino"/>
    <s v="Learning Express"/>
    <m/>
    <m/>
    <n v="0"/>
    <n v="0"/>
    <n v="0"/>
    <n v="0"/>
    <n v="0"/>
    <n v="0"/>
    <n v="0"/>
  </r>
  <r>
    <x v="3"/>
    <s v="2016-Q4"/>
    <x v="27"/>
    <x v="2"/>
    <x v="2"/>
    <x v="3"/>
    <x v="7"/>
    <n v="14366"/>
    <s v="Greenlee County Library System"/>
    <x v="47"/>
    <s v="azgreenl"/>
    <s v="Greenlee"/>
    <s v="Learning Express"/>
    <m/>
    <m/>
    <n v="0"/>
    <n v="0"/>
    <n v="0"/>
    <n v="0"/>
    <n v="0"/>
    <n v="0"/>
    <n v="0"/>
  </r>
  <r>
    <x v="30"/>
    <s v="2016-Q4"/>
    <x v="27"/>
    <x v="2"/>
    <x v="2"/>
    <x v="3"/>
    <x v="9"/>
    <n v="14496"/>
    <s v="Holbrook Public Library"/>
    <x v="48"/>
    <s v="azholbrook"/>
    <s v="Navajo"/>
    <s v="Learning Express"/>
    <m/>
    <m/>
    <n v="0"/>
    <n v="0"/>
    <n v="0"/>
    <n v="0"/>
    <n v="0"/>
    <n v="0"/>
    <n v="0"/>
  </r>
  <r>
    <x v="31"/>
    <s v="2016-Q4"/>
    <x v="27"/>
    <x v="2"/>
    <x v="2"/>
    <x v="3"/>
    <x v="9"/>
    <n v="14497"/>
    <s v="Hopi Public Library"/>
    <x v="49"/>
    <s v="hopi"/>
    <s v="Navajo"/>
    <s v="Learning Express"/>
    <m/>
    <m/>
    <n v="0"/>
    <n v="0"/>
    <n v="0"/>
    <n v="0"/>
    <n v="0"/>
    <n v="0"/>
    <n v="0"/>
  </r>
  <r>
    <x v="32"/>
    <s v="2016-Q4"/>
    <x v="27"/>
    <x v="2"/>
    <x v="2"/>
    <x v="3"/>
    <x v="6"/>
    <n v="14449"/>
    <s v="Huachuca City Public Library"/>
    <x v="50"/>
    <s v="azhuachuca"/>
    <s v="Cochise"/>
    <s v="Learning Express"/>
    <m/>
    <m/>
    <n v="0"/>
    <n v="0"/>
    <n v="0"/>
    <n v="0"/>
    <n v="0"/>
    <n v="0"/>
    <n v="0"/>
  </r>
  <r>
    <x v="4"/>
    <s v="2016-Q4"/>
    <x v="27"/>
    <x v="2"/>
    <x v="2"/>
    <x v="3"/>
    <x v="0"/>
    <n v="14442"/>
    <s v="Ira H Hayes Memorial Library"/>
    <x v="51"/>
    <s v="irahayes_az"/>
    <s v="Pinal"/>
    <s v="Learning Express"/>
    <m/>
    <m/>
    <n v="0"/>
    <n v="0"/>
    <n v="0"/>
    <n v="0"/>
    <n v="0"/>
    <n v="0"/>
    <n v="0"/>
  </r>
  <r>
    <x v="33"/>
    <s v="2016-Q4"/>
    <x v="27"/>
    <x v="2"/>
    <x v="2"/>
    <x v="3"/>
    <x v="13"/>
    <n v="14461"/>
    <s v="Isabelle Hunt Memorial Public Library"/>
    <x v="52"/>
    <s v="azpinestrawb"/>
    <s v="Gila"/>
    <s v="Learning Express"/>
    <m/>
    <m/>
    <n v="0"/>
    <n v="0"/>
    <n v="0"/>
    <n v="0"/>
    <n v="0"/>
    <n v="0"/>
    <n v="0"/>
  </r>
  <r>
    <x v="34"/>
    <s v="2016-Q4"/>
    <x v="27"/>
    <x v="2"/>
    <x v="2"/>
    <x v="3"/>
    <x v="3"/>
    <n v="14523"/>
    <s v="Jerome Public Library"/>
    <x v="53"/>
    <s v="azjerome"/>
    <s v="Yavapai"/>
    <s v="Learning Express"/>
    <m/>
    <m/>
    <n v="0"/>
    <n v="0"/>
    <n v="0"/>
    <n v="0"/>
    <n v="0"/>
    <n v="0"/>
    <n v="0"/>
  </r>
  <r>
    <x v="4"/>
    <s v="2016-Q4"/>
    <x v="27"/>
    <x v="2"/>
    <x v="2"/>
    <x v="3"/>
    <x v="4"/>
    <n v="14490"/>
    <s v="Kaibab Paiute Tribal Library"/>
    <x v="54"/>
    <s v="azkaibabppl"/>
    <s v="Mohave"/>
    <s v="Learning Express"/>
    <m/>
    <m/>
    <n v="0"/>
    <n v="0"/>
    <n v="0"/>
    <n v="0"/>
    <n v="0"/>
    <n v="0"/>
    <n v="0"/>
  </r>
  <r>
    <x v="3"/>
    <s v="2016-Q4"/>
    <x v="27"/>
    <x v="2"/>
    <x v="2"/>
    <x v="3"/>
    <x v="9"/>
    <n v="14498"/>
    <s v="Kayenta Community Library"/>
    <x v="55"/>
    <s v="azkayenta"/>
    <s v="Navajo"/>
    <s v="Learning Express"/>
    <m/>
    <m/>
    <n v="0"/>
    <n v="0"/>
    <n v="0"/>
    <n v="0"/>
    <n v="0"/>
    <n v="0"/>
    <n v="0"/>
  </r>
  <r>
    <x v="35"/>
    <s v="2016-Q4"/>
    <x v="27"/>
    <x v="2"/>
    <x v="2"/>
    <x v="3"/>
    <x v="0"/>
    <n v="13839"/>
    <s v="Kearny Public Library"/>
    <x v="56"/>
    <s v="kearny_az"/>
    <s v="Pinal"/>
    <s v="Learning Express"/>
    <m/>
    <m/>
    <n v="0"/>
    <n v="0"/>
    <n v="0"/>
    <n v="0"/>
    <n v="0"/>
    <n v="0"/>
    <n v="0"/>
  </r>
  <r>
    <x v="75"/>
    <s v="2016-Q4"/>
    <x v="27"/>
    <x v="2"/>
    <x v="2"/>
    <x v="3"/>
    <x v="8"/>
    <n v="14475"/>
    <s v="La Paz County Services"/>
    <x v="119"/>
    <s v="lapaz"/>
    <s v="La Paz"/>
    <s v="Learning Express"/>
    <m/>
    <m/>
    <n v="0"/>
    <n v="0"/>
    <n v="0"/>
    <n v="0"/>
    <n v="0"/>
    <n v="0"/>
    <n v="0"/>
  </r>
  <r>
    <x v="36"/>
    <s v="2016-Q4"/>
    <x v="27"/>
    <x v="2"/>
    <x v="2"/>
    <x v="3"/>
    <x v="9"/>
    <n v="14507"/>
    <s v="Larson Memorial Public Library"/>
    <x v="57"/>
    <s v="azpinetop"/>
    <s v="Navajo"/>
    <s v="Learning Express"/>
    <m/>
    <m/>
    <n v="0"/>
    <n v="0"/>
    <n v="0"/>
    <n v="0"/>
    <n v="0"/>
    <n v="0"/>
    <n v="0"/>
  </r>
  <r>
    <x v="37"/>
    <s v="2016-Q4"/>
    <x v="27"/>
    <x v="2"/>
    <x v="2"/>
    <x v="3"/>
    <x v="0"/>
    <n v="13841"/>
    <s v="Mammoth Public Library"/>
    <x v="58"/>
    <s v="azmammoth"/>
    <s v="Pinal"/>
    <s v="Learning Express"/>
    <m/>
    <m/>
    <n v="0"/>
    <n v="0"/>
    <n v="0"/>
    <n v="0"/>
    <n v="0"/>
    <n v="0"/>
    <n v="0"/>
  </r>
  <r>
    <x v="38"/>
    <s v="2016-Q4"/>
    <x v="27"/>
    <x v="2"/>
    <x v="2"/>
    <x v="3"/>
    <x v="5"/>
    <n v="13748"/>
    <s v="Maricopa County Library District"/>
    <x v="59"/>
    <s v="maricopa_main"/>
    <s v="Maricopa"/>
    <s v="Learning Express"/>
    <m/>
    <m/>
    <n v="73"/>
    <n v="20"/>
    <n v="384"/>
    <n v="13"/>
    <n v="8"/>
    <n v="35"/>
    <n v="39"/>
  </r>
  <r>
    <x v="39"/>
    <s v="2016-Q4"/>
    <x v="27"/>
    <x v="2"/>
    <x v="2"/>
    <x v="3"/>
    <x v="0"/>
    <n v="13843"/>
    <s v="Maricopa Public Library"/>
    <x v="60"/>
    <s v="azmaricopacom"/>
    <s v="Pinal"/>
    <s v="Learning Express"/>
    <m/>
    <m/>
    <n v="0"/>
    <n v="0"/>
    <n v="0"/>
    <n v="0"/>
    <n v="0"/>
    <n v="0"/>
    <n v="0"/>
  </r>
  <r>
    <x v="3"/>
    <s v="2016-Q4"/>
    <x v="27"/>
    <x v="2"/>
    <x v="2"/>
    <x v="3"/>
    <x v="3"/>
    <n v="14547"/>
    <s v="Mayer Public Library"/>
    <x v="61"/>
    <s v="azmayer"/>
    <s v="Yavapai"/>
    <s v="Learning Express"/>
    <m/>
    <m/>
    <n v="0"/>
    <n v="0"/>
    <n v="0"/>
    <n v="0"/>
    <n v="0"/>
    <n v="0"/>
    <n v="0"/>
  </r>
  <r>
    <x v="3"/>
    <s v="2016-Q4"/>
    <x v="27"/>
    <x v="2"/>
    <x v="2"/>
    <x v="3"/>
    <x v="9"/>
    <n v="14499"/>
    <s v="McNary Commuity Library"/>
    <x v="62"/>
    <s v="mcnary_az"/>
    <s v="Navajo"/>
    <s v="Learning Express"/>
    <m/>
    <m/>
    <n v="0"/>
    <n v="0"/>
    <n v="0"/>
    <n v="0"/>
    <n v="0"/>
    <n v="0"/>
    <n v="0"/>
  </r>
  <r>
    <x v="40"/>
    <s v="2016-Q4"/>
    <x v="27"/>
    <x v="2"/>
    <x v="2"/>
    <x v="3"/>
    <x v="13"/>
    <n v="14459"/>
    <s v="Miami Memorial Library"/>
    <x v="63"/>
    <s v="azmiami"/>
    <s v="Gila"/>
    <s v="Learning Express"/>
    <m/>
    <m/>
    <n v="0"/>
    <n v="0"/>
    <n v="0"/>
    <n v="0"/>
    <n v="0"/>
    <n v="0"/>
    <n v="0"/>
  </r>
  <r>
    <x v="41"/>
    <s v="2016-Q4"/>
    <x v="27"/>
    <x v="2"/>
    <x v="2"/>
    <x v="3"/>
    <x v="4"/>
    <n v="14534"/>
    <s v="Mohave Community College"/>
    <x v="64"/>
    <s v="azmohave"/>
    <s v="Mohave"/>
    <s v="Learning Express"/>
    <m/>
    <m/>
    <n v="0"/>
    <n v="0"/>
    <n v="0"/>
    <n v="0"/>
    <n v="0"/>
    <n v="0"/>
    <n v="0"/>
  </r>
  <r>
    <x v="3"/>
    <s v="2016-Q4"/>
    <x v="27"/>
    <x v="2"/>
    <x v="2"/>
    <x v="3"/>
    <x v="4"/>
    <n v="14322"/>
    <s v="Mohave County Library District"/>
    <x v="118"/>
    <s v="mccc"/>
    <s v="Mohave"/>
    <s v="Learning Express"/>
    <m/>
    <m/>
    <n v="33"/>
    <n v="14"/>
    <n v="148"/>
    <n v="10"/>
    <n v="13"/>
    <n v="17"/>
    <n v="1"/>
  </r>
  <r>
    <x v="42"/>
    <s v="2016-Q4"/>
    <x v="27"/>
    <x v="2"/>
    <x v="2"/>
    <x v="3"/>
    <x v="7"/>
    <n v="14471"/>
    <s v="Morenci Community Library"/>
    <x v="65"/>
    <s v="azmorenci"/>
    <s v="Greenlee"/>
    <s v="Learning Express"/>
    <m/>
    <m/>
    <n v="0"/>
    <n v="0"/>
    <n v="0"/>
    <n v="0"/>
    <n v="0"/>
    <n v="0"/>
    <n v="0"/>
  </r>
  <r>
    <x v="43"/>
    <s v="2016-Q4"/>
    <x v="27"/>
    <x v="2"/>
    <x v="2"/>
    <x v="3"/>
    <x v="9"/>
    <n v="6128"/>
    <s v="Navajo County Library District"/>
    <x v="66"/>
    <s v="azncldo"/>
    <s v="Navajo"/>
    <s v="Learning Express"/>
    <m/>
    <m/>
    <n v="0"/>
    <n v="0"/>
    <n v="0"/>
    <n v="0"/>
    <n v="0"/>
    <n v="0"/>
    <n v="0"/>
  </r>
  <r>
    <x v="44"/>
    <s v="2016-Q4"/>
    <x v="27"/>
    <x v="2"/>
    <x v="2"/>
    <x v="3"/>
    <x v="1"/>
    <n v="14548"/>
    <s v="Navajo Nation Library System"/>
    <x v="67"/>
    <s v="aznnls"/>
    <s v="Navajo"/>
    <s v="Learning Express"/>
    <m/>
    <m/>
    <n v="0"/>
    <n v="0"/>
    <n v="0"/>
    <n v="0"/>
    <n v="0"/>
    <n v="0"/>
    <n v="0"/>
  </r>
  <r>
    <x v="45"/>
    <s v="2016-Q4"/>
    <x v="27"/>
    <x v="2"/>
    <x v="2"/>
    <x v="3"/>
    <x v="14"/>
    <n v="14515"/>
    <s v="Nogales/Santa Cruz County Public Library"/>
    <x v="68"/>
    <s v="aznogales"/>
    <s v="Santa Cruz"/>
    <s v="Learning Express"/>
    <m/>
    <m/>
    <n v="0"/>
    <n v="0"/>
    <n v="0"/>
    <n v="0"/>
    <n v="0"/>
    <n v="0"/>
    <n v="0"/>
  </r>
  <r>
    <x v="3"/>
    <s v="2016-Q4"/>
    <x v="27"/>
    <x v="2"/>
    <x v="2"/>
    <x v="3"/>
    <x v="5"/>
    <n v="14488"/>
    <s v="Northwest Regional Library"/>
    <x v="120"/>
    <s v="northwestreg_az"/>
    <s v="Maricopa"/>
    <s v="Learning Express"/>
    <m/>
    <m/>
    <n v="0"/>
    <n v="0"/>
    <n v="0"/>
    <n v="0"/>
    <n v="0"/>
    <n v="0"/>
    <n v="0"/>
  </r>
  <r>
    <x v="3"/>
    <s v="2016-Q4"/>
    <x v="27"/>
    <x v="2"/>
    <x v="2"/>
    <x v="3"/>
    <x v="0"/>
    <n v="13840"/>
    <s v="Oracle Public Library"/>
    <x v="69"/>
    <s v="azoracle"/>
    <s v="Pinal"/>
    <s v="Learning Express"/>
    <m/>
    <m/>
    <n v="0"/>
    <n v="0"/>
    <n v="0"/>
    <n v="0"/>
    <n v="0"/>
    <n v="0"/>
    <n v="0"/>
  </r>
  <r>
    <x v="3"/>
    <s v="2016-Q4"/>
    <x v="27"/>
    <x v="2"/>
    <x v="2"/>
    <x v="3"/>
    <x v="0"/>
    <n v="14513"/>
    <s v="Oro Valley Public Library"/>
    <x v="70"/>
    <s v="azorovalley"/>
    <s v="Pima"/>
    <s v="Learning Express"/>
    <m/>
    <m/>
    <n v="0"/>
    <n v="0"/>
    <n v="0"/>
    <n v="0"/>
    <n v="0"/>
    <n v="0"/>
    <n v="0"/>
  </r>
  <r>
    <x v="4"/>
    <s v="2016-Q4"/>
    <x v="27"/>
    <x v="2"/>
    <x v="2"/>
    <x v="3"/>
    <x v="12"/>
    <n v="14453"/>
    <s v="Page Public Library"/>
    <x v="71"/>
    <s v="azpage"/>
    <s v="Coconino"/>
    <s v="Learning Express"/>
    <m/>
    <m/>
    <n v="0"/>
    <n v="0"/>
    <n v="0"/>
    <n v="0"/>
    <n v="0"/>
    <n v="0"/>
    <n v="0"/>
  </r>
  <r>
    <x v="76"/>
    <s v="2016-Q4"/>
    <x v="27"/>
    <x v="2"/>
    <x v="2"/>
    <x v="3"/>
    <x v="8"/>
    <n v="14472"/>
    <s v="Parker Public Library"/>
    <x v="122"/>
    <s v="azparker"/>
    <m/>
    <s v="Learning Express"/>
    <m/>
    <m/>
    <n v="0"/>
    <n v="0"/>
    <n v="0"/>
    <n v="0"/>
    <n v="0"/>
    <n v="0"/>
    <n v="0"/>
  </r>
  <r>
    <x v="46"/>
    <s v="2016-Q4"/>
    <x v="27"/>
    <x v="2"/>
    <x v="2"/>
    <x v="3"/>
    <x v="14"/>
    <n v="14516"/>
    <s v="Patagonia Public Library"/>
    <x v="72"/>
    <s v="azpatagonia"/>
    <s v="Santa Cruz"/>
    <s v="Learning Express"/>
    <m/>
    <m/>
    <n v="0"/>
    <n v="0"/>
    <n v="0"/>
    <n v="0"/>
    <n v="0"/>
    <n v="0"/>
    <n v="0"/>
  </r>
  <r>
    <x v="47"/>
    <s v="2016-Q4"/>
    <x v="27"/>
    <x v="2"/>
    <x v="2"/>
    <x v="3"/>
    <x v="13"/>
    <n v="14462"/>
    <s v="Payson Public Library"/>
    <x v="73"/>
    <s v="azpayson"/>
    <s v="Gila"/>
    <s v="Learning Express"/>
    <m/>
    <m/>
    <n v="0"/>
    <n v="0"/>
    <n v="0"/>
    <n v="0"/>
    <n v="0"/>
    <n v="0"/>
    <n v="0"/>
  </r>
  <r>
    <x v="48"/>
    <s v="2016-Q4"/>
    <x v="27"/>
    <x v="2"/>
    <x v="2"/>
    <x v="3"/>
    <x v="5"/>
    <n v="14480"/>
    <s v="Peoria Public Library System"/>
    <x v="74"/>
    <s v="peor29132"/>
    <s v="Maricopa"/>
    <s v="Learning Express"/>
    <m/>
    <m/>
    <n v="0"/>
    <n v="0"/>
    <n v="0"/>
    <n v="0"/>
    <n v="0"/>
    <n v="0"/>
    <n v="0"/>
  </r>
  <r>
    <x v="49"/>
    <s v="2016-Q4"/>
    <x v="27"/>
    <x v="2"/>
    <x v="2"/>
    <x v="3"/>
    <x v="5"/>
    <n v="5773"/>
    <s v="Phoenix Public Library"/>
    <x v="75"/>
    <s v="phx_main"/>
    <s v="Maricopa"/>
    <s v="Learning Express"/>
    <m/>
    <m/>
    <n v="293"/>
    <n v="54"/>
    <n v="3811"/>
    <n v="151"/>
    <n v="77"/>
    <n v="89"/>
    <n v="17"/>
  </r>
  <r>
    <x v="50"/>
    <s v="2016-Q4"/>
    <x v="27"/>
    <x v="2"/>
    <x v="2"/>
    <x v="3"/>
    <x v="11"/>
    <n v="5042"/>
    <s v="Pima County Public Library"/>
    <x v="76"/>
    <s v="azpcld"/>
    <s v="Pima"/>
    <s v="Learning Express"/>
    <m/>
    <m/>
    <n v="357"/>
    <n v="80"/>
    <n v="3661"/>
    <n v="72"/>
    <n v="58"/>
    <n v="21"/>
    <n v="8"/>
  </r>
  <r>
    <x v="3"/>
    <s v="2016-Q4"/>
    <x v="27"/>
    <x v="2"/>
    <x v="2"/>
    <x v="3"/>
    <x v="10"/>
    <n v="14466"/>
    <s v="Pima Public Library"/>
    <x v="123"/>
    <s v="azheritage"/>
    <s v="Graham"/>
    <s v="Learning Express"/>
    <m/>
    <m/>
    <n v="1"/>
    <n v="1"/>
    <n v="2"/>
    <n v="0"/>
    <n v="0"/>
    <n v="0"/>
    <n v="0"/>
  </r>
  <r>
    <x v="52"/>
    <s v="2016-Q4"/>
    <x v="27"/>
    <x v="2"/>
    <x v="2"/>
    <x v="3"/>
    <x v="0"/>
    <n v="13846"/>
    <s v="Pinal County Library District"/>
    <x v="78"/>
    <s v="pinal_az"/>
    <s v="Pinal"/>
    <s v="Learning Express"/>
    <m/>
    <m/>
    <n v="1"/>
    <n v="1"/>
    <n v="8"/>
    <n v="1"/>
    <n v="1"/>
    <n v="0"/>
    <n v="0"/>
  </r>
  <r>
    <x v="3"/>
    <s v="2016-Q4"/>
    <x v="27"/>
    <x v="2"/>
    <x v="2"/>
    <x v="3"/>
    <x v="9"/>
    <n v="14500"/>
    <s v="Pinedale Library"/>
    <x v="79"/>
    <s v="pinedale"/>
    <s v="Navajo"/>
    <s v="Learning Express"/>
    <m/>
    <m/>
    <n v="0"/>
    <n v="0"/>
    <n v="0"/>
    <n v="0"/>
    <n v="0"/>
    <n v="0"/>
    <n v="0"/>
  </r>
  <r>
    <x v="3"/>
    <s v="2016-Q4"/>
    <x v="27"/>
    <x v="2"/>
    <x v="2"/>
    <x v="3"/>
    <x v="5"/>
    <n v="14501"/>
    <s v="Pinetop Lakeside Library"/>
    <x v="124"/>
    <s v="hollyhock_az"/>
    <s v="Navajo"/>
    <s v="Learning Express"/>
    <m/>
    <m/>
    <n v="0"/>
    <n v="0"/>
    <n v="0"/>
    <n v="0"/>
    <n v="0"/>
    <n v="0"/>
    <n v="0"/>
  </r>
  <r>
    <x v="53"/>
    <s v="2016-Q4"/>
    <x v="27"/>
    <x v="2"/>
    <x v="2"/>
    <x v="3"/>
    <x v="3"/>
    <n v="14524"/>
    <s v="Prescott Public Library"/>
    <x v="81"/>
    <s v="azprescott"/>
    <s v="Yavapai"/>
    <s v="Learning Express"/>
    <m/>
    <m/>
    <n v="0"/>
    <n v="0"/>
    <n v="0"/>
    <n v="0"/>
    <n v="0"/>
    <n v="0"/>
    <n v="0"/>
  </r>
  <r>
    <x v="54"/>
    <s v="2016-Q4"/>
    <x v="27"/>
    <x v="2"/>
    <x v="2"/>
    <x v="3"/>
    <x v="3"/>
    <n v="14519"/>
    <s v="Prescott Valley Public Library"/>
    <x v="82"/>
    <s v="azprescottval"/>
    <s v="Yavapai"/>
    <s v="Learning Express"/>
    <m/>
    <m/>
    <n v="0"/>
    <n v="0"/>
    <n v="0"/>
    <n v="0"/>
    <n v="0"/>
    <n v="0"/>
    <n v="0"/>
  </r>
  <r>
    <x v="55"/>
    <s v="2016-Q4"/>
    <x v="27"/>
    <x v="2"/>
    <x v="2"/>
    <x v="3"/>
    <x v="8"/>
    <n v="14473"/>
    <s v="Quartzsite Public Library"/>
    <x v="83"/>
    <s v="azcoriver"/>
    <s v="La Paz"/>
    <s v="Learning Express"/>
    <m/>
    <m/>
    <n v="0"/>
    <n v="0"/>
    <n v="0"/>
    <n v="0"/>
    <n v="0"/>
    <n v="0"/>
    <n v="0"/>
  </r>
  <r>
    <x v="3"/>
    <s v="2016-Q4"/>
    <x v="27"/>
    <x v="2"/>
    <x v="2"/>
    <x v="3"/>
    <x v="9"/>
    <n v="14502"/>
    <s v="Rim Community Library"/>
    <x v="84"/>
    <s v="azheber"/>
    <s v="Navajo"/>
    <s v="Learning Express"/>
    <m/>
    <m/>
    <n v="0"/>
    <n v="0"/>
    <n v="0"/>
    <n v="0"/>
    <n v="0"/>
    <n v="0"/>
    <n v="0"/>
  </r>
  <r>
    <x v="56"/>
    <s v="2016-Q4"/>
    <x v="27"/>
    <x v="2"/>
    <x v="2"/>
    <x v="3"/>
    <x v="15"/>
    <n v="14467"/>
    <s v="Safford City-Graham County Library"/>
    <x v="85"/>
    <s v="azsaffordgcl"/>
    <s v="Graham"/>
    <s v="Learning Express"/>
    <m/>
    <m/>
    <n v="8"/>
    <n v="2"/>
    <n v="43"/>
    <n v="4"/>
    <n v="1"/>
    <n v="0"/>
    <n v="0"/>
  </r>
  <r>
    <x v="4"/>
    <s v="2016-Q4"/>
    <x v="27"/>
    <x v="2"/>
    <x v="2"/>
    <x v="3"/>
    <x v="5"/>
    <n v="14483"/>
    <s v="Salt River Tribal Library"/>
    <x v="86"/>
    <s v="saltriver_az"/>
    <s v="Maricopa"/>
    <s v="Learning Express"/>
    <m/>
    <m/>
    <n v="0"/>
    <n v="0"/>
    <n v="0"/>
    <n v="0"/>
    <n v="0"/>
    <n v="0"/>
    <n v="0"/>
  </r>
  <r>
    <x v="57"/>
    <s v="2016-Q4"/>
    <x v="27"/>
    <x v="2"/>
    <x v="2"/>
    <x v="3"/>
    <x v="13"/>
    <n v="14460"/>
    <s v="San Carlos Public Library"/>
    <x v="87"/>
    <s v="azsancarlos"/>
    <s v="Gila"/>
    <s v="Learning Express"/>
    <m/>
    <m/>
    <n v="0"/>
    <n v="0"/>
    <n v="0"/>
    <n v="0"/>
    <n v="0"/>
    <n v="0"/>
    <n v="0"/>
  </r>
  <r>
    <x v="4"/>
    <s v="2016-Q4"/>
    <x v="27"/>
    <x v="2"/>
    <x v="2"/>
    <x v="3"/>
    <x v="5"/>
    <n v="14484"/>
    <s v="San Lucy Library"/>
    <x v="88"/>
    <s v="sanlucy_az"/>
    <s v="Maricopa"/>
    <s v="Learning Express"/>
    <m/>
    <m/>
    <n v="0"/>
    <n v="0"/>
    <n v="0"/>
    <n v="0"/>
    <n v="0"/>
    <n v="0"/>
    <n v="0"/>
  </r>
  <r>
    <x v="3"/>
    <s v="2016-Q4"/>
    <x v="27"/>
    <x v="2"/>
    <x v="2"/>
    <x v="3"/>
    <x v="0"/>
    <n v="13842"/>
    <s v="San Manuel Public Library"/>
    <x v="89"/>
    <s v="azsanmanuel"/>
    <s v="Pinal"/>
    <s v="Learning Express"/>
    <m/>
    <m/>
    <n v="0"/>
    <n v="0"/>
    <n v="0"/>
    <n v="0"/>
    <n v="0"/>
    <n v="0"/>
    <n v="0"/>
  </r>
  <r>
    <x v="58"/>
    <s v="2016-Q4"/>
    <x v="27"/>
    <x v="2"/>
    <x v="2"/>
    <x v="3"/>
    <x v="11"/>
    <n v="14511"/>
    <s v="San Xavier Learning Center Library"/>
    <x v="90"/>
    <s v="aztucson"/>
    <s v="Pima"/>
    <s v="Learning Express"/>
    <m/>
    <m/>
    <n v="0"/>
    <n v="0"/>
    <n v="0"/>
    <n v="0"/>
    <n v="0"/>
    <n v="0"/>
    <n v="0"/>
  </r>
  <r>
    <x v="59"/>
    <s v="2016-Q4"/>
    <x v="27"/>
    <x v="2"/>
    <x v="2"/>
    <x v="3"/>
    <x v="5"/>
    <n v="14315"/>
    <s v="Scottsdale Public Library"/>
    <x v="91"/>
    <s v="scottsdale_hq"/>
    <s v="Maricopa"/>
    <s v="Learning Express"/>
    <m/>
    <m/>
    <n v="11"/>
    <n v="3"/>
    <n v="60"/>
    <n v="5"/>
    <n v="0"/>
    <n v="2"/>
    <n v="1"/>
  </r>
  <r>
    <x v="60"/>
    <s v="2016-Q4"/>
    <x v="27"/>
    <x v="2"/>
    <x v="2"/>
    <x v="3"/>
    <x v="3"/>
    <n v="14525"/>
    <s v="Sedona Public Library"/>
    <x v="92"/>
    <s v="azsedona"/>
    <s v="Yavapai"/>
    <s v="Learning Express"/>
    <m/>
    <m/>
    <n v="0"/>
    <n v="0"/>
    <n v="0"/>
    <n v="0"/>
    <n v="0"/>
    <n v="0"/>
    <n v="0"/>
  </r>
  <r>
    <x v="3"/>
    <s v="2016-Q4"/>
    <x v="27"/>
    <x v="2"/>
    <x v="2"/>
    <x v="3"/>
    <x v="3"/>
    <n v="14550"/>
    <s v="Seligman Public Library"/>
    <x v="93"/>
    <s v="azseligman"/>
    <s v="Yavapai"/>
    <s v="Learning Express"/>
    <m/>
    <m/>
    <n v="0"/>
    <n v="0"/>
    <n v="0"/>
    <n v="0"/>
    <n v="0"/>
    <n v="0"/>
    <n v="0"/>
  </r>
  <r>
    <x v="61"/>
    <s v="2016-Q4"/>
    <x v="27"/>
    <x v="2"/>
    <x v="2"/>
    <x v="3"/>
    <x v="9"/>
    <n v="14503"/>
    <s v="Show Low Public Library"/>
    <x v="94"/>
    <s v="azshowlow"/>
    <s v="Navajo"/>
    <s v="Learning Express"/>
    <m/>
    <m/>
    <n v="0"/>
    <n v="0"/>
    <n v="0"/>
    <n v="0"/>
    <n v="0"/>
    <n v="0"/>
    <n v="0"/>
  </r>
  <r>
    <x v="62"/>
    <s v="2016-Q4"/>
    <x v="27"/>
    <x v="2"/>
    <x v="2"/>
    <x v="3"/>
    <x v="6"/>
    <n v="14450"/>
    <s v="Sierra Vista Public Library"/>
    <x v="95"/>
    <s v="azsierrav"/>
    <s v="Cochise"/>
    <s v="Learning Express"/>
    <m/>
    <m/>
    <n v="0"/>
    <n v="0"/>
    <n v="0"/>
    <n v="0"/>
    <n v="0"/>
    <n v="0"/>
    <n v="0"/>
  </r>
  <r>
    <x v="63"/>
    <s v="2016-Q4"/>
    <x v="27"/>
    <x v="2"/>
    <x v="2"/>
    <x v="3"/>
    <x v="9"/>
    <n v="14504"/>
    <s v="Snowflake-Taylor Public Library"/>
    <x v="96"/>
    <s v="azsnowflake"/>
    <s v="Navajo"/>
    <s v="Learning Express"/>
    <m/>
    <m/>
    <n v="0"/>
    <n v="0"/>
    <n v="0"/>
    <n v="0"/>
    <n v="0"/>
    <n v="0"/>
    <n v="0"/>
  </r>
  <r>
    <x v="64"/>
    <s v="2016-Q4"/>
    <x v="27"/>
    <x v="2"/>
    <x v="2"/>
    <x v="3"/>
    <x v="0"/>
    <n v="13844"/>
    <s v="Superior Public Library"/>
    <x v="97"/>
    <s v="azsuperior"/>
    <s v="Pinal"/>
    <s v="Learning Express"/>
    <m/>
    <m/>
    <n v="0"/>
    <n v="0"/>
    <n v="0"/>
    <n v="0"/>
    <n v="0"/>
    <n v="0"/>
    <n v="0"/>
  </r>
  <r>
    <x v="65"/>
    <s v="2016-Q4"/>
    <x v="27"/>
    <x v="2"/>
    <x v="2"/>
    <x v="3"/>
    <x v="5"/>
    <n v="5355"/>
    <s v="Tempe Public Library"/>
    <x v="98"/>
    <s v="tempe_main"/>
    <s v="Maricopa"/>
    <s v="Learning Express"/>
    <m/>
    <m/>
    <n v="6"/>
    <n v="1"/>
    <n v="10"/>
    <n v="0"/>
    <n v="1"/>
    <n v="0"/>
    <n v="4"/>
  </r>
  <r>
    <x v="4"/>
    <s v="2016-Q4"/>
    <x v="27"/>
    <x v="2"/>
    <x v="2"/>
    <x v="3"/>
    <x v="4"/>
    <n v="14491"/>
    <s v="The Edward McElwain Memorial Library"/>
    <x v="99"/>
    <s v="azpeachsprings"/>
    <s v="Mohave"/>
    <s v="Learning Express"/>
    <m/>
    <m/>
    <n v="0"/>
    <n v="0"/>
    <n v="0"/>
    <n v="0"/>
    <n v="0"/>
    <n v="0"/>
    <n v="0"/>
  </r>
  <r>
    <x v="66"/>
    <s v="2016-Q4"/>
    <x v="27"/>
    <x v="2"/>
    <x v="2"/>
    <x v="3"/>
    <x v="5"/>
    <n v="14485"/>
    <s v="Tolleson Public Library"/>
    <x v="100"/>
    <s v="toll30426"/>
    <s v="Maricopa"/>
    <s v="Learning Express"/>
    <m/>
    <m/>
    <n v="0"/>
    <n v="0"/>
    <n v="0"/>
    <n v="0"/>
    <n v="0"/>
    <n v="0"/>
    <n v="0"/>
  </r>
  <r>
    <x v="67"/>
    <s v="2016-Q4"/>
    <x v="27"/>
    <x v="2"/>
    <x v="2"/>
    <x v="3"/>
    <x v="6"/>
    <n v="14451"/>
    <s v="Tombstone City Library"/>
    <x v="101"/>
    <s v="aztombstone"/>
    <s v="Cochise"/>
    <s v="Learning Express"/>
    <m/>
    <m/>
    <n v="0"/>
    <n v="0"/>
    <n v="0"/>
    <n v="0"/>
    <n v="0"/>
    <n v="0"/>
    <n v="0"/>
  </r>
  <r>
    <x v="68"/>
    <s v="2016-Q4"/>
    <x v="27"/>
    <x v="2"/>
    <x v="2"/>
    <x v="3"/>
    <x v="13"/>
    <n v="14463"/>
    <s v="Tonto Basin Public Library"/>
    <x v="102"/>
    <s v="aztontobasin"/>
    <s v="Gila"/>
    <s v="Learning Express"/>
    <m/>
    <m/>
    <n v="0"/>
    <n v="0"/>
    <n v="0"/>
    <n v="0"/>
    <n v="0"/>
    <n v="0"/>
    <n v="0"/>
  </r>
  <r>
    <x v="3"/>
    <s v="2016-Q4"/>
    <x v="27"/>
    <x v="2"/>
    <x v="2"/>
    <x v="3"/>
    <x v="12"/>
    <n v="14457"/>
    <s v="Tuba City Library"/>
    <x v="103"/>
    <s v="aztubacity"/>
    <s v="Coconino"/>
    <s v="Learning Express"/>
    <m/>
    <m/>
    <n v="0"/>
    <n v="0"/>
    <n v="0"/>
    <n v="0"/>
    <n v="0"/>
    <n v="0"/>
    <n v="0"/>
  </r>
  <r>
    <x v="69"/>
    <s v="2016-Q4"/>
    <x v="27"/>
    <x v="2"/>
    <x v="2"/>
    <x v="3"/>
    <x v="11"/>
    <n v="14512"/>
    <s v="Venito Garcia Library and Archives"/>
    <x v="104"/>
    <s v="azsellstohono"/>
    <s v="Pima"/>
    <s v="Learning Express"/>
    <m/>
    <m/>
    <n v="0"/>
    <n v="0"/>
    <n v="0"/>
    <n v="0"/>
    <n v="0"/>
    <n v="0"/>
    <n v="0"/>
  </r>
  <r>
    <x v="3"/>
    <s v="2016-Q4"/>
    <x v="27"/>
    <x v="2"/>
    <x v="2"/>
    <x v="3"/>
    <x v="0"/>
    <n v="14443"/>
    <s v="Vista Grande Library"/>
    <x v="105"/>
    <s v="vista_az"/>
    <s v="Pinal"/>
    <s v="Learning Express"/>
    <m/>
    <m/>
    <n v="0"/>
    <n v="0"/>
    <n v="0"/>
    <n v="0"/>
    <n v="0"/>
    <n v="0"/>
    <n v="0"/>
  </r>
  <r>
    <x v="4"/>
    <s v="2016-Q4"/>
    <x v="27"/>
    <x v="2"/>
    <x v="2"/>
    <x v="3"/>
    <x v="5"/>
    <n v="14481"/>
    <s v="Wickenburg Public Library"/>
    <x v="106"/>
    <s v="wickenburg_az"/>
    <s v="Maricopa"/>
    <s v="Learning Express"/>
    <m/>
    <m/>
    <n v="0"/>
    <n v="0"/>
    <n v="0"/>
    <n v="0"/>
    <n v="0"/>
    <n v="0"/>
    <n v="0"/>
  </r>
  <r>
    <x v="3"/>
    <s v="2016-Q4"/>
    <x v="27"/>
    <x v="2"/>
    <x v="2"/>
    <x v="3"/>
    <x v="3"/>
    <n v="14551"/>
    <s v="Wilhoit Public Library"/>
    <x v="107"/>
    <s v="azwilhoit"/>
    <s v="Yavapai"/>
    <s v="Learning Express"/>
    <m/>
    <m/>
    <n v="0"/>
    <n v="0"/>
    <n v="0"/>
    <n v="0"/>
    <n v="0"/>
    <n v="0"/>
    <n v="0"/>
  </r>
  <r>
    <x v="4"/>
    <s v="2016-Q4"/>
    <x v="27"/>
    <x v="2"/>
    <x v="2"/>
    <x v="3"/>
    <x v="12"/>
    <n v="13090"/>
    <s v="Williams Public Library"/>
    <x v="108"/>
    <s v="azwilliams"/>
    <s v="Coconino"/>
    <s v="Learning Express"/>
    <m/>
    <m/>
    <n v="0"/>
    <n v="0"/>
    <n v="0"/>
    <n v="0"/>
    <n v="0"/>
    <n v="0"/>
    <n v="0"/>
  </r>
  <r>
    <x v="70"/>
    <s v="2016-Q4"/>
    <x v="27"/>
    <x v="2"/>
    <x v="2"/>
    <x v="3"/>
    <x v="9"/>
    <n v="14505"/>
    <s v="Winslow Public Library"/>
    <x v="109"/>
    <s v="azwinslow"/>
    <s v="Navajo"/>
    <s v="Learning Express"/>
    <m/>
    <m/>
    <n v="0"/>
    <n v="0"/>
    <n v="0"/>
    <n v="0"/>
    <n v="0"/>
    <n v="0"/>
    <n v="0"/>
  </r>
  <r>
    <x v="3"/>
    <s v="2016-Q4"/>
    <x v="27"/>
    <x v="2"/>
    <x v="2"/>
    <x v="3"/>
    <x v="9"/>
    <n v="14506"/>
    <s v="Woodruff Library"/>
    <x v="110"/>
    <s v="azwoodruff"/>
    <s v="Navajo"/>
    <s v="Learning Express"/>
    <m/>
    <m/>
    <n v="0"/>
    <n v="0"/>
    <n v="0"/>
    <n v="0"/>
    <n v="0"/>
    <n v="0"/>
    <n v="0"/>
  </r>
  <r>
    <x v="3"/>
    <s v="2016-Q4"/>
    <x v="27"/>
    <x v="2"/>
    <x v="2"/>
    <x v="3"/>
    <x v="3"/>
    <n v="14552"/>
    <s v="Yarnell Public Library"/>
    <x v="111"/>
    <s v="azyarnell"/>
    <s v="Yavapai"/>
    <s v="Learning Express"/>
    <m/>
    <m/>
    <n v="0"/>
    <n v="0"/>
    <n v="0"/>
    <n v="0"/>
    <n v="0"/>
    <n v="0"/>
    <n v="0"/>
  </r>
  <r>
    <x v="71"/>
    <s v="2016-Q4"/>
    <x v="27"/>
    <x v="2"/>
    <x v="2"/>
    <x v="3"/>
    <x v="3"/>
    <n v="12675"/>
    <s v="Yavapai County Free Library District"/>
    <x v="112"/>
    <s v="azyavapai"/>
    <s v="Yavapai"/>
    <s v="Learning Express"/>
    <m/>
    <m/>
    <n v="0"/>
    <n v="0"/>
    <n v="0"/>
    <n v="0"/>
    <n v="0"/>
    <n v="0"/>
    <n v="0"/>
  </r>
  <r>
    <x v="4"/>
    <s v="2016-Q4"/>
    <x v="27"/>
    <x v="2"/>
    <x v="2"/>
    <x v="3"/>
    <x v="3"/>
    <n v="14518"/>
    <s v="Yavapai Prescott Tribal Library"/>
    <x v="113"/>
    <s v="azyavapaitri"/>
    <s v="Yavapai"/>
    <s v="Learning Express"/>
    <m/>
    <m/>
    <n v="0"/>
    <n v="0"/>
    <n v="0"/>
    <n v="0"/>
    <n v="0"/>
    <n v="0"/>
    <n v="0"/>
  </r>
  <r>
    <x v="72"/>
    <s v="2016-Q4"/>
    <x v="27"/>
    <x v="2"/>
    <x v="2"/>
    <x v="3"/>
    <x v="13"/>
    <n v="14464"/>
    <s v="Young Public Library"/>
    <x v="114"/>
    <s v="azyoung"/>
    <s v="Gila"/>
    <s v="Learning Express"/>
    <m/>
    <m/>
    <n v="0"/>
    <n v="0"/>
    <n v="0"/>
    <n v="0"/>
    <n v="0"/>
    <n v="0"/>
    <n v="0"/>
  </r>
  <r>
    <x v="73"/>
    <s v="2016-Q4"/>
    <x v="27"/>
    <x v="2"/>
    <x v="2"/>
    <x v="3"/>
    <x v="5"/>
    <n v="14486"/>
    <s v="Youngtown Public Library"/>
    <x v="115"/>
    <s v="youngtown_az"/>
    <s v="Maricopa"/>
    <s v="Learning Express"/>
    <m/>
    <m/>
    <n v="0"/>
    <n v="0"/>
    <n v="0"/>
    <n v="0"/>
    <n v="0"/>
    <n v="0"/>
    <n v="0"/>
  </r>
  <r>
    <x v="3"/>
    <s v="2016-Q4"/>
    <x v="27"/>
    <x v="2"/>
    <x v="2"/>
    <x v="3"/>
    <x v="10"/>
    <n v="14527"/>
    <s v="Yuma County Library District"/>
    <x v="116"/>
    <s v="azycldo"/>
    <s v="Yuma"/>
    <s v="Learning Express"/>
    <m/>
    <m/>
    <n v="120"/>
    <n v="12"/>
    <n v="4015"/>
    <n v="59"/>
    <n v="28"/>
    <n v="2"/>
    <n v="1"/>
  </r>
  <r>
    <x v="0"/>
    <s v="2016-Q4"/>
    <x v="28"/>
    <x v="2"/>
    <x v="2"/>
    <x v="4"/>
    <x v="0"/>
    <n v="14487"/>
    <s v="Ak-Chin Indian Community Library"/>
    <x v="0"/>
    <s v="akchin_az"/>
    <s v="Maricopa"/>
    <s v="Learning Express"/>
    <m/>
    <m/>
    <n v="0"/>
    <n v="0"/>
    <n v="0"/>
    <n v="0"/>
    <n v="0"/>
    <n v="0"/>
    <n v="0"/>
  </r>
  <r>
    <x v="1"/>
    <s v="2016-Q4"/>
    <x v="28"/>
    <x v="2"/>
    <x v="2"/>
    <x v="4"/>
    <x v="1"/>
    <n v="14331"/>
    <s v="Apache County Library District"/>
    <x v="1"/>
    <s v="azapachecpl"/>
    <s v="Apache"/>
    <s v="Learning Express"/>
    <m/>
    <m/>
    <n v="0"/>
    <n v="0"/>
    <n v="0"/>
    <n v="0"/>
    <n v="0"/>
    <n v="0"/>
    <n v="0"/>
  </r>
  <r>
    <x v="2"/>
    <s v="2016-Q4"/>
    <x v="28"/>
    <x v="2"/>
    <x v="2"/>
    <x v="4"/>
    <x v="0"/>
    <n v="12670"/>
    <s v="Apache Junction Public Library"/>
    <x v="2"/>
    <s v="azapachejct"/>
    <s v="Pinal"/>
    <s v="Learning Express"/>
    <m/>
    <m/>
    <n v="0"/>
    <n v="0"/>
    <n v="0"/>
    <n v="0"/>
    <n v="0"/>
    <n v="0"/>
    <n v="0"/>
  </r>
  <r>
    <x v="3"/>
    <s v="2016-Q4"/>
    <x v="28"/>
    <x v="2"/>
    <x v="2"/>
    <x v="4"/>
    <x v="0"/>
    <n v="13834"/>
    <s v="Arizona City Community Library"/>
    <x v="3"/>
    <s v="azarizonacity"/>
    <s v="Pinal"/>
    <s v="Learning Express"/>
    <m/>
    <m/>
    <n v="0"/>
    <n v="0"/>
    <n v="0"/>
    <n v="0"/>
    <n v="0"/>
    <n v="0"/>
    <n v="0"/>
  </r>
  <r>
    <x v="3"/>
    <s v="2016-Q4"/>
    <x v="28"/>
    <x v="2"/>
    <x v="2"/>
    <x v="4"/>
    <x v="2"/>
    <n v="14554"/>
    <s v="Arizona State Library, Archives and Public Records"/>
    <x v="4"/>
    <s v="azstatelibdev"/>
    <m/>
    <s v="Learning Express"/>
    <m/>
    <m/>
    <n v="8"/>
    <n v="6"/>
    <n v="21"/>
    <n v="2"/>
    <n v="0"/>
    <n v="3"/>
    <n v="0"/>
  </r>
  <r>
    <x v="3"/>
    <s v="2016-Q4"/>
    <x v="28"/>
    <x v="2"/>
    <x v="2"/>
    <x v="4"/>
    <x v="3"/>
    <n v="14520"/>
    <s v="Ash Fork Public Library"/>
    <x v="5"/>
    <s v="azashfork"/>
    <s v="Yavapai"/>
    <s v="Learning Express"/>
    <m/>
    <m/>
    <n v="0"/>
    <n v="0"/>
    <n v="0"/>
    <n v="0"/>
    <n v="0"/>
    <n v="0"/>
    <n v="0"/>
  </r>
  <r>
    <x v="4"/>
    <s v="2016-Q4"/>
    <x v="28"/>
    <x v="2"/>
    <x v="2"/>
    <x v="4"/>
    <x v="4"/>
    <n v="14489"/>
    <s v="Ava Ich Asiit Tribal Library"/>
    <x v="6"/>
    <s v="azavaich"/>
    <s v="Mohave"/>
    <s v="Learning Express"/>
    <m/>
    <m/>
    <n v="0"/>
    <n v="0"/>
    <n v="0"/>
    <n v="0"/>
    <n v="0"/>
    <n v="0"/>
    <n v="0"/>
  </r>
  <r>
    <x v="5"/>
    <s v="2016-Q4"/>
    <x v="28"/>
    <x v="2"/>
    <x v="2"/>
    <x v="4"/>
    <x v="5"/>
    <n v="6014"/>
    <s v="Avondale Public Library"/>
    <x v="7"/>
    <s v="avondale_az"/>
    <s v="Maricopa"/>
    <s v="Learning Express"/>
    <m/>
    <m/>
    <n v="5"/>
    <n v="1"/>
    <n v="14"/>
    <n v="0"/>
    <n v="4"/>
    <n v="0"/>
    <n v="0"/>
  </r>
  <r>
    <x v="3"/>
    <s v="2016-Q4"/>
    <x v="28"/>
    <x v="2"/>
    <x v="2"/>
    <x v="4"/>
    <x v="3"/>
    <n v="14532"/>
    <s v="Bagdad Public Library"/>
    <x v="8"/>
    <s v="azbagdad"/>
    <s v="Yavapai"/>
    <s v="Learning Express"/>
    <m/>
    <m/>
    <n v="0"/>
    <n v="0"/>
    <n v="0"/>
    <n v="0"/>
    <n v="0"/>
    <n v="0"/>
    <n v="0"/>
  </r>
  <r>
    <x v="3"/>
    <s v="2016-Q4"/>
    <x v="28"/>
    <x v="2"/>
    <x v="2"/>
    <x v="4"/>
    <x v="3"/>
    <n v="19554"/>
    <s v="Beaver Creek Library"/>
    <x v="121"/>
    <s v="beaver_az"/>
    <m/>
    <s v="Learning Express"/>
    <m/>
    <m/>
    <n v="1"/>
    <n v="1"/>
    <n v="3"/>
    <n v="0"/>
    <n v="2"/>
    <n v="16"/>
    <n v="0"/>
  </r>
  <r>
    <x v="6"/>
    <s v="2016-Q4"/>
    <x v="28"/>
    <x v="2"/>
    <x v="2"/>
    <x v="4"/>
    <x v="6"/>
    <n v="14448"/>
    <s v="Benson Public Library"/>
    <x v="9"/>
    <s v="azbenson"/>
    <s v="Cochise"/>
    <s v="Learning Express"/>
    <m/>
    <m/>
    <n v="0"/>
    <n v="0"/>
    <n v="0"/>
    <n v="0"/>
    <n v="0"/>
    <n v="0"/>
    <n v="0"/>
  </r>
  <r>
    <x v="3"/>
    <s v="2016-Q4"/>
    <x v="28"/>
    <x v="2"/>
    <x v="2"/>
    <x v="4"/>
    <x v="3"/>
    <n v="14536"/>
    <s v="Black Canyon City Community Library"/>
    <x v="10"/>
    <s v="azblackcyn"/>
    <s v="Yavapai"/>
    <s v="Learning Express"/>
    <m/>
    <m/>
    <n v="0"/>
    <n v="0"/>
    <n v="0"/>
    <n v="0"/>
    <n v="0"/>
    <n v="0"/>
    <n v="0"/>
  </r>
  <r>
    <x v="3"/>
    <s v="2016-Q4"/>
    <x v="28"/>
    <x v="2"/>
    <x v="2"/>
    <x v="4"/>
    <x v="7"/>
    <n v="14469"/>
    <s v="Blue Library"/>
    <x v="11"/>
    <s v="azbluepub"/>
    <s v="Greenlee"/>
    <s v="Learning Express"/>
    <m/>
    <m/>
    <n v="0"/>
    <n v="0"/>
    <n v="0"/>
    <n v="0"/>
    <n v="0"/>
    <n v="0"/>
    <n v="0"/>
  </r>
  <r>
    <x v="3"/>
    <s v="2016-Q4"/>
    <x v="28"/>
    <x v="2"/>
    <x v="2"/>
    <x v="4"/>
    <x v="8"/>
    <n v="14474"/>
    <s v="Bouse Public Library"/>
    <x v="12"/>
    <s v="azbouse"/>
    <s v="La Paz"/>
    <s v="Learning Express"/>
    <m/>
    <m/>
    <n v="0"/>
    <n v="0"/>
    <n v="0"/>
    <n v="0"/>
    <n v="0"/>
    <n v="0"/>
    <n v="0"/>
  </r>
  <r>
    <x v="4"/>
    <s v="2016-Q4"/>
    <x v="28"/>
    <x v="2"/>
    <x v="2"/>
    <x v="4"/>
    <x v="5"/>
    <n v="14478"/>
    <s v="Buckeye Public Library"/>
    <x v="13"/>
    <s v="buckeye_az"/>
    <s v="Maricopa"/>
    <s v="Learning Express"/>
    <m/>
    <m/>
    <n v="0"/>
    <n v="0"/>
    <n v="0"/>
    <n v="0"/>
    <n v="0"/>
    <n v="0"/>
    <n v="0"/>
  </r>
  <r>
    <x v="7"/>
    <s v="2016-Q4"/>
    <x v="28"/>
    <x v="2"/>
    <x v="2"/>
    <x v="4"/>
    <x v="3"/>
    <n v="14521"/>
    <s v="Camp Verde Community Library"/>
    <x v="14"/>
    <s v="azcampverde"/>
    <s v="Yavapai"/>
    <s v="Learning Express"/>
    <m/>
    <m/>
    <n v="0"/>
    <n v="0"/>
    <n v="0"/>
    <n v="0"/>
    <n v="0"/>
    <n v="0"/>
    <n v="0"/>
  </r>
  <r>
    <x v="8"/>
    <s v="2016-Q4"/>
    <x v="28"/>
    <x v="2"/>
    <x v="2"/>
    <x v="4"/>
    <x v="0"/>
    <n v="13835"/>
    <s v="Casa Grande Public Library"/>
    <x v="15"/>
    <s v="azcasagrande"/>
    <s v="Pinal"/>
    <s v="Learning Express"/>
    <m/>
    <m/>
    <n v="0"/>
    <n v="0"/>
    <n v="0"/>
    <n v="0"/>
    <n v="0"/>
    <n v="0"/>
    <n v="0"/>
  </r>
  <r>
    <x v="3"/>
    <s v="2016-Q4"/>
    <x v="28"/>
    <x v="2"/>
    <x v="2"/>
    <x v="4"/>
    <x v="3"/>
    <n v="14325"/>
    <s v="Centennial Library"/>
    <x v="16"/>
    <s v="azcentennial"/>
    <s v="La Paz"/>
    <s v="Learning Express"/>
    <m/>
    <m/>
    <n v="0"/>
    <n v="0"/>
    <n v="0"/>
    <n v="0"/>
    <n v="0"/>
    <n v="0"/>
    <n v="0"/>
  </r>
  <r>
    <x v="9"/>
    <s v="2016-Q4"/>
    <x v="28"/>
    <x v="2"/>
    <x v="2"/>
    <x v="4"/>
    <x v="5"/>
    <n v="12890"/>
    <s v="Chandler Public Library"/>
    <x v="17"/>
    <s v="chandler_main"/>
    <s v="Maricopa"/>
    <s v="Learning Express"/>
    <m/>
    <m/>
    <n v="5"/>
    <n v="1"/>
    <n v="13"/>
    <n v="0"/>
    <n v="9"/>
    <n v="5"/>
    <n v="18"/>
  </r>
  <r>
    <x v="10"/>
    <s v="2016-Q4"/>
    <x v="28"/>
    <x v="2"/>
    <x v="2"/>
    <x v="4"/>
    <x v="3"/>
    <n v="14522"/>
    <s v="Chino Valley Public Library"/>
    <x v="18"/>
    <s v="azchinovalley"/>
    <s v="Yavapai"/>
    <s v="Learning Express"/>
    <m/>
    <m/>
    <n v="0"/>
    <n v="0"/>
    <n v="0"/>
    <n v="0"/>
    <n v="0"/>
    <n v="0"/>
    <n v="0"/>
  </r>
  <r>
    <x v="3"/>
    <s v="2016-Q4"/>
    <x v="28"/>
    <x v="2"/>
    <x v="2"/>
    <x v="4"/>
    <x v="9"/>
    <n v="14494"/>
    <s v="Cibicue Community Library"/>
    <x v="19"/>
    <s v="azcibecu"/>
    <s v="Navajo"/>
    <s v="Learning Express"/>
    <m/>
    <m/>
    <n v="0"/>
    <n v="0"/>
    <n v="0"/>
    <n v="0"/>
    <n v="0"/>
    <n v="0"/>
    <n v="0"/>
  </r>
  <r>
    <x v="11"/>
    <s v="2016-Q4"/>
    <x v="28"/>
    <x v="2"/>
    <x v="2"/>
    <x v="4"/>
    <x v="5"/>
    <n v="12897"/>
    <s v="City of Mesa Main Library"/>
    <x v="20"/>
    <s v="mesa86532"/>
    <s v="Maricopa"/>
    <s v="Learning Express"/>
    <m/>
    <m/>
    <n v="5"/>
    <n v="3"/>
    <n v="19"/>
    <n v="0"/>
    <n v="0"/>
    <n v="3"/>
    <n v="3"/>
  </r>
  <r>
    <x v="74"/>
    <s v="2016-Q4"/>
    <x v="28"/>
    <x v="2"/>
    <x v="2"/>
    <x v="4"/>
    <x v="3"/>
    <n v="14509"/>
    <s v="Clark Memorial Library"/>
    <x v="117"/>
    <s v="azclarkdale"/>
    <s v="Pima"/>
    <s v="Learning Express"/>
    <m/>
    <m/>
    <n v="0"/>
    <n v="0"/>
    <n v="0"/>
    <n v="0"/>
    <n v="0"/>
    <n v="0"/>
    <n v="0"/>
  </r>
  <r>
    <x v="74"/>
    <s v="2016-Q4"/>
    <x v="28"/>
    <x v="2"/>
    <x v="2"/>
    <x v="4"/>
    <x v="3"/>
    <n v="14538"/>
    <s v="Clarkdale Public Library"/>
    <x v="117"/>
    <s v="azclarkdale"/>
    <s v="Yavapai"/>
    <s v="Learning Express"/>
    <m/>
    <m/>
    <n v="0"/>
    <n v="0"/>
    <n v="0"/>
    <n v="0"/>
    <n v="0"/>
    <n v="0"/>
    <n v="0"/>
  </r>
  <r>
    <x v="3"/>
    <s v="2016-Q4"/>
    <x v="28"/>
    <x v="2"/>
    <x v="2"/>
    <x v="4"/>
    <x v="9"/>
    <n v="14495"/>
    <s v="Clay Springs Public Library"/>
    <x v="21"/>
    <s v="azclaysprings"/>
    <s v="Navajo"/>
    <s v="Learning Express"/>
    <m/>
    <m/>
    <n v="0"/>
    <n v="0"/>
    <n v="0"/>
    <n v="0"/>
    <n v="0"/>
    <n v="0"/>
    <n v="0"/>
  </r>
  <r>
    <x v="12"/>
    <s v="2016-Q4"/>
    <x v="28"/>
    <x v="2"/>
    <x v="2"/>
    <x v="4"/>
    <x v="7"/>
    <n v="14470"/>
    <s v="Clifton Public Library"/>
    <x v="22"/>
    <s v="azclifton"/>
    <s v="Greenlee"/>
    <s v="Learning Express"/>
    <m/>
    <m/>
    <n v="0"/>
    <n v="0"/>
    <n v="0"/>
    <n v="0"/>
    <n v="0"/>
    <n v="0"/>
    <n v="0"/>
  </r>
  <r>
    <x v="13"/>
    <s v="2016-Q4"/>
    <x v="28"/>
    <x v="2"/>
    <x v="2"/>
    <x v="4"/>
    <x v="6"/>
    <n v="5783"/>
    <s v="Cochise County Library District"/>
    <x v="23"/>
    <s v="azccldo"/>
    <s v="Cochise"/>
    <s v="Learning Express"/>
    <m/>
    <m/>
    <n v="0"/>
    <n v="0"/>
    <n v="4"/>
    <n v="0"/>
    <n v="0"/>
    <n v="0"/>
    <n v="0"/>
  </r>
  <r>
    <x v="14"/>
    <s v="2016-Q4"/>
    <x v="28"/>
    <x v="2"/>
    <x v="2"/>
    <x v="4"/>
    <x v="10"/>
    <n v="14528"/>
    <s v="Cocopah Tribal Library"/>
    <x v="24"/>
    <s v="azcocopah"/>
    <s v="Yuma"/>
    <s v="Learning Express"/>
    <m/>
    <m/>
    <n v="0"/>
    <n v="0"/>
    <n v="0"/>
    <n v="0"/>
    <n v="0"/>
    <n v="0"/>
    <n v="0"/>
  </r>
  <r>
    <x v="15"/>
    <s v="2016-Q4"/>
    <x v="28"/>
    <x v="2"/>
    <x v="2"/>
    <x v="4"/>
    <x v="8"/>
    <n v="14324"/>
    <s v="Colorado River Indian Tribes Library"/>
    <x v="25"/>
    <s v="azlapazcs"/>
    <s v="La Paz"/>
    <s v="Learning Express"/>
    <m/>
    <m/>
    <n v="0"/>
    <n v="0"/>
    <n v="0"/>
    <n v="0"/>
    <n v="0"/>
    <n v="0"/>
    <n v="0"/>
  </r>
  <r>
    <x v="3"/>
    <s v="2016-Q4"/>
    <x v="28"/>
    <x v="2"/>
    <x v="2"/>
    <x v="4"/>
    <x v="3"/>
    <n v="14540"/>
    <s v="Congress Public Library"/>
    <x v="26"/>
    <s v="azcongress"/>
    <s v="Yavapai"/>
    <s v="Learning Express"/>
    <m/>
    <m/>
    <n v="0"/>
    <n v="0"/>
    <n v="0"/>
    <n v="0"/>
    <n v="0"/>
    <n v="0"/>
    <n v="0"/>
  </r>
  <r>
    <x v="16"/>
    <s v="2016-Q4"/>
    <x v="28"/>
    <x v="2"/>
    <x v="2"/>
    <x v="4"/>
    <x v="0"/>
    <n v="13836"/>
    <s v="Coolidge Public Library"/>
    <x v="27"/>
    <s v="azcollidge"/>
    <s v="Pinal"/>
    <s v="Learning Express"/>
    <m/>
    <m/>
    <n v="0"/>
    <n v="0"/>
    <n v="0"/>
    <n v="0"/>
    <n v="0"/>
    <n v="0"/>
    <n v="0"/>
  </r>
  <r>
    <x v="17"/>
    <s v="2016-Q4"/>
    <x v="28"/>
    <x v="2"/>
    <x v="2"/>
    <x v="4"/>
    <x v="6"/>
    <n v="14446"/>
    <s v="Copper Queen Library"/>
    <x v="28"/>
    <s v="azbisbee"/>
    <s v="Cochise"/>
    <s v="Learning Express"/>
    <m/>
    <m/>
    <n v="0"/>
    <n v="0"/>
    <n v="0"/>
    <n v="0"/>
    <n v="0"/>
    <n v="0"/>
    <n v="0"/>
  </r>
  <r>
    <x v="3"/>
    <s v="2016-Q4"/>
    <x v="28"/>
    <x v="2"/>
    <x v="2"/>
    <x v="4"/>
    <x v="3"/>
    <n v="14541"/>
    <s v="Cordes Lakes Public Library"/>
    <x v="29"/>
    <s v="azcordeslakes"/>
    <s v="Yavapai"/>
    <s v="Learning Express"/>
    <m/>
    <m/>
    <n v="0"/>
    <n v="0"/>
    <n v="0"/>
    <n v="0"/>
    <n v="0"/>
    <n v="0"/>
    <n v="0"/>
  </r>
  <r>
    <x v="18"/>
    <s v="2016-Q4"/>
    <x v="28"/>
    <x v="2"/>
    <x v="2"/>
    <x v="4"/>
    <x v="3"/>
    <n v="14517"/>
    <s v="Cottonwood Public Library"/>
    <x v="30"/>
    <s v="azcottonwood"/>
    <s v="Yavapai"/>
    <s v="Learning Express"/>
    <m/>
    <m/>
    <n v="0"/>
    <n v="0"/>
    <n v="0"/>
    <n v="0"/>
    <n v="0"/>
    <n v="0"/>
    <n v="0"/>
  </r>
  <r>
    <x v="3"/>
    <s v="2016-Q4"/>
    <x v="28"/>
    <x v="2"/>
    <x v="2"/>
    <x v="4"/>
    <x v="3"/>
    <n v="14542"/>
    <s v="Crown King Public Library"/>
    <x v="31"/>
    <s v="azcrownking"/>
    <s v="Yavapai"/>
    <s v="Learning Express"/>
    <m/>
    <m/>
    <n v="0"/>
    <n v="0"/>
    <n v="0"/>
    <n v="0"/>
    <n v="0"/>
    <n v="0"/>
    <n v="0"/>
  </r>
  <r>
    <x v="19"/>
    <s v="2016-Q4"/>
    <x v="28"/>
    <x v="2"/>
    <x v="2"/>
    <x v="4"/>
    <x v="5"/>
    <n v="14477"/>
    <s v="Desert Foothills Library"/>
    <x v="32"/>
    <s v="desertfh_az"/>
    <s v="Maricopa"/>
    <s v="Learning Express"/>
    <m/>
    <m/>
    <n v="0"/>
    <n v="0"/>
    <n v="0"/>
    <n v="0"/>
    <n v="0"/>
    <n v="0"/>
    <n v="0"/>
  </r>
  <r>
    <x v="3"/>
    <s v="2016-Q4"/>
    <x v="28"/>
    <x v="2"/>
    <x v="2"/>
    <x v="4"/>
    <x v="3"/>
    <n v="14545"/>
    <s v="Dewey-Humboldt Town Library"/>
    <x v="33"/>
    <s v="dewey_az"/>
    <s v="Yavapai"/>
    <s v="Learning Express"/>
    <m/>
    <m/>
    <n v="0"/>
    <n v="0"/>
    <n v="0"/>
    <n v="0"/>
    <n v="0"/>
    <n v="0"/>
    <n v="0"/>
  </r>
  <r>
    <x v="20"/>
    <s v="2016-Q4"/>
    <x v="28"/>
    <x v="2"/>
    <x v="2"/>
    <x v="4"/>
    <x v="6"/>
    <n v="14447"/>
    <s v="Douglas Public Library"/>
    <x v="34"/>
    <s v="azdouglas"/>
    <s v="Cochise"/>
    <s v="Learning Express"/>
    <m/>
    <m/>
    <n v="0"/>
    <n v="0"/>
    <n v="0"/>
    <n v="0"/>
    <n v="0"/>
    <n v="0"/>
    <n v="0"/>
  </r>
  <r>
    <x v="3"/>
    <s v="2016-Q4"/>
    <x v="28"/>
    <x v="2"/>
    <x v="2"/>
    <x v="4"/>
    <x v="11"/>
    <n v="14510"/>
    <s v="Dr. Fernando Escalante Community Library &amp; Resource Center"/>
    <x v="35"/>
    <s v="azfernando"/>
    <s v="Pima"/>
    <s v="Learning Express"/>
    <m/>
    <m/>
    <n v="0"/>
    <n v="0"/>
    <n v="0"/>
    <n v="0"/>
    <n v="0"/>
    <n v="0"/>
    <n v="0"/>
  </r>
  <r>
    <x v="21"/>
    <s v="2016-Q4"/>
    <x v="28"/>
    <x v="2"/>
    <x v="2"/>
    <x v="4"/>
    <x v="7"/>
    <n v="14468"/>
    <s v="Duncan Public Library"/>
    <x v="36"/>
    <s v="azduncan"/>
    <s v="Greenlee"/>
    <s v="Learning Express"/>
    <m/>
    <m/>
    <n v="0"/>
    <n v="0"/>
    <n v="0"/>
    <n v="0"/>
    <n v="0"/>
    <n v="0"/>
    <n v="0"/>
  </r>
  <r>
    <x v="22"/>
    <s v="2016-Q4"/>
    <x v="28"/>
    <x v="2"/>
    <x v="2"/>
    <x v="4"/>
    <x v="0"/>
    <n v="13837"/>
    <s v="Eloy Santa Cruz Library"/>
    <x v="37"/>
    <s v="azeloy"/>
    <s v="Pinal"/>
    <s v="Learning Express"/>
    <m/>
    <m/>
    <n v="0"/>
    <n v="0"/>
    <n v="0"/>
    <n v="0"/>
    <n v="0"/>
    <n v="0"/>
    <n v="0"/>
  </r>
  <r>
    <x v="23"/>
    <s v="2016-Q4"/>
    <x v="28"/>
    <x v="2"/>
    <x v="2"/>
    <x v="4"/>
    <x v="6"/>
    <n v="14452"/>
    <s v="Elsie S. Hogan Community Library"/>
    <x v="38"/>
    <s v="azwilcox"/>
    <s v="Cochise"/>
    <s v="Learning Express"/>
    <m/>
    <m/>
    <n v="0"/>
    <n v="0"/>
    <n v="0"/>
    <n v="0"/>
    <n v="0"/>
    <n v="0"/>
    <n v="0"/>
  </r>
  <r>
    <x v="24"/>
    <s v="2016-Q4"/>
    <x v="28"/>
    <x v="2"/>
    <x v="2"/>
    <x v="4"/>
    <x v="12"/>
    <n v="5102"/>
    <s v="Flagstaff City-Coconino County Public Library"/>
    <x v="39"/>
    <s v="azflagstaff"/>
    <s v="Coconino"/>
    <s v="Learning Express"/>
    <m/>
    <m/>
    <n v="14"/>
    <n v="4"/>
    <n v="17"/>
    <n v="6"/>
    <n v="8"/>
    <n v="3"/>
    <n v="7"/>
  </r>
  <r>
    <x v="25"/>
    <s v="2016-Q4"/>
    <x v="28"/>
    <x v="2"/>
    <x v="2"/>
    <x v="4"/>
    <x v="0"/>
    <n v="13838"/>
    <s v="Florence Community Library"/>
    <x v="40"/>
    <s v="azflorence"/>
    <s v="Pinal"/>
    <s v="Learning Express"/>
    <m/>
    <m/>
    <n v="0"/>
    <n v="0"/>
    <n v="0"/>
    <n v="0"/>
    <n v="0"/>
    <n v="0"/>
    <n v="0"/>
  </r>
  <r>
    <x v="3"/>
    <s v="2016-Q4"/>
    <x v="28"/>
    <x v="2"/>
    <x v="2"/>
    <x v="4"/>
    <x v="12"/>
    <n v="14455"/>
    <s v="Forest Lakes Community Library"/>
    <x v="41"/>
    <s v="azforestlakes"/>
    <s v="Coconino"/>
    <s v="Learning Express"/>
    <m/>
    <m/>
    <n v="0"/>
    <n v="0"/>
    <n v="0"/>
    <n v="0"/>
    <n v="0"/>
    <n v="0"/>
    <n v="0"/>
  </r>
  <r>
    <x v="26"/>
    <s v="2016-Q4"/>
    <x v="28"/>
    <x v="2"/>
    <x v="2"/>
    <x v="4"/>
    <x v="12"/>
    <n v="14454"/>
    <s v="Fredonia Public Library"/>
    <x v="42"/>
    <s v="azfredonia"/>
    <s v="Coconino"/>
    <s v="Learning Express"/>
    <m/>
    <m/>
    <n v="0"/>
    <n v="0"/>
    <n v="0"/>
    <n v="0"/>
    <n v="0"/>
    <n v="0"/>
    <n v="0"/>
  </r>
  <r>
    <x v="27"/>
    <s v="2016-Q4"/>
    <x v="28"/>
    <x v="2"/>
    <x v="2"/>
    <x v="4"/>
    <x v="5"/>
    <n v="14482"/>
    <s v="Ft. McDowell Yavapai Nation Tribal Library"/>
    <x v="43"/>
    <s v="mcdowell_az"/>
    <s v="Maricopa"/>
    <s v="Learning Express"/>
    <m/>
    <m/>
    <n v="0"/>
    <n v="0"/>
    <n v="0"/>
    <n v="0"/>
    <n v="0"/>
    <n v="0"/>
    <n v="0"/>
  </r>
  <r>
    <x v="28"/>
    <s v="2016-Q4"/>
    <x v="28"/>
    <x v="2"/>
    <x v="2"/>
    <x v="4"/>
    <x v="13"/>
    <n v="5785"/>
    <s v="Gila County Library District"/>
    <x v="44"/>
    <s v="azgcldo"/>
    <s v="Gila"/>
    <s v="Learning Express"/>
    <m/>
    <m/>
    <n v="5"/>
    <n v="2"/>
    <n v="32"/>
    <n v="13"/>
    <n v="1"/>
    <n v="0"/>
    <n v="1"/>
  </r>
  <r>
    <x v="29"/>
    <s v="2016-Q4"/>
    <x v="28"/>
    <x v="2"/>
    <x v="2"/>
    <x v="4"/>
    <x v="5"/>
    <n v="14479"/>
    <s v="Glendale Public Library"/>
    <x v="45"/>
    <s v="glendale_main"/>
    <s v="Maricopa"/>
    <s v="Learning Express"/>
    <m/>
    <m/>
    <n v="1"/>
    <n v="1"/>
    <n v="4"/>
    <n v="0"/>
    <n v="0"/>
    <n v="3"/>
    <n v="0"/>
  </r>
  <r>
    <x v="3"/>
    <s v="2016-Q4"/>
    <x v="28"/>
    <x v="2"/>
    <x v="2"/>
    <x v="4"/>
    <x v="12"/>
    <n v="14456"/>
    <s v="Grand Canyon Library"/>
    <x v="46"/>
    <s v="azgcanyoncl"/>
    <s v="Coconino"/>
    <s v="Learning Express"/>
    <m/>
    <m/>
    <n v="0"/>
    <n v="0"/>
    <n v="0"/>
    <n v="0"/>
    <n v="0"/>
    <n v="0"/>
    <n v="0"/>
  </r>
  <r>
    <x v="3"/>
    <s v="2016-Q4"/>
    <x v="28"/>
    <x v="2"/>
    <x v="2"/>
    <x v="4"/>
    <x v="7"/>
    <n v="14366"/>
    <s v="Greenlee County Library System"/>
    <x v="47"/>
    <s v="azgreenl"/>
    <s v="Greenlee"/>
    <s v="Learning Express"/>
    <m/>
    <m/>
    <n v="0"/>
    <n v="0"/>
    <n v="0"/>
    <n v="0"/>
    <n v="0"/>
    <n v="0"/>
    <n v="0"/>
  </r>
  <r>
    <x v="30"/>
    <s v="2016-Q4"/>
    <x v="28"/>
    <x v="2"/>
    <x v="2"/>
    <x v="4"/>
    <x v="9"/>
    <n v="14496"/>
    <s v="Holbrook Public Library"/>
    <x v="48"/>
    <s v="azholbrook"/>
    <s v="Navajo"/>
    <s v="Learning Express"/>
    <m/>
    <m/>
    <n v="0"/>
    <n v="0"/>
    <n v="0"/>
    <n v="0"/>
    <n v="0"/>
    <n v="0"/>
    <n v="0"/>
  </r>
  <r>
    <x v="31"/>
    <s v="2016-Q4"/>
    <x v="28"/>
    <x v="2"/>
    <x v="2"/>
    <x v="4"/>
    <x v="9"/>
    <n v="14497"/>
    <s v="Hopi Public Library"/>
    <x v="49"/>
    <s v="hopi"/>
    <s v="Navajo"/>
    <s v="Learning Express"/>
    <m/>
    <m/>
    <n v="0"/>
    <n v="0"/>
    <n v="0"/>
    <n v="0"/>
    <n v="0"/>
    <n v="0"/>
    <n v="0"/>
  </r>
  <r>
    <x v="32"/>
    <s v="2016-Q4"/>
    <x v="28"/>
    <x v="2"/>
    <x v="2"/>
    <x v="4"/>
    <x v="6"/>
    <n v="14449"/>
    <s v="Huachuca City Public Library"/>
    <x v="50"/>
    <s v="azhuachuca"/>
    <s v="Cochise"/>
    <s v="Learning Express"/>
    <m/>
    <m/>
    <n v="0"/>
    <n v="0"/>
    <n v="0"/>
    <n v="0"/>
    <n v="0"/>
    <n v="0"/>
    <n v="0"/>
  </r>
  <r>
    <x v="4"/>
    <s v="2016-Q4"/>
    <x v="28"/>
    <x v="2"/>
    <x v="2"/>
    <x v="4"/>
    <x v="0"/>
    <n v="14442"/>
    <s v="Ira H Hayes Memorial Library"/>
    <x v="51"/>
    <s v="irahayes_az"/>
    <s v="Pinal"/>
    <s v="Learning Express"/>
    <m/>
    <m/>
    <n v="0"/>
    <n v="0"/>
    <n v="0"/>
    <n v="0"/>
    <n v="0"/>
    <n v="0"/>
    <n v="0"/>
  </r>
  <r>
    <x v="33"/>
    <s v="2016-Q4"/>
    <x v="28"/>
    <x v="2"/>
    <x v="2"/>
    <x v="4"/>
    <x v="13"/>
    <n v="14461"/>
    <s v="Isabelle Hunt Memorial Public Library"/>
    <x v="52"/>
    <s v="azpinestrawb"/>
    <s v="Gila"/>
    <s v="Learning Express"/>
    <m/>
    <m/>
    <n v="0"/>
    <n v="0"/>
    <n v="0"/>
    <n v="0"/>
    <n v="0"/>
    <n v="0"/>
    <n v="0"/>
  </r>
  <r>
    <x v="34"/>
    <s v="2016-Q4"/>
    <x v="28"/>
    <x v="2"/>
    <x v="2"/>
    <x v="4"/>
    <x v="3"/>
    <n v="14523"/>
    <s v="Jerome Public Library"/>
    <x v="53"/>
    <s v="azjerome"/>
    <s v="Yavapai"/>
    <s v="Learning Express"/>
    <m/>
    <m/>
    <n v="0"/>
    <n v="0"/>
    <n v="0"/>
    <n v="0"/>
    <n v="0"/>
    <n v="0"/>
    <n v="0"/>
  </r>
  <r>
    <x v="4"/>
    <s v="2016-Q4"/>
    <x v="28"/>
    <x v="2"/>
    <x v="2"/>
    <x v="4"/>
    <x v="4"/>
    <n v="14490"/>
    <s v="Kaibab Paiute Tribal Library"/>
    <x v="54"/>
    <s v="azkaibabppl"/>
    <s v="Mohave"/>
    <s v="Learning Express"/>
    <m/>
    <m/>
    <n v="0"/>
    <n v="0"/>
    <n v="0"/>
    <n v="0"/>
    <n v="0"/>
    <n v="0"/>
    <n v="0"/>
  </r>
  <r>
    <x v="3"/>
    <s v="2016-Q4"/>
    <x v="28"/>
    <x v="2"/>
    <x v="2"/>
    <x v="4"/>
    <x v="9"/>
    <n v="14498"/>
    <s v="Kayenta Community Library"/>
    <x v="55"/>
    <s v="azkayenta"/>
    <s v="Navajo"/>
    <s v="Learning Express"/>
    <m/>
    <m/>
    <n v="0"/>
    <n v="0"/>
    <n v="0"/>
    <n v="0"/>
    <n v="0"/>
    <n v="0"/>
    <n v="0"/>
  </r>
  <r>
    <x v="35"/>
    <s v="2016-Q4"/>
    <x v="28"/>
    <x v="2"/>
    <x v="2"/>
    <x v="4"/>
    <x v="0"/>
    <n v="13839"/>
    <s v="Kearny Public Library"/>
    <x v="56"/>
    <s v="kearny_az"/>
    <s v="Pinal"/>
    <s v="Learning Express"/>
    <m/>
    <m/>
    <n v="0"/>
    <n v="0"/>
    <n v="0"/>
    <n v="0"/>
    <n v="0"/>
    <n v="0"/>
    <n v="0"/>
  </r>
  <r>
    <x v="75"/>
    <s v="2016-Q4"/>
    <x v="28"/>
    <x v="2"/>
    <x v="2"/>
    <x v="4"/>
    <x v="8"/>
    <n v="14475"/>
    <s v="La Paz County Services"/>
    <x v="119"/>
    <s v="lapaz"/>
    <s v="La Paz"/>
    <s v="Learning Express"/>
    <m/>
    <m/>
    <n v="0"/>
    <n v="0"/>
    <n v="0"/>
    <n v="0"/>
    <n v="0"/>
    <n v="0"/>
    <n v="0"/>
  </r>
  <r>
    <x v="36"/>
    <s v="2016-Q4"/>
    <x v="28"/>
    <x v="2"/>
    <x v="2"/>
    <x v="4"/>
    <x v="9"/>
    <n v="14507"/>
    <s v="Larson Memorial Public Library"/>
    <x v="57"/>
    <s v="azpinetop"/>
    <s v="Navajo"/>
    <s v="Learning Express"/>
    <m/>
    <m/>
    <n v="0"/>
    <n v="0"/>
    <n v="0"/>
    <n v="0"/>
    <n v="0"/>
    <n v="0"/>
    <n v="0"/>
  </r>
  <r>
    <x v="37"/>
    <s v="2016-Q4"/>
    <x v="28"/>
    <x v="2"/>
    <x v="2"/>
    <x v="4"/>
    <x v="0"/>
    <n v="13841"/>
    <s v="Mammoth Public Library"/>
    <x v="58"/>
    <s v="azmammoth"/>
    <s v="Pinal"/>
    <s v="Learning Express"/>
    <m/>
    <m/>
    <n v="0"/>
    <n v="0"/>
    <n v="0"/>
    <n v="0"/>
    <n v="0"/>
    <n v="0"/>
    <n v="0"/>
  </r>
  <r>
    <x v="38"/>
    <s v="2016-Q4"/>
    <x v="28"/>
    <x v="2"/>
    <x v="2"/>
    <x v="4"/>
    <x v="5"/>
    <n v="13748"/>
    <s v="Maricopa County Library District"/>
    <x v="59"/>
    <s v="maricopa_main"/>
    <s v="Maricopa"/>
    <s v="Learning Express"/>
    <m/>
    <m/>
    <n v="60"/>
    <n v="19"/>
    <n v="157"/>
    <n v="2"/>
    <n v="9"/>
    <n v="3"/>
    <n v="37"/>
  </r>
  <r>
    <x v="39"/>
    <s v="2016-Q4"/>
    <x v="28"/>
    <x v="2"/>
    <x v="2"/>
    <x v="4"/>
    <x v="0"/>
    <n v="13843"/>
    <s v="Maricopa Public Library"/>
    <x v="60"/>
    <s v="azmaricopacom"/>
    <s v="Pinal"/>
    <s v="Learning Express"/>
    <m/>
    <m/>
    <n v="0"/>
    <n v="0"/>
    <n v="0"/>
    <n v="0"/>
    <n v="0"/>
    <n v="0"/>
    <n v="0"/>
  </r>
  <r>
    <x v="3"/>
    <s v="2016-Q4"/>
    <x v="28"/>
    <x v="2"/>
    <x v="2"/>
    <x v="4"/>
    <x v="3"/>
    <n v="14547"/>
    <s v="Mayer Public Library"/>
    <x v="61"/>
    <s v="azmayer"/>
    <s v="Yavapai"/>
    <s v="Learning Express"/>
    <m/>
    <m/>
    <n v="0"/>
    <n v="0"/>
    <n v="0"/>
    <n v="0"/>
    <n v="0"/>
    <n v="0"/>
    <n v="0"/>
  </r>
  <r>
    <x v="3"/>
    <s v="2016-Q4"/>
    <x v="28"/>
    <x v="2"/>
    <x v="2"/>
    <x v="4"/>
    <x v="9"/>
    <n v="14499"/>
    <s v="McNary Commuity Library"/>
    <x v="62"/>
    <s v="mcnary_az"/>
    <s v="Navajo"/>
    <s v="Learning Express"/>
    <m/>
    <m/>
    <n v="0"/>
    <n v="0"/>
    <n v="0"/>
    <n v="0"/>
    <n v="0"/>
    <n v="0"/>
    <n v="0"/>
  </r>
  <r>
    <x v="40"/>
    <s v="2016-Q4"/>
    <x v="28"/>
    <x v="2"/>
    <x v="2"/>
    <x v="4"/>
    <x v="13"/>
    <n v="14459"/>
    <s v="Miami Memorial Library"/>
    <x v="63"/>
    <s v="azmiami"/>
    <s v="Gila"/>
    <s v="Learning Express"/>
    <m/>
    <m/>
    <n v="0"/>
    <n v="0"/>
    <n v="0"/>
    <n v="0"/>
    <n v="0"/>
    <n v="0"/>
    <n v="0"/>
  </r>
  <r>
    <x v="41"/>
    <s v="2016-Q4"/>
    <x v="28"/>
    <x v="2"/>
    <x v="2"/>
    <x v="4"/>
    <x v="4"/>
    <n v="14534"/>
    <s v="Mohave Community College"/>
    <x v="64"/>
    <s v="azmohave"/>
    <s v="Mohave"/>
    <s v="Learning Express"/>
    <m/>
    <m/>
    <n v="0"/>
    <n v="0"/>
    <n v="0"/>
    <n v="0"/>
    <n v="0"/>
    <n v="0"/>
    <n v="0"/>
  </r>
  <r>
    <x v="3"/>
    <s v="2016-Q4"/>
    <x v="28"/>
    <x v="2"/>
    <x v="2"/>
    <x v="4"/>
    <x v="4"/>
    <n v="14322"/>
    <s v="Mohave County Library District"/>
    <x v="118"/>
    <s v="mccc"/>
    <s v="Mohave"/>
    <s v="Learning Express"/>
    <m/>
    <m/>
    <n v="10"/>
    <n v="2"/>
    <n v="17"/>
    <n v="0"/>
    <n v="2"/>
    <n v="3"/>
    <n v="0"/>
  </r>
  <r>
    <x v="42"/>
    <s v="2016-Q4"/>
    <x v="28"/>
    <x v="2"/>
    <x v="2"/>
    <x v="4"/>
    <x v="7"/>
    <n v="14471"/>
    <s v="Morenci Community Library"/>
    <x v="65"/>
    <s v="azmorenci"/>
    <s v="Greenlee"/>
    <s v="Learning Express"/>
    <m/>
    <m/>
    <n v="0"/>
    <n v="0"/>
    <n v="0"/>
    <n v="0"/>
    <n v="0"/>
    <n v="0"/>
    <n v="0"/>
  </r>
  <r>
    <x v="43"/>
    <s v="2016-Q4"/>
    <x v="28"/>
    <x v="2"/>
    <x v="2"/>
    <x v="4"/>
    <x v="9"/>
    <n v="6128"/>
    <s v="Navajo County Library District"/>
    <x v="66"/>
    <s v="azncldo"/>
    <s v="Navajo"/>
    <s v="Learning Express"/>
    <m/>
    <m/>
    <n v="0"/>
    <n v="0"/>
    <n v="0"/>
    <n v="0"/>
    <n v="0"/>
    <n v="0"/>
    <n v="0"/>
  </r>
  <r>
    <x v="44"/>
    <s v="2016-Q4"/>
    <x v="28"/>
    <x v="2"/>
    <x v="2"/>
    <x v="4"/>
    <x v="1"/>
    <n v="14548"/>
    <s v="Navajo Nation Library System"/>
    <x v="67"/>
    <s v="aznnls"/>
    <s v="Navajo"/>
    <s v="Learning Express"/>
    <m/>
    <m/>
    <n v="0"/>
    <n v="0"/>
    <n v="0"/>
    <n v="0"/>
    <n v="0"/>
    <n v="0"/>
    <n v="0"/>
  </r>
  <r>
    <x v="45"/>
    <s v="2016-Q4"/>
    <x v="28"/>
    <x v="2"/>
    <x v="2"/>
    <x v="4"/>
    <x v="14"/>
    <n v="14515"/>
    <s v="Nogales/Santa Cruz County Public Library"/>
    <x v="68"/>
    <s v="aznogales"/>
    <s v="Santa Cruz"/>
    <s v="Learning Express"/>
    <m/>
    <m/>
    <n v="0"/>
    <n v="0"/>
    <n v="0"/>
    <n v="0"/>
    <n v="0"/>
    <n v="0"/>
    <n v="0"/>
  </r>
  <r>
    <x v="3"/>
    <s v="2016-Q4"/>
    <x v="28"/>
    <x v="2"/>
    <x v="2"/>
    <x v="4"/>
    <x v="5"/>
    <n v="14488"/>
    <s v="Northwest Regional Library"/>
    <x v="120"/>
    <s v="northwestreg_az"/>
    <s v="Maricopa"/>
    <s v="Learning Express"/>
    <m/>
    <m/>
    <n v="0"/>
    <n v="0"/>
    <n v="0"/>
    <n v="0"/>
    <n v="0"/>
    <n v="0"/>
    <n v="0"/>
  </r>
  <r>
    <x v="3"/>
    <s v="2016-Q4"/>
    <x v="28"/>
    <x v="2"/>
    <x v="2"/>
    <x v="4"/>
    <x v="0"/>
    <n v="13840"/>
    <s v="Oracle Public Library"/>
    <x v="69"/>
    <s v="azoracle"/>
    <s v="Pinal"/>
    <s v="Learning Express"/>
    <m/>
    <m/>
    <n v="0"/>
    <n v="0"/>
    <n v="0"/>
    <n v="0"/>
    <n v="0"/>
    <n v="0"/>
    <n v="0"/>
  </r>
  <r>
    <x v="3"/>
    <s v="2016-Q4"/>
    <x v="28"/>
    <x v="2"/>
    <x v="2"/>
    <x v="4"/>
    <x v="0"/>
    <n v="14513"/>
    <s v="Oro Valley Public Library"/>
    <x v="70"/>
    <s v="azorovalley"/>
    <s v="Pima"/>
    <s v="Learning Express"/>
    <m/>
    <m/>
    <n v="0"/>
    <n v="0"/>
    <n v="0"/>
    <n v="0"/>
    <n v="0"/>
    <n v="0"/>
    <n v="0"/>
  </r>
  <r>
    <x v="4"/>
    <s v="2016-Q4"/>
    <x v="28"/>
    <x v="2"/>
    <x v="2"/>
    <x v="4"/>
    <x v="12"/>
    <n v="14453"/>
    <s v="Page Public Library"/>
    <x v="71"/>
    <s v="azpage"/>
    <s v="Coconino"/>
    <s v="Learning Express"/>
    <m/>
    <m/>
    <n v="0"/>
    <n v="0"/>
    <n v="0"/>
    <n v="0"/>
    <n v="0"/>
    <n v="0"/>
    <n v="0"/>
  </r>
  <r>
    <x v="76"/>
    <s v="2016-Q4"/>
    <x v="28"/>
    <x v="2"/>
    <x v="2"/>
    <x v="4"/>
    <x v="8"/>
    <n v="14472"/>
    <s v="Parker Public Library"/>
    <x v="122"/>
    <s v="azparker"/>
    <m/>
    <s v="Learning Express"/>
    <m/>
    <m/>
    <n v="0"/>
    <n v="0"/>
    <n v="0"/>
    <n v="0"/>
    <n v="0"/>
    <n v="0"/>
    <n v="0"/>
  </r>
  <r>
    <x v="46"/>
    <s v="2016-Q4"/>
    <x v="28"/>
    <x v="2"/>
    <x v="2"/>
    <x v="4"/>
    <x v="14"/>
    <n v="14516"/>
    <s v="Patagonia Public Library"/>
    <x v="72"/>
    <s v="azpatagonia"/>
    <s v="Santa Cruz"/>
    <s v="Learning Express"/>
    <m/>
    <m/>
    <n v="0"/>
    <n v="0"/>
    <n v="0"/>
    <n v="0"/>
    <n v="0"/>
    <n v="0"/>
    <n v="0"/>
  </r>
  <r>
    <x v="47"/>
    <s v="2016-Q4"/>
    <x v="28"/>
    <x v="2"/>
    <x v="2"/>
    <x v="4"/>
    <x v="13"/>
    <n v="14462"/>
    <s v="Payson Public Library"/>
    <x v="73"/>
    <s v="azpayson"/>
    <s v="Gila"/>
    <s v="Learning Express"/>
    <m/>
    <m/>
    <n v="0"/>
    <n v="0"/>
    <n v="0"/>
    <n v="0"/>
    <n v="0"/>
    <n v="0"/>
    <n v="0"/>
  </r>
  <r>
    <x v="48"/>
    <s v="2016-Q4"/>
    <x v="28"/>
    <x v="2"/>
    <x v="2"/>
    <x v="4"/>
    <x v="5"/>
    <n v="14480"/>
    <s v="Peoria Public Library System"/>
    <x v="74"/>
    <s v="peor29132"/>
    <s v="Maricopa"/>
    <s v="Learning Express"/>
    <m/>
    <m/>
    <n v="0"/>
    <n v="0"/>
    <n v="0"/>
    <n v="0"/>
    <n v="0"/>
    <n v="0"/>
    <n v="0"/>
  </r>
  <r>
    <x v="49"/>
    <s v="2016-Q4"/>
    <x v="28"/>
    <x v="2"/>
    <x v="2"/>
    <x v="4"/>
    <x v="5"/>
    <n v="5773"/>
    <s v="Phoenix Public Library"/>
    <x v="75"/>
    <s v="phx_main"/>
    <s v="Maricopa"/>
    <s v="Learning Express"/>
    <m/>
    <m/>
    <n v="219"/>
    <n v="26"/>
    <n v="531"/>
    <n v="53"/>
    <n v="38"/>
    <n v="23"/>
    <n v="31"/>
  </r>
  <r>
    <x v="50"/>
    <s v="2016-Q4"/>
    <x v="28"/>
    <x v="2"/>
    <x v="2"/>
    <x v="4"/>
    <x v="11"/>
    <n v="5042"/>
    <s v="Pima County Public Library"/>
    <x v="76"/>
    <s v="azpcld"/>
    <s v="Pima"/>
    <s v="Learning Express"/>
    <m/>
    <m/>
    <n v="230"/>
    <n v="38"/>
    <n v="503"/>
    <n v="94"/>
    <n v="79"/>
    <n v="33"/>
    <n v="30"/>
  </r>
  <r>
    <x v="3"/>
    <s v="2016-Q4"/>
    <x v="28"/>
    <x v="2"/>
    <x v="2"/>
    <x v="4"/>
    <x v="10"/>
    <n v="14466"/>
    <s v="Pima Public Library"/>
    <x v="123"/>
    <s v="azheritage"/>
    <s v="Graham"/>
    <s v="Learning Express"/>
    <m/>
    <m/>
    <n v="0"/>
    <n v="0"/>
    <n v="0"/>
    <n v="0"/>
    <n v="0"/>
    <n v="0"/>
    <n v="0"/>
  </r>
  <r>
    <x v="52"/>
    <s v="2016-Q4"/>
    <x v="28"/>
    <x v="2"/>
    <x v="2"/>
    <x v="4"/>
    <x v="0"/>
    <n v="13846"/>
    <s v="Pinal County Library District"/>
    <x v="78"/>
    <s v="pinal_az"/>
    <s v="Pinal"/>
    <s v="Learning Express"/>
    <m/>
    <m/>
    <n v="0"/>
    <n v="0"/>
    <n v="0"/>
    <n v="0"/>
    <n v="0"/>
    <n v="0"/>
    <n v="0"/>
  </r>
  <r>
    <x v="3"/>
    <s v="2016-Q4"/>
    <x v="28"/>
    <x v="2"/>
    <x v="2"/>
    <x v="4"/>
    <x v="9"/>
    <n v="14500"/>
    <s v="Pinedale Library"/>
    <x v="79"/>
    <s v="pinedale"/>
    <s v="Navajo"/>
    <s v="Learning Express"/>
    <m/>
    <m/>
    <n v="0"/>
    <n v="0"/>
    <n v="0"/>
    <n v="0"/>
    <n v="0"/>
    <n v="0"/>
    <n v="0"/>
  </r>
  <r>
    <x v="3"/>
    <s v="2016-Q4"/>
    <x v="28"/>
    <x v="2"/>
    <x v="2"/>
    <x v="4"/>
    <x v="5"/>
    <n v="14501"/>
    <s v="Pinetop Lakeside Library"/>
    <x v="124"/>
    <s v="hollyhock_az"/>
    <s v="Navajo"/>
    <s v="Learning Express"/>
    <m/>
    <m/>
    <n v="0"/>
    <n v="0"/>
    <n v="0"/>
    <n v="0"/>
    <n v="0"/>
    <n v="0"/>
    <n v="0"/>
  </r>
  <r>
    <x v="53"/>
    <s v="2016-Q4"/>
    <x v="28"/>
    <x v="2"/>
    <x v="2"/>
    <x v="4"/>
    <x v="3"/>
    <n v="14524"/>
    <s v="Prescott Public Library"/>
    <x v="81"/>
    <s v="azprescott"/>
    <s v="Yavapai"/>
    <s v="Learning Express"/>
    <m/>
    <m/>
    <n v="0"/>
    <n v="0"/>
    <n v="0"/>
    <n v="0"/>
    <n v="0"/>
    <n v="0"/>
    <n v="0"/>
  </r>
  <r>
    <x v="54"/>
    <s v="2016-Q4"/>
    <x v="28"/>
    <x v="2"/>
    <x v="2"/>
    <x v="4"/>
    <x v="3"/>
    <n v="14519"/>
    <s v="Prescott Valley Public Library"/>
    <x v="82"/>
    <s v="azprescottval"/>
    <s v="Yavapai"/>
    <s v="Learning Express"/>
    <m/>
    <m/>
    <n v="0"/>
    <n v="0"/>
    <n v="0"/>
    <n v="0"/>
    <n v="0"/>
    <n v="0"/>
    <n v="0"/>
  </r>
  <r>
    <x v="55"/>
    <s v="2016-Q4"/>
    <x v="28"/>
    <x v="2"/>
    <x v="2"/>
    <x v="4"/>
    <x v="8"/>
    <n v="14473"/>
    <s v="Quartzsite Public Library"/>
    <x v="83"/>
    <s v="azcoriver"/>
    <s v="La Paz"/>
    <s v="Learning Express"/>
    <m/>
    <m/>
    <n v="0"/>
    <n v="0"/>
    <n v="0"/>
    <n v="0"/>
    <n v="0"/>
    <n v="0"/>
    <n v="0"/>
  </r>
  <r>
    <x v="3"/>
    <s v="2016-Q4"/>
    <x v="28"/>
    <x v="2"/>
    <x v="2"/>
    <x v="4"/>
    <x v="9"/>
    <n v="14502"/>
    <s v="Rim Community Library"/>
    <x v="84"/>
    <s v="azheber"/>
    <s v="Navajo"/>
    <s v="Learning Express"/>
    <m/>
    <m/>
    <n v="0"/>
    <n v="0"/>
    <n v="0"/>
    <n v="0"/>
    <n v="0"/>
    <n v="0"/>
    <n v="0"/>
  </r>
  <r>
    <x v="56"/>
    <s v="2016-Q4"/>
    <x v="28"/>
    <x v="2"/>
    <x v="2"/>
    <x v="4"/>
    <x v="15"/>
    <n v="14467"/>
    <s v="Safford City-Graham County Library"/>
    <x v="85"/>
    <s v="azsaffordgcl"/>
    <s v="Graham"/>
    <s v="Learning Express"/>
    <m/>
    <m/>
    <n v="2"/>
    <n v="2"/>
    <n v="6"/>
    <n v="1"/>
    <n v="1"/>
    <n v="0"/>
    <n v="0"/>
  </r>
  <r>
    <x v="4"/>
    <s v="2016-Q4"/>
    <x v="28"/>
    <x v="2"/>
    <x v="2"/>
    <x v="4"/>
    <x v="5"/>
    <n v="14483"/>
    <s v="Salt River Tribal Library"/>
    <x v="86"/>
    <s v="saltriver_az"/>
    <s v="Maricopa"/>
    <s v="Learning Express"/>
    <m/>
    <m/>
    <n v="0"/>
    <n v="0"/>
    <n v="0"/>
    <n v="0"/>
    <n v="0"/>
    <n v="0"/>
    <n v="0"/>
  </r>
  <r>
    <x v="57"/>
    <s v="2016-Q4"/>
    <x v="28"/>
    <x v="2"/>
    <x v="2"/>
    <x v="4"/>
    <x v="13"/>
    <n v="14460"/>
    <s v="San Carlos Public Library"/>
    <x v="87"/>
    <s v="azsancarlos"/>
    <s v="Gila"/>
    <s v="Learning Express"/>
    <m/>
    <m/>
    <n v="0"/>
    <n v="0"/>
    <n v="0"/>
    <n v="0"/>
    <n v="0"/>
    <n v="0"/>
    <n v="0"/>
  </r>
  <r>
    <x v="4"/>
    <s v="2016-Q4"/>
    <x v="28"/>
    <x v="2"/>
    <x v="2"/>
    <x v="4"/>
    <x v="5"/>
    <n v="14484"/>
    <s v="San Lucy Library"/>
    <x v="88"/>
    <s v="sanlucy_az"/>
    <s v="Maricopa"/>
    <s v="Learning Express"/>
    <m/>
    <m/>
    <n v="0"/>
    <n v="0"/>
    <n v="0"/>
    <n v="0"/>
    <n v="0"/>
    <n v="0"/>
    <n v="0"/>
  </r>
  <r>
    <x v="3"/>
    <s v="2016-Q4"/>
    <x v="28"/>
    <x v="2"/>
    <x v="2"/>
    <x v="4"/>
    <x v="0"/>
    <n v="13842"/>
    <s v="San Manuel Public Library"/>
    <x v="89"/>
    <s v="azsanmanuel"/>
    <s v="Pinal"/>
    <s v="Learning Express"/>
    <m/>
    <m/>
    <n v="0"/>
    <n v="0"/>
    <n v="0"/>
    <n v="0"/>
    <n v="0"/>
    <n v="0"/>
    <n v="0"/>
  </r>
  <r>
    <x v="58"/>
    <s v="2016-Q4"/>
    <x v="28"/>
    <x v="2"/>
    <x v="2"/>
    <x v="4"/>
    <x v="11"/>
    <n v="14511"/>
    <s v="San Xavier Learning Center Library"/>
    <x v="90"/>
    <s v="aztucson"/>
    <s v="Pima"/>
    <s v="Learning Express"/>
    <m/>
    <m/>
    <n v="0"/>
    <n v="0"/>
    <n v="0"/>
    <n v="0"/>
    <n v="0"/>
    <n v="0"/>
    <n v="0"/>
  </r>
  <r>
    <x v="59"/>
    <s v="2016-Q4"/>
    <x v="28"/>
    <x v="2"/>
    <x v="2"/>
    <x v="4"/>
    <x v="5"/>
    <n v="14315"/>
    <s v="Scottsdale Public Library"/>
    <x v="91"/>
    <s v="scottsdale_hq"/>
    <s v="Maricopa"/>
    <s v="Learning Express"/>
    <m/>
    <m/>
    <n v="6"/>
    <n v="3"/>
    <n v="24"/>
    <n v="0"/>
    <n v="0"/>
    <n v="3"/>
    <n v="2"/>
  </r>
  <r>
    <x v="60"/>
    <s v="2016-Q4"/>
    <x v="28"/>
    <x v="2"/>
    <x v="2"/>
    <x v="4"/>
    <x v="3"/>
    <n v="14525"/>
    <s v="Sedona Public Library"/>
    <x v="92"/>
    <s v="azsedona"/>
    <s v="Yavapai"/>
    <s v="Learning Express"/>
    <m/>
    <m/>
    <n v="0"/>
    <n v="0"/>
    <n v="0"/>
    <n v="0"/>
    <n v="0"/>
    <n v="0"/>
    <n v="0"/>
  </r>
  <r>
    <x v="3"/>
    <s v="2016-Q4"/>
    <x v="28"/>
    <x v="2"/>
    <x v="2"/>
    <x v="4"/>
    <x v="3"/>
    <n v="14550"/>
    <s v="Seligman Public Library"/>
    <x v="93"/>
    <s v="azseligman"/>
    <s v="Yavapai"/>
    <s v="Learning Express"/>
    <m/>
    <m/>
    <n v="0"/>
    <n v="0"/>
    <n v="0"/>
    <n v="0"/>
    <n v="0"/>
    <n v="0"/>
    <n v="0"/>
  </r>
  <r>
    <x v="61"/>
    <s v="2016-Q4"/>
    <x v="28"/>
    <x v="2"/>
    <x v="2"/>
    <x v="4"/>
    <x v="9"/>
    <n v="14503"/>
    <s v="Show Low Public Library"/>
    <x v="94"/>
    <s v="azshowlow"/>
    <s v="Navajo"/>
    <s v="Learning Express"/>
    <m/>
    <m/>
    <n v="0"/>
    <n v="0"/>
    <n v="0"/>
    <n v="0"/>
    <n v="0"/>
    <n v="0"/>
    <n v="0"/>
  </r>
  <r>
    <x v="62"/>
    <s v="2016-Q4"/>
    <x v="28"/>
    <x v="2"/>
    <x v="2"/>
    <x v="4"/>
    <x v="6"/>
    <n v="14450"/>
    <s v="Sierra Vista Public Library"/>
    <x v="95"/>
    <s v="azsierrav"/>
    <s v="Cochise"/>
    <s v="Learning Express"/>
    <m/>
    <m/>
    <n v="0"/>
    <n v="0"/>
    <n v="0"/>
    <n v="0"/>
    <n v="0"/>
    <n v="0"/>
    <n v="0"/>
  </r>
  <r>
    <x v="63"/>
    <s v="2016-Q4"/>
    <x v="28"/>
    <x v="2"/>
    <x v="2"/>
    <x v="4"/>
    <x v="9"/>
    <n v="14504"/>
    <s v="Snowflake-Taylor Public Library"/>
    <x v="96"/>
    <s v="azsnowflake"/>
    <s v="Navajo"/>
    <s v="Learning Express"/>
    <m/>
    <m/>
    <n v="0"/>
    <n v="0"/>
    <n v="0"/>
    <n v="0"/>
    <n v="0"/>
    <n v="0"/>
    <n v="0"/>
  </r>
  <r>
    <x v="64"/>
    <s v="2016-Q4"/>
    <x v="28"/>
    <x v="2"/>
    <x v="2"/>
    <x v="4"/>
    <x v="0"/>
    <n v="13844"/>
    <s v="Superior Public Library"/>
    <x v="97"/>
    <s v="azsuperior"/>
    <s v="Pinal"/>
    <s v="Learning Express"/>
    <m/>
    <m/>
    <n v="0"/>
    <n v="0"/>
    <n v="0"/>
    <n v="0"/>
    <n v="0"/>
    <n v="0"/>
    <n v="0"/>
  </r>
  <r>
    <x v="65"/>
    <s v="2016-Q4"/>
    <x v="28"/>
    <x v="2"/>
    <x v="2"/>
    <x v="4"/>
    <x v="5"/>
    <n v="5355"/>
    <s v="Tempe Public Library"/>
    <x v="98"/>
    <s v="tempe_main"/>
    <s v="Maricopa"/>
    <s v="Learning Express"/>
    <m/>
    <m/>
    <n v="7"/>
    <n v="1"/>
    <n v="14"/>
    <n v="0"/>
    <n v="0"/>
    <n v="0"/>
    <n v="46"/>
  </r>
  <r>
    <x v="4"/>
    <s v="2016-Q4"/>
    <x v="28"/>
    <x v="2"/>
    <x v="2"/>
    <x v="4"/>
    <x v="4"/>
    <n v="14491"/>
    <s v="The Edward McElwain Memorial Library"/>
    <x v="99"/>
    <s v="azpeachsprings"/>
    <s v="Mohave"/>
    <s v="Learning Express"/>
    <m/>
    <m/>
    <n v="0"/>
    <n v="0"/>
    <n v="0"/>
    <n v="0"/>
    <n v="0"/>
    <n v="0"/>
    <n v="0"/>
  </r>
  <r>
    <x v="66"/>
    <s v="2016-Q4"/>
    <x v="28"/>
    <x v="2"/>
    <x v="2"/>
    <x v="4"/>
    <x v="5"/>
    <n v="14485"/>
    <s v="Tolleson Public Library"/>
    <x v="100"/>
    <s v="toll30426"/>
    <s v="Maricopa"/>
    <s v="Learning Express"/>
    <m/>
    <m/>
    <n v="0"/>
    <n v="0"/>
    <n v="0"/>
    <n v="0"/>
    <n v="0"/>
    <n v="0"/>
    <n v="0"/>
  </r>
  <r>
    <x v="67"/>
    <s v="2016-Q4"/>
    <x v="28"/>
    <x v="2"/>
    <x v="2"/>
    <x v="4"/>
    <x v="6"/>
    <n v="14451"/>
    <s v="Tombstone City Library"/>
    <x v="101"/>
    <s v="aztombstone"/>
    <s v="Cochise"/>
    <s v="Learning Express"/>
    <m/>
    <m/>
    <n v="0"/>
    <n v="0"/>
    <n v="0"/>
    <n v="0"/>
    <n v="0"/>
    <n v="0"/>
    <n v="0"/>
  </r>
  <r>
    <x v="68"/>
    <s v="2016-Q4"/>
    <x v="28"/>
    <x v="2"/>
    <x v="2"/>
    <x v="4"/>
    <x v="13"/>
    <n v="14463"/>
    <s v="Tonto Basin Public Library"/>
    <x v="102"/>
    <s v="aztontobasin"/>
    <s v="Gila"/>
    <s v="Learning Express"/>
    <m/>
    <m/>
    <n v="0"/>
    <n v="0"/>
    <n v="0"/>
    <n v="0"/>
    <n v="0"/>
    <n v="0"/>
    <n v="0"/>
  </r>
  <r>
    <x v="3"/>
    <s v="2016-Q4"/>
    <x v="28"/>
    <x v="2"/>
    <x v="2"/>
    <x v="4"/>
    <x v="12"/>
    <n v="14457"/>
    <s v="Tuba City Library"/>
    <x v="103"/>
    <s v="aztubacity"/>
    <s v="Coconino"/>
    <s v="Learning Express"/>
    <m/>
    <m/>
    <n v="0"/>
    <n v="0"/>
    <n v="0"/>
    <n v="0"/>
    <n v="0"/>
    <n v="0"/>
    <n v="0"/>
  </r>
  <r>
    <x v="69"/>
    <s v="2016-Q4"/>
    <x v="28"/>
    <x v="2"/>
    <x v="2"/>
    <x v="4"/>
    <x v="11"/>
    <n v="14512"/>
    <s v="Venito Garcia Library and Archives"/>
    <x v="104"/>
    <s v="azsellstohono"/>
    <s v="Pima"/>
    <s v="Learning Express"/>
    <m/>
    <m/>
    <n v="0"/>
    <n v="0"/>
    <n v="0"/>
    <n v="0"/>
    <n v="0"/>
    <n v="0"/>
    <n v="0"/>
  </r>
  <r>
    <x v="3"/>
    <s v="2016-Q4"/>
    <x v="28"/>
    <x v="2"/>
    <x v="2"/>
    <x v="4"/>
    <x v="0"/>
    <n v="14443"/>
    <s v="Vista Grande Library"/>
    <x v="105"/>
    <s v="vista_az"/>
    <s v="Pinal"/>
    <s v="Learning Express"/>
    <m/>
    <m/>
    <n v="0"/>
    <n v="0"/>
    <n v="0"/>
    <n v="0"/>
    <n v="0"/>
    <n v="0"/>
    <n v="0"/>
  </r>
  <r>
    <x v="4"/>
    <s v="2016-Q4"/>
    <x v="28"/>
    <x v="2"/>
    <x v="2"/>
    <x v="4"/>
    <x v="5"/>
    <n v="14481"/>
    <s v="Wickenburg Public Library"/>
    <x v="106"/>
    <s v="wickenburg_az"/>
    <s v="Maricopa"/>
    <s v="Learning Express"/>
    <m/>
    <m/>
    <n v="0"/>
    <n v="0"/>
    <n v="0"/>
    <n v="0"/>
    <n v="0"/>
    <n v="0"/>
    <n v="0"/>
  </r>
  <r>
    <x v="3"/>
    <s v="2016-Q4"/>
    <x v="28"/>
    <x v="2"/>
    <x v="2"/>
    <x v="4"/>
    <x v="3"/>
    <n v="14551"/>
    <s v="Wilhoit Public Library"/>
    <x v="107"/>
    <s v="azwilhoit"/>
    <s v="Yavapai"/>
    <s v="Learning Express"/>
    <m/>
    <m/>
    <n v="0"/>
    <n v="0"/>
    <n v="0"/>
    <n v="0"/>
    <n v="0"/>
    <n v="0"/>
    <n v="0"/>
  </r>
  <r>
    <x v="4"/>
    <s v="2016-Q4"/>
    <x v="28"/>
    <x v="2"/>
    <x v="2"/>
    <x v="4"/>
    <x v="12"/>
    <n v="13090"/>
    <s v="Williams Public Library"/>
    <x v="108"/>
    <s v="azwilliams"/>
    <s v="Coconino"/>
    <s v="Learning Express"/>
    <m/>
    <m/>
    <n v="0"/>
    <n v="0"/>
    <n v="0"/>
    <n v="0"/>
    <n v="0"/>
    <n v="0"/>
    <n v="0"/>
  </r>
  <r>
    <x v="70"/>
    <s v="2016-Q4"/>
    <x v="28"/>
    <x v="2"/>
    <x v="2"/>
    <x v="4"/>
    <x v="9"/>
    <n v="14505"/>
    <s v="Winslow Public Library"/>
    <x v="109"/>
    <s v="azwinslow"/>
    <s v="Navajo"/>
    <s v="Learning Express"/>
    <m/>
    <m/>
    <n v="0"/>
    <n v="0"/>
    <n v="0"/>
    <n v="0"/>
    <n v="0"/>
    <n v="0"/>
    <n v="0"/>
  </r>
  <r>
    <x v="3"/>
    <s v="2016-Q4"/>
    <x v="28"/>
    <x v="2"/>
    <x v="2"/>
    <x v="4"/>
    <x v="9"/>
    <n v="14506"/>
    <s v="Woodruff Library"/>
    <x v="110"/>
    <s v="azwoodruff"/>
    <s v="Navajo"/>
    <s v="Learning Express"/>
    <m/>
    <m/>
    <n v="0"/>
    <n v="0"/>
    <n v="0"/>
    <n v="0"/>
    <n v="0"/>
    <n v="0"/>
    <n v="0"/>
  </r>
  <r>
    <x v="3"/>
    <s v="2016-Q4"/>
    <x v="28"/>
    <x v="2"/>
    <x v="2"/>
    <x v="4"/>
    <x v="3"/>
    <n v="14552"/>
    <s v="Yarnell Public Library"/>
    <x v="111"/>
    <s v="azyarnell"/>
    <s v="Yavapai"/>
    <s v="Learning Express"/>
    <m/>
    <m/>
    <n v="0"/>
    <n v="0"/>
    <n v="0"/>
    <n v="0"/>
    <n v="0"/>
    <n v="0"/>
    <n v="0"/>
  </r>
  <r>
    <x v="71"/>
    <s v="2016-Q4"/>
    <x v="28"/>
    <x v="2"/>
    <x v="2"/>
    <x v="4"/>
    <x v="3"/>
    <n v="12675"/>
    <s v="Yavapai County Free Library District"/>
    <x v="112"/>
    <s v="azyavapai"/>
    <s v="Yavapai"/>
    <s v="Learning Express"/>
    <m/>
    <m/>
    <n v="1"/>
    <n v="1"/>
    <n v="4"/>
    <n v="0"/>
    <n v="6"/>
    <n v="0"/>
    <n v="0"/>
  </r>
  <r>
    <x v="4"/>
    <s v="2016-Q4"/>
    <x v="28"/>
    <x v="2"/>
    <x v="2"/>
    <x v="4"/>
    <x v="3"/>
    <n v="14518"/>
    <s v="Yavapai Prescott Tribal Library"/>
    <x v="113"/>
    <s v="azyavapaitri"/>
    <s v="Yavapai"/>
    <s v="Learning Express"/>
    <m/>
    <m/>
    <n v="0"/>
    <n v="0"/>
    <n v="0"/>
    <n v="0"/>
    <n v="0"/>
    <n v="0"/>
    <n v="0"/>
  </r>
  <r>
    <x v="72"/>
    <s v="2016-Q4"/>
    <x v="28"/>
    <x v="2"/>
    <x v="2"/>
    <x v="4"/>
    <x v="13"/>
    <n v="14464"/>
    <s v="Young Public Library"/>
    <x v="114"/>
    <s v="azyoung"/>
    <s v="Gila"/>
    <s v="Learning Express"/>
    <m/>
    <m/>
    <n v="0"/>
    <n v="0"/>
    <n v="0"/>
    <n v="0"/>
    <n v="0"/>
    <n v="0"/>
    <n v="0"/>
  </r>
  <r>
    <x v="73"/>
    <s v="2016-Q4"/>
    <x v="28"/>
    <x v="2"/>
    <x v="2"/>
    <x v="4"/>
    <x v="5"/>
    <n v="14486"/>
    <s v="Youngtown Public Library"/>
    <x v="115"/>
    <s v="youngtown_az"/>
    <s v="Maricopa"/>
    <s v="Learning Express"/>
    <m/>
    <m/>
    <n v="0"/>
    <n v="0"/>
    <n v="0"/>
    <n v="0"/>
    <n v="0"/>
    <n v="0"/>
    <n v="0"/>
  </r>
  <r>
    <x v="3"/>
    <s v="2016-Q4"/>
    <x v="28"/>
    <x v="2"/>
    <x v="2"/>
    <x v="4"/>
    <x v="10"/>
    <n v="14527"/>
    <s v="Yuma County Library District"/>
    <x v="116"/>
    <s v="azycldo"/>
    <s v="Yuma"/>
    <s v="Learning Express"/>
    <m/>
    <m/>
    <n v="34"/>
    <n v="4"/>
    <n v="64"/>
    <n v="25"/>
    <n v="1"/>
    <n v="1"/>
    <n v="0"/>
  </r>
  <r>
    <x v="0"/>
    <s v="2016-Q4"/>
    <x v="29"/>
    <x v="2"/>
    <x v="2"/>
    <x v="5"/>
    <x v="0"/>
    <m/>
    <m/>
    <x v="0"/>
    <s v="akchin_az"/>
    <s v="Ak-Chin Indian Community Library"/>
    <s v="Learning Express"/>
    <m/>
    <m/>
    <n v="0"/>
    <n v="0"/>
    <n v="0"/>
    <n v="0"/>
    <n v="0"/>
    <n v="0"/>
    <n v="0"/>
  </r>
  <r>
    <x v="1"/>
    <s v="2016-Q4"/>
    <x v="29"/>
    <x v="2"/>
    <x v="2"/>
    <x v="5"/>
    <x v="1"/>
    <m/>
    <m/>
    <x v="1"/>
    <s v="azapachecpl"/>
    <s v="Apache County Library District"/>
    <s v="Learning Express"/>
    <m/>
    <m/>
    <n v="1"/>
    <n v="1"/>
    <n v="6"/>
    <n v="0"/>
    <n v="0"/>
    <n v="0"/>
    <n v="0"/>
  </r>
  <r>
    <x v="2"/>
    <s v="2016-Q4"/>
    <x v="29"/>
    <x v="2"/>
    <x v="2"/>
    <x v="5"/>
    <x v="0"/>
    <m/>
    <m/>
    <x v="2"/>
    <s v="azapachejct"/>
    <s v="Apache Junction Public Library"/>
    <s v="Learning Express"/>
    <m/>
    <m/>
    <n v="0"/>
    <n v="0"/>
    <n v="0"/>
    <n v="0"/>
    <n v="0"/>
    <n v="0"/>
    <n v="0"/>
  </r>
  <r>
    <x v="3"/>
    <s v="2016-Q4"/>
    <x v="29"/>
    <x v="2"/>
    <x v="2"/>
    <x v="5"/>
    <x v="0"/>
    <m/>
    <m/>
    <x v="3"/>
    <s v="azarizonacity"/>
    <s v="Arizona City Community Library"/>
    <s v="Learning Express"/>
    <m/>
    <m/>
    <n v="0"/>
    <n v="0"/>
    <n v="0"/>
    <n v="0"/>
    <n v="0"/>
    <n v="0"/>
    <n v="0"/>
  </r>
  <r>
    <x v="3"/>
    <s v="2016-Q4"/>
    <x v="29"/>
    <x v="2"/>
    <x v="2"/>
    <x v="5"/>
    <x v="2"/>
    <m/>
    <m/>
    <x v="4"/>
    <s v="azstatelibdev"/>
    <s v="Arizona State Library, Archives and Public Records"/>
    <s v="Learning Express"/>
    <m/>
    <m/>
    <n v="16"/>
    <n v="4"/>
    <n v="62"/>
    <n v="18"/>
    <n v="2"/>
    <n v="2"/>
    <n v="0"/>
  </r>
  <r>
    <x v="3"/>
    <s v="2016-Q4"/>
    <x v="29"/>
    <x v="2"/>
    <x v="2"/>
    <x v="5"/>
    <x v="3"/>
    <m/>
    <m/>
    <x v="5"/>
    <s v="azashfork"/>
    <s v="Ash Fork Public Library"/>
    <s v="Learning Express"/>
    <m/>
    <m/>
    <n v="0"/>
    <n v="0"/>
    <n v="0"/>
    <n v="0"/>
    <n v="0"/>
    <n v="0"/>
    <n v="0"/>
  </r>
  <r>
    <x v="4"/>
    <s v="2016-Q4"/>
    <x v="29"/>
    <x v="2"/>
    <x v="2"/>
    <x v="5"/>
    <x v="4"/>
    <m/>
    <m/>
    <x v="6"/>
    <s v="azavaich"/>
    <s v="Ava Ich Asiit Tribal Library"/>
    <s v="Learning Express"/>
    <m/>
    <m/>
    <n v="0"/>
    <n v="0"/>
    <n v="0"/>
    <n v="0"/>
    <n v="0"/>
    <n v="0"/>
    <n v="0"/>
  </r>
  <r>
    <x v="5"/>
    <s v="2016-Q4"/>
    <x v="29"/>
    <x v="2"/>
    <x v="2"/>
    <x v="5"/>
    <x v="5"/>
    <m/>
    <m/>
    <x v="7"/>
    <s v="avondale_az"/>
    <s v="Avondale Public Library"/>
    <s v="Learning Express"/>
    <m/>
    <m/>
    <n v="1"/>
    <n v="1"/>
    <n v="0"/>
    <n v="0"/>
    <n v="0"/>
    <n v="0"/>
    <n v="0"/>
  </r>
  <r>
    <x v="3"/>
    <s v="2016-Q4"/>
    <x v="29"/>
    <x v="2"/>
    <x v="2"/>
    <x v="5"/>
    <x v="3"/>
    <m/>
    <m/>
    <x v="8"/>
    <s v="azbagdad"/>
    <s v="Bagdad Public Library"/>
    <s v="Learning Express"/>
    <m/>
    <m/>
    <n v="0"/>
    <n v="0"/>
    <n v="0"/>
    <n v="0"/>
    <n v="0"/>
    <n v="0"/>
    <n v="0"/>
  </r>
  <r>
    <x v="3"/>
    <s v="2016-Q4"/>
    <x v="29"/>
    <x v="2"/>
    <x v="2"/>
    <x v="5"/>
    <x v="3"/>
    <m/>
    <m/>
    <x v="121"/>
    <s v="beaver_az"/>
    <s v="Beaver Creek Library"/>
    <s v="Learning Express"/>
    <m/>
    <m/>
    <n v="3"/>
    <n v="0"/>
    <n v="0"/>
    <n v="0"/>
    <n v="0"/>
    <n v="0"/>
    <n v="0"/>
  </r>
  <r>
    <x v="6"/>
    <s v="2016-Q4"/>
    <x v="29"/>
    <x v="2"/>
    <x v="2"/>
    <x v="5"/>
    <x v="6"/>
    <m/>
    <m/>
    <x v="9"/>
    <s v="azbenson"/>
    <s v="Benson Public Library"/>
    <s v="Learning Express"/>
    <m/>
    <m/>
    <n v="0"/>
    <n v="0"/>
    <n v="0"/>
    <n v="0"/>
    <n v="0"/>
    <n v="0"/>
    <n v="0"/>
  </r>
  <r>
    <x v="3"/>
    <s v="2016-Q4"/>
    <x v="29"/>
    <x v="2"/>
    <x v="2"/>
    <x v="5"/>
    <x v="3"/>
    <m/>
    <m/>
    <x v="10"/>
    <s v="azblackcyn"/>
    <s v="Black Canyon City Community Library"/>
    <s v="Learning Express"/>
    <m/>
    <m/>
    <n v="1"/>
    <n v="1"/>
    <n v="3"/>
    <n v="1"/>
    <n v="0"/>
    <n v="1"/>
    <n v="0"/>
  </r>
  <r>
    <x v="3"/>
    <s v="2016-Q4"/>
    <x v="29"/>
    <x v="2"/>
    <x v="2"/>
    <x v="5"/>
    <x v="7"/>
    <m/>
    <m/>
    <x v="11"/>
    <s v="azbluepub"/>
    <s v="Blue Library"/>
    <s v="Learning Express"/>
    <m/>
    <m/>
    <n v="0"/>
    <n v="0"/>
    <n v="0"/>
    <n v="0"/>
    <n v="0"/>
    <n v="0"/>
    <n v="0"/>
  </r>
  <r>
    <x v="3"/>
    <s v="2016-Q4"/>
    <x v="29"/>
    <x v="2"/>
    <x v="2"/>
    <x v="5"/>
    <x v="8"/>
    <m/>
    <m/>
    <x v="12"/>
    <s v="azbouse"/>
    <s v="Bouse Public Library"/>
    <s v="Learning Express"/>
    <m/>
    <m/>
    <n v="0"/>
    <n v="0"/>
    <n v="0"/>
    <n v="0"/>
    <n v="0"/>
    <n v="0"/>
    <n v="0"/>
  </r>
  <r>
    <x v="4"/>
    <s v="2016-Q4"/>
    <x v="29"/>
    <x v="2"/>
    <x v="2"/>
    <x v="5"/>
    <x v="5"/>
    <m/>
    <m/>
    <x v="13"/>
    <s v="buckeye_az"/>
    <s v="Buckeye Public Library"/>
    <s v="Learning Express"/>
    <m/>
    <m/>
    <n v="0"/>
    <n v="0"/>
    <n v="0"/>
    <n v="0"/>
    <n v="0"/>
    <n v="0"/>
    <n v="0"/>
  </r>
  <r>
    <x v="7"/>
    <s v="2016-Q4"/>
    <x v="29"/>
    <x v="2"/>
    <x v="2"/>
    <x v="5"/>
    <x v="3"/>
    <m/>
    <m/>
    <x v="14"/>
    <s v="azcampverde"/>
    <s v="Camp Verde Community Library"/>
    <s v="Learning Express"/>
    <m/>
    <m/>
    <n v="0"/>
    <n v="0"/>
    <n v="0"/>
    <n v="0"/>
    <n v="0"/>
    <n v="0"/>
    <n v="0"/>
  </r>
  <r>
    <x v="8"/>
    <s v="2016-Q4"/>
    <x v="29"/>
    <x v="2"/>
    <x v="2"/>
    <x v="5"/>
    <x v="0"/>
    <m/>
    <m/>
    <x v="15"/>
    <s v="azcasagrande"/>
    <s v="Casa Grande Public Library"/>
    <s v="Learning Express"/>
    <m/>
    <m/>
    <n v="0"/>
    <n v="0"/>
    <n v="0"/>
    <n v="0"/>
    <n v="0"/>
    <n v="0"/>
    <n v="0"/>
  </r>
  <r>
    <x v="3"/>
    <s v="2016-Q4"/>
    <x v="29"/>
    <x v="2"/>
    <x v="2"/>
    <x v="5"/>
    <x v="3"/>
    <m/>
    <m/>
    <x v="16"/>
    <s v="azcentennial"/>
    <s v="Centennial Library"/>
    <s v="Learning Express"/>
    <m/>
    <m/>
    <n v="0"/>
    <n v="0"/>
    <n v="0"/>
    <n v="0"/>
    <n v="0"/>
    <n v="0"/>
    <n v="0"/>
  </r>
  <r>
    <x v="9"/>
    <s v="2016-Q4"/>
    <x v="29"/>
    <x v="2"/>
    <x v="2"/>
    <x v="5"/>
    <x v="5"/>
    <m/>
    <m/>
    <x v="17"/>
    <s v="chandler_main"/>
    <s v="Chandler Public Library"/>
    <s v="Learning Express"/>
    <m/>
    <m/>
    <n v="9"/>
    <n v="3"/>
    <n v="14"/>
    <n v="0"/>
    <n v="1"/>
    <n v="5"/>
    <n v="0"/>
  </r>
  <r>
    <x v="10"/>
    <s v="2016-Q4"/>
    <x v="29"/>
    <x v="2"/>
    <x v="2"/>
    <x v="5"/>
    <x v="3"/>
    <m/>
    <m/>
    <x v="18"/>
    <s v="azchinovalley"/>
    <s v="Chino Valley Public Library"/>
    <s v="Learning Express"/>
    <m/>
    <m/>
    <n v="0"/>
    <n v="0"/>
    <n v="0"/>
    <n v="0"/>
    <n v="0"/>
    <n v="0"/>
    <n v="0"/>
  </r>
  <r>
    <x v="3"/>
    <s v="2016-Q4"/>
    <x v="29"/>
    <x v="2"/>
    <x v="2"/>
    <x v="5"/>
    <x v="9"/>
    <m/>
    <m/>
    <x v="19"/>
    <s v="azcibecu"/>
    <s v="Cibicue Community Library"/>
    <s v="Learning Express"/>
    <m/>
    <m/>
    <n v="0"/>
    <n v="0"/>
    <n v="0"/>
    <n v="0"/>
    <n v="0"/>
    <n v="0"/>
    <n v="0"/>
  </r>
  <r>
    <x v="11"/>
    <s v="2016-Q4"/>
    <x v="29"/>
    <x v="2"/>
    <x v="2"/>
    <x v="5"/>
    <x v="5"/>
    <m/>
    <m/>
    <x v="20"/>
    <s v="mesa86532"/>
    <s v="City of Mesa Main Library"/>
    <s v="Learning Express"/>
    <m/>
    <m/>
    <n v="11"/>
    <n v="4"/>
    <n v="32"/>
    <n v="4"/>
    <n v="5"/>
    <n v="0"/>
    <n v="0"/>
  </r>
  <r>
    <x v="74"/>
    <s v="2016-Q4"/>
    <x v="29"/>
    <x v="2"/>
    <x v="2"/>
    <x v="5"/>
    <x v="3"/>
    <m/>
    <m/>
    <x v="117"/>
    <s v="azclarkdale"/>
    <s v="Clark Memorial Library"/>
    <s v="Learning Express"/>
    <m/>
    <m/>
    <n v="0"/>
    <n v="0"/>
    <n v="0"/>
    <n v="0"/>
    <n v="0"/>
    <n v="0"/>
    <n v="0"/>
  </r>
  <r>
    <x v="74"/>
    <s v="2016-Q4"/>
    <x v="29"/>
    <x v="2"/>
    <x v="2"/>
    <x v="5"/>
    <x v="3"/>
    <m/>
    <m/>
    <x v="117"/>
    <s v="azclarkdale"/>
    <s v="Clarkdale Public Library"/>
    <s v="Learning Express"/>
    <m/>
    <m/>
    <n v="0"/>
    <n v="0"/>
    <n v="0"/>
    <n v="0"/>
    <n v="0"/>
    <n v="0"/>
    <n v="0"/>
  </r>
  <r>
    <x v="3"/>
    <s v="2016-Q4"/>
    <x v="29"/>
    <x v="2"/>
    <x v="2"/>
    <x v="5"/>
    <x v="9"/>
    <m/>
    <m/>
    <x v="21"/>
    <s v="azclaysprings"/>
    <s v="Clay Springs Public Library"/>
    <s v="Learning Express"/>
    <m/>
    <m/>
    <n v="0"/>
    <n v="0"/>
    <n v="0"/>
    <n v="0"/>
    <n v="0"/>
    <n v="0"/>
    <n v="0"/>
  </r>
  <r>
    <x v="12"/>
    <s v="2016-Q4"/>
    <x v="29"/>
    <x v="2"/>
    <x v="2"/>
    <x v="5"/>
    <x v="7"/>
    <m/>
    <m/>
    <x v="22"/>
    <s v="azclifton"/>
    <s v="Clifton Public Library"/>
    <s v="Learning Express"/>
    <m/>
    <m/>
    <n v="0"/>
    <n v="0"/>
    <n v="0"/>
    <n v="0"/>
    <n v="0"/>
    <n v="0"/>
    <n v="0"/>
  </r>
  <r>
    <x v="13"/>
    <s v="2016-Q4"/>
    <x v="29"/>
    <x v="2"/>
    <x v="2"/>
    <x v="5"/>
    <x v="6"/>
    <m/>
    <m/>
    <x v="23"/>
    <s v="azccldo"/>
    <s v="Cochise County Library District"/>
    <s v="Learning Express"/>
    <m/>
    <m/>
    <n v="4"/>
    <n v="3"/>
    <n v="36"/>
    <n v="0"/>
    <n v="0"/>
    <n v="0"/>
    <n v="0"/>
  </r>
  <r>
    <x v="14"/>
    <s v="2016-Q4"/>
    <x v="29"/>
    <x v="2"/>
    <x v="2"/>
    <x v="5"/>
    <x v="10"/>
    <m/>
    <m/>
    <x v="24"/>
    <s v="azcocopah"/>
    <s v="Cocopah Tribal Library"/>
    <s v="Learning Express"/>
    <m/>
    <m/>
    <n v="0"/>
    <n v="0"/>
    <n v="0"/>
    <n v="0"/>
    <n v="0"/>
    <n v="0"/>
    <n v="0"/>
  </r>
  <r>
    <x v="15"/>
    <s v="2016-Q4"/>
    <x v="29"/>
    <x v="2"/>
    <x v="2"/>
    <x v="5"/>
    <x v="8"/>
    <m/>
    <m/>
    <x v="25"/>
    <s v="azlapazcs"/>
    <s v="Colorado River Indian Tribes Library"/>
    <s v="Learning Express"/>
    <m/>
    <m/>
    <n v="0"/>
    <n v="0"/>
    <n v="0"/>
    <n v="0"/>
    <n v="0"/>
    <n v="0"/>
    <n v="0"/>
  </r>
  <r>
    <x v="3"/>
    <s v="2016-Q4"/>
    <x v="29"/>
    <x v="2"/>
    <x v="2"/>
    <x v="5"/>
    <x v="3"/>
    <m/>
    <m/>
    <x v="26"/>
    <s v="azcongress"/>
    <s v="Congress Public Library"/>
    <s v="Learning Express"/>
    <m/>
    <m/>
    <n v="0"/>
    <n v="0"/>
    <n v="0"/>
    <n v="0"/>
    <n v="0"/>
    <n v="0"/>
    <n v="0"/>
  </r>
  <r>
    <x v="16"/>
    <s v="2016-Q4"/>
    <x v="29"/>
    <x v="2"/>
    <x v="2"/>
    <x v="5"/>
    <x v="0"/>
    <m/>
    <m/>
    <x v="27"/>
    <s v="azcollidge"/>
    <s v="Coolidge Public Library"/>
    <s v="Learning Express"/>
    <m/>
    <m/>
    <n v="0"/>
    <n v="0"/>
    <n v="0"/>
    <n v="0"/>
    <n v="0"/>
    <n v="0"/>
    <n v="0"/>
  </r>
  <r>
    <x v="17"/>
    <s v="2016-Q4"/>
    <x v="29"/>
    <x v="2"/>
    <x v="2"/>
    <x v="5"/>
    <x v="6"/>
    <m/>
    <m/>
    <x v="28"/>
    <s v="azbisbee"/>
    <s v="Copper Queen Library"/>
    <s v="Learning Express"/>
    <m/>
    <m/>
    <n v="0"/>
    <n v="0"/>
    <n v="0"/>
    <n v="0"/>
    <n v="0"/>
    <n v="0"/>
    <n v="0"/>
  </r>
  <r>
    <x v="3"/>
    <s v="2016-Q4"/>
    <x v="29"/>
    <x v="2"/>
    <x v="2"/>
    <x v="5"/>
    <x v="3"/>
    <m/>
    <m/>
    <x v="29"/>
    <s v="azcordeslakes"/>
    <s v="Cordes Lakes Public Library"/>
    <s v="Learning Express"/>
    <m/>
    <m/>
    <n v="0"/>
    <n v="0"/>
    <n v="0"/>
    <n v="0"/>
    <n v="0"/>
    <n v="0"/>
    <n v="0"/>
  </r>
  <r>
    <x v="18"/>
    <s v="2016-Q4"/>
    <x v="29"/>
    <x v="2"/>
    <x v="2"/>
    <x v="5"/>
    <x v="3"/>
    <m/>
    <m/>
    <x v="30"/>
    <s v="azcottonwood"/>
    <s v="Cottonwood Public Library"/>
    <s v="Learning Express"/>
    <m/>
    <m/>
    <n v="0"/>
    <n v="0"/>
    <n v="0"/>
    <n v="0"/>
    <n v="0"/>
    <n v="0"/>
    <n v="0"/>
  </r>
  <r>
    <x v="3"/>
    <s v="2016-Q4"/>
    <x v="29"/>
    <x v="2"/>
    <x v="2"/>
    <x v="5"/>
    <x v="3"/>
    <m/>
    <m/>
    <x v="31"/>
    <s v="azcrownking"/>
    <s v="Crown King Public Library"/>
    <s v="Learning Express"/>
    <m/>
    <m/>
    <n v="0"/>
    <n v="0"/>
    <n v="0"/>
    <n v="0"/>
    <n v="0"/>
    <n v="0"/>
    <n v="0"/>
  </r>
  <r>
    <x v="19"/>
    <s v="2016-Q4"/>
    <x v="29"/>
    <x v="2"/>
    <x v="2"/>
    <x v="5"/>
    <x v="5"/>
    <m/>
    <m/>
    <x v="32"/>
    <s v="desertfh_az"/>
    <s v="Desert Foothills Library"/>
    <s v="Learning Express"/>
    <m/>
    <m/>
    <n v="0"/>
    <n v="0"/>
    <n v="0"/>
    <n v="0"/>
    <n v="0"/>
    <n v="0"/>
    <n v="0"/>
  </r>
  <r>
    <x v="3"/>
    <s v="2016-Q4"/>
    <x v="29"/>
    <x v="2"/>
    <x v="2"/>
    <x v="5"/>
    <x v="3"/>
    <m/>
    <m/>
    <x v="33"/>
    <s v="dewey_az"/>
    <s v="Dewey-Humboldt Town Library"/>
    <s v="Learning Express"/>
    <m/>
    <m/>
    <n v="0"/>
    <n v="0"/>
    <n v="0"/>
    <n v="0"/>
    <n v="0"/>
    <n v="0"/>
    <n v="0"/>
  </r>
  <r>
    <x v="20"/>
    <s v="2016-Q4"/>
    <x v="29"/>
    <x v="2"/>
    <x v="2"/>
    <x v="5"/>
    <x v="6"/>
    <m/>
    <m/>
    <x v="34"/>
    <s v="azdouglas"/>
    <s v="Douglas Public Library"/>
    <s v="Learning Express"/>
    <m/>
    <m/>
    <n v="0"/>
    <n v="0"/>
    <n v="0"/>
    <n v="0"/>
    <n v="0"/>
    <n v="0"/>
    <n v="0"/>
  </r>
  <r>
    <x v="3"/>
    <s v="2016-Q4"/>
    <x v="29"/>
    <x v="2"/>
    <x v="2"/>
    <x v="5"/>
    <x v="11"/>
    <m/>
    <m/>
    <x v="35"/>
    <s v="azfernando"/>
    <s v="Dr. Fernando Escalante Community Library &amp; Resource Center"/>
    <s v="Learning Express"/>
    <m/>
    <m/>
    <n v="0"/>
    <n v="0"/>
    <n v="0"/>
    <n v="0"/>
    <n v="0"/>
    <n v="0"/>
    <n v="0"/>
  </r>
  <r>
    <x v="21"/>
    <s v="2016-Q4"/>
    <x v="29"/>
    <x v="2"/>
    <x v="2"/>
    <x v="5"/>
    <x v="7"/>
    <m/>
    <m/>
    <x v="36"/>
    <s v="azduncan"/>
    <s v="Duncan Public Library"/>
    <s v="Learning Express"/>
    <m/>
    <m/>
    <n v="0"/>
    <n v="0"/>
    <n v="0"/>
    <n v="0"/>
    <n v="0"/>
    <n v="0"/>
    <n v="0"/>
  </r>
  <r>
    <x v="22"/>
    <s v="2016-Q4"/>
    <x v="29"/>
    <x v="2"/>
    <x v="2"/>
    <x v="5"/>
    <x v="0"/>
    <m/>
    <m/>
    <x v="37"/>
    <s v="azeloy"/>
    <s v="Eloy Santa Cruz Library"/>
    <s v="Learning Express"/>
    <m/>
    <m/>
    <n v="0"/>
    <n v="0"/>
    <n v="0"/>
    <n v="0"/>
    <n v="0"/>
    <n v="0"/>
    <n v="0"/>
  </r>
  <r>
    <x v="23"/>
    <s v="2016-Q4"/>
    <x v="29"/>
    <x v="2"/>
    <x v="2"/>
    <x v="5"/>
    <x v="6"/>
    <m/>
    <m/>
    <x v="38"/>
    <s v="azwilcox"/>
    <s v="Elsie S. Hogan Community Library"/>
    <s v="Learning Express"/>
    <m/>
    <m/>
    <n v="0"/>
    <n v="0"/>
    <n v="0"/>
    <n v="0"/>
    <n v="0"/>
    <n v="0"/>
    <n v="0"/>
  </r>
  <r>
    <x v="24"/>
    <s v="2016-Q4"/>
    <x v="29"/>
    <x v="2"/>
    <x v="2"/>
    <x v="5"/>
    <x v="12"/>
    <m/>
    <m/>
    <x v="39"/>
    <s v="azflagstaff"/>
    <s v="Flagstaff City-Coconino County Public Library"/>
    <s v="Learning Express"/>
    <m/>
    <m/>
    <n v="5"/>
    <n v="3"/>
    <n v="18"/>
    <n v="0"/>
    <n v="2"/>
    <n v="0"/>
    <n v="7"/>
  </r>
  <r>
    <x v="25"/>
    <s v="2016-Q4"/>
    <x v="29"/>
    <x v="2"/>
    <x v="2"/>
    <x v="5"/>
    <x v="0"/>
    <m/>
    <m/>
    <x v="40"/>
    <s v="azflorence"/>
    <s v="Florence Community Library"/>
    <s v="Learning Express"/>
    <m/>
    <m/>
    <n v="0"/>
    <n v="0"/>
    <n v="0"/>
    <n v="0"/>
    <n v="0"/>
    <n v="0"/>
    <n v="0"/>
  </r>
  <r>
    <x v="3"/>
    <s v="2016-Q4"/>
    <x v="29"/>
    <x v="2"/>
    <x v="2"/>
    <x v="5"/>
    <x v="12"/>
    <m/>
    <m/>
    <x v="41"/>
    <s v="azforestlakes"/>
    <s v="Forest Lakes Community Library"/>
    <s v="Learning Express"/>
    <m/>
    <m/>
    <n v="0"/>
    <n v="0"/>
    <n v="0"/>
    <n v="0"/>
    <n v="0"/>
    <n v="0"/>
    <n v="0"/>
  </r>
  <r>
    <x v="26"/>
    <s v="2016-Q4"/>
    <x v="29"/>
    <x v="2"/>
    <x v="2"/>
    <x v="5"/>
    <x v="12"/>
    <m/>
    <m/>
    <x v="42"/>
    <s v="azfredonia"/>
    <s v="Fredonia Public Library"/>
    <s v="Learning Express"/>
    <m/>
    <m/>
    <n v="0"/>
    <n v="0"/>
    <n v="0"/>
    <n v="0"/>
    <n v="0"/>
    <n v="0"/>
    <n v="0"/>
  </r>
  <r>
    <x v="27"/>
    <s v="2016-Q4"/>
    <x v="29"/>
    <x v="2"/>
    <x v="2"/>
    <x v="5"/>
    <x v="5"/>
    <m/>
    <m/>
    <x v="43"/>
    <s v="mcdowell_az"/>
    <s v="Ft. McDowell Yavapai Nation Tribal Library"/>
    <s v="Learning Express"/>
    <m/>
    <m/>
    <n v="0"/>
    <n v="0"/>
    <n v="0"/>
    <n v="0"/>
    <n v="0"/>
    <n v="0"/>
    <n v="0"/>
  </r>
  <r>
    <x v="28"/>
    <s v="2016-Q4"/>
    <x v="29"/>
    <x v="2"/>
    <x v="2"/>
    <x v="5"/>
    <x v="13"/>
    <m/>
    <m/>
    <x v="44"/>
    <s v="azgcldo"/>
    <s v="Gila County Library District"/>
    <s v="Learning Express"/>
    <m/>
    <m/>
    <n v="2"/>
    <n v="1"/>
    <n v="6"/>
    <n v="0"/>
    <n v="0"/>
    <n v="1"/>
    <n v="0"/>
  </r>
  <r>
    <x v="29"/>
    <s v="2016-Q4"/>
    <x v="29"/>
    <x v="2"/>
    <x v="2"/>
    <x v="5"/>
    <x v="5"/>
    <m/>
    <m/>
    <x v="45"/>
    <s v="glendale_main"/>
    <s v="Glendale Public Library"/>
    <s v="Learning Express"/>
    <m/>
    <m/>
    <n v="2"/>
    <n v="1"/>
    <n v="8"/>
    <n v="0"/>
    <n v="2"/>
    <n v="0"/>
    <n v="0"/>
  </r>
  <r>
    <x v="3"/>
    <s v="2016-Q4"/>
    <x v="29"/>
    <x v="2"/>
    <x v="2"/>
    <x v="5"/>
    <x v="12"/>
    <m/>
    <m/>
    <x v="46"/>
    <s v="azgcanyoncl"/>
    <s v="Grand Canyon Library"/>
    <s v="Learning Express"/>
    <m/>
    <m/>
    <n v="0"/>
    <n v="0"/>
    <n v="0"/>
    <n v="0"/>
    <n v="0"/>
    <n v="0"/>
    <n v="0"/>
  </r>
  <r>
    <x v="3"/>
    <s v="2016-Q4"/>
    <x v="29"/>
    <x v="2"/>
    <x v="2"/>
    <x v="5"/>
    <x v="7"/>
    <m/>
    <m/>
    <x v="47"/>
    <s v="azgreenl"/>
    <s v="Greenlee County Library System"/>
    <s v="Learning Express"/>
    <m/>
    <m/>
    <n v="0"/>
    <n v="0"/>
    <n v="0"/>
    <n v="0"/>
    <n v="0"/>
    <n v="0"/>
    <n v="0"/>
  </r>
  <r>
    <x v="30"/>
    <s v="2016-Q4"/>
    <x v="29"/>
    <x v="2"/>
    <x v="2"/>
    <x v="5"/>
    <x v="9"/>
    <m/>
    <m/>
    <x v="48"/>
    <s v="azholbrook"/>
    <s v="Holbrook Public Library"/>
    <s v="Learning Express"/>
    <m/>
    <m/>
    <n v="0"/>
    <n v="0"/>
    <n v="0"/>
    <n v="0"/>
    <n v="0"/>
    <n v="0"/>
    <n v="0"/>
  </r>
  <r>
    <x v="31"/>
    <s v="2016-Q4"/>
    <x v="29"/>
    <x v="2"/>
    <x v="2"/>
    <x v="5"/>
    <x v="9"/>
    <m/>
    <m/>
    <x v="49"/>
    <s v="hopi"/>
    <s v="Hopi Public Library"/>
    <s v="Learning Express"/>
    <m/>
    <m/>
    <n v="0"/>
    <n v="0"/>
    <n v="0"/>
    <n v="0"/>
    <n v="0"/>
    <n v="0"/>
    <n v="0"/>
  </r>
  <r>
    <x v="32"/>
    <s v="2016-Q4"/>
    <x v="29"/>
    <x v="2"/>
    <x v="2"/>
    <x v="5"/>
    <x v="6"/>
    <m/>
    <m/>
    <x v="50"/>
    <s v="azhuachuca"/>
    <s v="Huachuca City Public Library"/>
    <s v="Learning Express"/>
    <m/>
    <m/>
    <n v="0"/>
    <n v="0"/>
    <n v="0"/>
    <n v="0"/>
    <n v="0"/>
    <n v="0"/>
    <n v="0"/>
  </r>
  <r>
    <x v="4"/>
    <s v="2016-Q4"/>
    <x v="29"/>
    <x v="2"/>
    <x v="2"/>
    <x v="5"/>
    <x v="0"/>
    <m/>
    <m/>
    <x v="51"/>
    <s v="irahayes_az"/>
    <s v="Ira H Hayes Memorial Library"/>
    <s v="Learning Express"/>
    <m/>
    <m/>
    <n v="0"/>
    <n v="0"/>
    <n v="0"/>
    <n v="0"/>
    <n v="0"/>
    <n v="0"/>
    <n v="0"/>
  </r>
  <r>
    <x v="33"/>
    <s v="2016-Q4"/>
    <x v="29"/>
    <x v="2"/>
    <x v="2"/>
    <x v="5"/>
    <x v="13"/>
    <m/>
    <m/>
    <x v="52"/>
    <s v="azpinestrawb"/>
    <s v="Isabelle Hunt Memorial Public Library"/>
    <s v="Learning Express"/>
    <m/>
    <m/>
    <n v="0"/>
    <n v="0"/>
    <n v="0"/>
    <n v="0"/>
    <n v="0"/>
    <n v="0"/>
    <n v="0"/>
  </r>
  <r>
    <x v="34"/>
    <s v="2016-Q4"/>
    <x v="29"/>
    <x v="2"/>
    <x v="2"/>
    <x v="5"/>
    <x v="3"/>
    <m/>
    <m/>
    <x v="53"/>
    <s v="azjerome"/>
    <s v="Jerome Public Library"/>
    <s v="Learning Express"/>
    <m/>
    <m/>
    <n v="0"/>
    <n v="0"/>
    <n v="0"/>
    <n v="0"/>
    <n v="0"/>
    <n v="0"/>
    <n v="0"/>
  </r>
  <r>
    <x v="4"/>
    <s v="2016-Q4"/>
    <x v="29"/>
    <x v="2"/>
    <x v="2"/>
    <x v="5"/>
    <x v="4"/>
    <m/>
    <m/>
    <x v="54"/>
    <s v="azkaibabppl"/>
    <s v="Kaibab Paiute Tribal Library"/>
    <s v="Learning Express"/>
    <m/>
    <m/>
    <n v="0"/>
    <n v="0"/>
    <n v="0"/>
    <n v="0"/>
    <n v="0"/>
    <n v="0"/>
    <n v="0"/>
  </r>
  <r>
    <x v="3"/>
    <s v="2016-Q4"/>
    <x v="29"/>
    <x v="2"/>
    <x v="2"/>
    <x v="5"/>
    <x v="9"/>
    <m/>
    <m/>
    <x v="55"/>
    <s v="azkayenta"/>
    <s v="Kayenta Community Library"/>
    <s v="Learning Express"/>
    <m/>
    <m/>
    <n v="0"/>
    <n v="0"/>
    <n v="0"/>
    <n v="0"/>
    <n v="0"/>
    <n v="0"/>
    <n v="0"/>
  </r>
  <r>
    <x v="35"/>
    <s v="2016-Q4"/>
    <x v="29"/>
    <x v="2"/>
    <x v="2"/>
    <x v="5"/>
    <x v="0"/>
    <m/>
    <m/>
    <x v="56"/>
    <s v="kearny_az"/>
    <s v="Kearny Public Library"/>
    <s v="Learning Express"/>
    <m/>
    <m/>
    <n v="0"/>
    <n v="0"/>
    <n v="0"/>
    <n v="0"/>
    <n v="0"/>
    <n v="0"/>
    <n v="0"/>
  </r>
  <r>
    <x v="75"/>
    <s v="2016-Q4"/>
    <x v="29"/>
    <x v="2"/>
    <x v="2"/>
    <x v="5"/>
    <x v="8"/>
    <m/>
    <m/>
    <x v="119"/>
    <s v="lapaz"/>
    <s v="La Paz County Services"/>
    <s v="Learning Express"/>
    <m/>
    <m/>
    <n v="0"/>
    <n v="0"/>
    <n v="0"/>
    <n v="0"/>
    <n v="0"/>
    <n v="0"/>
    <n v="0"/>
  </r>
  <r>
    <x v="36"/>
    <s v="2016-Q4"/>
    <x v="29"/>
    <x v="2"/>
    <x v="2"/>
    <x v="5"/>
    <x v="9"/>
    <m/>
    <m/>
    <x v="57"/>
    <s v="azpinetop"/>
    <s v="Larson Memorial Public Library"/>
    <s v="Learning Express"/>
    <m/>
    <m/>
    <n v="0"/>
    <n v="0"/>
    <n v="0"/>
    <n v="0"/>
    <n v="0"/>
    <n v="0"/>
    <n v="0"/>
  </r>
  <r>
    <x v="37"/>
    <s v="2016-Q4"/>
    <x v="29"/>
    <x v="2"/>
    <x v="2"/>
    <x v="5"/>
    <x v="0"/>
    <m/>
    <m/>
    <x v="58"/>
    <s v="azmammoth"/>
    <s v="Mammoth Public Library"/>
    <s v="Learning Express"/>
    <m/>
    <m/>
    <n v="0"/>
    <n v="0"/>
    <n v="0"/>
    <n v="0"/>
    <n v="0"/>
    <n v="0"/>
    <n v="0"/>
  </r>
  <r>
    <x v="38"/>
    <s v="2016-Q4"/>
    <x v="29"/>
    <x v="2"/>
    <x v="2"/>
    <x v="5"/>
    <x v="5"/>
    <m/>
    <m/>
    <x v="59"/>
    <s v="maricopa_main"/>
    <s v="Maricopa County Library District"/>
    <s v="Learning Express"/>
    <m/>
    <m/>
    <n v="26"/>
    <n v="14"/>
    <n v="129"/>
    <n v="1"/>
    <n v="4"/>
    <n v="48"/>
    <n v="12"/>
  </r>
  <r>
    <x v="39"/>
    <s v="2016-Q4"/>
    <x v="29"/>
    <x v="2"/>
    <x v="2"/>
    <x v="5"/>
    <x v="0"/>
    <m/>
    <m/>
    <x v="60"/>
    <s v="azmaricopacom"/>
    <s v="Maricopa Public Library"/>
    <s v="Learning Express"/>
    <m/>
    <m/>
    <n v="0"/>
    <n v="0"/>
    <n v="0"/>
    <n v="0"/>
    <n v="0"/>
    <n v="0"/>
    <n v="0"/>
  </r>
  <r>
    <x v="3"/>
    <s v="2016-Q4"/>
    <x v="29"/>
    <x v="2"/>
    <x v="2"/>
    <x v="5"/>
    <x v="3"/>
    <m/>
    <m/>
    <x v="61"/>
    <s v="azmayer"/>
    <s v="Mayer Public Library"/>
    <s v="Learning Express"/>
    <m/>
    <m/>
    <n v="0"/>
    <n v="0"/>
    <n v="0"/>
    <n v="0"/>
    <n v="0"/>
    <n v="0"/>
    <n v="0"/>
  </r>
  <r>
    <x v="3"/>
    <s v="2016-Q4"/>
    <x v="29"/>
    <x v="2"/>
    <x v="2"/>
    <x v="5"/>
    <x v="9"/>
    <m/>
    <m/>
    <x v="62"/>
    <s v="mcnary_az"/>
    <s v="McNary Commuity Library"/>
    <s v="Learning Express"/>
    <m/>
    <m/>
    <n v="0"/>
    <n v="0"/>
    <n v="0"/>
    <n v="0"/>
    <n v="0"/>
    <n v="0"/>
    <n v="0"/>
  </r>
  <r>
    <x v="40"/>
    <s v="2016-Q4"/>
    <x v="29"/>
    <x v="2"/>
    <x v="2"/>
    <x v="5"/>
    <x v="13"/>
    <m/>
    <m/>
    <x v="63"/>
    <s v="azmiami"/>
    <s v="Miami Memorial Library"/>
    <s v="Learning Express"/>
    <m/>
    <m/>
    <n v="0"/>
    <n v="0"/>
    <n v="0"/>
    <n v="0"/>
    <n v="0"/>
    <n v="0"/>
    <n v="0"/>
  </r>
  <r>
    <x v="41"/>
    <s v="2016-Q4"/>
    <x v="29"/>
    <x v="2"/>
    <x v="2"/>
    <x v="5"/>
    <x v="4"/>
    <m/>
    <m/>
    <x v="64"/>
    <s v="azmohave"/>
    <s v="Mohave Community College"/>
    <s v="Learning Express"/>
    <m/>
    <m/>
    <n v="0"/>
    <n v="0"/>
    <n v="0"/>
    <n v="0"/>
    <n v="0"/>
    <n v="0"/>
    <n v="0"/>
  </r>
  <r>
    <x v="3"/>
    <s v="2016-Q4"/>
    <x v="29"/>
    <x v="2"/>
    <x v="2"/>
    <x v="5"/>
    <x v="4"/>
    <m/>
    <m/>
    <x v="118"/>
    <s v="mccc"/>
    <s v="Mohave County Library District"/>
    <s v="Learning Express"/>
    <m/>
    <m/>
    <n v="10"/>
    <n v="6"/>
    <n v="32"/>
    <n v="2"/>
    <n v="3"/>
    <n v="0"/>
    <n v="3"/>
  </r>
  <r>
    <x v="42"/>
    <s v="2016-Q4"/>
    <x v="29"/>
    <x v="2"/>
    <x v="2"/>
    <x v="5"/>
    <x v="7"/>
    <m/>
    <m/>
    <x v="65"/>
    <s v="azmorenci"/>
    <s v="Morenci Community Library"/>
    <s v="Learning Express"/>
    <m/>
    <m/>
    <n v="0"/>
    <n v="0"/>
    <n v="0"/>
    <n v="0"/>
    <n v="0"/>
    <n v="0"/>
    <n v="0"/>
  </r>
  <r>
    <x v="43"/>
    <s v="2016-Q4"/>
    <x v="29"/>
    <x v="2"/>
    <x v="2"/>
    <x v="5"/>
    <x v="9"/>
    <m/>
    <m/>
    <x v="66"/>
    <s v="azncldo"/>
    <s v="Navajo County Library District"/>
    <s v="Learning Express"/>
    <m/>
    <m/>
    <n v="4"/>
    <n v="2"/>
    <n v="14"/>
    <n v="3"/>
    <n v="1"/>
    <n v="1"/>
    <n v="0"/>
  </r>
  <r>
    <x v="44"/>
    <s v="2016-Q4"/>
    <x v="29"/>
    <x v="2"/>
    <x v="2"/>
    <x v="5"/>
    <x v="1"/>
    <m/>
    <m/>
    <x v="67"/>
    <s v="aznnls"/>
    <s v="Navajo Nation Library System"/>
    <s v="Learning Express"/>
    <m/>
    <m/>
    <n v="0"/>
    <n v="0"/>
    <n v="0"/>
    <n v="0"/>
    <n v="0"/>
    <n v="0"/>
    <n v="0"/>
  </r>
  <r>
    <x v="45"/>
    <s v="2016-Q4"/>
    <x v="29"/>
    <x v="2"/>
    <x v="2"/>
    <x v="5"/>
    <x v="14"/>
    <m/>
    <m/>
    <x v="68"/>
    <s v="aznogales"/>
    <s v="Nogales/Santa Cruz County Public Library"/>
    <s v="Learning Express"/>
    <m/>
    <m/>
    <n v="0"/>
    <n v="0"/>
    <n v="0"/>
    <n v="0"/>
    <n v="0"/>
    <n v="0"/>
    <n v="0"/>
  </r>
  <r>
    <x v="3"/>
    <s v="2016-Q4"/>
    <x v="29"/>
    <x v="2"/>
    <x v="2"/>
    <x v="5"/>
    <x v="5"/>
    <m/>
    <m/>
    <x v="120"/>
    <s v="northwestreg_az"/>
    <s v="Northwest Regional Library"/>
    <s v="Learning Express"/>
    <m/>
    <m/>
    <n v="0"/>
    <n v="0"/>
    <n v="0"/>
    <n v="0"/>
    <n v="0"/>
    <n v="0"/>
    <n v="0"/>
  </r>
  <r>
    <x v="3"/>
    <s v="2016-Q4"/>
    <x v="29"/>
    <x v="2"/>
    <x v="2"/>
    <x v="5"/>
    <x v="0"/>
    <m/>
    <m/>
    <x v="69"/>
    <s v="azoracle"/>
    <s v="Oracle Public Library"/>
    <s v="Learning Express"/>
    <m/>
    <m/>
    <n v="0"/>
    <n v="0"/>
    <n v="0"/>
    <n v="0"/>
    <n v="0"/>
    <n v="0"/>
    <n v="0"/>
  </r>
  <r>
    <x v="3"/>
    <s v="2016-Q4"/>
    <x v="29"/>
    <x v="2"/>
    <x v="2"/>
    <x v="5"/>
    <x v="0"/>
    <m/>
    <m/>
    <x v="70"/>
    <s v="azorovalley"/>
    <s v="Oro Valley Public Library"/>
    <s v="Learning Express"/>
    <m/>
    <m/>
    <n v="0"/>
    <n v="0"/>
    <n v="0"/>
    <n v="0"/>
    <n v="0"/>
    <n v="0"/>
    <n v="0"/>
  </r>
  <r>
    <x v="4"/>
    <s v="2016-Q4"/>
    <x v="29"/>
    <x v="2"/>
    <x v="2"/>
    <x v="5"/>
    <x v="12"/>
    <m/>
    <m/>
    <x v="71"/>
    <s v="azpage"/>
    <s v="Page Public Library"/>
    <s v="Learning Express"/>
    <m/>
    <m/>
    <n v="0"/>
    <n v="0"/>
    <n v="0"/>
    <n v="0"/>
    <n v="0"/>
    <n v="0"/>
    <n v="0"/>
  </r>
  <r>
    <x v="76"/>
    <s v="2016-Q4"/>
    <x v="29"/>
    <x v="2"/>
    <x v="2"/>
    <x v="5"/>
    <x v="8"/>
    <m/>
    <m/>
    <x v="122"/>
    <s v="azparker"/>
    <s v="Parker Public Library"/>
    <s v="Learning Express"/>
    <m/>
    <m/>
    <n v="0"/>
    <n v="0"/>
    <n v="0"/>
    <n v="0"/>
    <n v="0"/>
    <n v="0"/>
    <n v="0"/>
  </r>
  <r>
    <x v="46"/>
    <s v="2016-Q4"/>
    <x v="29"/>
    <x v="2"/>
    <x v="2"/>
    <x v="5"/>
    <x v="14"/>
    <m/>
    <m/>
    <x v="72"/>
    <s v="azpatagonia"/>
    <s v="Patagonia Public Library"/>
    <s v="Learning Express"/>
    <m/>
    <m/>
    <n v="0"/>
    <n v="0"/>
    <n v="0"/>
    <n v="0"/>
    <n v="0"/>
    <n v="0"/>
    <n v="0"/>
  </r>
  <r>
    <x v="47"/>
    <s v="2016-Q4"/>
    <x v="29"/>
    <x v="2"/>
    <x v="2"/>
    <x v="5"/>
    <x v="13"/>
    <m/>
    <m/>
    <x v="73"/>
    <s v="azpayson"/>
    <s v="Payson Public Library"/>
    <s v="Learning Express"/>
    <m/>
    <m/>
    <n v="0"/>
    <n v="0"/>
    <n v="0"/>
    <n v="0"/>
    <n v="0"/>
    <n v="0"/>
    <n v="0"/>
  </r>
  <r>
    <x v="48"/>
    <s v="2016-Q4"/>
    <x v="29"/>
    <x v="2"/>
    <x v="2"/>
    <x v="5"/>
    <x v="5"/>
    <m/>
    <m/>
    <x v="74"/>
    <s v="peor29132"/>
    <s v="Peoria Public Library System"/>
    <s v="Learning Express"/>
    <m/>
    <m/>
    <n v="0"/>
    <n v="0"/>
    <n v="0"/>
    <n v="0"/>
    <n v="0"/>
    <n v="0"/>
    <n v="0"/>
  </r>
  <r>
    <x v="49"/>
    <s v="2016-Q4"/>
    <x v="29"/>
    <x v="2"/>
    <x v="2"/>
    <x v="5"/>
    <x v="5"/>
    <m/>
    <m/>
    <x v="75"/>
    <s v="phx_main"/>
    <s v="Phoenix Public Library"/>
    <s v="Learning Express"/>
    <m/>
    <m/>
    <n v="43"/>
    <n v="4"/>
    <n v="124"/>
    <n v="25"/>
    <n v="7"/>
    <n v="3"/>
    <n v="0"/>
  </r>
  <r>
    <x v="50"/>
    <s v="2016-Q4"/>
    <x v="29"/>
    <x v="2"/>
    <x v="2"/>
    <x v="5"/>
    <x v="11"/>
    <m/>
    <m/>
    <x v="76"/>
    <s v="azpcld"/>
    <s v="Pima County Public Library"/>
    <s v="Learning Express"/>
    <m/>
    <m/>
    <n v="192"/>
    <n v="33"/>
    <n v="488"/>
    <n v="114"/>
    <n v="36"/>
    <n v="127"/>
    <n v="23"/>
  </r>
  <r>
    <x v="3"/>
    <s v="2016-Q4"/>
    <x v="29"/>
    <x v="2"/>
    <x v="2"/>
    <x v="5"/>
    <x v="10"/>
    <m/>
    <m/>
    <x v="123"/>
    <s v="azheritage"/>
    <s v="Pima Public Library"/>
    <s v="Learning Express"/>
    <m/>
    <m/>
    <n v="0"/>
    <n v="0"/>
    <n v="0"/>
    <n v="0"/>
    <n v="0"/>
    <n v="0"/>
    <n v="0"/>
  </r>
  <r>
    <x v="52"/>
    <s v="2016-Q4"/>
    <x v="29"/>
    <x v="2"/>
    <x v="2"/>
    <x v="5"/>
    <x v="0"/>
    <m/>
    <m/>
    <x v="78"/>
    <s v="pinal_az"/>
    <s v="Pinal County Library District"/>
    <s v="Learning Express"/>
    <m/>
    <m/>
    <n v="2"/>
    <n v="1"/>
    <n v="56"/>
    <n v="0"/>
    <n v="1"/>
    <n v="48"/>
    <n v="0"/>
  </r>
  <r>
    <x v="3"/>
    <s v="2016-Q4"/>
    <x v="29"/>
    <x v="2"/>
    <x v="2"/>
    <x v="5"/>
    <x v="9"/>
    <m/>
    <m/>
    <x v="79"/>
    <s v="pinedale"/>
    <s v="Pinedale Library"/>
    <s v="Learning Express"/>
    <m/>
    <m/>
    <n v="0"/>
    <n v="0"/>
    <n v="0"/>
    <n v="0"/>
    <n v="0"/>
    <n v="0"/>
    <n v="0"/>
  </r>
  <r>
    <x v="3"/>
    <s v="2016-Q4"/>
    <x v="29"/>
    <x v="2"/>
    <x v="2"/>
    <x v="5"/>
    <x v="5"/>
    <m/>
    <m/>
    <x v="124"/>
    <s v="hollyhock_az"/>
    <s v="Pinetop Lakeside Library"/>
    <s v="Learning Express"/>
    <m/>
    <m/>
    <n v="0"/>
    <n v="0"/>
    <n v="0"/>
    <n v="0"/>
    <n v="0"/>
    <n v="0"/>
    <n v="0"/>
  </r>
  <r>
    <x v="53"/>
    <s v="2016-Q4"/>
    <x v="29"/>
    <x v="2"/>
    <x v="2"/>
    <x v="5"/>
    <x v="3"/>
    <m/>
    <m/>
    <x v="81"/>
    <s v="azprescott"/>
    <s v="Prescott Public Library"/>
    <s v="Learning Express"/>
    <m/>
    <m/>
    <n v="1"/>
    <n v="1"/>
    <n v="5"/>
    <n v="0"/>
    <n v="1"/>
    <n v="0"/>
    <n v="0"/>
  </r>
  <r>
    <x v="54"/>
    <s v="2016-Q4"/>
    <x v="29"/>
    <x v="2"/>
    <x v="2"/>
    <x v="5"/>
    <x v="3"/>
    <m/>
    <m/>
    <x v="82"/>
    <s v="azprescottval"/>
    <s v="Prescott Valley Public Library"/>
    <s v="Learning Express"/>
    <m/>
    <m/>
    <n v="5"/>
    <n v="1"/>
    <n v="8"/>
    <n v="4"/>
    <n v="2"/>
    <n v="0"/>
    <n v="0"/>
  </r>
  <r>
    <x v="55"/>
    <s v="2016-Q4"/>
    <x v="29"/>
    <x v="2"/>
    <x v="2"/>
    <x v="5"/>
    <x v="8"/>
    <m/>
    <m/>
    <x v="83"/>
    <s v="azcoriver"/>
    <s v="Quartzsite Public Library"/>
    <s v="Learning Express"/>
    <m/>
    <m/>
    <n v="0"/>
    <n v="0"/>
    <n v="0"/>
    <n v="0"/>
    <n v="0"/>
    <n v="0"/>
    <n v="0"/>
  </r>
  <r>
    <x v="3"/>
    <s v="2016-Q4"/>
    <x v="29"/>
    <x v="2"/>
    <x v="2"/>
    <x v="5"/>
    <x v="9"/>
    <m/>
    <m/>
    <x v="84"/>
    <s v="azheber"/>
    <s v="Rim Community Library"/>
    <s v="Learning Express"/>
    <m/>
    <m/>
    <n v="0"/>
    <n v="0"/>
    <n v="0"/>
    <n v="0"/>
    <n v="0"/>
    <n v="0"/>
    <n v="0"/>
  </r>
  <r>
    <x v="56"/>
    <s v="2016-Q4"/>
    <x v="29"/>
    <x v="2"/>
    <x v="2"/>
    <x v="5"/>
    <x v="15"/>
    <m/>
    <m/>
    <x v="85"/>
    <s v="azsaffordgcl"/>
    <s v="Safford City-Graham County Library"/>
    <s v="Learning Express"/>
    <m/>
    <m/>
    <n v="1"/>
    <n v="1"/>
    <n v="3"/>
    <n v="0"/>
    <n v="0"/>
    <n v="0"/>
    <n v="0"/>
  </r>
  <r>
    <x v="4"/>
    <s v="2016-Q4"/>
    <x v="29"/>
    <x v="2"/>
    <x v="2"/>
    <x v="5"/>
    <x v="5"/>
    <m/>
    <m/>
    <x v="86"/>
    <s v="saltriver_az"/>
    <s v="Salt River Tribal Library"/>
    <s v="Learning Express"/>
    <m/>
    <m/>
    <n v="0"/>
    <n v="0"/>
    <n v="0"/>
    <n v="0"/>
    <n v="0"/>
    <n v="0"/>
    <n v="0"/>
  </r>
  <r>
    <x v="57"/>
    <s v="2016-Q4"/>
    <x v="29"/>
    <x v="2"/>
    <x v="2"/>
    <x v="5"/>
    <x v="13"/>
    <m/>
    <m/>
    <x v="87"/>
    <s v="azsancarlos"/>
    <s v="San Carlos Public Library"/>
    <s v="Learning Express"/>
    <m/>
    <m/>
    <n v="0"/>
    <n v="0"/>
    <n v="0"/>
    <n v="0"/>
    <n v="0"/>
    <n v="0"/>
    <n v="0"/>
  </r>
  <r>
    <x v="4"/>
    <s v="2016-Q4"/>
    <x v="29"/>
    <x v="2"/>
    <x v="2"/>
    <x v="5"/>
    <x v="5"/>
    <m/>
    <m/>
    <x v="88"/>
    <s v="sanlucy_az"/>
    <s v="San Lucy Library"/>
    <s v="Learning Express"/>
    <m/>
    <m/>
    <n v="0"/>
    <n v="0"/>
    <n v="0"/>
    <n v="0"/>
    <n v="0"/>
    <n v="0"/>
    <n v="0"/>
  </r>
  <r>
    <x v="3"/>
    <s v="2016-Q4"/>
    <x v="29"/>
    <x v="2"/>
    <x v="2"/>
    <x v="5"/>
    <x v="0"/>
    <m/>
    <m/>
    <x v="89"/>
    <s v="azsanmanuel"/>
    <s v="San Manuel Public Library"/>
    <s v="Learning Express"/>
    <m/>
    <m/>
    <n v="0"/>
    <n v="0"/>
    <n v="0"/>
    <n v="0"/>
    <n v="0"/>
    <n v="0"/>
    <n v="0"/>
  </r>
  <r>
    <x v="58"/>
    <s v="2016-Q4"/>
    <x v="29"/>
    <x v="2"/>
    <x v="2"/>
    <x v="5"/>
    <x v="11"/>
    <m/>
    <m/>
    <x v="90"/>
    <s v="aztucson"/>
    <s v="San Xavier Learning Center Library"/>
    <s v="Learning Express"/>
    <m/>
    <m/>
    <n v="0"/>
    <n v="0"/>
    <n v="0"/>
    <n v="0"/>
    <n v="0"/>
    <n v="0"/>
    <n v="0"/>
  </r>
  <r>
    <x v="59"/>
    <s v="2016-Q4"/>
    <x v="29"/>
    <x v="2"/>
    <x v="2"/>
    <x v="5"/>
    <x v="5"/>
    <m/>
    <m/>
    <x v="91"/>
    <s v="scottsdale_hq"/>
    <s v="Scottsdale Public Library"/>
    <s v="Learning Express"/>
    <m/>
    <m/>
    <n v="1"/>
    <n v="1"/>
    <n v="3"/>
    <n v="0"/>
    <n v="0"/>
    <n v="0"/>
    <n v="5"/>
  </r>
  <r>
    <x v="60"/>
    <s v="2016-Q4"/>
    <x v="29"/>
    <x v="2"/>
    <x v="2"/>
    <x v="5"/>
    <x v="3"/>
    <m/>
    <m/>
    <x v="92"/>
    <s v="azsedona"/>
    <s v="Sedona Public Library"/>
    <s v="Learning Express"/>
    <m/>
    <m/>
    <n v="0"/>
    <n v="0"/>
    <n v="0"/>
    <n v="0"/>
    <n v="0"/>
    <n v="0"/>
    <n v="0"/>
  </r>
  <r>
    <x v="3"/>
    <s v="2016-Q4"/>
    <x v="29"/>
    <x v="2"/>
    <x v="2"/>
    <x v="5"/>
    <x v="3"/>
    <m/>
    <m/>
    <x v="93"/>
    <s v="azseligman"/>
    <s v="Seligman Public Library"/>
    <s v="Learning Express"/>
    <m/>
    <m/>
    <n v="4"/>
    <n v="1"/>
    <n v="9"/>
    <n v="0"/>
    <n v="0"/>
    <n v="0"/>
    <n v="10"/>
  </r>
  <r>
    <x v="61"/>
    <s v="2016-Q4"/>
    <x v="29"/>
    <x v="2"/>
    <x v="2"/>
    <x v="5"/>
    <x v="9"/>
    <m/>
    <m/>
    <x v="94"/>
    <s v="azshowlow"/>
    <s v="Show Low Public Library"/>
    <s v="Learning Express"/>
    <m/>
    <m/>
    <n v="0"/>
    <n v="0"/>
    <n v="0"/>
    <n v="0"/>
    <n v="0"/>
    <n v="0"/>
    <n v="0"/>
  </r>
  <r>
    <x v="62"/>
    <s v="2016-Q4"/>
    <x v="29"/>
    <x v="2"/>
    <x v="2"/>
    <x v="5"/>
    <x v="6"/>
    <m/>
    <m/>
    <x v="95"/>
    <s v="azsierrav"/>
    <s v="Sierra Vista Public Library"/>
    <s v="Learning Express"/>
    <m/>
    <m/>
    <n v="0"/>
    <n v="0"/>
    <n v="0"/>
    <n v="0"/>
    <n v="0"/>
    <n v="0"/>
    <n v="0"/>
  </r>
  <r>
    <x v="63"/>
    <s v="2016-Q4"/>
    <x v="29"/>
    <x v="2"/>
    <x v="2"/>
    <x v="5"/>
    <x v="9"/>
    <m/>
    <m/>
    <x v="96"/>
    <s v="azsnowflake"/>
    <s v="Snowflake-Taylor Public Library"/>
    <s v="Learning Express"/>
    <m/>
    <m/>
    <n v="0"/>
    <n v="0"/>
    <n v="0"/>
    <n v="0"/>
    <n v="0"/>
    <n v="0"/>
    <n v="0"/>
  </r>
  <r>
    <x v="64"/>
    <s v="2016-Q4"/>
    <x v="29"/>
    <x v="2"/>
    <x v="2"/>
    <x v="5"/>
    <x v="0"/>
    <m/>
    <m/>
    <x v="97"/>
    <s v="azsuperior"/>
    <s v="Superior Public Library"/>
    <s v="Learning Express"/>
    <m/>
    <m/>
    <n v="0"/>
    <n v="0"/>
    <n v="0"/>
    <n v="0"/>
    <n v="0"/>
    <n v="0"/>
    <n v="0"/>
  </r>
  <r>
    <x v="65"/>
    <s v="2016-Q4"/>
    <x v="29"/>
    <x v="2"/>
    <x v="2"/>
    <x v="5"/>
    <x v="5"/>
    <m/>
    <m/>
    <x v="98"/>
    <s v="tempe_main"/>
    <s v="Tempe Public Library"/>
    <s v="Learning Express"/>
    <m/>
    <m/>
    <n v="3"/>
    <n v="0"/>
    <n v="14"/>
    <n v="1"/>
    <n v="0"/>
    <n v="1"/>
    <n v="0"/>
  </r>
  <r>
    <x v="4"/>
    <s v="2016-Q4"/>
    <x v="29"/>
    <x v="2"/>
    <x v="2"/>
    <x v="5"/>
    <x v="4"/>
    <m/>
    <m/>
    <x v="99"/>
    <s v="azpeachsprings"/>
    <s v="The Edward McElwain Memorial Library"/>
    <s v="Learning Express"/>
    <m/>
    <m/>
    <n v="0"/>
    <n v="0"/>
    <n v="0"/>
    <n v="0"/>
    <n v="0"/>
    <n v="0"/>
    <n v="0"/>
  </r>
  <r>
    <x v="66"/>
    <s v="2016-Q4"/>
    <x v="29"/>
    <x v="2"/>
    <x v="2"/>
    <x v="5"/>
    <x v="5"/>
    <m/>
    <m/>
    <x v="100"/>
    <s v="toll30426"/>
    <s v="Tolleson Public Library"/>
    <s v="Learning Express"/>
    <m/>
    <m/>
    <n v="0"/>
    <n v="0"/>
    <n v="0"/>
    <n v="0"/>
    <n v="0"/>
    <n v="0"/>
    <n v="0"/>
  </r>
  <r>
    <x v="67"/>
    <s v="2016-Q4"/>
    <x v="29"/>
    <x v="2"/>
    <x v="2"/>
    <x v="5"/>
    <x v="6"/>
    <m/>
    <m/>
    <x v="101"/>
    <s v="aztombstone"/>
    <s v="Tombstone City Library"/>
    <s v="Learning Express"/>
    <m/>
    <m/>
    <n v="0"/>
    <n v="0"/>
    <n v="0"/>
    <n v="0"/>
    <n v="0"/>
    <n v="0"/>
    <n v="0"/>
  </r>
  <r>
    <x v="68"/>
    <s v="2016-Q4"/>
    <x v="29"/>
    <x v="2"/>
    <x v="2"/>
    <x v="5"/>
    <x v="13"/>
    <m/>
    <m/>
    <x v="102"/>
    <s v="aztontobasin"/>
    <s v="Tonto Basin Public Library"/>
    <s v="Learning Express"/>
    <m/>
    <m/>
    <n v="0"/>
    <n v="0"/>
    <n v="0"/>
    <n v="0"/>
    <n v="0"/>
    <n v="0"/>
    <n v="0"/>
  </r>
  <r>
    <x v="3"/>
    <s v="2016-Q4"/>
    <x v="29"/>
    <x v="2"/>
    <x v="2"/>
    <x v="5"/>
    <x v="12"/>
    <m/>
    <m/>
    <x v="103"/>
    <s v="aztubacity"/>
    <s v="Tuba City Library"/>
    <s v="Learning Express"/>
    <m/>
    <m/>
    <n v="0"/>
    <n v="0"/>
    <n v="0"/>
    <n v="0"/>
    <n v="0"/>
    <n v="0"/>
    <n v="0"/>
  </r>
  <r>
    <x v="69"/>
    <s v="2016-Q4"/>
    <x v="29"/>
    <x v="2"/>
    <x v="2"/>
    <x v="5"/>
    <x v="11"/>
    <m/>
    <m/>
    <x v="104"/>
    <s v="azsellstohono"/>
    <s v="Venito Garcia Library and Archives"/>
    <s v="Learning Express"/>
    <m/>
    <m/>
    <n v="0"/>
    <n v="0"/>
    <n v="0"/>
    <n v="0"/>
    <n v="0"/>
    <n v="0"/>
    <n v="0"/>
  </r>
  <r>
    <x v="3"/>
    <s v="2016-Q4"/>
    <x v="29"/>
    <x v="2"/>
    <x v="2"/>
    <x v="5"/>
    <x v="0"/>
    <m/>
    <m/>
    <x v="105"/>
    <s v="vista_az"/>
    <s v="Vista Grande Library"/>
    <s v="Learning Express"/>
    <m/>
    <m/>
    <n v="0"/>
    <n v="0"/>
    <n v="0"/>
    <n v="0"/>
    <n v="0"/>
    <n v="0"/>
    <n v="0"/>
  </r>
  <r>
    <x v="4"/>
    <s v="2016-Q4"/>
    <x v="29"/>
    <x v="2"/>
    <x v="2"/>
    <x v="5"/>
    <x v="5"/>
    <m/>
    <m/>
    <x v="106"/>
    <s v="wickenburg_az"/>
    <s v="Wickenburg Public Library"/>
    <s v="Learning Express"/>
    <m/>
    <m/>
    <n v="0"/>
    <n v="0"/>
    <n v="0"/>
    <n v="0"/>
    <n v="0"/>
    <n v="0"/>
    <n v="0"/>
  </r>
  <r>
    <x v="3"/>
    <s v="2016-Q4"/>
    <x v="29"/>
    <x v="2"/>
    <x v="2"/>
    <x v="5"/>
    <x v="3"/>
    <m/>
    <m/>
    <x v="107"/>
    <s v="azwilhoit"/>
    <s v="Wilhoit Public Library"/>
    <s v="Learning Express"/>
    <m/>
    <m/>
    <n v="0"/>
    <n v="0"/>
    <n v="0"/>
    <n v="0"/>
    <n v="0"/>
    <n v="0"/>
    <n v="0"/>
  </r>
  <r>
    <x v="4"/>
    <s v="2016-Q4"/>
    <x v="29"/>
    <x v="2"/>
    <x v="2"/>
    <x v="5"/>
    <x v="12"/>
    <m/>
    <m/>
    <x v="108"/>
    <s v="azwilliams"/>
    <s v="Williams Public Library"/>
    <s v="Learning Express"/>
    <m/>
    <m/>
    <n v="0"/>
    <n v="0"/>
    <n v="0"/>
    <n v="0"/>
    <n v="0"/>
    <n v="0"/>
    <n v="0"/>
  </r>
  <r>
    <x v="70"/>
    <s v="2016-Q4"/>
    <x v="29"/>
    <x v="2"/>
    <x v="2"/>
    <x v="5"/>
    <x v="9"/>
    <m/>
    <m/>
    <x v="109"/>
    <s v="azwinslow"/>
    <s v="Winslow Public Library"/>
    <s v="Learning Express"/>
    <m/>
    <m/>
    <n v="0"/>
    <n v="0"/>
    <n v="0"/>
    <n v="0"/>
    <n v="0"/>
    <n v="0"/>
    <n v="0"/>
  </r>
  <r>
    <x v="3"/>
    <s v="2016-Q4"/>
    <x v="29"/>
    <x v="2"/>
    <x v="2"/>
    <x v="5"/>
    <x v="9"/>
    <m/>
    <m/>
    <x v="110"/>
    <s v="azwoodruff"/>
    <s v="Woodruff Library"/>
    <s v="Learning Express"/>
    <m/>
    <m/>
    <n v="0"/>
    <n v="0"/>
    <n v="0"/>
    <n v="0"/>
    <n v="0"/>
    <n v="0"/>
    <n v="0"/>
  </r>
  <r>
    <x v="3"/>
    <s v="2016-Q4"/>
    <x v="29"/>
    <x v="2"/>
    <x v="2"/>
    <x v="5"/>
    <x v="3"/>
    <m/>
    <m/>
    <x v="111"/>
    <s v="azyarnell"/>
    <s v="Yarnell Public Library"/>
    <s v="Learning Express"/>
    <m/>
    <m/>
    <n v="0"/>
    <n v="0"/>
    <n v="0"/>
    <n v="0"/>
    <n v="0"/>
    <n v="0"/>
    <n v="0"/>
  </r>
  <r>
    <x v="71"/>
    <s v="2016-Q4"/>
    <x v="29"/>
    <x v="2"/>
    <x v="2"/>
    <x v="5"/>
    <x v="3"/>
    <m/>
    <m/>
    <x v="112"/>
    <s v="azyavapai"/>
    <s v="Yavapai County Free Library District"/>
    <s v="Learning Express"/>
    <m/>
    <m/>
    <n v="4"/>
    <n v="2"/>
    <n v="18"/>
    <n v="1"/>
    <n v="2"/>
    <n v="1"/>
    <n v="0"/>
  </r>
  <r>
    <x v="4"/>
    <s v="2016-Q4"/>
    <x v="29"/>
    <x v="2"/>
    <x v="2"/>
    <x v="5"/>
    <x v="3"/>
    <m/>
    <m/>
    <x v="113"/>
    <s v="azyavapaitri"/>
    <s v="Yavapai Prescott Tribal Library"/>
    <s v="Learning Express"/>
    <m/>
    <m/>
    <n v="0"/>
    <n v="0"/>
    <n v="0"/>
    <n v="0"/>
    <n v="0"/>
    <n v="0"/>
    <n v="0"/>
  </r>
  <r>
    <x v="72"/>
    <s v="2016-Q4"/>
    <x v="29"/>
    <x v="2"/>
    <x v="2"/>
    <x v="5"/>
    <x v="13"/>
    <m/>
    <m/>
    <x v="114"/>
    <s v="azyoung"/>
    <s v="Young Public Library"/>
    <s v="Learning Express"/>
    <m/>
    <m/>
    <n v="0"/>
    <n v="0"/>
    <n v="0"/>
    <n v="0"/>
    <n v="0"/>
    <n v="0"/>
    <n v="0"/>
  </r>
  <r>
    <x v="73"/>
    <s v="2016-Q4"/>
    <x v="29"/>
    <x v="2"/>
    <x v="2"/>
    <x v="5"/>
    <x v="5"/>
    <m/>
    <m/>
    <x v="115"/>
    <s v="youngtown_az"/>
    <s v="Youngtown Public Library"/>
    <s v="Learning Express"/>
    <m/>
    <m/>
    <n v="0"/>
    <n v="0"/>
    <n v="0"/>
    <n v="0"/>
    <n v="0"/>
    <n v="0"/>
    <n v="0"/>
  </r>
  <r>
    <x v="3"/>
    <s v="2016-Q4"/>
    <x v="29"/>
    <x v="2"/>
    <x v="2"/>
    <x v="5"/>
    <x v="10"/>
    <m/>
    <m/>
    <x v="116"/>
    <s v="azycldo"/>
    <s v="Yuma County Library District"/>
    <s v="Learning Express"/>
    <m/>
    <m/>
    <n v="57"/>
    <n v="0"/>
    <n v="119"/>
    <n v="24"/>
    <n v="8"/>
    <n v="3"/>
    <n v="0"/>
  </r>
  <r>
    <x v="0"/>
    <s v="2017-Q1"/>
    <x v="30"/>
    <x v="2"/>
    <x v="3"/>
    <x v="6"/>
    <x v="0"/>
    <n v="14487"/>
    <m/>
    <x v="0"/>
    <s v="akchin_az"/>
    <s v="Ak-Chin Indian Community Library"/>
    <s v="Learning Express"/>
    <m/>
    <m/>
    <n v="0"/>
    <n v="0"/>
    <n v="0"/>
    <n v="0"/>
    <n v="0"/>
    <n v="0"/>
    <n v="0"/>
  </r>
  <r>
    <x v="1"/>
    <s v="2017-Q1"/>
    <x v="30"/>
    <x v="2"/>
    <x v="3"/>
    <x v="6"/>
    <x v="1"/>
    <n v="14331"/>
    <m/>
    <x v="1"/>
    <s v="azapachecpl"/>
    <s v="Apache County Library District"/>
    <s v="Learning Express"/>
    <m/>
    <m/>
    <n v="2"/>
    <n v="2"/>
    <n v="5"/>
    <n v="0"/>
    <n v="1"/>
    <n v="0"/>
    <n v="0"/>
  </r>
  <r>
    <x v="2"/>
    <s v="2017-Q1"/>
    <x v="30"/>
    <x v="2"/>
    <x v="3"/>
    <x v="6"/>
    <x v="0"/>
    <n v="12670"/>
    <m/>
    <x v="2"/>
    <s v="azapachejct"/>
    <s v="Apache Junction Public Library"/>
    <s v="Learning Express"/>
    <m/>
    <m/>
    <n v="0"/>
    <n v="0"/>
    <n v="0"/>
    <n v="0"/>
    <n v="0"/>
    <n v="0"/>
    <n v="0"/>
  </r>
  <r>
    <x v="3"/>
    <s v="2017-Q1"/>
    <x v="30"/>
    <x v="2"/>
    <x v="3"/>
    <x v="6"/>
    <x v="0"/>
    <n v="13834"/>
    <m/>
    <x v="3"/>
    <s v="azarizonacity"/>
    <s v="Arizona City Community Library"/>
    <s v="Learning Express"/>
    <m/>
    <m/>
    <n v="0"/>
    <n v="0"/>
    <n v="0"/>
    <n v="0"/>
    <n v="0"/>
    <n v="0"/>
    <n v="0"/>
  </r>
  <r>
    <x v="3"/>
    <s v="2017-Q1"/>
    <x v="30"/>
    <x v="2"/>
    <x v="3"/>
    <x v="6"/>
    <x v="2"/>
    <n v="14554"/>
    <m/>
    <x v="4"/>
    <s v="azstatelibdev"/>
    <s v="Arizona State Library, Archives and Public Records"/>
    <s v="Learning Express"/>
    <m/>
    <m/>
    <n v="34"/>
    <n v="4"/>
    <n v="71"/>
    <n v="6"/>
    <n v="1"/>
    <n v="21"/>
    <n v="0"/>
  </r>
  <r>
    <x v="3"/>
    <s v="2017-Q1"/>
    <x v="30"/>
    <x v="2"/>
    <x v="3"/>
    <x v="6"/>
    <x v="3"/>
    <n v="14520"/>
    <m/>
    <x v="5"/>
    <s v="azashfork"/>
    <s v="Ash Fork Public Library"/>
    <s v="Learning Express"/>
    <m/>
    <m/>
    <n v="1"/>
    <n v="1"/>
    <n v="0"/>
    <n v="0"/>
    <n v="1"/>
    <n v="0"/>
    <n v="0"/>
  </r>
  <r>
    <x v="4"/>
    <s v="2017-Q1"/>
    <x v="30"/>
    <x v="2"/>
    <x v="3"/>
    <x v="6"/>
    <x v="4"/>
    <n v="14489"/>
    <m/>
    <x v="6"/>
    <s v="azavaich"/>
    <s v="Ava Ich Asiit Tribal Library"/>
    <s v="Learning Express"/>
    <m/>
    <m/>
    <n v="0"/>
    <n v="0"/>
    <n v="0"/>
    <n v="0"/>
    <n v="0"/>
    <n v="0"/>
    <n v="0"/>
  </r>
  <r>
    <x v="5"/>
    <s v="2017-Q1"/>
    <x v="30"/>
    <x v="2"/>
    <x v="3"/>
    <x v="6"/>
    <x v="5"/>
    <n v="6014"/>
    <m/>
    <x v="7"/>
    <s v="avondale_az"/>
    <s v="Avondale Public Library"/>
    <s v="Learning Express"/>
    <m/>
    <m/>
    <n v="1"/>
    <n v="1"/>
    <n v="8"/>
    <n v="1"/>
    <n v="1"/>
    <n v="1"/>
    <n v="0"/>
  </r>
  <r>
    <x v="3"/>
    <s v="2017-Q1"/>
    <x v="30"/>
    <x v="2"/>
    <x v="3"/>
    <x v="6"/>
    <x v="3"/>
    <n v="14532"/>
    <m/>
    <x v="8"/>
    <s v="azbagdad"/>
    <s v="Bagdad Public Library"/>
    <s v="Learning Express"/>
    <m/>
    <m/>
    <n v="0"/>
    <n v="0"/>
    <n v="0"/>
    <n v="0"/>
    <n v="0"/>
    <n v="0"/>
    <n v="0"/>
  </r>
  <r>
    <x v="3"/>
    <s v="2017-Q1"/>
    <x v="30"/>
    <x v="2"/>
    <x v="3"/>
    <x v="6"/>
    <x v="3"/>
    <n v="19554"/>
    <m/>
    <x v="121"/>
    <s v="beaver_az"/>
    <s v="Beaver Creek Library"/>
    <s v="Learning Express"/>
    <m/>
    <m/>
    <n v="3"/>
    <n v="0"/>
    <n v="4"/>
    <n v="0"/>
    <n v="0"/>
    <n v="0"/>
    <n v="0"/>
  </r>
  <r>
    <x v="6"/>
    <s v="2017-Q1"/>
    <x v="30"/>
    <x v="2"/>
    <x v="3"/>
    <x v="6"/>
    <x v="6"/>
    <n v="14448"/>
    <m/>
    <x v="9"/>
    <s v="azbenson"/>
    <s v="Benson Public Library"/>
    <s v="Learning Express"/>
    <m/>
    <m/>
    <n v="0"/>
    <n v="0"/>
    <n v="0"/>
    <n v="0"/>
    <n v="0"/>
    <n v="0"/>
    <n v="0"/>
  </r>
  <r>
    <x v="3"/>
    <s v="2017-Q1"/>
    <x v="30"/>
    <x v="2"/>
    <x v="3"/>
    <x v="6"/>
    <x v="3"/>
    <n v="14536"/>
    <m/>
    <x v="10"/>
    <s v="azblackcyn"/>
    <s v="Black Canyon City Community Library"/>
    <s v="Learning Express"/>
    <m/>
    <m/>
    <n v="0"/>
    <n v="0"/>
    <n v="0"/>
    <n v="0"/>
    <n v="0"/>
    <n v="0"/>
    <n v="0"/>
  </r>
  <r>
    <x v="3"/>
    <s v="2017-Q1"/>
    <x v="30"/>
    <x v="2"/>
    <x v="3"/>
    <x v="6"/>
    <x v="7"/>
    <n v="14469"/>
    <m/>
    <x v="11"/>
    <s v="azbluepub"/>
    <s v="Blue Library"/>
    <s v="Learning Express"/>
    <m/>
    <m/>
    <n v="0"/>
    <n v="0"/>
    <n v="0"/>
    <n v="0"/>
    <n v="0"/>
    <n v="0"/>
    <n v="0"/>
  </r>
  <r>
    <x v="3"/>
    <s v="2017-Q1"/>
    <x v="30"/>
    <x v="2"/>
    <x v="3"/>
    <x v="6"/>
    <x v="8"/>
    <n v="14474"/>
    <m/>
    <x v="12"/>
    <s v="azbouse"/>
    <s v="Bouse Public Library"/>
    <s v="Learning Express"/>
    <m/>
    <m/>
    <n v="0"/>
    <n v="0"/>
    <n v="0"/>
    <n v="0"/>
    <n v="0"/>
    <n v="0"/>
    <n v="0"/>
  </r>
  <r>
    <x v="4"/>
    <s v="2017-Q1"/>
    <x v="30"/>
    <x v="2"/>
    <x v="3"/>
    <x v="6"/>
    <x v="5"/>
    <n v="14478"/>
    <m/>
    <x v="13"/>
    <s v="buckeye_az"/>
    <s v="Buckeye Public Library"/>
    <s v="Learning Express"/>
    <m/>
    <m/>
    <n v="0"/>
    <n v="0"/>
    <n v="0"/>
    <n v="0"/>
    <n v="0"/>
    <n v="0"/>
    <n v="0"/>
  </r>
  <r>
    <x v="7"/>
    <s v="2017-Q1"/>
    <x v="30"/>
    <x v="2"/>
    <x v="3"/>
    <x v="6"/>
    <x v="3"/>
    <n v="14521"/>
    <m/>
    <x v="14"/>
    <s v="azcampverde"/>
    <s v="Camp Verde Community Library"/>
    <s v="Learning Express"/>
    <m/>
    <m/>
    <n v="0"/>
    <n v="0"/>
    <n v="0"/>
    <n v="0"/>
    <n v="0"/>
    <n v="0"/>
    <n v="0"/>
  </r>
  <r>
    <x v="8"/>
    <s v="2017-Q1"/>
    <x v="30"/>
    <x v="2"/>
    <x v="3"/>
    <x v="6"/>
    <x v="0"/>
    <n v="13835"/>
    <m/>
    <x v="15"/>
    <s v="azcasagrande"/>
    <s v="Casa Grande Public Library"/>
    <s v="Learning Express"/>
    <m/>
    <m/>
    <n v="0"/>
    <n v="0"/>
    <n v="0"/>
    <n v="0"/>
    <n v="0"/>
    <n v="0"/>
    <n v="0"/>
  </r>
  <r>
    <x v="3"/>
    <s v="2017-Q1"/>
    <x v="30"/>
    <x v="2"/>
    <x v="3"/>
    <x v="6"/>
    <x v="3"/>
    <n v="14325"/>
    <m/>
    <x v="16"/>
    <s v="azcentennial"/>
    <s v="Centennial Library"/>
    <s v="Learning Express"/>
    <m/>
    <m/>
    <n v="0"/>
    <n v="0"/>
    <n v="0"/>
    <n v="0"/>
    <n v="0"/>
    <n v="0"/>
    <n v="0"/>
  </r>
  <r>
    <x v="9"/>
    <s v="2017-Q1"/>
    <x v="30"/>
    <x v="2"/>
    <x v="3"/>
    <x v="6"/>
    <x v="5"/>
    <n v="12890"/>
    <m/>
    <x v="17"/>
    <s v="chandler_main"/>
    <s v="Chandler Public Library"/>
    <s v="Learning Express"/>
    <m/>
    <m/>
    <n v="0"/>
    <n v="0"/>
    <n v="0"/>
    <n v="0"/>
    <n v="0"/>
    <n v="0"/>
    <n v="0"/>
  </r>
  <r>
    <x v="10"/>
    <s v="2017-Q1"/>
    <x v="30"/>
    <x v="2"/>
    <x v="3"/>
    <x v="6"/>
    <x v="3"/>
    <n v="14522"/>
    <m/>
    <x v="18"/>
    <s v="azchinovalley"/>
    <s v="Chino Valley Public Library"/>
    <s v="Learning Express"/>
    <m/>
    <m/>
    <n v="0"/>
    <n v="0"/>
    <n v="0"/>
    <n v="0"/>
    <n v="0"/>
    <n v="0"/>
    <n v="0"/>
  </r>
  <r>
    <x v="3"/>
    <s v="2017-Q1"/>
    <x v="30"/>
    <x v="2"/>
    <x v="3"/>
    <x v="6"/>
    <x v="9"/>
    <n v="14494"/>
    <m/>
    <x v="19"/>
    <s v="azcibecu"/>
    <s v="Cibicue Community Library"/>
    <s v="Learning Express"/>
    <m/>
    <m/>
    <n v="0"/>
    <n v="0"/>
    <n v="0"/>
    <n v="0"/>
    <n v="0"/>
    <n v="0"/>
    <n v="0"/>
  </r>
  <r>
    <x v="11"/>
    <s v="2017-Q1"/>
    <x v="30"/>
    <x v="2"/>
    <x v="3"/>
    <x v="6"/>
    <x v="5"/>
    <n v="12897"/>
    <m/>
    <x v="20"/>
    <s v="mesa86532"/>
    <s v="City of Mesa Main Library"/>
    <s v="Learning Express"/>
    <m/>
    <m/>
    <n v="3"/>
    <n v="2"/>
    <n v="17"/>
    <n v="1"/>
    <n v="0"/>
    <n v="1"/>
    <n v="1"/>
  </r>
  <r>
    <x v="74"/>
    <s v="2017-Q1"/>
    <x v="30"/>
    <x v="2"/>
    <x v="3"/>
    <x v="6"/>
    <x v="3"/>
    <n v="14509"/>
    <m/>
    <x v="117"/>
    <s v="azclarkdale"/>
    <s v="Clark Memorial Library"/>
    <s v="Learning Express"/>
    <m/>
    <m/>
    <n v="0"/>
    <n v="0"/>
    <n v="0"/>
    <n v="0"/>
    <n v="0"/>
    <n v="0"/>
    <n v="0"/>
  </r>
  <r>
    <x v="74"/>
    <s v="2017-Q1"/>
    <x v="30"/>
    <x v="2"/>
    <x v="3"/>
    <x v="6"/>
    <x v="3"/>
    <n v="14538"/>
    <m/>
    <x v="117"/>
    <s v="azclarkdale"/>
    <s v="Clarkdale Public Library"/>
    <s v="Learning Express"/>
    <m/>
    <m/>
    <n v="0"/>
    <n v="0"/>
    <n v="0"/>
    <n v="0"/>
    <n v="0"/>
    <n v="0"/>
    <n v="0"/>
  </r>
  <r>
    <x v="3"/>
    <s v="2017-Q1"/>
    <x v="30"/>
    <x v="2"/>
    <x v="3"/>
    <x v="6"/>
    <x v="9"/>
    <n v="14495"/>
    <m/>
    <x v="21"/>
    <s v="azclaysprings"/>
    <s v="Clay Springs Public Library"/>
    <s v="Learning Express"/>
    <m/>
    <m/>
    <n v="0"/>
    <n v="0"/>
    <n v="0"/>
    <n v="0"/>
    <n v="0"/>
    <n v="0"/>
    <n v="0"/>
  </r>
  <r>
    <x v="12"/>
    <s v="2017-Q1"/>
    <x v="30"/>
    <x v="2"/>
    <x v="3"/>
    <x v="6"/>
    <x v="7"/>
    <n v="14470"/>
    <m/>
    <x v="22"/>
    <s v="azclifton"/>
    <s v="Clifton Public Library"/>
    <s v="Learning Express"/>
    <m/>
    <m/>
    <n v="0"/>
    <n v="0"/>
    <n v="0"/>
    <n v="0"/>
    <n v="0"/>
    <n v="0"/>
    <n v="0"/>
  </r>
  <r>
    <x v="13"/>
    <s v="2017-Q1"/>
    <x v="30"/>
    <x v="2"/>
    <x v="3"/>
    <x v="6"/>
    <x v="6"/>
    <n v="5783"/>
    <m/>
    <x v="23"/>
    <s v="azccldo"/>
    <s v="Cochise County Library District"/>
    <s v="Learning Express"/>
    <m/>
    <m/>
    <n v="1"/>
    <n v="1"/>
    <n v="2"/>
    <n v="0"/>
    <n v="0"/>
    <n v="0"/>
    <n v="0"/>
  </r>
  <r>
    <x v="14"/>
    <s v="2017-Q1"/>
    <x v="30"/>
    <x v="2"/>
    <x v="3"/>
    <x v="6"/>
    <x v="10"/>
    <n v="14528"/>
    <m/>
    <x v="24"/>
    <s v="azcocopah"/>
    <s v="Cocopah Tribal Library"/>
    <s v="Learning Express"/>
    <m/>
    <m/>
    <n v="0"/>
    <n v="0"/>
    <n v="0"/>
    <n v="0"/>
    <n v="0"/>
    <n v="0"/>
    <n v="0"/>
  </r>
  <r>
    <x v="15"/>
    <s v="2017-Q1"/>
    <x v="30"/>
    <x v="2"/>
    <x v="3"/>
    <x v="6"/>
    <x v="8"/>
    <n v="14324"/>
    <m/>
    <x v="25"/>
    <s v="azlapazcs"/>
    <s v="Colorado River Indian Tribes Library"/>
    <s v="Learning Express"/>
    <m/>
    <m/>
    <n v="0"/>
    <n v="0"/>
    <n v="0"/>
    <n v="0"/>
    <n v="0"/>
    <n v="0"/>
    <n v="0"/>
  </r>
  <r>
    <x v="3"/>
    <s v="2017-Q1"/>
    <x v="30"/>
    <x v="2"/>
    <x v="3"/>
    <x v="6"/>
    <x v="3"/>
    <n v="14540"/>
    <m/>
    <x v="26"/>
    <s v="azcongress"/>
    <s v="Congress Public Library"/>
    <s v="Learning Express"/>
    <m/>
    <m/>
    <n v="0"/>
    <n v="0"/>
    <n v="0"/>
    <n v="0"/>
    <n v="0"/>
    <n v="0"/>
    <n v="0"/>
  </r>
  <r>
    <x v="16"/>
    <s v="2017-Q1"/>
    <x v="30"/>
    <x v="2"/>
    <x v="3"/>
    <x v="6"/>
    <x v="0"/>
    <n v="13836"/>
    <m/>
    <x v="27"/>
    <s v="azcollidge"/>
    <s v="Coolidge Public Library"/>
    <s v="Learning Express"/>
    <m/>
    <m/>
    <n v="0"/>
    <n v="0"/>
    <n v="0"/>
    <n v="0"/>
    <n v="0"/>
    <n v="0"/>
    <n v="0"/>
  </r>
  <r>
    <x v="17"/>
    <s v="2017-Q1"/>
    <x v="30"/>
    <x v="2"/>
    <x v="3"/>
    <x v="6"/>
    <x v="6"/>
    <n v="14446"/>
    <m/>
    <x v="28"/>
    <s v="azbisbee"/>
    <s v="Copper Queen Library"/>
    <s v="Learning Express"/>
    <m/>
    <m/>
    <n v="0"/>
    <n v="0"/>
    <n v="0"/>
    <n v="0"/>
    <n v="0"/>
    <n v="0"/>
    <n v="0"/>
  </r>
  <r>
    <x v="3"/>
    <s v="2017-Q1"/>
    <x v="30"/>
    <x v="2"/>
    <x v="3"/>
    <x v="6"/>
    <x v="3"/>
    <n v="14541"/>
    <m/>
    <x v="29"/>
    <s v="azcordeslakes"/>
    <s v="Cordes Lakes Public Library"/>
    <s v="Learning Express"/>
    <m/>
    <m/>
    <n v="0"/>
    <n v="0"/>
    <n v="0"/>
    <n v="0"/>
    <n v="0"/>
    <n v="0"/>
    <n v="0"/>
  </r>
  <r>
    <x v="18"/>
    <s v="2017-Q1"/>
    <x v="30"/>
    <x v="2"/>
    <x v="3"/>
    <x v="6"/>
    <x v="3"/>
    <n v="14517"/>
    <m/>
    <x v="30"/>
    <s v="azcottonwood"/>
    <s v="Cottonwood Public Library"/>
    <s v="Learning Express"/>
    <m/>
    <m/>
    <n v="0"/>
    <n v="0"/>
    <n v="0"/>
    <n v="0"/>
    <n v="0"/>
    <n v="0"/>
    <n v="0"/>
  </r>
  <r>
    <x v="3"/>
    <s v="2017-Q1"/>
    <x v="30"/>
    <x v="2"/>
    <x v="3"/>
    <x v="6"/>
    <x v="3"/>
    <n v="14542"/>
    <m/>
    <x v="31"/>
    <s v="azcrownking"/>
    <s v="Crown King Public Library"/>
    <s v="Learning Express"/>
    <m/>
    <m/>
    <n v="0"/>
    <n v="0"/>
    <n v="0"/>
    <n v="0"/>
    <n v="0"/>
    <n v="0"/>
    <n v="0"/>
  </r>
  <r>
    <x v="19"/>
    <s v="2017-Q1"/>
    <x v="30"/>
    <x v="2"/>
    <x v="3"/>
    <x v="6"/>
    <x v="5"/>
    <n v="14477"/>
    <m/>
    <x v="32"/>
    <s v="desertfh_az"/>
    <s v="Desert Foothills Library"/>
    <s v="Learning Express"/>
    <m/>
    <m/>
    <n v="0"/>
    <n v="0"/>
    <n v="0"/>
    <n v="0"/>
    <n v="0"/>
    <n v="0"/>
    <n v="0"/>
  </r>
  <r>
    <x v="3"/>
    <s v="2017-Q1"/>
    <x v="30"/>
    <x v="2"/>
    <x v="3"/>
    <x v="6"/>
    <x v="3"/>
    <n v="14545"/>
    <m/>
    <x v="33"/>
    <s v="dewey_az"/>
    <s v="Dewey-Humboldt Town Library"/>
    <s v="Learning Express"/>
    <m/>
    <m/>
    <n v="0"/>
    <n v="0"/>
    <n v="0"/>
    <n v="0"/>
    <n v="0"/>
    <n v="0"/>
    <n v="0"/>
  </r>
  <r>
    <x v="20"/>
    <s v="2017-Q1"/>
    <x v="30"/>
    <x v="2"/>
    <x v="3"/>
    <x v="6"/>
    <x v="6"/>
    <n v="14447"/>
    <m/>
    <x v="34"/>
    <s v="azdouglas"/>
    <s v="Douglas Public Library"/>
    <s v="Learning Express"/>
    <m/>
    <m/>
    <n v="0"/>
    <n v="0"/>
    <n v="0"/>
    <n v="0"/>
    <n v="0"/>
    <n v="0"/>
    <n v="0"/>
  </r>
  <r>
    <x v="3"/>
    <s v="2017-Q1"/>
    <x v="30"/>
    <x v="2"/>
    <x v="3"/>
    <x v="6"/>
    <x v="11"/>
    <n v="14510"/>
    <m/>
    <x v="35"/>
    <s v="azfernando"/>
    <s v="Dr. Fernando Escalante Community Library &amp; Resource Center"/>
    <s v="Learning Express"/>
    <m/>
    <m/>
    <n v="0"/>
    <n v="0"/>
    <n v="0"/>
    <n v="0"/>
    <n v="0"/>
    <n v="0"/>
    <n v="0"/>
  </r>
  <r>
    <x v="21"/>
    <s v="2017-Q1"/>
    <x v="30"/>
    <x v="2"/>
    <x v="3"/>
    <x v="6"/>
    <x v="7"/>
    <n v="14468"/>
    <m/>
    <x v="36"/>
    <s v="azduncan"/>
    <s v="Duncan Public Library"/>
    <s v="Learning Express"/>
    <m/>
    <m/>
    <n v="0"/>
    <n v="0"/>
    <n v="0"/>
    <n v="0"/>
    <n v="0"/>
    <n v="0"/>
    <n v="0"/>
  </r>
  <r>
    <x v="22"/>
    <s v="2017-Q1"/>
    <x v="30"/>
    <x v="2"/>
    <x v="3"/>
    <x v="6"/>
    <x v="0"/>
    <n v="13837"/>
    <m/>
    <x v="37"/>
    <s v="azeloy"/>
    <s v="Eloy Santa Cruz Library"/>
    <s v="Learning Express"/>
    <m/>
    <m/>
    <n v="0"/>
    <n v="0"/>
    <n v="0"/>
    <n v="0"/>
    <n v="0"/>
    <n v="0"/>
    <n v="0"/>
  </r>
  <r>
    <x v="23"/>
    <s v="2017-Q1"/>
    <x v="30"/>
    <x v="2"/>
    <x v="3"/>
    <x v="6"/>
    <x v="6"/>
    <n v="14452"/>
    <m/>
    <x v="38"/>
    <s v="azwilcox"/>
    <s v="Elsie S. Hogan Community Library"/>
    <s v="Learning Express"/>
    <m/>
    <m/>
    <n v="0"/>
    <n v="0"/>
    <n v="0"/>
    <n v="0"/>
    <n v="0"/>
    <n v="0"/>
    <n v="0"/>
  </r>
  <r>
    <x v="24"/>
    <s v="2017-Q1"/>
    <x v="30"/>
    <x v="2"/>
    <x v="3"/>
    <x v="6"/>
    <x v="12"/>
    <n v="5102"/>
    <m/>
    <x v="39"/>
    <s v="azflagstaff"/>
    <s v="Flagstaff City-Coconino County Public Library"/>
    <s v="Learning Express"/>
    <m/>
    <m/>
    <n v="20"/>
    <n v="2"/>
    <n v="37"/>
    <n v="9"/>
    <n v="4"/>
    <n v="1"/>
    <n v="0"/>
  </r>
  <r>
    <x v="25"/>
    <s v="2017-Q1"/>
    <x v="30"/>
    <x v="2"/>
    <x v="3"/>
    <x v="6"/>
    <x v="0"/>
    <n v="13838"/>
    <m/>
    <x v="40"/>
    <s v="azflorence"/>
    <s v="Florence Community Library"/>
    <s v="Learning Express"/>
    <m/>
    <m/>
    <n v="0"/>
    <n v="0"/>
    <n v="0"/>
    <n v="0"/>
    <n v="0"/>
    <n v="0"/>
    <n v="0"/>
  </r>
  <r>
    <x v="3"/>
    <s v="2017-Q1"/>
    <x v="30"/>
    <x v="2"/>
    <x v="3"/>
    <x v="6"/>
    <x v="12"/>
    <n v="14455"/>
    <m/>
    <x v="41"/>
    <s v="azforestlakes"/>
    <s v="Forest Lakes Community Library"/>
    <s v="Learning Express"/>
    <m/>
    <m/>
    <n v="0"/>
    <n v="0"/>
    <n v="0"/>
    <n v="0"/>
    <n v="0"/>
    <n v="0"/>
    <n v="0"/>
  </r>
  <r>
    <x v="26"/>
    <s v="2017-Q1"/>
    <x v="30"/>
    <x v="2"/>
    <x v="3"/>
    <x v="6"/>
    <x v="12"/>
    <n v="14454"/>
    <m/>
    <x v="42"/>
    <s v="azfredonia"/>
    <s v="Fredonia Public Library"/>
    <s v="Learning Express"/>
    <m/>
    <m/>
    <n v="0"/>
    <n v="0"/>
    <n v="0"/>
    <n v="0"/>
    <n v="0"/>
    <n v="0"/>
    <n v="0"/>
  </r>
  <r>
    <x v="27"/>
    <s v="2017-Q1"/>
    <x v="30"/>
    <x v="2"/>
    <x v="3"/>
    <x v="6"/>
    <x v="5"/>
    <n v="14482"/>
    <m/>
    <x v="43"/>
    <s v="mcdowell_az"/>
    <s v="Ft. McDowell Yavapai Nation Tribal Library"/>
    <s v="Learning Express"/>
    <m/>
    <m/>
    <n v="0"/>
    <n v="0"/>
    <n v="0"/>
    <n v="0"/>
    <n v="0"/>
    <n v="0"/>
    <n v="0"/>
  </r>
  <r>
    <x v="28"/>
    <s v="2017-Q1"/>
    <x v="30"/>
    <x v="2"/>
    <x v="3"/>
    <x v="6"/>
    <x v="13"/>
    <n v="5785"/>
    <m/>
    <x v="44"/>
    <s v="azgcldo"/>
    <s v="Gila County Library District"/>
    <s v="Learning Express"/>
    <m/>
    <m/>
    <n v="4"/>
    <n v="3"/>
    <n v="15"/>
    <n v="1"/>
    <n v="1"/>
    <n v="2"/>
    <n v="0"/>
  </r>
  <r>
    <x v="29"/>
    <s v="2017-Q1"/>
    <x v="30"/>
    <x v="2"/>
    <x v="3"/>
    <x v="6"/>
    <x v="5"/>
    <n v="14479"/>
    <m/>
    <x v="45"/>
    <s v="glendale_main"/>
    <s v="Glendale Public Library"/>
    <s v="Learning Express"/>
    <m/>
    <m/>
    <n v="1"/>
    <n v="1"/>
    <n v="2"/>
    <n v="0"/>
    <n v="0"/>
    <n v="0"/>
    <n v="0"/>
  </r>
  <r>
    <x v="3"/>
    <s v="2017-Q1"/>
    <x v="30"/>
    <x v="2"/>
    <x v="3"/>
    <x v="6"/>
    <x v="12"/>
    <n v="14456"/>
    <m/>
    <x v="46"/>
    <s v="azgcanyoncl"/>
    <s v="Grand Canyon Library"/>
    <s v="Learning Express"/>
    <m/>
    <m/>
    <n v="0"/>
    <n v="0"/>
    <n v="0"/>
    <n v="0"/>
    <n v="0"/>
    <n v="0"/>
    <n v="0"/>
  </r>
  <r>
    <x v="3"/>
    <s v="2017-Q1"/>
    <x v="30"/>
    <x v="2"/>
    <x v="3"/>
    <x v="6"/>
    <x v="7"/>
    <n v="14366"/>
    <m/>
    <x v="47"/>
    <s v="azgreenl"/>
    <s v="Greenlee County Library System"/>
    <s v="Learning Express"/>
    <m/>
    <m/>
    <n v="0"/>
    <n v="0"/>
    <n v="0"/>
    <n v="0"/>
    <n v="0"/>
    <n v="0"/>
    <n v="0"/>
  </r>
  <r>
    <x v="30"/>
    <s v="2017-Q1"/>
    <x v="30"/>
    <x v="2"/>
    <x v="3"/>
    <x v="6"/>
    <x v="9"/>
    <n v="14496"/>
    <m/>
    <x v="48"/>
    <s v="azholbrook"/>
    <s v="Holbrook Public Library"/>
    <s v="Learning Express"/>
    <m/>
    <m/>
    <n v="0"/>
    <n v="0"/>
    <n v="0"/>
    <n v="0"/>
    <n v="0"/>
    <n v="0"/>
    <n v="0"/>
  </r>
  <r>
    <x v="31"/>
    <s v="2017-Q1"/>
    <x v="30"/>
    <x v="2"/>
    <x v="3"/>
    <x v="6"/>
    <x v="9"/>
    <n v="14497"/>
    <m/>
    <x v="49"/>
    <s v="hopi"/>
    <s v="Hopi Public Library"/>
    <s v="Learning Express"/>
    <m/>
    <m/>
    <n v="0"/>
    <n v="0"/>
    <n v="0"/>
    <n v="0"/>
    <n v="0"/>
    <n v="0"/>
    <n v="0"/>
  </r>
  <r>
    <x v="32"/>
    <s v="2017-Q1"/>
    <x v="30"/>
    <x v="2"/>
    <x v="3"/>
    <x v="6"/>
    <x v="6"/>
    <n v="14449"/>
    <m/>
    <x v="50"/>
    <s v="azhuachuca"/>
    <s v="Huachuca City Public Library"/>
    <s v="Learning Express"/>
    <m/>
    <m/>
    <n v="0"/>
    <n v="0"/>
    <n v="0"/>
    <n v="0"/>
    <n v="0"/>
    <n v="0"/>
    <n v="0"/>
  </r>
  <r>
    <x v="4"/>
    <s v="2017-Q1"/>
    <x v="30"/>
    <x v="2"/>
    <x v="3"/>
    <x v="6"/>
    <x v="0"/>
    <n v="14442"/>
    <m/>
    <x v="51"/>
    <s v="irahayes_az"/>
    <s v="Ira H Hayes Memorial Library"/>
    <s v="Learning Express"/>
    <m/>
    <m/>
    <n v="0"/>
    <n v="0"/>
    <n v="0"/>
    <n v="0"/>
    <n v="0"/>
    <n v="0"/>
    <n v="0"/>
  </r>
  <r>
    <x v="33"/>
    <s v="2017-Q1"/>
    <x v="30"/>
    <x v="2"/>
    <x v="3"/>
    <x v="6"/>
    <x v="13"/>
    <n v="14461"/>
    <m/>
    <x v="52"/>
    <s v="azpinestrawb"/>
    <s v="Isabelle Hunt Memorial Public Library"/>
    <s v="Learning Express"/>
    <m/>
    <m/>
    <n v="0"/>
    <n v="0"/>
    <n v="0"/>
    <n v="0"/>
    <n v="0"/>
    <n v="0"/>
    <n v="0"/>
  </r>
  <r>
    <x v="34"/>
    <s v="2017-Q1"/>
    <x v="30"/>
    <x v="2"/>
    <x v="3"/>
    <x v="6"/>
    <x v="3"/>
    <n v="14523"/>
    <m/>
    <x v="53"/>
    <s v="azjerome"/>
    <s v="Jerome Public Library"/>
    <s v="Learning Express"/>
    <m/>
    <m/>
    <n v="0"/>
    <n v="0"/>
    <n v="0"/>
    <n v="0"/>
    <n v="0"/>
    <n v="0"/>
    <n v="0"/>
  </r>
  <r>
    <x v="4"/>
    <s v="2017-Q1"/>
    <x v="30"/>
    <x v="2"/>
    <x v="3"/>
    <x v="6"/>
    <x v="4"/>
    <n v="14490"/>
    <m/>
    <x v="54"/>
    <s v="azkaibabppl"/>
    <s v="Kaibab Paiute Tribal Library"/>
    <s v="Learning Express"/>
    <m/>
    <m/>
    <n v="0"/>
    <n v="0"/>
    <n v="0"/>
    <n v="0"/>
    <n v="0"/>
    <n v="0"/>
    <n v="0"/>
  </r>
  <r>
    <x v="3"/>
    <s v="2017-Q1"/>
    <x v="30"/>
    <x v="2"/>
    <x v="3"/>
    <x v="6"/>
    <x v="9"/>
    <n v="14498"/>
    <m/>
    <x v="55"/>
    <s v="azkayenta"/>
    <s v="Kayenta Community Library"/>
    <s v="Learning Express"/>
    <m/>
    <m/>
    <n v="0"/>
    <n v="0"/>
    <n v="0"/>
    <n v="0"/>
    <n v="0"/>
    <n v="0"/>
    <n v="0"/>
  </r>
  <r>
    <x v="35"/>
    <s v="2017-Q1"/>
    <x v="30"/>
    <x v="2"/>
    <x v="3"/>
    <x v="6"/>
    <x v="0"/>
    <n v="13839"/>
    <m/>
    <x v="56"/>
    <s v="kearny_az"/>
    <s v="Kearny Public Library"/>
    <s v="Learning Express"/>
    <m/>
    <m/>
    <n v="0"/>
    <n v="0"/>
    <n v="0"/>
    <n v="0"/>
    <n v="0"/>
    <n v="0"/>
    <n v="0"/>
  </r>
  <r>
    <x v="75"/>
    <s v="2017-Q1"/>
    <x v="30"/>
    <x v="2"/>
    <x v="3"/>
    <x v="6"/>
    <x v="8"/>
    <n v="14475"/>
    <m/>
    <x v="119"/>
    <s v="lapaz"/>
    <s v="La Paz County Services"/>
    <s v="Learning Express"/>
    <m/>
    <m/>
    <n v="0"/>
    <n v="0"/>
    <n v="0"/>
    <n v="0"/>
    <n v="0"/>
    <n v="0"/>
    <n v="0"/>
  </r>
  <r>
    <x v="36"/>
    <s v="2017-Q1"/>
    <x v="30"/>
    <x v="2"/>
    <x v="3"/>
    <x v="6"/>
    <x v="9"/>
    <n v="14507"/>
    <m/>
    <x v="57"/>
    <s v="azpinetop"/>
    <s v="Larson Memorial Public Library"/>
    <s v="Learning Express"/>
    <m/>
    <m/>
    <n v="0"/>
    <n v="0"/>
    <n v="0"/>
    <n v="0"/>
    <n v="0"/>
    <n v="0"/>
    <n v="0"/>
  </r>
  <r>
    <x v="37"/>
    <s v="2017-Q1"/>
    <x v="30"/>
    <x v="2"/>
    <x v="3"/>
    <x v="6"/>
    <x v="0"/>
    <n v="13841"/>
    <m/>
    <x v="58"/>
    <s v="azmammoth"/>
    <s v="Mammoth Public Library"/>
    <s v="Learning Express"/>
    <m/>
    <m/>
    <n v="0"/>
    <n v="0"/>
    <n v="0"/>
    <n v="0"/>
    <n v="0"/>
    <n v="0"/>
    <n v="0"/>
  </r>
  <r>
    <x v="38"/>
    <s v="2017-Q1"/>
    <x v="30"/>
    <x v="2"/>
    <x v="3"/>
    <x v="6"/>
    <x v="5"/>
    <n v="13748"/>
    <m/>
    <x v="59"/>
    <s v="maricopa_main"/>
    <s v="Maricopa County Library District"/>
    <s v="Learning Express"/>
    <m/>
    <m/>
    <n v="66"/>
    <n v="15"/>
    <n v="181"/>
    <n v="22"/>
    <n v="27"/>
    <n v="38"/>
    <n v="14"/>
  </r>
  <r>
    <x v="39"/>
    <s v="2017-Q1"/>
    <x v="30"/>
    <x v="2"/>
    <x v="3"/>
    <x v="6"/>
    <x v="0"/>
    <n v="13843"/>
    <m/>
    <x v="60"/>
    <s v="azmaricopacom"/>
    <s v="Maricopa Public Library"/>
    <s v="Learning Express"/>
    <m/>
    <m/>
    <n v="0"/>
    <n v="0"/>
    <n v="0"/>
    <n v="0"/>
    <n v="0"/>
    <n v="0"/>
    <n v="0"/>
  </r>
  <r>
    <x v="3"/>
    <s v="2017-Q1"/>
    <x v="30"/>
    <x v="2"/>
    <x v="3"/>
    <x v="6"/>
    <x v="3"/>
    <n v="14547"/>
    <m/>
    <x v="61"/>
    <s v="azmayer"/>
    <s v="Mayer Public Library"/>
    <s v="Learning Express"/>
    <m/>
    <m/>
    <n v="0"/>
    <n v="0"/>
    <n v="0"/>
    <n v="0"/>
    <n v="0"/>
    <n v="0"/>
    <n v="0"/>
  </r>
  <r>
    <x v="3"/>
    <s v="2017-Q1"/>
    <x v="30"/>
    <x v="2"/>
    <x v="3"/>
    <x v="6"/>
    <x v="9"/>
    <n v="14499"/>
    <m/>
    <x v="62"/>
    <s v="mcnary_az"/>
    <s v="McNary Commuity Library"/>
    <s v="Learning Express"/>
    <m/>
    <m/>
    <n v="0"/>
    <n v="0"/>
    <n v="0"/>
    <n v="0"/>
    <n v="0"/>
    <n v="0"/>
    <n v="0"/>
  </r>
  <r>
    <x v="40"/>
    <s v="2017-Q1"/>
    <x v="30"/>
    <x v="2"/>
    <x v="3"/>
    <x v="6"/>
    <x v="13"/>
    <n v="14459"/>
    <m/>
    <x v="63"/>
    <s v="azmiami"/>
    <s v="Miami Memorial Library"/>
    <s v="Learning Express"/>
    <m/>
    <m/>
    <n v="0"/>
    <n v="0"/>
    <n v="0"/>
    <n v="0"/>
    <n v="0"/>
    <n v="0"/>
    <n v="0"/>
  </r>
  <r>
    <x v="41"/>
    <s v="2017-Q1"/>
    <x v="30"/>
    <x v="2"/>
    <x v="3"/>
    <x v="6"/>
    <x v="4"/>
    <n v="14534"/>
    <m/>
    <x v="64"/>
    <s v="azmohave"/>
    <s v="Mohave Community College"/>
    <s v="Learning Express"/>
    <m/>
    <m/>
    <n v="0"/>
    <n v="0"/>
    <n v="0"/>
    <n v="0"/>
    <n v="0"/>
    <n v="0"/>
    <n v="0"/>
  </r>
  <r>
    <x v="3"/>
    <s v="2017-Q1"/>
    <x v="30"/>
    <x v="2"/>
    <x v="3"/>
    <x v="6"/>
    <x v="4"/>
    <n v="14322"/>
    <m/>
    <x v="118"/>
    <s v="mccc"/>
    <s v="Mohave County Library District"/>
    <s v="Learning Express"/>
    <m/>
    <m/>
    <n v="23"/>
    <n v="6"/>
    <n v="53"/>
    <n v="14"/>
    <n v="2"/>
    <n v="10"/>
    <n v="0"/>
  </r>
  <r>
    <x v="42"/>
    <s v="2017-Q1"/>
    <x v="30"/>
    <x v="2"/>
    <x v="3"/>
    <x v="6"/>
    <x v="7"/>
    <n v="14471"/>
    <m/>
    <x v="65"/>
    <s v="azmorenci"/>
    <s v="Morenci Community Library"/>
    <s v="Learning Express"/>
    <m/>
    <m/>
    <n v="0"/>
    <n v="0"/>
    <n v="0"/>
    <n v="0"/>
    <n v="0"/>
    <n v="0"/>
    <n v="0"/>
  </r>
  <r>
    <x v="43"/>
    <s v="2017-Q1"/>
    <x v="30"/>
    <x v="2"/>
    <x v="3"/>
    <x v="6"/>
    <x v="9"/>
    <n v="6128"/>
    <m/>
    <x v="66"/>
    <s v="azncldo"/>
    <s v="Navajo County Library District"/>
    <s v="Learning Express"/>
    <m/>
    <m/>
    <n v="12"/>
    <n v="1"/>
    <n v="29"/>
    <n v="14"/>
    <n v="3"/>
    <n v="0"/>
    <n v="0"/>
  </r>
  <r>
    <x v="44"/>
    <s v="2017-Q1"/>
    <x v="30"/>
    <x v="2"/>
    <x v="3"/>
    <x v="6"/>
    <x v="1"/>
    <n v="14548"/>
    <m/>
    <x v="67"/>
    <s v="aznnls"/>
    <s v="Navajo Nation Library System"/>
    <s v="Learning Express"/>
    <m/>
    <m/>
    <n v="0"/>
    <n v="0"/>
    <n v="0"/>
    <n v="0"/>
    <n v="0"/>
    <n v="0"/>
    <n v="0"/>
  </r>
  <r>
    <x v="45"/>
    <s v="2017-Q1"/>
    <x v="30"/>
    <x v="2"/>
    <x v="3"/>
    <x v="6"/>
    <x v="14"/>
    <n v="14515"/>
    <m/>
    <x v="68"/>
    <s v="aznogales"/>
    <s v="Nogales/Santa Cruz County Public Library"/>
    <s v="Learning Express"/>
    <m/>
    <m/>
    <n v="0"/>
    <n v="0"/>
    <n v="0"/>
    <n v="0"/>
    <n v="0"/>
    <n v="0"/>
    <n v="0"/>
  </r>
  <r>
    <x v="3"/>
    <s v="2017-Q1"/>
    <x v="30"/>
    <x v="2"/>
    <x v="3"/>
    <x v="6"/>
    <x v="5"/>
    <n v="14488"/>
    <m/>
    <x v="120"/>
    <s v="northwestreg_az"/>
    <s v="Northwest Regional Library"/>
    <s v="Learning Express"/>
    <m/>
    <m/>
    <n v="0"/>
    <n v="0"/>
    <n v="0"/>
    <n v="0"/>
    <n v="0"/>
    <n v="0"/>
    <n v="0"/>
  </r>
  <r>
    <x v="3"/>
    <s v="2017-Q1"/>
    <x v="30"/>
    <x v="2"/>
    <x v="3"/>
    <x v="6"/>
    <x v="0"/>
    <n v="13840"/>
    <m/>
    <x v="69"/>
    <s v="azoracle"/>
    <s v="Oracle Public Library"/>
    <s v="Learning Express"/>
    <m/>
    <m/>
    <n v="0"/>
    <n v="0"/>
    <n v="0"/>
    <n v="0"/>
    <n v="0"/>
    <n v="0"/>
    <n v="0"/>
  </r>
  <r>
    <x v="3"/>
    <s v="2017-Q1"/>
    <x v="30"/>
    <x v="2"/>
    <x v="3"/>
    <x v="6"/>
    <x v="0"/>
    <n v="14513"/>
    <m/>
    <x v="70"/>
    <s v="azorovalley"/>
    <s v="Oro Valley Public Library"/>
    <s v="Learning Express"/>
    <m/>
    <m/>
    <n v="0"/>
    <n v="0"/>
    <n v="0"/>
    <n v="0"/>
    <n v="0"/>
    <n v="0"/>
    <n v="0"/>
  </r>
  <r>
    <x v="4"/>
    <s v="2017-Q1"/>
    <x v="30"/>
    <x v="2"/>
    <x v="3"/>
    <x v="6"/>
    <x v="12"/>
    <n v="14453"/>
    <m/>
    <x v="71"/>
    <s v="azpage"/>
    <s v="Page Public Library"/>
    <s v="Learning Express"/>
    <m/>
    <m/>
    <n v="1"/>
    <n v="1"/>
    <n v="4"/>
    <n v="0"/>
    <n v="0"/>
    <n v="0"/>
    <n v="3"/>
  </r>
  <r>
    <x v="76"/>
    <s v="2017-Q1"/>
    <x v="30"/>
    <x v="2"/>
    <x v="3"/>
    <x v="6"/>
    <x v="8"/>
    <n v="14472"/>
    <m/>
    <x v="122"/>
    <s v="azparker"/>
    <s v="Parker Public Library"/>
    <s v="Learning Express"/>
    <m/>
    <m/>
    <n v="0"/>
    <n v="0"/>
    <n v="0"/>
    <n v="0"/>
    <n v="0"/>
    <n v="0"/>
    <n v="0"/>
  </r>
  <r>
    <x v="46"/>
    <s v="2017-Q1"/>
    <x v="30"/>
    <x v="2"/>
    <x v="3"/>
    <x v="6"/>
    <x v="14"/>
    <n v="14516"/>
    <m/>
    <x v="72"/>
    <s v="azpatagonia"/>
    <s v="Patagonia Public Library"/>
    <s v="Learning Express"/>
    <m/>
    <m/>
    <n v="0"/>
    <n v="0"/>
    <n v="0"/>
    <n v="0"/>
    <n v="0"/>
    <n v="0"/>
    <n v="0"/>
  </r>
  <r>
    <x v="47"/>
    <s v="2017-Q1"/>
    <x v="30"/>
    <x v="2"/>
    <x v="3"/>
    <x v="6"/>
    <x v="13"/>
    <n v="14462"/>
    <m/>
    <x v="73"/>
    <s v="azpayson"/>
    <s v="Payson Public Library"/>
    <s v="Learning Express"/>
    <m/>
    <m/>
    <n v="0"/>
    <n v="0"/>
    <n v="0"/>
    <n v="0"/>
    <n v="0"/>
    <n v="0"/>
    <n v="0"/>
  </r>
  <r>
    <x v="48"/>
    <s v="2017-Q1"/>
    <x v="30"/>
    <x v="2"/>
    <x v="3"/>
    <x v="6"/>
    <x v="5"/>
    <n v="14480"/>
    <m/>
    <x v="74"/>
    <s v="peor29132"/>
    <s v="Peoria Public Library System"/>
    <s v="Learning Express"/>
    <m/>
    <m/>
    <n v="0"/>
    <n v="0"/>
    <n v="0"/>
    <n v="0"/>
    <n v="0"/>
    <n v="0"/>
    <n v="0"/>
  </r>
  <r>
    <x v="49"/>
    <s v="2017-Q1"/>
    <x v="30"/>
    <x v="2"/>
    <x v="3"/>
    <x v="6"/>
    <x v="5"/>
    <n v="5773"/>
    <m/>
    <x v="75"/>
    <s v="phx_main"/>
    <s v="Phoenix Public Library"/>
    <s v="Learning Express"/>
    <m/>
    <m/>
    <n v="144"/>
    <n v="21"/>
    <n v="339"/>
    <n v="32"/>
    <n v="28"/>
    <n v="118"/>
    <n v="1"/>
  </r>
  <r>
    <x v="50"/>
    <s v="2017-Q1"/>
    <x v="30"/>
    <x v="2"/>
    <x v="3"/>
    <x v="6"/>
    <x v="11"/>
    <n v="5042"/>
    <m/>
    <x v="76"/>
    <s v="azpcld"/>
    <s v="Pima County Public Library"/>
    <s v="Learning Express"/>
    <m/>
    <m/>
    <n v="332"/>
    <n v="140"/>
    <n v="720"/>
    <n v="106"/>
    <n v="55"/>
    <n v="40"/>
    <n v="4"/>
  </r>
  <r>
    <x v="3"/>
    <s v="2017-Q1"/>
    <x v="30"/>
    <x v="2"/>
    <x v="3"/>
    <x v="6"/>
    <x v="10"/>
    <n v="14466"/>
    <m/>
    <x v="123"/>
    <s v="azheritage"/>
    <s v="Pima Public Library"/>
    <s v="Learning Express"/>
    <m/>
    <m/>
    <n v="0"/>
    <n v="0"/>
    <n v="0"/>
    <n v="0"/>
    <n v="0"/>
    <n v="0"/>
    <n v="0"/>
  </r>
  <r>
    <x v="52"/>
    <s v="2017-Q1"/>
    <x v="30"/>
    <x v="2"/>
    <x v="3"/>
    <x v="6"/>
    <x v="0"/>
    <n v="13846"/>
    <m/>
    <x v="78"/>
    <s v="pinal_az"/>
    <s v="Pinal County Library District"/>
    <s v="Learning Express"/>
    <m/>
    <m/>
    <n v="4"/>
    <n v="3"/>
    <n v="0"/>
    <n v="0"/>
    <n v="1"/>
    <n v="0"/>
    <n v="3"/>
  </r>
  <r>
    <x v="3"/>
    <s v="2017-Q1"/>
    <x v="30"/>
    <x v="2"/>
    <x v="3"/>
    <x v="6"/>
    <x v="9"/>
    <n v="14500"/>
    <m/>
    <x v="79"/>
    <s v="pinedale"/>
    <s v="Pinedale Library"/>
    <s v="Learning Express"/>
    <m/>
    <m/>
    <n v="0"/>
    <n v="0"/>
    <n v="0"/>
    <n v="0"/>
    <n v="0"/>
    <n v="0"/>
    <n v="0"/>
  </r>
  <r>
    <x v="3"/>
    <s v="2017-Q1"/>
    <x v="30"/>
    <x v="2"/>
    <x v="3"/>
    <x v="6"/>
    <x v="5"/>
    <n v="14501"/>
    <m/>
    <x v="124"/>
    <s v="hollyhock_az"/>
    <s v="Pinetop Lakeside Library"/>
    <s v="Learning Express"/>
    <m/>
    <m/>
    <n v="0"/>
    <n v="0"/>
    <n v="0"/>
    <n v="0"/>
    <n v="0"/>
    <n v="0"/>
    <n v="0"/>
  </r>
  <r>
    <x v="53"/>
    <s v="2017-Q1"/>
    <x v="30"/>
    <x v="2"/>
    <x v="3"/>
    <x v="6"/>
    <x v="3"/>
    <n v="14524"/>
    <m/>
    <x v="81"/>
    <s v="azprescott"/>
    <s v="Prescott Public Library"/>
    <s v="Learning Express"/>
    <m/>
    <m/>
    <n v="0"/>
    <n v="0"/>
    <n v="0"/>
    <n v="0"/>
    <n v="0"/>
    <n v="0"/>
    <n v="0"/>
  </r>
  <r>
    <x v="54"/>
    <s v="2017-Q1"/>
    <x v="30"/>
    <x v="2"/>
    <x v="3"/>
    <x v="6"/>
    <x v="3"/>
    <n v="14519"/>
    <m/>
    <x v="82"/>
    <s v="azprescottval"/>
    <s v="Prescott Valley Public Library"/>
    <s v="Learning Express"/>
    <m/>
    <m/>
    <n v="3"/>
    <n v="0"/>
    <n v="3"/>
    <n v="2"/>
    <n v="2"/>
    <n v="0"/>
    <n v="0"/>
  </r>
  <r>
    <x v="55"/>
    <s v="2017-Q1"/>
    <x v="30"/>
    <x v="2"/>
    <x v="3"/>
    <x v="6"/>
    <x v="8"/>
    <n v="14473"/>
    <m/>
    <x v="83"/>
    <s v="azcoriver"/>
    <s v="Quartzsite Public Library"/>
    <s v="Learning Express"/>
    <m/>
    <m/>
    <n v="0"/>
    <n v="0"/>
    <n v="0"/>
    <n v="0"/>
    <n v="0"/>
    <n v="0"/>
    <n v="0"/>
  </r>
  <r>
    <x v="3"/>
    <s v="2017-Q1"/>
    <x v="30"/>
    <x v="2"/>
    <x v="3"/>
    <x v="6"/>
    <x v="9"/>
    <n v="14502"/>
    <m/>
    <x v="84"/>
    <s v="azheber"/>
    <s v="Rim Community Library"/>
    <s v="Learning Express"/>
    <m/>
    <m/>
    <n v="0"/>
    <n v="0"/>
    <n v="0"/>
    <n v="0"/>
    <n v="0"/>
    <n v="0"/>
    <n v="0"/>
  </r>
  <r>
    <x v="56"/>
    <s v="2017-Q1"/>
    <x v="30"/>
    <x v="2"/>
    <x v="3"/>
    <x v="6"/>
    <x v="15"/>
    <n v="14467"/>
    <m/>
    <x v="85"/>
    <s v="azsaffordgcl"/>
    <s v="Safford City-Graham County Library"/>
    <s v="Learning Express"/>
    <m/>
    <m/>
    <n v="11"/>
    <n v="3"/>
    <n v="30"/>
    <n v="2"/>
    <n v="8"/>
    <n v="0"/>
    <n v="0"/>
  </r>
  <r>
    <x v="4"/>
    <s v="2017-Q1"/>
    <x v="30"/>
    <x v="2"/>
    <x v="3"/>
    <x v="6"/>
    <x v="5"/>
    <n v="14483"/>
    <m/>
    <x v="86"/>
    <s v="saltriver_az"/>
    <s v="Salt River Tribal Library"/>
    <s v="Learning Express"/>
    <m/>
    <m/>
    <n v="0"/>
    <n v="0"/>
    <n v="0"/>
    <n v="0"/>
    <n v="0"/>
    <n v="0"/>
    <n v="0"/>
  </r>
  <r>
    <x v="57"/>
    <s v="2017-Q1"/>
    <x v="30"/>
    <x v="2"/>
    <x v="3"/>
    <x v="6"/>
    <x v="13"/>
    <n v="14460"/>
    <m/>
    <x v="87"/>
    <s v="azsancarlos"/>
    <s v="San Carlos Public Library"/>
    <s v="Learning Express"/>
    <m/>
    <m/>
    <n v="0"/>
    <n v="0"/>
    <n v="0"/>
    <n v="0"/>
    <n v="0"/>
    <n v="0"/>
    <n v="0"/>
  </r>
  <r>
    <x v="4"/>
    <s v="2017-Q1"/>
    <x v="30"/>
    <x v="2"/>
    <x v="3"/>
    <x v="6"/>
    <x v="5"/>
    <n v="14484"/>
    <m/>
    <x v="88"/>
    <s v="sanlucy_az"/>
    <s v="San Lucy Library"/>
    <s v="Learning Express"/>
    <m/>
    <m/>
    <n v="0"/>
    <n v="0"/>
    <n v="0"/>
    <n v="0"/>
    <n v="0"/>
    <n v="0"/>
    <n v="0"/>
  </r>
  <r>
    <x v="3"/>
    <s v="2017-Q1"/>
    <x v="30"/>
    <x v="2"/>
    <x v="3"/>
    <x v="6"/>
    <x v="0"/>
    <n v="13842"/>
    <m/>
    <x v="89"/>
    <s v="azsanmanuel"/>
    <s v="San Manuel Public Library"/>
    <s v="Learning Express"/>
    <m/>
    <m/>
    <n v="0"/>
    <n v="0"/>
    <n v="0"/>
    <n v="0"/>
    <n v="0"/>
    <n v="0"/>
    <n v="0"/>
  </r>
  <r>
    <x v="58"/>
    <s v="2017-Q1"/>
    <x v="30"/>
    <x v="2"/>
    <x v="3"/>
    <x v="6"/>
    <x v="11"/>
    <n v="14511"/>
    <m/>
    <x v="90"/>
    <s v="aztucson"/>
    <s v="San Xavier Learning Center Library"/>
    <s v="Learning Express"/>
    <m/>
    <m/>
    <n v="0"/>
    <n v="0"/>
    <n v="0"/>
    <n v="0"/>
    <n v="0"/>
    <n v="0"/>
    <n v="0"/>
  </r>
  <r>
    <x v="59"/>
    <s v="2017-Q1"/>
    <x v="30"/>
    <x v="2"/>
    <x v="3"/>
    <x v="6"/>
    <x v="5"/>
    <n v="14315"/>
    <m/>
    <x v="91"/>
    <s v="scottsdale_hq"/>
    <s v="Scottsdale Public Library"/>
    <s v="Learning Express"/>
    <m/>
    <m/>
    <n v="13"/>
    <n v="3"/>
    <n v="42"/>
    <n v="2"/>
    <n v="0"/>
    <n v="6"/>
    <n v="11"/>
  </r>
  <r>
    <x v="60"/>
    <s v="2017-Q1"/>
    <x v="30"/>
    <x v="2"/>
    <x v="3"/>
    <x v="6"/>
    <x v="3"/>
    <n v="14525"/>
    <m/>
    <x v="92"/>
    <s v="azsedona"/>
    <s v="Sedona Public Library"/>
    <s v="Learning Express"/>
    <m/>
    <m/>
    <n v="0"/>
    <n v="0"/>
    <n v="0"/>
    <n v="0"/>
    <n v="0"/>
    <n v="0"/>
    <n v="0"/>
  </r>
  <r>
    <x v="3"/>
    <s v="2017-Q1"/>
    <x v="30"/>
    <x v="2"/>
    <x v="3"/>
    <x v="6"/>
    <x v="3"/>
    <n v="14550"/>
    <m/>
    <x v="93"/>
    <s v="azseligman"/>
    <s v="Seligman Public Library"/>
    <s v="Learning Express"/>
    <m/>
    <m/>
    <n v="1"/>
    <n v="0"/>
    <n v="1"/>
    <n v="0"/>
    <n v="0"/>
    <n v="0"/>
    <n v="1"/>
  </r>
  <r>
    <x v="61"/>
    <s v="2017-Q1"/>
    <x v="30"/>
    <x v="2"/>
    <x v="3"/>
    <x v="6"/>
    <x v="9"/>
    <n v="14503"/>
    <m/>
    <x v="94"/>
    <s v="azshowlow"/>
    <s v="Show Low Public Library"/>
    <s v="Learning Express"/>
    <m/>
    <m/>
    <n v="0"/>
    <n v="0"/>
    <n v="0"/>
    <n v="0"/>
    <n v="0"/>
    <n v="0"/>
    <n v="0"/>
  </r>
  <r>
    <x v="62"/>
    <s v="2017-Q1"/>
    <x v="30"/>
    <x v="2"/>
    <x v="3"/>
    <x v="6"/>
    <x v="6"/>
    <n v="14450"/>
    <m/>
    <x v="95"/>
    <s v="azsierrav"/>
    <s v="Sierra Vista Public Library"/>
    <s v="Learning Express"/>
    <m/>
    <m/>
    <n v="0"/>
    <n v="0"/>
    <n v="0"/>
    <n v="0"/>
    <n v="0"/>
    <n v="0"/>
    <n v="0"/>
  </r>
  <r>
    <x v="63"/>
    <s v="2017-Q1"/>
    <x v="30"/>
    <x v="2"/>
    <x v="3"/>
    <x v="6"/>
    <x v="9"/>
    <n v="14504"/>
    <m/>
    <x v="96"/>
    <s v="azsnowflake"/>
    <s v="Snowflake-Taylor Public Library"/>
    <s v="Learning Express"/>
    <m/>
    <m/>
    <n v="0"/>
    <n v="0"/>
    <n v="0"/>
    <n v="0"/>
    <n v="0"/>
    <n v="0"/>
    <n v="0"/>
  </r>
  <r>
    <x v="64"/>
    <s v="2017-Q1"/>
    <x v="30"/>
    <x v="2"/>
    <x v="3"/>
    <x v="6"/>
    <x v="0"/>
    <n v="13844"/>
    <m/>
    <x v="97"/>
    <s v="azsuperior"/>
    <s v="Superior Public Library"/>
    <s v="Learning Express"/>
    <m/>
    <m/>
    <n v="0"/>
    <n v="0"/>
    <n v="0"/>
    <n v="0"/>
    <n v="0"/>
    <n v="0"/>
    <n v="0"/>
  </r>
  <r>
    <x v="65"/>
    <s v="2017-Q1"/>
    <x v="30"/>
    <x v="2"/>
    <x v="3"/>
    <x v="6"/>
    <x v="5"/>
    <n v="5355"/>
    <m/>
    <x v="98"/>
    <s v="tempe_main"/>
    <s v="Tempe Public Library"/>
    <s v="Learning Express"/>
    <m/>
    <m/>
    <n v="8"/>
    <n v="5"/>
    <n v="20"/>
    <n v="2"/>
    <n v="3"/>
    <n v="0"/>
    <n v="1"/>
  </r>
  <r>
    <x v="4"/>
    <s v="2017-Q1"/>
    <x v="30"/>
    <x v="2"/>
    <x v="3"/>
    <x v="6"/>
    <x v="4"/>
    <n v="14491"/>
    <m/>
    <x v="99"/>
    <s v="azpeachsprings"/>
    <s v="The Edward McElwain Memorial Library"/>
    <s v="Learning Express"/>
    <m/>
    <m/>
    <n v="0"/>
    <n v="0"/>
    <n v="0"/>
    <n v="0"/>
    <n v="0"/>
    <n v="0"/>
    <n v="0"/>
  </r>
  <r>
    <x v="66"/>
    <s v="2017-Q1"/>
    <x v="30"/>
    <x v="2"/>
    <x v="3"/>
    <x v="6"/>
    <x v="5"/>
    <n v="14485"/>
    <m/>
    <x v="100"/>
    <s v="toll30426"/>
    <s v="Tolleson Public Library"/>
    <s v="Learning Express"/>
    <m/>
    <m/>
    <n v="0"/>
    <n v="0"/>
    <n v="0"/>
    <n v="0"/>
    <n v="0"/>
    <n v="0"/>
    <n v="0"/>
  </r>
  <r>
    <x v="67"/>
    <s v="2017-Q1"/>
    <x v="30"/>
    <x v="2"/>
    <x v="3"/>
    <x v="6"/>
    <x v="6"/>
    <n v="14451"/>
    <m/>
    <x v="101"/>
    <s v="aztombstone"/>
    <s v="Tombstone City Library"/>
    <s v="Learning Express"/>
    <m/>
    <m/>
    <n v="0"/>
    <n v="0"/>
    <n v="0"/>
    <n v="0"/>
    <n v="0"/>
    <n v="0"/>
    <n v="0"/>
  </r>
  <r>
    <x v="68"/>
    <s v="2017-Q1"/>
    <x v="30"/>
    <x v="2"/>
    <x v="3"/>
    <x v="6"/>
    <x v="13"/>
    <n v="14463"/>
    <m/>
    <x v="102"/>
    <s v="aztontobasin"/>
    <s v="Tonto Basin Public Library"/>
    <s v="Learning Express"/>
    <m/>
    <m/>
    <n v="0"/>
    <n v="0"/>
    <n v="0"/>
    <n v="0"/>
    <n v="0"/>
    <n v="0"/>
    <n v="0"/>
  </r>
  <r>
    <x v="3"/>
    <s v="2017-Q1"/>
    <x v="30"/>
    <x v="2"/>
    <x v="3"/>
    <x v="6"/>
    <x v="12"/>
    <n v="14457"/>
    <m/>
    <x v="103"/>
    <s v="aztubacity"/>
    <s v="Tuba City Library"/>
    <s v="Learning Express"/>
    <m/>
    <m/>
    <n v="0"/>
    <n v="0"/>
    <n v="0"/>
    <n v="0"/>
    <n v="0"/>
    <n v="0"/>
    <n v="0"/>
  </r>
  <r>
    <x v="69"/>
    <s v="2017-Q1"/>
    <x v="30"/>
    <x v="2"/>
    <x v="3"/>
    <x v="6"/>
    <x v="11"/>
    <n v="14512"/>
    <m/>
    <x v="104"/>
    <s v="azsellstohono"/>
    <s v="Venito Garcia Library and Archives"/>
    <s v="Learning Express"/>
    <m/>
    <m/>
    <n v="0"/>
    <n v="0"/>
    <n v="0"/>
    <n v="0"/>
    <n v="0"/>
    <n v="0"/>
    <n v="0"/>
  </r>
  <r>
    <x v="3"/>
    <s v="2017-Q1"/>
    <x v="30"/>
    <x v="2"/>
    <x v="3"/>
    <x v="6"/>
    <x v="0"/>
    <n v="14443"/>
    <m/>
    <x v="105"/>
    <s v="vista_az"/>
    <s v="Vista Grande Library"/>
    <s v="Learning Express"/>
    <m/>
    <m/>
    <n v="0"/>
    <n v="0"/>
    <n v="0"/>
    <n v="0"/>
    <n v="0"/>
    <n v="0"/>
    <n v="0"/>
  </r>
  <r>
    <x v="4"/>
    <s v="2017-Q1"/>
    <x v="30"/>
    <x v="2"/>
    <x v="3"/>
    <x v="6"/>
    <x v="5"/>
    <n v="14481"/>
    <m/>
    <x v="106"/>
    <s v="wickenburg_az"/>
    <s v="Wickenburg Public Library"/>
    <s v="Learning Express"/>
    <m/>
    <m/>
    <n v="0"/>
    <n v="0"/>
    <n v="0"/>
    <n v="0"/>
    <n v="0"/>
    <n v="0"/>
    <n v="0"/>
  </r>
  <r>
    <x v="3"/>
    <s v="2017-Q1"/>
    <x v="30"/>
    <x v="2"/>
    <x v="3"/>
    <x v="6"/>
    <x v="3"/>
    <n v="14551"/>
    <m/>
    <x v="107"/>
    <s v="azwilhoit"/>
    <s v="Wilhoit Public Library"/>
    <s v="Learning Express"/>
    <m/>
    <m/>
    <n v="0"/>
    <n v="0"/>
    <n v="0"/>
    <n v="0"/>
    <n v="0"/>
    <n v="0"/>
    <n v="0"/>
  </r>
  <r>
    <x v="4"/>
    <s v="2017-Q1"/>
    <x v="30"/>
    <x v="2"/>
    <x v="3"/>
    <x v="6"/>
    <x v="12"/>
    <n v="13090"/>
    <m/>
    <x v="108"/>
    <s v="azwilliams"/>
    <s v="Williams Public Library"/>
    <s v="Learning Express"/>
    <m/>
    <m/>
    <n v="0"/>
    <n v="0"/>
    <n v="0"/>
    <n v="0"/>
    <n v="0"/>
    <n v="0"/>
    <n v="0"/>
  </r>
  <r>
    <x v="70"/>
    <s v="2017-Q1"/>
    <x v="30"/>
    <x v="2"/>
    <x v="3"/>
    <x v="6"/>
    <x v="9"/>
    <n v="14505"/>
    <m/>
    <x v="109"/>
    <s v="azwinslow"/>
    <s v="Winslow Public Library"/>
    <s v="Learning Express"/>
    <m/>
    <m/>
    <n v="0"/>
    <n v="0"/>
    <n v="0"/>
    <n v="0"/>
    <n v="0"/>
    <n v="0"/>
    <n v="0"/>
  </r>
  <r>
    <x v="3"/>
    <s v="2017-Q1"/>
    <x v="30"/>
    <x v="2"/>
    <x v="3"/>
    <x v="6"/>
    <x v="9"/>
    <n v="14506"/>
    <m/>
    <x v="110"/>
    <s v="azwoodruff"/>
    <s v="Woodruff Library"/>
    <s v="Learning Express"/>
    <m/>
    <m/>
    <n v="0"/>
    <n v="0"/>
    <n v="0"/>
    <n v="0"/>
    <n v="0"/>
    <n v="0"/>
    <n v="0"/>
  </r>
  <r>
    <x v="3"/>
    <s v="2017-Q1"/>
    <x v="30"/>
    <x v="2"/>
    <x v="3"/>
    <x v="6"/>
    <x v="3"/>
    <n v="14552"/>
    <m/>
    <x v="111"/>
    <s v="azyarnell"/>
    <s v="Yarnell Public Library"/>
    <s v="Learning Express"/>
    <m/>
    <m/>
    <n v="0"/>
    <n v="0"/>
    <n v="0"/>
    <n v="0"/>
    <n v="0"/>
    <n v="0"/>
    <n v="0"/>
  </r>
  <r>
    <x v="71"/>
    <s v="2017-Q1"/>
    <x v="30"/>
    <x v="2"/>
    <x v="3"/>
    <x v="6"/>
    <x v="3"/>
    <n v="12675"/>
    <m/>
    <x v="112"/>
    <s v="azyavapai"/>
    <s v="Yavapai County Free Library District"/>
    <s v="Learning Express"/>
    <m/>
    <m/>
    <n v="0"/>
    <n v="0"/>
    <n v="0"/>
    <n v="0"/>
    <n v="0"/>
    <n v="0"/>
    <n v="0"/>
  </r>
  <r>
    <x v="4"/>
    <s v="2017-Q1"/>
    <x v="30"/>
    <x v="2"/>
    <x v="3"/>
    <x v="6"/>
    <x v="3"/>
    <n v="14518"/>
    <m/>
    <x v="113"/>
    <s v="azyavapaitri"/>
    <s v="Yavapai Prescott Tribal Library"/>
    <s v="Learning Express"/>
    <m/>
    <m/>
    <n v="0"/>
    <n v="0"/>
    <n v="0"/>
    <n v="0"/>
    <n v="0"/>
    <n v="0"/>
    <n v="0"/>
  </r>
  <r>
    <x v="72"/>
    <s v="2017-Q1"/>
    <x v="30"/>
    <x v="2"/>
    <x v="3"/>
    <x v="6"/>
    <x v="13"/>
    <n v="14464"/>
    <m/>
    <x v="114"/>
    <s v="azyoung"/>
    <s v="Young Public Library"/>
    <s v="Learning Express"/>
    <m/>
    <m/>
    <n v="0"/>
    <n v="0"/>
    <n v="0"/>
    <n v="0"/>
    <n v="0"/>
    <n v="0"/>
    <n v="0"/>
  </r>
  <r>
    <x v="73"/>
    <s v="2017-Q1"/>
    <x v="30"/>
    <x v="2"/>
    <x v="3"/>
    <x v="6"/>
    <x v="5"/>
    <n v="14486"/>
    <m/>
    <x v="115"/>
    <s v="youngtown_az"/>
    <s v="Youngtown Public Library"/>
    <s v="Learning Express"/>
    <m/>
    <m/>
    <n v="0"/>
    <n v="0"/>
    <n v="0"/>
    <n v="0"/>
    <n v="0"/>
    <n v="0"/>
    <n v="0"/>
  </r>
  <r>
    <x v="3"/>
    <s v="2017-Q1"/>
    <x v="30"/>
    <x v="2"/>
    <x v="3"/>
    <x v="6"/>
    <x v="10"/>
    <n v="14527"/>
    <m/>
    <x v="116"/>
    <s v="azycldo"/>
    <s v="Yuma County Library District"/>
    <s v="Learning Express"/>
    <m/>
    <m/>
    <n v="47"/>
    <n v="1"/>
    <n v="84"/>
    <n v="27"/>
    <n v="2"/>
    <n v="1"/>
    <n v="0"/>
  </r>
  <r>
    <x v="0"/>
    <s v="2017-Q1"/>
    <x v="31"/>
    <x v="2"/>
    <x v="3"/>
    <x v="7"/>
    <x v="0"/>
    <n v="14487"/>
    <s v="Ak-Chin Indian Community Library"/>
    <x v="0"/>
    <s v="akchin_az"/>
    <m/>
    <s v="Learning Express"/>
    <m/>
    <m/>
    <n v="0"/>
    <n v="0"/>
    <n v="0"/>
    <n v="0"/>
    <n v="0"/>
    <n v="0"/>
    <n v="0"/>
  </r>
  <r>
    <x v="1"/>
    <s v="2017-Q1"/>
    <x v="31"/>
    <x v="2"/>
    <x v="3"/>
    <x v="7"/>
    <x v="1"/>
    <n v="14331"/>
    <s v="Apache County Library District"/>
    <x v="1"/>
    <s v="azapachecpl"/>
    <m/>
    <s v="Learning Express"/>
    <m/>
    <m/>
    <n v="0"/>
    <n v="0"/>
    <n v="0"/>
    <n v="0"/>
    <n v="0"/>
    <n v="0"/>
    <n v="0"/>
  </r>
  <r>
    <x v="2"/>
    <s v="2017-Q1"/>
    <x v="31"/>
    <x v="2"/>
    <x v="3"/>
    <x v="7"/>
    <x v="0"/>
    <n v="12670"/>
    <s v="Apache Junction Public Library"/>
    <x v="2"/>
    <s v="azapachejct"/>
    <m/>
    <s v="Learning Express"/>
    <m/>
    <m/>
    <n v="0"/>
    <n v="0"/>
    <n v="0"/>
    <n v="0"/>
    <n v="0"/>
    <n v="0"/>
    <n v="0"/>
  </r>
  <r>
    <x v="3"/>
    <s v="2017-Q1"/>
    <x v="31"/>
    <x v="2"/>
    <x v="3"/>
    <x v="7"/>
    <x v="0"/>
    <n v="13834"/>
    <s v="Arizona City Community Library"/>
    <x v="3"/>
    <s v="azarizonacity"/>
    <m/>
    <s v="Learning Express"/>
    <m/>
    <m/>
    <n v="0"/>
    <n v="0"/>
    <n v="0"/>
    <n v="0"/>
    <n v="0"/>
    <n v="0"/>
    <n v="0"/>
  </r>
  <r>
    <x v="3"/>
    <s v="2017-Q1"/>
    <x v="31"/>
    <x v="2"/>
    <x v="3"/>
    <x v="7"/>
    <x v="2"/>
    <n v="14554"/>
    <s v="Arizona State Library, Archives and Public Records"/>
    <x v="4"/>
    <s v="azstatelibdev"/>
    <m/>
    <s v="Learning Express"/>
    <m/>
    <m/>
    <n v="3"/>
    <n v="2"/>
    <n v="4"/>
    <n v="0"/>
    <n v="1"/>
    <n v="0"/>
    <n v="0"/>
  </r>
  <r>
    <x v="3"/>
    <s v="2017-Q1"/>
    <x v="31"/>
    <x v="2"/>
    <x v="3"/>
    <x v="7"/>
    <x v="3"/>
    <n v="14520"/>
    <s v="Ash Fork Public Library"/>
    <x v="5"/>
    <s v="azashfork"/>
    <m/>
    <s v="Learning Express"/>
    <m/>
    <m/>
    <n v="1"/>
    <n v="0"/>
    <n v="1"/>
    <n v="0"/>
    <n v="0"/>
    <n v="0"/>
    <n v="0"/>
  </r>
  <r>
    <x v="4"/>
    <s v="2017-Q1"/>
    <x v="31"/>
    <x v="2"/>
    <x v="3"/>
    <x v="7"/>
    <x v="4"/>
    <n v="14489"/>
    <s v="Ava Ich Asiit Tribal Library"/>
    <x v="6"/>
    <s v="azavaich"/>
    <m/>
    <s v="Learning Express"/>
    <m/>
    <m/>
    <n v="0"/>
    <n v="0"/>
    <n v="0"/>
    <n v="0"/>
    <n v="0"/>
    <n v="0"/>
    <n v="0"/>
  </r>
  <r>
    <x v="5"/>
    <s v="2017-Q1"/>
    <x v="31"/>
    <x v="2"/>
    <x v="3"/>
    <x v="7"/>
    <x v="5"/>
    <n v="6014"/>
    <s v="Avondale Public Library"/>
    <x v="7"/>
    <s v="avondale_az"/>
    <m/>
    <s v="Learning Express"/>
    <m/>
    <m/>
    <n v="0"/>
    <n v="0"/>
    <n v="0"/>
    <n v="0"/>
    <n v="0"/>
    <n v="0"/>
    <n v="0"/>
  </r>
  <r>
    <x v="3"/>
    <s v="2017-Q1"/>
    <x v="31"/>
    <x v="2"/>
    <x v="3"/>
    <x v="7"/>
    <x v="3"/>
    <n v="14532"/>
    <s v="Bagdad Public Library"/>
    <x v="8"/>
    <s v="azbagdad"/>
    <m/>
    <s v="Learning Express"/>
    <m/>
    <m/>
    <n v="0"/>
    <n v="0"/>
    <n v="0"/>
    <n v="0"/>
    <n v="0"/>
    <n v="0"/>
    <n v="0"/>
  </r>
  <r>
    <x v="3"/>
    <s v="2017-Q1"/>
    <x v="31"/>
    <x v="2"/>
    <x v="3"/>
    <x v="7"/>
    <x v="3"/>
    <n v="19554"/>
    <s v="Beaver Creek Library"/>
    <x v="121"/>
    <s v="beaver_az"/>
    <m/>
    <s v="Learning Express"/>
    <m/>
    <m/>
    <n v="0"/>
    <n v="0"/>
    <n v="0"/>
    <n v="0"/>
    <n v="0"/>
    <n v="0"/>
    <n v="0"/>
  </r>
  <r>
    <x v="6"/>
    <s v="2017-Q1"/>
    <x v="31"/>
    <x v="2"/>
    <x v="3"/>
    <x v="7"/>
    <x v="6"/>
    <n v="14448"/>
    <s v="Benson Public Library"/>
    <x v="9"/>
    <s v="azbenson"/>
    <m/>
    <s v="Learning Express"/>
    <m/>
    <m/>
    <n v="0"/>
    <n v="0"/>
    <n v="0"/>
    <n v="0"/>
    <n v="0"/>
    <n v="0"/>
    <n v="0"/>
  </r>
  <r>
    <x v="3"/>
    <s v="2017-Q1"/>
    <x v="31"/>
    <x v="2"/>
    <x v="3"/>
    <x v="7"/>
    <x v="3"/>
    <n v="14536"/>
    <s v="Black Canyon City Community Library"/>
    <x v="10"/>
    <s v="azblackcyn"/>
    <m/>
    <s v="Learning Express"/>
    <m/>
    <m/>
    <n v="0"/>
    <n v="0"/>
    <n v="0"/>
    <n v="0"/>
    <n v="0"/>
    <n v="0"/>
    <n v="0"/>
  </r>
  <r>
    <x v="3"/>
    <s v="2017-Q1"/>
    <x v="31"/>
    <x v="2"/>
    <x v="3"/>
    <x v="7"/>
    <x v="7"/>
    <n v="14469"/>
    <s v="Blue Library"/>
    <x v="11"/>
    <s v="azbluepub"/>
    <m/>
    <s v="Learning Express"/>
    <m/>
    <m/>
    <n v="0"/>
    <n v="0"/>
    <n v="0"/>
    <n v="0"/>
    <n v="0"/>
    <n v="0"/>
    <n v="0"/>
  </r>
  <r>
    <x v="3"/>
    <s v="2017-Q1"/>
    <x v="31"/>
    <x v="2"/>
    <x v="3"/>
    <x v="7"/>
    <x v="8"/>
    <n v="14474"/>
    <s v="Bouse Public Library"/>
    <x v="12"/>
    <s v="azbouse"/>
    <m/>
    <s v="Learning Express"/>
    <m/>
    <m/>
    <n v="0"/>
    <n v="0"/>
    <n v="0"/>
    <n v="0"/>
    <n v="0"/>
    <n v="0"/>
    <n v="0"/>
  </r>
  <r>
    <x v="4"/>
    <s v="2017-Q1"/>
    <x v="31"/>
    <x v="2"/>
    <x v="3"/>
    <x v="7"/>
    <x v="5"/>
    <n v="14478"/>
    <s v="Buckeye Public Library"/>
    <x v="13"/>
    <s v="buckeye_az"/>
    <m/>
    <s v="Learning Express"/>
    <m/>
    <m/>
    <n v="2"/>
    <n v="0"/>
    <n v="8"/>
    <n v="0"/>
    <n v="0"/>
    <n v="1"/>
    <n v="0"/>
  </r>
  <r>
    <x v="7"/>
    <s v="2017-Q1"/>
    <x v="31"/>
    <x v="2"/>
    <x v="3"/>
    <x v="7"/>
    <x v="3"/>
    <n v="14521"/>
    <s v="Camp Verde Community Library"/>
    <x v="14"/>
    <s v="azcampverde"/>
    <m/>
    <s v="Learning Express"/>
    <m/>
    <m/>
    <n v="0"/>
    <n v="0"/>
    <n v="0"/>
    <n v="0"/>
    <n v="0"/>
    <n v="0"/>
    <n v="0"/>
  </r>
  <r>
    <x v="8"/>
    <s v="2017-Q1"/>
    <x v="31"/>
    <x v="2"/>
    <x v="3"/>
    <x v="7"/>
    <x v="0"/>
    <n v="13835"/>
    <s v="Casa Grande Public Library"/>
    <x v="15"/>
    <s v="azcasagrande"/>
    <m/>
    <s v="Learning Express"/>
    <m/>
    <m/>
    <n v="0"/>
    <n v="0"/>
    <n v="0"/>
    <n v="0"/>
    <n v="0"/>
    <n v="0"/>
    <n v="0"/>
  </r>
  <r>
    <x v="3"/>
    <s v="2017-Q1"/>
    <x v="31"/>
    <x v="2"/>
    <x v="3"/>
    <x v="7"/>
    <x v="3"/>
    <n v="14325"/>
    <s v="Centennial Library"/>
    <x v="16"/>
    <s v="azcentennial"/>
    <m/>
    <s v="Learning Express"/>
    <m/>
    <m/>
    <n v="0"/>
    <n v="0"/>
    <n v="0"/>
    <n v="0"/>
    <n v="0"/>
    <n v="0"/>
    <n v="0"/>
  </r>
  <r>
    <x v="9"/>
    <s v="2017-Q1"/>
    <x v="31"/>
    <x v="2"/>
    <x v="3"/>
    <x v="7"/>
    <x v="5"/>
    <n v="12890"/>
    <s v="Chandler Public Library"/>
    <x v="17"/>
    <s v="chandler_main"/>
    <m/>
    <s v="Learning Express"/>
    <m/>
    <m/>
    <n v="0"/>
    <n v="0"/>
    <n v="1"/>
    <n v="0"/>
    <n v="0"/>
    <n v="0"/>
    <n v="0"/>
  </r>
  <r>
    <x v="10"/>
    <s v="2017-Q1"/>
    <x v="31"/>
    <x v="2"/>
    <x v="3"/>
    <x v="7"/>
    <x v="3"/>
    <n v="14522"/>
    <s v="Chino Valley Public Library"/>
    <x v="18"/>
    <s v="azchinovalley"/>
    <m/>
    <s v="Learning Express"/>
    <m/>
    <m/>
    <n v="0"/>
    <n v="0"/>
    <n v="0"/>
    <n v="0"/>
    <n v="0"/>
    <n v="0"/>
    <n v="0"/>
  </r>
  <r>
    <x v="3"/>
    <s v="2017-Q1"/>
    <x v="31"/>
    <x v="2"/>
    <x v="3"/>
    <x v="7"/>
    <x v="9"/>
    <n v="14494"/>
    <s v="Cibicue Community Library"/>
    <x v="19"/>
    <s v="azcibecu"/>
    <m/>
    <s v="Learning Express"/>
    <m/>
    <m/>
    <n v="0"/>
    <n v="0"/>
    <n v="0"/>
    <n v="0"/>
    <n v="0"/>
    <n v="0"/>
    <n v="0"/>
  </r>
  <r>
    <x v="11"/>
    <s v="2017-Q1"/>
    <x v="31"/>
    <x v="2"/>
    <x v="3"/>
    <x v="7"/>
    <x v="5"/>
    <n v="12897"/>
    <s v="City of Mesa Main Library"/>
    <x v="20"/>
    <s v="mesa86532"/>
    <m/>
    <s v="Learning Express"/>
    <m/>
    <m/>
    <n v="4"/>
    <n v="3"/>
    <n v="19"/>
    <n v="0"/>
    <n v="0"/>
    <n v="1"/>
    <n v="2"/>
  </r>
  <r>
    <x v="74"/>
    <s v="2017-Q1"/>
    <x v="31"/>
    <x v="2"/>
    <x v="3"/>
    <x v="7"/>
    <x v="3"/>
    <n v="14509"/>
    <s v="Clark Memorial Library"/>
    <x v="117"/>
    <s v="azclarkdale"/>
    <m/>
    <s v="Learning Express"/>
    <m/>
    <m/>
    <n v="0"/>
    <n v="0"/>
    <n v="0"/>
    <n v="0"/>
    <n v="0"/>
    <n v="0"/>
    <n v="0"/>
  </r>
  <r>
    <x v="74"/>
    <s v="2017-Q1"/>
    <x v="31"/>
    <x v="2"/>
    <x v="3"/>
    <x v="7"/>
    <x v="3"/>
    <n v="14538"/>
    <s v="Clarkdale Public Library"/>
    <x v="117"/>
    <s v="azclarkdale"/>
    <m/>
    <s v="Learning Express"/>
    <m/>
    <m/>
    <n v="0"/>
    <n v="0"/>
    <n v="0"/>
    <n v="0"/>
    <n v="0"/>
    <n v="0"/>
    <n v="0"/>
  </r>
  <r>
    <x v="3"/>
    <s v="2017-Q1"/>
    <x v="31"/>
    <x v="2"/>
    <x v="3"/>
    <x v="7"/>
    <x v="9"/>
    <n v="14495"/>
    <s v="Clay Springs Public Library"/>
    <x v="21"/>
    <s v="azclaysprings"/>
    <m/>
    <s v="Learning Express"/>
    <m/>
    <m/>
    <n v="0"/>
    <n v="0"/>
    <n v="0"/>
    <n v="0"/>
    <n v="0"/>
    <n v="0"/>
    <n v="0"/>
  </r>
  <r>
    <x v="12"/>
    <s v="2017-Q1"/>
    <x v="31"/>
    <x v="2"/>
    <x v="3"/>
    <x v="7"/>
    <x v="7"/>
    <n v="14470"/>
    <s v="Clifton Public Library"/>
    <x v="22"/>
    <s v="azclifton"/>
    <m/>
    <s v="Learning Express"/>
    <m/>
    <m/>
    <n v="0"/>
    <n v="0"/>
    <n v="0"/>
    <n v="0"/>
    <n v="0"/>
    <n v="0"/>
    <n v="0"/>
  </r>
  <r>
    <x v="13"/>
    <s v="2017-Q1"/>
    <x v="31"/>
    <x v="2"/>
    <x v="3"/>
    <x v="7"/>
    <x v="6"/>
    <n v="5783"/>
    <s v="Cochise County Library District"/>
    <x v="23"/>
    <s v="azccldo"/>
    <m/>
    <s v="Learning Express"/>
    <m/>
    <m/>
    <n v="1"/>
    <n v="0"/>
    <n v="2"/>
    <n v="0"/>
    <n v="0"/>
    <n v="0"/>
    <n v="1"/>
  </r>
  <r>
    <x v="14"/>
    <s v="2017-Q1"/>
    <x v="31"/>
    <x v="2"/>
    <x v="3"/>
    <x v="7"/>
    <x v="10"/>
    <n v="14528"/>
    <s v="Cocopah Tribal Library"/>
    <x v="24"/>
    <s v="azcocopah"/>
    <m/>
    <s v="Learning Express"/>
    <m/>
    <m/>
    <n v="0"/>
    <n v="0"/>
    <n v="0"/>
    <n v="0"/>
    <n v="0"/>
    <n v="0"/>
    <n v="0"/>
  </r>
  <r>
    <x v="15"/>
    <s v="2017-Q1"/>
    <x v="31"/>
    <x v="2"/>
    <x v="3"/>
    <x v="7"/>
    <x v="8"/>
    <n v="14324"/>
    <s v="Colorado River Indian Tribes Library"/>
    <x v="25"/>
    <s v="azlapazcs"/>
    <m/>
    <s v="Learning Express"/>
    <m/>
    <m/>
    <n v="0"/>
    <n v="0"/>
    <n v="0"/>
    <n v="0"/>
    <n v="0"/>
    <n v="0"/>
    <n v="0"/>
  </r>
  <r>
    <x v="3"/>
    <s v="2017-Q1"/>
    <x v="31"/>
    <x v="2"/>
    <x v="3"/>
    <x v="7"/>
    <x v="3"/>
    <n v="14540"/>
    <s v="Congress Public Library"/>
    <x v="26"/>
    <s v="azcongress"/>
    <m/>
    <s v="Learning Express"/>
    <m/>
    <m/>
    <n v="0"/>
    <n v="0"/>
    <n v="0"/>
    <n v="0"/>
    <n v="0"/>
    <n v="0"/>
    <n v="0"/>
  </r>
  <r>
    <x v="16"/>
    <s v="2017-Q1"/>
    <x v="31"/>
    <x v="2"/>
    <x v="3"/>
    <x v="7"/>
    <x v="0"/>
    <n v="13836"/>
    <s v="Coolidge Public Library"/>
    <x v="27"/>
    <s v="azcollidge"/>
    <m/>
    <s v="Learning Express"/>
    <m/>
    <m/>
    <n v="0"/>
    <n v="0"/>
    <n v="0"/>
    <n v="0"/>
    <n v="0"/>
    <n v="0"/>
    <n v="0"/>
  </r>
  <r>
    <x v="17"/>
    <s v="2017-Q1"/>
    <x v="31"/>
    <x v="2"/>
    <x v="3"/>
    <x v="7"/>
    <x v="6"/>
    <n v="14446"/>
    <s v="Copper Queen Library"/>
    <x v="28"/>
    <s v="azbisbee"/>
    <m/>
    <s v="Learning Express"/>
    <m/>
    <m/>
    <n v="0"/>
    <n v="0"/>
    <n v="0"/>
    <n v="0"/>
    <n v="0"/>
    <n v="0"/>
    <n v="0"/>
  </r>
  <r>
    <x v="3"/>
    <s v="2017-Q1"/>
    <x v="31"/>
    <x v="2"/>
    <x v="3"/>
    <x v="7"/>
    <x v="3"/>
    <n v="14541"/>
    <s v="Cordes Lakes Public Library"/>
    <x v="29"/>
    <s v="azcordeslakes"/>
    <m/>
    <s v="Learning Express"/>
    <m/>
    <m/>
    <n v="0"/>
    <n v="0"/>
    <n v="0"/>
    <n v="0"/>
    <n v="0"/>
    <n v="0"/>
    <n v="0"/>
  </r>
  <r>
    <x v="18"/>
    <s v="2017-Q1"/>
    <x v="31"/>
    <x v="2"/>
    <x v="3"/>
    <x v="7"/>
    <x v="3"/>
    <n v="14517"/>
    <s v="Cottonwood Public Library"/>
    <x v="30"/>
    <s v="azcottonwood"/>
    <m/>
    <s v="Learning Express"/>
    <m/>
    <m/>
    <n v="0"/>
    <n v="0"/>
    <n v="0"/>
    <n v="0"/>
    <n v="0"/>
    <n v="0"/>
    <n v="0"/>
  </r>
  <r>
    <x v="3"/>
    <s v="2017-Q1"/>
    <x v="31"/>
    <x v="2"/>
    <x v="3"/>
    <x v="7"/>
    <x v="3"/>
    <n v="14542"/>
    <s v="Crown King Public Library"/>
    <x v="31"/>
    <s v="azcrownking"/>
    <m/>
    <s v="Learning Express"/>
    <m/>
    <m/>
    <n v="0"/>
    <n v="0"/>
    <n v="0"/>
    <n v="0"/>
    <n v="0"/>
    <n v="0"/>
    <n v="0"/>
  </r>
  <r>
    <x v="19"/>
    <s v="2017-Q1"/>
    <x v="31"/>
    <x v="2"/>
    <x v="3"/>
    <x v="7"/>
    <x v="5"/>
    <n v="14477"/>
    <s v="Desert Foothills Library"/>
    <x v="32"/>
    <s v="desertfh_az"/>
    <m/>
    <s v="Learning Express"/>
    <m/>
    <m/>
    <n v="0"/>
    <n v="0"/>
    <n v="0"/>
    <n v="0"/>
    <n v="0"/>
    <n v="0"/>
    <n v="0"/>
  </r>
  <r>
    <x v="3"/>
    <s v="2017-Q1"/>
    <x v="31"/>
    <x v="2"/>
    <x v="3"/>
    <x v="7"/>
    <x v="3"/>
    <n v="14545"/>
    <s v="Dewey-Humboldt Town Library"/>
    <x v="33"/>
    <s v="dewey_az"/>
    <m/>
    <s v="Learning Express"/>
    <m/>
    <m/>
    <n v="0"/>
    <n v="0"/>
    <n v="0"/>
    <n v="0"/>
    <n v="0"/>
    <n v="0"/>
    <n v="0"/>
  </r>
  <r>
    <x v="20"/>
    <s v="2017-Q1"/>
    <x v="31"/>
    <x v="2"/>
    <x v="3"/>
    <x v="7"/>
    <x v="6"/>
    <n v="14447"/>
    <s v="Douglas Public Library"/>
    <x v="34"/>
    <s v="azdouglas"/>
    <m/>
    <s v="Learning Express"/>
    <m/>
    <m/>
    <n v="0"/>
    <n v="0"/>
    <n v="0"/>
    <n v="0"/>
    <n v="0"/>
    <n v="0"/>
    <n v="0"/>
  </r>
  <r>
    <x v="3"/>
    <s v="2017-Q1"/>
    <x v="31"/>
    <x v="2"/>
    <x v="3"/>
    <x v="7"/>
    <x v="11"/>
    <n v="14510"/>
    <s v="Dr. Fernando Escalante Community Library &amp; Resource Center"/>
    <x v="35"/>
    <s v="azfernando"/>
    <m/>
    <s v="Learning Express"/>
    <m/>
    <m/>
    <n v="0"/>
    <n v="0"/>
    <n v="0"/>
    <n v="0"/>
    <n v="0"/>
    <n v="0"/>
    <n v="0"/>
  </r>
  <r>
    <x v="21"/>
    <s v="2017-Q1"/>
    <x v="31"/>
    <x v="2"/>
    <x v="3"/>
    <x v="7"/>
    <x v="7"/>
    <n v="14468"/>
    <s v="Duncan Public Library"/>
    <x v="36"/>
    <s v="azduncan"/>
    <m/>
    <s v="Learning Express"/>
    <m/>
    <m/>
    <n v="0"/>
    <n v="0"/>
    <n v="0"/>
    <n v="0"/>
    <n v="0"/>
    <n v="0"/>
    <n v="0"/>
  </r>
  <r>
    <x v="22"/>
    <s v="2017-Q1"/>
    <x v="31"/>
    <x v="2"/>
    <x v="3"/>
    <x v="7"/>
    <x v="0"/>
    <n v="13837"/>
    <s v="Eloy Santa Cruz Library"/>
    <x v="37"/>
    <s v="azeloy"/>
    <m/>
    <s v="Learning Express"/>
    <m/>
    <m/>
    <n v="0"/>
    <n v="0"/>
    <n v="0"/>
    <n v="0"/>
    <n v="0"/>
    <n v="0"/>
    <n v="0"/>
  </r>
  <r>
    <x v="23"/>
    <s v="2017-Q1"/>
    <x v="31"/>
    <x v="2"/>
    <x v="3"/>
    <x v="7"/>
    <x v="6"/>
    <n v="14452"/>
    <s v="Elsie S. Hogan Community Library"/>
    <x v="38"/>
    <s v="azwilcox"/>
    <m/>
    <s v="Learning Express"/>
    <m/>
    <m/>
    <n v="0"/>
    <n v="0"/>
    <n v="0"/>
    <n v="0"/>
    <n v="0"/>
    <n v="0"/>
    <n v="0"/>
  </r>
  <r>
    <x v="24"/>
    <s v="2017-Q1"/>
    <x v="31"/>
    <x v="2"/>
    <x v="3"/>
    <x v="7"/>
    <x v="12"/>
    <n v="5102"/>
    <s v="Flagstaff City-Coconino County Public Library"/>
    <x v="39"/>
    <s v="azflagstaff"/>
    <m/>
    <s v="Learning Express"/>
    <m/>
    <m/>
    <n v="12"/>
    <n v="1"/>
    <n v="16"/>
    <n v="4"/>
    <n v="1"/>
    <n v="0"/>
    <n v="0"/>
  </r>
  <r>
    <x v="25"/>
    <s v="2017-Q1"/>
    <x v="31"/>
    <x v="2"/>
    <x v="3"/>
    <x v="7"/>
    <x v="0"/>
    <n v="13838"/>
    <s v="Florence Community Library"/>
    <x v="40"/>
    <s v="azflorence"/>
    <m/>
    <s v="Learning Express"/>
    <m/>
    <m/>
    <n v="0"/>
    <n v="0"/>
    <n v="0"/>
    <n v="0"/>
    <n v="0"/>
    <n v="0"/>
    <n v="0"/>
  </r>
  <r>
    <x v="3"/>
    <s v="2017-Q1"/>
    <x v="31"/>
    <x v="2"/>
    <x v="3"/>
    <x v="7"/>
    <x v="12"/>
    <n v="14455"/>
    <s v="Forest Lakes Community Library"/>
    <x v="41"/>
    <s v="azforestlakes"/>
    <m/>
    <s v="Learning Express"/>
    <m/>
    <m/>
    <n v="0"/>
    <n v="0"/>
    <n v="0"/>
    <n v="0"/>
    <n v="0"/>
    <n v="0"/>
    <n v="0"/>
  </r>
  <r>
    <x v="26"/>
    <s v="2017-Q1"/>
    <x v="31"/>
    <x v="2"/>
    <x v="3"/>
    <x v="7"/>
    <x v="12"/>
    <n v="14454"/>
    <s v="Fredonia Public Library"/>
    <x v="42"/>
    <s v="azfredonia"/>
    <m/>
    <s v="Learning Express"/>
    <m/>
    <m/>
    <n v="0"/>
    <n v="0"/>
    <n v="0"/>
    <n v="0"/>
    <n v="0"/>
    <n v="0"/>
    <n v="0"/>
  </r>
  <r>
    <x v="27"/>
    <s v="2017-Q1"/>
    <x v="31"/>
    <x v="2"/>
    <x v="3"/>
    <x v="7"/>
    <x v="5"/>
    <n v="14482"/>
    <s v="Ft. McDowell Yavapai Nation Tribal Library"/>
    <x v="43"/>
    <s v="mcdowell_az"/>
    <m/>
    <s v="Learning Express"/>
    <m/>
    <m/>
    <n v="0"/>
    <n v="0"/>
    <n v="0"/>
    <n v="0"/>
    <n v="0"/>
    <n v="0"/>
    <n v="0"/>
  </r>
  <r>
    <x v="28"/>
    <s v="2017-Q1"/>
    <x v="31"/>
    <x v="2"/>
    <x v="3"/>
    <x v="7"/>
    <x v="13"/>
    <n v="5785"/>
    <s v="Gila County Library District"/>
    <x v="44"/>
    <s v="azgcldo"/>
    <m/>
    <s v="Learning Express"/>
    <m/>
    <m/>
    <n v="0"/>
    <n v="0"/>
    <n v="0"/>
    <n v="0"/>
    <n v="0"/>
    <n v="0"/>
    <n v="0"/>
  </r>
  <r>
    <x v="29"/>
    <s v="2017-Q1"/>
    <x v="31"/>
    <x v="2"/>
    <x v="3"/>
    <x v="7"/>
    <x v="5"/>
    <n v="14479"/>
    <s v="Glendale Public Library"/>
    <x v="45"/>
    <s v="glendale_main"/>
    <m/>
    <s v="Learning Express"/>
    <m/>
    <m/>
    <n v="1"/>
    <n v="1"/>
    <n v="2"/>
    <n v="0"/>
    <n v="1"/>
    <n v="0"/>
    <n v="0"/>
  </r>
  <r>
    <x v="3"/>
    <s v="2017-Q1"/>
    <x v="31"/>
    <x v="2"/>
    <x v="3"/>
    <x v="7"/>
    <x v="12"/>
    <n v="14456"/>
    <s v="Grand Canyon Library"/>
    <x v="46"/>
    <s v="azgcanyoncl"/>
    <m/>
    <s v="Learning Express"/>
    <m/>
    <m/>
    <n v="0"/>
    <n v="0"/>
    <n v="0"/>
    <n v="0"/>
    <n v="0"/>
    <n v="0"/>
    <n v="0"/>
  </r>
  <r>
    <x v="3"/>
    <s v="2017-Q1"/>
    <x v="31"/>
    <x v="2"/>
    <x v="3"/>
    <x v="7"/>
    <x v="7"/>
    <n v="14366"/>
    <s v="Greenlee County Library System"/>
    <x v="47"/>
    <s v="azgreenl"/>
    <m/>
    <s v="Learning Express"/>
    <m/>
    <m/>
    <n v="0"/>
    <n v="0"/>
    <n v="0"/>
    <n v="0"/>
    <n v="0"/>
    <n v="0"/>
    <n v="0"/>
  </r>
  <r>
    <x v="30"/>
    <s v="2017-Q1"/>
    <x v="31"/>
    <x v="2"/>
    <x v="3"/>
    <x v="7"/>
    <x v="9"/>
    <n v="14496"/>
    <s v="Holbrook Public Library"/>
    <x v="48"/>
    <s v="azholbrook"/>
    <m/>
    <s v="Learning Express"/>
    <m/>
    <m/>
    <n v="0"/>
    <n v="0"/>
    <n v="0"/>
    <n v="0"/>
    <n v="0"/>
    <n v="0"/>
    <n v="0"/>
  </r>
  <r>
    <x v="31"/>
    <s v="2017-Q1"/>
    <x v="31"/>
    <x v="2"/>
    <x v="3"/>
    <x v="7"/>
    <x v="9"/>
    <n v="14497"/>
    <s v="Hopi Public Library"/>
    <x v="49"/>
    <s v="hopi"/>
    <m/>
    <s v="Learning Express"/>
    <m/>
    <m/>
    <n v="0"/>
    <n v="0"/>
    <n v="0"/>
    <n v="0"/>
    <n v="0"/>
    <n v="0"/>
    <n v="0"/>
  </r>
  <r>
    <x v="32"/>
    <s v="2017-Q1"/>
    <x v="31"/>
    <x v="2"/>
    <x v="3"/>
    <x v="7"/>
    <x v="6"/>
    <n v="14449"/>
    <s v="Huachuca City Public Library"/>
    <x v="50"/>
    <s v="azhuachuca"/>
    <m/>
    <s v="Learning Express"/>
    <m/>
    <m/>
    <n v="0"/>
    <n v="0"/>
    <n v="0"/>
    <n v="0"/>
    <n v="0"/>
    <n v="0"/>
    <n v="0"/>
  </r>
  <r>
    <x v="4"/>
    <s v="2017-Q1"/>
    <x v="31"/>
    <x v="2"/>
    <x v="3"/>
    <x v="7"/>
    <x v="0"/>
    <n v="14442"/>
    <s v="Ira H Hayes Memorial Library"/>
    <x v="51"/>
    <s v="irahayes_az"/>
    <m/>
    <s v="Learning Express"/>
    <m/>
    <m/>
    <n v="0"/>
    <n v="0"/>
    <n v="0"/>
    <n v="0"/>
    <n v="0"/>
    <n v="0"/>
    <n v="0"/>
  </r>
  <r>
    <x v="33"/>
    <s v="2017-Q1"/>
    <x v="31"/>
    <x v="2"/>
    <x v="3"/>
    <x v="7"/>
    <x v="13"/>
    <n v="14461"/>
    <s v="Isabelle Hunt Memorial Public Library"/>
    <x v="52"/>
    <s v="azpinestrawb"/>
    <m/>
    <s v="Learning Express"/>
    <m/>
    <m/>
    <n v="0"/>
    <n v="0"/>
    <n v="0"/>
    <n v="0"/>
    <n v="0"/>
    <n v="0"/>
    <n v="0"/>
  </r>
  <r>
    <x v="34"/>
    <s v="2017-Q1"/>
    <x v="31"/>
    <x v="2"/>
    <x v="3"/>
    <x v="7"/>
    <x v="3"/>
    <n v="14523"/>
    <s v="Jerome Public Library"/>
    <x v="53"/>
    <s v="azjerome"/>
    <m/>
    <s v="Learning Express"/>
    <m/>
    <m/>
    <n v="0"/>
    <n v="0"/>
    <n v="0"/>
    <n v="0"/>
    <n v="0"/>
    <n v="0"/>
    <n v="0"/>
  </r>
  <r>
    <x v="4"/>
    <s v="2017-Q1"/>
    <x v="31"/>
    <x v="2"/>
    <x v="3"/>
    <x v="7"/>
    <x v="4"/>
    <n v="14490"/>
    <s v="Kaibab Paiute Tribal Library"/>
    <x v="54"/>
    <s v="azkaibabppl"/>
    <m/>
    <s v="Learning Express"/>
    <m/>
    <m/>
    <n v="0"/>
    <n v="0"/>
    <n v="0"/>
    <n v="0"/>
    <n v="0"/>
    <n v="0"/>
    <n v="0"/>
  </r>
  <r>
    <x v="3"/>
    <s v="2017-Q1"/>
    <x v="31"/>
    <x v="2"/>
    <x v="3"/>
    <x v="7"/>
    <x v="9"/>
    <n v="14498"/>
    <s v="Kayenta Community Library"/>
    <x v="55"/>
    <s v="azkayenta"/>
    <m/>
    <s v="Learning Express"/>
    <m/>
    <m/>
    <n v="0"/>
    <n v="0"/>
    <n v="0"/>
    <n v="0"/>
    <n v="0"/>
    <n v="0"/>
    <n v="0"/>
  </r>
  <r>
    <x v="35"/>
    <s v="2017-Q1"/>
    <x v="31"/>
    <x v="2"/>
    <x v="3"/>
    <x v="7"/>
    <x v="0"/>
    <n v="13839"/>
    <s v="Kearny Public Library"/>
    <x v="56"/>
    <s v="kearny_az"/>
    <m/>
    <s v="Learning Express"/>
    <m/>
    <m/>
    <n v="0"/>
    <n v="0"/>
    <n v="0"/>
    <n v="0"/>
    <n v="0"/>
    <n v="0"/>
    <n v="0"/>
  </r>
  <r>
    <x v="75"/>
    <s v="2017-Q1"/>
    <x v="31"/>
    <x v="2"/>
    <x v="3"/>
    <x v="7"/>
    <x v="8"/>
    <n v="14475"/>
    <s v="La Paz County Services"/>
    <x v="119"/>
    <s v="lapaz"/>
    <m/>
    <s v="Learning Express"/>
    <m/>
    <m/>
    <n v="0"/>
    <n v="0"/>
    <n v="0"/>
    <n v="0"/>
    <n v="0"/>
    <n v="0"/>
    <n v="0"/>
  </r>
  <r>
    <x v="36"/>
    <s v="2017-Q1"/>
    <x v="31"/>
    <x v="2"/>
    <x v="3"/>
    <x v="7"/>
    <x v="9"/>
    <n v="14507"/>
    <s v="Larson Memorial Public Library"/>
    <x v="57"/>
    <s v="azpinetop"/>
    <m/>
    <s v="Learning Express"/>
    <m/>
    <m/>
    <n v="0"/>
    <n v="0"/>
    <n v="0"/>
    <n v="0"/>
    <n v="0"/>
    <n v="0"/>
    <n v="0"/>
  </r>
  <r>
    <x v="37"/>
    <s v="2017-Q1"/>
    <x v="31"/>
    <x v="2"/>
    <x v="3"/>
    <x v="7"/>
    <x v="0"/>
    <n v="13841"/>
    <s v="Mammoth Public Library"/>
    <x v="58"/>
    <s v="azmammoth"/>
    <m/>
    <s v="Learning Express"/>
    <m/>
    <m/>
    <n v="0"/>
    <n v="0"/>
    <n v="0"/>
    <n v="0"/>
    <n v="0"/>
    <n v="0"/>
    <n v="0"/>
  </r>
  <r>
    <x v="38"/>
    <s v="2017-Q1"/>
    <x v="31"/>
    <x v="2"/>
    <x v="3"/>
    <x v="7"/>
    <x v="5"/>
    <n v="13748"/>
    <s v="Maricopa County Library District"/>
    <x v="59"/>
    <s v="maricopa_main"/>
    <m/>
    <s v="Learning Express"/>
    <m/>
    <m/>
    <n v="48"/>
    <n v="20"/>
    <n v="132"/>
    <n v="1"/>
    <n v="7"/>
    <n v="11"/>
    <n v="15"/>
  </r>
  <r>
    <x v="39"/>
    <s v="2017-Q1"/>
    <x v="31"/>
    <x v="2"/>
    <x v="3"/>
    <x v="7"/>
    <x v="0"/>
    <n v="13843"/>
    <s v="Maricopa Public Library"/>
    <x v="60"/>
    <s v="azmaricopacom"/>
    <m/>
    <s v="Learning Express"/>
    <m/>
    <m/>
    <n v="0"/>
    <n v="0"/>
    <n v="0"/>
    <n v="0"/>
    <n v="0"/>
    <n v="0"/>
    <n v="0"/>
  </r>
  <r>
    <x v="3"/>
    <s v="2017-Q1"/>
    <x v="31"/>
    <x v="2"/>
    <x v="3"/>
    <x v="7"/>
    <x v="3"/>
    <n v="14547"/>
    <s v="Mayer Public Library"/>
    <x v="61"/>
    <s v="azmayer"/>
    <m/>
    <s v="Learning Express"/>
    <m/>
    <m/>
    <n v="0"/>
    <n v="0"/>
    <n v="0"/>
    <n v="0"/>
    <n v="0"/>
    <n v="0"/>
    <n v="0"/>
  </r>
  <r>
    <x v="3"/>
    <s v="2017-Q1"/>
    <x v="31"/>
    <x v="2"/>
    <x v="3"/>
    <x v="7"/>
    <x v="9"/>
    <n v="14499"/>
    <s v="McNary Commuity Library"/>
    <x v="62"/>
    <s v="mcnary_az"/>
    <m/>
    <s v="Learning Express"/>
    <m/>
    <m/>
    <n v="0"/>
    <n v="0"/>
    <n v="0"/>
    <n v="0"/>
    <n v="0"/>
    <n v="0"/>
    <n v="0"/>
  </r>
  <r>
    <x v="40"/>
    <s v="2017-Q1"/>
    <x v="31"/>
    <x v="2"/>
    <x v="3"/>
    <x v="7"/>
    <x v="13"/>
    <n v="14459"/>
    <s v="Miami Memorial Library"/>
    <x v="63"/>
    <s v="azmiami"/>
    <m/>
    <s v="Learning Express"/>
    <m/>
    <m/>
    <n v="0"/>
    <n v="0"/>
    <n v="0"/>
    <n v="0"/>
    <n v="0"/>
    <n v="0"/>
    <n v="0"/>
  </r>
  <r>
    <x v="41"/>
    <s v="2017-Q1"/>
    <x v="31"/>
    <x v="2"/>
    <x v="3"/>
    <x v="7"/>
    <x v="4"/>
    <n v="14534"/>
    <s v="Mohave Community College"/>
    <x v="64"/>
    <s v="azmohave"/>
    <m/>
    <s v="Learning Express"/>
    <m/>
    <m/>
    <n v="0"/>
    <n v="0"/>
    <n v="0"/>
    <n v="0"/>
    <n v="0"/>
    <n v="0"/>
    <n v="0"/>
  </r>
  <r>
    <x v="3"/>
    <s v="2017-Q1"/>
    <x v="31"/>
    <x v="2"/>
    <x v="3"/>
    <x v="7"/>
    <x v="4"/>
    <n v="14322"/>
    <s v="Mohave County Library District"/>
    <x v="118"/>
    <s v="mccc"/>
    <m/>
    <s v="Learning Express"/>
    <m/>
    <m/>
    <n v="25"/>
    <n v="7"/>
    <n v="45"/>
    <n v="17"/>
    <n v="1"/>
    <n v="9"/>
    <n v="1"/>
  </r>
  <r>
    <x v="42"/>
    <s v="2017-Q1"/>
    <x v="31"/>
    <x v="2"/>
    <x v="3"/>
    <x v="7"/>
    <x v="7"/>
    <n v="14471"/>
    <s v="Morenci Community Library"/>
    <x v="65"/>
    <s v="azmorenci"/>
    <m/>
    <s v="Learning Express"/>
    <m/>
    <m/>
    <n v="0"/>
    <n v="0"/>
    <n v="0"/>
    <n v="0"/>
    <n v="0"/>
    <n v="0"/>
    <n v="0"/>
  </r>
  <r>
    <x v="43"/>
    <s v="2017-Q1"/>
    <x v="31"/>
    <x v="2"/>
    <x v="3"/>
    <x v="7"/>
    <x v="9"/>
    <n v="6128"/>
    <s v="Navajo County Library District"/>
    <x v="66"/>
    <s v="azncldo"/>
    <m/>
    <s v="Learning Express"/>
    <m/>
    <m/>
    <n v="20"/>
    <n v="0"/>
    <n v="41"/>
    <n v="24"/>
    <n v="1"/>
    <n v="2"/>
    <n v="0"/>
  </r>
  <r>
    <x v="44"/>
    <s v="2017-Q1"/>
    <x v="31"/>
    <x v="2"/>
    <x v="3"/>
    <x v="7"/>
    <x v="1"/>
    <n v="14548"/>
    <s v="Navajo Nation Library System"/>
    <x v="67"/>
    <s v="aznnls"/>
    <m/>
    <s v="Learning Express"/>
    <m/>
    <m/>
    <n v="0"/>
    <n v="0"/>
    <n v="0"/>
    <n v="0"/>
    <n v="0"/>
    <n v="0"/>
    <n v="0"/>
  </r>
  <r>
    <x v="45"/>
    <s v="2017-Q1"/>
    <x v="31"/>
    <x v="2"/>
    <x v="3"/>
    <x v="7"/>
    <x v="14"/>
    <n v="14515"/>
    <s v="Nogales/Santa Cruz County Public Library"/>
    <x v="68"/>
    <s v="aznogales"/>
    <m/>
    <s v="Learning Express"/>
    <m/>
    <m/>
    <n v="0"/>
    <n v="0"/>
    <n v="0"/>
    <n v="0"/>
    <n v="0"/>
    <n v="0"/>
    <n v="0"/>
  </r>
  <r>
    <x v="3"/>
    <s v="2017-Q1"/>
    <x v="31"/>
    <x v="2"/>
    <x v="3"/>
    <x v="7"/>
    <x v="5"/>
    <n v="14488"/>
    <s v="Northwest Regional Library"/>
    <x v="120"/>
    <s v="northwestreg_az"/>
    <m/>
    <s v="Learning Express"/>
    <m/>
    <m/>
    <n v="0"/>
    <n v="0"/>
    <n v="0"/>
    <n v="0"/>
    <n v="0"/>
    <n v="0"/>
    <n v="0"/>
  </r>
  <r>
    <x v="3"/>
    <s v="2017-Q1"/>
    <x v="31"/>
    <x v="2"/>
    <x v="3"/>
    <x v="7"/>
    <x v="0"/>
    <n v="13840"/>
    <s v="Oracle Public Library"/>
    <x v="69"/>
    <s v="azoracle"/>
    <m/>
    <s v="Learning Express"/>
    <m/>
    <m/>
    <n v="0"/>
    <n v="0"/>
    <n v="0"/>
    <n v="0"/>
    <n v="0"/>
    <n v="0"/>
    <n v="0"/>
  </r>
  <r>
    <x v="3"/>
    <s v="2017-Q1"/>
    <x v="31"/>
    <x v="2"/>
    <x v="3"/>
    <x v="7"/>
    <x v="0"/>
    <n v="14513"/>
    <s v="Oro Valley Public Library"/>
    <x v="70"/>
    <s v="azorovalley"/>
    <m/>
    <s v="Learning Express"/>
    <m/>
    <m/>
    <n v="0"/>
    <n v="0"/>
    <n v="0"/>
    <n v="0"/>
    <n v="0"/>
    <n v="0"/>
    <n v="0"/>
  </r>
  <r>
    <x v="4"/>
    <s v="2017-Q1"/>
    <x v="31"/>
    <x v="2"/>
    <x v="3"/>
    <x v="7"/>
    <x v="12"/>
    <n v="14453"/>
    <s v="Page Public Library"/>
    <x v="71"/>
    <s v="azpage"/>
    <m/>
    <s v="Learning Express"/>
    <m/>
    <m/>
    <n v="0"/>
    <n v="0"/>
    <n v="0"/>
    <n v="0"/>
    <n v="0"/>
    <n v="0"/>
    <n v="0"/>
  </r>
  <r>
    <x v="76"/>
    <s v="2017-Q1"/>
    <x v="31"/>
    <x v="2"/>
    <x v="3"/>
    <x v="7"/>
    <x v="8"/>
    <n v="14472"/>
    <s v="Parker Public Library"/>
    <x v="122"/>
    <s v="azparker"/>
    <m/>
    <s v="Learning Express"/>
    <m/>
    <m/>
    <n v="0"/>
    <n v="0"/>
    <n v="0"/>
    <n v="0"/>
    <n v="0"/>
    <n v="0"/>
    <n v="0"/>
  </r>
  <r>
    <x v="46"/>
    <s v="2017-Q1"/>
    <x v="31"/>
    <x v="2"/>
    <x v="3"/>
    <x v="7"/>
    <x v="14"/>
    <n v="14516"/>
    <s v="Patagonia Public Library"/>
    <x v="72"/>
    <s v="azpatagonia"/>
    <m/>
    <s v="Learning Express"/>
    <m/>
    <m/>
    <n v="0"/>
    <n v="0"/>
    <n v="0"/>
    <n v="0"/>
    <n v="0"/>
    <n v="0"/>
    <n v="0"/>
  </r>
  <r>
    <x v="47"/>
    <s v="2017-Q1"/>
    <x v="31"/>
    <x v="2"/>
    <x v="3"/>
    <x v="7"/>
    <x v="13"/>
    <n v="14462"/>
    <s v="Payson Public Library"/>
    <x v="73"/>
    <s v="azpayson"/>
    <m/>
    <s v="Learning Express"/>
    <m/>
    <m/>
    <n v="0"/>
    <n v="0"/>
    <n v="0"/>
    <n v="0"/>
    <n v="0"/>
    <n v="0"/>
    <n v="0"/>
  </r>
  <r>
    <x v="48"/>
    <s v="2017-Q1"/>
    <x v="31"/>
    <x v="2"/>
    <x v="3"/>
    <x v="7"/>
    <x v="5"/>
    <n v="14480"/>
    <s v="Peoria Public Library System"/>
    <x v="74"/>
    <s v="peor29132"/>
    <m/>
    <s v="Learning Express"/>
    <m/>
    <m/>
    <n v="2"/>
    <n v="1"/>
    <n v="5"/>
    <n v="0"/>
    <n v="0"/>
    <n v="1"/>
    <n v="0"/>
  </r>
  <r>
    <x v="49"/>
    <s v="2017-Q1"/>
    <x v="31"/>
    <x v="2"/>
    <x v="3"/>
    <x v="7"/>
    <x v="5"/>
    <n v="5773"/>
    <s v="Phoenix Public Library"/>
    <x v="75"/>
    <s v="phx_main"/>
    <m/>
    <s v="Learning Express"/>
    <m/>
    <m/>
    <n v="129"/>
    <n v="22"/>
    <n v="258"/>
    <n v="60"/>
    <n v="21"/>
    <n v="8"/>
    <n v="1"/>
  </r>
  <r>
    <x v="50"/>
    <s v="2017-Q1"/>
    <x v="31"/>
    <x v="2"/>
    <x v="3"/>
    <x v="7"/>
    <x v="11"/>
    <n v="5042"/>
    <s v="Pima County Public Library"/>
    <x v="76"/>
    <s v="azpcld"/>
    <m/>
    <s v="Learning Express"/>
    <m/>
    <m/>
    <n v="199"/>
    <n v="49"/>
    <n v="423"/>
    <n v="63"/>
    <n v="35"/>
    <n v="65"/>
    <n v="20"/>
  </r>
  <r>
    <x v="3"/>
    <s v="2017-Q1"/>
    <x v="31"/>
    <x v="2"/>
    <x v="3"/>
    <x v="7"/>
    <x v="10"/>
    <n v="14466"/>
    <s v="Pima Public Library"/>
    <x v="123"/>
    <s v="azheritage"/>
    <m/>
    <s v="Learning Express"/>
    <m/>
    <m/>
    <n v="5"/>
    <n v="2"/>
    <n v="11"/>
    <n v="0"/>
    <n v="4"/>
    <n v="5"/>
    <n v="0"/>
  </r>
  <r>
    <x v="52"/>
    <s v="2017-Q1"/>
    <x v="31"/>
    <x v="2"/>
    <x v="3"/>
    <x v="7"/>
    <x v="0"/>
    <n v="13846"/>
    <s v="Pinal County Library District"/>
    <x v="78"/>
    <s v="pinal_az"/>
    <m/>
    <s v="Learning Express"/>
    <m/>
    <m/>
    <n v="2"/>
    <n v="1"/>
    <n v="4"/>
    <n v="0"/>
    <n v="2"/>
    <n v="0"/>
    <n v="0"/>
  </r>
  <r>
    <x v="3"/>
    <s v="2017-Q1"/>
    <x v="31"/>
    <x v="2"/>
    <x v="3"/>
    <x v="7"/>
    <x v="9"/>
    <n v="14500"/>
    <s v="Pinedale Library"/>
    <x v="79"/>
    <s v="pinedale"/>
    <m/>
    <s v="Learning Express"/>
    <m/>
    <m/>
    <n v="0"/>
    <n v="0"/>
    <n v="0"/>
    <n v="0"/>
    <n v="0"/>
    <n v="0"/>
    <n v="0"/>
  </r>
  <r>
    <x v="3"/>
    <s v="2017-Q1"/>
    <x v="31"/>
    <x v="2"/>
    <x v="3"/>
    <x v="7"/>
    <x v="5"/>
    <n v="14501"/>
    <s v="Pinetop Lakeside Library"/>
    <x v="124"/>
    <s v="hollyhock_az"/>
    <m/>
    <s v="Learning Express"/>
    <m/>
    <m/>
    <n v="0"/>
    <n v="0"/>
    <n v="0"/>
    <n v="0"/>
    <n v="0"/>
    <n v="0"/>
    <n v="0"/>
  </r>
  <r>
    <x v="53"/>
    <s v="2017-Q1"/>
    <x v="31"/>
    <x v="2"/>
    <x v="3"/>
    <x v="7"/>
    <x v="3"/>
    <n v="14524"/>
    <s v="Prescott Public Library"/>
    <x v="81"/>
    <s v="azprescott"/>
    <m/>
    <s v="Learning Express"/>
    <m/>
    <m/>
    <n v="0"/>
    <n v="0"/>
    <n v="0"/>
    <n v="0"/>
    <n v="0"/>
    <n v="0"/>
    <n v="0"/>
  </r>
  <r>
    <x v="54"/>
    <s v="2017-Q1"/>
    <x v="31"/>
    <x v="2"/>
    <x v="3"/>
    <x v="7"/>
    <x v="3"/>
    <n v="14519"/>
    <s v="Prescott Valley Public Library"/>
    <x v="82"/>
    <s v="azprescottval"/>
    <m/>
    <s v="Learning Express"/>
    <m/>
    <m/>
    <n v="2"/>
    <n v="0"/>
    <n v="1"/>
    <n v="0"/>
    <n v="0"/>
    <n v="0"/>
    <n v="0"/>
  </r>
  <r>
    <x v="55"/>
    <s v="2017-Q1"/>
    <x v="31"/>
    <x v="2"/>
    <x v="3"/>
    <x v="7"/>
    <x v="8"/>
    <n v="14473"/>
    <s v="Quartzsite Public Library"/>
    <x v="83"/>
    <s v="azcoriver"/>
    <m/>
    <s v="Learning Express"/>
    <m/>
    <m/>
    <n v="0"/>
    <n v="0"/>
    <n v="0"/>
    <n v="0"/>
    <n v="0"/>
    <n v="0"/>
    <n v="0"/>
  </r>
  <r>
    <x v="3"/>
    <s v="2017-Q1"/>
    <x v="31"/>
    <x v="2"/>
    <x v="3"/>
    <x v="7"/>
    <x v="9"/>
    <n v="14502"/>
    <s v="Rim Community Library"/>
    <x v="84"/>
    <s v="azheber"/>
    <m/>
    <s v="Learning Express"/>
    <m/>
    <m/>
    <n v="0"/>
    <n v="0"/>
    <n v="0"/>
    <n v="0"/>
    <n v="0"/>
    <n v="0"/>
    <n v="0"/>
  </r>
  <r>
    <x v="56"/>
    <s v="2017-Q1"/>
    <x v="31"/>
    <x v="2"/>
    <x v="3"/>
    <x v="7"/>
    <x v="15"/>
    <n v="14467"/>
    <s v="Safford City-Graham County Library"/>
    <x v="85"/>
    <s v="azsaffordgcl"/>
    <m/>
    <s v="Learning Express"/>
    <m/>
    <m/>
    <n v="3"/>
    <n v="2"/>
    <n v="14"/>
    <n v="3"/>
    <n v="3"/>
    <n v="0"/>
    <n v="0"/>
  </r>
  <r>
    <x v="4"/>
    <s v="2017-Q1"/>
    <x v="31"/>
    <x v="2"/>
    <x v="3"/>
    <x v="7"/>
    <x v="5"/>
    <n v="14483"/>
    <s v="Salt River Tribal Library"/>
    <x v="86"/>
    <s v="saltriver_az"/>
    <m/>
    <s v="Learning Express"/>
    <m/>
    <m/>
    <n v="0"/>
    <n v="0"/>
    <n v="0"/>
    <n v="0"/>
    <n v="0"/>
    <n v="0"/>
    <n v="0"/>
  </r>
  <r>
    <x v="57"/>
    <s v="2017-Q1"/>
    <x v="31"/>
    <x v="2"/>
    <x v="3"/>
    <x v="7"/>
    <x v="13"/>
    <n v="14460"/>
    <s v="San Carlos Public Library"/>
    <x v="87"/>
    <s v="azsancarlos"/>
    <m/>
    <s v="Learning Express"/>
    <m/>
    <m/>
    <n v="0"/>
    <n v="0"/>
    <n v="0"/>
    <n v="0"/>
    <n v="0"/>
    <n v="0"/>
    <n v="0"/>
  </r>
  <r>
    <x v="4"/>
    <s v="2017-Q1"/>
    <x v="31"/>
    <x v="2"/>
    <x v="3"/>
    <x v="7"/>
    <x v="5"/>
    <n v="14484"/>
    <s v="San Lucy Library"/>
    <x v="88"/>
    <s v="sanlucy_az"/>
    <m/>
    <s v="Learning Express"/>
    <m/>
    <m/>
    <n v="0"/>
    <n v="0"/>
    <n v="0"/>
    <n v="0"/>
    <n v="0"/>
    <n v="0"/>
    <n v="0"/>
  </r>
  <r>
    <x v="3"/>
    <s v="2017-Q1"/>
    <x v="31"/>
    <x v="2"/>
    <x v="3"/>
    <x v="7"/>
    <x v="0"/>
    <n v="13842"/>
    <s v="San Manuel Public Library"/>
    <x v="89"/>
    <s v="azsanmanuel"/>
    <m/>
    <s v="Learning Express"/>
    <m/>
    <m/>
    <n v="0"/>
    <n v="0"/>
    <n v="0"/>
    <n v="0"/>
    <n v="0"/>
    <n v="0"/>
    <n v="0"/>
  </r>
  <r>
    <x v="58"/>
    <s v="2017-Q1"/>
    <x v="31"/>
    <x v="2"/>
    <x v="3"/>
    <x v="7"/>
    <x v="11"/>
    <n v="14511"/>
    <s v="San Xavier Learning Center Library"/>
    <x v="90"/>
    <s v="aztucson"/>
    <m/>
    <s v="Learning Express"/>
    <m/>
    <m/>
    <n v="0"/>
    <n v="0"/>
    <n v="0"/>
    <n v="0"/>
    <n v="0"/>
    <n v="0"/>
    <n v="0"/>
  </r>
  <r>
    <x v="59"/>
    <s v="2017-Q1"/>
    <x v="31"/>
    <x v="2"/>
    <x v="3"/>
    <x v="7"/>
    <x v="5"/>
    <n v="14315"/>
    <s v="Scottsdale Public Library"/>
    <x v="91"/>
    <s v="scottsdale_hq"/>
    <m/>
    <s v="Learning Express"/>
    <m/>
    <m/>
    <n v="14"/>
    <n v="2"/>
    <n v="40"/>
    <n v="3"/>
    <n v="1"/>
    <n v="1"/>
    <n v="4"/>
  </r>
  <r>
    <x v="60"/>
    <s v="2017-Q1"/>
    <x v="31"/>
    <x v="2"/>
    <x v="3"/>
    <x v="7"/>
    <x v="3"/>
    <n v="14525"/>
    <s v="Sedona Public Library"/>
    <x v="92"/>
    <s v="azsedona"/>
    <m/>
    <s v="Learning Express"/>
    <m/>
    <m/>
    <n v="0"/>
    <n v="0"/>
    <n v="0"/>
    <n v="0"/>
    <n v="0"/>
    <n v="0"/>
    <n v="0"/>
  </r>
  <r>
    <x v="3"/>
    <s v="2017-Q1"/>
    <x v="31"/>
    <x v="2"/>
    <x v="3"/>
    <x v="7"/>
    <x v="3"/>
    <n v="14550"/>
    <s v="Seligman Public Library"/>
    <x v="93"/>
    <s v="azseligman"/>
    <m/>
    <s v="Learning Express"/>
    <m/>
    <m/>
    <n v="0"/>
    <n v="0"/>
    <n v="0"/>
    <n v="0"/>
    <n v="0"/>
    <n v="0"/>
    <n v="0"/>
  </r>
  <r>
    <x v="61"/>
    <s v="2017-Q1"/>
    <x v="31"/>
    <x v="2"/>
    <x v="3"/>
    <x v="7"/>
    <x v="9"/>
    <n v="14503"/>
    <s v="Show Low Public Library"/>
    <x v="94"/>
    <s v="azshowlow"/>
    <m/>
    <s v="Learning Express"/>
    <m/>
    <m/>
    <n v="0"/>
    <n v="0"/>
    <n v="0"/>
    <n v="0"/>
    <n v="0"/>
    <n v="0"/>
    <n v="0"/>
  </r>
  <r>
    <x v="62"/>
    <s v="2017-Q1"/>
    <x v="31"/>
    <x v="2"/>
    <x v="3"/>
    <x v="7"/>
    <x v="6"/>
    <n v="14450"/>
    <s v="Sierra Vista Public Library"/>
    <x v="95"/>
    <s v="azsierrav"/>
    <m/>
    <s v="Learning Express"/>
    <m/>
    <m/>
    <n v="0"/>
    <n v="0"/>
    <n v="0"/>
    <n v="0"/>
    <n v="0"/>
    <n v="0"/>
    <n v="0"/>
  </r>
  <r>
    <x v="63"/>
    <s v="2017-Q1"/>
    <x v="31"/>
    <x v="2"/>
    <x v="3"/>
    <x v="7"/>
    <x v="9"/>
    <n v="14504"/>
    <s v="Snowflake-Taylor Public Library"/>
    <x v="96"/>
    <s v="azsnowflake"/>
    <m/>
    <s v="Learning Express"/>
    <m/>
    <m/>
    <n v="0"/>
    <n v="0"/>
    <n v="0"/>
    <n v="0"/>
    <n v="0"/>
    <n v="0"/>
    <n v="0"/>
  </r>
  <r>
    <x v="64"/>
    <s v="2017-Q1"/>
    <x v="31"/>
    <x v="2"/>
    <x v="3"/>
    <x v="7"/>
    <x v="0"/>
    <n v="13844"/>
    <s v="Superior Public Library"/>
    <x v="97"/>
    <s v="azsuperior"/>
    <m/>
    <s v="Learning Express"/>
    <m/>
    <m/>
    <n v="0"/>
    <n v="0"/>
    <n v="0"/>
    <n v="0"/>
    <n v="0"/>
    <n v="0"/>
    <n v="0"/>
  </r>
  <r>
    <x v="65"/>
    <s v="2017-Q1"/>
    <x v="31"/>
    <x v="2"/>
    <x v="3"/>
    <x v="7"/>
    <x v="5"/>
    <n v="5355"/>
    <s v="Tempe Public Library"/>
    <x v="98"/>
    <s v="tempe_main"/>
    <m/>
    <s v="Learning Express"/>
    <m/>
    <m/>
    <n v="0"/>
    <n v="0"/>
    <n v="0"/>
    <n v="0"/>
    <n v="0"/>
    <n v="0"/>
    <n v="0"/>
  </r>
  <r>
    <x v="4"/>
    <s v="2017-Q1"/>
    <x v="31"/>
    <x v="2"/>
    <x v="3"/>
    <x v="7"/>
    <x v="4"/>
    <n v="14491"/>
    <s v="The Edward McElwain Memorial Library"/>
    <x v="99"/>
    <s v="azpeachsprings"/>
    <m/>
    <s v="Learning Express"/>
    <m/>
    <m/>
    <n v="0"/>
    <n v="0"/>
    <n v="0"/>
    <n v="0"/>
    <n v="0"/>
    <n v="0"/>
    <n v="0"/>
  </r>
  <r>
    <x v="66"/>
    <s v="2017-Q1"/>
    <x v="31"/>
    <x v="2"/>
    <x v="3"/>
    <x v="7"/>
    <x v="5"/>
    <n v="14485"/>
    <s v="Tolleson Public Library"/>
    <x v="100"/>
    <s v="toll30426"/>
    <m/>
    <s v="Learning Express"/>
    <m/>
    <m/>
    <n v="0"/>
    <n v="0"/>
    <n v="0"/>
    <n v="0"/>
    <n v="0"/>
    <n v="0"/>
    <n v="0"/>
  </r>
  <r>
    <x v="67"/>
    <s v="2017-Q1"/>
    <x v="31"/>
    <x v="2"/>
    <x v="3"/>
    <x v="7"/>
    <x v="6"/>
    <n v="14451"/>
    <s v="Tombstone City Library"/>
    <x v="101"/>
    <s v="aztombstone"/>
    <m/>
    <s v="Learning Express"/>
    <m/>
    <m/>
    <n v="0"/>
    <n v="0"/>
    <n v="0"/>
    <n v="0"/>
    <n v="0"/>
    <n v="0"/>
    <n v="0"/>
  </r>
  <r>
    <x v="68"/>
    <s v="2017-Q1"/>
    <x v="31"/>
    <x v="2"/>
    <x v="3"/>
    <x v="7"/>
    <x v="13"/>
    <n v="14463"/>
    <s v="Tonto Basin Public Library"/>
    <x v="102"/>
    <s v="aztontobasin"/>
    <m/>
    <s v="Learning Express"/>
    <m/>
    <m/>
    <n v="0"/>
    <n v="0"/>
    <n v="0"/>
    <n v="0"/>
    <n v="0"/>
    <n v="0"/>
    <n v="0"/>
  </r>
  <r>
    <x v="3"/>
    <s v="2017-Q1"/>
    <x v="31"/>
    <x v="2"/>
    <x v="3"/>
    <x v="7"/>
    <x v="12"/>
    <n v="14457"/>
    <s v="Tuba City Library"/>
    <x v="103"/>
    <s v="aztubacity"/>
    <m/>
    <s v="Learning Express"/>
    <m/>
    <m/>
    <n v="0"/>
    <n v="0"/>
    <n v="0"/>
    <n v="0"/>
    <n v="0"/>
    <n v="0"/>
    <n v="0"/>
  </r>
  <r>
    <x v="69"/>
    <s v="2017-Q1"/>
    <x v="31"/>
    <x v="2"/>
    <x v="3"/>
    <x v="7"/>
    <x v="11"/>
    <n v="14512"/>
    <s v="Venito Garcia Library and Archives"/>
    <x v="104"/>
    <s v="azsellstohono"/>
    <m/>
    <s v="Learning Express"/>
    <m/>
    <m/>
    <n v="0"/>
    <n v="0"/>
    <n v="0"/>
    <n v="0"/>
    <n v="0"/>
    <n v="0"/>
    <n v="0"/>
  </r>
  <r>
    <x v="3"/>
    <s v="2017-Q1"/>
    <x v="31"/>
    <x v="2"/>
    <x v="3"/>
    <x v="7"/>
    <x v="0"/>
    <n v="14443"/>
    <s v="Vista Grande Library"/>
    <x v="105"/>
    <s v="vista_az"/>
    <m/>
    <s v="Learning Express"/>
    <m/>
    <m/>
    <n v="0"/>
    <n v="0"/>
    <n v="0"/>
    <n v="0"/>
    <n v="0"/>
    <n v="0"/>
    <n v="0"/>
  </r>
  <r>
    <x v="4"/>
    <s v="2017-Q1"/>
    <x v="31"/>
    <x v="2"/>
    <x v="3"/>
    <x v="7"/>
    <x v="5"/>
    <n v="14481"/>
    <s v="Wickenburg Public Library"/>
    <x v="106"/>
    <s v="wickenburg_az"/>
    <m/>
    <s v="Learning Express"/>
    <m/>
    <m/>
    <n v="0"/>
    <n v="0"/>
    <n v="0"/>
    <n v="0"/>
    <n v="0"/>
    <n v="0"/>
    <n v="0"/>
  </r>
  <r>
    <x v="3"/>
    <s v="2017-Q1"/>
    <x v="31"/>
    <x v="2"/>
    <x v="3"/>
    <x v="7"/>
    <x v="3"/>
    <n v="14551"/>
    <s v="Wilhoit Public Library"/>
    <x v="107"/>
    <s v="azwilhoit"/>
    <m/>
    <s v="Learning Express"/>
    <m/>
    <m/>
    <n v="0"/>
    <n v="0"/>
    <n v="0"/>
    <n v="0"/>
    <n v="0"/>
    <n v="0"/>
    <n v="0"/>
  </r>
  <r>
    <x v="4"/>
    <s v="2017-Q1"/>
    <x v="31"/>
    <x v="2"/>
    <x v="3"/>
    <x v="7"/>
    <x v="12"/>
    <n v="13090"/>
    <s v="Williams Public Library"/>
    <x v="108"/>
    <s v="azwilliams"/>
    <m/>
    <s v="Learning Express"/>
    <m/>
    <m/>
    <n v="0"/>
    <n v="0"/>
    <n v="0"/>
    <n v="0"/>
    <n v="0"/>
    <n v="0"/>
    <n v="0"/>
  </r>
  <r>
    <x v="70"/>
    <s v="2017-Q1"/>
    <x v="31"/>
    <x v="2"/>
    <x v="3"/>
    <x v="7"/>
    <x v="9"/>
    <n v="14505"/>
    <s v="Winslow Public Library"/>
    <x v="109"/>
    <s v="azwinslow"/>
    <m/>
    <s v="Learning Express"/>
    <m/>
    <m/>
    <n v="0"/>
    <n v="0"/>
    <n v="0"/>
    <n v="0"/>
    <n v="0"/>
    <n v="0"/>
    <n v="0"/>
  </r>
  <r>
    <x v="3"/>
    <s v="2017-Q1"/>
    <x v="31"/>
    <x v="2"/>
    <x v="3"/>
    <x v="7"/>
    <x v="9"/>
    <n v="14506"/>
    <s v="Woodruff Library"/>
    <x v="110"/>
    <s v="azwoodruff"/>
    <m/>
    <s v="Learning Express"/>
    <m/>
    <m/>
    <n v="0"/>
    <n v="0"/>
    <n v="0"/>
    <n v="0"/>
    <n v="0"/>
    <n v="0"/>
    <n v="0"/>
  </r>
  <r>
    <x v="3"/>
    <s v="2017-Q1"/>
    <x v="31"/>
    <x v="2"/>
    <x v="3"/>
    <x v="7"/>
    <x v="3"/>
    <n v="14552"/>
    <s v="Yarnell Public Library"/>
    <x v="111"/>
    <s v="azyarnell"/>
    <m/>
    <s v="Learning Express"/>
    <m/>
    <m/>
    <n v="0"/>
    <n v="0"/>
    <n v="0"/>
    <n v="0"/>
    <n v="0"/>
    <n v="0"/>
    <n v="0"/>
  </r>
  <r>
    <x v="71"/>
    <s v="2017-Q1"/>
    <x v="31"/>
    <x v="2"/>
    <x v="3"/>
    <x v="7"/>
    <x v="3"/>
    <n v="12675"/>
    <s v="Yavapai County Free Library District"/>
    <x v="112"/>
    <s v="azyavapai"/>
    <m/>
    <s v="Learning Express"/>
    <m/>
    <m/>
    <n v="1"/>
    <n v="1"/>
    <n v="3"/>
    <n v="0"/>
    <n v="0"/>
    <n v="0"/>
    <n v="1"/>
  </r>
  <r>
    <x v="4"/>
    <s v="2017-Q1"/>
    <x v="31"/>
    <x v="2"/>
    <x v="3"/>
    <x v="7"/>
    <x v="3"/>
    <n v="14518"/>
    <s v="Yavapai Prescott Tribal Library"/>
    <x v="113"/>
    <s v="azyavapaitri"/>
    <m/>
    <s v="Learning Express"/>
    <m/>
    <m/>
    <n v="0"/>
    <n v="0"/>
    <n v="0"/>
    <n v="0"/>
    <n v="0"/>
    <n v="0"/>
    <n v="0"/>
  </r>
  <r>
    <x v="72"/>
    <s v="2017-Q1"/>
    <x v="31"/>
    <x v="2"/>
    <x v="3"/>
    <x v="7"/>
    <x v="13"/>
    <n v="14464"/>
    <s v="Young Public Library"/>
    <x v="114"/>
    <s v="azyoung"/>
    <m/>
    <s v="Learning Express"/>
    <m/>
    <m/>
    <n v="0"/>
    <n v="0"/>
    <n v="0"/>
    <n v="0"/>
    <n v="0"/>
    <n v="0"/>
    <n v="0"/>
  </r>
  <r>
    <x v="73"/>
    <s v="2017-Q1"/>
    <x v="31"/>
    <x v="2"/>
    <x v="3"/>
    <x v="7"/>
    <x v="5"/>
    <n v="14486"/>
    <s v="Youngtown Public Library"/>
    <x v="115"/>
    <s v="youngtown_az"/>
    <m/>
    <s v="Learning Express"/>
    <m/>
    <m/>
    <n v="0"/>
    <n v="0"/>
    <n v="0"/>
    <n v="0"/>
    <n v="0"/>
    <n v="0"/>
    <n v="0"/>
  </r>
  <r>
    <x v="3"/>
    <s v="2017-Q1"/>
    <x v="31"/>
    <x v="2"/>
    <x v="3"/>
    <x v="7"/>
    <x v="10"/>
    <n v="14527"/>
    <s v="Yuma County Library District"/>
    <x v="116"/>
    <s v="azycldo"/>
    <m/>
    <s v="Learning Express"/>
    <m/>
    <m/>
    <n v="48"/>
    <n v="0"/>
    <n v="95"/>
    <n v="32"/>
    <n v="5"/>
    <n v="0"/>
    <n v="0"/>
  </r>
  <r>
    <x v="0"/>
    <s v="2017-Q1"/>
    <x v="32"/>
    <x v="2"/>
    <x v="3"/>
    <x v="8"/>
    <x v="0"/>
    <n v="14487"/>
    <s v="Ak-Chin Indian Community Library"/>
    <x v="0"/>
    <s v="akchin_az"/>
    <m/>
    <s v="Learning Express"/>
    <m/>
    <m/>
    <n v="0"/>
    <n v="0"/>
    <n v="0"/>
    <n v="0"/>
    <n v="0"/>
    <n v="0"/>
    <n v="0"/>
  </r>
  <r>
    <x v="1"/>
    <s v="2017-Q1"/>
    <x v="32"/>
    <x v="2"/>
    <x v="3"/>
    <x v="8"/>
    <x v="1"/>
    <n v="14331"/>
    <s v="Apache County Library District"/>
    <x v="1"/>
    <s v="azapachecpl"/>
    <m/>
    <s v="Learning Express"/>
    <m/>
    <m/>
    <n v="1"/>
    <n v="1"/>
    <n v="3"/>
    <n v="0"/>
    <n v="0"/>
    <n v="0"/>
    <n v="1"/>
  </r>
  <r>
    <x v="2"/>
    <s v="2017-Q1"/>
    <x v="32"/>
    <x v="2"/>
    <x v="3"/>
    <x v="8"/>
    <x v="0"/>
    <n v="12670"/>
    <s v="Apache Junction Public Library"/>
    <x v="2"/>
    <s v="azapachejct"/>
    <m/>
    <s v="Learning Express"/>
    <m/>
    <m/>
    <n v="5"/>
    <n v="1"/>
    <n v="6"/>
    <n v="6"/>
    <n v="0"/>
    <n v="0"/>
    <n v="0"/>
  </r>
  <r>
    <x v="3"/>
    <s v="2017-Q1"/>
    <x v="32"/>
    <x v="2"/>
    <x v="3"/>
    <x v="8"/>
    <x v="0"/>
    <n v="13834"/>
    <s v="Arizona City Community Library"/>
    <x v="3"/>
    <s v="azarizonacity"/>
    <m/>
    <s v="Learning Express"/>
    <m/>
    <m/>
    <n v="0"/>
    <n v="0"/>
    <n v="0"/>
    <n v="0"/>
    <n v="0"/>
    <n v="0"/>
    <n v="0"/>
  </r>
  <r>
    <x v="3"/>
    <s v="2017-Q1"/>
    <x v="32"/>
    <x v="2"/>
    <x v="3"/>
    <x v="8"/>
    <x v="2"/>
    <n v="14554"/>
    <s v="Arizona State Library, Archives and Public Records"/>
    <x v="4"/>
    <s v="azstatelibdev"/>
    <m/>
    <s v="Learning Express"/>
    <m/>
    <m/>
    <n v="27"/>
    <n v="14"/>
    <n v="95"/>
    <n v="3"/>
    <n v="1"/>
    <n v="21"/>
    <n v="4"/>
  </r>
  <r>
    <x v="3"/>
    <s v="2017-Q1"/>
    <x v="32"/>
    <x v="2"/>
    <x v="3"/>
    <x v="8"/>
    <x v="3"/>
    <n v="14520"/>
    <s v="Ash Fork Public Library"/>
    <x v="5"/>
    <s v="azashfork"/>
    <m/>
    <s v="Learning Express"/>
    <m/>
    <m/>
    <n v="0"/>
    <n v="0"/>
    <n v="0"/>
    <n v="0"/>
    <n v="0"/>
    <n v="0"/>
    <n v="0"/>
  </r>
  <r>
    <x v="4"/>
    <s v="2017-Q1"/>
    <x v="32"/>
    <x v="2"/>
    <x v="3"/>
    <x v="8"/>
    <x v="4"/>
    <n v="14489"/>
    <s v="Ava Ich Asiit Tribal Library"/>
    <x v="6"/>
    <s v="azavaich"/>
    <m/>
    <s v="Learning Express"/>
    <m/>
    <m/>
    <n v="0"/>
    <n v="0"/>
    <n v="0"/>
    <n v="0"/>
    <n v="0"/>
    <n v="0"/>
    <n v="0"/>
  </r>
  <r>
    <x v="5"/>
    <s v="2017-Q1"/>
    <x v="32"/>
    <x v="2"/>
    <x v="3"/>
    <x v="8"/>
    <x v="5"/>
    <n v="6014"/>
    <s v="Avondale Public Library"/>
    <x v="7"/>
    <s v="avondale_az"/>
    <m/>
    <s v="Learning Express"/>
    <m/>
    <m/>
    <n v="11"/>
    <n v="1"/>
    <n v="35"/>
    <n v="5"/>
    <n v="0"/>
    <n v="2"/>
    <n v="0"/>
  </r>
  <r>
    <x v="3"/>
    <s v="2017-Q1"/>
    <x v="32"/>
    <x v="2"/>
    <x v="3"/>
    <x v="8"/>
    <x v="3"/>
    <n v="14532"/>
    <s v="Bagdad Public Library"/>
    <x v="8"/>
    <s v="azbagdad"/>
    <m/>
    <s v="Learning Express"/>
    <m/>
    <m/>
    <n v="0"/>
    <n v="0"/>
    <n v="0"/>
    <n v="0"/>
    <n v="0"/>
    <n v="0"/>
    <n v="0"/>
  </r>
  <r>
    <x v="3"/>
    <s v="2017-Q1"/>
    <x v="32"/>
    <x v="2"/>
    <x v="3"/>
    <x v="8"/>
    <x v="3"/>
    <n v="19554"/>
    <s v="Beaver Creek Library"/>
    <x v="121"/>
    <s v="beaver_az"/>
    <m/>
    <s v="Learning Express"/>
    <m/>
    <m/>
    <n v="0"/>
    <n v="0"/>
    <n v="0"/>
    <n v="0"/>
    <n v="0"/>
    <n v="0"/>
    <n v="0"/>
  </r>
  <r>
    <x v="6"/>
    <s v="2017-Q1"/>
    <x v="32"/>
    <x v="2"/>
    <x v="3"/>
    <x v="8"/>
    <x v="6"/>
    <n v="14448"/>
    <s v="Benson Public Library"/>
    <x v="9"/>
    <s v="azbenson"/>
    <m/>
    <s v="Learning Express"/>
    <m/>
    <m/>
    <n v="0"/>
    <n v="0"/>
    <n v="0"/>
    <n v="0"/>
    <n v="0"/>
    <n v="0"/>
    <n v="0"/>
  </r>
  <r>
    <x v="3"/>
    <s v="2017-Q1"/>
    <x v="32"/>
    <x v="2"/>
    <x v="3"/>
    <x v="8"/>
    <x v="3"/>
    <n v="14536"/>
    <s v="Black Canyon City Community Library"/>
    <x v="10"/>
    <s v="azblackcyn"/>
    <m/>
    <s v="Learning Express"/>
    <m/>
    <m/>
    <n v="0"/>
    <n v="0"/>
    <n v="0"/>
    <n v="0"/>
    <n v="0"/>
    <n v="0"/>
    <n v="0"/>
  </r>
  <r>
    <x v="3"/>
    <s v="2017-Q1"/>
    <x v="32"/>
    <x v="2"/>
    <x v="3"/>
    <x v="8"/>
    <x v="7"/>
    <n v="14469"/>
    <s v="Blue Library"/>
    <x v="11"/>
    <s v="azbluepub"/>
    <m/>
    <s v="Learning Express"/>
    <m/>
    <m/>
    <n v="0"/>
    <n v="0"/>
    <n v="0"/>
    <n v="0"/>
    <n v="0"/>
    <n v="0"/>
    <n v="0"/>
  </r>
  <r>
    <x v="3"/>
    <s v="2017-Q1"/>
    <x v="32"/>
    <x v="2"/>
    <x v="3"/>
    <x v="8"/>
    <x v="8"/>
    <n v="14474"/>
    <s v="Bouse Public Library"/>
    <x v="12"/>
    <s v="azbouse"/>
    <m/>
    <s v="Learning Express"/>
    <m/>
    <m/>
    <n v="0"/>
    <n v="0"/>
    <n v="0"/>
    <n v="0"/>
    <n v="0"/>
    <n v="0"/>
    <n v="0"/>
  </r>
  <r>
    <x v="4"/>
    <s v="2017-Q1"/>
    <x v="32"/>
    <x v="2"/>
    <x v="3"/>
    <x v="8"/>
    <x v="5"/>
    <n v="14478"/>
    <s v="Buckeye Public Library"/>
    <x v="13"/>
    <s v="buckeye_az"/>
    <m/>
    <s v="Learning Express"/>
    <m/>
    <m/>
    <n v="1"/>
    <n v="0"/>
    <n v="1"/>
    <n v="0"/>
    <n v="0"/>
    <n v="0"/>
    <n v="0"/>
  </r>
  <r>
    <x v="7"/>
    <s v="2017-Q1"/>
    <x v="32"/>
    <x v="2"/>
    <x v="3"/>
    <x v="8"/>
    <x v="3"/>
    <n v="14521"/>
    <s v="Camp Verde Community Library"/>
    <x v="14"/>
    <s v="azcampverde"/>
    <m/>
    <s v="Learning Express"/>
    <m/>
    <m/>
    <n v="0"/>
    <n v="0"/>
    <n v="0"/>
    <n v="0"/>
    <n v="0"/>
    <n v="0"/>
    <n v="0"/>
  </r>
  <r>
    <x v="8"/>
    <s v="2017-Q1"/>
    <x v="32"/>
    <x v="2"/>
    <x v="3"/>
    <x v="8"/>
    <x v="0"/>
    <n v="13835"/>
    <s v="Casa Grande Public Library"/>
    <x v="15"/>
    <s v="azcasagrande"/>
    <m/>
    <s v="Learning Express"/>
    <m/>
    <m/>
    <n v="0"/>
    <n v="0"/>
    <n v="0"/>
    <n v="0"/>
    <n v="0"/>
    <n v="0"/>
    <n v="0"/>
  </r>
  <r>
    <x v="3"/>
    <s v="2017-Q1"/>
    <x v="32"/>
    <x v="2"/>
    <x v="3"/>
    <x v="8"/>
    <x v="3"/>
    <n v="14325"/>
    <s v="Centennial Library"/>
    <x v="16"/>
    <s v="azcentennial"/>
    <m/>
    <s v="Learning Express"/>
    <m/>
    <m/>
    <n v="0"/>
    <n v="0"/>
    <n v="0"/>
    <n v="0"/>
    <n v="0"/>
    <n v="0"/>
    <n v="0"/>
  </r>
  <r>
    <x v="9"/>
    <s v="2017-Q1"/>
    <x v="32"/>
    <x v="2"/>
    <x v="3"/>
    <x v="8"/>
    <x v="5"/>
    <n v="12890"/>
    <s v="Chandler Public Library"/>
    <x v="17"/>
    <s v="chandler_main"/>
    <m/>
    <s v="Learning Express"/>
    <m/>
    <m/>
    <n v="3"/>
    <n v="3"/>
    <n v="18"/>
    <n v="0"/>
    <n v="3"/>
    <n v="2"/>
    <n v="0"/>
  </r>
  <r>
    <x v="10"/>
    <s v="2017-Q1"/>
    <x v="32"/>
    <x v="2"/>
    <x v="3"/>
    <x v="8"/>
    <x v="3"/>
    <n v="14522"/>
    <s v="Chino Valley Public Library"/>
    <x v="18"/>
    <s v="azchinovalley"/>
    <m/>
    <s v="Learning Express"/>
    <m/>
    <m/>
    <n v="0"/>
    <n v="0"/>
    <n v="0"/>
    <n v="0"/>
    <n v="0"/>
    <n v="0"/>
    <n v="0"/>
  </r>
  <r>
    <x v="3"/>
    <s v="2017-Q1"/>
    <x v="32"/>
    <x v="2"/>
    <x v="3"/>
    <x v="8"/>
    <x v="9"/>
    <n v="14494"/>
    <s v="Cibicue Community Library"/>
    <x v="19"/>
    <s v="azcibecu"/>
    <m/>
    <s v="Learning Express"/>
    <m/>
    <m/>
    <n v="0"/>
    <n v="0"/>
    <n v="0"/>
    <n v="0"/>
    <n v="0"/>
    <n v="0"/>
    <n v="0"/>
  </r>
  <r>
    <x v="11"/>
    <s v="2017-Q1"/>
    <x v="32"/>
    <x v="2"/>
    <x v="3"/>
    <x v="8"/>
    <x v="5"/>
    <n v="12897"/>
    <s v="City of Mesa Main Library"/>
    <x v="20"/>
    <s v="mesa86532"/>
    <m/>
    <s v="Learning Express"/>
    <m/>
    <m/>
    <n v="7"/>
    <n v="4"/>
    <n v="21"/>
    <n v="7"/>
    <n v="3"/>
    <n v="0"/>
    <n v="1"/>
  </r>
  <r>
    <x v="74"/>
    <s v="2017-Q1"/>
    <x v="32"/>
    <x v="2"/>
    <x v="3"/>
    <x v="8"/>
    <x v="3"/>
    <n v="14509"/>
    <s v="Clark Memorial Library"/>
    <x v="117"/>
    <s v="azclarkdale"/>
    <m/>
    <s v="Learning Express"/>
    <m/>
    <m/>
    <n v="0"/>
    <n v="0"/>
    <n v="0"/>
    <n v="0"/>
    <n v="0"/>
    <n v="0"/>
    <n v="0"/>
  </r>
  <r>
    <x v="74"/>
    <s v="2017-Q1"/>
    <x v="32"/>
    <x v="2"/>
    <x v="3"/>
    <x v="8"/>
    <x v="3"/>
    <n v="14538"/>
    <s v="Clarkdale Public Library"/>
    <x v="117"/>
    <s v="azclarkdale"/>
    <m/>
    <s v="Learning Express"/>
    <m/>
    <m/>
    <n v="0"/>
    <n v="0"/>
    <n v="0"/>
    <n v="0"/>
    <n v="0"/>
    <n v="0"/>
    <n v="0"/>
  </r>
  <r>
    <x v="3"/>
    <s v="2017-Q1"/>
    <x v="32"/>
    <x v="2"/>
    <x v="3"/>
    <x v="8"/>
    <x v="9"/>
    <n v="14495"/>
    <s v="Clay Springs Public Library"/>
    <x v="21"/>
    <s v="azclaysprings"/>
    <m/>
    <s v="Learning Express"/>
    <m/>
    <m/>
    <n v="0"/>
    <n v="0"/>
    <n v="0"/>
    <n v="0"/>
    <n v="0"/>
    <n v="0"/>
    <n v="0"/>
  </r>
  <r>
    <x v="12"/>
    <s v="2017-Q1"/>
    <x v="32"/>
    <x v="2"/>
    <x v="3"/>
    <x v="8"/>
    <x v="7"/>
    <n v="14470"/>
    <s v="Clifton Public Library"/>
    <x v="22"/>
    <s v="azclifton"/>
    <m/>
    <s v="Learning Express"/>
    <m/>
    <m/>
    <n v="0"/>
    <n v="0"/>
    <n v="0"/>
    <n v="0"/>
    <n v="0"/>
    <n v="0"/>
    <n v="0"/>
  </r>
  <r>
    <x v="13"/>
    <s v="2017-Q1"/>
    <x v="32"/>
    <x v="2"/>
    <x v="3"/>
    <x v="8"/>
    <x v="6"/>
    <n v="5783"/>
    <s v="Cochise County Library District"/>
    <x v="23"/>
    <s v="azccldo"/>
    <m/>
    <s v="Learning Express"/>
    <m/>
    <m/>
    <n v="5"/>
    <n v="3"/>
    <n v="26"/>
    <n v="4"/>
    <n v="0"/>
    <n v="3"/>
    <n v="2"/>
  </r>
  <r>
    <x v="14"/>
    <s v="2017-Q1"/>
    <x v="32"/>
    <x v="2"/>
    <x v="3"/>
    <x v="8"/>
    <x v="10"/>
    <n v="14528"/>
    <s v="Cocopah Tribal Library"/>
    <x v="24"/>
    <s v="azcocopah"/>
    <m/>
    <s v="Learning Express"/>
    <m/>
    <m/>
    <n v="0"/>
    <n v="0"/>
    <n v="0"/>
    <n v="0"/>
    <n v="0"/>
    <n v="0"/>
    <n v="0"/>
  </r>
  <r>
    <x v="15"/>
    <s v="2017-Q1"/>
    <x v="32"/>
    <x v="2"/>
    <x v="3"/>
    <x v="8"/>
    <x v="8"/>
    <n v="14324"/>
    <s v="Colorado River Indian Tribes Library"/>
    <x v="25"/>
    <s v="azlapazcs"/>
    <m/>
    <s v="Learning Express"/>
    <m/>
    <m/>
    <n v="0"/>
    <n v="0"/>
    <n v="0"/>
    <n v="0"/>
    <n v="0"/>
    <n v="0"/>
    <n v="0"/>
  </r>
  <r>
    <x v="3"/>
    <s v="2017-Q1"/>
    <x v="32"/>
    <x v="2"/>
    <x v="3"/>
    <x v="8"/>
    <x v="3"/>
    <n v="14540"/>
    <s v="Congress Public Library"/>
    <x v="26"/>
    <s v="azcongress"/>
    <m/>
    <s v="Learning Express"/>
    <m/>
    <m/>
    <n v="0"/>
    <n v="0"/>
    <n v="0"/>
    <n v="0"/>
    <n v="0"/>
    <n v="0"/>
    <n v="0"/>
  </r>
  <r>
    <x v="16"/>
    <s v="2017-Q1"/>
    <x v="32"/>
    <x v="2"/>
    <x v="3"/>
    <x v="8"/>
    <x v="0"/>
    <n v="13836"/>
    <s v="Coolidge Public Library"/>
    <x v="27"/>
    <s v="azcollidge"/>
    <m/>
    <s v="Learning Express"/>
    <m/>
    <m/>
    <n v="0"/>
    <n v="0"/>
    <n v="0"/>
    <n v="0"/>
    <n v="0"/>
    <n v="0"/>
    <n v="0"/>
  </r>
  <r>
    <x v="17"/>
    <s v="2017-Q1"/>
    <x v="32"/>
    <x v="2"/>
    <x v="3"/>
    <x v="8"/>
    <x v="6"/>
    <n v="14446"/>
    <s v="Copper Queen Library"/>
    <x v="28"/>
    <s v="azbisbee"/>
    <m/>
    <s v="Learning Express"/>
    <m/>
    <m/>
    <n v="0"/>
    <n v="0"/>
    <n v="0"/>
    <n v="0"/>
    <n v="0"/>
    <n v="0"/>
    <n v="0"/>
  </r>
  <r>
    <x v="3"/>
    <s v="2017-Q1"/>
    <x v="32"/>
    <x v="2"/>
    <x v="3"/>
    <x v="8"/>
    <x v="3"/>
    <n v="14541"/>
    <s v="Cordes Lakes Public Library"/>
    <x v="29"/>
    <s v="azcordeslakes"/>
    <m/>
    <s v="Learning Express"/>
    <m/>
    <m/>
    <n v="0"/>
    <n v="0"/>
    <n v="0"/>
    <n v="0"/>
    <n v="0"/>
    <n v="0"/>
    <n v="0"/>
  </r>
  <r>
    <x v="18"/>
    <s v="2017-Q1"/>
    <x v="32"/>
    <x v="2"/>
    <x v="3"/>
    <x v="8"/>
    <x v="3"/>
    <n v="14517"/>
    <s v="Cottonwood Public Library"/>
    <x v="30"/>
    <s v="azcottonwood"/>
    <m/>
    <s v="Learning Express"/>
    <m/>
    <m/>
    <n v="0"/>
    <n v="0"/>
    <n v="0"/>
    <n v="0"/>
    <n v="0"/>
    <n v="0"/>
    <n v="0"/>
  </r>
  <r>
    <x v="3"/>
    <s v="2017-Q1"/>
    <x v="32"/>
    <x v="2"/>
    <x v="3"/>
    <x v="8"/>
    <x v="3"/>
    <n v="14542"/>
    <s v="Crown King Public Library"/>
    <x v="31"/>
    <s v="azcrownking"/>
    <m/>
    <s v="Learning Express"/>
    <m/>
    <m/>
    <n v="0"/>
    <n v="0"/>
    <n v="0"/>
    <n v="0"/>
    <n v="0"/>
    <n v="0"/>
    <n v="0"/>
  </r>
  <r>
    <x v="19"/>
    <s v="2017-Q1"/>
    <x v="32"/>
    <x v="2"/>
    <x v="3"/>
    <x v="8"/>
    <x v="5"/>
    <n v="14477"/>
    <s v="Desert Foothills Library"/>
    <x v="32"/>
    <s v="desertfh_az"/>
    <m/>
    <s v="Learning Express"/>
    <m/>
    <m/>
    <n v="0"/>
    <n v="0"/>
    <n v="0"/>
    <n v="0"/>
    <n v="0"/>
    <n v="0"/>
    <n v="0"/>
  </r>
  <r>
    <x v="3"/>
    <s v="2017-Q1"/>
    <x v="32"/>
    <x v="2"/>
    <x v="3"/>
    <x v="8"/>
    <x v="3"/>
    <n v="14545"/>
    <s v="Dewey-Humboldt Town Library"/>
    <x v="33"/>
    <s v="dewey_az"/>
    <m/>
    <s v="Learning Express"/>
    <m/>
    <m/>
    <n v="0"/>
    <n v="0"/>
    <n v="0"/>
    <n v="0"/>
    <n v="0"/>
    <n v="0"/>
    <n v="0"/>
  </r>
  <r>
    <x v="20"/>
    <s v="2017-Q1"/>
    <x v="32"/>
    <x v="2"/>
    <x v="3"/>
    <x v="8"/>
    <x v="6"/>
    <n v="14447"/>
    <s v="Douglas Public Library"/>
    <x v="34"/>
    <s v="azdouglas"/>
    <m/>
    <s v="Learning Express"/>
    <m/>
    <m/>
    <n v="0"/>
    <n v="0"/>
    <n v="0"/>
    <n v="0"/>
    <n v="0"/>
    <n v="0"/>
    <n v="0"/>
  </r>
  <r>
    <x v="3"/>
    <s v="2017-Q1"/>
    <x v="32"/>
    <x v="2"/>
    <x v="3"/>
    <x v="8"/>
    <x v="11"/>
    <n v="14510"/>
    <s v="Dr. Fernando Escalante Community Library &amp; Resource Center"/>
    <x v="35"/>
    <s v="azfernando"/>
    <m/>
    <s v="Learning Express"/>
    <m/>
    <m/>
    <n v="0"/>
    <n v="0"/>
    <n v="0"/>
    <n v="0"/>
    <n v="0"/>
    <n v="0"/>
    <n v="0"/>
  </r>
  <r>
    <x v="21"/>
    <s v="2017-Q1"/>
    <x v="32"/>
    <x v="2"/>
    <x v="3"/>
    <x v="8"/>
    <x v="7"/>
    <n v="14468"/>
    <s v="Duncan Public Library"/>
    <x v="36"/>
    <s v="azduncan"/>
    <m/>
    <s v="Learning Express"/>
    <m/>
    <m/>
    <n v="0"/>
    <n v="0"/>
    <n v="0"/>
    <n v="0"/>
    <n v="0"/>
    <n v="0"/>
    <n v="0"/>
  </r>
  <r>
    <x v="22"/>
    <s v="2017-Q1"/>
    <x v="32"/>
    <x v="2"/>
    <x v="3"/>
    <x v="8"/>
    <x v="0"/>
    <n v="13837"/>
    <s v="Eloy Santa Cruz Library"/>
    <x v="37"/>
    <s v="azeloy"/>
    <m/>
    <s v="Learning Express"/>
    <m/>
    <m/>
    <n v="0"/>
    <n v="0"/>
    <n v="0"/>
    <n v="0"/>
    <n v="0"/>
    <n v="0"/>
    <n v="0"/>
  </r>
  <r>
    <x v="23"/>
    <s v="2017-Q1"/>
    <x v="32"/>
    <x v="2"/>
    <x v="3"/>
    <x v="8"/>
    <x v="6"/>
    <n v="14452"/>
    <s v="Elsie S. Hogan Community Library"/>
    <x v="38"/>
    <s v="azwilcox"/>
    <m/>
    <s v="Learning Express"/>
    <m/>
    <m/>
    <n v="0"/>
    <n v="0"/>
    <n v="0"/>
    <n v="0"/>
    <n v="0"/>
    <n v="0"/>
    <n v="0"/>
  </r>
  <r>
    <x v="24"/>
    <s v="2017-Q1"/>
    <x v="32"/>
    <x v="2"/>
    <x v="3"/>
    <x v="8"/>
    <x v="12"/>
    <n v="5102"/>
    <s v="Flagstaff City-Coconino County Public Library"/>
    <x v="39"/>
    <s v="azflagstaff"/>
    <m/>
    <s v="Learning Express"/>
    <m/>
    <m/>
    <n v="17"/>
    <n v="6"/>
    <n v="39"/>
    <n v="6"/>
    <n v="1"/>
    <n v="2"/>
    <n v="2"/>
  </r>
  <r>
    <x v="25"/>
    <s v="2017-Q1"/>
    <x v="32"/>
    <x v="2"/>
    <x v="3"/>
    <x v="8"/>
    <x v="0"/>
    <n v="13838"/>
    <s v="Florence Community Library"/>
    <x v="40"/>
    <s v="azflorence"/>
    <m/>
    <s v="Learning Express"/>
    <m/>
    <m/>
    <n v="0"/>
    <n v="0"/>
    <n v="0"/>
    <n v="0"/>
    <n v="0"/>
    <n v="0"/>
    <n v="0"/>
  </r>
  <r>
    <x v="3"/>
    <s v="2017-Q1"/>
    <x v="32"/>
    <x v="2"/>
    <x v="3"/>
    <x v="8"/>
    <x v="12"/>
    <n v="14455"/>
    <s v="Forest Lakes Community Library"/>
    <x v="41"/>
    <s v="azforestlakes"/>
    <m/>
    <s v="Learning Express"/>
    <m/>
    <m/>
    <n v="0"/>
    <n v="0"/>
    <n v="0"/>
    <n v="0"/>
    <n v="0"/>
    <n v="0"/>
    <n v="0"/>
  </r>
  <r>
    <x v="26"/>
    <s v="2017-Q1"/>
    <x v="32"/>
    <x v="2"/>
    <x v="3"/>
    <x v="8"/>
    <x v="12"/>
    <n v="14454"/>
    <s v="Fredonia Public Library"/>
    <x v="42"/>
    <s v="azfredonia"/>
    <m/>
    <s v="Learning Express"/>
    <m/>
    <m/>
    <n v="0"/>
    <n v="0"/>
    <n v="0"/>
    <n v="0"/>
    <n v="0"/>
    <n v="0"/>
    <n v="0"/>
  </r>
  <r>
    <x v="27"/>
    <s v="2017-Q1"/>
    <x v="32"/>
    <x v="2"/>
    <x v="3"/>
    <x v="8"/>
    <x v="5"/>
    <n v="14482"/>
    <s v="Ft. McDowell Yavapai Nation Tribal Library"/>
    <x v="43"/>
    <s v="mcdowell_az"/>
    <m/>
    <s v="Learning Express"/>
    <m/>
    <m/>
    <n v="0"/>
    <n v="0"/>
    <n v="0"/>
    <n v="0"/>
    <n v="0"/>
    <n v="0"/>
    <n v="0"/>
  </r>
  <r>
    <x v="28"/>
    <s v="2017-Q1"/>
    <x v="32"/>
    <x v="2"/>
    <x v="3"/>
    <x v="8"/>
    <x v="13"/>
    <n v="5785"/>
    <s v="Gila County Library District"/>
    <x v="44"/>
    <s v="azgcldo"/>
    <m/>
    <s v="Learning Express"/>
    <m/>
    <m/>
    <n v="1"/>
    <n v="0"/>
    <n v="1"/>
    <n v="2"/>
    <n v="0"/>
    <n v="0"/>
    <n v="0"/>
  </r>
  <r>
    <x v="29"/>
    <s v="2017-Q1"/>
    <x v="32"/>
    <x v="2"/>
    <x v="3"/>
    <x v="8"/>
    <x v="5"/>
    <n v="14479"/>
    <s v="Glendale Public Library"/>
    <x v="45"/>
    <s v="glendale_main"/>
    <m/>
    <s v="Learning Express"/>
    <m/>
    <m/>
    <n v="2"/>
    <n v="1"/>
    <n v="4"/>
    <n v="1"/>
    <n v="0"/>
    <n v="0"/>
    <n v="0"/>
  </r>
  <r>
    <x v="3"/>
    <s v="2017-Q1"/>
    <x v="32"/>
    <x v="2"/>
    <x v="3"/>
    <x v="8"/>
    <x v="12"/>
    <n v="14456"/>
    <s v="Grand Canyon Library"/>
    <x v="46"/>
    <s v="azgcanyoncl"/>
    <m/>
    <s v="Learning Express"/>
    <m/>
    <m/>
    <n v="0"/>
    <n v="0"/>
    <n v="0"/>
    <n v="0"/>
    <n v="0"/>
    <n v="0"/>
    <n v="0"/>
  </r>
  <r>
    <x v="3"/>
    <s v="2017-Q1"/>
    <x v="32"/>
    <x v="2"/>
    <x v="3"/>
    <x v="8"/>
    <x v="7"/>
    <n v="14366"/>
    <s v="Greenlee County Library System"/>
    <x v="47"/>
    <s v="azgreenl"/>
    <m/>
    <s v="Learning Express"/>
    <m/>
    <m/>
    <n v="0"/>
    <n v="0"/>
    <n v="0"/>
    <n v="0"/>
    <n v="0"/>
    <n v="0"/>
    <n v="0"/>
  </r>
  <r>
    <x v="30"/>
    <s v="2017-Q1"/>
    <x v="32"/>
    <x v="2"/>
    <x v="3"/>
    <x v="8"/>
    <x v="9"/>
    <n v="14496"/>
    <s v="Holbrook Public Library"/>
    <x v="48"/>
    <s v="azholbrook"/>
    <m/>
    <s v="Learning Express"/>
    <m/>
    <m/>
    <n v="0"/>
    <n v="0"/>
    <n v="0"/>
    <n v="0"/>
    <n v="0"/>
    <n v="0"/>
    <n v="0"/>
  </r>
  <r>
    <x v="31"/>
    <s v="2017-Q1"/>
    <x v="32"/>
    <x v="2"/>
    <x v="3"/>
    <x v="8"/>
    <x v="9"/>
    <n v="14497"/>
    <s v="Hopi Public Library"/>
    <x v="49"/>
    <s v="hopi"/>
    <m/>
    <s v="Learning Express"/>
    <m/>
    <m/>
    <n v="0"/>
    <n v="0"/>
    <n v="0"/>
    <n v="0"/>
    <n v="0"/>
    <n v="0"/>
    <n v="0"/>
  </r>
  <r>
    <x v="32"/>
    <s v="2017-Q1"/>
    <x v="32"/>
    <x v="2"/>
    <x v="3"/>
    <x v="8"/>
    <x v="6"/>
    <n v="14449"/>
    <s v="Huachuca City Public Library"/>
    <x v="50"/>
    <s v="azhuachuca"/>
    <m/>
    <s v="Learning Express"/>
    <m/>
    <m/>
    <n v="0"/>
    <n v="0"/>
    <n v="0"/>
    <n v="0"/>
    <n v="0"/>
    <n v="0"/>
    <n v="0"/>
  </r>
  <r>
    <x v="4"/>
    <s v="2017-Q1"/>
    <x v="32"/>
    <x v="2"/>
    <x v="3"/>
    <x v="8"/>
    <x v="0"/>
    <n v="14442"/>
    <s v="Ira H Hayes Memorial Library"/>
    <x v="51"/>
    <s v="irahayes_az"/>
    <m/>
    <s v="Learning Express"/>
    <m/>
    <m/>
    <n v="0"/>
    <n v="0"/>
    <n v="0"/>
    <n v="0"/>
    <n v="0"/>
    <n v="0"/>
    <n v="0"/>
  </r>
  <r>
    <x v="33"/>
    <s v="2017-Q1"/>
    <x v="32"/>
    <x v="2"/>
    <x v="3"/>
    <x v="8"/>
    <x v="13"/>
    <n v="14461"/>
    <s v="Isabelle Hunt Memorial Public Library"/>
    <x v="52"/>
    <s v="azpinestrawb"/>
    <m/>
    <s v="Learning Express"/>
    <m/>
    <m/>
    <n v="0"/>
    <n v="0"/>
    <n v="0"/>
    <n v="0"/>
    <n v="0"/>
    <n v="0"/>
    <n v="0"/>
  </r>
  <r>
    <x v="34"/>
    <s v="2017-Q1"/>
    <x v="32"/>
    <x v="2"/>
    <x v="3"/>
    <x v="8"/>
    <x v="3"/>
    <n v="14523"/>
    <s v="Jerome Public Library"/>
    <x v="53"/>
    <s v="azjerome"/>
    <m/>
    <s v="Learning Express"/>
    <m/>
    <m/>
    <n v="0"/>
    <n v="0"/>
    <n v="0"/>
    <n v="0"/>
    <n v="0"/>
    <n v="0"/>
    <n v="0"/>
  </r>
  <r>
    <x v="4"/>
    <s v="2017-Q1"/>
    <x v="32"/>
    <x v="2"/>
    <x v="3"/>
    <x v="8"/>
    <x v="4"/>
    <n v="14490"/>
    <s v="Kaibab Paiute Tribal Library"/>
    <x v="54"/>
    <s v="azkaibabppl"/>
    <m/>
    <s v="Learning Express"/>
    <m/>
    <m/>
    <n v="0"/>
    <n v="0"/>
    <n v="0"/>
    <n v="0"/>
    <n v="0"/>
    <n v="0"/>
    <n v="0"/>
  </r>
  <r>
    <x v="3"/>
    <s v="2017-Q1"/>
    <x v="32"/>
    <x v="2"/>
    <x v="3"/>
    <x v="8"/>
    <x v="9"/>
    <n v="14498"/>
    <s v="Kayenta Community Library"/>
    <x v="55"/>
    <s v="azkayenta"/>
    <m/>
    <s v="Learning Express"/>
    <m/>
    <m/>
    <n v="0"/>
    <n v="0"/>
    <n v="0"/>
    <n v="0"/>
    <n v="0"/>
    <n v="0"/>
    <n v="0"/>
  </r>
  <r>
    <x v="35"/>
    <s v="2017-Q1"/>
    <x v="32"/>
    <x v="2"/>
    <x v="3"/>
    <x v="8"/>
    <x v="0"/>
    <n v="13839"/>
    <s v="Kearny Public Library"/>
    <x v="56"/>
    <s v="kearny_az"/>
    <m/>
    <s v="Learning Express"/>
    <m/>
    <m/>
    <n v="0"/>
    <n v="0"/>
    <n v="0"/>
    <n v="0"/>
    <n v="0"/>
    <n v="0"/>
    <n v="0"/>
  </r>
  <r>
    <x v="75"/>
    <s v="2017-Q1"/>
    <x v="32"/>
    <x v="2"/>
    <x v="3"/>
    <x v="8"/>
    <x v="8"/>
    <n v="14475"/>
    <s v="La Paz County Services"/>
    <x v="119"/>
    <s v="lapaz"/>
    <m/>
    <s v="Learning Express"/>
    <m/>
    <m/>
    <n v="0"/>
    <n v="0"/>
    <n v="0"/>
    <n v="0"/>
    <n v="0"/>
    <n v="0"/>
    <n v="0"/>
  </r>
  <r>
    <x v="36"/>
    <s v="2017-Q1"/>
    <x v="32"/>
    <x v="2"/>
    <x v="3"/>
    <x v="8"/>
    <x v="9"/>
    <n v="14507"/>
    <s v="Larson Memorial Public Library"/>
    <x v="57"/>
    <s v="azpinetop"/>
    <m/>
    <s v="Learning Express"/>
    <m/>
    <m/>
    <n v="0"/>
    <n v="0"/>
    <n v="0"/>
    <n v="0"/>
    <n v="0"/>
    <n v="0"/>
    <n v="0"/>
  </r>
  <r>
    <x v="37"/>
    <s v="2017-Q1"/>
    <x v="32"/>
    <x v="2"/>
    <x v="3"/>
    <x v="8"/>
    <x v="0"/>
    <n v="13841"/>
    <s v="Mammoth Public Library"/>
    <x v="58"/>
    <s v="azmammoth"/>
    <m/>
    <s v="Learning Express"/>
    <m/>
    <m/>
    <n v="0"/>
    <n v="0"/>
    <n v="0"/>
    <n v="0"/>
    <n v="0"/>
    <n v="0"/>
    <n v="0"/>
  </r>
  <r>
    <x v="38"/>
    <s v="2017-Q1"/>
    <x v="32"/>
    <x v="2"/>
    <x v="3"/>
    <x v="8"/>
    <x v="5"/>
    <n v="13748"/>
    <s v="Maricopa County Library District"/>
    <x v="59"/>
    <s v="maricopa_main"/>
    <m/>
    <s v="Learning Express"/>
    <m/>
    <m/>
    <n v="14"/>
    <n v="7"/>
    <n v="53"/>
    <n v="0"/>
    <n v="4"/>
    <n v="8"/>
    <n v="2"/>
  </r>
  <r>
    <x v="39"/>
    <s v="2017-Q1"/>
    <x v="32"/>
    <x v="2"/>
    <x v="3"/>
    <x v="8"/>
    <x v="0"/>
    <n v="13843"/>
    <s v="Maricopa Public Library"/>
    <x v="60"/>
    <s v="azmaricopacom"/>
    <m/>
    <s v="Learning Express"/>
    <m/>
    <m/>
    <n v="0"/>
    <n v="0"/>
    <n v="0"/>
    <n v="0"/>
    <n v="0"/>
    <n v="0"/>
    <n v="0"/>
  </r>
  <r>
    <x v="3"/>
    <s v="2017-Q1"/>
    <x v="32"/>
    <x v="2"/>
    <x v="3"/>
    <x v="8"/>
    <x v="3"/>
    <n v="14547"/>
    <s v="Mayer Public Library"/>
    <x v="61"/>
    <s v="azmayer"/>
    <m/>
    <s v="Learning Express"/>
    <m/>
    <m/>
    <n v="0"/>
    <n v="0"/>
    <n v="0"/>
    <n v="0"/>
    <n v="0"/>
    <n v="0"/>
    <n v="0"/>
  </r>
  <r>
    <x v="3"/>
    <s v="2017-Q1"/>
    <x v="32"/>
    <x v="2"/>
    <x v="3"/>
    <x v="8"/>
    <x v="9"/>
    <n v="14499"/>
    <s v="McNary Commuity Library"/>
    <x v="62"/>
    <s v="mcnary_az"/>
    <m/>
    <s v="Learning Express"/>
    <m/>
    <m/>
    <n v="0"/>
    <n v="0"/>
    <n v="0"/>
    <n v="0"/>
    <n v="0"/>
    <n v="0"/>
    <n v="0"/>
  </r>
  <r>
    <x v="40"/>
    <s v="2017-Q1"/>
    <x v="32"/>
    <x v="2"/>
    <x v="3"/>
    <x v="8"/>
    <x v="13"/>
    <n v="14459"/>
    <s v="Miami Memorial Library"/>
    <x v="63"/>
    <s v="azmiami"/>
    <m/>
    <s v="Learning Express"/>
    <m/>
    <m/>
    <n v="0"/>
    <n v="0"/>
    <n v="0"/>
    <n v="0"/>
    <n v="0"/>
    <n v="0"/>
    <n v="0"/>
  </r>
  <r>
    <x v="41"/>
    <s v="2017-Q1"/>
    <x v="32"/>
    <x v="2"/>
    <x v="3"/>
    <x v="8"/>
    <x v="4"/>
    <n v="14534"/>
    <s v="Mohave Community College"/>
    <x v="64"/>
    <s v="azmohave"/>
    <m/>
    <s v="Learning Express"/>
    <m/>
    <m/>
    <n v="0"/>
    <n v="0"/>
    <n v="0"/>
    <n v="0"/>
    <n v="0"/>
    <n v="0"/>
    <n v="0"/>
  </r>
  <r>
    <x v="3"/>
    <s v="2017-Q1"/>
    <x v="32"/>
    <x v="2"/>
    <x v="3"/>
    <x v="8"/>
    <x v="4"/>
    <n v="14322"/>
    <s v="Mohave County Library District"/>
    <x v="118"/>
    <s v="mccc"/>
    <m/>
    <s v="Learning Express"/>
    <m/>
    <m/>
    <n v="20"/>
    <n v="4"/>
    <n v="41"/>
    <n v="8"/>
    <n v="0"/>
    <n v="8"/>
    <n v="0"/>
  </r>
  <r>
    <x v="42"/>
    <s v="2017-Q1"/>
    <x v="32"/>
    <x v="2"/>
    <x v="3"/>
    <x v="8"/>
    <x v="7"/>
    <n v="14471"/>
    <s v="Morenci Community Library"/>
    <x v="65"/>
    <s v="azmorenci"/>
    <m/>
    <s v="Learning Express"/>
    <m/>
    <m/>
    <n v="0"/>
    <n v="0"/>
    <n v="0"/>
    <n v="0"/>
    <n v="0"/>
    <n v="0"/>
    <n v="0"/>
  </r>
  <r>
    <x v="43"/>
    <s v="2017-Q1"/>
    <x v="32"/>
    <x v="2"/>
    <x v="3"/>
    <x v="8"/>
    <x v="9"/>
    <n v="6128"/>
    <s v="Navajo County Library District"/>
    <x v="66"/>
    <s v="azncldo"/>
    <m/>
    <s v="Learning Express"/>
    <m/>
    <m/>
    <n v="17"/>
    <n v="1"/>
    <n v="31"/>
    <n v="19"/>
    <n v="0"/>
    <n v="0"/>
    <n v="0"/>
  </r>
  <r>
    <x v="44"/>
    <s v="2017-Q1"/>
    <x v="32"/>
    <x v="2"/>
    <x v="3"/>
    <x v="8"/>
    <x v="1"/>
    <n v="14548"/>
    <s v="Navajo Nation Library System"/>
    <x v="67"/>
    <s v="aznnls"/>
    <m/>
    <s v="Learning Express"/>
    <m/>
    <m/>
    <n v="0"/>
    <n v="0"/>
    <n v="0"/>
    <n v="0"/>
    <n v="0"/>
    <n v="0"/>
    <n v="0"/>
  </r>
  <r>
    <x v="45"/>
    <s v="2017-Q1"/>
    <x v="32"/>
    <x v="2"/>
    <x v="3"/>
    <x v="8"/>
    <x v="14"/>
    <n v="14515"/>
    <s v="Nogales/Santa Cruz County Public Library"/>
    <x v="68"/>
    <s v="aznogales"/>
    <m/>
    <s v="Learning Express"/>
    <m/>
    <m/>
    <n v="0"/>
    <n v="0"/>
    <n v="0"/>
    <n v="0"/>
    <n v="0"/>
    <n v="0"/>
    <n v="0"/>
  </r>
  <r>
    <x v="3"/>
    <s v="2017-Q1"/>
    <x v="32"/>
    <x v="2"/>
    <x v="3"/>
    <x v="8"/>
    <x v="5"/>
    <n v="14488"/>
    <s v="Northwest Regional Library"/>
    <x v="120"/>
    <s v="northwestreg_az"/>
    <m/>
    <s v="Learning Express"/>
    <m/>
    <m/>
    <n v="0"/>
    <n v="0"/>
    <n v="0"/>
    <n v="0"/>
    <n v="0"/>
    <n v="0"/>
    <n v="0"/>
  </r>
  <r>
    <x v="3"/>
    <s v="2017-Q1"/>
    <x v="32"/>
    <x v="2"/>
    <x v="3"/>
    <x v="8"/>
    <x v="0"/>
    <n v="13840"/>
    <s v="Oracle Public Library"/>
    <x v="69"/>
    <s v="azoracle"/>
    <m/>
    <s v="Learning Express"/>
    <m/>
    <m/>
    <n v="0"/>
    <n v="0"/>
    <n v="0"/>
    <n v="0"/>
    <n v="0"/>
    <n v="0"/>
    <n v="0"/>
  </r>
  <r>
    <x v="3"/>
    <s v="2017-Q1"/>
    <x v="32"/>
    <x v="2"/>
    <x v="3"/>
    <x v="8"/>
    <x v="0"/>
    <n v="14513"/>
    <s v="Oro Valley Public Library"/>
    <x v="70"/>
    <s v="azorovalley"/>
    <m/>
    <s v="Learning Express"/>
    <m/>
    <m/>
    <n v="0"/>
    <n v="0"/>
    <n v="0"/>
    <n v="0"/>
    <n v="0"/>
    <n v="0"/>
    <n v="0"/>
  </r>
  <r>
    <x v="4"/>
    <s v="2017-Q1"/>
    <x v="32"/>
    <x v="2"/>
    <x v="3"/>
    <x v="8"/>
    <x v="12"/>
    <n v="14453"/>
    <s v="Page Public Library"/>
    <x v="71"/>
    <s v="azpage"/>
    <m/>
    <s v="Learning Express"/>
    <m/>
    <m/>
    <n v="2"/>
    <n v="1"/>
    <n v="4"/>
    <n v="0"/>
    <n v="1"/>
    <n v="0"/>
    <n v="0"/>
  </r>
  <r>
    <x v="76"/>
    <s v="2017-Q1"/>
    <x v="32"/>
    <x v="2"/>
    <x v="3"/>
    <x v="8"/>
    <x v="8"/>
    <n v="14472"/>
    <s v="Parker Public Library"/>
    <x v="122"/>
    <s v="azparker"/>
    <m/>
    <s v="Learning Express"/>
    <m/>
    <m/>
    <n v="0"/>
    <n v="0"/>
    <n v="0"/>
    <n v="0"/>
    <n v="0"/>
    <n v="0"/>
    <n v="0"/>
  </r>
  <r>
    <x v="46"/>
    <s v="2017-Q1"/>
    <x v="32"/>
    <x v="2"/>
    <x v="3"/>
    <x v="8"/>
    <x v="14"/>
    <n v="14516"/>
    <s v="Patagonia Public Library"/>
    <x v="72"/>
    <s v="azpatagonia"/>
    <m/>
    <s v="Learning Express"/>
    <m/>
    <m/>
    <n v="0"/>
    <n v="0"/>
    <n v="0"/>
    <n v="0"/>
    <n v="0"/>
    <n v="0"/>
    <n v="0"/>
  </r>
  <r>
    <x v="47"/>
    <s v="2017-Q1"/>
    <x v="32"/>
    <x v="2"/>
    <x v="3"/>
    <x v="8"/>
    <x v="13"/>
    <n v="14462"/>
    <s v="Payson Public Library"/>
    <x v="73"/>
    <s v="azpayson"/>
    <m/>
    <s v="Learning Express"/>
    <m/>
    <m/>
    <n v="0"/>
    <n v="0"/>
    <n v="0"/>
    <n v="0"/>
    <n v="0"/>
    <n v="0"/>
    <n v="0"/>
  </r>
  <r>
    <x v="48"/>
    <s v="2017-Q1"/>
    <x v="32"/>
    <x v="2"/>
    <x v="3"/>
    <x v="8"/>
    <x v="5"/>
    <n v="14480"/>
    <s v="Peoria Public Library System"/>
    <x v="74"/>
    <s v="peor29132"/>
    <m/>
    <s v="Learning Express"/>
    <m/>
    <m/>
    <n v="0"/>
    <n v="0"/>
    <n v="0"/>
    <n v="0"/>
    <n v="0"/>
    <n v="0"/>
    <n v="0"/>
  </r>
  <r>
    <x v="49"/>
    <s v="2017-Q1"/>
    <x v="32"/>
    <x v="2"/>
    <x v="3"/>
    <x v="8"/>
    <x v="5"/>
    <n v="5773"/>
    <s v="Phoenix Public Library"/>
    <x v="75"/>
    <s v="phx_main"/>
    <m/>
    <s v="Learning Express"/>
    <m/>
    <m/>
    <n v="90"/>
    <n v="13"/>
    <n v="183"/>
    <n v="29"/>
    <n v="15"/>
    <n v="12"/>
    <n v="6"/>
  </r>
  <r>
    <x v="50"/>
    <s v="2017-Q1"/>
    <x v="32"/>
    <x v="2"/>
    <x v="3"/>
    <x v="8"/>
    <x v="11"/>
    <n v="5042"/>
    <s v="Pima County Public Library"/>
    <x v="76"/>
    <s v="azpcld"/>
    <m/>
    <s v="Learning Express"/>
    <m/>
    <m/>
    <n v="183"/>
    <n v="35"/>
    <n v="449"/>
    <n v="142"/>
    <n v="65"/>
    <n v="45"/>
    <n v="10"/>
  </r>
  <r>
    <x v="3"/>
    <s v="2017-Q1"/>
    <x v="32"/>
    <x v="2"/>
    <x v="3"/>
    <x v="8"/>
    <x v="10"/>
    <n v="14466"/>
    <s v="Pima Public Library"/>
    <x v="123"/>
    <s v="azheritage"/>
    <m/>
    <s v="Learning Express"/>
    <m/>
    <m/>
    <n v="1"/>
    <n v="0"/>
    <n v="1"/>
    <n v="3"/>
    <n v="0"/>
    <n v="0"/>
    <n v="0"/>
  </r>
  <r>
    <x v="52"/>
    <s v="2017-Q1"/>
    <x v="32"/>
    <x v="2"/>
    <x v="3"/>
    <x v="8"/>
    <x v="0"/>
    <n v="13846"/>
    <s v="Pinal County Library District"/>
    <x v="78"/>
    <s v="pinal_az"/>
    <m/>
    <s v="Learning Express"/>
    <m/>
    <m/>
    <n v="4"/>
    <n v="2"/>
    <n v="6"/>
    <n v="1"/>
    <n v="0"/>
    <n v="0"/>
    <n v="1"/>
  </r>
  <r>
    <x v="3"/>
    <s v="2017-Q1"/>
    <x v="32"/>
    <x v="2"/>
    <x v="3"/>
    <x v="8"/>
    <x v="9"/>
    <n v="14500"/>
    <s v="Pinedale Library"/>
    <x v="79"/>
    <s v="pinedale"/>
    <m/>
    <s v="Learning Express"/>
    <m/>
    <m/>
    <n v="0"/>
    <n v="0"/>
    <n v="0"/>
    <n v="0"/>
    <n v="0"/>
    <n v="0"/>
    <n v="0"/>
  </r>
  <r>
    <x v="3"/>
    <s v="2017-Q1"/>
    <x v="32"/>
    <x v="2"/>
    <x v="3"/>
    <x v="8"/>
    <x v="5"/>
    <n v="14501"/>
    <s v="Pinetop Lakeside Library"/>
    <x v="124"/>
    <s v="hollyhock_az"/>
    <m/>
    <s v="Learning Express"/>
    <m/>
    <m/>
    <n v="0"/>
    <n v="0"/>
    <n v="0"/>
    <n v="0"/>
    <n v="0"/>
    <n v="0"/>
    <n v="0"/>
  </r>
  <r>
    <x v="53"/>
    <s v="2017-Q1"/>
    <x v="32"/>
    <x v="2"/>
    <x v="3"/>
    <x v="8"/>
    <x v="3"/>
    <n v="14524"/>
    <s v="Prescott Public Library"/>
    <x v="81"/>
    <s v="azprescott"/>
    <m/>
    <s v="Learning Express"/>
    <m/>
    <m/>
    <n v="1"/>
    <n v="1"/>
    <n v="0"/>
    <n v="0"/>
    <n v="0"/>
    <n v="0"/>
    <n v="0"/>
  </r>
  <r>
    <x v="54"/>
    <s v="2017-Q1"/>
    <x v="32"/>
    <x v="2"/>
    <x v="3"/>
    <x v="8"/>
    <x v="3"/>
    <n v="14519"/>
    <s v="Prescott Valley Public Library"/>
    <x v="82"/>
    <s v="azprescottval"/>
    <m/>
    <s v="Learning Express"/>
    <m/>
    <m/>
    <n v="0"/>
    <n v="0"/>
    <n v="0"/>
    <n v="0"/>
    <n v="0"/>
    <n v="0"/>
    <n v="0"/>
  </r>
  <r>
    <x v="55"/>
    <s v="2017-Q1"/>
    <x v="32"/>
    <x v="2"/>
    <x v="3"/>
    <x v="8"/>
    <x v="8"/>
    <n v="14473"/>
    <s v="Quartzsite Public Library"/>
    <x v="83"/>
    <s v="azcoriver"/>
    <m/>
    <s v="Learning Express"/>
    <m/>
    <m/>
    <n v="0"/>
    <n v="0"/>
    <n v="0"/>
    <n v="0"/>
    <n v="0"/>
    <n v="0"/>
    <n v="0"/>
  </r>
  <r>
    <x v="3"/>
    <s v="2017-Q1"/>
    <x v="32"/>
    <x v="2"/>
    <x v="3"/>
    <x v="8"/>
    <x v="9"/>
    <n v="14502"/>
    <s v="Rim Community Library"/>
    <x v="84"/>
    <s v="azheber"/>
    <m/>
    <s v="Learning Express"/>
    <m/>
    <m/>
    <n v="0"/>
    <n v="0"/>
    <n v="0"/>
    <n v="0"/>
    <n v="0"/>
    <n v="0"/>
    <n v="0"/>
  </r>
  <r>
    <x v="56"/>
    <s v="2017-Q1"/>
    <x v="32"/>
    <x v="2"/>
    <x v="3"/>
    <x v="8"/>
    <x v="15"/>
    <n v="14467"/>
    <s v="Safford City-Graham County Library"/>
    <x v="85"/>
    <s v="azsaffordgcl"/>
    <m/>
    <s v="Learning Express"/>
    <m/>
    <m/>
    <n v="1"/>
    <n v="1"/>
    <n v="2"/>
    <n v="1"/>
    <n v="3"/>
    <n v="0"/>
    <n v="0"/>
  </r>
  <r>
    <x v="4"/>
    <s v="2017-Q1"/>
    <x v="32"/>
    <x v="2"/>
    <x v="3"/>
    <x v="8"/>
    <x v="5"/>
    <n v="14483"/>
    <s v="Salt River Tribal Library"/>
    <x v="86"/>
    <s v="saltriver_az"/>
    <m/>
    <s v="Learning Express"/>
    <m/>
    <m/>
    <n v="0"/>
    <n v="0"/>
    <n v="0"/>
    <n v="0"/>
    <n v="0"/>
    <n v="0"/>
    <n v="0"/>
  </r>
  <r>
    <x v="57"/>
    <s v="2017-Q1"/>
    <x v="32"/>
    <x v="2"/>
    <x v="3"/>
    <x v="8"/>
    <x v="13"/>
    <n v="14460"/>
    <s v="San Carlos Public Library"/>
    <x v="87"/>
    <s v="azsancarlos"/>
    <m/>
    <s v="Learning Express"/>
    <m/>
    <m/>
    <n v="0"/>
    <n v="0"/>
    <n v="0"/>
    <n v="0"/>
    <n v="0"/>
    <n v="0"/>
    <n v="0"/>
  </r>
  <r>
    <x v="4"/>
    <s v="2017-Q1"/>
    <x v="32"/>
    <x v="2"/>
    <x v="3"/>
    <x v="8"/>
    <x v="5"/>
    <n v="14484"/>
    <s v="San Lucy Library"/>
    <x v="88"/>
    <s v="sanlucy_az"/>
    <m/>
    <s v="Learning Express"/>
    <m/>
    <m/>
    <n v="0"/>
    <n v="0"/>
    <n v="0"/>
    <n v="0"/>
    <n v="0"/>
    <n v="0"/>
    <n v="0"/>
  </r>
  <r>
    <x v="3"/>
    <s v="2017-Q1"/>
    <x v="32"/>
    <x v="2"/>
    <x v="3"/>
    <x v="8"/>
    <x v="0"/>
    <n v="13842"/>
    <s v="San Manuel Public Library"/>
    <x v="89"/>
    <s v="azsanmanuel"/>
    <m/>
    <s v="Learning Express"/>
    <m/>
    <m/>
    <n v="0"/>
    <n v="0"/>
    <n v="0"/>
    <n v="0"/>
    <n v="0"/>
    <n v="0"/>
    <n v="0"/>
  </r>
  <r>
    <x v="58"/>
    <s v="2017-Q1"/>
    <x v="32"/>
    <x v="2"/>
    <x v="3"/>
    <x v="8"/>
    <x v="11"/>
    <n v="14511"/>
    <s v="San Xavier Learning Center Library"/>
    <x v="90"/>
    <s v="aztucson"/>
    <m/>
    <s v="Learning Express"/>
    <m/>
    <m/>
    <n v="0"/>
    <n v="0"/>
    <n v="0"/>
    <n v="0"/>
    <n v="0"/>
    <n v="0"/>
    <n v="0"/>
  </r>
  <r>
    <x v="59"/>
    <s v="2017-Q1"/>
    <x v="32"/>
    <x v="2"/>
    <x v="3"/>
    <x v="8"/>
    <x v="5"/>
    <n v="14315"/>
    <s v="Scottsdale Public Library"/>
    <x v="91"/>
    <s v="scottsdale_hq"/>
    <m/>
    <s v="Learning Express"/>
    <m/>
    <m/>
    <n v="3"/>
    <n v="3"/>
    <n v="14"/>
    <n v="1"/>
    <n v="1"/>
    <n v="0"/>
    <n v="0"/>
  </r>
  <r>
    <x v="60"/>
    <s v="2017-Q1"/>
    <x v="32"/>
    <x v="2"/>
    <x v="3"/>
    <x v="8"/>
    <x v="3"/>
    <n v="14525"/>
    <s v="Sedona Public Library"/>
    <x v="92"/>
    <s v="azsedona"/>
    <m/>
    <s v="Learning Express"/>
    <m/>
    <m/>
    <n v="0"/>
    <n v="0"/>
    <n v="0"/>
    <n v="0"/>
    <n v="0"/>
    <n v="0"/>
    <n v="0"/>
  </r>
  <r>
    <x v="3"/>
    <s v="2017-Q1"/>
    <x v="32"/>
    <x v="2"/>
    <x v="3"/>
    <x v="8"/>
    <x v="3"/>
    <n v="14550"/>
    <s v="Seligman Public Library"/>
    <x v="93"/>
    <s v="azseligman"/>
    <m/>
    <s v="Learning Express"/>
    <m/>
    <m/>
    <n v="0"/>
    <n v="0"/>
    <n v="3"/>
    <n v="0"/>
    <n v="0"/>
    <n v="0"/>
    <n v="0"/>
  </r>
  <r>
    <x v="61"/>
    <s v="2017-Q1"/>
    <x v="32"/>
    <x v="2"/>
    <x v="3"/>
    <x v="8"/>
    <x v="9"/>
    <n v="14503"/>
    <s v="Show Low Public Library"/>
    <x v="94"/>
    <s v="azshowlow"/>
    <m/>
    <s v="Learning Express"/>
    <m/>
    <m/>
    <n v="0"/>
    <n v="0"/>
    <n v="0"/>
    <n v="0"/>
    <n v="0"/>
    <n v="0"/>
    <n v="0"/>
  </r>
  <r>
    <x v="62"/>
    <s v="2017-Q1"/>
    <x v="32"/>
    <x v="2"/>
    <x v="3"/>
    <x v="8"/>
    <x v="6"/>
    <n v="14450"/>
    <s v="Sierra Vista Public Library"/>
    <x v="95"/>
    <s v="azsierrav"/>
    <m/>
    <s v="Learning Express"/>
    <m/>
    <m/>
    <n v="0"/>
    <n v="0"/>
    <n v="0"/>
    <n v="0"/>
    <n v="0"/>
    <n v="0"/>
    <n v="0"/>
  </r>
  <r>
    <x v="63"/>
    <s v="2017-Q1"/>
    <x v="32"/>
    <x v="2"/>
    <x v="3"/>
    <x v="8"/>
    <x v="9"/>
    <n v="14504"/>
    <s v="Snowflake-Taylor Public Library"/>
    <x v="96"/>
    <s v="azsnowflake"/>
    <m/>
    <s v="Learning Express"/>
    <m/>
    <m/>
    <n v="0"/>
    <n v="0"/>
    <n v="0"/>
    <n v="0"/>
    <n v="0"/>
    <n v="0"/>
    <n v="0"/>
  </r>
  <r>
    <x v="64"/>
    <s v="2017-Q1"/>
    <x v="32"/>
    <x v="2"/>
    <x v="3"/>
    <x v="8"/>
    <x v="0"/>
    <n v="13844"/>
    <s v="Superior Public Library"/>
    <x v="97"/>
    <s v="azsuperior"/>
    <m/>
    <s v="Learning Express"/>
    <m/>
    <m/>
    <n v="0"/>
    <n v="0"/>
    <n v="0"/>
    <n v="0"/>
    <n v="0"/>
    <n v="0"/>
    <n v="0"/>
  </r>
  <r>
    <x v="65"/>
    <s v="2017-Q1"/>
    <x v="32"/>
    <x v="2"/>
    <x v="3"/>
    <x v="8"/>
    <x v="5"/>
    <n v="5355"/>
    <s v="Tempe Public Library"/>
    <x v="98"/>
    <s v="tempe_main"/>
    <m/>
    <s v="Learning Express"/>
    <m/>
    <m/>
    <n v="4"/>
    <n v="3"/>
    <n v="12"/>
    <n v="0"/>
    <n v="0"/>
    <n v="0"/>
    <n v="2"/>
  </r>
  <r>
    <x v="4"/>
    <s v="2017-Q1"/>
    <x v="32"/>
    <x v="2"/>
    <x v="3"/>
    <x v="8"/>
    <x v="4"/>
    <n v="14491"/>
    <s v="The Edward McElwain Memorial Library"/>
    <x v="99"/>
    <s v="azpeachsprings"/>
    <m/>
    <s v="Learning Express"/>
    <m/>
    <m/>
    <n v="0"/>
    <n v="0"/>
    <n v="0"/>
    <n v="0"/>
    <n v="0"/>
    <n v="0"/>
    <n v="0"/>
  </r>
  <r>
    <x v="66"/>
    <s v="2017-Q1"/>
    <x v="32"/>
    <x v="2"/>
    <x v="3"/>
    <x v="8"/>
    <x v="5"/>
    <n v="14485"/>
    <s v="Tolleson Public Library"/>
    <x v="100"/>
    <s v="toll30426"/>
    <m/>
    <s v="Learning Express"/>
    <m/>
    <m/>
    <n v="0"/>
    <n v="0"/>
    <n v="0"/>
    <n v="0"/>
    <n v="0"/>
    <n v="0"/>
    <n v="0"/>
  </r>
  <r>
    <x v="67"/>
    <s v="2017-Q1"/>
    <x v="32"/>
    <x v="2"/>
    <x v="3"/>
    <x v="8"/>
    <x v="6"/>
    <n v="14451"/>
    <s v="Tombstone City Library"/>
    <x v="101"/>
    <s v="aztombstone"/>
    <m/>
    <s v="Learning Express"/>
    <m/>
    <m/>
    <n v="0"/>
    <n v="0"/>
    <n v="0"/>
    <n v="0"/>
    <n v="0"/>
    <n v="0"/>
    <n v="0"/>
  </r>
  <r>
    <x v="68"/>
    <s v="2017-Q1"/>
    <x v="32"/>
    <x v="2"/>
    <x v="3"/>
    <x v="8"/>
    <x v="13"/>
    <n v="14463"/>
    <s v="Tonto Basin Public Library"/>
    <x v="102"/>
    <s v="aztontobasin"/>
    <m/>
    <s v="Learning Express"/>
    <m/>
    <m/>
    <n v="0"/>
    <n v="0"/>
    <n v="0"/>
    <n v="0"/>
    <n v="0"/>
    <n v="0"/>
    <n v="0"/>
  </r>
  <r>
    <x v="3"/>
    <s v="2017-Q1"/>
    <x v="32"/>
    <x v="2"/>
    <x v="3"/>
    <x v="8"/>
    <x v="12"/>
    <n v="14457"/>
    <s v="Tuba City Library"/>
    <x v="103"/>
    <s v="aztubacity"/>
    <m/>
    <s v="Learning Express"/>
    <m/>
    <m/>
    <n v="0"/>
    <n v="0"/>
    <n v="0"/>
    <n v="0"/>
    <n v="0"/>
    <n v="0"/>
    <n v="0"/>
  </r>
  <r>
    <x v="69"/>
    <s v="2017-Q1"/>
    <x v="32"/>
    <x v="2"/>
    <x v="3"/>
    <x v="8"/>
    <x v="11"/>
    <n v="14512"/>
    <s v="Venito Garcia Library and Archives"/>
    <x v="104"/>
    <s v="azsellstohono"/>
    <m/>
    <s v="Learning Express"/>
    <m/>
    <m/>
    <n v="0"/>
    <n v="0"/>
    <n v="0"/>
    <n v="0"/>
    <n v="0"/>
    <n v="0"/>
    <n v="0"/>
  </r>
  <r>
    <x v="3"/>
    <s v="2017-Q1"/>
    <x v="32"/>
    <x v="2"/>
    <x v="3"/>
    <x v="8"/>
    <x v="0"/>
    <n v="14443"/>
    <s v="Vista Grande Library"/>
    <x v="105"/>
    <s v="vista_az"/>
    <m/>
    <s v="Learning Express"/>
    <m/>
    <m/>
    <n v="0"/>
    <n v="0"/>
    <n v="0"/>
    <n v="0"/>
    <n v="0"/>
    <n v="0"/>
    <n v="0"/>
  </r>
  <r>
    <x v="4"/>
    <s v="2017-Q1"/>
    <x v="32"/>
    <x v="2"/>
    <x v="3"/>
    <x v="8"/>
    <x v="5"/>
    <n v="14481"/>
    <s v="Wickenburg Public Library"/>
    <x v="106"/>
    <s v="wickenburg_az"/>
    <m/>
    <s v="Learning Express"/>
    <m/>
    <m/>
    <n v="0"/>
    <n v="0"/>
    <n v="0"/>
    <n v="0"/>
    <n v="0"/>
    <n v="0"/>
    <n v="0"/>
  </r>
  <r>
    <x v="3"/>
    <s v="2017-Q1"/>
    <x v="32"/>
    <x v="2"/>
    <x v="3"/>
    <x v="8"/>
    <x v="3"/>
    <n v="14551"/>
    <s v="Wilhoit Public Library"/>
    <x v="107"/>
    <s v="azwilhoit"/>
    <m/>
    <s v="Learning Express"/>
    <m/>
    <m/>
    <n v="0"/>
    <n v="0"/>
    <n v="0"/>
    <n v="0"/>
    <n v="0"/>
    <n v="0"/>
    <n v="0"/>
  </r>
  <r>
    <x v="4"/>
    <s v="2017-Q1"/>
    <x v="32"/>
    <x v="2"/>
    <x v="3"/>
    <x v="8"/>
    <x v="12"/>
    <n v="13090"/>
    <s v="Williams Public Library"/>
    <x v="108"/>
    <s v="azwilliams"/>
    <m/>
    <s v="Learning Express"/>
    <m/>
    <m/>
    <n v="0"/>
    <n v="0"/>
    <n v="0"/>
    <n v="0"/>
    <n v="0"/>
    <n v="0"/>
    <n v="0"/>
  </r>
  <r>
    <x v="70"/>
    <s v="2017-Q1"/>
    <x v="32"/>
    <x v="2"/>
    <x v="3"/>
    <x v="8"/>
    <x v="9"/>
    <n v="14505"/>
    <s v="Winslow Public Library"/>
    <x v="109"/>
    <s v="azwinslow"/>
    <m/>
    <s v="Learning Express"/>
    <m/>
    <m/>
    <n v="0"/>
    <n v="0"/>
    <n v="0"/>
    <n v="0"/>
    <n v="0"/>
    <n v="0"/>
    <n v="0"/>
  </r>
  <r>
    <x v="3"/>
    <s v="2017-Q1"/>
    <x v="32"/>
    <x v="2"/>
    <x v="3"/>
    <x v="8"/>
    <x v="9"/>
    <n v="14506"/>
    <s v="Woodruff Library"/>
    <x v="110"/>
    <s v="azwoodruff"/>
    <m/>
    <s v="Learning Express"/>
    <m/>
    <m/>
    <n v="0"/>
    <n v="0"/>
    <n v="0"/>
    <n v="0"/>
    <n v="0"/>
    <n v="0"/>
    <n v="0"/>
  </r>
  <r>
    <x v="3"/>
    <s v="2017-Q1"/>
    <x v="32"/>
    <x v="2"/>
    <x v="3"/>
    <x v="8"/>
    <x v="3"/>
    <n v="14552"/>
    <s v="Yarnell Public Library"/>
    <x v="111"/>
    <s v="azyarnell"/>
    <m/>
    <s v="Learning Express"/>
    <m/>
    <m/>
    <n v="0"/>
    <n v="0"/>
    <n v="0"/>
    <n v="0"/>
    <n v="0"/>
    <n v="0"/>
    <n v="0"/>
  </r>
  <r>
    <x v="71"/>
    <s v="2017-Q1"/>
    <x v="32"/>
    <x v="2"/>
    <x v="3"/>
    <x v="8"/>
    <x v="3"/>
    <n v="12675"/>
    <s v="Yavapai County Free Library District"/>
    <x v="112"/>
    <s v="azyavapai"/>
    <m/>
    <s v="Learning Express"/>
    <m/>
    <m/>
    <n v="2"/>
    <n v="1"/>
    <n v="4"/>
    <n v="11"/>
    <n v="0"/>
    <n v="0"/>
    <n v="0"/>
  </r>
  <r>
    <x v="4"/>
    <s v="2017-Q1"/>
    <x v="32"/>
    <x v="2"/>
    <x v="3"/>
    <x v="8"/>
    <x v="3"/>
    <n v="14518"/>
    <s v="Yavapai Prescott Tribal Library"/>
    <x v="113"/>
    <s v="azyavapaitri"/>
    <m/>
    <s v="Learning Express"/>
    <m/>
    <m/>
    <n v="0"/>
    <n v="0"/>
    <n v="0"/>
    <n v="0"/>
    <n v="0"/>
    <n v="0"/>
    <n v="0"/>
  </r>
  <r>
    <x v="72"/>
    <s v="2017-Q1"/>
    <x v="32"/>
    <x v="2"/>
    <x v="3"/>
    <x v="8"/>
    <x v="13"/>
    <n v="14464"/>
    <s v="Young Public Library"/>
    <x v="114"/>
    <s v="azyoung"/>
    <m/>
    <s v="Learning Express"/>
    <m/>
    <m/>
    <n v="0"/>
    <n v="0"/>
    <n v="0"/>
    <n v="0"/>
    <n v="0"/>
    <n v="0"/>
    <n v="0"/>
  </r>
  <r>
    <x v="73"/>
    <s v="2017-Q1"/>
    <x v="32"/>
    <x v="2"/>
    <x v="3"/>
    <x v="8"/>
    <x v="5"/>
    <n v="14486"/>
    <s v="Youngtown Public Library"/>
    <x v="115"/>
    <s v="youngtown_az"/>
    <m/>
    <s v="Learning Express"/>
    <m/>
    <m/>
    <n v="0"/>
    <n v="0"/>
    <n v="0"/>
    <n v="0"/>
    <n v="0"/>
    <n v="0"/>
    <n v="0"/>
  </r>
  <r>
    <x v="3"/>
    <s v="2017-Q1"/>
    <x v="32"/>
    <x v="2"/>
    <x v="3"/>
    <x v="8"/>
    <x v="10"/>
    <n v="14527"/>
    <s v="Yuma County Library District"/>
    <x v="116"/>
    <s v="azycldo"/>
    <m/>
    <s v="Learning Express"/>
    <m/>
    <m/>
    <n v="53"/>
    <n v="20"/>
    <n v="134"/>
    <n v="26"/>
    <n v="9"/>
    <n v="7"/>
    <n v="0"/>
  </r>
  <r>
    <x v="0"/>
    <s v="2017-Q2"/>
    <x v="33"/>
    <x v="2"/>
    <x v="3"/>
    <x v="9"/>
    <x v="0"/>
    <n v="14487"/>
    <s v="Ak-Chin Indian Community Library"/>
    <x v="0"/>
    <s v="akchin_az"/>
    <m/>
    <s v="Learning Express"/>
    <m/>
    <m/>
    <n v="0"/>
    <n v="0"/>
    <n v="0"/>
    <n v="0"/>
    <n v="0"/>
    <n v="0"/>
    <n v="0"/>
  </r>
  <r>
    <x v="1"/>
    <s v="2017-Q2"/>
    <x v="33"/>
    <x v="2"/>
    <x v="3"/>
    <x v="9"/>
    <x v="1"/>
    <n v="14331"/>
    <s v="Apache County Library District"/>
    <x v="1"/>
    <s v="azapachecpl"/>
    <m/>
    <s v="Learning Express"/>
    <m/>
    <m/>
    <n v="1"/>
    <n v="1"/>
    <n v="9"/>
    <n v="0"/>
    <n v="0"/>
    <n v="0"/>
    <n v="0"/>
  </r>
  <r>
    <x v="2"/>
    <s v="2017-Q2"/>
    <x v="33"/>
    <x v="2"/>
    <x v="3"/>
    <x v="9"/>
    <x v="0"/>
    <n v="12670"/>
    <s v="Apache Junction Public Library"/>
    <x v="2"/>
    <s v="azapachejct"/>
    <m/>
    <s v="Learning Express"/>
    <m/>
    <m/>
    <n v="2"/>
    <n v="0"/>
    <n v="3"/>
    <n v="0"/>
    <n v="0"/>
    <n v="0"/>
    <n v="0"/>
  </r>
  <r>
    <x v="3"/>
    <s v="2017-Q2"/>
    <x v="33"/>
    <x v="2"/>
    <x v="3"/>
    <x v="9"/>
    <x v="0"/>
    <n v="13834"/>
    <s v="Arizona City Community Library"/>
    <x v="3"/>
    <s v="azarizonacity"/>
    <m/>
    <s v="Learning Express"/>
    <m/>
    <m/>
    <n v="0"/>
    <n v="0"/>
    <n v="0"/>
    <n v="0"/>
    <n v="0"/>
    <n v="0"/>
    <n v="0"/>
  </r>
  <r>
    <x v="3"/>
    <s v="2017-Q2"/>
    <x v="33"/>
    <x v="2"/>
    <x v="3"/>
    <x v="9"/>
    <x v="2"/>
    <n v="14554"/>
    <s v="Arizona State Library, Archives and Public Records"/>
    <x v="4"/>
    <s v="azstatelibdev"/>
    <m/>
    <s v="Learning Express"/>
    <m/>
    <m/>
    <n v="11"/>
    <n v="6"/>
    <n v="37"/>
    <n v="3"/>
    <n v="2"/>
    <n v="3"/>
    <n v="2"/>
  </r>
  <r>
    <x v="3"/>
    <s v="2017-Q2"/>
    <x v="33"/>
    <x v="2"/>
    <x v="3"/>
    <x v="9"/>
    <x v="3"/>
    <n v="14520"/>
    <s v="Ash Fork Public Library"/>
    <x v="5"/>
    <s v="azashfork"/>
    <m/>
    <s v="Learning Express"/>
    <m/>
    <m/>
    <n v="0"/>
    <n v="0"/>
    <n v="0"/>
    <n v="0"/>
    <n v="0"/>
    <n v="0"/>
    <n v="0"/>
  </r>
  <r>
    <x v="4"/>
    <s v="2017-Q2"/>
    <x v="33"/>
    <x v="2"/>
    <x v="3"/>
    <x v="9"/>
    <x v="4"/>
    <n v="14489"/>
    <s v="Ava Ich Asiit Tribal Library"/>
    <x v="6"/>
    <s v="azavaich"/>
    <m/>
    <s v="Learning Express"/>
    <m/>
    <m/>
    <n v="0"/>
    <n v="0"/>
    <n v="0"/>
    <n v="0"/>
    <n v="0"/>
    <n v="0"/>
    <n v="0"/>
  </r>
  <r>
    <x v="5"/>
    <s v="2017-Q2"/>
    <x v="33"/>
    <x v="2"/>
    <x v="3"/>
    <x v="9"/>
    <x v="5"/>
    <n v="6014"/>
    <s v="Avondale Public Library"/>
    <x v="7"/>
    <s v="avondale_az"/>
    <m/>
    <s v="Learning Express"/>
    <m/>
    <m/>
    <n v="2"/>
    <n v="1"/>
    <n v="3"/>
    <n v="1"/>
    <n v="0"/>
    <n v="0"/>
    <n v="0"/>
  </r>
  <r>
    <x v="3"/>
    <s v="2017-Q2"/>
    <x v="33"/>
    <x v="2"/>
    <x v="3"/>
    <x v="9"/>
    <x v="3"/>
    <n v="14532"/>
    <s v="Bagdad Public Library"/>
    <x v="8"/>
    <s v="azbagdad"/>
    <m/>
    <s v="Learning Express"/>
    <m/>
    <m/>
    <n v="0"/>
    <n v="0"/>
    <n v="0"/>
    <n v="0"/>
    <n v="0"/>
    <n v="0"/>
    <n v="0"/>
  </r>
  <r>
    <x v="3"/>
    <s v="2017-Q2"/>
    <x v="33"/>
    <x v="2"/>
    <x v="3"/>
    <x v="9"/>
    <x v="3"/>
    <n v="19554"/>
    <s v="Beaver Creek Library"/>
    <x v="121"/>
    <s v="beaver_az"/>
    <m/>
    <s v="Learning Express"/>
    <m/>
    <m/>
    <n v="8"/>
    <n v="0"/>
    <n v="13"/>
    <n v="0"/>
    <n v="0"/>
    <n v="0"/>
    <n v="0"/>
  </r>
  <r>
    <x v="6"/>
    <s v="2017-Q2"/>
    <x v="33"/>
    <x v="2"/>
    <x v="3"/>
    <x v="9"/>
    <x v="6"/>
    <n v="14448"/>
    <s v="Benson Public Library"/>
    <x v="9"/>
    <s v="azbenson"/>
    <m/>
    <s v="Learning Express"/>
    <m/>
    <m/>
    <n v="0"/>
    <n v="0"/>
    <n v="0"/>
    <n v="0"/>
    <n v="0"/>
    <n v="0"/>
    <n v="0"/>
  </r>
  <r>
    <x v="3"/>
    <s v="2017-Q2"/>
    <x v="33"/>
    <x v="2"/>
    <x v="3"/>
    <x v="9"/>
    <x v="3"/>
    <n v="14536"/>
    <s v="Black Canyon City Community Library"/>
    <x v="10"/>
    <s v="azblackcyn"/>
    <m/>
    <s v="Learning Express"/>
    <m/>
    <m/>
    <n v="0"/>
    <n v="0"/>
    <n v="0"/>
    <n v="0"/>
    <n v="0"/>
    <n v="0"/>
    <n v="0"/>
  </r>
  <r>
    <x v="3"/>
    <s v="2017-Q2"/>
    <x v="33"/>
    <x v="2"/>
    <x v="3"/>
    <x v="9"/>
    <x v="7"/>
    <n v="14469"/>
    <s v="Blue Library"/>
    <x v="11"/>
    <s v="azbluepub"/>
    <m/>
    <s v="Learning Express"/>
    <m/>
    <m/>
    <n v="0"/>
    <n v="0"/>
    <n v="0"/>
    <n v="0"/>
    <n v="0"/>
    <n v="0"/>
    <n v="0"/>
  </r>
  <r>
    <x v="3"/>
    <s v="2017-Q2"/>
    <x v="33"/>
    <x v="2"/>
    <x v="3"/>
    <x v="9"/>
    <x v="8"/>
    <n v="14474"/>
    <s v="Bouse Public Library"/>
    <x v="12"/>
    <s v="azbouse"/>
    <m/>
    <s v="Learning Express"/>
    <m/>
    <m/>
    <n v="0"/>
    <n v="0"/>
    <n v="0"/>
    <n v="0"/>
    <n v="0"/>
    <n v="0"/>
    <n v="0"/>
  </r>
  <r>
    <x v="4"/>
    <s v="2017-Q2"/>
    <x v="33"/>
    <x v="2"/>
    <x v="3"/>
    <x v="9"/>
    <x v="5"/>
    <n v="14478"/>
    <s v="Buckeye Public Library"/>
    <x v="13"/>
    <s v="buckeye_az"/>
    <m/>
    <s v="Learning Express"/>
    <m/>
    <m/>
    <n v="0"/>
    <n v="0"/>
    <n v="0"/>
    <n v="0"/>
    <n v="0"/>
    <n v="0"/>
    <n v="0"/>
  </r>
  <r>
    <x v="7"/>
    <s v="2017-Q2"/>
    <x v="33"/>
    <x v="2"/>
    <x v="3"/>
    <x v="9"/>
    <x v="3"/>
    <n v="14521"/>
    <s v="Camp Verde Community Library"/>
    <x v="14"/>
    <s v="azcampverde"/>
    <m/>
    <s v="Learning Express"/>
    <m/>
    <m/>
    <n v="3"/>
    <n v="1"/>
    <n v="6"/>
    <n v="0"/>
    <n v="0"/>
    <n v="1"/>
    <n v="0"/>
  </r>
  <r>
    <x v="8"/>
    <s v="2017-Q2"/>
    <x v="33"/>
    <x v="2"/>
    <x v="3"/>
    <x v="9"/>
    <x v="0"/>
    <n v="13835"/>
    <s v="Casa Grande Public Library"/>
    <x v="15"/>
    <s v="azcasagrande"/>
    <m/>
    <s v="Learning Express"/>
    <m/>
    <m/>
    <n v="0"/>
    <n v="0"/>
    <n v="0"/>
    <n v="0"/>
    <n v="0"/>
    <n v="0"/>
    <n v="0"/>
  </r>
  <r>
    <x v="3"/>
    <s v="2017-Q2"/>
    <x v="33"/>
    <x v="2"/>
    <x v="3"/>
    <x v="9"/>
    <x v="3"/>
    <n v="14325"/>
    <s v="Centennial Library"/>
    <x v="16"/>
    <s v="azcentennial"/>
    <m/>
    <s v="Learning Express"/>
    <m/>
    <m/>
    <n v="0"/>
    <n v="0"/>
    <n v="0"/>
    <n v="0"/>
    <n v="0"/>
    <n v="0"/>
    <n v="0"/>
  </r>
  <r>
    <x v="9"/>
    <s v="2017-Q2"/>
    <x v="33"/>
    <x v="2"/>
    <x v="3"/>
    <x v="9"/>
    <x v="5"/>
    <n v="12890"/>
    <s v="Chandler Public Library"/>
    <x v="17"/>
    <s v="chandler_main"/>
    <m/>
    <s v="Learning Express"/>
    <m/>
    <m/>
    <n v="3"/>
    <n v="2"/>
    <n v="14"/>
    <n v="0"/>
    <n v="0"/>
    <n v="1"/>
    <n v="0"/>
  </r>
  <r>
    <x v="10"/>
    <s v="2017-Q2"/>
    <x v="33"/>
    <x v="2"/>
    <x v="3"/>
    <x v="9"/>
    <x v="3"/>
    <n v="14522"/>
    <s v="Chino Valley Public Library"/>
    <x v="18"/>
    <s v="azchinovalley"/>
    <m/>
    <s v="Learning Express"/>
    <m/>
    <m/>
    <n v="0"/>
    <n v="0"/>
    <n v="0"/>
    <n v="0"/>
    <n v="0"/>
    <n v="0"/>
    <n v="0"/>
  </r>
  <r>
    <x v="3"/>
    <s v="2017-Q2"/>
    <x v="33"/>
    <x v="2"/>
    <x v="3"/>
    <x v="9"/>
    <x v="9"/>
    <n v="14494"/>
    <s v="Cibicue Community Library"/>
    <x v="19"/>
    <s v="azcibecu"/>
    <m/>
    <s v="Learning Express"/>
    <m/>
    <m/>
    <n v="0"/>
    <n v="0"/>
    <n v="0"/>
    <n v="0"/>
    <n v="0"/>
    <n v="0"/>
    <n v="0"/>
  </r>
  <r>
    <x v="11"/>
    <s v="2017-Q2"/>
    <x v="33"/>
    <x v="2"/>
    <x v="3"/>
    <x v="9"/>
    <x v="5"/>
    <n v="12897"/>
    <s v="City of Mesa Main Library"/>
    <x v="20"/>
    <s v="mesa86532"/>
    <m/>
    <s v="Learning Express"/>
    <m/>
    <m/>
    <n v="5"/>
    <n v="2"/>
    <n v="18"/>
    <n v="1"/>
    <n v="0"/>
    <n v="6"/>
    <n v="0"/>
  </r>
  <r>
    <x v="74"/>
    <s v="2017-Q2"/>
    <x v="33"/>
    <x v="2"/>
    <x v="3"/>
    <x v="9"/>
    <x v="3"/>
    <n v="14509"/>
    <s v="Clark Memorial Library"/>
    <x v="117"/>
    <s v="azclarkdale"/>
    <m/>
    <s v="Learning Express"/>
    <m/>
    <m/>
    <n v="0"/>
    <n v="0"/>
    <n v="0"/>
    <n v="0"/>
    <n v="0"/>
    <n v="0"/>
    <n v="0"/>
  </r>
  <r>
    <x v="74"/>
    <s v="2017-Q2"/>
    <x v="33"/>
    <x v="2"/>
    <x v="3"/>
    <x v="9"/>
    <x v="3"/>
    <n v="14538"/>
    <s v="Clarkdale Public Library"/>
    <x v="117"/>
    <s v="azclarkdale"/>
    <m/>
    <s v="Learning Express"/>
    <m/>
    <m/>
    <n v="0"/>
    <n v="0"/>
    <n v="0"/>
    <n v="0"/>
    <n v="0"/>
    <n v="0"/>
    <n v="0"/>
  </r>
  <r>
    <x v="3"/>
    <s v="2017-Q2"/>
    <x v="33"/>
    <x v="2"/>
    <x v="3"/>
    <x v="9"/>
    <x v="9"/>
    <n v="14495"/>
    <s v="Clay Springs Public Library"/>
    <x v="21"/>
    <s v="azclaysprings"/>
    <m/>
    <s v="Learning Express"/>
    <m/>
    <m/>
    <n v="0"/>
    <n v="0"/>
    <n v="0"/>
    <n v="0"/>
    <n v="0"/>
    <n v="0"/>
    <n v="0"/>
  </r>
  <r>
    <x v="12"/>
    <s v="2017-Q2"/>
    <x v="33"/>
    <x v="2"/>
    <x v="3"/>
    <x v="9"/>
    <x v="7"/>
    <n v="14470"/>
    <s v="Clifton Public Library"/>
    <x v="22"/>
    <s v="azclifton"/>
    <m/>
    <s v="Learning Express"/>
    <m/>
    <m/>
    <n v="0"/>
    <n v="0"/>
    <n v="0"/>
    <n v="0"/>
    <n v="0"/>
    <n v="0"/>
    <n v="0"/>
  </r>
  <r>
    <x v="13"/>
    <s v="2017-Q2"/>
    <x v="33"/>
    <x v="2"/>
    <x v="3"/>
    <x v="9"/>
    <x v="6"/>
    <n v="5783"/>
    <s v="Cochise County Library District"/>
    <x v="23"/>
    <s v="azccldo"/>
    <m/>
    <s v="Learning Express"/>
    <m/>
    <m/>
    <n v="8"/>
    <n v="3"/>
    <n v="26"/>
    <n v="6"/>
    <n v="0"/>
    <n v="8"/>
    <n v="2"/>
  </r>
  <r>
    <x v="14"/>
    <s v="2017-Q2"/>
    <x v="33"/>
    <x v="2"/>
    <x v="3"/>
    <x v="9"/>
    <x v="10"/>
    <n v="14528"/>
    <s v="Cocopah Tribal Library"/>
    <x v="24"/>
    <s v="azcocopah"/>
    <m/>
    <s v="Learning Express"/>
    <m/>
    <m/>
    <n v="0"/>
    <n v="0"/>
    <n v="0"/>
    <n v="0"/>
    <n v="0"/>
    <n v="0"/>
    <n v="0"/>
  </r>
  <r>
    <x v="15"/>
    <s v="2017-Q2"/>
    <x v="33"/>
    <x v="2"/>
    <x v="3"/>
    <x v="9"/>
    <x v="8"/>
    <n v="14324"/>
    <s v="Colorado River Indian Tribes Library"/>
    <x v="25"/>
    <s v="azlapazcs"/>
    <m/>
    <s v="Learning Express"/>
    <m/>
    <m/>
    <n v="0"/>
    <n v="0"/>
    <n v="0"/>
    <n v="0"/>
    <n v="0"/>
    <n v="0"/>
    <n v="0"/>
  </r>
  <r>
    <x v="3"/>
    <s v="2017-Q2"/>
    <x v="33"/>
    <x v="2"/>
    <x v="3"/>
    <x v="9"/>
    <x v="3"/>
    <n v="14540"/>
    <s v="Congress Public Library"/>
    <x v="26"/>
    <s v="azcongress"/>
    <m/>
    <s v="Learning Express"/>
    <m/>
    <m/>
    <n v="0"/>
    <n v="0"/>
    <n v="0"/>
    <n v="0"/>
    <n v="0"/>
    <n v="0"/>
    <n v="0"/>
  </r>
  <r>
    <x v="16"/>
    <s v="2017-Q2"/>
    <x v="33"/>
    <x v="2"/>
    <x v="3"/>
    <x v="9"/>
    <x v="0"/>
    <n v="13836"/>
    <s v="Coolidge Public Library"/>
    <x v="27"/>
    <s v="azcollidge"/>
    <m/>
    <s v="Learning Express"/>
    <m/>
    <m/>
    <n v="0"/>
    <n v="0"/>
    <n v="0"/>
    <n v="0"/>
    <n v="0"/>
    <n v="0"/>
    <n v="0"/>
  </r>
  <r>
    <x v="17"/>
    <s v="2017-Q2"/>
    <x v="33"/>
    <x v="2"/>
    <x v="3"/>
    <x v="9"/>
    <x v="6"/>
    <n v="14446"/>
    <s v="Copper Queen Library"/>
    <x v="28"/>
    <s v="azbisbee"/>
    <m/>
    <s v="Learning Express"/>
    <m/>
    <m/>
    <n v="0"/>
    <n v="0"/>
    <n v="0"/>
    <n v="0"/>
    <n v="0"/>
    <n v="0"/>
    <n v="0"/>
  </r>
  <r>
    <x v="3"/>
    <s v="2017-Q2"/>
    <x v="33"/>
    <x v="2"/>
    <x v="3"/>
    <x v="9"/>
    <x v="3"/>
    <n v="14541"/>
    <s v="Cordes Lakes Public Library"/>
    <x v="29"/>
    <s v="azcordeslakes"/>
    <m/>
    <s v="Learning Express"/>
    <m/>
    <m/>
    <n v="0"/>
    <n v="0"/>
    <n v="0"/>
    <n v="0"/>
    <n v="0"/>
    <n v="0"/>
    <n v="0"/>
  </r>
  <r>
    <x v="18"/>
    <s v="2017-Q2"/>
    <x v="33"/>
    <x v="2"/>
    <x v="3"/>
    <x v="9"/>
    <x v="3"/>
    <n v="14517"/>
    <s v="Cottonwood Public Library"/>
    <x v="30"/>
    <s v="azcottonwood"/>
    <m/>
    <s v="Learning Express"/>
    <m/>
    <m/>
    <n v="0"/>
    <n v="0"/>
    <n v="0"/>
    <n v="0"/>
    <n v="0"/>
    <n v="0"/>
    <n v="0"/>
  </r>
  <r>
    <x v="3"/>
    <s v="2017-Q2"/>
    <x v="33"/>
    <x v="2"/>
    <x v="3"/>
    <x v="9"/>
    <x v="3"/>
    <n v="14542"/>
    <s v="Crown King Public Library"/>
    <x v="31"/>
    <s v="azcrownking"/>
    <m/>
    <s v="Learning Express"/>
    <m/>
    <m/>
    <n v="0"/>
    <n v="0"/>
    <n v="0"/>
    <n v="0"/>
    <n v="0"/>
    <n v="0"/>
    <n v="0"/>
  </r>
  <r>
    <x v="19"/>
    <s v="2017-Q2"/>
    <x v="33"/>
    <x v="2"/>
    <x v="3"/>
    <x v="9"/>
    <x v="5"/>
    <n v="14477"/>
    <s v="Desert Foothills Library"/>
    <x v="32"/>
    <s v="desertfh_az"/>
    <m/>
    <s v="Learning Express"/>
    <m/>
    <m/>
    <n v="0"/>
    <n v="0"/>
    <n v="0"/>
    <n v="0"/>
    <n v="0"/>
    <n v="0"/>
    <n v="0"/>
  </r>
  <r>
    <x v="3"/>
    <s v="2017-Q2"/>
    <x v="33"/>
    <x v="2"/>
    <x v="3"/>
    <x v="9"/>
    <x v="3"/>
    <n v="14545"/>
    <s v="Dewey-Humboldt Town Library"/>
    <x v="33"/>
    <s v="dewey_az"/>
    <m/>
    <s v="Learning Express"/>
    <m/>
    <m/>
    <n v="0"/>
    <n v="0"/>
    <n v="0"/>
    <n v="0"/>
    <n v="0"/>
    <n v="0"/>
    <n v="0"/>
  </r>
  <r>
    <x v="20"/>
    <s v="2017-Q2"/>
    <x v="33"/>
    <x v="2"/>
    <x v="3"/>
    <x v="9"/>
    <x v="6"/>
    <n v="14447"/>
    <s v="Douglas Public Library"/>
    <x v="34"/>
    <s v="azdouglas"/>
    <m/>
    <s v="Learning Express"/>
    <m/>
    <m/>
    <n v="0"/>
    <n v="0"/>
    <n v="0"/>
    <n v="0"/>
    <n v="0"/>
    <n v="0"/>
    <n v="0"/>
  </r>
  <r>
    <x v="3"/>
    <s v="2017-Q2"/>
    <x v="33"/>
    <x v="2"/>
    <x v="3"/>
    <x v="9"/>
    <x v="11"/>
    <n v="14510"/>
    <s v="Dr. Fernando Escalante Community Library &amp; Resource Center"/>
    <x v="35"/>
    <s v="azfernando"/>
    <m/>
    <s v="Learning Express"/>
    <m/>
    <m/>
    <n v="0"/>
    <n v="0"/>
    <n v="0"/>
    <n v="0"/>
    <n v="0"/>
    <n v="0"/>
    <n v="0"/>
  </r>
  <r>
    <x v="21"/>
    <s v="2017-Q2"/>
    <x v="33"/>
    <x v="2"/>
    <x v="3"/>
    <x v="9"/>
    <x v="7"/>
    <n v="14468"/>
    <s v="Duncan Public Library"/>
    <x v="36"/>
    <s v="azduncan"/>
    <m/>
    <s v="Learning Express"/>
    <m/>
    <m/>
    <n v="0"/>
    <n v="0"/>
    <n v="0"/>
    <n v="0"/>
    <n v="0"/>
    <n v="0"/>
    <n v="0"/>
  </r>
  <r>
    <x v="22"/>
    <s v="2017-Q2"/>
    <x v="33"/>
    <x v="2"/>
    <x v="3"/>
    <x v="9"/>
    <x v="0"/>
    <n v="13837"/>
    <s v="Eloy Santa Cruz Library"/>
    <x v="37"/>
    <s v="azeloy"/>
    <m/>
    <s v="Learning Express"/>
    <m/>
    <m/>
    <n v="0"/>
    <n v="0"/>
    <n v="0"/>
    <n v="0"/>
    <n v="0"/>
    <n v="0"/>
    <n v="0"/>
  </r>
  <r>
    <x v="23"/>
    <s v="2017-Q2"/>
    <x v="33"/>
    <x v="2"/>
    <x v="3"/>
    <x v="9"/>
    <x v="6"/>
    <n v="14452"/>
    <s v="Elsie S. Hogan Community Library"/>
    <x v="38"/>
    <s v="azwilcox"/>
    <m/>
    <s v="Learning Express"/>
    <m/>
    <m/>
    <n v="0"/>
    <n v="0"/>
    <n v="0"/>
    <n v="0"/>
    <n v="0"/>
    <n v="0"/>
    <n v="0"/>
  </r>
  <r>
    <x v="24"/>
    <s v="2017-Q2"/>
    <x v="33"/>
    <x v="2"/>
    <x v="3"/>
    <x v="9"/>
    <x v="12"/>
    <n v="5102"/>
    <s v="Flagstaff City-Coconino County Public Library"/>
    <x v="39"/>
    <s v="azflagstaff"/>
    <m/>
    <s v="Learning Express"/>
    <m/>
    <m/>
    <n v="10"/>
    <n v="3"/>
    <n v="21"/>
    <n v="4"/>
    <n v="1"/>
    <n v="0"/>
    <n v="1"/>
  </r>
  <r>
    <x v="25"/>
    <s v="2017-Q2"/>
    <x v="33"/>
    <x v="2"/>
    <x v="3"/>
    <x v="9"/>
    <x v="0"/>
    <n v="13838"/>
    <s v="Florence Community Library"/>
    <x v="40"/>
    <s v="azflorence"/>
    <m/>
    <s v="Learning Express"/>
    <m/>
    <m/>
    <n v="0"/>
    <n v="0"/>
    <n v="0"/>
    <n v="0"/>
    <n v="0"/>
    <n v="0"/>
    <n v="0"/>
  </r>
  <r>
    <x v="3"/>
    <s v="2017-Q2"/>
    <x v="33"/>
    <x v="2"/>
    <x v="3"/>
    <x v="9"/>
    <x v="12"/>
    <n v="14455"/>
    <s v="Forest Lakes Community Library"/>
    <x v="41"/>
    <s v="azforestlakes"/>
    <m/>
    <s v="Learning Express"/>
    <m/>
    <m/>
    <n v="0"/>
    <n v="0"/>
    <n v="0"/>
    <n v="0"/>
    <n v="0"/>
    <n v="0"/>
    <n v="0"/>
  </r>
  <r>
    <x v="26"/>
    <s v="2017-Q2"/>
    <x v="33"/>
    <x v="2"/>
    <x v="3"/>
    <x v="9"/>
    <x v="12"/>
    <n v="14454"/>
    <s v="Fredonia Public Library"/>
    <x v="42"/>
    <s v="azfredonia"/>
    <m/>
    <s v="Learning Express"/>
    <m/>
    <m/>
    <n v="0"/>
    <n v="0"/>
    <n v="0"/>
    <n v="0"/>
    <n v="0"/>
    <n v="0"/>
    <n v="0"/>
  </r>
  <r>
    <x v="27"/>
    <s v="2017-Q2"/>
    <x v="33"/>
    <x v="2"/>
    <x v="3"/>
    <x v="9"/>
    <x v="5"/>
    <n v="14482"/>
    <s v="Ft. McDowell Yavapai Nation Tribal Library"/>
    <x v="43"/>
    <s v="mcdowell_az"/>
    <m/>
    <s v="Learning Express"/>
    <m/>
    <m/>
    <n v="0"/>
    <n v="0"/>
    <n v="0"/>
    <n v="0"/>
    <n v="0"/>
    <n v="0"/>
    <n v="0"/>
  </r>
  <r>
    <x v="28"/>
    <s v="2017-Q2"/>
    <x v="33"/>
    <x v="2"/>
    <x v="3"/>
    <x v="9"/>
    <x v="13"/>
    <n v="5785"/>
    <s v="Gila County Library District"/>
    <x v="44"/>
    <s v="azgcldo"/>
    <m/>
    <s v="Learning Express"/>
    <m/>
    <m/>
    <n v="1"/>
    <n v="1"/>
    <n v="10"/>
    <n v="0"/>
    <n v="0"/>
    <n v="0"/>
    <n v="0"/>
  </r>
  <r>
    <x v="29"/>
    <s v="2017-Q2"/>
    <x v="33"/>
    <x v="2"/>
    <x v="3"/>
    <x v="9"/>
    <x v="5"/>
    <n v="14479"/>
    <s v="Glendale Public Library"/>
    <x v="45"/>
    <s v="glendale_main"/>
    <m/>
    <s v="Learning Express"/>
    <m/>
    <m/>
    <n v="6"/>
    <n v="4"/>
    <n v="21"/>
    <n v="4"/>
    <n v="1"/>
    <n v="4"/>
    <n v="0"/>
  </r>
  <r>
    <x v="3"/>
    <s v="2017-Q2"/>
    <x v="33"/>
    <x v="2"/>
    <x v="3"/>
    <x v="9"/>
    <x v="12"/>
    <n v="14456"/>
    <s v="Grand Canyon Library"/>
    <x v="46"/>
    <s v="azgcanyoncl"/>
    <m/>
    <s v="Learning Express"/>
    <m/>
    <m/>
    <n v="0"/>
    <n v="0"/>
    <n v="0"/>
    <n v="0"/>
    <n v="0"/>
    <n v="0"/>
    <n v="0"/>
  </r>
  <r>
    <x v="3"/>
    <s v="2017-Q2"/>
    <x v="33"/>
    <x v="2"/>
    <x v="3"/>
    <x v="9"/>
    <x v="7"/>
    <n v="14366"/>
    <s v="Greenlee County Library System"/>
    <x v="47"/>
    <s v="azgreenl"/>
    <m/>
    <s v="Learning Express"/>
    <m/>
    <m/>
    <n v="0"/>
    <n v="0"/>
    <n v="0"/>
    <n v="0"/>
    <n v="0"/>
    <n v="0"/>
    <n v="0"/>
  </r>
  <r>
    <x v="30"/>
    <s v="2017-Q2"/>
    <x v="33"/>
    <x v="2"/>
    <x v="3"/>
    <x v="9"/>
    <x v="9"/>
    <n v="14496"/>
    <s v="Holbrook Public Library"/>
    <x v="48"/>
    <s v="azholbrook"/>
    <m/>
    <s v="Learning Express"/>
    <m/>
    <m/>
    <n v="0"/>
    <n v="0"/>
    <n v="0"/>
    <n v="0"/>
    <n v="0"/>
    <n v="0"/>
    <n v="0"/>
  </r>
  <r>
    <x v="31"/>
    <s v="2017-Q2"/>
    <x v="33"/>
    <x v="2"/>
    <x v="3"/>
    <x v="9"/>
    <x v="9"/>
    <n v="14497"/>
    <s v="Hopi Public Library"/>
    <x v="49"/>
    <s v="hopi"/>
    <m/>
    <s v="Learning Express"/>
    <m/>
    <m/>
    <n v="0"/>
    <n v="0"/>
    <n v="0"/>
    <n v="0"/>
    <n v="0"/>
    <n v="0"/>
    <n v="0"/>
  </r>
  <r>
    <x v="32"/>
    <s v="2017-Q2"/>
    <x v="33"/>
    <x v="2"/>
    <x v="3"/>
    <x v="9"/>
    <x v="6"/>
    <n v="14449"/>
    <s v="Huachuca City Public Library"/>
    <x v="50"/>
    <s v="azhuachuca"/>
    <m/>
    <s v="Learning Express"/>
    <m/>
    <m/>
    <n v="0"/>
    <n v="0"/>
    <n v="0"/>
    <n v="0"/>
    <n v="0"/>
    <n v="0"/>
    <n v="0"/>
  </r>
  <r>
    <x v="4"/>
    <s v="2017-Q2"/>
    <x v="33"/>
    <x v="2"/>
    <x v="3"/>
    <x v="9"/>
    <x v="0"/>
    <n v="14442"/>
    <s v="Ira H Hayes Memorial Library"/>
    <x v="51"/>
    <s v="irahayes_az"/>
    <m/>
    <s v="Learning Express"/>
    <m/>
    <m/>
    <n v="0"/>
    <n v="0"/>
    <n v="0"/>
    <n v="0"/>
    <n v="0"/>
    <n v="0"/>
    <n v="0"/>
  </r>
  <r>
    <x v="33"/>
    <s v="2017-Q2"/>
    <x v="33"/>
    <x v="2"/>
    <x v="3"/>
    <x v="9"/>
    <x v="13"/>
    <n v="14461"/>
    <s v="Isabelle Hunt Memorial Public Library"/>
    <x v="52"/>
    <s v="azpinestrawb"/>
    <m/>
    <s v="Learning Express"/>
    <m/>
    <m/>
    <n v="0"/>
    <n v="0"/>
    <n v="0"/>
    <n v="0"/>
    <n v="0"/>
    <n v="0"/>
    <n v="0"/>
  </r>
  <r>
    <x v="34"/>
    <s v="2017-Q2"/>
    <x v="33"/>
    <x v="2"/>
    <x v="3"/>
    <x v="9"/>
    <x v="3"/>
    <n v="14523"/>
    <s v="Jerome Public Library"/>
    <x v="53"/>
    <s v="azjerome"/>
    <m/>
    <s v="Learning Express"/>
    <m/>
    <m/>
    <n v="0"/>
    <n v="0"/>
    <n v="0"/>
    <n v="0"/>
    <n v="0"/>
    <n v="0"/>
    <n v="0"/>
  </r>
  <r>
    <x v="4"/>
    <s v="2017-Q2"/>
    <x v="33"/>
    <x v="2"/>
    <x v="3"/>
    <x v="9"/>
    <x v="4"/>
    <n v="14490"/>
    <s v="Kaibab Paiute Tribal Library"/>
    <x v="54"/>
    <s v="azkaibabppl"/>
    <m/>
    <s v="Learning Express"/>
    <m/>
    <m/>
    <n v="0"/>
    <n v="0"/>
    <n v="0"/>
    <n v="0"/>
    <n v="0"/>
    <n v="0"/>
    <n v="0"/>
  </r>
  <r>
    <x v="3"/>
    <s v="2017-Q2"/>
    <x v="33"/>
    <x v="2"/>
    <x v="3"/>
    <x v="9"/>
    <x v="9"/>
    <n v="14498"/>
    <s v="Kayenta Community Library"/>
    <x v="55"/>
    <s v="azkayenta"/>
    <m/>
    <s v="Learning Express"/>
    <m/>
    <m/>
    <n v="0"/>
    <n v="0"/>
    <n v="0"/>
    <n v="0"/>
    <n v="0"/>
    <n v="0"/>
    <n v="0"/>
  </r>
  <r>
    <x v="35"/>
    <s v="2017-Q2"/>
    <x v="33"/>
    <x v="2"/>
    <x v="3"/>
    <x v="9"/>
    <x v="0"/>
    <n v="13839"/>
    <s v="Kearny Public Library"/>
    <x v="56"/>
    <s v="kearny_az"/>
    <m/>
    <s v="Learning Express"/>
    <m/>
    <m/>
    <n v="0"/>
    <n v="0"/>
    <n v="0"/>
    <n v="0"/>
    <n v="0"/>
    <n v="0"/>
    <n v="0"/>
  </r>
  <r>
    <x v="75"/>
    <s v="2017-Q2"/>
    <x v="33"/>
    <x v="2"/>
    <x v="3"/>
    <x v="9"/>
    <x v="8"/>
    <n v="14475"/>
    <s v="La Paz County Services"/>
    <x v="119"/>
    <s v="lapaz"/>
    <m/>
    <s v="Learning Express"/>
    <m/>
    <m/>
    <n v="0"/>
    <n v="0"/>
    <n v="0"/>
    <n v="0"/>
    <n v="0"/>
    <n v="0"/>
    <n v="0"/>
  </r>
  <r>
    <x v="36"/>
    <s v="2017-Q2"/>
    <x v="33"/>
    <x v="2"/>
    <x v="3"/>
    <x v="9"/>
    <x v="9"/>
    <n v="14507"/>
    <s v="Larson Memorial Public Library"/>
    <x v="57"/>
    <s v="azpinetop"/>
    <m/>
    <s v="Learning Express"/>
    <m/>
    <m/>
    <n v="0"/>
    <n v="0"/>
    <n v="0"/>
    <n v="0"/>
    <n v="0"/>
    <n v="0"/>
    <n v="0"/>
  </r>
  <r>
    <x v="37"/>
    <s v="2017-Q2"/>
    <x v="33"/>
    <x v="2"/>
    <x v="3"/>
    <x v="9"/>
    <x v="0"/>
    <n v="13841"/>
    <s v="Mammoth Public Library"/>
    <x v="58"/>
    <s v="azmammoth"/>
    <m/>
    <s v="Learning Express"/>
    <m/>
    <m/>
    <n v="0"/>
    <n v="0"/>
    <n v="0"/>
    <n v="0"/>
    <n v="0"/>
    <n v="0"/>
    <n v="0"/>
  </r>
  <r>
    <x v="38"/>
    <s v="2017-Q2"/>
    <x v="33"/>
    <x v="2"/>
    <x v="3"/>
    <x v="9"/>
    <x v="5"/>
    <n v="13748"/>
    <s v="Maricopa County Library District"/>
    <x v="59"/>
    <s v="maricopa_main"/>
    <m/>
    <s v="Learning Express"/>
    <m/>
    <m/>
    <n v="41"/>
    <n v="18"/>
    <n v="136"/>
    <n v="6"/>
    <n v="6"/>
    <n v="16"/>
    <n v="14"/>
  </r>
  <r>
    <x v="39"/>
    <s v="2017-Q2"/>
    <x v="33"/>
    <x v="2"/>
    <x v="3"/>
    <x v="9"/>
    <x v="0"/>
    <n v="13843"/>
    <s v="Maricopa Public Library"/>
    <x v="60"/>
    <s v="azmaricopacom"/>
    <m/>
    <s v="Learning Express"/>
    <m/>
    <m/>
    <n v="0"/>
    <n v="0"/>
    <n v="0"/>
    <n v="0"/>
    <n v="0"/>
    <n v="0"/>
    <n v="0"/>
  </r>
  <r>
    <x v="3"/>
    <s v="2017-Q2"/>
    <x v="33"/>
    <x v="2"/>
    <x v="3"/>
    <x v="9"/>
    <x v="3"/>
    <n v="14547"/>
    <s v="Mayer Public Library"/>
    <x v="61"/>
    <s v="azmayer"/>
    <m/>
    <s v="Learning Express"/>
    <m/>
    <m/>
    <n v="0"/>
    <n v="0"/>
    <n v="0"/>
    <n v="0"/>
    <n v="0"/>
    <n v="0"/>
    <n v="0"/>
  </r>
  <r>
    <x v="3"/>
    <s v="2017-Q2"/>
    <x v="33"/>
    <x v="2"/>
    <x v="3"/>
    <x v="9"/>
    <x v="9"/>
    <n v="14499"/>
    <s v="McNary Commuity Library"/>
    <x v="62"/>
    <s v="mcnary_az"/>
    <m/>
    <s v="Learning Express"/>
    <m/>
    <m/>
    <n v="0"/>
    <n v="0"/>
    <n v="0"/>
    <n v="0"/>
    <n v="0"/>
    <n v="0"/>
    <n v="0"/>
  </r>
  <r>
    <x v="40"/>
    <s v="2017-Q2"/>
    <x v="33"/>
    <x v="2"/>
    <x v="3"/>
    <x v="9"/>
    <x v="13"/>
    <n v="14459"/>
    <s v="Miami Memorial Library"/>
    <x v="63"/>
    <s v="azmiami"/>
    <m/>
    <s v="Learning Express"/>
    <m/>
    <m/>
    <n v="0"/>
    <n v="0"/>
    <n v="0"/>
    <n v="0"/>
    <n v="0"/>
    <n v="0"/>
    <n v="0"/>
  </r>
  <r>
    <x v="41"/>
    <s v="2017-Q2"/>
    <x v="33"/>
    <x v="2"/>
    <x v="3"/>
    <x v="9"/>
    <x v="4"/>
    <n v="14534"/>
    <s v="Mohave Community College"/>
    <x v="64"/>
    <s v="azmohave"/>
    <m/>
    <s v="Learning Express"/>
    <m/>
    <m/>
    <n v="0"/>
    <n v="0"/>
    <n v="0"/>
    <n v="0"/>
    <n v="0"/>
    <n v="0"/>
    <n v="0"/>
  </r>
  <r>
    <x v="3"/>
    <s v="2017-Q2"/>
    <x v="33"/>
    <x v="2"/>
    <x v="3"/>
    <x v="9"/>
    <x v="4"/>
    <n v="14322"/>
    <s v="Mohave County Library District"/>
    <x v="118"/>
    <s v="mccc"/>
    <m/>
    <s v="Learning Express"/>
    <m/>
    <m/>
    <n v="33"/>
    <n v="9"/>
    <n v="78"/>
    <n v="40"/>
    <n v="5"/>
    <n v="4"/>
    <n v="0"/>
  </r>
  <r>
    <x v="42"/>
    <s v="2017-Q2"/>
    <x v="33"/>
    <x v="2"/>
    <x v="3"/>
    <x v="9"/>
    <x v="7"/>
    <n v="14471"/>
    <s v="Morenci Community Library"/>
    <x v="65"/>
    <s v="azmorenci"/>
    <m/>
    <s v="Learning Express"/>
    <m/>
    <m/>
    <n v="0"/>
    <n v="0"/>
    <n v="0"/>
    <n v="0"/>
    <n v="0"/>
    <n v="0"/>
    <n v="0"/>
  </r>
  <r>
    <x v="43"/>
    <s v="2017-Q2"/>
    <x v="33"/>
    <x v="2"/>
    <x v="3"/>
    <x v="9"/>
    <x v="9"/>
    <n v="6128"/>
    <s v="Navajo County Library District"/>
    <x v="66"/>
    <s v="azncldo"/>
    <m/>
    <s v="Learning Express"/>
    <m/>
    <m/>
    <n v="5"/>
    <n v="2"/>
    <n v="29"/>
    <n v="6"/>
    <n v="6"/>
    <n v="9"/>
    <n v="0"/>
  </r>
  <r>
    <x v="44"/>
    <s v="2017-Q2"/>
    <x v="33"/>
    <x v="2"/>
    <x v="3"/>
    <x v="9"/>
    <x v="1"/>
    <n v="14548"/>
    <s v="Navajo Nation Library System"/>
    <x v="67"/>
    <s v="aznnls"/>
    <m/>
    <s v="Learning Express"/>
    <m/>
    <m/>
    <n v="0"/>
    <n v="0"/>
    <n v="0"/>
    <n v="0"/>
    <n v="0"/>
    <n v="0"/>
    <n v="0"/>
  </r>
  <r>
    <x v="45"/>
    <s v="2017-Q2"/>
    <x v="33"/>
    <x v="2"/>
    <x v="3"/>
    <x v="9"/>
    <x v="14"/>
    <n v="14515"/>
    <s v="Nogales/Santa Cruz County Public Library"/>
    <x v="68"/>
    <s v="aznogales"/>
    <m/>
    <s v="Learning Express"/>
    <m/>
    <m/>
    <n v="0"/>
    <n v="0"/>
    <n v="0"/>
    <n v="0"/>
    <n v="0"/>
    <n v="0"/>
    <n v="0"/>
  </r>
  <r>
    <x v="3"/>
    <s v="2017-Q2"/>
    <x v="33"/>
    <x v="2"/>
    <x v="3"/>
    <x v="9"/>
    <x v="5"/>
    <n v="14488"/>
    <s v="Northwest Regional Library"/>
    <x v="120"/>
    <s v="northwestreg_az"/>
    <m/>
    <s v="Learning Express"/>
    <m/>
    <m/>
    <n v="0"/>
    <n v="0"/>
    <n v="0"/>
    <n v="0"/>
    <n v="0"/>
    <n v="0"/>
    <n v="0"/>
  </r>
  <r>
    <x v="3"/>
    <s v="2017-Q2"/>
    <x v="33"/>
    <x v="2"/>
    <x v="3"/>
    <x v="9"/>
    <x v="0"/>
    <n v="13840"/>
    <s v="Oracle Public Library"/>
    <x v="69"/>
    <s v="azoracle"/>
    <m/>
    <s v="Learning Express"/>
    <m/>
    <m/>
    <n v="0"/>
    <n v="0"/>
    <n v="0"/>
    <n v="0"/>
    <n v="0"/>
    <n v="0"/>
    <n v="0"/>
  </r>
  <r>
    <x v="3"/>
    <s v="2017-Q2"/>
    <x v="33"/>
    <x v="2"/>
    <x v="3"/>
    <x v="9"/>
    <x v="0"/>
    <n v="14513"/>
    <s v="Oro Valley Public Library"/>
    <x v="70"/>
    <s v="azorovalley"/>
    <m/>
    <s v="Learning Express"/>
    <m/>
    <m/>
    <n v="0"/>
    <n v="0"/>
    <n v="0"/>
    <n v="0"/>
    <n v="0"/>
    <n v="0"/>
    <n v="0"/>
  </r>
  <r>
    <x v="4"/>
    <s v="2017-Q2"/>
    <x v="33"/>
    <x v="2"/>
    <x v="3"/>
    <x v="9"/>
    <x v="12"/>
    <n v="14453"/>
    <s v="Page Public Library"/>
    <x v="71"/>
    <s v="azpage"/>
    <m/>
    <s v="Learning Express"/>
    <m/>
    <m/>
    <n v="2"/>
    <n v="1"/>
    <n v="4"/>
    <n v="2"/>
    <n v="0"/>
    <n v="0"/>
    <n v="0"/>
  </r>
  <r>
    <x v="76"/>
    <s v="2017-Q2"/>
    <x v="33"/>
    <x v="2"/>
    <x v="3"/>
    <x v="9"/>
    <x v="8"/>
    <n v="14472"/>
    <s v="Parker Public Library"/>
    <x v="122"/>
    <s v="azparker"/>
    <m/>
    <s v="Learning Express"/>
    <m/>
    <m/>
    <n v="0"/>
    <n v="0"/>
    <n v="0"/>
    <n v="0"/>
    <n v="0"/>
    <n v="0"/>
    <n v="0"/>
  </r>
  <r>
    <x v="46"/>
    <s v="2017-Q2"/>
    <x v="33"/>
    <x v="2"/>
    <x v="3"/>
    <x v="9"/>
    <x v="14"/>
    <n v="14516"/>
    <s v="Patagonia Public Library"/>
    <x v="72"/>
    <s v="azpatagonia"/>
    <m/>
    <s v="Learning Express"/>
    <m/>
    <m/>
    <n v="0"/>
    <n v="0"/>
    <n v="0"/>
    <n v="0"/>
    <n v="0"/>
    <n v="0"/>
    <n v="0"/>
  </r>
  <r>
    <x v="47"/>
    <s v="2017-Q2"/>
    <x v="33"/>
    <x v="2"/>
    <x v="3"/>
    <x v="9"/>
    <x v="13"/>
    <n v="14462"/>
    <s v="Payson Public Library"/>
    <x v="73"/>
    <s v="azpayson"/>
    <m/>
    <s v="Learning Express"/>
    <m/>
    <m/>
    <n v="0"/>
    <n v="0"/>
    <n v="0"/>
    <n v="0"/>
    <n v="0"/>
    <n v="0"/>
    <n v="0"/>
  </r>
  <r>
    <x v="48"/>
    <s v="2017-Q2"/>
    <x v="33"/>
    <x v="2"/>
    <x v="3"/>
    <x v="9"/>
    <x v="5"/>
    <n v="14480"/>
    <s v="Peoria Public Library System"/>
    <x v="74"/>
    <s v="peor29132"/>
    <m/>
    <s v="Learning Express"/>
    <m/>
    <m/>
    <n v="0"/>
    <n v="0"/>
    <n v="0"/>
    <n v="0"/>
    <n v="0"/>
    <n v="0"/>
    <n v="0"/>
  </r>
  <r>
    <x v="49"/>
    <s v="2017-Q2"/>
    <x v="33"/>
    <x v="2"/>
    <x v="3"/>
    <x v="9"/>
    <x v="5"/>
    <n v="5773"/>
    <s v="Phoenix Public Library"/>
    <x v="75"/>
    <s v="phx_main"/>
    <m/>
    <s v="Learning Express"/>
    <m/>
    <m/>
    <n v="101"/>
    <n v="17"/>
    <n v="196"/>
    <n v="24"/>
    <n v="17"/>
    <n v="37"/>
    <n v="1"/>
  </r>
  <r>
    <x v="50"/>
    <s v="2017-Q2"/>
    <x v="33"/>
    <x v="2"/>
    <x v="3"/>
    <x v="9"/>
    <x v="11"/>
    <n v="5042"/>
    <s v="Pima County Public Library"/>
    <x v="76"/>
    <s v="azpcld"/>
    <m/>
    <s v="Learning Express"/>
    <m/>
    <m/>
    <n v="235"/>
    <n v="39"/>
    <n v="691"/>
    <n v="136"/>
    <n v="48"/>
    <n v="68"/>
    <n v="80"/>
  </r>
  <r>
    <x v="3"/>
    <s v="2017-Q2"/>
    <x v="33"/>
    <x v="2"/>
    <x v="3"/>
    <x v="9"/>
    <x v="10"/>
    <n v="14466"/>
    <s v="Pima Public Library"/>
    <x v="123"/>
    <s v="azheritage"/>
    <m/>
    <s v="Learning Express"/>
    <m/>
    <m/>
    <n v="1"/>
    <n v="0"/>
    <n v="4"/>
    <n v="3"/>
    <n v="0"/>
    <n v="0"/>
    <n v="0"/>
  </r>
  <r>
    <x v="52"/>
    <s v="2017-Q2"/>
    <x v="33"/>
    <x v="2"/>
    <x v="3"/>
    <x v="9"/>
    <x v="0"/>
    <n v="13846"/>
    <s v="Pinal County Library District"/>
    <x v="78"/>
    <s v="pinal_az"/>
    <m/>
    <s v="Learning Express"/>
    <m/>
    <m/>
    <n v="7"/>
    <n v="0"/>
    <n v="19"/>
    <n v="0"/>
    <n v="3"/>
    <n v="0"/>
    <n v="0"/>
  </r>
  <r>
    <x v="3"/>
    <s v="2017-Q2"/>
    <x v="33"/>
    <x v="2"/>
    <x v="3"/>
    <x v="9"/>
    <x v="9"/>
    <n v="14500"/>
    <s v="Pinedale Library"/>
    <x v="79"/>
    <s v="pinedale"/>
    <m/>
    <s v="Learning Express"/>
    <m/>
    <m/>
    <n v="0"/>
    <n v="0"/>
    <n v="0"/>
    <n v="0"/>
    <n v="0"/>
    <n v="0"/>
    <n v="0"/>
  </r>
  <r>
    <x v="3"/>
    <s v="2017-Q2"/>
    <x v="33"/>
    <x v="2"/>
    <x v="3"/>
    <x v="9"/>
    <x v="5"/>
    <n v="14501"/>
    <s v="Pinetop Lakeside Library"/>
    <x v="124"/>
    <s v="hollyhock_az"/>
    <m/>
    <s v="Learning Express"/>
    <m/>
    <m/>
    <n v="0"/>
    <n v="0"/>
    <n v="0"/>
    <n v="0"/>
    <n v="0"/>
    <n v="0"/>
    <n v="0"/>
  </r>
  <r>
    <x v="53"/>
    <s v="2017-Q2"/>
    <x v="33"/>
    <x v="2"/>
    <x v="3"/>
    <x v="9"/>
    <x v="3"/>
    <n v="14524"/>
    <s v="Prescott Public Library"/>
    <x v="81"/>
    <s v="azprescott"/>
    <m/>
    <s v="Learning Express"/>
    <m/>
    <m/>
    <n v="0"/>
    <n v="0"/>
    <n v="0"/>
    <n v="0"/>
    <n v="0"/>
    <n v="0"/>
    <n v="0"/>
  </r>
  <r>
    <x v="54"/>
    <s v="2017-Q2"/>
    <x v="33"/>
    <x v="2"/>
    <x v="3"/>
    <x v="9"/>
    <x v="3"/>
    <n v="14519"/>
    <s v="Prescott Valley Public Library"/>
    <x v="82"/>
    <s v="azprescottval"/>
    <m/>
    <s v="Learning Express"/>
    <m/>
    <m/>
    <n v="0"/>
    <n v="0"/>
    <n v="0"/>
    <n v="0"/>
    <n v="0"/>
    <n v="0"/>
    <n v="0"/>
  </r>
  <r>
    <x v="55"/>
    <s v="2017-Q2"/>
    <x v="33"/>
    <x v="2"/>
    <x v="3"/>
    <x v="9"/>
    <x v="8"/>
    <n v="14473"/>
    <s v="Quartzsite Public Library"/>
    <x v="83"/>
    <s v="azcoriver"/>
    <m/>
    <s v="Learning Express"/>
    <m/>
    <m/>
    <n v="0"/>
    <n v="0"/>
    <n v="0"/>
    <n v="0"/>
    <n v="0"/>
    <n v="0"/>
    <n v="0"/>
  </r>
  <r>
    <x v="3"/>
    <s v="2017-Q2"/>
    <x v="33"/>
    <x v="2"/>
    <x v="3"/>
    <x v="9"/>
    <x v="9"/>
    <n v="14502"/>
    <s v="Rim Community Library"/>
    <x v="84"/>
    <s v="azheber"/>
    <m/>
    <s v="Learning Express"/>
    <m/>
    <m/>
    <n v="0"/>
    <n v="0"/>
    <n v="0"/>
    <n v="0"/>
    <n v="0"/>
    <n v="0"/>
    <n v="0"/>
  </r>
  <r>
    <x v="56"/>
    <s v="2017-Q2"/>
    <x v="33"/>
    <x v="2"/>
    <x v="3"/>
    <x v="9"/>
    <x v="15"/>
    <n v="14467"/>
    <s v="Safford City-Graham County Library"/>
    <x v="85"/>
    <s v="azsaffordgcl"/>
    <m/>
    <s v="Learning Express"/>
    <m/>
    <m/>
    <n v="14"/>
    <n v="5"/>
    <n v="44"/>
    <n v="18"/>
    <n v="7"/>
    <n v="12"/>
    <n v="0"/>
  </r>
  <r>
    <x v="4"/>
    <s v="2017-Q2"/>
    <x v="33"/>
    <x v="2"/>
    <x v="3"/>
    <x v="9"/>
    <x v="5"/>
    <n v="14483"/>
    <s v="Salt River Tribal Library"/>
    <x v="86"/>
    <s v="saltriver_az"/>
    <m/>
    <s v="Learning Express"/>
    <m/>
    <m/>
    <n v="0"/>
    <n v="0"/>
    <n v="0"/>
    <n v="0"/>
    <n v="0"/>
    <n v="0"/>
    <n v="0"/>
  </r>
  <r>
    <x v="57"/>
    <s v="2017-Q2"/>
    <x v="33"/>
    <x v="2"/>
    <x v="3"/>
    <x v="9"/>
    <x v="13"/>
    <n v="14460"/>
    <s v="San Carlos Public Library"/>
    <x v="87"/>
    <s v="azsancarlos"/>
    <m/>
    <s v="Learning Express"/>
    <m/>
    <m/>
    <n v="0"/>
    <n v="0"/>
    <n v="0"/>
    <n v="0"/>
    <n v="0"/>
    <n v="0"/>
    <n v="0"/>
  </r>
  <r>
    <x v="4"/>
    <s v="2017-Q2"/>
    <x v="33"/>
    <x v="2"/>
    <x v="3"/>
    <x v="9"/>
    <x v="5"/>
    <n v="14484"/>
    <s v="San Lucy Library"/>
    <x v="88"/>
    <s v="sanlucy_az"/>
    <m/>
    <s v="Learning Express"/>
    <m/>
    <m/>
    <n v="0"/>
    <n v="0"/>
    <n v="0"/>
    <n v="0"/>
    <n v="0"/>
    <n v="0"/>
    <n v="0"/>
  </r>
  <r>
    <x v="3"/>
    <s v="2017-Q2"/>
    <x v="33"/>
    <x v="2"/>
    <x v="3"/>
    <x v="9"/>
    <x v="0"/>
    <n v="13842"/>
    <s v="San Manuel Public Library"/>
    <x v="89"/>
    <s v="azsanmanuel"/>
    <m/>
    <s v="Learning Express"/>
    <m/>
    <m/>
    <n v="0"/>
    <n v="0"/>
    <n v="0"/>
    <n v="0"/>
    <n v="0"/>
    <n v="0"/>
    <n v="0"/>
  </r>
  <r>
    <x v="58"/>
    <s v="2017-Q2"/>
    <x v="33"/>
    <x v="2"/>
    <x v="3"/>
    <x v="9"/>
    <x v="11"/>
    <n v="14511"/>
    <s v="San Xavier Learning Center Library"/>
    <x v="90"/>
    <s v="aztucson"/>
    <m/>
    <s v="Learning Express"/>
    <m/>
    <m/>
    <n v="0"/>
    <n v="0"/>
    <n v="0"/>
    <n v="0"/>
    <n v="0"/>
    <n v="0"/>
    <n v="0"/>
  </r>
  <r>
    <x v="59"/>
    <s v="2017-Q2"/>
    <x v="33"/>
    <x v="2"/>
    <x v="3"/>
    <x v="9"/>
    <x v="5"/>
    <n v="14315"/>
    <s v="Scottsdale Public Library"/>
    <x v="91"/>
    <s v="scottsdale_hq"/>
    <m/>
    <s v="Learning Express"/>
    <m/>
    <m/>
    <n v="9"/>
    <n v="4"/>
    <n v="37"/>
    <n v="1"/>
    <n v="1"/>
    <n v="8"/>
    <n v="2"/>
  </r>
  <r>
    <x v="60"/>
    <s v="2017-Q2"/>
    <x v="33"/>
    <x v="2"/>
    <x v="3"/>
    <x v="9"/>
    <x v="3"/>
    <n v="14525"/>
    <s v="Sedona Public Library"/>
    <x v="92"/>
    <s v="azsedona"/>
    <m/>
    <s v="Learning Express"/>
    <m/>
    <m/>
    <n v="0"/>
    <n v="0"/>
    <n v="0"/>
    <n v="0"/>
    <n v="0"/>
    <n v="0"/>
    <n v="0"/>
  </r>
  <r>
    <x v="3"/>
    <s v="2017-Q2"/>
    <x v="33"/>
    <x v="2"/>
    <x v="3"/>
    <x v="9"/>
    <x v="3"/>
    <n v="14550"/>
    <s v="Seligman Public Library"/>
    <x v="93"/>
    <s v="azseligman"/>
    <m/>
    <s v="Learning Express"/>
    <m/>
    <m/>
    <n v="0"/>
    <n v="0"/>
    <n v="0"/>
    <n v="0"/>
    <n v="0"/>
    <n v="0"/>
    <n v="0"/>
  </r>
  <r>
    <x v="61"/>
    <s v="2017-Q2"/>
    <x v="33"/>
    <x v="2"/>
    <x v="3"/>
    <x v="9"/>
    <x v="9"/>
    <n v="14503"/>
    <s v="Show Low Public Library"/>
    <x v="94"/>
    <s v="azshowlow"/>
    <m/>
    <s v="Learning Express"/>
    <m/>
    <m/>
    <n v="0"/>
    <n v="0"/>
    <n v="0"/>
    <n v="0"/>
    <n v="0"/>
    <n v="0"/>
    <n v="0"/>
  </r>
  <r>
    <x v="62"/>
    <s v="2017-Q2"/>
    <x v="33"/>
    <x v="2"/>
    <x v="3"/>
    <x v="9"/>
    <x v="6"/>
    <n v="14450"/>
    <s v="Sierra Vista Public Library"/>
    <x v="95"/>
    <s v="azsierrav"/>
    <m/>
    <s v="Learning Express"/>
    <m/>
    <m/>
    <n v="0"/>
    <n v="0"/>
    <n v="0"/>
    <n v="0"/>
    <n v="0"/>
    <n v="0"/>
    <n v="0"/>
  </r>
  <r>
    <x v="63"/>
    <s v="2017-Q2"/>
    <x v="33"/>
    <x v="2"/>
    <x v="3"/>
    <x v="9"/>
    <x v="9"/>
    <n v="14504"/>
    <s v="Snowflake-Taylor Public Library"/>
    <x v="96"/>
    <s v="azsnowflake"/>
    <m/>
    <s v="Learning Express"/>
    <m/>
    <m/>
    <n v="0"/>
    <n v="0"/>
    <n v="0"/>
    <n v="0"/>
    <n v="0"/>
    <n v="0"/>
    <n v="0"/>
  </r>
  <r>
    <x v="64"/>
    <s v="2017-Q2"/>
    <x v="33"/>
    <x v="2"/>
    <x v="3"/>
    <x v="9"/>
    <x v="0"/>
    <n v="13844"/>
    <s v="Superior Public Library"/>
    <x v="97"/>
    <s v="azsuperior"/>
    <m/>
    <s v="Learning Express"/>
    <m/>
    <m/>
    <n v="0"/>
    <n v="0"/>
    <n v="0"/>
    <n v="0"/>
    <n v="0"/>
    <n v="0"/>
    <n v="0"/>
  </r>
  <r>
    <x v="65"/>
    <s v="2017-Q2"/>
    <x v="33"/>
    <x v="2"/>
    <x v="3"/>
    <x v="9"/>
    <x v="5"/>
    <n v="5355"/>
    <s v="Tempe Public Library"/>
    <x v="98"/>
    <s v="tempe_main"/>
    <m/>
    <s v="Learning Express"/>
    <m/>
    <m/>
    <n v="3"/>
    <n v="1"/>
    <n v="9"/>
    <n v="3"/>
    <n v="3"/>
    <n v="0"/>
    <n v="0"/>
  </r>
  <r>
    <x v="4"/>
    <s v="2017-Q2"/>
    <x v="33"/>
    <x v="2"/>
    <x v="3"/>
    <x v="9"/>
    <x v="4"/>
    <n v="14491"/>
    <s v="The Edward McElwain Memorial Library"/>
    <x v="99"/>
    <s v="azpeachsprings"/>
    <m/>
    <s v="Learning Express"/>
    <m/>
    <m/>
    <n v="0"/>
    <n v="0"/>
    <n v="0"/>
    <n v="0"/>
    <n v="0"/>
    <n v="0"/>
    <n v="0"/>
  </r>
  <r>
    <x v="66"/>
    <s v="2017-Q2"/>
    <x v="33"/>
    <x v="2"/>
    <x v="3"/>
    <x v="9"/>
    <x v="5"/>
    <n v="14485"/>
    <s v="Tolleson Public Library"/>
    <x v="100"/>
    <s v="toll30426"/>
    <m/>
    <s v="Learning Express"/>
    <m/>
    <m/>
    <n v="0"/>
    <n v="0"/>
    <n v="0"/>
    <n v="0"/>
    <n v="0"/>
    <n v="0"/>
    <n v="0"/>
  </r>
  <r>
    <x v="67"/>
    <s v="2017-Q2"/>
    <x v="33"/>
    <x v="2"/>
    <x v="3"/>
    <x v="9"/>
    <x v="6"/>
    <n v="14451"/>
    <s v="Tombstone City Library"/>
    <x v="101"/>
    <s v="aztombstone"/>
    <m/>
    <s v="Learning Express"/>
    <m/>
    <m/>
    <n v="0"/>
    <n v="0"/>
    <n v="0"/>
    <n v="0"/>
    <n v="0"/>
    <n v="0"/>
    <n v="0"/>
  </r>
  <r>
    <x v="68"/>
    <s v="2017-Q2"/>
    <x v="33"/>
    <x v="2"/>
    <x v="3"/>
    <x v="9"/>
    <x v="13"/>
    <n v="14463"/>
    <s v="Tonto Basin Public Library"/>
    <x v="102"/>
    <s v="aztontobasin"/>
    <m/>
    <s v="Learning Express"/>
    <m/>
    <m/>
    <n v="0"/>
    <n v="0"/>
    <n v="0"/>
    <n v="0"/>
    <n v="0"/>
    <n v="0"/>
    <n v="0"/>
  </r>
  <r>
    <x v="3"/>
    <s v="2017-Q2"/>
    <x v="33"/>
    <x v="2"/>
    <x v="3"/>
    <x v="9"/>
    <x v="12"/>
    <n v="14457"/>
    <s v="Tuba City Library"/>
    <x v="103"/>
    <s v="aztubacity"/>
    <m/>
    <s v="Learning Express"/>
    <m/>
    <m/>
    <n v="0"/>
    <n v="0"/>
    <n v="0"/>
    <n v="0"/>
    <n v="0"/>
    <n v="0"/>
    <n v="0"/>
  </r>
  <r>
    <x v="69"/>
    <s v="2017-Q2"/>
    <x v="33"/>
    <x v="2"/>
    <x v="3"/>
    <x v="9"/>
    <x v="11"/>
    <n v="14512"/>
    <s v="Venito Garcia Library and Archives"/>
    <x v="104"/>
    <s v="azsellstohono"/>
    <m/>
    <s v="Learning Express"/>
    <m/>
    <m/>
    <n v="0"/>
    <n v="0"/>
    <n v="0"/>
    <n v="0"/>
    <n v="0"/>
    <n v="0"/>
    <n v="0"/>
  </r>
  <r>
    <x v="3"/>
    <s v="2017-Q2"/>
    <x v="33"/>
    <x v="2"/>
    <x v="3"/>
    <x v="9"/>
    <x v="0"/>
    <n v="14443"/>
    <s v="Vista Grande Library"/>
    <x v="105"/>
    <s v="vista_az"/>
    <m/>
    <s v="Learning Express"/>
    <m/>
    <m/>
    <n v="0"/>
    <n v="0"/>
    <n v="0"/>
    <n v="0"/>
    <n v="0"/>
    <n v="0"/>
    <n v="0"/>
  </r>
  <r>
    <x v="4"/>
    <s v="2017-Q2"/>
    <x v="33"/>
    <x v="2"/>
    <x v="3"/>
    <x v="9"/>
    <x v="5"/>
    <n v="14481"/>
    <s v="Wickenburg Public Library"/>
    <x v="106"/>
    <s v="wickenburg_az"/>
    <m/>
    <s v="Learning Express"/>
    <m/>
    <m/>
    <n v="0"/>
    <n v="0"/>
    <n v="0"/>
    <n v="0"/>
    <n v="0"/>
    <n v="0"/>
    <n v="0"/>
  </r>
  <r>
    <x v="3"/>
    <s v="2017-Q2"/>
    <x v="33"/>
    <x v="2"/>
    <x v="3"/>
    <x v="9"/>
    <x v="3"/>
    <n v="14551"/>
    <s v="Wilhoit Public Library"/>
    <x v="107"/>
    <s v="azwilhoit"/>
    <m/>
    <s v="Learning Express"/>
    <m/>
    <m/>
    <n v="0"/>
    <n v="0"/>
    <n v="0"/>
    <n v="0"/>
    <n v="0"/>
    <n v="0"/>
    <n v="0"/>
  </r>
  <r>
    <x v="4"/>
    <s v="2017-Q2"/>
    <x v="33"/>
    <x v="2"/>
    <x v="3"/>
    <x v="9"/>
    <x v="12"/>
    <n v="13090"/>
    <s v="Williams Public Library"/>
    <x v="108"/>
    <s v="azwilliams"/>
    <m/>
    <s v="Learning Express"/>
    <m/>
    <m/>
    <n v="0"/>
    <n v="0"/>
    <n v="0"/>
    <n v="0"/>
    <n v="0"/>
    <n v="0"/>
    <n v="0"/>
  </r>
  <r>
    <x v="70"/>
    <s v="2017-Q2"/>
    <x v="33"/>
    <x v="2"/>
    <x v="3"/>
    <x v="9"/>
    <x v="9"/>
    <n v="14505"/>
    <s v="Winslow Public Library"/>
    <x v="109"/>
    <s v="azwinslow"/>
    <m/>
    <s v="Learning Express"/>
    <m/>
    <m/>
    <n v="0"/>
    <n v="0"/>
    <n v="0"/>
    <n v="0"/>
    <n v="0"/>
    <n v="0"/>
    <n v="0"/>
  </r>
  <r>
    <x v="3"/>
    <s v="2017-Q2"/>
    <x v="33"/>
    <x v="2"/>
    <x v="3"/>
    <x v="9"/>
    <x v="9"/>
    <n v="14506"/>
    <s v="Woodruff Library"/>
    <x v="110"/>
    <s v="azwoodruff"/>
    <m/>
    <s v="Learning Express"/>
    <m/>
    <m/>
    <n v="0"/>
    <n v="0"/>
    <n v="0"/>
    <n v="0"/>
    <n v="0"/>
    <n v="0"/>
    <n v="0"/>
  </r>
  <r>
    <x v="3"/>
    <s v="2017-Q2"/>
    <x v="33"/>
    <x v="2"/>
    <x v="3"/>
    <x v="9"/>
    <x v="3"/>
    <n v="14552"/>
    <s v="Yarnell Public Library"/>
    <x v="111"/>
    <s v="azyarnell"/>
    <m/>
    <s v="Learning Express"/>
    <m/>
    <m/>
    <n v="0"/>
    <n v="0"/>
    <n v="0"/>
    <n v="0"/>
    <n v="0"/>
    <n v="0"/>
    <n v="0"/>
  </r>
  <r>
    <x v="71"/>
    <s v="2017-Q2"/>
    <x v="33"/>
    <x v="2"/>
    <x v="3"/>
    <x v="9"/>
    <x v="3"/>
    <n v="12675"/>
    <s v="Yavapai County Free Library District"/>
    <x v="112"/>
    <s v="azyavapai"/>
    <m/>
    <s v="Learning Express"/>
    <m/>
    <m/>
    <n v="0"/>
    <n v="0"/>
    <n v="0"/>
    <n v="0"/>
    <n v="0"/>
    <n v="0"/>
    <n v="0"/>
  </r>
  <r>
    <x v="4"/>
    <s v="2017-Q2"/>
    <x v="33"/>
    <x v="2"/>
    <x v="3"/>
    <x v="9"/>
    <x v="3"/>
    <n v="14518"/>
    <s v="Yavapai Prescott Tribal Library"/>
    <x v="113"/>
    <s v="azyavapaitri"/>
    <m/>
    <s v="Learning Express"/>
    <m/>
    <m/>
    <n v="0"/>
    <n v="0"/>
    <n v="0"/>
    <n v="0"/>
    <n v="0"/>
    <n v="0"/>
    <n v="0"/>
  </r>
  <r>
    <x v="72"/>
    <s v="2017-Q2"/>
    <x v="33"/>
    <x v="2"/>
    <x v="3"/>
    <x v="9"/>
    <x v="13"/>
    <n v="14464"/>
    <s v="Young Public Library"/>
    <x v="114"/>
    <s v="azyoung"/>
    <m/>
    <s v="Learning Express"/>
    <m/>
    <m/>
    <n v="0"/>
    <n v="0"/>
    <n v="0"/>
    <n v="0"/>
    <n v="0"/>
    <n v="0"/>
    <n v="0"/>
  </r>
  <r>
    <x v="73"/>
    <s v="2017-Q2"/>
    <x v="33"/>
    <x v="2"/>
    <x v="3"/>
    <x v="9"/>
    <x v="5"/>
    <n v="14486"/>
    <s v="Youngtown Public Library"/>
    <x v="115"/>
    <s v="youngtown_az"/>
    <m/>
    <s v="Learning Express"/>
    <m/>
    <m/>
    <n v="0"/>
    <n v="0"/>
    <n v="0"/>
    <n v="0"/>
    <n v="0"/>
    <n v="0"/>
    <n v="0"/>
  </r>
  <r>
    <x v="3"/>
    <s v="2017-Q2"/>
    <x v="33"/>
    <x v="2"/>
    <x v="3"/>
    <x v="9"/>
    <x v="10"/>
    <n v="14527"/>
    <s v="Yuma County Library District"/>
    <x v="116"/>
    <s v="azycldo"/>
    <m/>
    <s v="Learning Express"/>
    <m/>
    <m/>
    <n v="68"/>
    <n v="9"/>
    <n v="176"/>
    <n v="40"/>
    <n v="6"/>
    <n v="0"/>
    <n v="0"/>
  </r>
  <r>
    <x v="53"/>
    <s v="2017-Q2"/>
    <x v="34"/>
    <x v="2"/>
    <x v="3"/>
    <x v="10"/>
    <x v="3"/>
    <n v="14524"/>
    <s v="Prescott Public Library"/>
    <x v="81"/>
    <s v="azprescott"/>
    <s v="Yavapai"/>
    <s v="Learning Express"/>
    <m/>
    <m/>
    <n v="0"/>
    <n v="0"/>
    <n v="1"/>
    <n v="0"/>
    <n v="0"/>
    <n v="0"/>
    <n v="0"/>
  </r>
  <r>
    <x v="2"/>
    <s v="2017-Q2"/>
    <x v="34"/>
    <x v="2"/>
    <x v="3"/>
    <x v="10"/>
    <x v="0"/>
    <n v="14331"/>
    <s v="Apache County Library District"/>
    <x v="2"/>
    <s v="azapachejct"/>
    <s v="Apache"/>
    <s v="Learning Express"/>
    <m/>
    <m/>
    <n v="1"/>
    <n v="1"/>
    <n v="0"/>
    <n v="0"/>
    <n v="0"/>
    <n v="0"/>
    <n v="1"/>
  </r>
  <r>
    <x v="56"/>
    <s v="2017-Q2"/>
    <x v="34"/>
    <x v="2"/>
    <x v="3"/>
    <x v="10"/>
    <x v="15"/>
    <n v="14467"/>
    <s v="Safford City-Graham County Library"/>
    <x v="85"/>
    <s v="azsaffordgcl"/>
    <s v="Graham"/>
    <s v="Learning Express"/>
    <m/>
    <m/>
    <n v="10"/>
    <n v="2"/>
    <n v="29"/>
    <n v="20"/>
    <n v="5"/>
    <n v="0"/>
    <n v="0"/>
  </r>
  <r>
    <x v="11"/>
    <s v="2017-Q2"/>
    <x v="34"/>
    <x v="2"/>
    <x v="3"/>
    <x v="10"/>
    <x v="5"/>
    <n v="12897"/>
    <s v="City of Mesa Main Library"/>
    <x v="20"/>
    <s v="mesa86532"/>
    <s v="Maricopa"/>
    <s v="Learning Express"/>
    <m/>
    <m/>
    <n v="26"/>
    <n v="5"/>
    <n v="59"/>
    <n v="9"/>
    <n v="10"/>
    <n v="47"/>
    <n v="1"/>
  </r>
  <r>
    <x v="59"/>
    <s v="2017-Q2"/>
    <x v="34"/>
    <x v="2"/>
    <x v="3"/>
    <x v="10"/>
    <x v="5"/>
    <n v="14315"/>
    <s v="Scottsdale Public Library"/>
    <x v="91"/>
    <s v="scottsdale_hq"/>
    <s v="Maricopa"/>
    <s v="Learning Express"/>
    <m/>
    <m/>
    <n v="7"/>
    <n v="1"/>
    <n v="17"/>
    <n v="1"/>
    <n v="0"/>
    <n v="0"/>
    <n v="0"/>
  </r>
  <r>
    <x v="3"/>
    <s v="2017-Q2"/>
    <x v="34"/>
    <x v="2"/>
    <x v="3"/>
    <x v="10"/>
    <x v="3"/>
    <n v="19554"/>
    <s v="Beaver Creek Library"/>
    <x v="121"/>
    <s v="beaver_az"/>
    <s v="Arizona State Library, Archives and Public Records-System"/>
    <s v="Learning Express"/>
    <m/>
    <m/>
    <n v="1"/>
    <n v="0"/>
    <n v="1"/>
    <n v="0"/>
    <n v="0"/>
    <n v="0"/>
    <n v="0"/>
  </r>
  <r>
    <x v="3"/>
    <s v="2017-Q2"/>
    <x v="34"/>
    <x v="2"/>
    <x v="3"/>
    <x v="10"/>
    <x v="3"/>
    <n v="14532"/>
    <s v="Bagdad Public Library"/>
    <x v="8"/>
    <s v="azbagdad"/>
    <s v="Yavapai"/>
    <s v="Learning Express"/>
    <m/>
    <m/>
    <n v="1"/>
    <n v="1"/>
    <n v="2"/>
    <n v="0"/>
    <n v="1"/>
    <n v="0"/>
    <n v="0"/>
  </r>
  <r>
    <x v="13"/>
    <s v="2017-Q2"/>
    <x v="34"/>
    <x v="2"/>
    <x v="3"/>
    <x v="10"/>
    <x v="6"/>
    <n v="5783"/>
    <s v="Cochise County Library District"/>
    <x v="23"/>
    <s v="azccldo"/>
    <s v="Cochise"/>
    <s v="Learning Express"/>
    <m/>
    <m/>
    <n v="1"/>
    <n v="1"/>
    <n v="7"/>
    <n v="0"/>
    <n v="0"/>
    <n v="0"/>
    <n v="0"/>
  </r>
  <r>
    <x v="38"/>
    <s v="2017-Q2"/>
    <x v="34"/>
    <x v="2"/>
    <x v="3"/>
    <x v="10"/>
    <x v="5"/>
    <n v="13748"/>
    <s v="Maricopa County Library District"/>
    <x v="59"/>
    <s v="maricopa_main"/>
    <s v="Maricopa"/>
    <s v="Learning Express"/>
    <m/>
    <m/>
    <n v="38"/>
    <n v="11"/>
    <n v="139"/>
    <n v="2"/>
    <n v="2"/>
    <n v="9"/>
    <n v="10"/>
  </r>
  <r>
    <x v="43"/>
    <s v="2017-Q2"/>
    <x v="34"/>
    <x v="2"/>
    <x v="3"/>
    <x v="10"/>
    <x v="9"/>
    <n v="6128"/>
    <s v="Navajo County Library District"/>
    <x v="66"/>
    <s v="azncldo"/>
    <s v="Navajo"/>
    <s v="Learning Express"/>
    <m/>
    <m/>
    <n v="13"/>
    <n v="3"/>
    <n v="50"/>
    <n v="2"/>
    <n v="8"/>
    <n v="23"/>
    <n v="0"/>
  </r>
  <r>
    <x v="50"/>
    <s v="2017-Q2"/>
    <x v="34"/>
    <x v="2"/>
    <x v="3"/>
    <x v="10"/>
    <x v="11"/>
    <n v="5042"/>
    <s v="Pima County Public Library"/>
    <x v="76"/>
    <s v="azpcld"/>
    <s v="Pima"/>
    <s v="Learning Express"/>
    <m/>
    <m/>
    <n v="294"/>
    <n v="39"/>
    <n v="749"/>
    <n v="152"/>
    <n v="50"/>
    <n v="40"/>
    <n v="48"/>
  </r>
  <r>
    <x v="3"/>
    <s v="2017-Q2"/>
    <x v="34"/>
    <x v="2"/>
    <x v="3"/>
    <x v="10"/>
    <x v="10"/>
    <n v="14527"/>
    <s v="Yuma County Library District"/>
    <x v="116"/>
    <s v="azycldo"/>
    <s v="Yuma"/>
    <s v="Learning Express"/>
    <m/>
    <m/>
    <n v="37"/>
    <n v="3"/>
    <n v="96"/>
    <n v="24"/>
    <n v="3"/>
    <n v="3"/>
    <n v="0"/>
  </r>
  <r>
    <x v="9"/>
    <s v="2017-Q2"/>
    <x v="34"/>
    <x v="2"/>
    <x v="3"/>
    <x v="10"/>
    <x v="5"/>
    <n v="12890"/>
    <s v="Chandler Public Library"/>
    <x v="17"/>
    <s v="chandler_main"/>
    <s v="Maricopa"/>
    <s v="Learning Express"/>
    <m/>
    <m/>
    <n v="4"/>
    <n v="4"/>
    <n v="21"/>
    <n v="1"/>
    <n v="0"/>
    <n v="3"/>
    <n v="2"/>
  </r>
  <r>
    <x v="4"/>
    <s v="2017-Q2"/>
    <x v="34"/>
    <x v="2"/>
    <x v="3"/>
    <x v="10"/>
    <x v="5"/>
    <n v="14478"/>
    <s v="Buckeye Public Library"/>
    <x v="13"/>
    <s v="buckeye_az"/>
    <s v="Maricopa"/>
    <s v="Learning Express"/>
    <m/>
    <m/>
    <n v="1"/>
    <n v="1"/>
    <n v="3"/>
    <n v="1"/>
    <n v="0"/>
    <n v="0"/>
    <n v="0"/>
  </r>
  <r>
    <x v="29"/>
    <s v="2017-Q2"/>
    <x v="34"/>
    <x v="2"/>
    <x v="3"/>
    <x v="10"/>
    <x v="5"/>
    <n v="14479"/>
    <s v="Glendale Public Library"/>
    <x v="45"/>
    <s v="glendale_main"/>
    <s v="Maricopa"/>
    <s v="Learning Express"/>
    <m/>
    <m/>
    <n v="2"/>
    <n v="2"/>
    <n v="9"/>
    <n v="0"/>
    <n v="1"/>
    <n v="0"/>
    <n v="0"/>
  </r>
  <r>
    <x v="49"/>
    <s v="2017-Q2"/>
    <x v="34"/>
    <x v="2"/>
    <x v="3"/>
    <x v="10"/>
    <x v="5"/>
    <n v="5773"/>
    <s v="Phoenix Public Library"/>
    <x v="75"/>
    <s v="phx_main"/>
    <s v="Maricopa"/>
    <s v="Learning Express"/>
    <m/>
    <m/>
    <n v="82"/>
    <n v="22"/>
    <n v="257"/>
    <n v="33"/>
    <n v="29"/>
    <n v="36"/>
    <n v="8"/>
  </r>
  <r>
    <x v="65"/>
    <s v="2017-Q2"/>
    <x v="34"/>
    <x v="2"/>
    <x v="3"/>
    <x v="10"/>
    <x v="5"/>
    <n v="5355"/>
    <s v="Tempe Public Library"/>
    <x v="98"/>
    <s v="tempe_main"/>
    <s v="Maricopa"/>
    <s v="Learning Express"/>
    <m/>
    <m/>
    <n v="6"/>
    <n v="4"/>
    <n v="12"/>
    <n v="2"/>
    <n v="1"/>
    <n v="5"/>
    <n v="0"/>
  </r>
  <r>
    <x v="24"/>
    <s v="2017-Q2"/>
    <x v="34"/>
    <x v="2"/>
    <x v="3"/>
    <x v="10"/>
    <x v="12"/>
    <n v="5102"/>
    <s v="Flagstaff City-Coconino County Public Library"/>
    <x v="39"/>
    <s v="azflagstaff"/>
    <s v="Coconino"/>
    <s v="Learning Express"/>
    <m/>
    <m/>
    <n v="37"/>
    <n v="5"/>
    <n v="48"/>
    <n v="10"/>
    <n v="0"/>
    <n v="4"/>
    <n v="4"/>
  </r>
  <r>
    <x v="5"/>
    <s v="2017-Q2"/>
    <x v="34"/>
    <x v="2"/>
    <x v="3"/>
    <x v="10"/>
    <x v="5"/>
    <n v="6014"/>
    <s v="Avondale Public Library"/>
    <x v="7"/>
    <s v="avondale_az"/>
    <s v="Maricopa"/>
    <s v="Learning Express"/>
    <m/>
    <m/>
    <n v="5"/>
    <n v="1"/>
    <n v="7"/>
    <n v="1"/>
    <n v="0"/>
    <n v="1"/>
    <n v="0"/>
  </r>
  <r>
    <x v="41"/>
    <s v="2017-Q2"/>
    <x v="34"/>
    <x v="2"/>
    <x v="3"/>
    <x v="10"/>
    <x v="4"/>
    <n v="14322"/>
    <s v="Mohave County Library District"/>
    <x v="64"/>
    <s v="azmohave"/>
    <s v="Mohave"/>
    <s v="Learning Express"/>
    <m/>
    <m/>
    <n v="2"/>
    <n v="0"/>
    <n v="4"/>
    <n v="0"/>
    <n v="0"/>
    <n v="0"/>
    <n v="0"/>
  </r>
  <r>
    <x v="3"/>
    <s v="2017-Q2"/>
    <x v="34"/>
    <x v="2"/>
    <x v="3"/>
    <x v="10"/>
    <x v="2"/>
    <n v="14554"/>
    <s v="Arizona State Library, Archives and Public Records"/>
    <x v="4"/>
    <s v="azstatelibdev"/>
    <s v="Arizona State Library, Archives and Public Records-System"/>
    <s v="Learning Express"/>
    <m/>
    <m/>
    <n v="65"/>
    <n v="5"/>
    <n v="148"/>
    <n v="27"/>
    <n v="15"/>
    <n v="13"/>
    <n v="0"/>
  </r>
  <r>
    <x v="2"/>
    <s v="2017-Q2"/>
    <x v="35"/>
    <x v="2"/>
    <x v="3"/>
    <x v="11"/>
    <x v="0"/>
    <n v="12670"/>
    <s v="Apache Junction Public Library"/>
    <x v="2"/>
    <s v="azapachejct"/>
    <m/>
    <s v="Learning Express"/>
    <m/>
    <m/>
    <n v="1"/>
    <n v="1"/>
    <n v="2"/>
    <n v="0"/>
    <n v="0"/>
    <n v="0"/>
    <n v="0"/>
  </r>
  <r>
    <x v="56"/>
    <s v="2017-Q2"/>
    <x v="35"/>
    <x v="2"/>
    <x v="3"/>
    <x v="11"/>
    <x v="15"/>
    <n v="14467"/>
    <s v="Safford City-Graham County Library"/>
    <x v="85"/>
    <s v="azsaffordgcl"/>
    <m/>
    <s v="Learning Express"/>
    <m/>
    <m/>
    <n v="3"/>
    <n v="1"/>
    <n v="10"/>
    <n v="3"/>
    <n v="2"/>
    <n v="0"/>
    <n v="0"/>
  </r>
  <r>
    <x v="11"/>
    <s v="2017-Q2"/>
    <x v="35"/>
    <x v="2"/>
    <x v="3"/>
    <x v="11"/>
    <x v="5"/>
    <n v="12897"/>
    <s v="City of Mesa Main Library"/>
    <x v="20"/>
    <s v="mesa86532"/>
    <m/>
    <s v="Learning Express"/>
    <m/>
    <m/>
    <n v="20"/>
    <n v="5"/>
    <n v="58"/>
    <n v="9"/>
    <n v="5"/>
    <n v="11"/>
    <n v="0"/>
  </r>
  <r>
    <x v="59"/>
    <s v="2017-Q2"/>
    <x v="35"/>
    <x v="2"/>
    <x v="3"/>
    <x v="11"/>
    <x v="5"/>
    <n v="14315"/>
    <s v="Scottsdale Public Library"/>
    <x v="91"/>
    <s v="scottsdale_hq"/>
    <m/>
    <s v="Learning Express"/>
    <m/>
    <m/>
    <n v="6"/>
    <n v="3"/>
    <n v="31"/>
    <n v="0"/>
    <n v="4"/>
    <n v="1"/>
    <n v="0"/>
  </r>
  <r>
    <x v="1"/>
    <s v="2017-Q2"/>
    <x v="35"/>
    <x v="2"/>
    <x v="3"/>
    <x v="11"/>
    <x v="1"/>
    <n v="14331"/>
    <s v="Apache County Library District"/>
    <x v="1"/>
    <s v="azapachecpl"/>
    <m/>
    <s v="Learning Express"/>
    <m/>
    <m/>
    <n v="1"/>
    <n v="1"/>
    <n v="10"/>
    <n v="0"/>
    <n v="0"/>
    <n v="0"/>
    <n v="1"/>
  </r>
  <r>
    <x v="41"/>
    <s v="2017-Q2"/>
    <x v="35"/>
    <x v="2"/>
    <x v="3"/>
    <x v="11"/>
    <x v="4"/>
    <n v="14322"/>
    <s v="Mohave County Library District"/>
    <x v="64"/>
    <s v="azmohave"/>
    <m/>
    <s v="Learning Express"/>
    <m/>
    <m/>
    <n v="3"/>
    <n v="2"/>
    <n v="9"/>
    <n v="2"/>
    <n v="1"/>
    <n v="1"/>
    <n v="0"/>
  </r>
  <r>
    <x v="5"/>
    <s v="2017-Q2"/>
    <x v="35"/>
    <x v="2"/>
    <x v="3"/>
    <x v="11"/>
    <x v="5"/>
    <n v="6014"/>
    <s v="Avondale Public Library"/>
    <x v="7"/>
    <s v="avondale_az"/>
    <m/>
    <s v="Learning Express"/>
    <m/>
    <m/>
    <n v="8"/>
    <n v="2"/>
    <n v="19"/>
    <n v="4"/>
    <n v="1"/>
    <n v="0"/>
    <n v="0"/>
  </r>
  <r>
    <x v="3"/>
    <s v="2017-Q2"/>
    <x v="35"/>
    <x v="2"/>
    <x v="3"/>
    <x v="11"/>
    <x v="2"/>
    <n v="14554"/>
    <s v="Arizona State Library, Archives and Public Records"/>
    <x v="4"/>
    <s v="azstatelibdev"/>
    <m/>
    <s v="Learning Express"/>
    <m/>
    <m/>
    <n v="22"/>
    <n v="2"/>
    <n v="53"/>
    <n v="3"/>
    <n v="6"/>
    <n v="4"/>
    <n v="0"/>
  </r>
  <r>
    <x v="28"/>
    <s v="2017-Q2"/>
    <x v="35"/>
    <x v="2"/>
    <x v="3"/>
    <x v="11"/>
    <x v="13"/>
    <n v="5785"/>
    <s v="Gila County Library District"/>
    <x v="44"/>
    <s v="azgcldo"/>
    <m/>
    <s v="Learning Express"/>
    <m/>
    <m/>
    <n v="7"/>
    <n v="3"/>
    <n v="16"/>
    <n v="5"/>
    <n v="1"/>
    <n v="1"/>
    <n v="0"/>
  </r>
  <r>
    <x v="38"/>
    <s v="2017-Q2"/>
    <x v="35"/>
    <x v="2"/>
    <x v="3"/>
    <x v="11"/>
    <x v="5"/>
    <n v="13748"/>
    <s v="Maricopa County Library District"/>
    <x v="59"/>
    <s v="maricopa_main"/>
    <m/>
    <s v="Learning Express"/>
    <m/>
    <m/>
    <n v="63"/>
    <n v="19"/>
    <n v="173"/>
    <n v="28"/>
    <n v="11"/>
    <n v="3"/>
    <n v="15"/>
  </r>
  <r>
    <x v="43"/>
    <s v="2017-Q2"/>
    <x v="35"/>
    <x v="2"/>
    <x v="3"/>
    <x v="11"/>
    <x v="9"/>
    <n v="6128"/>
    <s v="Navajo County Library District"/>
    <x v="66"/>
    <s v="azncldo"/>
    <m/>
    <s v="Learning Express"/>
    <m/>
    <m/>
    <n v="13"/>
    <n v="2"/>
    <n v="15"/>
    <n v="0"/>
    <n v="3"/>
    <n v="10"/>
    <n v="0"/>
  </r>
  <r>
    <x v="50"/>
    <s v="2017-Q2"/>
    <x v="35"/>
    <x v="2"/>
    <x v="3"/>
    <x v="11"/>
    <x v="11"/>
    <n v="5042"/>
    <s v="Pima County Public Library"/>
    <x v="76"/>
    <s v="azpcld"/>
    <m/>
    <s v="Learning Express"/>
    <m/>
    <m/>
    <n v="269"/>
    <n v="39"/>
    <n v="667"/>
    <n v="168"/>
    <n v="41"/>
    <n v="36"/>
    <n v="16"/>
  </r>
  <r>
    <x v="3"/>
    <s v="2017-Q2"/>
    <x v="35"/>
    <x v="2"/>
    <x v="3"/>
    <x v="11"/>
    <x v="10"/>
    <n v="14527"/>
    <s v="Yuma County Library District"/>
    <x v="116"/>
    <s v="azycldo"/>
    <m/>
    <s v="Learning Express"/>
    <m/>
    <m/>
    <n v="66"/>
    <n v="9"/>
    <n v="153"/>
    <n v="33"/>
    <n v="12"/>
    <n v="0"/>
    <n v="0"/>
  </r>
  <r>
    <x v="13"/>
    <s v="2017-Q2"/>
    <x v="35"/>
    <x v="2"/>
    <x v="3"/>
    <x v="11"/>
    <x v="6"/>
    <n v="5783"/>
    <s v="Cochise County Library District"/>
    <x v="23"/>
    <s v="azccldo"/>
    <m/>
    <s v="Learning Express"/>
    <m/>
    <m/>
    <n v="9"/>
    <n v="0"/>
    <n v="24"/>
    <n v="5"/>
    <n v="2"/>
    <n v="3"/>
    <n v="0"/>
  </r>
  <r>
    <x v="52"/>
    <s v="2017-Q2"/>
    <x v="35"/>
    <x v="2"/>
    <x v="3"/>
    <x v="11"/>
    <x v="0"/>
    <n v="13846"/>
    <s v="Pinal County Library District"/>
    <x v="78"/>
    <s v="pinal_az"/>
    <m/>
    <s v="Learning Express"/>
    <m/>
    <m/>
    <n v="5"/>
    <n v="1"/>
    <n v="27"/>
    <n v="1"/>
    <n v="0"/>
    <n v="0"/>
    <n v="0"/>
  </r>
  <r>
    <x v="9"/>
    <s v="2017-Q2"/>
    <x v="35"/>
    <x v="2"/>
    <x v="3"/>
    <x v="11"/>
    <x v="5"/>
    <n v="12890"/>
    <s v="Chandler Public Library"/>
    <x v="17"/>
    <s v="chandler_main"/>
    <m/>
    <s v="Learning Express"/>
    <m/>
    <m/>
    <n v="1"/>
    <n v="1"/>
    <n v="5"/>
    <n v="0"/>
    <n v="1"/>
    <n v="4"/>
    <n v="0"/>
  </r>
  <r>
    <x v="29"/>
    <s v="2017-Q2"/>
    <x v="35"/>
    <x v="2"/>
    <x v="3"/>
    <x v="11"/>
    <x v="5"/>
    <n v="14479"/>
    <s v="Glendale Public Library"/>
    <x v="45"/>
    <s v="glendale_main"/>
    <m/>
    <s v="Learning Express"/>
    <m/>
    <m/>
    <n v="4"/>
    <n v="4"/>
    <n v="8"/>
    <n v="0"/>
    <n v="1"/>
    <n v="0"/>
    <n v="0"/>
  </r>
  <r>
    <x v="49"/>
    <s v="2017-Q2"/>
    <x v="35"/>
    <x v="2"/>
    <x v="3"/>
    <x v="11"/>
    <x v="5"/>
    <n v="5773"/>
    <s v="Phoenix Public Library"/>
    <x v="75"/>
    <s v="phx_main"/>
    <m/>
    <s v="Learning Express"/>
    <m/>
    <m/>
    <n v="85"/>
    <n v="36"/>
    <n v="219"/>
    <n v="14"/>
    <n v="29"/>
    <n v="11"/>
    <n v="9"/>
  </r>
  <r>
    <x v="65"/>
    <s v="2017-Q2"/>
    <x v="35"/>
    <x v="2"/>
    <x v="3"/>
    <x v="11"/>
    <x v="5"/>
    <n v="5355"/>
    <s v="Tempe Public Library"/>
    <x v="98"/>
    <s v="tempe_main"/>
    <m/>
    <s v="Learning Express"/>
    <m/>
    <m/>
    <n v="4"/>
    <n v="2"/>
    <n v="9"/>
    <n v="0"/>
    <n v="0"/>
    <n v="2"/>
    <n v="0"/>
  </r>
  <r>
    <x v="48"/>
    <s v="2017-Q2"/>
    <x v="35"/>
    <x v="2"/>
    <x v="3"/>
    <x v="11"/>
    <x v="5"/>
    <n v="14480"/>
    <s v="Peoria Public Library System"/>
    <x v="74"/>
    <s v="peor29132"/>
    <m/>
    <s v="Learning Express"/>
    <m/>
    <m/>
    <n v="1"/>
    <n v="1"/>
    <n v="4"/>
    <n v="0"/>
    <n v="0"/>
    <n v="0"/>
    <n v="0"/>
  </r>
  <r>
    <x v="24"/>
    <s v="2017-Q2"/>
    <x v="35"/>
    <x v="2"/>
    <x v="3"/>
    <x v="11"/>
    <x v="12"/>
    <n v="5102"/>
    <s v="Flagstaff City-Coconino County Public Library"/>
    <x v="39"/>
    <s v="azflagstaff"/>
    <m/>
    <s v="Learning Express"/>
    <m/>
    <m/>
    <n v="22"/>
    <n v="2"/>
    <n v="46"/>
    <n v="1"/>
    <n v="1"/>
    <n v="14"/>
    <n v="1"/>
  </r>
  <r>
    <x v="2"/>
    <s v="2017-Q3"/>
    <x v="36"/>
    <x v="3"/>
    <x v="3"/>
    <x v="0"/>
    <x v="0"/>
    <n v="12670"/>
    <s v="Apache Junction Public Library"/>
    <x v="2"/>
    <s v="azapachejct"/>
    <m/>
    <s v="Learning Express"/>
    <m/>
    <m/>
    <n v="5"/>
    <n v="2"/>
    <n v="21"/>
    <n v="4"/>
    <n v="0"/>
    <n v="0"/>
    <n v="0"/>
  </r>
  <r>
    <x v="1"/>
    <s v="2017-Q3"/>
    <x v="36"/>
    <x v="3"/>
    <x v="3"/>
    <x v="0"/>
    <x v="1"/>
    <n v="14331"/>
    <s v="Apache County Library District"/>
    <x v="1"/>
    <s v="azapachecpl"/>
    <m/>
    <s v="Learning Express"/>
    <m/>
    <m/>
    <n v="1"/>
    <n v="1"/>
    <n v="5"/>
    <n v="0"/>
    <n v="0"/>
    <n v="0"/>
    <n v="0"/>
  </r>
  <r>
    <x v="56"/>
    <s v="2017-Q3"/>
    <x v="36"/>
    <x v="3"/>
    <x v="3"/>
    <x v="0"/>
    <x v="15"/>
    <n v="14467"/>
    <s v="Safford City-Graham County Library"/>
    <x v="85"/>
    <s v="azsaffordgcl"/>
    <m/>
    <s v="Learning Express"/>
    <m/>
    <m/>
    <n v="1"/>
    <n v="0"/>
    <n v="5"/>
    <n v="0"/>
    <n v="0"/>
    <n v="0"/>
    <n v="0"/>
  </r>
  <r>
    <x v="11"/>
    <s v="2017-Q3"/>
    <x v="36"/>
    <x v="3"/>
    <x v="3"/>
    <x v="0"/>
    <x v="5"/>
    <n v="12897"/>
    <s v="City of Mesa Main Library"/>
    <x v="20"/>
    <s v="mesa86532"/>
    <m/>
    <s v="Learning Express"/>
    <m/>
    <m/>
    <n v="9"/>
    <n v="3"/>
    <n v="26"/>
    <n v="2"/>
    <n v="1"/>
    <n v="3"/>
    <n v="0"/>
  </r>
  <r>
    <x v="59"/>
    <s v="2017-Q3"/>
    <x v="36"/>
    <x v="3"/>
    <x v="3"/>
    <x v="0"/>
    <x v="5"/>
    <n v="14315"/>
    <s v="Scottsdale Public Library"/>
    <x v="91"/>
    <s v="scottsdale_hq"/>
    <m/>
    <s v="Learning Express"/>
    <m/>
    <m/>
    <n v="33"/>
    <n v="5"/>
    <n v="150"/>
    <n v="9"/>
    <n v="3"/>
    <n v="11"/>
    <n v="2"/>
  </r>
  <r>
    <x v="5"/>
    <s v="2017-Q3"/>
    <x v="36"/>
    <x v="3"/>
    <x v="3"/>
    <x v="0"/>
    <x v="5"/>
    <n v="6014"/>
    <s v="Avondale Public Library"/>
    <x v="7"/>
    <s v="avondale_az"/>
    <m/>
    <s v="Learning Express"/>
    <m/>
    <m/>
    <n v="1"/>
    <n v="1"/>
    <n v="10"/>
    <n v="1"/>
    <n v="0"/>
    <n v="0"/>
    <n v="0"/>
  </r>
  <r>
    <x v="41"/>
    <s v="2017-Q3"/>
    <x v="36"/>
    <x v="3"/>
    <x v="3"/>
    <x v="0"/>
    <x v="4"/>
    <n v="14322"/>
    <s v="Mohave County Library District"/>
    <x v="64"/>
    <s v="azmohave"/>
    <m/>
    <s v="Learning Express"/>
    <m/>
    <m/>
    <n v="6"/>
    <n v="2"/>
    <n v="5"/>
    <n v="2"/>
    <n v="0"/>
    <n v="2"/>
    <n v="1"/>
  </r>
  <r>
    <x v="4"/>
    <s v="2017-Q3"/>
    <x v="36"/>
    <x v="3"/>
    <x v="3"/>
    <x v="0"/>
    <x v="12"/>
    <n v="14453"/>
    <s v="Page Public Library"/>
    <x v="71"/>
    <s v="azpage"/>
    <m/>
    <s v="Learning Express"/>
    <m/>
    <m/>
    <n v="2"/>
    <n v="2"/>
    <n v="15"/>
    <n v="2"/>
    <n v="0"/>
    <n v="8"/>
    <n v="0"/>
  </r>
  <r>
    <x v="3"/>
    <s v="2017-Q3"/>
    <x v="36"/>
    <x v="3"/>
    <x v="3"/>
    <x v="0"/>
    <x v="2"/>
    <n v="14554"/>
    <s v="Arizona State Library, Archives and Public Records"/>
    <x v="4"/>
    <s v="azstatelibdev"/>
    <m/>
    <s v="Learning Express"/>
    <m/>
    <m/>
    <n v="23"/>
    <n v="3"/>
    <n v="18"/>
    <n v="2"/>
    <n v="2"/>
    <n v="0"/>
    <n v="1"/>
  </r>
  <r>
    <x v="28"/>
    <s v="2017-Q3"/>
    <x v="36"/>
    <x v="3"/>
    <x v="3"/>
    <x v="0"/>
    <x v="13"/>
    <n v="5785"/>
    <s v="Gila County Library District"/>
    <x v="44"/>
    <s v="azgcldo"/>
    <m/>
    <s v="Learning Express"/>
    <m/>
    <m/>
    <n v="45"/>
    <n v="12"/>
    <n v="116"/>
    <n v="25"/>
    <n v="3"/>
    <n v="2"/>
    <n v="0"/>
  </r>
  <r>
    <x v="38"/>
    <s v="2017-Q3"/>
    <x v="36"/>
    <x v="3"/>
    <x v="3"/>
    <x v="0"/>
    <x v="5"/>
    <n v="13748"/>
    <s v="Maricopa County Library District"/>
    <x v="59"/>
    <s v="maricopa_main"/>
    <m/>
    <s v="Learning Express"/>
    <m/>
    <m/>
    <n v="82"/>
    <n v="22"/>
    <n v="212"/>
    <n v="32"/>
    <n v="22"/>
    <n v="8"/>
    <n v="3"/>
  </r>
  <r>
    <x v="43"/>
    <s v="2017-Q3"/>
    <x v="36"/>
    <x v="3"/>
    <x v="3"/>
    <x v="0"/>
    <x v="9"/>
    <n v="6128"/>
    <s v="Navajo County Library District"/>
    <x v="66"/>
    <s v="azncldo"/>
    <m/>
    <s v="Learning Express"/>
    <m/>
    <m/>
    <n v="1"/>
    <n v="0"/>
    <n v="3"/>
    <n v="0"/>
    <n v="2"/>
    <n v="0"/>
    <n v="0"/>
  </r>
  <r>
    <x v="50"/>
    <s v="2017-Q3"/>
    <x v="36"/>
    <x v="3"/>
    <x v="3"/>
    <x v="0"/>
    <x v="11"/>
    <n v="5042"/>
    <s v="Pima County Public Library"/>
    <x v="76"/>
    <s v="azpcld"/>
    <m/>
    <s v="Learning Express"/>
    <m/>
    <m/>
    <n v="290"/>
    <n v="51"/>
    <n v="692"/>
    <n v="157"/>
    <n v="50"/>
    <n v="40"/>
    <n v="10"/>
  </r>
  <r>
    <x v="3"/>
    <s v="2017-Q3"/>
    <x v="36"/>
    <x v="3"/>
    <x v="3"/>
    <x v="0"/>
    <x v="10"/>
    <n v="14527"/>
    <s v="Yuma County Library District"/>
    <x v="116"/>
    <s v="azycldo"/>
    <m/>
    <s v="Learning Express"/>
    <m/>
    <m/>
    <n v="48"/>
    <n v="10"/>
    <n v="135"/>
    <n v="32"/>
    <n v="8"/>
    <n v="1"/>
    <n v="2"/>
  </r>
  <r>
    <x v="3"/>
    <s v="2017-Q3"/>
    <x v="36"/>
    <x v="3"/>
    <x v="3"/>
    <x v="0"/>
    <x v="3"/>
    <n v="14532"/>
    <s v="Bagdad Public Library"/>
    <x v="8"/>
    <s v="azbagdad"/>
    <m/>
    <s v="Learning Express"/>
    <m/>
    <m/>
    <n v="2"/>
    <n v="2"/>
    <n v="9"/>
    <n v="0"/>
    <n v="0"/>
    <n v="0"/>
    <n v="0"/>
  </r>
  <r>
    <x v="52"/>
    <s v="2017-Q3"/>
    <x v="36"/>
    <x v="3"/>
    <x v="3"/>
    <x v="0"/>
    <x v="0"/>
    <n v="13846"/>
    <s v="Pinal County Library District"/>
    <x v="78"/>
    <s v="pinal_az"/>
    <m/>
    <s v="Learning Express"/>
    <m/>
    <m/>
    <n v="1"/>
    <n v="0"/>
    <n v="13"/>
    <n v="2"/>
    <n v="0"/>
    <n v="1"/>
    <n v="0"/>
  </r>
  <r>
    <x v="9"/>
    <s v="2017-Q3"/>
    <x v="36"/>
    <x v="3"/>
    <x v="3"/>
    <x v="0"/>
    <x v="5"/>
    <n v="12890"/>
    <s v="Chandler Public Library"/>
    <x v="17"/>
    <s v="chandler_main"/>
    <m/>
    <s v="Learning Express"/>
    <m/>
    <m/>
    <n v="7"/>
    <n v="4"/>
    <n v="11"/>
    <n v="1"/>
    <n v="0"/>
    <n v="2"/>
    <n v="1"/>
  </r>
  <r>
    <x v="29"/>
    <s v="2017-Q3"/>
    <x v="36"/>
    <x v="3"/>
    <x v="3"/>
    <x v="0"/>
    <x v="5"/>
    <n v="14479"/>
    <s v="Glendale Public Library"/>
    <x v="45"/>
    <s v="glendale_main"/>
    <m/>
    <s v="Learning Express"/>
    <m/>
    <m/>
    <n v="13"/>
    <n v="5"/>
    <n v="29"/>
    <n v="2"/>
    <n v="0"/>
    <n v="7"/>
    <n v="1"/>
  </r>
  <r>
    <x v="49"/>
    <s v="2017-Q3"/>
    <x v="36"/>
    <x v="3"/>
    <x v="3"/>
    <x v="0"/>
    <x v="5"/>
    <n v="5773"/>
    <s v="Phoenix Public Library"/>
    <x v="75"/>
    <s v="phx_main"/>
    <m/>
    <s v="Learning Express"/>
    <m/>
    <m/>
    <n v="84"/>
    <n v="22"/>
    <n v="221"/>
    <n v="32"/>
    <n v="19"/>
    <n v="25"/>
    <n v="10"/>
  </r>
  <r>
    <x v="65"/>
    <s v="2017-Q3"/>
    <x v="36"/>
    <x v="3"/>
    <x v="3"/>
    <x v="0"/>
    <x v="5"/>
    <n v="5355"/>
    <s v="Tempe Public Library"/>
    <x v="98"/>
    <s v="tempe_main"/>
    <m/>
    <s v="Learning Express"/>
    <m/>
    <m/>
    <n v="7"/>
    <n v="3"/>
    <n v="21"/>
    <n v="1"/>
    <n v="1"/>
    <n v="1"/>
    <n v="2"/>
  </r>
  <r>
    <x v="71"/>
    <s v="2017-Q3"/>
    <x v="36"/>
    <x v="3"/>
    <x v="3"/>
    <x v="0"/>
    <x v="3"/>
    <n v="12675"/>
    <s v="Yavapai County Free Library District"/>
    <x v="112"/>
    <s v="azyavapai"/>
    <m/>
    <s v="Learning Express"/>
    <m/>
    <m/>
    <n v="2"/>
    <n v="0"/>
    <n v="9"/>
    <n v="1"/>
    <n v="2"/>
    <n v="0"/>
    <n v="0"/>
  </r>
  <r>
    <x v="24"/>
    <s v="2017-Q3"/>
    <x v="36"/>
    <x v="3"/>
    <x v="3"/>
    <x v="0"/>
    <x v="12"/>
    <n v="5102"/>
    <s v="Flagstaff City-Coconino County Public Library"/>
    <x v="39"/>
    <s v="azflagstaff"/>
    <m/>
    <s v="Learning Express"/>
    <m/>
    <m/>
    <n v="18"/>
    <n v="5"/>
    <n v="51"/>
    <n v="3"/>
    <n v="1"/>
    <n v="0"/>
    <n v="7"/>
  </r>
  <r>
    <x v="5"/>
    <s v="2017-Q3"/>
    <x v="37"/>
    <x v="3"/>
    <x v="3"/>
    <x v="1"/>
    <x v="5"/>
    <n v="6014"/>
    <s v="Avondale Public Library"/>
    <x v="7"/>
    <s v="avondale_az"/>
    <m/>
    <s v="Learning Express"/>
    <m/>
    <m/>
    <n v="26"/>
    <n v="3"/>
    <n v="289"/>
    <n v="0"/>
    <n v="1"/>
    <n v="11"/>
    <n v="0"/>
  </r>
  <r>
    <x v="41"/>
    <s v="2017-Q3"/>
    <x v="37"/>
    <x v="3"/>
    <x v="3"/>
    <x v="1"/>
    <x v="4"/>
    <n v="14322"/>
    <s v="Mohave County Library District"/>
    <x v="64"/>
    <s v="azmohave"/>
    <m/>
    <s v="Learning Express"/>
    <m/>
    <m/>
    <n v="9"/>
    <n v="3"/>
    <n v="39"/>
    <n v="2"/>
    <n v="1"/>
    <n v="1"/>
    <n v="0"/>
  </r>
  <r>
    <x v="54"/>
    <s v="2017-Q3"/>
    <x v="37"/>
    <x v="3"/>
    <x v="3"/>
    <x v="1"/>
    <x v="3"/>
    <n v="14519"/>
    <s v="Prescott Valley Public Library"/>
    <x v="82"/>
    <s v="azprescottval"/>
    <m/>
    <s v="Learning Express"/>
    <m/>
    <m/>
    <n v="1"/>
    <n v="1"/>
    <n v="10"/>
    <n v="1"/>
    <n v="0"/>
    <n v="0"/>
    <n v="1"/>
  </r>
  <r>
    <x v="3"/>
    <s v="2017-Q3"/>
    <x v="37"/>
    <x v="3"/>
    <x v="3"/>
    <x v="1"/>
    <x v="2"/>
    <n v="14554"/>
    <s v="Arizona State Library, Archives and Public Records"/>
    <x v="4"/>
    <s v="azstatelibdev"/>
    <m/>
    <s v="Learning Express"/>
    <m/>
    <m/>
    <n v="39"/>
    <n v="9"/>
    <n v="448"/>
    <n v="23"/>
    <n v="6"/>
    <n v="1"/>
    <n v="1"/>
  </r>
  <r>
    <x v="28"/>
    <s v="2017-Q3"/>
    <x v="37"/>
    <x v="3"/>
    <x v="3"/>
    <x v="1"/>
    <x v="13"/>
    <n v="5785"/>
    <s v="Gila County Library District"/>
    <x v="44"/>
    <s v="azgcldo"/>
    <m/>
    <s v="Learning Express"/>
    <m/>
    <m/>
    <n v="15"/>
    <n v="1"/>
    <n v="161"/>
    <n v="4"/>
    <n v="1"/>
    <n v="0"/>
    <n v="0"/>
  </r>
  <r>
    <x v="38"/>
    <s v="2017-Q3"/>
    <x v="37"/>
    <x v="3"/>
    <x v="3"/>
    <x v="1"/>
    <x v="5"/>
    <n v="13748"/>
    <s v="Maricopa County Library District"/>
    <x v="59"/>
    <s v="maricopa_main"/>
    <m/>
    <s v="Learning Express"/>
    <m/>
    <m/>
    <n v="66"/>
    <n v="19"/>
    <n v="792"/>
    <n v="20"/>
    <n v="15"/>
    <n v="2"/>
    <n v="34"/>
  </r>
  <r>
    <x v="43"/>
    <s v="2017-Q3"/>
    <x v="37"/>
    <x v="3"/>
    <x v="3"/>
    <x v="1"/>
    <x v="9"/>
    <n v="6128"/>
    <s v="Navajo County Library District"/>
    <x v="66"/>
    <s v="azncldo"/>
    <m/>
    <s v="Learning Express"/>
    <m/>
    <m/>
    <n v="1"/>
    <n v="1"/>
    <n v="2"/>
    <n v="0"/>
    <n v="0"/>
    <n v="0"/>
    <n v="0"/>
  </r>
  <r>
    <x v="50"/>
    <s v="2017-Q3"/>
    <x v="37"/>
    <x v="3"/>
    <x v="3"/>
    <x v="1"/>
    <x v="11"/>
    <n v="5042"/>
    <s v="Pima County Public Library"/>
    <x v="76"/>
    <s v="azpcld"/>
    <m/>
    <s v="Learning Express"/>
    <m/>
    <m/>
    <n v="293"/>
    <n v="31"/>
    <n v="7326"/>
    <n v="154"/>
    <n v="109"/>
    <n v="68"/>
    <n v="5"/>
  </r>
  <r>
    <x v="3"/>
    <s v="2017-Q3"/>
    <x v="37"/>
    <x v="3"/>
    <x v="3"/>
    <x v="1"/>
    <x v="10"/>
    <n v="14527"/>
    <s v="Yuma County Library District"/>
    <x v="116"/>
    <s v="azycldo"/>
    <m/>
    <s v="Learning Express"/>
    <m/>
    <m/>
    <n v="52"/>
    <n v="14"/>
    <n v="2729"/>
    <n v="41"/>
    <n v="6"/>
    <n v="1"/>
    <n v="0"/>
  </r>
  <r>
    <x v="13"/>
    <s v="2017-Q3"/>
    <x v="37"/>
    <x v="3"/>
    <x v="3"/>
    <x v="1"/>
    <x v="6"/>
    <n v="5783"/>
    <s v="Cochise County Library District"/>
    <x v="23"/>
    <s v="azccldo"/>
    <m/>
    <s v="Learning Express"/>
    <m/>
    <m/>
    <n v="4"/>
    <n v="2"/>
    <n v="199"/>
    <n v="2"/>
    <n v="0"/>
    <n v="1"/>
    <n v="0"/>
  </r>
  <r>
    <x v="2"/>
    <s v="2017-Q3"/>
    <x v="37"/>
    <x v="3"/>
    <x v="3"/>
    <x v="1"/>
    <x v="0"/>
    <n v="12670"/>
    <s v="Apache Junction Public Library"/>
    <x v="2"/>
    <s v="azapachejct"/>
    <m/>
    <s v="Learning Express"/>
    <m/>
    <m/>
    <n v="1"/>
    <n v="1"/>
    <n v="2"/>
    <n v="0"/>
    <n v="0"/>
    <n v="0"/>
    <n v="0"/>
  </r>
  <r>
    <x v="56"/>
    <s v="2017-Q3"/>
    <x v="37"/>
    <x v="3"/>
    <x v="3"/>
    <x v="1"/>
    <x v="15"/>
    <n v="14467"/>
    <s v="Safford City-Graham County Library"/>
    <x v="85"/>
    <s v="azsaffordgcl"/>
    <m/>
    <s v="Learning Express"/>
    <m/>
    <m/>
    <n v="3"/>
    <n v="2"/>
    <n v="33"/>
    <n v="2"/>
    <n v="1"/>
    <n v="0"/>
    <n v="0"/>
  </r>
  <r>
    <x v="11"/>
    <s v="2017-Q3"/>
    <x v="37"/>
    <x v="3"/>
    <x v="3"/>
    <x v="1"/>
    <x v="5"/>
    <n v="12897"/>
    <s v="City of Mesa Main Library"/>
    <x v="20"/>
    <s v="mesa86532"/>
    <m/>
    <s v="Learning Express"/>
    <m/>
    <m/>
    <n v="29"/>
    <n v="4"/>
    <n v="385"/>
    <n v="86"/>
    <n v="3"/>
    <n v="4"/>
    <n v="2"/>
  </r>
  <r>
    <x v="59"/>
    <s v="2017-Q3"/>
    <x v="37"/>
    <x v="3"/>
    <x v="3"/>
    <x v="1"/>
    <x v="5"/>
    <n v="14315"/>
    <s v="Scottsdale Public Library"/>
    <x v="91"/>
    <s v="scottsdale_hq"/>
    <m/>
    <s v="Learning Express"/>
    <m/>
    <m/>
    <n v="57"/>
    <n v="11"/>
    <n v="218"/>
    <n v="9"/>
    <n v="2"/>
    <n v="7"/>
    <n v="2"/>
  </r>
  <r>
    <x v="52"/>
    <s v="2017-Q3"/>
    <x v="37"/>
    <x v="3"/>
    <x v="3"/>
    <x v="1"/>
    <x v="0"/>
    <n v="13846"/>
    <s v="Pinal County Library District"/>
    <x v="78"/>
    <s v="pinal_az"/>
    <m/>
    <s v="Learning Express"/>
    <m/>
    <m/>
    <n v="20"/>
    <n v="2"/>
    <n v="600"/>
    <n v="14"/>
    <n v="4"/>
    <n v="3"/>
    <n v="0"/>
  </r>
  <r>
    <x v="24"/>
    <s v="2017-Q3"/>
    <x v="37"/>
    <x v="3"/>
    <x v="3"/>
    <x v="1"/>
    <x v="12"/>
    <n v="5102"/>
    <s v="Flagstaff City-Coconino County Public Library"/>
    <x v="39"/>
    <s v="azflagstaff"/>
    <m/>
    <s v="Learning Express"/>
    <m/>
    <m/>
    <n v="12"/>
    <n v="3"/>
    <n v="82"/>
    <n v="1"/>
    <n v="0"/>
    <n v="9"/>
    <n v="9"/>
  </r>
  <r>
    <x v="49"/>
    <s v="2017-Q3"/>
    <x v="37"/>
    <x v="3"/>
    <x v="3"/>
    <x v="1"/>
    <x v="5"/>
    <n v="5773"/>
    <s v="Phoenix Public Library"/>
    <x v="75"/>
    <s v="phx_main"/>
    <m/>
    <s v="Learning Express"/>
    <m/>
    <m/>
    <n v="115"/>
    <n v="25"/>
    <n v="1723"/>
    <n v="38"/>
    <n v="37"/>
    <n v="28"/>
    <n v="5"/>
  </r>
  <r>
    <x v="4"/>
    <s v="2017-Q3"/>
    <x v="37"/>
    <x v="3"/>
    <x v="3"/>
    <x v="1"/>
    <x v="5"/>
    <n v="14478"/>
    <s v="Buckeye Public Library"/>
    <x v="13"/>
    <s v="buckeye_az"/>
    <m/>
    <s v="Learning Express"/>
    <m/>
    <m/>
    <n v="1"/>
    <n v="1"/>
    <n v="3"/>
    <n v="0"/>
    <n v="0"/>
    <n v="0"/>
    <n v="1"/>
  </r>
  <r>
    <x v="9"/>
    <s v="2017-Q3"/>
    <x v="37"/>
    <x v="3"/>
    <x v="3"/>
    <x v="1"/>
    <x v="5"/>
    <n v="12890"/>
    <s v="Chandler Public Library"/>
    <x v="17"/>
    <s v="chandler_main"/>
    <m/>
    <s v="Learning Express"/>
    <m/>
    <m/>
    <n v="6"/>
    <n v="2"/>
    <n v="96"/>
    <n v="10"/>
    <n v="2"/>
    <n v="2"/>
    <n v="3"/>
  </r>
  <r>
    <x v="29"/>
    <s v="2017-Q3"/>
    <x v="37"/>
    <x v="3"/>
    <x v="3"/>
    <x v="1"/>
    <x v="5"/>
    <n v="14479"/>
    <s v="Glendale Public Library"/>
    <x v="45"/>
    <s v="glendale_main"/>
    <m/>
    <s v="Learning Express"/>
    <m/>
    <m/>
    <n v="20"/>
    <n v="1"/>
    <n v="379"/>
    <n v="13"/>
    <n v="0"/>
    <n v="5"/>
    <n v="0"/>
  </r>
  <r>
    <x v="65"/>
    <s v="2017-Q3"/>
    <x v="37"/>
    <x v="3"/>
    <x v="3"/>
    <x v="1"/>
    <x v="5"/>
    <n v="5355"/>
    <s v="Tempe Public Library"/>
    <x v="98"/>
    <s v="tempe_main"/>
    <m/>
    <s v="Learning Express"/>
    <m/>
    <m/>
    <n v="11"/>
    <n v="2"/>
    <n v="21"/>
    <n v="4"/>
    <n v="0"/>
    <n v="0"/>
    <n v="2"/>
  </r>
  <r>
    <x v="56"/>
    <s v="2017-Q3"/>
    <x v="38"/>
    <x v="3"/>
    <x v="3"/>
    <x v="2"/>
    <x v="15"/>
    <n v="14467"/>
    <s v="Safford City-Graham County Library"/>
    <x v="85"/>
    <s v="azsaffordgcl"/>
    <m/>
    <s v="Learning Express"/>
    <m/>
    <m/>
    <n v="7"/>
    <n v="2"/>
    <n v="87"/>
    <n v="2"/>
    <n v="2"/>
    <n v="5"/>
    <n v="0"/>
  </r>
  <r>
    <x v="11"/>
    <s v="2017-Q3"/>
    <x v="38"/>
    <x v="3"/>
    <x v="3"/>
    <x v="2"/>
    <x v="5"/>
    <n v="12897"/>
    <s v="City of Mesa Main Library"/>
    <x v="20"/>
    <s v="mesa86532"/>
    <m/>
    <s v="Learning Express"/>
    <m/>
    <m/>
    <n v="4"/>
    <n v="3"/>
    <n v="16"/>
    <n v="0"/>
    <n v="0"/>
    <n v="0"/>
    <n v="1"/>
  </r>
  <r>
    <x v="59"/>
    <s v="2017-Q3"/>
    <x v="38"/>
    <x v="3"/>
    <x v="3"/>
    <x v="2"/>
    <x v="5"/>
    <n v="14315"/>
    <s v="Scottsdale Public Library"/>
    <x v="91"/>
    <s v="scottsdale_hq"/>
    <m/>
    <s v="Learning Express"/>
    <m/>
    <m/>
    <n v="11"/>
    <n v="4"/>
    <n v="132"/>
    <n v="3"/>
    <n v="2"/>
    <n v="0"/>
    <n v="7"/>
  </r>
  <r>
    <x v="4"/>
    <s v="2017-Q3"/>
    <x v="38"/>
    <x v="3"/>
    <x v="3"/>
    <x v="2"/>
    <x v="12"/>
    <n v="14453"/>
    <s v="Page Public Library"/>
    <x v="71"/>
    <s v="azpage"/>
    <m/>
    <s v="Learning Express"/>
    <m/>
    <m/>
    <n v="3"/>
    <n v="0"/>
    <n v="10"/>
    <n v="0"/>
    <n v="0"/>
    <n v="0"/>
    <n v="0"/>
  </r>
  <r>
    <x v="41"/>
    <s v="2017-Q3"/>
    <x v="38"/>
    <x v="3"/>
    <x v="3"/>
    <x v="2"/>
    <x v="4"/>
    <n v="14322"/>
    <s v="Mohave County Library District"/>
    <x v="64"/>
    <s v="azmohave"/>
    <m/>
    <s v="Learning Express"/>
    <m/>
    <m/>
    <n v="8"/>
    <n v="3"/>
    <n v="50"/>
    <n v="6"/>
    <n v="3"/>
    <n v="6"/>
    <n v="0"/>
  </r>
  <r>
    <x v="28"/>
    <s v="2017-Q3"/>
    <x v="38"/>
    <x v="3"/>
    <x v="3"/>
    <x v="2"/>
    <x v="13"/>
    <n v="5785"/>
    <s v="Gila County Library District"/>
    <x v="44"/>
    <s v="azgcldo"/>
    <m/>
    <s v="Learning Express"/>
    <m/>
    <m/>
    <n v="1"/>
    <n v="1"/>
    <n v="22"/>
    <n v="0"/>
    <n v="1"/>
    <n v="0"/>
    <n v="0"/>
  </r>
  <r>
    <x v="51"/>
    <s v="2017-Q3"/>
    <x v="38"/>
    <x v="3"/>
    <x v="3"/>
    <x v="2"/>
    <x v="15"/>
    <n v="14466"/>
    <s v="Pima Public Library"/>
    <x v="77"/>
    <s v="azpima"/>
    <m/>
    <s v="Learning Express"/>
    <m/>
    <m/>
    <n v="1"/>
    <n v="0"/>
    <n v="12"/>
    <n v="1"/>
    <n v="0"/>
    <n v="0"/>
    <n v="0"/>
  </r>
  <r>
    <x v="38"/>
    <s v="2017-Q3"/>
    <x v="38"/>
    <x v="3"/>
    <x v="3"/>
    <x v="2"/>
    <x v="5"/>
    <n v="13748"/>
    <s v="Maricopa County Library District"/>
    <x v="59"/>
    <s v="maricopa_main"/>
    <m/>
    <s v="Learning Express"/>
    <m/>
    <m/>
    <n v="36"/>
    <n v="13"/>
    <n v="362"/>
    <n v="16"/>
    <n v="11"/>
    <n v="15"/>
    <n v="12"/>
  </r>
  <r>
    <x v="43"/>
    <s v="2017-Q3"/>
    <x v="38"/>
    <x v="3"/>
    <x v="3"/>
    <x v="2"/>
    <x v="9"/>
    <n v="6128"/>
    <s v="Navajo County Library District"/>
    <x v="66"/>
    <s v="azncldo"/>
    <m/>
    <s v="Learning Express"/>
    <m/>
    <m/>
    <n v="1"/>
    <n v="1"/>
    <n v="4"/>
    <n v="1"/>
    <n v="0"/>
    <n v="0"/>
    <n v="0"/>
  </r>
  <r>
    <x v="50"/>
    <s v="2017-Q3"/>
    <x v="38"/>
    <x v="3"/>
    <x v="3"/>
    <x v="2"/>
    <x v="11"/>
    <n v="5042"/>
    <s v="Pima County Public Library"/>
    <x v="76"/>
    <s v="azpcld"/>
    <m/>
    <s v="Learning Express"/>
    <m/>
    <m/>
    <n v="173"/>
    <n v="30"/>
    <n v="3975"/>
    <n v="95"/>
    <n v="62"/>
    <n v="20"/>
    <n v="5"/>
  </r>
  <r>
    <x v="3"/>
    <s v="2017-Q3"/>
    <x v="38"/>
    <x v="3"/>
    <x v="3"/>
    <x v="2"/>
    <x v="10"/>
    <n v="14527"/>
    <s v="Yuma County Library District"/>
    <x v="116"/>
    <s v="azycldo"/>
    <m/>
    <s v="Learning Express"/>
    <m/>
    <m/>
    <n v="39"/>
    <n v="13"/>
    <n v="1544"/>
    <n v="27"/>
    <n v="5"/>
    <n v="2"/>
    <n v="0"/>
  </r>
  <r>
    <x v="13"/>
    <s v="2017-Q3"/>
    <x v="38"/>
    <x v="3"/>
    <x v="3"/>
    <x v="2"/>
    <x v="6"/>
    <n v="5783"/>
    <s v="Cochise County Library District"/>
    <x v="23"/>
    <s v="azccldo"/>
    <m/>
    <s v="Learning Express"/>
    <m/>
    <m/>
    <n v="6"/>
    <n v="1"/>
    <n v="39"/>
    <n v="3"/>
    <n v="1"/>
    <n v="5"/>
    <n v="0"/>
  </r>
  <r>
    <x v="3"/>
    <s v="2017-Q3"/>
    <x v="38"/>
    <x v="3"/>
    <x v="3"/>
    <x v="2"/>
    <x v="3"/>
    <n v="14325"/>
    <s v="Centennial Library"/>
    <x v="16"/>
    <s v="azcentennial"/>
    <m/>
    <s v="Learning Express"/>
    <m/>
    <m/>
    <n v="2"/>
    <n v="1"/>
    <n v="14"/>
    <n v="0"/>
    <n v="2"/>
    <n v="0"/>
    <n v="0"/>
  </r>
  <r>
    <x v="71"/>
    <s v="2017-Q3"/>
    <x v="38"/>
    <x v="3"/>
    <x v="3"/>
    <x v="2"/>
    <x v="3"/>
    <n v="12675"/>
    <s v="Yavapai County Free Library District"/>
    <x v="112"/>
    <s v="azyavapai"/>
    <m/>
    <s v="Learning Express"/>
    <m/>
    <m/>
    <n v="9"/>
    <n v="2"/>
    <n v="61"/>
    <n v="6"/>
    <n v="1"/>
    <n v="0"/>
    <n v="3"/>
  </r>
  <r>
    <x v="52"/>
    <s v="2017-Q3"/>
    <x v="38"/>
    <x v="3"/>
    <x v="3"/>
    <x v="2"/>
    <x v="0"/>
    <n v="13846"/>
    <s v="Pinal County Library District"/>
    <x v="78"/>
    <s v="pinal_az"/>
    <m/>
    <s v="Learning Express"/>
    <m/>
    <m/>
    <n v="34"/>
    <n v="0"/>
    <n v="458"/>
    <n v="7"/>
    <n v="0"/>
    <n v="3"/>
    <n v="0"/>
  </r>
  <r>
    <x v="49"/>
    <s v="2017-Q3"/>
    <x v="38"/>
    <x v="3"/>
    <x v="3"/>
    <x v="2"/>
    <x v="5"/>
    <n v="5773"/>
    <s v="Phoenix Public Library"/>
    <x v="75"/>
    <s v="phx_main"/>
    <m/>
    <s v="Learning Express"/>
    <m/>
    <m/>
    <n v="71"/>
    <n v="16"/>
    <n v="958"/>
    <n v="13"/>
    <n v="24"/>
    <n v="21"/>
    <n v="6"/>
  </r>
  <r>
    <x v="4"/>
    <s v="2017-Q3"/>
    <x v="38"/>
    <x v="3"/>
    <x v="3"/>
    <x v="2"/>
    <x v="5"/>
    <n v="14478"/>
    <s v="Buckeye Public Library"/>
    <x v="13"/>
    <s v="buckeye_az"/>
    <m/>
    <s v="Learning Express"/>
    <m/>
    <m/>
    <n v="3"/>
    <n v="0"/>
    <n v="4"/>
    <n v="0"/>
    <n v="1"/>
    <n v="0"/>
    <n v="0"/>
  </r>
  <r>
    <x v="9"/>
    <s v="2017-Q3"/>
    <x v="38"/>
    <x v="3"/>
    <x v="3"/>
    <x v="2"/>
    <x v="5"/>
    <n v="12890"/>
    <s v="Chandler Public Library"/>
    <x v="17"/>
    <s v="chandler_main"/>
    <m/>
    <s v="Learning Express"/>
    <m/>
    <m/>
    <n v="1"/>
    <n v="1"/>
    <n v="16"/>
    <n v="1"/>
    <n v="0"/>
    <n v="0"/>
    <n v="0"/>
  </r>
  <r>
    <x v="29"/>
    <s v="2017-Q3"/>
    <x v="38"/>
    <x v="3"/>
    <x v="3"/>
    <x v="2"/>
    <x v="5"/>
    <n v="14479"/>
    <s v="Glendale Public Library"/>
    <x v="45"/>
    <s v="glendale_main"/>
    <m/>
    <s v="Learning Express"/>
    <m/>
    <m/>
    <n v="15"/>
    <n v="1"/>
    <n v="82"/>
    <n v="1"/>
    <n v="0"/>
    <n v="7"/>
    <n v="0"/>
  </r>
  <r>
    <x v="65"/>
    <s v="2017-Q3"/>
    <x v="38"/>
    <x v="3"/>
    <x v="3"/>
    <x v="2"/>
    <x v="5"/>
    <n v="5355"/>
    <s v="Tempe Public Library"/>
    <x v="98"/>
    <s v="tempe_main"/>
    <m/>
    <s v="Learning Express"/>
    <m/>
    <m/>
    <n v="6"/>
    <n v="5"/>
    <n v="82"/>
    <n v="4"/>
    <n v="3"/>
    <n v="2"/>
    <n v="0"/>
  </r>
  <r>
    <x v="24"/>
    <s v="2017-Q3"/>
    <x v="38"/>
    <x v="3"/>
    <x v="3"/>
    <x v="2"/>
    <x v="12"/>
    <n v="5102"/>
    <s v="Flagstaff City-Coconino County Public Library"/>
    <x v="39"/>
    <s v="azflagstaff"/>
    <m/>
    <s v="Learning Express"/>
    <m/>
    <m/>
    <n v="12"/>
    <n v="3"/>
    <n v="164"/>
    <n v="4"/>
    <n v="7"/>
    <n v="4"/>
    <n v="5"/>
  </r>
  <r>
    <x v="3"/>
    <s v="2017-Q3"/>
    <x v="38"/>
    <x v="3"/>
    <x v="3"/>
    <x v="2"/>
    <x v="2"/>
    <n v="14554"/>
    <s v="Arizona State Library, Archives and Public Records"/>
    <x v="4"/>
    <s v="azstatelibdev"/>
    <m/>
    <s v="Learning Express"/>
    <m/>
    <m/>
    <n v="30"/>
    <n v="4"/>
    <n v="201"/>
    <n v="27"/>
    <n v="3"/>
    <n v="4"/>
    <n v="1"/>
  </r>
  <r>
    <x v="56"/>
    <s v="2017-Q4"/>
    <x v="39"/>
    <x v="3"/>
    <x v="3"/>
    <x v="3"/>
    <x v="15"/>
    <n v="14467"/>
    <s v="Safford City-Graham County Library"/>
    <x v="85"/>
    <s v="azsaffordgcl"/>
    <m/>
    <s v="Learning Express"/>
    <m/>
    <m/>
    <n v="2"/>
    <n v="1"/>
    <n v="19"/>
    <n v="1"/>
    <n v="1"/>
    <n v="0"/>
    <n v="0"/>
  </r>
  <r>
    <x v="11"/>
    <s v="2017-Q4"/>
    <x v="39"/>
    <x v="3"/>
    <x v="3"/>
    <x v="3"/>
    <x v="5"/>
    <n v="12897"/>
    <s v="City of Mesa Main Library"/>
    <x v="20"/>
    <s v="mesa86532"/>
    <m/>
    <s v="Learning Express"/>
    <m/>
    <m/>
    <n v="9"/>
    <n v="5"/>
    <n v="277"/>
    <n v="7"/>
    <n v="3"/>
    <n v="5"/>
    <n v="0"/>
  </r>
  <r>
    <x v="59"/>
    <s v="2017-Q4"/>
    <x v="39"/>
    <x v="3"/>
    <x v="3"/>
    <x v="3"/>
    <x v="5"/>
    <n v="14315"/>
    <s v="Scottsdale Public Library"/>
    <x v="91"/>
    <s v="scottsdale_hq"/>
    <m/>
    <s v="Learning Express"/>
    <m/>
    <m/>
    <n v="2"/>
    <n v="1"/>
    <n v="39"/>
    <n v="2"/>
    <n v="0"/>
    <n v="1"/>
    <n v="0"/>
  </r>
  <r>
    <x v="5"/>
    <s v="2017-Q4"/>
    <x v="39"/>
    <x v="3"/>
    <x v="3"/>
    <x v="3"/>
    <x v="5"/>
    <n v="6014"/>
    <s v="Avondale Public Library"/>
    <x v="7"/>
    <s v="avondale_az"/>
    <m/>
    <s v="Learning Express"/>
    <m/>
    <m/>
    <n v="1"/>
    <n v="0"/>
    <n v="2"/>
    <n v="0"/>
    <n v="1"/>
    <n v="0"/>
    <n v="0"/>
  </r>
  <r>
    <x v="7"/>
    <s v="2017-Q4"/>
    <x v="39"/>
    <x v="3"/>
    <x v="3"/>
    <x v="3"/>
    <x v="3"/>
    <n v="14521"/>
    <s v="Camp Verde Community Library"/>
    <x v="14"/>
    <s v="azcampverde"/>
    <m/>
    <s v="Learning Express"/>
    <m/>
    <m/>
    <n v="1"/>
    <n v="2"/>
    <n v="23"/>
    <n v="0"/>
    <n v="1"/>
    <n v="2"/>
    <n v="0"/>
  </r>
  <r>
    <x v="54"/>
    <s v="2017-Q4"/>
    <x v="39"/>
    <x v="3"/>
    <x v="3"/>
    <x v="3"/>
    <x v="3"/>
    <n v="14519"/>
    <s v="Prescott Valley Public Library"/>
    <x v="82"/>
    <s v="azprescottval"/>
    <m/>
    <s v="Learning Express"/>
    <m/>
    <m/>
    <n v="1"/>
    <n v="1"/>
    <n v="0"/>
    <n v="0"/>
    <n v="2"/>
    <n v="0"/>
    <n v="0"/>
  </r>
  <r>
    <x v="41"/>
    <s v="2017-Q4"/>
    <x v="39"/>
    <x v="3"/>
    <x v="3"/>
    <x v="3"/>
    <x v="4"/>
    <n v="14322"/>
    <s v="Mohave County Library District"/>
    <x v="64"/>
    <s v="azmohave"/>
    <m/>
    <s v="Learning Express"/>
    <m/>
    <m/>
    <n v="16"/>
    <n v="2"/>
    <n v="63"/>
    <n v="1"/>
    <n v="1"/>
    <n v="8"/>
    <n v="2"/>
  </r>
  <r>
    <x v="3"/>
    <s v="2017-Q4"/>
    <x v="39"/>
    <x v="3"/>
    <x v="3"/>
    <x v="3"/>
    <x v="2"/>
    <n v="14554"/>
    <s v="Arizona State Library, Archives and Public Records"/>
    <x v="4"/>
    <s v="azstatelibdev"/>
    <m/>
    <s v="Learning Express"/>
    <m/>
    <m/>
    <n v="16"/>
    <n v="7"/>
    <n v="142"/>
    <n v="2"/>
    <n v="10"/>
    <n v="17"/>
    <n v="1"/>
  </r>
  <r>
    <x v="24"/>
    <s v="2017-Q4"/>
    <x v="39"/>
    <x v="3"/>
    <x v="3"/>
    <x v="3"/>
    <x v="12"/>
    <n v="5102"/>
    <s v="Flagstaff City-Coconino County Public Library"/>
    <x v="39"/>
    <s v="azflagstaff"/>
    <m/>
    <s v="Learning Express"/>
    <m/>
    <m/>
    <n v="9"/>
    <n v="1"/>
    <n v="87"/>
    <n v="1"/>
    <n v="1"/>
    <n v="0"/>
    <n v="5"/>
  </r>
  <r>
    <x v="52"/>
    <s v="2017-Q4"/>
    <x v="39"/>
    <x v="3"/>
    <x v="3"/>
    <x v="3"/>
    <x v="0"/>
    <n v="13846"/>
    <s v="Pinal County Library District"/>
    <x v="78"/>
    <s v="pinal_az"/>
    <m/>
    <s v="Learning Express"/>
    <m/>
    <m/>
    <n v="3"/>
    <n v="2"/>
    <n v="63"/>
    <n v="0"/>
    <n v="5"/>
    <n v="0"/>
    <n v="1"/>
  </r>
  <r>
    <x v="49"/>
    <s v="2017-Q4"/>
    <x v="39"/>
    <x v="3"/>
    <x v="3"/>
    <x v="3"/>
    <x v="5"/>
    <n v="5773"/>
    <s v="Phoenix Public Library"/>
    <x v="75"/>
    <s v="phx_main"/>
    <m/>
    <s v="Learning Express"/>
    <m/>
    <m/>
    <n v="46"/>
    <n v="22"/>
    <n v="993"/>
    <n v="48"/>
    <n v="23"/>
    <n v="22"/>
    <n v="0"/>
  </r>
  <r>
    <x v="4"/>
    <s v="2017-Q4"/>
    <x v="39"/>
    <x v="3"/>
    <x v="3"/>
    <x v="3"/>
    <x v="5"/>
    <n v="14478"/>
    <s v="Buckeye Public Library"/>
    <x v="13"/>
    <s v="buckeye_az"/>
    <m/>
    <s v="Learning Express"/>
    <m/>
    <m/>
    <n v="1"/>
    <n v="0"/>
    <n v="6"/>
    <n v="1"/>
    <n v="0"/>
    <n v="0"/>
    <n v="0"/>
  </r>
  <r>
    <x v="9"/>
    <s v="2017-Q4"/>
    <x v="39"/>
    <x v="3"/>
    <x v="3"/>
    <x v="3"/>
    <x v="5"/>
    <n v="12890"/>
    <s v="Chandler Public Library"/>
    <x v="17"/>
    <s v="chandler_main"/>
    <m/>
    <s v="Learning Express"/>
    <m/>
    <m/>
    <n v="9"/>
    <n v="1"/>
    <n v="221"/>
    <n v="2"/>
    <n v="6"/>
    <n v="2"/>
    <n v="0"/>
  </r>
  <r>
    <x v="65"/>
    <s v="2017-Q4"/>
    <x v="39"/>
    <x v="3"/>
    <x v="3"/>
    <x v="3"/>
    <x v="5"/>
    <n v="5355"/>
    <s v="Tempe Public Library"/>
    <x v="98"/>
    <s v="tempe_main"/>
    <m/>
    <s v="Learning Express"/>
    <m/>
    <m/>
    <n v="25"/>
    <n v="3"/>
    <n v="522"/>
    <n v="30"/>
    <n v="6"/>
    <n v="2"/>
    <n v="0"/>
  </r>
  <r>
    <x v="38"/>
    <s v="2017-Q4"/>
    <x v="39"/>
    <x v="3"/>
    <x v="3"/>
    <x v="3"/>
    <x v="5"/>
    <n v="13748"/>
    <s v="Maricopa County Library District"/>
    <x v="59"/>
    <s v="maricopa_main"/>
    <m/>
    <s v="Learning Express"/>
    <m/>
    <m/>
    <n v="21"/>
    <n v="15"/>
    <n v="303"/>
    <n v="5"/>
    <n v="13"/>
    <n v="15"/>
    <n v="14"/>
  </r>
  <r>
    <x v="43"/>
    <s v="2017-Q4"/>
    <x v="39"/>
    <x v="3"/>
    <x v="3"/>
    <x v="3"/>
    <x v="9"/>
    <n v="6128"/>
    <s v="Navajo County Library District"/>
    <x v="66"/>
    <s v="azncldo"/>
    <m/>
    <s v="Learning Express"/>
    <m/>
    <m/>
    <n v="8"/>
    <n v="4"/>
    <n v="72"/>
    <n v="3"/>
    <n v="0"/>
    <n v="3"/>
    <n v="1"/>
  </r>
  <r>
    <x v="50"/>
    <s v="2017-Q4"/>
    <x v="39"/>
    <x v="3"/>
    <x v="3"/>
    <x v="3"/>
    <x v="11"/>
    <n v="5042"/>
    <s v="Pima County Public Library"/>
    <x v="76"/>
    <s v="azpcld"/>
    <m/>
    <s v="Learning Express"/>
    <m/>
    <m/>
    <n v="199"/>
    <n v="47"/>
    <n v="4739"/>
    <n v="160"/>
    <n v="77"/>
    <n v="37"/>
    <n v="4"/>
  </r>
  <r>
    <x v="3"/>
    <s v="2017-Q4"/>
    <x v="39"/>
    <x v="3"/>
    <x v="3"/>
    <x v="3"/>
    <x v="10"/>
    <n v="14527"/>
    <s v="Yuma County Library District"/>
    <x v="116"/>
    <s v="azycldo"/>
    <m/>
    <s v="Learning Express"/>
    <m/>
    <m/>
    <n v="43"/>
    <n v="6"/>
    <n v="1565"/>
    <n v="19"/>
    <n v="3"/>
    <n v="10"/>
    <n v="0"/>
  </r>
  <r>
    <x v="3"/>
    <s v="2017-Q4"/>
    <x v="39"/>
    <x v="3"/>
    <x v="3"/>
    <x v="3"/>
    <x v="3"/>
    <n v="14552"/>
    <s v="Yarnell Public Library"/>
    <x v="111"/>
    <s v="azyarnell"/>
    <m/>
    <s v="Learning Express"/>
    <m/>
    <m/>
    <n v="1"/>
    <n v="1"/>
    <n v="11"/>
    <n v="0"/>
    <n v="1"/>
    <n v="0"/>
    <n v="0"/>
  </r>
  <r>
    <x v="13"/>
    <s v="2017-Q4"/>
    <x v="39"/>
    <x v="3"/>
    <x v="3"/>
    <x v="3"/>
    <x v="6"/>
    <n v="5783"/>
    <s v="Cochise County Library District"/>
    <x v="23"/>
    <s v="azccldo"/>
    <m/>
    <s v="Learning Express"/>
    <m/>
    <m/>
    <n v="3"/>
    <n v="2"/>
    <n v="68"/>
    <n v="2"/>
    <n v="1"/>
    <n v="0"/>
    <n v="0"/>
  </r>
  <r>
    <x v="3"/>
    <s v="2017-Q4"/>
    <x v="39"/>
    <x v="3"/>
    <x v="3"/>
    <x v="3"/>
    <x v="2"/>
    <n v="30382"/>
    <s v="Arizona State Library, Maricopa, Pima And Other County Libraries"/>
    <x v="4"/>
    <s v="azstatelibdev"/>
    <m/>
    <s v="Learning Express"/>
    <m/>
    <m/>
    <n v="0"/>
    <n v="1"/>
    <n v="2"/>
    <n v="0"/>
    <n v="0"/>
    <n v="0"/>
    <n v="0"/>
  </r>
  <r>
    <x v="41"/>
    <s v="2017-Q4"/>
    <x v="40"/>
    <x v="3"/>
    <x v="3"/>
    <x v="4"/>
    <x v="4"/>
    <n v="14322"/>
    <s v="Mohave County Library District"/>
    <x v="64"/>
    <s v="azmohave"/>
    <m/>
    <s v="Learning Express"/>
    <m/>
    <m/>
    <n v="7"/>
    <n v="3"/>
    <n v="37"/>
    <n v="2"/>
    <n v="0"/>
    <n v="3"/>
    <n v="0"/>
  </r>
  <r>
    <x v="3"/>
    <s v="2017-Q4"/>
    <x v="40"/>
    <x v="3"/>
    <x v="3"/>
    <x v="4"/>
    <x v="2"/>
    <n v="14554"/>
    <s v="Arizona State Library, Archives and Public Records"/>
    <x v="4"/>
    <s v="azstatelibdev"/>
    <m/>
    <s v="Learning Express"/>
    <m/>
    <m/>
    <n v="15"/>
    <n v="7"/>
    <n v="174"/>
    <n v="7"/>
    <n v="9"/>
    <n v="1"/>
    <n v="1"/>
  </r>
  <r>
    <x v="28"/>
    <s v="2017-Q4"/>
    <x v="40"/>
    <x v="3"/>
    <x v="3"/>
    <x v="4"/>
    <x v="13"/>
    <n v="5785"/>
    <s v="Gila County Library District"/>
    <x v="44"/>
    <s v="azgcldo"/>
    <m/>
    <s v="Learning Express"/>
    <m/>
    <m/>
    <n v="2"/>
    <n v="0"/>
    <n v="10"/>
    <n v="0"/>
    <n v="0"/>
    <n v="0"/>
    <n v="0"/>
  </r>
  <r>
    <x v="38"/>
    <s v="2017-Q4"/>
    <x v="40"/>
    <x v="3"/>
    <x v="3"/>
    <x v="4"/>
    <x v="5"/>
    <n v="13748"/>
    <s v="Maricopa County Library District"/>
    <x v="59"/>
    <s v="maricopa_main"/>
    <m/>
    <s v="Learning Express"/>
    <m/>
    <m/>
    <n v="60"/>
    <n v="22"/>
    <n v="239"/>
    <n v="2"/>
    <n v="8"/>
    <n v="2"/>
    <n v="22"/>
  </r>
  <r>
    <x v="43"/>
    <s v="2017-Q4"/>
    <x v="40"/>
    <x v="3"/>
    <x v="3"/>
    <x v="4"/>
    <x v="9"/>
    <n v="6128"/>
    <s v="Navajo County Library District"/>
    <x v="66"/>
    <s v="azncldo"/>
    <m/>
    <s v="Learning Express"/>
    <m/>
    <m/>
    <n v="3"/>
    <n v="1"/>
    <n v="2"/>
    <n v="0"/>
    <n v="1"/>
    <n v="0"/>
    <n v="0"/>
  </r>
  <r>
    <x v="50"/>
    <s v="2017-Q4"/>
    <x v="40"/>
    <x v="3"/>
    <x v="3"/>
    <x v="4"/>
    <x v="11"/>
    <n v="5042"/>
    <s v="Pima County Public Library"/>
    <x v="76"/>
    <s v="azpcld"/>
    <m/>
    <s v="Learning Express"/>
    <m/>
    <m/>
    <n v="194"/>
    <n v="36"/>
    <n v="4392"/>
    <n v="112"/>
    <n v="102"/>
    <n v="23"/>
    <n v="3"/>
  </r>
  <r>
    <x v="3"/>
    <s v="2017-Q4"/>
    <x v="40"/>
    <x v="3"/>
    <x v="3"/>
    <x v="4"/>
    <x v="10"/>
    <n v="14527"/>
    <s v="Yuma County Library District"/>
    <x v="116"/>
    <s v="azycldo"/>
    <m/>
    <s v="Learning Express"/>
    <m/>
    <m/>
    <n v="31"/>
    <n v="10"/>
    <n v="1905"/>
    <n v="19"/>
    <n v="0"/>
    <n v="0"/>
    <n v="0"/>
  </r>
  <r>
    <x v="13"/>
    <s v="2017-Q4"/>
    <x v="40"/>
    <x v="3"/>
    <x v="3"/>
    <x v="4"/>
    <x v="6"/>
    <n v="5783"/>
    <s v="Cochise County Library District"/>
    <x v="23"/>
    <s v="azccldo"/>
    <m/>
    <s v="Learning Express"/>
    <m/>
    <m/>
    <n v="2"/>
    <n v="1"/>
    <n v="5"/>
    <n v="0"/>
    <n v="0"/>
    <n v="0"/>
    <n v="0"/>
  </r>
  <r>
    <x v="52"/>
    <s v="2017-Q4"/>
    <x v="40"/>
    <x v="3"/>
    <x v="3"/>
    <x v="4"/>
    <x v="0"/>
    <n v="13846"/>
    <s v="Pinal County Library District"/>
    <x v="78"/>
    <s v="pinal_az"/>
    <m/>
    <s v="Learning Express"/>
    <m/>
    <m/>
    <n v="5"/>
    <n v="3"/>
    <n v="33"/>
    <n v="1"/>
    <n v="1"/>
    <n v="9"/>
    <n v="0"/>
  </r>
  <r>
    <x v="49"/>
    <s v="2017-Q4"/>
    <x v="40"/>
    <x v="3"/>
    <x v="3"/>
    <x v="4"/>
    <x v="5"/>
    <n v="5773"/>
    <s v="Phoenix Public Library"/>
    <x v="75"/>
    <s v="phx_main"/>
    <m/>
    <s v="Learning Express"/>
    <m/>
    <m/>
    <n v="64"/>
    <n v="11"/>
    <n v="525"/>
    <n v="21"/>
    <n v="8"/>
    <n v="14"/>
    <n v="6"/>
  </r>
  <r>
    <x v="4"/>
    <s v="2017-Q4"/>
    <x v="40"/>
    <x v="3"/>
    <x v="3"/>
    <x v="4"/>
    <x v="5"/>
    <n v="14478"/>
    <s v="Buckeye Public Library"/>
    <x v="13"/>
    <s v="buckeye_az"/>
    <m/>
    <s v="Learning Express"/>
    <m/>
    <m/>
    <n v="1"/>
    <n v="1"/>
    <n v="4"/>
    <n v="0"/>
    <n v="0"/>
    <n v="0"/>
    <n v="1"/>
  </r>
  <r>
    <x v="9"/>
    <s v="2017-Q4"/>
    <x v="40"/>
    <x v="3"/>
    <x v="3"/>
    <x v="4"/>
    <x v="5"/>
    <n v="12890"/>
    <s v="Chandler Public Library"/>
    <x v="17"/>
    <s v="chandler_main"/>
    <m/>
    <s v="Learning Express"/>
    <m/>
    <m/>
    <n v="1"/>
    <n v="0"/>
    <n v="25"/>
    <n v="2"/>
    <n v="0"/>
    <n v="0"/>
    <n v="0"/>
  </r>
  <r>
    <x v="29"/>
    <s v="2017-Q4"/>
    <x v="40"/>
    <x v="3"/>
    <x v="3"/>
    <x v="4"/>
    <x v="5"/>
    <n v="14479"/>
    <s v="Glendale Public Library"/>
    <x v="45"/>
    <s v="glendale_main"/>
    <m/>
    <s v="Learning Express"/>
    <m/>
    <m/>
    <n v="4"/>
    <n v="4"/>
    <n v="39"/>
    <n v="2"/>
    <n v="1"/>
    <n v="1"/>
    <n v="0"/>
  </r>
  <r>
    <x v="65"/>
    <s v="2017-Q4"/>
    <x v="40"/>
    <x v="3"/>
    <x v="3"/>
    <x v="4"/>
    <x v="5"/>
    <n v="5355"/>
    <s v="Tempe Public Library"/>
    <x v="98"/>
    <s v="tempe_main"/>
    <m/>
    <s v="Learning Express"/>
    <m/>
    <m/>
    <n v="3"/>
    <n v="1"/>
    <n v="35"/>
    <n v="0"/>
    <n v="1"/>
    <n v="0"/>
    <n v="0"/>
  </r>
  <r>
    <x v="24"/>
    <s v="2017-Q4"/>
    <x v="40"/>
    <x v="3"/>
    <x v="3"/>
    <x v="4"/>
    <x v="12"/>
    <n v="5102"/>
    <s v="Flagstaff City-Coconino County Public Library"/>
    <x v="39"/>
    <s v="azflagstaff"/>
    <m/>
    <s v="Learning Express"/>
    <m/>
    <m/>
    <n v="3"/>
    <n v="2"/>
    <n v="13"/>
    <n v="0"/>
    <n v="0"/>
    <n v="1"/>
    <n v="1"/>
  </r>
  <r>
    <x v="71"/>
    <s v="2017-Q4"/>
    <x v="40"/>
    <x v="3"/>
    <x v="3"/>
    <x v="4"/>
    <x v="3"/>
    <n v="12675"/>
    <s v="Yavapai County Free Library District"/>
    <x v="112"/>
    <s v="azyavapai"/>
    <m/>
    <s v="Learning Express"/>
    <m/>
    <m/>
    <n v="8"/>
    <n v="3"/>
    <n v="65"/>
    <n v="3"/>
    <n v="2"/>
    <n v="9"/>
    <n v="0"/>
  </r>
  <r>
    <x v="56"/>
    <s v="2017-Q4"/>
    <x v="40"/>
    <x v="3"/>
    <x v="3"/>
    <x v="4"/>
    <x v="15"/>
    <n v="14467"/>
    <s v="Safford City-Graham County Library"/>
    <x v="85"/>
    <s v="azsaffordgcl"/>
    <m/>
    <s v="Learning Express"/>
    <m/>
    <m/>
    <n v="13"/>
    <n v="6"/>
    <n v="133"/>
    <n v="6"/>
    <n v="5"/>
    <n v="10"/>
    <n v="0"/>
  </r>
  <r>
    <x v="11"/>
    <s v="2017-Q4"/>
    <x v="40"/>
    <x v="3"/>
    <x v="3"/>
    <x v="4"/>
    <x v="5"/>
    <n v="12897"/>
    <s v="City of Mesa Main Library"/>
    <x v="20"/>
    <s v="mesa86532"/>
    <m/>
    <s v="Learning Express"/>
    <m/>
    <m/>
    <n v="37"/>
    <n v="5"/>
    <n v="788"/>
    <n v="23"/>
    <n v="14"/>
    <n v="4"/>
    <n v="11"/>
  </r>
  <r>
    <x v="59"/>
    <s v="2017-Q4"/>
    <x v="40"/>
    <x v="3"/>
    <x v="3"/>
    <x v="4"/>
    <x v="5"/>
    <n v="14315"/>
    <s v="Scottsdale Public Library"/>
    <x v="91"/>
    <s v="scottsdale_hq"/>
    <m/>
    <s v="Learning Express"/>
    <m/>
    <m/>
    <n v="25"/>
    <n v="2"/>
    <n v="346"/>
    <n v="30"/>
    <n v="5"/>
    <n v="12"/>
    <n v="6"/>
  </r>
  <r>
    <x v="1"/>
    <s v="2017-Q4"/>
    <x v="40"/>
    <x v="3"/>
    <x v="3"/>
    <x v="4"/>
    <x v="1"/>
    <n v="14331"/>
    <s v="Apache County Library District"/>
    <x v="1"/>
    <s v="azapachecpl"/>
    <m/>
    <s v="Learning Express"/>
    <m/>
    <m/>
    <n v="3"/>
    <n v="2"/>
    <n v="11"/>
    <n v="1"/>
    <n v="0"/>
    <n v="0"/>
    <n v="0"/>
  </r>
  <r>
    <x v="56"/>
    <s v="2017-Q4"/>
    <x v="41"/>
    <x v="3"/>
    <x v="3"/>
    <x v="5"/>
    <x v="15"/>
    <n v="14467"/>
    <s v="Safford City-Graham County Library"/>
    <x v="85"/>
    <s v="azsaffordgcl"/>
    <m/>
    <s v="Learning Express"/>
    <m/>
    <m/>
    <n v="5"/>
    <n v="0"/>
    <n v="10"/>
    <n v="0"/>
    <n v="0"/>
    <n v="2"/>
    <n v="0"/>
  </r>
  <r>
    <x v="11"/>
    <s v="2017-Q4"/>
    <x v="41"/>
    <x v="3"/>
    <x v="3"/>
    <x v="5"/>
    <x v="5"/>
    <n v="12897"/>
    <s v="City of Mesa Main Library"/>
    <x v="20"/>
    <s v="mesa86532"/>
    <m/>
    <s v="Learning Express"/>
    <m/>
    <m/>
    <n v="50"/>
    <n v="6"/>
    <n v="512"/>
    <n v="17"/>
    <n v="12"/>
    <n v="4"/>
    <n v="0"/>
  </r>
  <r>
    <x v="59"/>
    <s v="2017-Q4"/>
    <x v="41"/>
    <x v="3"/>
    <x v="3"/>
    <x v="5"/>
    <x v="5"/>
    <n v="14315"/>
    <s v="Scottsdale Public Library"/>
    <x v="91"/>
    <s v="scottsdale_hq"/>
    <m/>
    <s v="Learning Express"/>
    <m/>
    <m/>
    <n v="3"/>
    <n v="1"/>
    <n v="22"/>
    <n v="1"/>
    <n v="2"/>
    <n v="0"/>
    <n v="0"/>
  </r>
  <r>
    <x v="3"/>
    <s v="2017-Q4"/>
    <x v="41"/>
    <x v="3"/>
    <x v="3"/>
    <x v="5"/>
    <x v="2"/>
    <n v="14554"/>
    <s v="Arizona State Library, Archives and Public Records"/>
    <x v="4"/>
    <s v="azstatelibdev"/>
    <m/>
    <s v="Learning Express"/>
    <m/>
    <m/>
    <n v="10"/>
    <n v="4"/>
    <n v="264"/>
    <n v="4"/>
    <n v="5"/>
    <n v="2"/>
    <n v="0"/>
  </r>
  <r>
    <x v="28"/>
    <s v="2017-Q4"/>
    <x v="41"/>
    <x v="3"/>
    <x v="3"/>
    <x v="5"/>
    <x v="13"/>
    <n v="5785"/>
    <s v="Gila County Library District"/>
    <x v="44"/>
    <s v="azgcldo"/>
    <m/>
    <s v="Learning Express"/>
    <m/>
    <m/>
    <n v="4"/>
    <n v="2"/>
    <n v="12"/>
    <n v="0"/>
    <n v="0"/>
    <n v="0"/>
    <n v="1"/>
  </r>
  <r>
    <x v="38"/>
    <s v="2017-Q4"/>
    <x v="41"/>
    <x v="3"/>
    <x v="3"/>
    <x v="5"/>
    <x v="5"/>
    <n v="13748"/>
    <s v="Maricopa County Library District"/>
    <x v="59"/>
    <s v="maricopa_main"/>
    <m/>
    <s v="Learning Express"/>
    <m/>
    <m/>
    <n v="33"/>
    <n v="13"/>
    <n v="487"/>
    <n v="4"/>
    <n v="11"/>
    <n v="5"/>
    <n v="3"/>
  </r>
  <r>
    <x v="43"/>
    <s v="2017-Q4"/>
    <x v="41"/>
    <x v="3"/>
    <x v="3"/>
    <x v="5"/>
    <x v="9"/>
    <n v="6128"/>
    <s v="Navajo County Library District"/>
    <x v="66"/>
    <s v="azncldo"/>
    <m/>
    <s v="Learning Express"/>
    <m/>
    <m/>
    <n v="7"/>
    <n v="1"/>
    <n v="78"/>
    <n v="2"/>
    <n v="3"/>
    <n v="0"/>
    <n v="0"/>
  </r>
  <r>
    <x v="50"/>
    <s v="2017-Q4"/>
    <x v="41"/>
    <x v="3"/>
    <x v="3"/>
    <x v="5"/>
    <x v="11"/>
    <n v="5042"/>
    <s v="Pima County Public Library"/>
    <x v="76"/>
    <s v="azpcld"/>
    <m/>
    <s v="Learning Express"/>
    <m/>
    <m/>
    <n v="154"/>
    <n v="20"/>
    <n v="3098"/>
    <n v="167"/>
    <n v="37"/>
    <n v="26"/>
    <n v="0"/>
  </r>
  <r>
    <x v="3"/>
    <s v="2017-Q4"/>
    <x v="41"/>
    <x v="3"/>
    <x v="3"/>
    <x v="5"/>
    <x v="10"/>
    <n v="14527"/>
    <s v="Yuma County Library District"/>
    <x v="116"/>
    <s v="azycldo"/>
    <m/>
    <s v="Learning Express"/>
    <m/>
    <m/>
    <n v="29"/>
    <n v="13"/>
    <n v="1308"/>
    <n v="23"/>
    <n v="2"/>
    <n v="1"/>
    <n v="3"/>
  </r>
  <r>
    <x v="13"/>
    <s v="2017-Q4"/>
    <x v="41"/>
    <x v="3"/>
    <x v="3"/>
    <x v="5"/>
    <x v="6"/>
    <n v="5783"/>
    <s v="Cochise County Library District"/>
    <x v="23"/>
    <s v="azccldo"/>
    <m/>
    <s v="Learning Express"/>
    <m/>
    <m/>
    <n v="6"/>
    <n v="2"/>
    <n v="89"/>
    <n v="0"/>
    <n v="0"/>
    <n v="0"/>
    <n v="2"/>
  </r>
  <r>
    <x v="52"/>
    <s v="2017-Q4"/>
    <x v="41"/>
    <x v="3"/>
    <x v="3"/>
    <x v="5"/>
    <x v="0"/>
    <n v="13846"/>
    <s v="Pinal County Library District"/>
    <x v="78"/>
    <s v="pinal_az"/>
    <m/>
    <s v="Learning Express"/>
    <m/>
    <m/>
    <n v="1"/>
    <n v="0"/>
    <n v="2"/>
    <n v="0"/>
    <n v="0"/>
    <n v="1"/>
    <n v="0"/>
  </r>
  <r>
    <x v="49"/>
    <s v="2017-Q4"/>
    <x v="41"/>
    <x v="3"/>
    <x v="3"/>
    <x v="5"/>
    <x v="5"/>
    <n v="5773"/>
    <s v="Phoenix Public Library"/>
    <x v="75"/>
    <s v="phx_main"/>
    <m/>
    <s v="Learning Express"/>
    <m/>
    <m/>
    <n v="77"/>
    <n v="19"/>
    <n v="879"/>
    <n v="47"/>
    <n v="17"/>
    <n v="30"/>
    <n v="5"/>
  </r>
  <r>
    <x v="9"/>
    <s v="2017-Q4"/>
    <x v="41"/>
    <x v="3"/>
    <x v="3"/>
    <x v="5"/>
    <x v="5"/>
    <n v="12890"/>
    <s v="Chandler Public Library"/>
    <x v="17"/>
    <s v="chandler_main"/>
    <m/>
    <s v="Learning Express"/>
    <m/>
    <m/>
    <n v="6"/>
    <n v="1"/>
    <n v="78"/>
    <n v="2"/>
    <n v="2"/>
    <n v="5"/>
    <n v="3"/>
  </r>
  <r>
    <x v="29"/>
    <s v="2017-Q4"/>
    <x v="41"/>
    <x v="3"/>
    <x v="3"/>
    <x v="5"/>
    <x v="5"/>
    <n v="14479"/>
    <s v="Glendale Public Library"/>
    <x v="45"/>
    <s v="glendale_main"/>
    <m/>
    <s v="Learning Express"/>
    <m/>
    <m/>
    <n v="6"/>
    <n v="2"/>
    <n v="77"/>
    <n v="3"/>
    <n v="1"/>
    <n v="1"/>
    <n v="0"/>
  </r>
  <r>
    <x v="65"/>
    <s v="2017-Q4"/>
    <x v="41"/>
    <x v="3"/>
    <x v="3"/>
    <x v="5"/>
    <x v="5"/>
    <n v="5355"/>
    <s v="Tempe Public Library"/>
    <x v="98"/>
    <s v="tempe_main"/>
    <m/>
    <s v="Learning Express"/>
    <m/>
    <m/>
    <n v="6"/>
    <n v="2"/>
    <n v="52"/>
    <n v="1"/>
    <n v="4"/>
    <n v="0"/>
    <n v="0"/>
  </r>
  <r>
    <x v="71"/>
    <s v="2017-Q4"/>
    <x v="41"/>
    <x v="3"/>
    <x v="3"/>
    <x v="5"/>
    <x v="3"/>
    <n v="12675"/>
    <s v="Yavapai County Free Library District"/>
    <x v="112"/>
    <s v="azyavapai"/>
    <m/>
    <s v="Learning Express"/>
    <m/>
    <m/>
    <n v="6"/>
    <n v="1"/>
    <n v="62"/>
    <n v="5"/>
    <n v="0"/>
    <n v="3"/>
    <n v="1"/>
  </r>
  <r>
    <x v="56"/>
    <s v="2017-Q4"/>
    <x v="41"/>
    <x v="3"/>
    <x v="3"/>
    <x v="5"/>
    <x v="15"/>
    <n v="5102"/>
    <s v="Flagstaff City-Coconino County Public Library"/>
    <x v="85"/>
    <s v="azsaffordgcl"/>
    <m/>
    <s v="Learning Express"/>
    <m/>
    <m/>
    <n v="23"/>
    <n v="4"/>
    <n v="103"/>
    <n v="3"/>
    <n v="4"/>
    <n v="2"/>
    <n v="7"/>
  </r>
  <r>
    <x v="76"/>
    <s v="2017-Q4"/>
    <x v="41"/>
    <x v="3"/>
    <x v="3"/>
    <x v="5"/>
    <x v="8"/>
    <n v="14472"/>
    <s v="Parker Public Library"/>
    <x v="122"/>
    <s v="azparker"/>
    <m/>
    <s v="Learning Express"/>
    <m/>
    <m/>
    <n v="1"/>
    <n v="0"/>
    <n v="1"/>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4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6:F20" firstHeaderRow="1" firstDataRow="2" firstDataCol="1" rowPageCount="2" colPageCount="1"/>
  <pivotFields count="22">
    <pivotField showAll="0"/>
    <pivotField showAll="0"/>
    <pivotField numFmtId="165" showAll="0"/>
    <pivotField axis="axisCol" showAll="0">
      <items count="6">
        <item x="0"/>
        <item x="1"/>
        <item x="2"/>
        <item x="3"/>
        <item m="1" x="4"/>
        <item t="default"/>
      </items>
    </pivotField>
    <pivotField showAll="0"/>
    <pivotField axis="axisRow" showAll="0">
      <items count="13">
        <item x="0"/>
        <item x="1"/>
        <item x="2"/>
        <item x="3"/>
        <item x="4"/>
        <item x="5"/>
        <item x="6"/>
        <item x="7"/>
        <item x="8"/>
        <item x="9"/>
        <item x="10"/>
        <item x="11"/>
        <item t="default"/>
      </items>
    </pivotField>
    <pivotField axis="axisPage" showAll="0">
      <items count="18">
        <item x="1"/>
        <item x="6"/>
        <item x="12"/>
        <item x="13"/>
        <item x="15"/>
        <item x="7"/>
        <item x="8"/>
        <item x="5"/>
        <item x="4"/>
        <item x="9"/>
        <item x="11"/>
        <item x="0"/>
        <item x="14"/>
        <item x="2"/>
        <item x="3"/>
        <item x="10"/>
        <item m="1" x="16"/>
        <item t="default"/>
      </items>
    </pivotField>
    <pivotField showAll="0"/>
    <pivotField showAll="0"/>
    <pivotField axis="axisPage" showAll="0">
      <items count="128">
        <item x="0"/>
        <item m="1" x="126"/>
        <item x="1"/>
        <item x="2"/>
        <item x="3"/>
        <item x="4"/>
        <item x="5"/>
        <item x="6"/>
        <item x="7"/>
        <item x="8"/>
        <item x="121"/>
        <item x="9"/>
        <item x="10"/>
        <item x="11"/>
        <item x="12"/>
        <item x="13"/>
        <item x="14"/>
        <item x="15"/>
        <item x="16"/>
        <item x="17"/>
        <item x="18"/>
        <item x="19"/>
        <item x="117"/>
        <item x="21"/>
        <item x="22"/>
        <item x="23"/>
        <item x="24"/>
        <item x="25"/>
        <item x="26"/>
        <item x="27"/>
        <item x="28"/>
        <item x="29"/>
        <item x="30"/>
        <item x="31"/>
        <item x="32"/>
        <item x="33"/>
        <item x="34"/>
        <item x="35"/>
        <item x="36"/>
        <item x="37"/>
        <item x="38"/>
        <item x="39"/>
        <item x="40"/>
        <item x="41"/>
        <item x="42"/>
        <item x="43"/>
        <item x="44"/>
        <item x="45"/>
        <item x="46"/>
        <item x="47"/>
        <item x="123"/>
        <item x="48"/>
        <item x="124"/>
        <item x="49"/>
        <item x="50"/>
        <item x="51"/>
        <item x="52"/>
        <item x="53"/>
        <item x="54"/>
        <item x="55"/>
        <item x="56"/>
        <item x="119"/>
        <item x="57"/>
        <item x="58"/>
        <item x="60"/>
        <item x="59"/>
        <item x="61"/>
        <item x="62"/>
        <item x="20"/>
        <item x="63"/>
        <item x="118"/>
        <item x="64"/>
        <item x="65"/>
        <item x="66"/>
        <item x="67"/>
        <item m="1" x="125"/>
        <item x="68"/>
        <item x="120"/>
        <item x="69"/>
        <item x="70"/>
        <item x="71"/>
        <item x="122"/>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5"/>
  </rowFields>
  <rowItems count="13">
    <i>
      <x/>
    </i>
    <i>
      <x v="1"/>
    </i>
    <i>
      <x v="2"/>
    </i>
    <i>
      <x v="3"/>
    </i>
    <i>
      <x v="4"/>
    </i>
    <i>
      <x v="5"/>
    </i>
    <i>
      <x v="6"/>
    </i>
    <i>
      <x v="7"/>
    </i>
    <i>
      <x v="8"/>
    </i>
    <i>
      <x v="9"/>
    </i>
    <i>
      <x v="10"/>
    </i>
    <i>
      <x v="11"/>
    </i>
    <i t="grand">
      <x/>
    </i>
  </rowItems>
  <colFields count="1">
    <field x="3"/>
  </colFields>
  <colItems count="5">
    <i>
      <x/>
    </i>
    <i>
      <x v="1"/>
    </i>
    <i>
      <x v="2"/>
    </i>
    <i>
      <x v="3"/>
    </i>
    <i t="grand">
      <x/>
    </i>
  </colItems>
  <pageFields count="2">
    <pageField fld="6" hier="-1"/>
    <pageField fld="9" hier="-1"/>
  </pageFields>
  <dataFields count="1">
    <dataField name="Sum of SessionNew" fld="15" baseField="1" baseItem="6"/>
  </dataFields>
  <formats count="1">
    <format dxfId="1847">
      <pivotArea grandRow="1" outline="0" collapsedLevelsAreSubtotals="1" fieldPosition="0"/>
    </format>
  </formats>
  <chartFormats count="4">
    <chartFormat chart="0" format="3" series="1">
      <pivotArea type="data" outline="0" fieldPosition="0">
        <references count="2">
          <reference field="4294967294" count="1" selected="0">
            <x v="0"/>
          </reference>
          <reference field="3" count="1" selected="0">
            <x v="0"/>
          </reference>
        </references>
      </pivotArea>
    </chartFormat>
    <chartFormat chart="0" format="4" series="1">
      <pivotArea type="data" outline="0" fieldPosition="0">
        <references count="2">
          <reference field="4294967294" count="1" selected="0">
            <x v="0"/>
          </reference>
          <reference field="3" count="1" selected="0">
            <x v="1"/>
          </reference>
        </references>
      </pivotArea>
    </chartFormat>
    <chartFormat chart="0" format="5" series="1">
      <pivotArea type="data" outline="0" fieldPosition="0">
        <references count="2">
          <reference field="4294967294" count="1" selected="0">
            <x v="0"/>
          </reference>
          <reference field="3" count="1" selected="0">
            <x v="2"/>
          </reference>
        </references>
      </pivotArea>
    </chartFormat>
    <chartFormat chart="0" format="6"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7" cacheId="14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B6:V50" firstHeaderRow="1" firstDataRow="2" firstDataCol="1" rowPageCount="1" colPageCount="1"/>
  <pivotFields count="22">
    <pivotField showAll="0"/>
    <pivotField showAll="0"/>
    <pivotField axis="axisRow" numFmtId="165" showAll="0">
      <items count="4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t="default"/>
      </items>
    </pivotField>
    <pivotField showAll="0"/>
    <pivotField showAll="0"/>
    <pivotField showAll="0"/>
    <pivotField axis="axisPage" showAll="0">
      <items count="18">
        <item x="1"/>
        <item x="6"/>
        <item x="12"/>
        <item x="13"/>
        <item x="15"/>
        <item x="7"/>
        <item x="8"/>
        <item x="5"/>
        <item x="4"/>
        <item x="9"/>
        <item x="11"/>
        <item x="0"/>
        <item x="14"/>
        <item x="2"/>
        <item x="3"/>
        <item x="10"/>
        <item m="1" x="16"/>
        <item t="default"/>
      </items>
    </pivotField>
    <pivotField showAll="0"/>
    <pivotField showAll="0"/>
    <pivotField axis="axisCol" showAll="0" sortType="descending">
      <items count="128">
        <item x="0"/>
        <item m="1" x="126"/>
        <item x="1"/>
        <item x="2"/>
        <item x="3"/>
        <item x="4"/>
        <item x="5"/>
        <item x="6"/>
        <item x="7"/>
        <item x="8"/>
        <item x="121"/>
        <item x="9"/>
        <item x="10"/>
        <item x="11"/>
        <item x="12"/>
        <item x="13"/>
        <item x="14"/>
        <item x="15"/>
        <item x="16"/>
        <item x="17"/>
        <item x="18"/>
        <item x="19"/>
        <item x="117"/>
        <item x="21"/>
        <item x="22"/>
        <item x="23"/>
        <item x="24"/>
        <item x="25"/>
        <item x="26"/>
        <item x="27"/>
        <item x="28"/>
        <item x="29"/>
        <item x="30"/>
        <item x="31"/>
        <item x="32"/>
        <item x="33"/>
        <item x="34"/>
        <item x="35"/>
        <item x="36"/>
        <item x="37"/>
        <item x="38"/>
        <item x="39"/>
        <item x="40"/>
        <item x="41"/>
        <item x="42"/>
        <item x="43"/>
        <item x="44"/>
        <item x="45"/>
        <item x="46"/>
        <item x="47"/>
        <item x="123"/>
        <item x="48"/>
        <item x="124"/>
        <item x="49"/>
        <item x="50"/>
        <item x="51"/>
        <item x="52"/>
        <item x="53"/>
        <item x="54"/>
        <item x="55"/>
        <item x="56"/>
        <item x="119"/>
        <item x="57"/>
        <item x="58"/>
        <item x="60"/>
        <item x="59"/>
        <item x="61"/>
        <item x="62"/>
        <item x="20"/>
        <item x="63"/>
        <item x="118"/>
        <item x="64"/>
        <item x="65"/>
        <item x="66"/>
        <item x="67"/>
        <item m="1" x="125"/>
        <item x="68"/>
        <item x="120"/>
        <item x="69"/>
        <item x="70"/>
        <item x="71"/>
        <item x="122"/>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2"/>
  </rowFields>
  <row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9"/>
  </colFields>
  <colItems count="20">
    <i>
      <x v="85"/>
    </i>
    <i>
      <x v="65"/>
    </i>
    <i>
      <x v="108"/>
    </i>
    <i>
      <x v="68"/>
    </i>
    <i>
      <x v="19"/>
    </i>
    <i>
      <x v="101"/>
    </i>
    <i>
      <x v="8"/>
    </i>
    <i>
      <x v="47"/>
    </i>
    <i>
      <x v="15"/>
    </i>
    <i>
      <x v="110"/>
    </i>
    <i>
      <x v="84"/>
    </i>
    <i>
      <x v="125"/>
    </i>
    <i>
      <x v="34"/>
    </i>
    <i>
      <x v="45"/>
    </i>
    <i>
      <x v="96"/>
    </i>
    <i>
      <x v="116"/>
    </i>
    <i>
      <x v="98"/>
    </i>
    <i>
      <x v="52"/>
    </i>
    <i>
      <x v="77"/>
    </i>
    <i t="grand">
      <x/>
    </i>
  </colItems>
  <pageFields count="1">
    <pageField fld="6" item="7" hier="-1"/>
  </pageFields>
  <dataFields count="1">
    <dataField name="Sum of SessionNew" fld="15" baseField="2" baseItem="0" numFmtId="164"/>
  </dataFields>
  <formats count="25">
    <format dxfId="1846">
      <pivotArea field="2" type="button" dataOnly="0" labelOnly="1" outline="0" axis="axisRow" fieldPosition="0"/>
    </format>
    <format dxfId="1845">
      <pivotArea dataOnly="0" labelOnly="1" fieldPosition="0">
        <references count="1">
          <reference field="9" count="19">
            <x v="8"/>
            <x v="15"/>
            <x v="19"/>
            <x v="34"/>
            <x v="45"/>
            <x v="47"/>
            <x v="52"/>
            <x v="65"/>
            <x v="68"/>
            <x v="77"/>
            <x v="84"/>
            <x v="85"/>
            <x v="96"/>
            <x v="98"/>
            <x v="101"/>
            <x v="108"/>
            <x v="110"/>
            <x v="116"/>
            <x v="125"/>
          </reference>
        </references>
      </pivotArea>
    </format>
    <format dxfId="1844">
      <pivotArea dataOnly="0" labelOnly="1" grandCol="1" outline="0" fieldPosition="0"/>
    </format>
    <format dxfId="1843">
      <pivotArea field="2" type="button" dataOnly="0" labelOnly="1" outline="0" axis="axisRow" fieldPosition="0"/>
    </format>
    <format dxfId="1842">
      <pivotArea dataOnly="0" labelOnly="1" fieldPosition="0">
        <references count="1">
          <reference field="9" count="19">
            <x v="8"/>
            <x v="15"/>
            <x v="19"/>
            <x v="34"/>
            <x v="45"/>
            <x v="47"/>
            <x v="52"/>
            <x v="65"/>
            <x v="68"/>
            <x v="77"/>
            <x v="84"/>
            <x v="85"/>
            <x v="96"/>
            <x v="98"/>
            <x v="101"/>
            <x v="108"/>
            <x v="110"/>
            <x v="116"/>
            <x v="125"/>
          </reference>
        </references>
      </pivotArea>
    </format>
    <format dxfId="1841">
      <pivotArea dataOnly="0" labelOnly="1" grandCol="1" outline="0" fieldPosition="0"/>
    </format>
    <format dxfId="1840">
      <pivotArea field="2" type="button" dataOnly="0" labelOnly="1" outline="0" axis="axisRow" fieldPosition="0"/>
    </format>
    <format dxfId="1839">
      <pivotArea dataOnly="0" labelOnly="1" fieldPosition="0">
        <references count="1">
          <reference field="9" count="19">
            <x v="8"/>
            <x v="15"/>
            <x v="19"/>
            <x v="34"/>
            <x v="45"/>
            <x v="47"/>
            <x v="52"/>
            <x v="65"/>
            <x v="68"/>
            <x v="77"/>
            <x v="84"/>
            <x v="85"/>
            <x v="96"/>
            <x v="98"/>
            <x v="101"/>
            <x v="108"/>
            <x v="110"/>
            <x v="116"/>
            <x v="125"/>
          </reference>
        </references>
      </pivotArea>
    </format>
    <format dxfId="1838">
      <pivotArea dataOnly="0" labelOnly="1" grandCol="1" outline="0" fieldPosition="0"/>
    </format>
    <format dxfId="1837">
      <pivotArea outline="0" collapsedLevelsAreSubtotals="1" fieldPosition="0"/>
    </format>
    <format dxfId="1836">
      <pivotArea outline="0" collapsedLevelsAreSubtotals="1" fieldPosition="0">
        <references count="1">
          <reference field="9" count="17" selected="0">
            <x v="0"/>
            <x v="3"/>
            <x v="4"/>
            <x v="17"/>
            <x v="29"/>
            <x v="39"/>
            <x v="42"/>
            <x v="55"/>
            <x v="60"/>
            <x v="63"/>
            <x v="64"/>
            <x v="78"/>
            <x v="79"/>
            <x v="88"/>
            <x v="99"/>
            <x v="107"/>
            <x v="115"/>
          </reference>
        </references>
      </pivotArea>
    </format>
    <format dxfId="1835">
      <pivotArea dataOnly="0" labelOnly="1" outline="0" fieldPosition="0">
        <references count="1">
          <reference field="6" count="1">
            <x v="11"/>
          </reference>
        </references>
      </pivotArea>
    </format>
    <format dxfId="1834">
      <pivotArea field="9" type="button" dataOnly="0" labelOnly="1" outline="0" axis="axisCol" fieldPosition="0"/>
    </format>
    <format dxfId="1833">
      <pivotArea type="topRight" dataOnly="0" labelOnly="1" outline="0" fieldPosition="0"/>
    </format>
    <format dxfId="1832">
      <pivotArea dataOnly="0" labelOnly="1" fieldPosition="0">
        <references count="1">
          <reference field="9" count="17">
            <x v="0"/>
            <x v="3"/>
            <x v="4"/>
            <x v="17"/>
            <x v="29"/>
            <x v="39"/>
            <x v="42"/>
            <x v="55"/>
            <x v="60"/>
            <x v="63"/>
            <x v="64"/>
            <x v="78"/>
            <x v="79"/>
            <x v="88"/>
            <x v="99"/>
            <x v="107"/>
            <x v="115"/>
          </reference>
        </references>
      </pivotArea>
    </format>
    <format dxfId="1831">
      <pivotArea outline="0" collapsedLevelsAreSubtotals="1" fieldPosition="0">
        <references count="1">
          <reference field="9" count="17" selected="0">
            <x v="0"/>
            <x v="3"/>
            <x v="4"/>
            <x v="17"/>
            <x v="29"/>
            <x v="39"/>
            <x v="42"/>
            <x v="55"/>
            <x v="60"/>
            <x v="63"/>
            <x v="64"/>
            <x v="78"/>
            <x v="79"/>
            <x v="88"/>
            <x v="99"/>
            <x v="107"/>
            <x v="115"/>
          </reference>
        </references>
      </pivotArea>
    </format>
    <format dxfId="1830">
      <pivotArea dataOnly="0" labelOnly="1" outline="0" fieldPosition="0">
        <references count="1">
          <reference field="6" count="1">
            <x v="11"/>
          </reference>
        </references>
      </pivotArea>
    </format>
    <format dxfId="1829">
      <pivotArea field="9" type="button" dataOnly="0" labelOnly="1" outline="0" axis="axisCol" fieldPosition="0"/>
    </format>
    <format dxfId="1828">
      <pivotArea type="topRight" dataOnly="0" labelOnly="1" outline="0" fieldPosition="0"/>
    </format>
    <format dxfId="1827">
      <pivotArea dataOnly="0" labelOnly="1" fieldPosition="0">
        <references count="1">
          <reference field="9" count="17">
            <x v="0"/>
            <x v="3"/>
            <x v="4"/>
            <x v="17"/>
            <x v="29"/>
            <x v="39"/>
            <x v="42"/>
            <x v="55"/>
            <x v="60"/>
            <x v="63"/>
            <x v="64"/>
            <x v="78"/>
            <x v="79"/>
            <x v="88"/>
            <x v="99"/>
            <x v="107"/>
            <x v="115"/>
          </reference>
        </references>
      </pivotArea>
    </format>
    <format dxfId="1826">
      <pivotArea outline="0" collapsedLevelsAreSubtotals="1" fieldPosition="0">
        <references count="1">
          <reference field="9" count="17" selected="0">
            <x v="0"/>
            <x v="3"/>
            <x v="4"/>
            <x v="17"/>
            <x v="29"/>
            <x v="39"/>
            <x v="42"/>
            <x v="55"/>
            <x v="60"/>
            <x v="63"/>
            <x v="64"/>
            <x v="78"/>
            <x v="79"/>
            <x v="88"/>
            <x v="99"/>
            <x v="107"/>
            <x v="115"/>
          </reference>
        </references>
      </pivotArea>
    </format>
    <format dxfId="1825">
      <pivotArea dataOnly="0" labelOnly="1" outline="0" fieldPosition="0">
        <references count="1">
          <reference field="6" count="1">
            <x v="11"/>
          </reference>
        </references>
      </pivotArea>
    </format>
    <format dxfId="1824">
      <pivotArea field="9" type="button" dataOnly="0" labelOnly="1" outline="0" axis="axisCol" fieldPosition="0"/>
    </format>
    <format dxfId="1823">
      <pivotArea type="topRight" dataOnly="0" labelOnly="1" outline="0" fieldPosition="0"/>
    </format>
    <format dxfId="1822">
      <pivotArea dataOnly="0" labelOnly="1" fieldPosition="0">
        <references count="1">
          <reference field="9" count="17">
            <x v="0"/>
            <x v="3"/>
            <x v="4"/>
            <x v="17"/>
            <x v="29"/>
            <x v="39"/>
            <x v="42"/>
            <x v="55"/>
            <x v="60"/>
            <x v="63"/>
            <x v="64"/>
            <x v="78"/>
            <x v="79"/>
            <x v="88"/>
            <x v="99"/>
            <x v="107"/>
            <x v="115"/>
          </reference>
        </references>
      </pivotArea>
    </format>
  </formats>
  <chartFormats count="19">
    <chartFormat chart="0" format="0" series="1">
      <pivotArea type="data" outline="0" fieldPosition="0">
        <references count="2">
          <reference field="4294967294" count="1" selected="0">
            <x v="0"/>
          </reference>
          <reference field="9" count="1" selected="0">
            <x v="8"/>
          </reference>
        </references>
      </pivotArea>
    </chartFormat>
    <chartFormat chart="0" format="1" series="1">
      <pivotArea type="data" outline="0" fieldPosition="0">
        <references count="2">
          <reference field="4294967294" count="1" selected="0">
            <x v="0"/>
          </reference>
          <reference field="9" count="1" selected="0">
            <x v="15"/>
          </reference>
        </references>
      </pivotArea>
    </chartFormat>
    <chartFormat chart="0" format="2" series="1">
      <pivotArea type="data" outline="0" fieldPosition="0">
        <references count="2">
          <reference field="4294967294" count="1" selected="0">
            <x v="0"/>
          </reference>
          <reference field="9" count="1" selected="0">
            <x v="19"/>
          </reference>
        </references>
      </pivotArea>
    </chartFormat>
    <chartFormat chart="0" format="3" series="1">
      <pivotArea type="data" outline="0" fieldPosition="0">
        <references count="2">
          <reference field="4294967294" count="1" selected="0">
            <x v="0"/>
          </reference>
          <reference field="9" count="1" selected="0">
            <x v="34"/>
          </reference>
        </references>
      </pivotArea>
    </chartFormat>
    <chartFormat chart="0" format="4" series="1">
      <pivotArea type="data" outline="0" fieldPosition="0">
        <references count="2">
          <reference field="4294967294" count="1" selected="0">
            <x v="0"/>
          </reference>
          <reference field="9" count="1" selected="0">
            <x v="45"/>
          </reference>
        </references>
      </pivotArea>
    </chartFormat>
    <chartFormat chart="0" format="5" series="1">
      <pivotArea type="data" outline="0" fieldPosition="0">
        <references count="2">
          <reference field="4294967294" count="1" selected="0">
            <x v="0"/>
          </reference>
          <reference field="9" count="1" selected="0">
            <x v="47"/>
          </reference>
        </references>
      </pivotArea>
    </chartFormat>
    <chartFormat chart="0" format="6" series="1">
      <pivotArea type="data" outline="0" fieldPosition="0">
        <references count="2">
          <reference field="4294967294" count="1" selected="0">
            <x v="0"/>
          </reference>
          <reference field="9" count="1" selected="0">
            <x v="52"/>
          </reference>
        </references>
      </pivotArea>
    </chartFormat>
    <chartFormat chart="0" format="7" series="1">
      <pivotArea type="data" outline="0" fieldPosition="0">
        <references count="2">
          <reference field="4294967294" count="1" selected="0">
            <x v="0"/>
          </reference>
          <reference field="9" count="1" selected="0">
            <x v="65"/>
          </reference>
        </references>
      </pivotArea>
    </chartFormat>
    <chartFormat chart="0" format="8" series="1">
      <pivotArea type="data" outline="0" fieldPosition="0">
        <references count="2">
          <reference field="4294967294" count="1" selected="0">
            <x v="0"/>
          </reference>
          <reference field="9" count="1" selected="0">
            <x v="68"/>
          </reference>
        </references>
      </pivotArea>
    </chartFormat>
    <chartFormat chart="0" format="9" series="1">
      <pivotArea type="data" outline="0" fieldPosition="0">
        <references count="2">
          <reference field="4294967294" count="1" selected="0">
            <x v="0"/>
          </reference>
          <reference field="9" count="1" selected="0">
            <x v="77"/>
          </reference>
        </references>
      </pivotArea>
    </chartFormat>
    <chartFormat chart="0" format="10" series="1">
      <pivotArea type="data" outline="0" fieldPosition="0">
        <references count="2">
          <reference field="4294967294" count="1" selected="0">
            <x v="0"/>
          </reference>
          <reference field="9" count="1" selected="0">
            <x v="84"/>
          </reference>
        </references>
      </pivotArea>
    </chartFormat>
    <chartFormat chart="0" format="11" series="1">
      <pivotArea type="data" outline="0" fieldPosition="0">
        <references count="2">
          <reference field="4294967294" count="1" selected="0">
            <x v="0"/>
          </reference>
          <reference field="9" count="1" selected="0">
            <x v="85"/>
          </reference>
        </references>
      </pivotArea>
    </chartFormat>
    <chartFormat chart="0" format="12" series="1">
      <pivotArea type="data" outline="0" fieldPosition="0">
        <references count="2">
          <reference field="4294967294" count="1" selected="0">
            <x v="0"/>
          </reference>
          <reference field="9" count="1" selected="0">
            <x v="96"/>
          </reference>
        </references>
      </pivotArea>
    </chartFormat>
    <chartFormat chart="0" format="13" series="1">
      <pivotArea type="data" outline="0" fieldPosition="0">
        <references count="2">
          <reference field="4294967294" count="1" selected="0">
            <x v="0"/>
          </reference>
          <reference field="9" count="1" selected="0">
            <x v="98"/>
          </reference>
        </references>
      </pivotArea>
    </chartFormat>
    <chartFormat chart="0" format="14" series="1">
      <pivotArea type="data" outline="0" fieldPosition="0">
        <references count="2">
          <reference field="4294967294" count="1" selected="0">
            <x v="0"/>
          </reference>
          <reference field="9" count="1" selected="0">
            <x v="101"/>
          </reference>
        </references>
      </pivotArea>
    </chartFormat>
    <chartFormat chart="0" format="15" series="1">
      <pivotArea type="data" outline="0" fieldPosition="0">
        <references count="2">
          <reference field="4294967294" count="1" selected="0">
            <x v="0"/>
          </reference>
          <reference field="9" count="1" selected="0">
            <x v="108"/>
          </reference>
        </references>
      </pivotArea>
    </chartFormat>
    <chartFormat chart="0" format="16" series="1">
      <pivotArea type="data" outline="0" fieldPosition="0">
        <references count="2">
          <reference field="4294967294" count="1" selected="0">
            <x v="0"/>
          </reference>
          <reference field="9" count="1" selected="0">
            <x v="110"/>
          </reference>
        </references>
      </pivotArea>
    </chartFormat>
    <chartFormat chart="0" format="17" series="1">
      <pivotArea type="data" outline="0" fieldPosition="0">
        <references count="2">
          <reference field="4294967294" count="1" selected="0">
            <x v="0"/>
          </reference>
          <reference field="9" count="1" selected="0">
            <x v="116"/>
          </reference>
        </references>
      </pivotArea>
    </chartFormat>
    <chartFormat chart="0" format="18" series="1">
      <pivotArea type="data" outline="0" fieldPosition="0">
        <references count="2">
          <reference field="4294967294" count="1" selected="0">
            <x v="0"/>
          </reference>
          <reference field="9" count="1" selected="0">
            <x v="12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0" cacheId="145" applyNumberFormats="0" applyBorderFormats="0" applyFontFormats="0" applyPatternFormats="0" applyAlignmentFormats="0" applyWidthHeightFormats="1" dataCaption="Values" updatedVersion="4" minRefreshableVersion="3" showDrill="0" itemPrintTitles="1" createdVersion="4" indent="0" compact="0" compactData="0" multipleFieldFilters="0" chartFormat="2">
  <location ref="A6:AS133" firstHeaderRow="1" firstDataRow="2" firstDataCol="2" rowPageCount="1" colPageCount="1"/>
  <pivotFields count="22">
    <pivotField axis="axisRow" compact="0" outline="0" showAll="0" defaultSubtotal="0">
      <items count="78">
        <item x="28"/>
        <item x="14"/>
        <item x="73"/>
        <item x="58"/>
        <item x="12"/>
        <item x="74"/>
        <item x="34"/>
        <item x="72"/>
        <item x="46"/>
        <item x="27"/>
        <item x="35"/>
        <item x="37"/>
        <item x="67"/>
        <item x="0"/>
        <item x="21"/>
        <item x="13"/>
        <item x="32"/>
        <item x="51"/>
        <item x="31"/>
        <item x="69"/>
        <item x="26"/>
        <item x="68"/>
        <item x="30"/>
        <item x="43"/>
        <item x="64"/>
        <item x="42"/>
        <item x="33"/>
        <item x="70"/>
        <item x="75"/>
        <item x="7"/>
        <item x="15"/>
        <item x="22"/>
        <item x="40"/>
        <item x="66"/>
        <item x="36"/>
        <item x="57"/>
        <item x="55"/>
        <item x="23"/>
        <item x="63"/>
        <item x="6"/>
        <item x="19"/>
        <item x="17"/>
        <item x="61"/>
        <item x="52"/>
        <item x="71"/>
        <item x="16"/>
        <item x="10"/>
        <item x="60"/>
        <item x="1"/>
        <item x="56"/>
        <item x="25"/>
        <item x="18"/>
        <item x="47"/>
        <item x="44"/>
        <item x="20"/>
        <item x="54"/>
        <item x="5"/>
        <item x="45"/>
        <item x="53"/>
        <item x="62"/>
        <item x="39"/>
        <item x="8"/>
        <item x="2"/>
        <item x="24"/>
        <item x="41"/>
        <item x="29"/>
        <item x="48"/>
        <item m="1" x="77"/>
        <item x="65"/>
        <item x="38"/>
        <item x="11"/>
        <item x="59"/>
        <item x="9"/>
        <item x="50"/>
        <item x="49"/>
        <item x="4"/>
        <item x="3"/>
        <item x="76"/>
      </items>
    </pivotField>
    <pivotField compact="0" outline="0" showAll="0" defaultSubtotal="0"/>
    <pivotField axis="axisCol" compact="0" numFmtId="165" outline="0" showAll="0" defaultSubtotal="0">
      <items count="4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s>
    </pivotField>
    <pivotField compact="0" outline="0" showAll="0" defaultSubtotal="0"/>
    <pivotField compact="0" outline="0" showAll="0" defaultSubtotal="0">
      <items count="8">
        <item m="1" x="6"/>
        <item m="1" x="4"/>
        <item m="1" x="5"/>
        <item m="1" x="7"/>
        <item x="0"/>
        <item x="1"/>
        <item x="2"/>
        <item x="3"/>
      </items>
    </pivotField>
    <pivotField compact="0" outline="0" showAll="0" defaultSubtotal="0"/>
    <pivotField axis="axisPage" compact="0" outline="0" showAll="0" defaultSubtotal="0">
      <items count="17">
        <item x="1"/>
        <item x="6"/>
        <item x="12"/>
        <item x="13"/>
        <item x="15"/>
        <item x="7"/>
        <item x="8"/>
        <item x="5"/>
        <item x="4"/>
        <item x="9"/>
        <item x="11"/>
        <item x="0"/>
        <item x="14"/>
        <item x="2"/>
        <item x="3"/>
        <item x="10"/>
        <item m="1" x="16"/>
      </items>
    </pivotField>
    <pivotField compact="0" outline="0" showAll="0" defaultSubtotal="0"/>
    <pivotField compact="0" outline="0" showAll="0" defaultSubtotal="0"/>
    <pivotField axis="axisRow" compact="0" outline="0" showAll="0" sortType="ascending" defaultSubtotal="0">
      <items count="127">
        <item x="0"/>
        <item m="1" x="126"/>
        <item x="1"/>
        <item x="2"/>
        <item x="3"/>
        <item x="4"/>
        <item x="5"/>
        <item x="6"/>
        <item x="7"/>
        <item x="8"/>
        <item x="121"/>
        <item x="9"/>
        <item x="10"/>
        <item x="11"/>
        <item x="12"/>
        <item x="13"/>
        <item x="14"/>
        <item x="15"/>
        <item x="16"/>
        <item x="17"/>
        <item x="18"/>
        <item x="19"/>
        <item x="117"/>
        <item x="21"/>
        <item x="22"/>
        <item x="23"/>
        <item x="24"/>
        <item x="25"/>
        <item x="26"/>
        <item x="27"/>
        <item x="28"/>
        <item x="29"/>
        <item x="30"/>
        <item x="31"/>
        <item x="32"/>
        <item x="33"/>
        <item x="34"/>
        <item x="35"/>
        <item x="36"/>
        <item x="37"/>
        <item x="38"/>
        <item x="39"/>
        <item x="40"/>
        <item x="41"/>
        <item x="42"/>
        <item x="43"/>
        <item x="44"/>
        <item x="45"/>
        <item x="46"/>
        <item x="47"/>
        <item x="123"/>
        <item x="48"/>
        <item x="124"/>
        <item x="49"/>
        <item x="50"/>
        <item x="51"/>
        <item x="52"/>
        <item x="53"/>
        <item x="54"/>
        <item x="55"/>
        <item x="56"/>
        <item x="119"/>
        <item x="57"/>
        <item x="58"/>
        <item x="60"/>
        <item x="59"/>
        <item x="61"/>
        <item x="62"/>
        <item x="20"/>
        <item x="63"/>
        <item x="118"/>
        <item x="64"/>
        <item x="65"/>
        <item x="66"/>
        <item x="67"/>
        <item m="1" x="125"/>
        <item x="68"/>
        <item x="120"/>
        <item x="69"/>
        <item x="70"/>
        <item x="71"/>
        <item x="122"/>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9"/>
    <field x="0"/>
  </rowFields>
  <rowItems count="126">
    <i>
      <x/>
      <x v="13"/>
    </i>
    <i>
      <x v="2"/>
      <x v="48"/>
    </i>
    <i>
      <x v="3"/>
      <x v="62"/>
    </i>
    <i>
      <x v="4"/>
      <x v="76"/>
    </i>
    <i>
      <x v="5"/>
      <x v="76"/>
    </i>
    <i>
      <x v="6"/>
      <x v="76"/>
    </i>
    <i>
      <x v="7"/>
      <x v="75"/>
    </i>
    <i>
      <x v="8"/>
      <x v="56"/>
    </i>
    <i>
      <x v="9"/>
      <x v="76"/>
    </i>
    <i>
      <x v="10"/>
      <x v="76"/>
    </i>
    <i>
      <x v="11"/>
      <x v="39"/>
    </i>
    <i>
      <x v="12"/>
      <x v="76"/>
    </i>
    <i>
      <x v="13"/>
      <x v="76"/>
    </i>
    <i>
      <x v="14"/>
      <x v="76"/>
    </i>
    <i>
      <x v="15"/>
      <x v="75"/>
    </i>
    <i>
      <x v="16"/>
      <x v="29"/>
    </i>
    <i>
      <x v="17"/>
      <x v="61"/>
    </i>
    <i>
      <x v="18"/>
      <x v="76"/>
    </i>
    <i>
      <x v="19"/>
      <x v="72"/>
    </i>
    <i>
      <x v="20"/>
      <x v="46"/>
    </i>
    <i>
      <x v="21"/>
      <x v="76"/>
    </i>
    <i>
      <x v="22"/>
      <x v="5"/>
    </i>
    <i>
      <x v="23"/>
      <x v="76"/>
    </i>
    <i>
      <x v="24"/>
      <x v="4"/>
    </i>
    <i>
      <x v="25"/>
      <x v="15"/>
    </i>
    <i>
      <x v="26"/>
      <x v="1"/>
    </i>
    <i>
      <x v="27"/>
      <x v="30"/>
    </i>
    <i>
      <x v="28"/>
      <x v="76"/>
    </i>
    <i>
      <x v="29"/>
      <x v="45"/>
    </i>
    <i>
      <x v="30"/>
      <x v="41"/>
    </i>
    <i>
      <x v="31"/>
      <x v="76"/>
    </i>
    <i>
      <x v="32"/>
      <x v="51"/>
    </i>
    <i>
      <x v="33"/>
      <x v="76"/>
    </i>
    <i>
      <x v="34"/>
      <x v="40"/>
    </i>
    <i>
      <x v="35"/>
      <x v="76"/>
    </i>
    <i>
      <x v="36"/>
      <x v="54"/>
    </i>
    <i>
      <x v="37"/>
      <x v="76"/>
    </i>
    <i>
      <x v="38"/>
      <x v="14"/>
    </i>
    <i>
      <x v="39"/>
      <x v="31"/>
    </i>
    <i>
      <x v="40"/>
      <x v="37"/>
    </i>
    <i>
      <x v="41"/>
      <x v="63"/>
    </i>
    <i>
      <x v="42"/>
      <x v="50"/>
    </i>
    <i>
      <x v="43"/>
      <x v="76"/>
    </i>
    <i>
      <x v="44"/>
      <x v="20"/>
    </i>
    <i>
      <x v="45"/>
      <x v="9"/>
    </i>
    <i>
      <x v="46"/>
      <x/>
    </i>
    <i>
      <x v="47"/>
      <x v="65"/>
    </i>
    <i>
      <x v="48"/>
      <x v="76"/>
    </i>
    <i>
      <x v="49"/>
      <x v="76"/>
    </i>
    <i>
      <x v="50"/>
      <x v="76"/>
    </i>
    <i>
      <x v="51"/>
      <x v="22"/>
    </i>
    <i>
      <x v="52"/>
      <x v="76"/>
    </i>
    <i>
      <x v="53"/>
      <x v="18"/>
    </i>
    <i>
      <x v="54"/>
      <x v="16"/>
    </i>
    <i>
      <x v="55"/>
      <x v="75"/>
    </i>
    <i>
      <x v="56"/>
      <x v="26"/>
    </i>
    <i>
      <x v="57"/>
      <x v="6"/>
    </i>
    <i>
      <x v="58"/>
      <x v="75"/>
    </i>
    <i>
      <x v="59"/>
      <x v="76"/>
    </i>
    <i>
      <x v="60"/>
      <x v="10"/>
    </i>
    <i>
      <x v="61"/>
      <x v="28"/>
    </i>
    <i>
      <x v="62"/>
      <x v="34"/>
    </i>
    <i>
      <x v="63"/>
      <x v="11"/>
    </i>
    <i>
      <x v="64"/>
      <x v="60"/>
    </i>
    <i>
      <x v="65"/>
      <x v="69"/>
    </i>
    <i>
      <x v="66"/>
      <x v="76"/>
    </i>
    <i>
      <x v="67"/>
      <x v="76"/>
    </i>
    <i>
      <x v="68"/>
      <x v="70"/>
    </i>
    <i>
      <x v="69"/>
      <x v="32"/>
    </i>
    <i>
      <x v="70"/>
      <x v="76"/>
    </i>
    <i>
      <x v="71"/>
      <x v="64"/>
    </i>
    <i>
      <x v="72"/>
      <x v="25"/>
    </i>
    <i>
      <x v="73"/>
      <x v="23"/>
    </i>
    <i>
      <x v="74"/>
      <x v="53"/>
    </i>
    <i>
      <x v="76"/>
      <x v="57"/>
    </i>
    <i>
      <x v="77"/>
      <x v="76"/>
    </i>
    <i>
      <x v="78"/>
      <x v="76"/>
    </i>
    <i>
      <x v="79"/>
      <x v="76"/>
    </i>
    <i>
      <x v="80"/>
      <x v="75"/>
    </i>
    <i>
      <x v="81"/>
      <x v="77"/>
    </i>
    <i>
      <x v="82"/>
      <x v="8"/>
    </i>
    <i>
      <x v="83"/>
      <x v="52"/>
    </i>
    <i>
      <x v="84"/>
      <x v="66"/>
    </i>
    <i>
      <x v="85"/>
      <x v="74"/>
    </i>
    <i>
      <x v="86"/>
      <x v="73"/>
    </i>
    <i>
      <x v="87"/>
      <x v="17"/>
    </i>
    <i>
      <x v="88"/>
      <x v="43"/>
    </i>
    <i>
      <x v="89"/>
      <x v="76"/>
    </i>
    <i>
      <x v="90"/>
      <x v="76"/>
    </i>
    <i>
      <x v="91"/>
      <x v="58"/>
    </i>
    <i>
      <x v="92"/>
      <x v="55"/>
    </i>
    <i>
      <x v="93"/>
      <x v="36"/>
    </i>
    <i>
      <x v="94"/>
      <x v="76"/>
    </i>
    <i>
      <x v="95"/>
      <x v="49"/>
    </i>
    <i>
      <x v="96"/>
      <x v="75"/>
    </i>
    <i>
      <x v="97"/>
      <x v="35"/>
    </i>
    <i>
      <x v="98"/>
      <x v="75"/>
    </i>
    <i>
      <x v="99"/>
      <x v="76"/>
    </i>
    <i>
      <x v="100"/>
      <x v="3"/>
    </i>
    <i>
      <x v="101"/>
      <x v="71"/>
    </i>
    <i>
      <x v="102"/>
      <x v="47"/>
    </i>
    <i>
      <x v="103"/>
      <x v="76"/>
    </i>
    <i>
      <x v="104"/>
      <x v="42"/>
    </i>
    <i>
      <x v="105"/>
      <x v="59"/>
    </i>
    <i>
      <x v="106"/>
      <x v="38"/>
    </i>
    <i>
      <x v="107"/>
      <x v="24"/>
    </i>
    <i>
      <x v="108"/>
      <x v="68"/>
    </i>
    <i>
      <x v="109"/>
      <x v="75"/>
    </i>
    <i>
      <x v="110"/>
      <x v="33"/>
    </i>
    <i>
      <x v="111"/>
      <x v="12"/>
    </i>
    <i>
      <x v="112"/>
      <x v="21"/>
    </i>
    <i>
      <x v="113"/>
      <x v="76"/>
    </i>
    <i>
      <x v="114"/>
      <x v="19"/>
    </i>
    <i>
      <x v="115"/>
      <x v="76"/>
    </i>
    <i>
      <x v="116"/>
      <x v="75"/>
    </i>
    <i>
      <x v="117"/>
      <x v="76"/>
    </i>
    <i>
      <x v="118"/>
      <x v="75"/>
    </i>
    <i>
      <x v="119"/>
      <x v="27"/>
    </i>
    <i>
      <x v="120"/>
      <x v="76"/>
    </i>
    <i>
      <x v="121"/>
      <x v="76"/>
    </i>
    <i>
      <x v="122"/>
      <x v="44"/>
    </i>
    <i>
      <x v="123"/>
      <x v="75"/>
    </i>
    <i>
      <x v="124"/>
      <x v="7"/>
    </i>
    <i>
      <x v="125"/>
      <x v="2"/>
    </i>
    <i>
      <x v="126"/>
      <x v="76"/>
    </i>
    <i t="grand">
      <x/>
    </i>
  </rowItems>
  <colFields count="1">
    <field x="2"/>
  </colFields>
  <col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colItems>
  <pageFields count="1">
    <pageField fld="6" hier="-1"/>
  </pageFields>
  <dataFields count="1">
    <dataField name="Sum of SessionNew" fld="15" baseField="0" baseItem="49"/>
  </dataFields>
  <formats count="124">
    <format dxfId="1821">
      <pivotArea outline="0" collapsedLevelsAreSubtotals="1" fieldPosition="0"/>
    </format>
    <format dxfId="1820">
      <pivotArea dataOnly="0" labelOnly="1" outline="0" fieldPosition="0">
        <references count="2">
          <reference field="0" count="1">
            <x v="13"/>
          </reference>
          <reference field="9" count="1" selected="0">
            <x v="0"/>
          </reference>
        </references>
      </pivotArea>
    </format>
    <format dxfId="1819">
      <pivotArea dataOnly="0" labelOnly="1" outline="0" fieldPosition="0">
        <references count="2">
          <reference field="0" count="1">
            <x v="62"/>
          </reference>
          <reference field="9" count="1" selected="0">
            <x v="3"/>
          </reference>
        </references>
      </pivotArea>
    </format>
    <format dxfId="1818">
      <pivotArea dataOnly="0" labelOnly="1" outline="0" fieldPosition="0">
        <references count="2">
          <reference field="0" count="1">
            <x v="76"/>
          </reference>
          <reference field="9" count="1" selected="0">
            <x v="4"/>
          </reference>
        </references>
      </pivotArea>
    </format>
    <format dxfId="1817">
      <pivotArea dataOnly="0" labelOnly="1" outline="0" fieldPosition="0">
        <references count="2">
          <reference field="0" count="1">
            <x v="76"/>
          </reference>
          <reference field="9" count="1" selected="0">
            <x v="5"/>
          </reference>
        </references>
      </pivotArea>
    </format>
    <format dxfId="1816">
      <pivotArea dataOnly="0" labelOnly="1" outline="0" fieldPosition="0">
        <references count="2">
          <reference field="0" count="1">
            <x v="76"/>
          </reference>
          <reference field="9" count="1" selected="0">
            <x v="6"/>
          </reference>
        </references>
      </pivotArea>
    </format>
    <format dxfId="1815">
      <pivotArea dataOnly="0" labelOnly="1" outline="0" fieldPosition="0">
        <references count="2">
          <reference field="0" count="1">
            <x v="75"/>
          </reference>
          <reference field="9" count="1" selected="0">
            <x v="7"/>
          </reference>
        </references>
      </pivotArea>
    </format>
    <format dxfId="1814">
      <pivotArea dataOnly="0" labelOnly="1" outline="0" fieldPosition="0">
        <references count="2">
          <reference field="0" count="1">
            <x v="56"/>
          </reference>
          <reference field="9" count="1" selected="0">
            <x v="8"/>
          </reference>
        </references>
      </pivotArea>
    </format>
    <format dxfId="1813">
      <pivotArea dataOnly="0" labelOnly="1" outline="0" fieldPosition="0">
        <references count="2">
          <reference field="0" count="1">
            <x v="76"/>
          </reference>
          <reference field="9" count="1" selected="0">
            <x v="9"/>
          </reference>
        </references>
      </pivotArea>
    </format>
    <format dxfId="1812">
      <pivotArea dataOnly="0" labelOnly="1" outline="0" fieldPosition="0">
        <references count="2">
          <reference field="0" count="1">
            <x v="39"/>
          </reference>
          <reference field="9" count="1" selected="0">
            <x v="11"/>
          </reference>
        </references>
      </pivotArea>
    </format>
    <format dxfId="1811">
      <pivotArea dataOnly="0" labelOnly="1" outline="0" fieldPosition="0">
        <references count="2">
          <reference field="0" count="1">
            <x v="76"/>
          </reference>
          <reference field="9" count="1" selected="0">
            <x v="12"/>
          </reference>
        </references>
      </pivotArea>
    </format>
    <format dxfId="1810">
      <pivotArea dataOnly="0" labelOnly="1" outline="0" fieldPosition="0">
        <references count="2">
          <reference field="0" count="1">
            <x v="76"/>
          </reference>
          <reference field="9" count="1" selected="0">
            <x v="13"/>
          </reference>
        </references>
      </pivotArea>
    </format>
    <format dxfId="1809">
      <pivotArea dataOnly="0" labelOnly="1" outline="0" fieldPosition="0">
        <references count="2">
          <reference field="0" count="1">
            <x v="76"/>
          </reference>
          <reference field="9" count="1" selected="0">
            <x v="14"/>
          </reference>
        </references>
      </pivotArea>
    </format>
    <format dxfId="1808">
      <pivotArea dataOnly="0" labelOnly="1" outline="0" fieldPosition="0">
        <references count="2">
          <reference field="0" count="1">
            <x v="75"/>
          </reference>
          <reference field="9" count="1" selected="0">
            <x v="15"/>
          </reference>
        </references>
      </pivotArea>
    </format>
    <format dxfId="1807">
      <pivotArea dataOnly="0" labelOnly="1" outline="0" fieldPosition="0">
        <references count="2">
          <reference field="0" count="1">
            <x v="29"/>
          </reference>
          <reference field="9" count="1" selected="0">
            <x v="16"/>
          </reference>
        </references>
      </pivotArea>
    </format>
    <format dxfId="1806">
      <pivotArea dataOnly="0" labelOnly="1" outline="0" fieldPosition="0">
        <references count="2">
          <reference field="0" count="1">
            <x v="61"/>
          </reference>
          <reference field="9" count="1" selected="0">
            <x v="17"/>
          </reference>
        </references>
      </pivotArea>
    </format>
    <format dxfId="1805">
      <pivotArea dataOnly="0" labelOnly="1" outline="0" fieldPosition="0">
        <references count="2">
          <reference field="0" count="1">
            <x v="76"/>
          </reference>
          <reference field="9" count="1" selected="0">
            <x v="18"/>
          </reference>
        </references>
      </pivotArea>
    </format>
    <format dxfId="1804">
      <pivotArea dataOnly="0" labelOnly="1" outline="0" fieldPosition="0">
        <references count="2">
          <reference field="0" count="1">
            <x v="72"/>
          </reference>
          <reference field="9" count="1" selected="0">
            <x v="19"/>
          </reference>
        </references>
      </pivotArea>
    </format>
    <format dxfId="1803">
      <pivotArea dataOnly="0" labelOnly="1" outline="0" fieldPosition="0">
        <references count="2">
          <reference field="0" count="1">
            <x v="46"/>
          </reference>
          <reference field="9" count="1" selected="0">
            <x v="20"/>
          </reference>
        </references>
      </pivotArea>
    </format>
    <format dxfId="1802">
      <pivotArea dataOnly="0" labelOnly="1" outline="0" fieldPosition="0">
        <references count="2">
          <reference field="0" count="1">
            <x v="76"/>
          </reference>
          <reference field="9" count="1" selected="0">
            <x v="21"/>
          </reference>
        </references>
      </pivotArea>
    </format>
    <format dxfId="1801">
      <pivotArea dataOnly="0" labelOnly="1" outline="0" fieldPosition="0">
        <references count="2">
          <reference field="0" count="1">
            <x v="5"/>
          </reference>
          <reference field="9" count="1" selected="0">
            <x v="22"/>
          </reference>
        </references>
      </pivotArea>
    </format>
    <format dxfId="1800">
      <pivotArea dataOnly="0" labelOnly="1" outline="0" fieldPosition="0">
        <references count="2">
          <reference field="0" count="1">
            <x v="76"/>
          </reference>
          <reference field="9" count="1" selected="0">
            <x v="23"/>
          </reference>
        </references>
      </pivotArea>
    </format>
    <format dxfId="1799">
      <pivotArea dataOnly="0" labelOnly="1" outline="0" fieldPosition="0">
        <references count="2">
          <reference field="0" count="1">
            <x v="4"/>
          </reference>
          <reference field="9" count="1" selected="0">
            <x v="24"/>
          </reference>
        </references>
      </pivotArea>
    </format>
    <format dxfId="1798">
      <pivotArea dataOnly="0" labelOnly="1" outline="0" fieldPosition="0">
        <references count="2">
          <reference field="0" count="1">
            <x v="15"/>
          </reference>
          <reference field="9" count="1" selected="0">
            <x v="25"/>
          </reference>
        </references>
      </pivotArea>
    </format>
    <format dxfId="1797">
      <pivotArea dataOnly="0" labelOnly="1" outline="0" fieldPosition="0">
        <references count="2">
          <reference field="0" count="1">
            <x v="1"/>
          </reference>
          <reference field="9" count="1" selected="0">
            <x v="26"/>
          </reference>
        </references>
      </pivotArea>
    </format>
    <format dxfId="1796">
      <pivotArea dataOnly="0" labelOnly="1" outline="0" fieldPosition="0">
        <references count="2">
          <reference field="0" count="1">
            <x v="30"/>
          </reference>
          <reference field="9" count="1" selected="0">
            <x v="27"/>
          </reference>
        </references>
      </pivotArea>
    </format>
    <format dxfId="1795">
      <pivotArea dataOnly="0" labelOnly="1" outline="0" fieldPosition="0">
        <references count="2">
          <reference field="0" count="1">
            <x v="76"/>
          </reference>
          <reference field="9" count="1" selected="0">
            <x v="28"/>
          </reference>
        </references>
      </pivotArea>
    </format>
    <format dxfId="1794">
      <pivotArea dataOnly="0" labelOnly="1" outline="0" fieldPosition="0">
        <references count="2">
          <reference field="0" count="1">
            <x v="45"/>
          </reference>
          <reference field="9" count="1" selected="0">
            <x v="29"/>
          </reference>
        </references>
      </pivotArea>
    </format>
    <format dxfId="1793">
      <pivotArea dataOnly="0" labelOnly="1" outline="0" fieldPosition="0">
        <references count="2">
          <reference field="0" count="1">
            <x v="41"/>
          </reference>
          <reference field="9" count="1" selected="0">
            <x v="30"/>
          </reference>
        </references>
      </pivotArea>
    </format>
    <format dxfId="1792">
      <pivotArea dataOnly="0" labelOnly="1" outline="0" fieldPosition="0">
        <references count="2">
          <reference field="0" count="1">
            <x v="76"/>
          </reference>
          <reference field="9" count="1" selected="0">
            <x v="31"/>
          </reference>
        </references>
      </pivotArea>
    </format>
    <format dxfId="1791">
      <pivotArea dataOnly="0" labelOnly="1" outline="0" fieldPosition="0">
        <references count="2">
          <reference field="0" count="1">
            <x v="51"/>
          </reference>
          <reference field="9" count="1" selected="0">
            <x v="32"/>
          </reference>
        </references>
      </pivotArea>
    </format>
    <format dxfId="1790">
      <pivotArea dataOnly="0" labelOnly="1" outline="0" fieldPosition="0">
        <references count="2">
          <reference field="0" count="1">
            <x v="76"/>
          </reference>
          <reference field="9" count="1" selected="0">
            <x v="33"/>
          </reference>
        </references>
      </pivotArea>
    </format>
    <format dxfId="1789">
      <pivotArea dataOnly="0" labelOnly="1" outline="0" fieldPosition="0">
        <references count="2">
          <reference field="0" count="1">
            <x v="40"/>
          </reference>
          <reference field="9" count="1" selected="0">
            <x v="34"/>
          </reference>
        </references>
      </pivotArea>
    </format>
    <format dxfId="1788">
      <pivotArea dataOnly="0" labelOnly="1" outline="0" fieldPosition="0">
        <references count="2">
          <reference field="0" count="1">
            <x v="76"/>
          </reference>
          <reference field="9" count="1" selected="0">
            <x v="35"/>
          </reference>
        </references>
      </pivotArea>
    </format>
    <format dxfId="1787">
      <pivotArea dataOnly="0" labelOnly="1" outline="0" fieldPosition="0">
        <references count="2">
          <reference field="0" count="1">
            <x v="54"/>
          </reference>
          <reference field="9" count="1" selected="0">
            <x v="36"/>
          </reference>
        </references>
      </pivotArea>
    </format>
    <format dxfId="1786">
      <pivotArea dataOnly="0" labelOnly="1" outline="0" fieldPosition="0">
        <references count="2">
          <reference field="0" count="1">
            <x v="76"/>
          </reference>
          <reference field="9" count="1" selected="0">
            <x v="37"/>
          </reference>
        </references>
      </pivotArea>
    </format>
    <format dxfId="1785">
      <pivotArea dataOnly="0" labelOnly="1" outline="0" fieldPosition="0">
        <references count="2">
          <reference field="0" count="1">
            <x v="14"/>
          </reference>
          <reference field="9" count="1" selected="0">
            <x v="38"/>
          </reference>
        </references>
      </pivotArea>
    </format>
    <format dxfId="1784">
      <pivotArea dataOnly="0" labelOnly="1" outline="0" fieldPosition="0">
        <references count="2">
          <reference field="0" count="1">
            <x v="31"/>
          </reference>
          <reference field="9" count="1" selected="0">
            <x v="39"/>
          </reference>
        </references>
      </pivotArea>
    </format>
    <format dxfId="1783">
      <pivotArea dataOnly="0" labelOnly="1" outline="0" fieldPosition="0">
        <references count="2">
          <reference field="0" count="1">
            <x v="37"/>
          </reference>
          <reference field="9" count="1" selected="0">
            <x v="40"/>
          </reference>
        </references>
      </pivotArea>
    </format>
    <format dxfId="1782">
      <pivotArea dataOnly="0" labelOnly="1" outline="0" fieldPosition="0">
        <references count="2">
          <reference field="0" count="1">
            <x v="63"/>
          </reference>
          <reference field="9" count="1" selected="0">
            <x v="41"/>
          </reference>
        </references>
      </pivotArea>
    </format>
    <format dxfId="1781">
      <pivotArea dataOnly="0" labelOnly="1" outline="0" fieldPosition="0">
        <references count="2">
          <reference field="0" count="1">
            <x v="50"/>
          </reference>
          <reference field="9" count="1" selected="0">
            <x v="42"/>
          </reference>
        </references>
      </pivotArea>
    </format>
    <format dxfId="1780">
      <pivotArea dataOnly="0" labelOnly="1" outline="0" fieldPosition="0">
        <references count="2">
          <reference field="0" count="1">
            <x v="76"/>
          </reference>
          <reference field="9" count="1" selected="0">
            <x v="43"/>
          </reference>
        </references>
      </pivotArea>
    </format>
    <format dxfId="1779">
      <pivotArea dataOnly="0" labelOnly="1" outline="0" fieldPosition="0">
        <references count="2">
          <reference field="0" count="1">
            <x v="20"/>
          </reference>
          <reference field="9" count="1" selected="0">
            <x v="44"/>
          </reference>
        </references>
      </pivotArea>
    </format>
    <format dxfId="1778">
      <pivotArea dataOnly="0" labelOnly="1" outline="0" fieldPosition="0">
        <references count="2">
          <reference field="0" count="1">
            <x v="9"/>
          </reference>
          <reference field="9" count="1" selected="0">
            <x v="45"/>
          </reference>
        </references>
      </pivotArea>
    </format>
    <format dxfId="1777">
      <pivotArea dataOnly="0" labelOnly="1" outline="0" fieldPosition="0">
        <references count="2">
          <reference field="0" count="1">
            <x v="0"/>
          </reference>
          <reference field="9" count="1" selected="0">
            <x v="46"/>
          </reference>
        </references>
      </pivotArea>
    </format>
    <format dxfId="1776">
      <pivotArea dataOnly="0" labelOnly="1" outline="0" fieldPosition="0">
        <references count="2">
          <reference field="0" count="1">
            <x v="65"/>
          </reference>
          <reference field="9" count="1" selected="0">
            <x v="47"/>
          </reference>
        </references>
      </pivotArea>
    </format>
    <format dxfId="1775">
      <pivotArea dataOnly="0" labelOnly="1" outline="0" fieldPosition="0">
        <references count="2">
          <reference field="0" count="1">
            <x v="76"/>
          </reference>
          <reference field="9" count="1" selected="0">
            <x v="48"/>
          </reference>
        </references>
      </pivotArea>
    </format>
    <format dxfId="1774">
      <pivotArea dataOnly="0" labelOnly="1" outline="0" fieldPosition="0">
        <references count="2">
          <reference field="0" count="1">
            <x v="76"/>
          </reference>
          <reference field="9" count="1" selected="0">
            <x v="49"/>
          </reference>
        </references>
      </pivotArea>
    </format>
    <format dxfId="1773">
      <pivotArea dataOnly="0" labelOnly="1" outline="0" fieldPosition="0">
        <references count="2">
          <reference field="0" count="1">
            <x v="22"/>
          </reference>
          <reference field="9" count="1" selected="0">
            <x v="51"/>
          </reference>
        </references>
      </pivotArea>
    </format>
    <format dxfId="1772">
      <pivotArea dataOnly="0" labelOnly="1" outline="0" fieldPosition="0">
        <references count="2">
          <reference field="0" count="1">
            <x v="18"/>
          </reference>
          <reference field="9" count="1" selected="0">
            <x v="53"/>
          </reference>
        </references>
      </pivotArea>
    </format>
    <format dxfId="1771">
      <pivotArea dataOnly="0" labelOnly="1" outline="0" fieldPosition="0">
        <references count="2">
          <reference field="0" count="1">
            <x v="16"/>
          </reference>
          <reference field="9" count="1" selected="0">
            <x v="54"/>
          </reference>
        </references>
      </pivotArea>
    </format>
    <format dxfId="1770">
      <pivotArea dataOnly="0" labelOnly="1" outline="0" fieldPosition="0">
        <references count="2">
          <reference field="0" count="1">
            <x v="75"/>
          </reference>
          <reference field="9" count="1" selected="0">
            <x v="55"/>
          </reference>
        </references>
      </pivotArea>
    </format>
    <format dxfId="1769">
      <pivotArea dataOnly="0" labelOnly="1" outline="0" fieldPosition="0">
        <references count="2">
          <reference field="0" count="1">
            <x v="26"/>
          </reference>
          <reference field="9" count="1" selected="0">
            <x v="56"/>
          </reference>
        </references>
      </pivotArea>
    </format>
    <format dxfId="1768">
      <pivotArea dataOnly="0" labelOnly="1" outline="0" fieldPosition="0">
        <references count="2">
          <reference field="0" count="1">
            <x v="6"/>
          </reference>
          <reference field="9" count="1" selected="0">
            <x v="57"/>
          </reference>
        </references>
      </pivotArea>
    </format>
    <format dxfId="1767">
      <pivotArea dataOnly="0" labelOnly="1" outline="0" fieldPosition="0">
        <references count="2">
          <reference field="0" count="1">
            <x v="75"/>
          </reference>
          <reference field="9" count="1" selected="0">
            <x v="58"/>
          </reference>
        </references>
      </pivotArea>
    </format>
    <format dxfId="1766">
      <pivotArea dataOnly="0" labelOnly="1" outline="0" fieldPosition="0">
        <references count="2">
          <reference field="0" count="1">
            <x v="76"/>
          </reference>
          <reference field="9" count="1" selected="0">
            <x v="59"/>
          </reference>
        </references>
      </pivotArea>
    </format>
    <format dxfId="1765">
      <pivotArea dataOnly="0" labelOnly="1" outline="0" fieldPosition="0">
        <references count="2">
          <reference field="0" count="1">
            <x v="10"/>
          </reference>
          <reference field="9" count="1" selected="0">
            <x v="60"/>
          </reference>
        </references>
      </pivotArea>
    </format>
    <format dxfId="1764">
      <pivotArea dataOnly="0" labelOnly="1" outline="0" fieldPosition="0">
        <references count="2">
          <reference field="0" count="1">
            <x v="28"/>
          </reference>
          <reference field="9" count="1" selected="0">
            <x v="61"/>
          </reference>
        </references>
      </pivotArea>
    </format>
    <format dxfId="1763">
      <pivotArea dataOnly="0" labelOnly="1" outline="0" fieldPosition="0">
        <references count="2">
          <reference field="0" count="1">
            <x v="34"/>
          </reference>
          <reference field="9" count="1" selected="0">
            <x v="62"/>
          </reference>
        </references>
      </pivotArea>
    </format>
    <format dxfId="1762">
      <pivotArea dataOnly="0" labelOnly="1" outline="0" fieldPosition="0">
        <references count="2">
          <reference field="0" count="1">
            <x v="11"/>
          </reference>
          <reference field="9" count="1" selected="0">
            <x v="63"/>
          </reference>
        </references>
      </pivotArea>
    </format>
    <format dxfId="1761">
      <pivotArea dataOnly="0" labelOnly="1" outline="0" fieldPosition="0">
        <references count="2">
          <reference field="0" count="1">
            <x v="60"/>
          </reference>
          <reference field="9" count="1" selected="0">
            <x v="64"/>
          </reference>
        </references>
      </pivotArea>
    </format>
    <format dxfId="1760">
      <pivotArea dataOnly="0" labelOnly="1" outline="0" fieldPosition="0">
        <references count="2">
          <reference field="0" count="1">
            <x v="69"/>
          </reference>
          <reference field="9" count="1" selected="0">
            <x v="65"/>
          </reference>
        </references>
      </pivotArea>
    </format>
    <format dxfId="1759">
      <pivotArea dataOnly="0" labelOnly="1" outline="0" fieldPosition="0">
        <references count="2">
          <reference field="0" count="1">
            <x v="76"/>
          </reference>
          <reference field="9" count="1" selected="0">
            <x v="66"/>
          </reference>
        </references>
      </pivotArea>
    </format>
    <format dxfId="1758">
      <pivotArea dataOnly="0" labelOnly="1" outline="0" fieldPosition="0">
        <references count="2">
          <reference field="0" count="1">
            <x v="76"/>
          </reference>
          <reference field="9" count="1" selected="0">
            <x v="67"/>
          </reference>
        </references>
      </pivotArea>
    </format>
    <format dxfId="1757">
      <pivotArea dataOnly="0" labelOnly="1" outline="0" fieldPosition="0">
        <references count="2">
          <reference field="0" count="1">
            <x v="70"/>
          </reference>
          <reference field="9" count="1" selected="0">
            <x v="68"/>
          </reference>
        </references>
      </pivotArea>
    </format>
    <format dxfId="1756">
      <pivotArea dataOnly="0" labelOnly="1" outline="0" fieldPosition="0">
        <references count="2">
          <reference field="0" count="1">
            <x v="32"/>
          </reference>
          <reference field="9" count="1" selected="0">
            <x v="69"/>
          </reference>
        </references>
      </pivotArea>
    </format>
    <format dxfId="1755">
      <pivotArea dataOnly="0" labelOnly="1" outline="0" fieldPosition="0">
        <references count="2">
          <reference field="0" count="1">
            <x v="76"/>
          </reference>
          <reference field="9" count="1" selected="0">
            <x v="70"/>
          </reference>
        </references>
      </pivotArea>
    </format>
    <format dxfId="1754">
      <pivotArea dataOnly="0" labelOnly="1" outline="0" fieldPosition="0">
        <references count="2">
          <reference field="0" count="1">
            <x v="64"/>
          </reference>
          <reference field="9" count="1" selected="0">
            <x v="71"/>
          </reference>
        </references>
      </pivotArea>
    </format>
    <format dxfId="1753">
      <pivotArea dataOnly="0" labelOnly="1" outline="0" fieldPosition="0">
        <references count="2">
          <reference field="0" count="1">
            <x v="25"/>
          </reference>
          <reference field="9" count="1" selected="0">
            <x v="72"/>
          </reference>
        </references>
      </pivotArea>
    </format>
    <format dxfId="1752">
      <pivotArea dataOnly="0" labelOnly="1" outline="0" fieldPosition="0">
        <references count="2">
          <reference field="0" count="1">
            <x v="23"/>
          </reference>
          <reference field="9" count="1" selected="0">
            <x v="73"/>
          </reference>
        </references>
      </pivotArea>
    </format>
    <format dxfId="1751">
      <pivotArea dataOnly="0" labelOnly="1" outline="0" fieldPosition="0">
        <references count="2">
          <reference field="0" count="1">
            <x v="53"/>
          </reference>
          <reference field="9" count="1" selected="0">
            <x v="74"/>
          </reference>
        </references>
      </pivotArea>
    </format>
    <format dxfId="1750">
      <pivotArea dataOnly="0" labelOnly="1" outline="0" fieldPosition="0">
        <references count="2">
          <reference field="0" count="1">
            <x v="76"/>
          </reference>
          <reference field="9" count="1" selected="0">
            <x v="77"/>
          </reference>
        </references>
      </pivotArea>
    </format>
    <format dxfId="1749">
      <pivotArea dataOnly="0" labelOnly="1" outline="0" fieldPosition="0">
        <references count="2">
          <reference field="0" count="1">
            <x v="76"/>
          </reference>
          <reference field="9" count="1" selected="0">
            <x v="78"/>
          </reference>
        </references>
      </pivotArea>
    </format>
    <format dxfId="1748">
      <pivotArea dataOnly="0" labelOnly="1" outline="0" fieldPosition="0">
        <references count="2">
          <reference field="0" count="1">
            <x v="76"/>
          </reference>
          <reference field="9" count="1" selected="0">
            <x v="79"/>
          </reference>
        </references>
      </pivotArea>
    </format>
    <format dxfId="1747">
      <pivotArea dataOnly="0" labelOnly="1" outline="0" fieldPosition="0">
        <references count="2">
          <reference field="0" count="1">
            <x v="75"/>
          </reference>
          <reference field="9" count="1" selected="0">
            <x v="80"/>
          </reference>
        </references>
      </pivotArea>
    </format>
    <format dxfId="1746">
      <pivotArea dataOnly="0" labelOnly="1" outline="0" fieldPosition="0">
        <references count="2">
          <reference field="0" count="1">
            <x v="8"/>
          </reference>
          <reference field="9" count="1" selected="0">
            <x v="82"/>
          </reference>
        </references>
      </pivotArea>
    </format>
    <format dxfId="1745">
      <pivotArea dataOnly="0" labelOnly="1" outline="0" fieldPosition="0">
        <references count="2">
          <reference field="0" count="1">
            <x v="52"/>
          </reference>
          <reference field="9" count="1" selected="0">
            <x v="83"/>
          </reference>
        </references>
      </pivotArea>
    </format>
    <format dxfId="1744">
      <pivotArea dataOnly="0" labelOnly="1" outline="0" fieldPosition="0">
        <references count="2">
          <reference field="0" count="1">
            <x v="66"/>
          </reference>
          <reference field="9" count="1" selected="0">
            <x v="84"/>
          </reference>
        </references>
      </pivotArea>
    </format>
    <format dxfId="1743">
      <pivotArea dataOnly="0" labelOnly="1" outline="0" fieldPosition="0">
        <references count="2">
          <reference field="0" count="1">
            <x v="74"/>
          </reference>
          <reference field="9" count="1" selected="0">
            <x v="85"/>
          </reference>
        </references>
      </pivotArea>
    </format>
    <format dxfId="1742">
      <pivotArea dataOnly="0" labelOnly="1" outline="0" fieldPosition="0">
        <references count="2">
          <reference field="0" count="1">
            <x v="73"/>
          </reference>
          <reference field="9" count="1" selected="0">
            <x v="86"/>
          </reference>
        </references>
      </pivotArea>
    </format>
    <format dxfId="1741">
      <pivotArea dataOnly="0" labelOnly="1" outline="0" fieldPosition="0">
        <references count="2">
          <reference field="0" count="1">
            <x v="17"/>
          </reference>
          <reference field="9" count="1" selected="0">
            <x v="87"/>
          </reference>
        </references>
      </pivotArea>
    </format>
    <format dxfId="1740">
      <pivotArea dataOnly="0" labelOnly="1" outline="0" fieldPosition="0">
        <references count="2">
          <reference field="0" count="1">
            <x v="43"/>
          </reference>
          <reference field="9" count="1" selected="0">
            <x v="88"/>
          </reference>
        </references>
      </pivotArea>
    </format>
    <format dxfId="1739">
      <pivotArea dataOnly="0" labelOnly="1" outline="0" fieldPosition="0">
        <references count="2">
          <reference field="0" count="1">
            <x v="76"/>
          </reference>
          <reference field="9" count="1" selected="0">
            <x v="89"/>
          </reference>
        </references>
      </pivotArea>
    </format>
    <format dxfId="1738">
      <pivotArea dataOnly="0" labelOnly="1" outline="0" fieldPosition="0">
        <references count="2">
          <reference field="0" count="1">
            <x v="76"/>
          </reference>
          <reference field="9" count="1" selected="0">
            <x v="90"/>
          </reference>
        </references>
      </pivotArea>
    </format>
    <format dxfId="1737">
      <pivotArea dataOnly="0" labelOnly="1" outline="0" fieldPosition="0">
        <references count="2">
          <reference field="0" count="1">
            <x v="58"/>
          </reference>
          <reference field="9" count="1" selected="0">
            <x v="91"/>
          </reference>
        </references>
      </pivotArea>
    </format>
    <format dxfId="1736">
      <pivotArea dataOnly="0" labelOnly="1" outline="0" fieldPosition="0">
        <references count="2">
          <reference field="0" count="1">
            <x v="55"/>
          </reference>
          <reference field="9" count="1" selected="0">
            <x v="92"/>
          </reference>
        </references>
      </pivotArea>
    </format>
    <format dxfId="1735">
      <pivotArea dataOnly="0" labelOnly="1" outline="0" fieldPosition="0">
        <references count="2">
          <reference field="0" count="1">
            <x v="36"/>
          </reference>
          <reference field="9" count="1" selected="0">
            <x v="93"/>
          </reference>
        </references>
      </pivotArea>
    </format>
    <format dxfId="1734">
      <pivotArea dataOnly="0" labelOnly="1" outline="0" fieldPosition="0">
        <references count="2">
          <reference field="0" count="1">
            <x v="76"/>
          </reference>
          <reference field="9" count="1" selected="0">
            <x v="94"/>
          </reference>
        </references>
      </pivotArea>
    </format>
    <format dxfId="1733">
      <pivotArea dataOnly="0" labelOnly="1" outline="0" fieldPosition="0">
        <references count="2">
          <reference field="0" count="1">
            <x v="49"/>
          </reference>
          <reference field="9" count="1" selected="0">
            <x v="95"/>
          </reference>
        </references>
      </pivotArea>
    </format>
    <format dxfId="1732">
      <pivotArea dataOnly="0" labelOnly="1" outline="0" fieldPosition="0">
        <references count="2">
          <reference field="0" count="1">
            <x v="75"/>
          </reference>
          <reference field="9" count="1" selected="0">
            <x v="96"/>
          </reference>
        </references>
      </pivotArea>
    </format>
    <format dxfId="1731">
      <pivotArea dataOnly="0" labelOnly="1" outline="0" fieldPosition="0">
        <references count="2">
          <reference field="0" count="1">
            <x v="35"/>
          </reference>
          <reference field="9" count="1" selected="0">
            <x v="97"/>
          </reference>
        </references>
      </pivotArea>
    </format>
    <format dxfId="1730">
      <pivotArea dataOnly="0" labelOnly="1" outline="0" fieldPosition="0">
        <references count="2">
          <reference field="0" count="1">
            <x v="75"/>
          </reference>
          <reference field="9" count="1" selected="0">
            <x v="98"/>
          </reference>
        </references>
      </pivotArea>
    </format>
    <format dxfId="1729">
      <pivotArea dataOnly="0" labelOnly="1" outline="0" fieldPosition="0">
        <references count="2">
          <reference field="0" count="1">
            <x v="76"/>
          </reference>
          <reference field="9" count="1" selected="0">
            <x v="99"/>
          </reference>
        </references>
      </pivotArea>
    </format>
    <format dxfId="1728">
      <pivotArea dataOnly="0" labelOnly="1" outline="0" fieldPosition="0">
        <references count="2">
          <reference field="0" count="1">
            <x v="3"/>
          </reference>
          <reference field="9" count="1" selected="0">
            <x v="100"/>
          </reference>
        </references>
      </pivotArea>
    </format>
    <format dxfId="1727">
      <pivotArea dataOnly="0" labelOnly="1" outline="0" fieldPosition="0">
        <references count="2">
          <reference field="0" count="1">
            <x v="71"/>
          </reference>
          <reference field="9" count="1" selected="0">
            <x v="101"/>
          </reference>
        </references>
      </pivotArea>
    </format>
    <format dxfId="1726">
      <pivotArea dataOnly="0" labelOnly="1" outline="0" fieldPosition="0">
        <references count="2">
          <reference field="0" count="1">
            <x v="47"/>
          </reference>
          <reference field="9" count="1" selected="0">
            <x v="102"/>
          </reference>
        </references>
      </pivotArea>
    </format>
    <format dxfId="1725">
      <pivotArea dataOnly="0" labelOnly="1" outline="0" fieldPosition="0">
        <references count="2">
          <reference field="0" count="1">
            <x v="76"/>
          </reference>
          <reference field="9" count="1" selected="0">
            <x v="103"/>
          </reference>
        </references>
      </pivotArea>
    </format>
    <format dxfId="1724">
      <pivotArea dataOnly="0" labelOnly="1" outline="0" fieldPosition="0">
        <references count="2">
          <reference field="0" count="1">
            <x v="42"/>
          </reference>
          <reference field="9" count="1" selected="0">
            <x v="104"/>
          </reference>
        </references>
      </pivotArea>
    </format>
    <format dxfId="1723">
      <pivotArea dataOnly="0" labelOnly="1" outline="0" fieldPosition="0">
        <references count="2">
          <reference field="0" count="1">
            <x v="59"/>
          </reference>
          <reference field="9" count="1" selected="0">
            <x v="105"/>
          </reference>
        </references>
      </pivotArea>
    </format>
    <format dxfId="1722">
      <pivotArea dataOnly="0" labelOnly="1" outline="0" fieldPosition="0">
        <references count="2">
          <reference field="0" count="1">
            <x v="38"/>
          </reference>
          <reference field="9" count="1" selected="0">
            <x v="106"/>
          </reference>
        </references>
      </pivotArea>
    </format>
    <format dxfId="1721">
      <pivotArea dataOnly="0" labelOnly="1" outline="0" fieldPosition="0">
        <references count="2">
          <reference field="0" count="1">
            <x v="24"/>
          </reference>
          <reference field="9" count="1" selected="0">
            <x v="107"/>
          </reference>
        </references>
      </pivotArea>
    </format>
    <format dxfId="1720">
      <pivotArea dataOnly="0" labelOnly="1" outline="0" fieldPosition="0">
        <references count="2">
          <reference field="0" count="1">
            <x v="68"/>
          </reference>
          <reference field="9" count="1" selected="0">
            <x v="108"/>
          </reference>
        </references>
      </pivotArea>
    </format>
    <format dxfId="1719">
      <pivotArea dataOnly="0" labelOnly="1" outline="0" fieldPosition="0">
        <references count="2">
          <reference field="0" count="1">
            <x v="75"/>
          </reference>
          <reference field="9" count="1" selected="0">
            <x v="109"/>
          </reference>
        </references>
      </pivotArea>
    </format>
    <format dxfId="1718">
      <pivotArea dataOnly="0" labelOnly="1" outline="0" fieldPosition="0">
        <references count="2">
          <reference field="0" count="1">
            <x v="33"/>
          </reference>
          <reference field="9" count="1" selected="0">
            <x v="110"/>
          </reference>
        </references>
      </pivotArea>
    </format>
    <format dxfId="1717">
      <pivotArea dataOnly="0" labelOnly="1" outline="0" fieldPosition="0">
        <references count="2">
          <reference field="0" count="1">
            <x v="12"/>
          </reference>
          <reference field="9" count="1" selected="0">
            <x v="111"/>
          </reference>
        </references>
      </pivotArea>
    </format>
    <format dxfId="1716">
      <pivotArea dataOnly="0" labelOnly="1" outline="0" fieldPosition="0">
        <references count="2">
          <reference field="0" count="1">
            <x v="21"/>
          </reference>
          <reference field="9" count="1" selected="0">
            <x v="112"/>
          </reference>
        </references>
      </pivotArea>
    </format>
    <format dxfId="1715">
      <pivotArea dataOnly="0" labelOnly="1" outline="0" fieldPosition="0">
        <references count="2">
          <reference field="0" count="1">
            <x v="76"/>
          </reference>
          <reference field="9" count="1" selected="0">
            <x v="113"/>
          </reference>
        </references>
      </pivotArea>
    </format>
    <format dxfId="1714">
      <pivotArea dataOnly="0" labelOnly="1" outline="0" fieldPosition="0">
        <references count="2">
          <reference field="0" count="1">
            <x v="19"/>
          </reference>
          <reference field="9" count="1" selected="0">
            <x v="114"/>
          </reference>
        </references>
      </pivotArea>
    </format>
    <format dxfId="1713">
      <pivotArea dataOnly="0" labelOnly="1" outline="0" fieldPosition="0">
        <references count="2">
          <reference field="0" count="1">
            <x v="76"/>
          </reference>
          <reference field="9" count="1" selected="0">
            <x v="115"/>
          </reference>
        </references>
      </pivotArea>
    </format>
    <format dxfId="1712">
      <pivotArea dataOnly="0" labelOnly="1" outline="0" fieldPosition="0">
        <references count="2">
          <reference field="0" count="1">
            <x v="75"/>
          </reference>
          <reference field="9" count="1" selected="0">
            <x v="116"/>
          </reference>
        </references>
      </pivotArea>
    </format>
    <format dxfId="1711">
      <pivotArea dataOnly="0" labelOnly="1" outline="0" fieldPosition="0">
        <references count="2">
          <reference field="0" count="1">
            <x v="76"/>
          </reference>
          <reference field="9" count="1" selected="0">
            <x v="117"/>
          </reference>
        </references>
      </pivotArea>
    </format>
    <format dxfId="1710">
      <pivotArea dataOnly="0" labelOnly="1" outline="0" fieldPosition="0">
        <references count="2">
          <reference field="0" count="1">
            <x v="75"/>
          </reference>
          <reference field="9" count="1" selected="0">
            <x v="118"/>
          </reference>
        </references>
      </pivotArea>
    </format>
    <format dxfId="1709">
      <pivotArea dataOnly="0" labelOnly="1" outline="0" fieldPosition="0">
        <references count="2">
          <reference field="0" count="1">
            <x v="27"/>
          </reference>
          <reference field="9" count="1" selected="0">
            <x v="119"/>
          </reference>
        </references>
      </pivotArea>
    </format>
    <format dxfId="1708">
      <pivotArea dataOnly="0" labelOnly="1" outline="0" fieldPosition="0">
        <references count="2">
          <reference field="0" count="1">
            <x v="76"/>
          </reference>
          <reference field="9" count="1" selected="0">
            <x v="120"/>
          </reference>
        </references>
      </pivotArea>
    </format>
    <format dxfId="1707">
      <pivotArea dataOnly="0" labelOnly="1" outline="0" fieldPosition="0">
        <references count="2">
          <reference field="0" count="1">
            <x v="76"/>
          </reference>
          <reference field="9" count="1" selected="0">
            <x v="121"/>
          </reference>
        </references>
      </pivotArea>
    </format>
    <format dxfId="1706">
      <pivotArea dataOnly="0" labelOnly="1" outline="0" fieldPosition="0">
        <references count="2">
          <reference field="0" count="1">
            <x v="44"/>
          </reference>
          <reference field="9" count="1" selected="0">
            <x v="122"/>
          </reference>
        </references>
      </pivotArea>
    </format>
    <format dxfId="1705">
      <pivotArea dataOnly="0" labelOnly="1" outline="0" fieldPosition="0">
        <references count="2">
          <reference field="0" count="1">
            <x v="75"/>
          </reference>
          <reference field="9" count="1" selected="0">
            <x v="123"/>
          </reference>
        </references>
      </pivotArea>
    </format>
    <format dxfId="1704">
      <pivotArea dataOnly="0" labelOnly="1" outline="0" fieldPosition="0">
        <references count="2">
          <reference field="0" count="1">
            <x v="7"/>
          </reference>
          <reference field="9" count="1" selected="0">
            <x v="124"/>
          </reference>
        </references>
      </pivotArea>
    </format>
    <format dxfId="1703">
      <pivotArea dataOnly="0" labelOnly="1" outline="0" fieldPosition="0">
        <references count="2">
          <reference field="0" count="1">
            <x v="2"/>
          </reference>
          <reference field="9" count="1" selected="0">
            <x v="125"/>
          </reference>
        </references>
      </pivotArea>
    </format>
    <format dxfId="1702">
      <pivotArea dataOnly="0" labelOnly="1" outline="0" fieldPosition="0">
        <references count="2">
          <reference field="0" count="1">
            <x v="67"/>
          </reference>
          <reference field="9" count="1" selected="0">
            <x v="126"/>
          </reference>
        </references>
      </pivotArea>
    </format>
    <format dxfId="1701">
      <pivotArea dataOnly="0" labelOnly="1" outline="0" fieldPosition="0">
        <references count="2">
          <reference field="0" count="1">
            <x v="48"/>
          </reference>
          <reference field="9" count="1" selected="0">
            <x v="2"/>
          </reference>
        </references>
      </pivotArea>
    </format>
    <format dxfId="1700">
      <pivotArea dataOnly="0" labelOnly="1" outline="0" fieldPosition="0">
        <references count="2">
          <reference field="0" count="1">
            <x v="57"/>
          </reference>
          <reference field="9" count="1" selected="0">
            <x v="76"/>
          </reference>
        </references>
      </pivotArea>
    </format>
    <format dxfId="1699">
      <pivotArea field="9" type="button" dataOnly="0" labelOnly="1" outline="0" axis="axisRow" fieldPosition="0"/>
    </format>
    <format dxfId="1698">
      <pivotArea field="0" type="button" dataOnly="0" labelOnly="1" outline="0" axis="axisRow" fieldPosition="1"/>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Year" sourceName="Year">
  <pivotTables>
    <pivotTable tabId="2" name="PivotTable20"/>
  </pivotTables>
  <data>
    <tabular pivotCacheId="2">
      <items count="8">
        <i x="0" s="1"/>
        <i x="1" s="1"/>
        <i x="2" s="1"/>
        <i x="3" s="1"/>
        <i x="6" s="1" nd="1"/>
        <i x="4" s="1" nd="1"/>
        <i x="5" s="1" nd="1"/>
        <i x="7"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Year" cache="Slicer_Year" caption="Year" rowHeight="241300"/>
</slicers>
</file>

<file path=xl/tables/table1.xml><?xml version="1.0" encoding="utf-8"?>
<table xmlns="http://schemas.openxmlformats.org/spreadsheetml/2006/main" id="1" name="lex_jul_2014" displayName="lex_jul_2014" ref="A1:V4111" totalsRowShown="0">
  <autoFilter ref="A1:V4111"/>
  <tableColumns count="22">
    <tableColumn id="21" name="Cardholders" dataDxfId="4" dataCellStyle="Comma">
      <calculatedColumnFormula>VLOOKUP(lex_jul_2014[[#This Row],[Locationid]],[1]LibPAS_data!$A$2:$D$264,4,FALSE)</calculatedColumnFormula>
    </tableColumn>
    <tableColumn id="19" name="Qtr"/>
    <tableColumn id="20" name="Date" dataDxfId="3"/>
    <tableColumn id="22" name="Fiscal_Year" dataDxfId="2">
      <calculatedColumnFormula>YEAR(DATE(YEAR(lex_jul_2014[[#This Row],[Date]]),MONTH(lex_jul_2014[[#This Row],[Date]])+6,1))</calculatedColumnFormula>
    </tableColumn>
    <tableColumn id="1" name="Year">
      <calculatedColumnFormula>TEXT(lex_jul_2014[[#This Row],[Date]],"YYYY")</calculatedColumnFormula>
    </tableColumn>
    <tableColumn id="2" name="Month"/>
    <tableColumn id="3" name="County" dataDxfId="1">
      <calculatedColumnFormula>VLOOKUP(K2,[1]LibPAS_data!$A$2:$C$600,3,FALSE)</calculatedColumnFormula>
    </tableColumn>
    <tableColumn id="4" name="id"/>
    <tableColumn id="5" name="InstitutionName"/>
    <tableColumn id="6" name="Location" dataDxfId="0">
      <calculatedColumnFormula>VLOOKUP(K2,[1]LibPAS_data!$A$2:$C$601,2,FALSE)</calculatedColumnFormula>
    </tableColumn>
    <tableColumn id="7" name="Locationid"/>
    <tableColumn id="8" name="SystemName"/>
    <tableColumn id="9" name="Product"/>
    <tableColumn id="10" name="CustomerInstitutionId"/>
    <tableColumn id="11" name="CustomerInstitutionType"/>
    <tableColumn id="12" name="SessionNew"/>
    <tableColumn id="13" name="RegNew"/>
    <tableColumn id="14" name="PageHits"/>
    <tableColumn id="15" name="TestsAdded"/>
    <tableColumn id="16" name="TutorialsAdded"/>
    <tableColumn id="17" name="eBooksAdded"/>
    <tableColumn id="18" name="ComputerCoursesAdded"/>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
  <sheetViews>
    <sheetView tabSelected="1" topLeftCell="A4" workbookViewId="0">
      <selection activeCell="E15" sqref="E15"/>
    </sheetView>
  </sheetViews>
  <sheetFormatPr defaultRowHeight="14.4" x14ac:dyDescent="0.3"/>
  <cols>
    <col min="1" max="1" width="17.6640625" customWidth="1"/>
    <col min="2" max="2" width="15.5546875" customWidth="1"/>
    <col min="3" max="5" width="6.88671875" customWidth="1"/>
    <col min="6" max="7" width="10.77734375" customWidth="1"/>
    <col min="8" max="8" width="28.44140625" customWidth="1"/>
    <col min="9" max="9" width="17.6640625" customWidth="1"/>
    <col min="10" max="10" width="33.21875" customWidth="1"/>
    <col min="11" max="11" width="22.44140625" customWidth="1"/>
    <col min="12" max="12" width="28.44140625" customWidth="1"/>
    <col min="13" max="13" width="17.6640625" customWidth="1"/>
    <col min="14" max="14" width="24.109375" customWidth="1"/>
    <col min="15" max="15" width="33.21875" customWidth="1"/>
    <col min="16" max="16" width="22.44140625" customWidth="1"/>
    <col min="17" max="17" width="17.6640625" customWidth="1"/>
    <col min="18" max="18" width="25.21875" bestFit="1" customWidth="1"/>
    <col min="19" max="19" width="24.109375" customWidth="1"/>
    <col min="20" max="20" width="33.21875" customWidth="1"/>
    <col min="21" max="21" width="22.44140625" customWidth="1"/>
    <col min="22" max="22" width="22.21875" bestFit="1" customWidth="1"/>
    <col min="23" max="23" width="25.21875" bestFit="1" customWidth="1"/>
    <col min="24" max="24" width="24.109375" bestFit="1" customWidth="1"/>
    <col min="25" max="25" width="33.21875" bestFit="1" customWidth="1"/>
    <col min="26" max="26" width="22.44140625" bestFit="1" customWidth="1"/>
  </cols>
  <sheetData>
    <row r="1" spans="1:6" ht="23.4" x14ac:dyDescent="0.45">
      <c r="A1" s="35" t="s">
        <v>266</v>
      </c>
    </row>
    <row r="2" spans="1:6" x14ac:dyDescent="0.3">
      <c r="A2" t="s">
        <v>344</v>
      </c>
    </row>
    <row r="3" spans="1:6" s="39" customFormat="1" x14ac:dyDescent="0.3">
      <c r="A3" s="8" t="s">
        <v>148</v>
      </c>
      <c r="B3" s="39" t="s">
        <v>343</v>
      </c>
    </row>
    <row r="4" spans="1:6" x14ac:dyDescent="0.3">
      <c r="A4" s="8" t="s">
        <v>144</v>
      </c>
      <c r="B4" s="39" t="s">
        <v>343</v>
      </c>
    </row>
    <row r="6" spans="1:6" x14ac:dyDescent="0.3">
      <c r="A6" s="8" t="s">
        <v>293</v>
      </c>
      <c r="B6" s="8" t="s">
        <v>341</v>
      </c>
    </row>
    <row r="7" spans="1:6" x14ac:dyDescent="0.3">
      <c r="A7" s="8" t="s">
        <v>342</v>
      </c>
      <c r="B7" s="39">
        <v>2015</v>
      </c>
      <c r="C7" s="39">
        <v>2016</v>
      </c>
      <c r="D7" s="39">
        <v>2017</v>
      </c>
      <c r="E7" s="39">
        <v>2018</v>
      </c>
      <c r="F7" s="39" t="s">
        <v>277</v>
      </c>
    </row>
    <row r="8" spans="1:6" x14ac:dyDescent="0.3">
      <c r="A8" s="34" t="s">
        <v>264</v>
      </c>
      <c r="B8" s="7">
        <v>417</v>
      </c>
      <c r="C8" s="7">
        <v>690</v>
      </c>
      <c r="D8" s="7">
        <v>831</v>
      </c>
      <c r="E8" s="7">
        <v>681</v>
      </c>
      <c r="F8" s="7">
        <v>2619</v>
      </c>
    </row>
    <row r="9" spans="1:6" x14ac:dyDescent="0.3">
      <c r="A9" s="34" t="s">
        <v>267</v>
      </c>
      <c r="B9" s="7">
        <v>685</v>
      </c>
      <c r="C9" s="7">
        <v>839</v>
      </c>
      <c r="D9" s="7">
        <v>811</v>
      </c>
      <c r="E9" s="7">
        <v>781</v>
      </c>
      <c r="F9" s="7">
        <v>3116</v>
      </c>
    </row>
    <row r="10" spans="1:6" x14ac:dyDescent="0.3">
      <c r="A10" s="34" t="s">
        <v>271</v>
      </c>
      <c r="B10" s="7">
        <v>586</v>
      </c>
      <c r="C10" s="7">
        <v>831</v>
      </c>
      <c r="D10" s="7">
        <v>923</v>
      </c>
      <c r="E10" s="7">
        <v>473</v>
      </c>
      <c r="F10" s="7">
        <v>2813</v>
      </c>
    </row>
    <row r="11" spans="1:6" x14ac:dyDescent="0.3">
      <c r="A11" s="34" t="s">
        <v>273</v>
      </c>
      <c r="B11" s="7">
        <v>628</v>
      </c>
      <c r="C11" s="7">
        <v>844</v>
      </c>
      <c r="D11" s="7">
        <v>974</v>
      </c>
      <c r="E11" s="7">
        <v>416</v>
      </c>
      <c r="F11" s="7">
        <v>2862</v>
      </c>
    </row>
    <row r="12" spans="1:6" x14ac:dyDescent="0.3">
      <c r="A12" s="34" t="s">
        <v>274</v>
      </c>
      <c r="B12" s="7">
        <v>755</v>
      </c>
      <c r="C12" s="7">
        <v>598</v>
      </c>
      <c r="D12" s="7">
        <v>613</v>
      </c>
      <c r="E12" s="7">
        <v>481</v>
      </c>
      <c r="F12" s="7">
        <v>2447</v>
      </c>
    </row>
    <row r="13" spans="1:6" x14ac:dyDescent="0.3">
      <c r="A13" s="34" t="s">
        <v>275</v>
      </c>
      <c r="B13" s="7">
        <v>571</v>
      </c>
      <c r="C13" s="7">
        <v>605</v>
      </c>
      <c r="D13" s="7">
        <v>408</v>
      </c>
      <c r="E13" s="7">
        <v>427</v>
      </c>
      <c r="F13" s="7">
        <v>2011</v>
      </c>
    </row>
    <row r="14" spans="1:6" x14ac:dyDescent="0.3">
      <c r="A14" s="34" t="s">
        <v>276</v>
      </c>
      <c r="B14" s="7">
        <v>512</v>
      </c>
      <c r="C14" s="7">
        <v>606</v>
      </c>
      <c r="D14" s="7">
        <v>735</v>
      </c>
      <c r="E14" s="7"/>
      <c r="F14" s="7">
        <v>1853</v>
      </c>
    </row>
    <row r="15" spans="1:6" x14ac:dyDescent="0.3">
      <c r="A15" s="34" t="s">
        <v>288</v>
      </c>
      <c r="B15" s="7">
        <v>603</v>
      </c>
      <c r="C15" s="7">
        <v>717</v>
      </c>
      <c r="D15" s="7">
        <v>522</v>
      </c>
      <c r="E15" s="7"/>
      <c r="F15" s="7">
        <v>1842</v>
      </c>
    </row>
    <row r="16" spans="1:6" x14ac:dyDescent="0.3">
      <c r="A16" s="34" t="s">
        <v>296</v>
      </c>
      <c r="B16" s="7">
        <v>762</v>
      </c>
      <c r="C16" s="7">
        <v>862</v>
      </c>
      <c r="D16" s="7">
        <v>475</v>
      </c>
      <c r="E16" s="7"/>
      <c r="F16" s="7">
        <v>2099</v>
      </c>
    </row>
    <row r="17" spans="1:6" x14ac:dyDescent="0.3">
      <c r="A17" s="34" t="s">
        <v>297</v>
      </c>
      <c r="B17" s="7">
        <v>710</v>
      </c>
      <c r="C17" s="7">
        <v>794</v>
      </c>
      <c r="D17" s="7">
        <v>579</v>
      </c>
      <c r="E17" s="7"/>
      <c r="F17" s="7">
        <v>2083</v>
      </c>
    </row>
    <row r="18" spans="1:6" x14ac:dyDescent="0.3">
      <c r="A18" s="34" t="s">
        <v>298</v>
      </c>
      <c r="B18" s="7">
        <v>971</v>
      </c>
      <c r="C18" s="7">
        <v>1085</v>
      </c>
      <c r="D18" s="7">
        <v>633</v>
      </c>
      <c r="E18" s="7"/>
      <c r="F18" s="7">
        <v>2689</v>
      </c>
    </row>
    <row r="19" spans="1:6" x14ac:dyDescent="0.3">
      <c r="A19" s="34" t="s">
        <v>299</v>
      </c>
      <c r="B19" s="7">
        <v>793</v>
      </c>
      <c r="C19" s="7">
        <v>1195</v>
      </c>
      <c r="D19" s="7">
        <v>613</v>
      </c>
      <c r="E19" s="7"/>
      <c r="F19" s="7">
        <v>2601</v>
      </c>
    </row>
    <row r="20" spans="1:6" x14ac:dyDescent="0.3">
      <c r="A20" s="34" t="s">
        <v>277</v>
      </c>
      <c r="B20" s="23">
        <v>7993</v>
      </c>
      <c r="C20" s="23">
        <v>9666</v>
      </c>
      <c r="D20" s="23">
        <v>8117</v>
      </c>
      <c r="E20" s="23">
        <v>3259</v>
      </c>
      <c r="F20" s="23">
        <v>29035</v>
      </c>
    </row>
  </sheetData>
  <pageMargins left="0.25" right="0.25" top="0.75" bottom="0.75" header="0.3" footer="0.3"/>
  <pageSetup scale="5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50"/>
  <sheetViews>
    <sheetView topLeftCell="F28" workbookViewId="0">
      <selection activeCell="N42" sqref="N42"/>
    </sheetView>
  </sheetViews>
  <sheetFormatPr defaultRowHeight="14.4" x14ac:dyDescent="0.3"/>
  <cols>
    <col min="2" max="2" width="17.6640625" bestFit="1" customWidth="1"/>
    <col min="3" max="3" width="17.77734375" style="25" customWidth="1"/>
    <col min="4" max="4" width="13.109375" style="25" customWidth="1"/>
    <col min="5" max="5" width="12.33203125" style="25" customWidth="1"/>
    <col min="6" max="6" width="11.5546875" style="25" customWidth="1"/>
    <col min="7" max="7" width="9" style="25" customWidth="1"/>
    <col min="8" max="8" width="6.77734375" style="25" customWidth="1"/>
    <col min="9" max="12" width="12.33203125" style="25" customWidth="1"/>
    <col min="13" max="13" width="6.77734375" style="25" customWidth="1"/>
    <col min="14" max="14" width="12.33203125" style="25" customWidth="1"/>
    <col min="15" max="15" width="13.21875" style="25" customWidth="1"/>
    <col min="16" max="16" width="9.77734375" style="25" customWidth="1"/>
    <col min="17" max="17" width="14.44140625" style="25" customWidth="1"/>
    <col min="18" max="18" width="12.33203125" style="25" customWidth="1"/>
    <col min="19" max="19" width="8.88671875" style="25" customWidth="1"/>
    <col min="20" max="20" width="5.21875" customWidth="1"/>
    <col min="21" max="21" width="7.77734375" customWidth="1"/>
    <col min="22" max="22" width="10.77734375" customWidth="1"/>
    <col min="23" max="23" width="24.5546875" bestFit="1" customWidth="1"/>
    <col min="24" max="24" width="13.88671875" bestFit="1" customWidth="1"/>
    <col min="25" max="25" width="23.21875" bestFit="1" customWidth="1"/>
    <col min="26" max="26" width="18.5546875" bestFit="1" customWidth="1"/>
    <col min="27" max="27" width="26.88671875" bestFit="1" customWidth="1"/>
    <col min="28" max="28" width="20" bestFit="1" customWidth="1"/>
    <col min="29" max="29" width="31.33203125" bestFit="1" customWidth="1"/>
    <col min="30" max="30" width="20.5546875" bestFit="1" customWidth="1"/>
    <col min="31" max="31" width="20.33203125" bestFit="1" customWidth="1"/>
    <col min="32" max="32" width="19.5546875" bestFit="1" customWidth="1"/>
    <col min="33" max="33" width="24" bestFit="1" customWidth="1"/>
    <col min="34" max="34" width="23.6640625" bestFit="1" customWidth="1"/>
    <col min="35" max="35" width="22.6640625" bestFit="1" customWidth="1"/>
    <col min="36" max="36" width="26.77734375" bestFit="1" customWidth="1"/>
    <col min="37" max="37" width="27.5546875" bestFit="1" customWidth="1"/>
    <col min="38" max="38" width="19.6640625" bestFit="1" customWidth="1"/>
    <col min="39" max="39" width="33" bestFit="1" customWidth="1"/>
    <col min="40" max="40" width="19.44140625" bestFit="1" customWidth="1"/>
    <col min="41" max="41" width="20.33203125" bestFit="1" customWidth="1"/>
    <col min="42" max="42" width="29.33203125" bestFit="1" customWidth="1"/>
    <col min="43" max="43" width="39.5546875" bestFit="1" customWidth="1"/>
    <col min="44" max="44" width="25" bestFit="1" customWidth="1"/>
    <col min="45" max="45" width="28.21875" bestFit="1" customWidth="1"/>
    <col min="46" max="46" width="20.33203125" bestFit="1" customWidth="1"/>
    <col min="47" max="47" width="33.6640625" bestFit="1" customWidth="1"/>
    <col min="48" max="48" width="23.44140625" bestFit="1" customWidth="1"/>
    <col min="49" max="49" width="20.77734375" bestFit="1" customWidth="1"/>
    <col min="50" max="50" width="30.109375" bestFit="1" customWidth="1"/>
    <col min="51" max="51" width="21.5546875" bestFit="1" customWidth="1"/>
    <col min="52" max="53" width="20.77734375" bestFit="1" customWidth="1"/>
    <col min="54" max="54" width="22.21875" bestFit="1" customWidth="1"/>
    <col min="55" max="55" width="16.77734375" bestFit="1" customWidth="1"/>
    <col min="56" max="56" width="25.109375" bestFit="1" customWidth="1"/>
    <col min="57" max="57" width="26.109375" bestFit="1" customWidth="1"/>
    <col min="58" max="58" width="32.77734375" bestFit="1" customWidth="1"/>
    <col min="59" max="59" width="12.6640625" bestFit="1" customWidth="1"/>
    <col min="60" max="60" width="24.6640625" bestFit="1" customWidth="1"/>
    <col min="61" max="61" width="24.77734375" bestFit="1" customWidth="1"/>
    <col min="62" max="62" width="18.88671875" bestFit="1" customWidth="1"/>
    <col min="63" max="63" width="26.6640625" bestFit="1" customWidth="1"/>
    <col min="64" max="64" width="27.33203125" bestFit="1" customWidth="1"/>
    <col min="65" max="65" width="22.109375" bestFit="1" customWidth="1"/>
    <col min="66" max="66" width="26" bestFit="1" customWidth="1"/>
    <col min="67" max="67" width="28.44140625" bestFit="1" customWidth="1"/>
    <col min="68" max="68" width="18.44140625" bestFit="1" customWidth="1"/>
    <col min="69" max="69" width="24.5546875" bestFit="1" customWidth="1"/>
    <col min="70" max="70" width="17.5546875" bestFit="1" customWidth="1"/>
    <col min="71" max="71" width="27.109375" bestFit="1" customWidth="1"/>
    <col min="72" max="72" width="32" bestFit="1" customWidth="1"/>
    <col min="73" max="73" width="27.44140625" bestFit="1" customWidth="1"/>
    <col min="74" max="74" width="24.88671875" bestFit="1" customWidth="1"/>
    <col min="75" max="75" width="26.44140625" bestFit="1" customWidth="1"/>
    <col min="76" max="76" width="26.33203125" bestFit="1" customWidth="1"/>
    <col min="77" max="77" width="36.44140625" bestFit="1" customWidth="1"/>
    <col min="78" max="78" width="24" bestFit="1" customWidth="1"/>
    <col min="79" max="79" width="18.33203125" bestFit="1" customWidth="1"/>
    <col min="80" max="80" width="21.77734375" bestFit="1" customWidth="1"/>
    <col min="81" max="81" width="17" bestFit="1" customWidth="1"/>
    <col min="82" max="82" width="18.44140625" bestFit="1" customWidth="1"/>
    <col min="83" max="83" width="21.5546875" bestFit="1" customWidth="1"/>
    <col min="84" max="84" width="19.109375" bestFit="1" customWidth="1"/>
    <col min="85" max="85" width="18.33203125" bestFit="1" customWidth="1"/>
    <col min="86" max="86" width="19.77734375" bestFit="1" customWidth="1"/>
    <col min="87" max="87" width="23.88671875" bestFit="1" customWidth="1"/>
    <col min="88" max="88" width="17.21875" bestFit="1" customWidth="1"/>
    <col min="89" max="89" width="24.44140625" bestFit="1" customWidth="1"/>
    <col min="90" max="90" width="20.21875" bestFit="1" customWidth="1"/>
    <col min="91" max="91" width="21.77734375" bestFit="1" customWidth="1"/>
    <col min="92" max="92" width="19.88671875" bestFit="1" customWidth="1"/>
    <col min="93" max="93" width="25.6640625" bestFit="1" customWidth="1"/>
    <col min="94" max="94" width="21.5546875" bestFit="1" customWidth="1"/>
    <col min="95" max="95" width="21" bestFit="1" customWidth="1"/>
    <col min="96" max="96" width="32.44140625" bestFit="1" customWidth="1"/>
    <col min="97" max="97" width="20.33203125" bestFit="1" customWidth="1"/>
    <col min="98" max="98" width="21.77734375" bestFit="1" customWidth="1"/>
    <col min="99" max="99" width="14.77734375" bestFit="1" customWidth="1"/>
    <col min="100" max="100" width="23.109375" bestFit="1" customWidth="1"/>
    <col min="101" max="101" width="22.33203125" bestFit="1" customWidth="1"/>
    <col min="102" max="102" width="21.77734375" bestFit="1" customWidth="1"/>
    <col min="103" max="103" width="19.33203125" bestFit="1" customWidth="1"/>
    <col min="104" max="104" width="20.6640625" bestFit="1" customWidth="1"/>
    <col min="105" max="105" width="21.6640625" bestFit="1" customWidth="1"/>
    <col min="106" max="106" width="22.44140625" bestFit="1" customWidth="1"/>
    <col min="107" max="107" width="27.88671875" bestFit="1" customWidth="1"/>
    <col min="108" max="108" width="20.109375" bestFit="1" customWidth="1"/>
    <col min="109" max="109" width="18.77734375" bestFit="1" customWidth="1"/>
    <col min="110" max="110" width="31.44140625" bestFit="1" customWidth="1"/>
    <col min="111" max="111" width="20" bestFit="1" customWidth="1"/>
    <col min="112" max="112" width="20.6640625" bestFit="1" customWidth="1"/>
    <col min="113" max="113" width="16.5546875" bestFit="1" customWidth="1"/>
    <col min="114" max="114" width="20.88671875" bestFit="1" customWidth="1"/>
    <col min="115" max="115" width="18.6640625" bestFit="1" customWidth="1"/>
    <col min="116" max="116" width="18.109375" bestFit="1" customWidth="1"/>
    <col min="117" max="117" width="23.21875" bestFit="1" customWidth="1"/>
    <col min="118" max="118" width="19" bestFit="1" customWidth="1"/>
    <col min="119" max="119" width="20" bestFit="1" customWidth="1"/>
    <col min="120" max="120" width="20.109375" bestFit="1" customWidth="1"/>
    <col min="121" max="121" width="26.21875" bestFit="1" customWidth="1"/>
    <col min="122" max="122" width="18.6640625" bestFit="1" customWidth="1"/>
    <col min="123" max="123" width="27" bestFit="1" customWidth="1"/>
    <col min="124" max="124" width="26.88671875" bestFit="1" customWidth="1"/>
    <col min="125" max="125" width="18.33203125" bestFit="1" customWidth="1"/>
    <col min="126" max="126" width="22.77734375" bestFit="1" customWidth="1"/>
    <col min="127" max="127" width="25.109375" bestFit="1" customWidth="1"/>
    <col min="128" max="128" width="10.77734375" bestFit="1" customWidth="1"/>
  </cols>
  <sheetData>
    <row r="1" spans="2:22" s="39" customFormat="1" ht="23.4" x14ac:dyDescent="0.45">
      <c r="B1" s="35" t="s">
        <v>266</v>
      </c>
      <c r="C1" s="25"/>
      <c r="D1" s="25"/>
      <c r="E1" s="25"/>
      <c r="F1" s="25"/>
      <c r="G1" s="25"/>
      <c r="H1" s="25"/>
      <c r="I1" s="25"/>
      <c r="J1" s="25"/>
      <c r="K1" s="25"/>
      <c r="L1" s="25"/>
      <c r="M1" s="25"/>
      <c r="N1" s="25"/>
      <c r="O1" s="25"/>
      <c r="P1" s="25"/>
      <c r="Q1" s="25"/>
      <c r="R1" s="25"/>
      <c r="S1" s="25"/>
    </row>
    <row r="2" spans="2:22" s="39" customFormat="1" x14ac:dyDescent="0.3">
      <c r="B2" s="39" t="s">
        <v>344</v>
      </c>
      <c r="C2" s="25"/>
      <c r="D2" s="25"/>
      <c r="E2" s="25"/>
      <c r="F2" s="25"/>
      <c r="G2" s="25"/>
      <c r="H2" s="25"/>
      <c r="I2" s="25"/>
      <c r="J2" s="25"/>
      <c r="K2" s="25"/>
      <c r="L2" s="25"/>
      <c r="M2" s="25"/>
      <c r="N2" s="25"/>
      <c r="O2" s="25"/>
      <c r="P2" s="25"/>
      <c r="Q2" s="25"/>
      <c r="R2" s="25"/>
      <c r="S2" s="25"/>
    </row>
    <row r="3" spans="2:22" s="39" customFormat="1" x14ac:dyDescent="0.3">
      <c r="C3" s="25"/>
      <c r="D3" s="25"/>
      <c r="E3" s="25"/>
      <c r="F3" s="25"/>
      <c r="G3" s="25"/>
      <c r="H3" s="25"/>
      <c r="I3" s="25"/>
      <c r="J3" s="25"/>
      <c r="K3" s="25"/>
      <c r="L3" s="25"/>
      <c r="M3" s="25"/>
      <c r="N3" s="25"/>
      <c r="O3" s="25"/>
      <c r="P3" s="25"/>
      <c r="Q3" s="25"/>
      <c r="R3" s="25"/>
      <c r="S3" s="25"/>
    </row>
    <row r="4" spans="2:22" x14ac:dyDescent="0.3">
      <c r="B4" s="8" t="s">
        <v>148</v>
      </c>
      <c r="C4" s="39" t="s">
        <v>96</v>
      </c>
    </row>
    <row r="6" spans="2:22" x14ac:dyDescent="0.3">
      <c r="B6" s="8" t="s">
        <v>293</v>
      </c>
      <c r="C6" s="24" t="s">
        <v>341</v>
      </c>
      <c r="T6" s="25"/>
      <c r="U6" s="25"/>
      <c r="V6" s="25"/>
    </row>
    <row r="7" spans="2:22" s="25" customFormat="1" ht="100.8" x14ac:dyDescent="0.3">
      <c r="B7" s="24" t="s">
        <v>342</v>
      </c>
      <c r="C7" s="25" t="s">
        <v>107</v>
      </c>
      <c r="D7" s="25" t="s">
        <v>110</v>
      </c>
      <c r="E7" s="25" t="s">
        <v>108</v>
      </c>
      <c r="F7" s="25" t="s">
        <v>322</v>
      </c>
      <c r="G7" s="25" t="s">
        <v>307</v>
      </c>
      <c r="H7" s="25" t="s">
        <v>101</v>
      </c>
      <c r="I7" s="25" t="s">
        <v>95</v>
      </c>
      <c r="J7" s="25" t="s">
        <v>314</v>
      </c>
      <c r="K7" s="25" t="s">
        <v>100</v>
      </c>
      <c r="L7" s="25" t="s">
        <v>104</v>
      </c>
      <c r="M7" s="25" t="s">
        <v>325</v>
      </c>
      <c r="N7" s="25" t="s">
        <v>105</v>
      </c>
      <c r="O7" s="25" t="s">
        <v>310</v>
      </c>
      <c r="P7" s="25" t="s">
        <v>313</v>
      </c>
      <c r="Q7" s="25" t="s">
        <v>113</v>
      </c>
      <c r="R7" s="25" t="s">
        <v>111</v>
      </c>
      <c r="S7" s="25" t="s">
        <v>103</v>
      </c>
      <c r="T7" s="25" t="s">
        <v>339</v>
      </c>
      <c r="U7" s="25" t="s">
        <v>282</v>
      </c>
      <c r="V7" s="25" t="s">
        <v>277</v>
      </c>
    </row>
    <row r="8" spans="2:22" x14ac:dyDescent="0.3">
      <c r="B8" s="40">
        <v>41821</v>
      </c>
      <c r="C8" s="23">
        <v>156</v>
      </c>
      <c r="D8" s="23">
        <v>25</v>
      </c>
      <c r="E8" s="23">
        <v>8</v>
      </c>
      <c r="F8" s="23">
        <v>3</v>
      </c>
      <c r="G8" s="23">
        <v>28</v>
      </c>
      <c r="H8" s="23"/>
      <c r="I8" s="23">
        <v>1</v>
      </c>
      <c r="J8" s="23"/>
      <c r="K8" s="23"/>
      <c r="L8" s="23"/>
      <c r="M8" s="23"/>
      <c r="N8" s="23"/>
      <c r="O8" s="23"/>
      <c r="P8" s="23"/>
      <c r="Q8" s="23"/>
      <c r="R8" s="23"/>
      <c r="S8" s="23"/>
      <c r="T8" s="23"/>
      <c r="U8" s="23"/>
      <c r="V8" s="23">
        <v>221</v>
      </c>
    </row>
    <row r="9" spans="2:22" x14ac:dyDescent="0.3">
      <c r="B9" s="40">
        <v>41852</v>
      </c>
      <c r="C9" s="23">
        <v>147</v>
      </c>
      <c r="D9" s="23">
        <v>16</v>
      </c>
      <c r="E9" s="23">
        <v>11</v>
      </c>
      <c r="F9" s="23">
        <v>8</v>
      </c>
      <c r="G9" s="23">
        <v>51</v>
      </c>
      <c r="H9" s="23">
        <v>4</v>
      </c>
      <c r="I9" s="23">
        <v>2</v>
      </c>
      <c r="J9" s="23"/>
      <c r="K9" s="23"/>
      <c r="L9" s="23"/>
      <c r="M9" s="23"/>
      <c r="N9" s="23"/>
      <c r="O9" s="23"/>
      <c r="P9" s="23"/>
      <c r="Q9" s="23"/>
      <c r="R9" s="23"/>
      <c r="S9" s="23"/>
      <c r="T9" s="23"/>
      <c r="U9" s="23"/>
      <c r="V9" s="23">
        <v>239</v>
      </c>
    </row>
    <row r="10" spans="2:22" x14ac:dyDescent="0.3">
      <c r="B10" s="40">
        <v>41883</v>
      </c>
      <c r="C10" s="23">
        <v>147</v>
      </c>
      <c r="D10" s="23">
        <v>55</v>
      </c>
      <c r="E10" s="23">
        <v>12</v>
      </c>
      <c r="F10" s="23">
        <v>19</v>
      </c>
      <c r="G10" s="23">
        <v>52</v>
      </c>
      <c r="H10" s="23">
        <v>1</v>
      </c>
      <c r="I10" s="23">
        <v>1</v>
      </c>
      <c r="J10" s="23">
        <v>3</v>
      </c>
      <c r="K10" s="23">
        <v>1</v>
      </c>
      <c r="L10" s="23"/>
      <c r="M10" s="23"/>
      <c r="N10" s="23"/>
      <c r="O10" s="23"/>
      <c r="P10" s="23"/>
      <c r="Q10" s="23"/>
      <c r="R10" s="23"/>
      <c r="S10" s="23"/>
      <c r="T10" s="23"/>
      <c r="U10" s="23"/>
      <c r="V10" s="23">
        <v>291</v>
      </c>
    </row>
    <row r="11" spans="2:22" x14ac:dyDescent="0.3">
      <c r="B11" s="40">
        <v>41913</v>
      </c>
      <c r="C11" s="23">
        <v>24</v>
      </c>
      <c r="D11" s="23">
        <v>76</v>
      </c>
      <c r="E11" s="23">
        <v>2</v>
      </c>
      <c r="F11" s="23">
        <v>27</v>
      </c>
      <c r="G11" s="23">
        <v>37</v>
      </c>
      <c r="H11" s="23">
        <v>1</v>
      </c>
      <c r="I11" s="23"/>
      <c r="J11" s="23">
        <v>2</v>
      </c>
      <c r="K11" s="23"/>
      <c r="L11" s="23"/>
      <c r="M11" s="23"/>
      <c r="N11" s="23"/>
      <c r="O11" s="23"/>
      <c r="P11" s="23"/>
      <c r="Q11" s="23"/>
      <c r="R11" s="23"/>
      <c r="S11" s="23"/>
      <c r="T11" s="23"/>
      <c r="U11" s="23"/>
      <c r="V11" s="23">
        <v>169</v>
      </c>
    </row>
    <row r="12" spans="2:22" x14ac:dyDescent="0.3">
      <c r="B12" s="40">
        <v>41944</v>
      </c>
      <c r="C12" s="23">
        <v>181</v>
      </c>
      <c r="D12" s="23">
        <v>52</v>
      </c>
      <c r="E12" s="23">
        <v>6</v>
      </c>
      <c r="F12" s="23">
        <v>2</v>
      </c>
      <c r="G12" s="23">
        <v>13</v>
      </c>
      <c r="H12" s="23">
        <v>21</v>
      </c>
      <c r="I12" s="23">
        <v>3</v>
      </c>
      <c r="J12" s="23">
        <v>3</v>
      </c>
      <c r="K12" s="23">
        <v>3</v>
      </c>
      <c r="L12" s="23"/>
      <c r="M12" s="23"/>
      <c r="N12" s="23"/>
      <c r="O12" s="23"/>
      <c r="P12" s="23"/>
      <c r="Q12" s="23"/>
      <c r="R12" s="23"/>
      <c r="S12" s="23"/>
      <c r="T12" s="23"/>
      <c r="U12" s="23"/>
      <c r="V12" s="23">
        <v>284</v>
      </c>
    </row>
    <row r="13" spans="2:22" x14ac:dyDescent="0.3">
      <c r="B13" s="40">
        <v>41974</v>
      </c>
      <c r="C13" s="23">
        <v>138</v>
      </c>
      <c r="D13" s="23">
        <v>86</v>
      </c>
      <c r="E13" s="23">
        <v>3</v>
      </c>
      <c r="F13" s="23">
        <v>26</v>
      </c>
      <c r="G13" s="23">
        <v>14</v>
      </c>
      <c r="H13" s="23">
        <v>25</v>
      </c>
      <c r="I13" s="23"/>
      <c r="J13" s="23">
        <v>7</v>
      </c>
      <c r="K13" s="23"/>
      <c r="L13" s="23"/>
      <c r="M13" s="23"/>
      <c r="N13" s="23">
        <v>1</v>
      </c>
      <c r="O13" s="23"/>
      <c r="P13" s="23"/>
      <c r="Q13" s="23"/>
      <c r="R13" s="23"/>
      <c r="S13" s="23"/>
      <c r="T13" s="23"/>
      <c r="U13" s="23"/>
      <c r="V13" s="23">
        <v>300</v>
      </c>
    </row>
    <row r="14" spans="2:22" x14ac:dyDescent="0.3">
      <c r="B14" s="40">
        <v>42005</v>
      </c>
      <c r="C14" s="23">
        <v>197</v>
      </c>
      <c r="D14" s="23">
        <v>79</v>
      </c>
      <c r="E14" s="23">
        <v>29</v>
      </c>
      <c r="F14" s="23">
        <v>2</v>
      </c>
      <c r="G14" s="23">
        <v>11</v>
      </c>
      <c r="H14" s="23">
        <v>2</v>
      </c>
      <c r="I14" s="23">
        <v>5</v>
      </c>
      <c r="J14" s="23">
        <v>4</v>
      </c>
      <c r="K14" s="23"/>
      <c r="L14" s="23"/>
      <c r="M14" s="23">
        <v>2</v>
      </c>
      <c r="N14" s="23"/>
      <c r="O14" s="23"/>
      <c r="P14" s="23"/>
      <c r="Q14" s="23"/>
      <c r="R14" s="23"/>
      <c r="S14" s="23"/>
      <c r="T14" s="23"/>
      <c r="U14" s="23"/>
      <c r="V14" s="23">
        <v>331</v>
      </c>
    </row>
    <row r="15" spans="2:22" x14ac:dyDescent="0.3">
      <c r="B15" s="40">
        <v>42036</v>
      </c>
      <c r="C15" s="23">
        <v>187</v>
      </c>
      <c r="D15" s="23">
        <v>74</v>
      </c>
      <c r="E15" s="23">
        <v>15</v>
      </c>
      <c r="F15" s="23">
        <v>6</v>
      </c>
      <c r="G15" s="23">
        <v>17</v>
      </c>
      <c r="H15" s="23">
        <v>19</v>
      </c>
      <c r="I15" s="23"/>
      <c r="J15" s="23">
        <v>1</v>
      </c>
      <c r="K15" s="23"/>
      <c r="L15" s="23"/>
      <c r="M15" s="23">
        <v>1</v>
      </c>
      <c r="N15" s="23"/>
      <c r="O15" s="23"/>
      <c r="P15" s="23"/>
      <c r="Q15" s="23"/>
      <c r="R15" s="23"/>
      <c r="S15" s="23"/>
      <c r="T15" s="23"/>
      <c r="U15" s="23"/>
      <c r="V15" s="23">
        <v>320</v>
      </c>
    </row>
    <row r="16" spans="2:22" x14ac:dyDescent="0.3">
      <c r="B16" s="40">
        <v>42064</v>
      </c>
      <c r="C16" s="23">
        <v>262</v>
      </c>
      <c r="D16" s="23">
        <v>111</v>
      </c>
      <c r="E16" s="23">
        <v>17</v>
      </c>
      <c r="F16" s="23">
        <v>2</v>
      </c>
      <c r="G16" s="23">
        <v>13</v>
      </c>
      <c r="H16" s="23">
        <v>11</v>
      </c>
      <c r="I16" s="23">
        <v>6</v>
      </c>
      <c r="J16" s="23">
        <v>1</v>
      </c>
      <c r="K16" s="23"/>
      <c r="L16" s="23"/>
      <c r="M16" s="23"/>
      <c r="N16" s="23"/>
      <c r="O16" s="23"/>
      <c r="P16" s="23"/>
      <c r="Q16" s="23"/>
      <c r="R16" s="23"/>
      <c r="S16" s="23"/>
      <c r="T16" s="23"/>
      <c r="U16" s="23"/>
      <c r="V16" s="23">
        <v>423</v>
      </c>
    </row>
    <row r="17" spans="2:22" x14ac:dyDescent="0.3">
      <c r="B17" s="40">
        <v>42095</v>
      </c>
      <c r="C17" s="23">
        <v>254</v>
      </c>
      <c r="D17" s="23">
        <v>6</v>
      </c>
      <c r="E17" s="23">
        <v>3</v>
      </c>
      <c r="F17" s="23">
        <v>2</v>
      </c>
      <c r="G17" s="23">
        <v>16</v>
      </c>
      <c r="H17" s="23">
        <v>9</v>
      </c>
      <c r="I17" s="23"/>
      <c r="J17" s="23"/>
      <c r="K17" s="23">
        <v>2</v>
      </c>
      <c r="L17" s="23"/>
      <c r="M17" s="23"/>
      <c r="N17" s="23"/>
      <c r="O17" s="23"/>
      <c r="P17" s="23"/>
      <c r="Q17" s="23"/>
      <c r="R17" s="23"/>
      <c r="S17" s="23"/>
      <c r="T17" s="23"/>
      <c r="U17" s="23"/>
      <c r="V17" s="23">
        <v>292</v>
      </c>
    </row>
    <row r="18" spans="2:22" x14ac:dyDescent="0.3">
      <c r="B18" s="40">
        <v>42125</v>
      </c>
      <c r="C18" s="23">
        <v>224</v>
      </c>
      <c r="D18" s="23">
        <v>51</v>
      </c>
      <c r="E18" s="23"/>
      <c r="F18" s="23">
        <v>8</v>
      </c>
      <c r="G18" s="23">
        <v>4</v>
      </c>
      <c r="H18" s="23">
        <v>8</v>
      </c>
      <c r="I18" s="23">
        <v>13</v>
      </c>
      <c r="J18" s="23">
        <v>1</v>
      </c>
      <c r="K18" s="23"/>
      <c r="L18" s="23">
        <v>21</v>
      </c>
      <c r="M18" s="23"/>
      <c r="N18" s="23"/>
      <c r="O18" s="23"/>
      <c r="P18" s="23"/>
      <c r="Q18" s="23"/>
      <c r="R18" s="23"/>
      <c r="S18" s="23"/>
      <c r="T18" s="23"/>
      <c r="U18" s="23"/>
      <c r="V18" s="23">
        <v>330</v>
      </c>
    </row>
    <row r="19" spans="2:22" x14ac:dyDescent="0.3">
      <c r="B19" s="40">
        <v>42156</v>
      </c>
      <c r="C19" s="23">
        <v>119</v>
      </c>
      <c r="D19" s="23">
        <v>57</v>
      </c>
      <c r="E19" s="23">
        <v>14</v>
      </c>
      <c r="F19" s="23">
        <v>8</v>
      </c>
      <c r="G19" s="23">
        <v>6</v>
      </c>
      <c r="H19" s="23">
        <v>14</v>
      </c>
      <c r="I19" s="23">
        <v>4</v>
      </c>
      <c r="J19" s="23">
        <v>3</v>
      </c>
      <c r="K19" s="23">
        <v>2</v>
      </c>
      <c r="L19" s="23"/>
      <c r="M19" s="23"/>
      <c r="N19" s="23"/>
      <c r="O19" s="23"/>
      <c r="P19" s="23"/>
      <c r="Q19" s="23"/>
      <c r="R19" s="23"/>
      <c r="S19" s="23"/>
      <c r="T19" s="23"/>
      <c r="U19" s="23"/>
      <c r="V19" s="23">
        <v>227</v>
      </c>
    </row>
    <row r="20" spans="2:22" x14ac:dyDescent="0.3">
      <c r="B20" s="40">
        <v>42186</v>
      </c>
      <c r="C20" s="23">
        <v>115</v>
      </c>
      <c r="D20" s="23">
        <v>85</v>
      </c>
      <c r="E20" s="23">
        <v>19</v>
      </c>
      <c r="F20" s="23">
        <v>8</v>
      </c>
      <c r="G20" s="23">
        <v>9</v>
      </c>
      <c r="H20" s="23">
        <v>6</v>
      </c>
      <c r="I20" s="23">
        <v>8</v>
      </c>
      <c r="J20" s="23">
        <v>2</v>
      </c>
      <c r="K20" s="23">
        <v>1</v>
      </c>
      <c r="L20" s="23">
        <v>0</v>
      </c>
      <c r="M20" s="23">
        <v>0</v>
      </c>
      <c r="N20" s="23">
        <v>0</v>
      </c>
      <c r="O20" s="23">
        <v>0</v>
      </c>
      <c r="P20" s="23">
        <v>0</v>
      </c>
      <c r="Q20" s="23">
        <v>0</v>
      </c>
      <c r="R20" s="23">
        <v>0</v>
      </c>
      <c r="S20" s="23">
        <v>0</v>
      </c>
      <c r="T20" s="23">
        <v>0</v>
      </c>
      <c r="U20" s="23">
        <v>0</v>
      </c>
      <c r="V20" s="23">
        <v>253</v>
      </c>
    </row>
    <row r="21" spans="2:22" x14ac:dyDescent="0.3">
      <c r="B21" s="40">
        <v>42217</v>
      </c>
      <c r="C21" s="23">
        <v>217</v>
      </c>
      <c r="D21" s="23">
        <v>60</v>
      </c>
      <c r="E21" s="23">
        <v>11</v>
      </c>
      <c r="F21" s="23">
        <v>5</v>
      </c>
      <c r="G21" s="23">
        <v>35</v>
      </c>
      <c r="H21" s="23">
        <v>1</v>
      </c>
      <c r="I21" s="23">
        <v>14</v>
      </c>
      <c r="J21" s="23">
        <v>12</v>
      </c>
      <c r="K21" s="23">
        <v>0</v>
      </c>
      <c r="L21" s="23">
        <v>0</v>
      </c>
      <c r="M21" s="23">
        <v>0</v>
      </c>
      <c r="N21" s="23">
        <v>0</v>
      </c>
      <c r="O21" s="23">
        <v>0</v>
      </c>
      <c r="P21" s="23">
        <v>0</v>
      </c>
      <c r="Q21" s="23">
        <v>0</v>
      </c>
      <c r="R21" s="23">
        <v>0</v>
      </c>
      <c r="S21" s="23">
        <v>0</v>
      </c>
      <c r="T21" s="23">
        <v>0</v>
      </c>
      <c r="U21" s="23">
        <v>0</v>
      </c>
      <c r="V21" s="23">
        <v>355</v>
      </c>
    </row>
    <row r="22" spans="2:22" x14ac:dyDescent="0.3">
      <c r="B22" s="40">
        <v>42248</v>
      </c>
      <c r="C22" s="23">
        <v>249</v>
      </c>
      <c r="D22" s="23">
        <v>70</v>
      </c>
      <c r="E22" s="23">
        <v>23</v>
      </c>
      <c r="F22" s="23">
        <v>7</v>
      </c>
      <c r="G22" s="23">
        <v>5</v>
      </c>
      <c r="H22" s="23">
        <v>4</v>
      </c>
      <c r="I22" s="23">
        <v>0</v>
      </c>
      <c r="J22" s="23">
        <v>28</v>
      </c>
      <c r="K22" s="23">
        <v>0</v>
      </c>
      <c r="L22" s="23">
        <v>0</v>
      </c>
      <c r="M22" s="23">
        <v>0</v>
      </c>
      <c r="N22" s="23">
        <v>0</v>
      </c>
      <c r="O22" s="23">
        <v>0</v>
      </c>
      <c r="P22" s="23">
        <v>0</v>
      </c>
      <c r="Q22" s="23">
        <v>0</v>
      </c>
      <c r="R22" s="23">
        <v>0</v>
      </c>
      <c r="S22" s="23">
        <v>0</v>
      </c>
      <c r="T22" s="23">
        <v>0</v>
      </c>
      <c r="U22" s="23">
        <v>0</v>
      </c>
      <c r="V22" s="23">
        <v>386</v>
      </c>
    </row>
    <row r="23" spans="2:22" x14ac:dyDescent="0.3">
      <c r="B23" s="40">
        <v>42278</v>
      </c>
      <c r="C23" s="23">
        <v>188</v>
      </c>
      <c r="D23" s="23">
        <v>111</v>
      </c>
      <c r="E23" s="23">
        <v>26</v>
      </c>
      <c r="F23" s="23">
        <v>14</v>
      </c>
      <c r="G23" s="23">
        <v>15</v>
      </c>
      <c r="H23" s="23">
        <v>13</v>
      </c>
      <c r="I23" s="23">
        <v>3</v>
      </c>
      <c r="J23" s="23">
        <v>2</v>
      </c>
      <c r="K23" s="23">
        <v>1</v>
      </c>
      <c r="L23" s="23">
        <v>0</v>
      </c>
      <c r="M23" s="23">
        <v>0</v>
      </c>
      <c r="N23" s="23">
        <v>0</v>
      </c>
      <c r="O23" s="23">
        <v>0</v>
      </c>
      <c r="P23" s="23">
        <v>0</v>
      </c>
      <c r="Q23" s="23">
        <v>0</v>
      </c>
      <c r="R23" s="23">
        <v>0</v>
      </c>
      <c r="S23" s="23">
        <v>0</v>
      </c>
      <c r="T23" s="23">
        <v>0</v>
      </c>
      <c r="U23" s="23">
        <v>0</v>
      </c>
      <c r="V23" s="23">
        <v>373</v>
      </c>
    </row>
    <row r="24" spans="2:22" x14ac:dyDescent="0.3">
      <c r="B24" s="40">
        <v>42309</v>
      </c>
      <c r="C24" s="23">
        <v>132</v>
      </c>
      <c r="D24" s="23">
        <v>58</v>
      </c>
      <c r="E24" s="23">
        <v>11</v>
      </c>
      <c r="F24" s="23">
        <v>8</v>
      </c>
      <c r="G24" s="23">
        <v>10</v>
      </c>
      <c r="H24" s="23">
        <v>11</v>
      </c>
      <c r="I24" s="23">
        <v>3</v>
      </c>
      <c r="J24" s="23">
        <v>3</v>
      </c>
      <c r="K24" s="23">
        <v>3</v>
      </c>
      <c r="L24" s="23">
        <v>0</v>
      </c>
      <c r="M24" s="23">
        <v>0</v>
      </c>
      <c r="N24" s="23">
        <v>0</v>
      </c>
      <c r="O24" s="23">
        <v>0</v>
      </c>
      <c r="P24" s="23">
        <v>0</v>
      </c>
      <c r="Q24" s="23">
        <v>0</v>
      </c>
      <c r="R24" s="23">
        <v>0</v>
      </c>
      <c r="S24" s="23">
        <v>0</v>
      </c>
      <c r="T24" s="23">
        <v>0</v>
      </c>
      <c r="U24" s="23">
        <v>0</v>
      </c>
      <c r="V24" s="23">
        <v>239</v>
      </c>
    </row>
    <row r="25" spans="2:22" x14ac:dyDescent="0.3">
      <c r="B25" s="40">
        <v>42339</v>
      </c>
      <c r="C25" s="23">
        <v>110</v>
      </c>
      <c r="D25" s="23">
        <v>50</v>
      </c>
      <c r="E25" s="23">
        <v>4</v>
      </c>
      <c r="F25" s="23">
        <v>1</v>
      </c>
      <c r="G25" s="23">
        <v>6</v>
      </c>
      <c r="H25" s="23">
        <v>63</v>
      </c>
      <c r="I25" s="23">
        <v>1</v>
      </c>
      <c r="J25" s="23">
        <v>2</v>
      </c>
      <c r="K25" s="23">
        <v>2</v>
      </c>
      <c r="L25" s="23">
        <v>0</v>
      </c>
      <c r="M25" s="23">
        <v>0</v>
      </c>
      <c r="N25" s="23">
        <v>0</v>
      </c>
      <c r="O25" s="23">
        <v>0</v>
      </c>
      <c r="P25" s="23">
        <v>0</v>
      </c>
      <c r="Q25" s="23">
        <v>0</v>
      </c>
      <c r="R25" s="23">
        <v>0</v>
      </c>
      <c r="S25" s="23">
        <v>0</v>
      </c>
      <c r="T25" s="23">
        <v>0</v>
      </c>
      <c r="U25" s="23">
        <v>0</v>
      </c>
      <c r="V25" s="23">
        <v>239</v>
      </c>
    </row>
    <row r="26" spans="2:22" x14ac:dyDescent="0.3">
      <c r="B26" s="40">
        <v>42370</v>
      </c>
      <c r="C26" s="23">
        <v>151</v>
      </c>
      <c r="D26" s="23">
        <v>21</v>
      </c>
      <c r="E26" s="23">
        <v>22</v>
      </c>
      <c r="F26" s="23">
        <v>28</v>
      </c>
      <c r="G26" s="23">
        <v>10</v>
      </c>
      <c r="H26" s="23">
        <v>9</v>
      </c>
      <c r="I26" s="23">
        <v>0</v>
      </c>
      <c r="J26" s="23">
        <v>2</v>
      </c>
      <c r="K26" s="23">
        <v>0</v>
      </c>
      <c r="L26" s="23">
        <v>0</v>
      </c>
      <c r="M26" s="23">
        <v>0</v>
      </c>
      <c r="N26" s="23">
        <v>0</v>
      </c>
      <c r="O26" s="23">
        <v>0</v>
      </c>
      <c r="P26" s="23">
        <v>0</v>
      </c>
      <c r="Q26" s="23">
        <v>0</v>
      </c>
      <c r="R26" s="23">
        <v>0</v>
      </c>
      <c r="S26" s="23">
        <v>0</v>
      </c>
      <c r="T26" s="23">
        <v>0</v>
      </c>
      <c r="U26" s="23">
        <v>0</v>
      </c>
      <c r="V26" s="23">
        <v>243</v>
      </c>
    </row>
    <row r="27" spans="2:22" x14ac:dyDescent="0.3">
      <c r="B27" s="40">
        <v>42401</v>
      </c>
      <c r="C27" s="23">
        <v>126</v>
      </c>
      <c r="D27" s="23">
        <v>84</v>
      </c>
      <c r="E27" s="23">
        <v>16</v>
      </c>
      <c r="F27" s="23">
        <v>11</v>
      </c>
      <c r="G27" s="23">
        <v>5</v>
      </c>
      <c r="H27" s="23">
        <v>1</v>
      </c>
      <c r="I27" s="23">
        <v>3</v>
      </c>
      <c r="J27" s="23">
        <v>3</v>
      </c>
      <c r="K27" s="23">
        <v>2</v>
      </c>
      <c r="L27" s="23">
        <v>0</v>
      </c>
      <c r="M27" s="23">
        <v>0</v>
      </c>
      <c r="N27" s="23">
        <v>0</v>
      </c>
      <c r="O27" s="23">
        <v>0</v>
      </c>
      <c r="P27" s="23">
        <v>0</v>
      </c>
      <c r="Q27" s="23">
        <v>0</v>
      </c>
      <c r="R27" s="23">
        <v>0</v>
      </c>
      <c r="S27" s="23">
        <v>0</v>
      </c>
      <c r="T27" s="23">
        <v>0</v>
      </c>
      <c r="U27" s="23">
        <v>0</v>
      </c>
      <c r="V27" s="23">
        <v>251</v>
      </c>
    </row>
    <row r="28" spans="2:22" x14ac:dyDescent="0.3">
      <c r="B28" s="40">
        <v>42430</v>
      </c>
      <c r="C28" s="23">
        <v>214</v>
      </c>
      <c r="D28" s="23">
        <v>61</v>
      </c>
      <c r="E28" s="23">
        <v>35</v>
      </c>
      <c r="F28" s="23">
        <v>13</v>
      </c>
      <c r="G28" s="23">
        <v>10</v>
      </c>
      <c r="H28" s="23">
        <v>9</v>
      </c>
      <c r="I28" s="23">
        <v>0</v>
      </c>
      <c r="J28" s="23">
        <v>1</v>
      </c>
      <c r="K28" s="23">
        <v>2</v>
      </c>
      <c r="L28" s="23">
        <v>0</v>
      </c>
      <c r="M28" s="23">
        <v>0</v>
      </c>
      <c r="N28" s="23">
        <v>0</v>
      </c>
      <c r="O28" s="23">
        <v>0</v>
      </c>
      <c r="P28" s="23">
        <v>0</v>
      </c>
      <c r="Q28" s="23">
        <v>0</v>
      </c>
      <c r="R28" s="23">
        <v>0</v>
      </c>
      <c r="S28" s="23">
        <v>0</v>
      </c>
      <c r="T28" s="23">
        <v>0</v>
      </c>
      <c r="U28" s="23">
        <v>0</v>
      </c>
      <c r="V28" s="23">
        <v>345</v>
      </c>
    </row>
    <row r="29" spans="2:22" x14ac:dyDescent="0.3">
      <c r="B29" s="40">
        <v>42461</v>
      </c>
      <c r="C29" s="23">
        <v>122</v>
      </c>
      <c r="D29" s="23">
        <v>104</v>
      </c>
      <c r="E29" s="23">
        <v>20</v>
      </c>
      <c r="F29" s="23">
        <v>1</v>
      </c>
      <c r="G29" s="23">
        <v>1</v>
      </c>
      <c r="H29" s="23">
        <v>7</v>
      </c>
      <c r="I29" s="23">
        <v>7</v>
      </c>
      <c r="J29" s="23">
        <v>9</v>
      </c>
      <c r="K29" s="23">
        <v>0</v>
      </c>
      <c r="L29" s="23">
        <v>0</v>
      </c>
      <c r="M29" s="23">
        <v>0</v>
      </c>
      <c r="N29" s="23">
        <v>0</v>
      </c>
      <c r="O29" s="23">
        <v>0</v>
      </c>
      <c r="P29" s="23">
        <v>0</v>
      </c>
      <c r="Q29" s="23">
        <v>0</v>
      </c>
      <c r="R29" s="23">
        <v>0</v>
      </c>
      <c r="S29" s="23">
        <v>0</v>
      </c>
      <c r="T29" s="23">
        <v>0</v>
      </c>
      <c r="U29" s="23">
        <v>0</v>
      </c>
      <c r="V29" s="23">
        <v>271</v>
      </c>
    </row>
    <row r="30" spans="2:22" x14ac:dyDescent="0.3">
      <c r="B30" s="40">
        <v>42491</v>
      </c>
      <c r="C30" s="23">
        <v>165</v>
      </c>
      <c r="D30" s="23">
        <v>71</v>
      </c>
      <c r="E30" s="23">
        <v>15</v>
      </c>
      <c r="F30" s="23">
        <v>17</v>
      </c>
      <c r="G30" s="23">
        <v>5</v>
      </c>
      <c r="H30" s="23">
        <v>17</v>
      </c>
      <c r="I30" s="23">
        <v>0</v>
      </c>
      <c r="J30" s="23">
        <v>6</v>
      </c>
      <c r="K30" s="23">
        <v>2</v>
      </c>
      <c r="L30" s="23">
        <v>0</v>
      </c>
      <c r="M30" s="23">
        <v>0</v>
      </c>
      <c r="N30" s="23">
        <v>0</v>
      </c>
      <c r="O30" s="23">
        <v>0</v>
      </c>
      <c r="P30" s="23">
        <v>0</v>
      </c>
      <c r="Q30" s="23">
        <v>0</v>
      </c>
      <c r="R30" s="23">
        <v>0</v>
      </c>
      <c r="S30" s="23">
        <v>0</v>
      </c>
      <c r="T30" s="23">
        <v>0</v>
      </c>
      <c r="U30" s="23">
        <v>0</v>
      </c>
      <c r="V30" s="23">
        <v>298</v>
      </c>
    </row>
    <row r="31" spans="2:22" x14ac:dyDescent="0.3">
      <c r="B31" s="40">
        <v>42522</v>
      </c>
      <c r="C31" s="23">
        <v>234</v>
      </c>
      <c r="D31" s="23">
        <v>71</v>
      </c>
      <c r="E31" s="23">
        <v>34</v>
      </c>
      <c r="F31" s="23">
        <v>7</v>
      </c>
      <c r="G31" s="23">
        <v>1</v>
      </c>
      <c r="H31" s="23">
        <v>9</v>
      </c>
      <c r="I31" s="23">
        <v>4</v>
      </c>
      <c r="J31" s="23">
        <v>3</v>
      </c>
      <c r="K31" s="23">
        <v>24</v>
      </c>
      <c r="L31" s="23">
        <v>0</v>
      </c>
      <c r="M31" s="23">
        <v>0</v>
      </c>
      <c r="N31" s="23">
        <v>0</v>
      </c>
      <c r="O31" s="23">
        <v>0</v>
      </c>
      <c r="P31" s="23">
        <v>0</v>
      </c>
      <c r="Q31" s="23">
        <v>0</v>
      </c>
      <c r="R31" s="23">
        <v>0</v>
      </c>
      <c r="S31" s="23">
        <v>0</v>
      </c>
      <c r="T31" s="23">
        <v>0</v>
      </c>
      <c r="U31" s="23">
        <v>0</v>
      </c>
      <c r="V31" s="23">
        <v>387</v>
      </c>
    </row>
    <row r="32" spans="2:22" x14ac:dyDescent="0.3">
      <c r="B32" s="40">
        <v>42552</v>
      </c>
      <c r="C32" s="23">
        <v>221</v>
      </c>
      <c r="D32" s="23">
        <v>67</v>
      </c>
      <c r="E32" s="23">
        <v>19</v>
      </c>
      <c r="F32" s="23">
        <v>8</v>
      </c>
      <c r="G32" s="23">
        <v>4</v>
      </c>
      <c r="H32" s="23">
        <v>5</v>
      </c>
      <c r="I32" s="23">
        <v>28</v>
      </c>
      <c r="J32" s="23">
        <v>1</v>
      </c>
      <c r="K32" s="23">
        <v>0</v>
      </c>
      <c r="L32" s="23">
        <v>0</v>
      </c>
      <c r="M32" s="23">
        <v>0</v>
      </c>
      <c r="N32" s="23">
        <v>0</v>
      </c>
      <c r="O32" s="23">
        <v>1</v>
      </c>
      <c r="P32" s="23">
        <v>0</v>
      </c>
      <c r="Q32" s="23">
        <v>0</v>
      </c>
      <c r="R32" s="23">
        <v>0</v>
      </c>
      <c r="S32" s="23">
        <v>0</v>
      </c>
      <c r="T32" s="23">
        <v>0</v>
      </c>
      <c r="U32" s="23">
        <v>0</v>
      </c>
      <c r="V32" s="23">
        <v>354</v>
      </c>
    </row>
    <row r="33" spans="2:22" x14ac:dyDescent="0.3">
      <c r="B33" s="40">
        <v>42583</v>
      </c>
      <c r="C33" s="23">
        <v>178</v>
      </c>
      <c r="D33" s="23">
        <v>55</v>
      </c>
      <c r="E33" s="23">
        <v>22</v>
      </c>
      <c r="F33" s="23">
        <v>8</v>
      </c>
      <c r="G33" s="23">
        <v>14</v>
      </c>
      <c r="H33" s="23">
        <v>2</v>
      </c>
      <c r="I33" s="23">
        <v>11</v>
      </c>
      <c r="J33" s="23">
        <v>4</v>
      </c>
      <c r="K33" s="23">
        <v>1</v>
      </c>
      <c r="L33" s="23">
        <v>0</v>
      </c>
      <c r="M33" s="23">
        <v>0</v>
      </c>
      <c r="N33" s="23">
        <v>0</v>
      </c>
      <c r="O33" s="23">
        <v>0</v>
      </c>
      <c r="P33" s="23">
        <v>0</v>
      </c>
      <c r="Q33" s="23">
        <v>0</v>
      </c>
      <c r="R33" s="23">
        <v>0</v>
      </c>
      <c r="S33" s="23">
        <v>0</v>
      </c>
      <c r="T33" s="23">
        <v>0</v>
      </c>
      <c r="U33" s="23">
        <v>0</v>
      </c>
      <c r="V33" s="23">
        <v>295</v>
      </c>
    </row>
    <row r="34" spans="2:22" x14ac:dyDescent="0.3">
      <c r="B34" s="40">
        <v>42614</v>
      </c>
      <c r="C34" s="23">
        <v>179</v>
      </c>
      <c r="D34" s="23">
        <v>57</v>
      </c>
      <c r="E34" s="23">
        <v>15</v>
      </c>
      <c r="F34" s="23">
        <v>9</v>
      </c>
      <c r="G34" s="23">
        <v>10</v>
      </c>
      <c r="H34" s="23">
        <v>1</v>
      </c>
      <c r="I34" s="23">
        <v>7</v>
      </c>
      <c r="J34" s="23">
        <v>2</v>
      </c>
      <c r="K34" s="23">
        <v>3</v>
      </c>
      <c r="L34" s="23">
        <v>0</v>
      </c>
      <c r="M34" s="23">
        <v>0</v>
      </c>
      <c r="N34" s="23">
        <v>0</v>
      </c>
      <c r="O34" s="23">
        <v>0</v>
      </c>
      <c r="P34" s="23">
        <v>0</v>
      </c>
      <c r="Q34" s="23">
        <v>0</v>
      </c>
      <c r="R34" s="23">
        <v>0</v>
      </c>
      <c r="S34" s="23">
        <v>0</v>
      </c>
      <c r="T34" s="23">
        <v>0</v>
      </c>
      <c r="U34" s="23">
        <v>0</v>
      </c>
      <c r="V34" s="23">
        <v>283</v>
      </c>
    </row>
    <row r="35" spans="2:22" x14ac:dyDescent="0.3">
      <c r="B35" s="40">
        <v>42644</v>
      </c>
      <c r="C35" s="23">
        <v>293</v>
      </c>
      <c r="D35" s="23">
        <v>73</v>
      </c>
      <c r="E35" s="23">
        <v>6</v>
      </c>
      <c r="F35" s="23">
        <v>13</v>
      </c>
      <c r="G35" s="23">
        <v>17</v>
      </c>
      <c r="H35" s="23">
        <v>11</v>
      </c>
      <c r="I35" s="23">
        <v>2</v>
      </c>
      <c r="J35" s="23">
        <v>1</v>
      </c>
      <c r="K35" s="23">
        <v>0</v>
      </c>
      <c r="L35" s="23">
        <v>0</v>
      </c>
      <c r="M35" s="23">
        <v>0</v>
      </c>
      <c r="N35" s="23">
        <v>0</v>
      </c>
      <c r="O35" s="23">
        <v>0</v>
      </c>
      <c r="P35" s="23">
        <v>0</v>
      </c>
      <c r="Q35" s="23">
        <v>0</v>
      </c>
      <c r="R35" s="23">
        <v>0</v>
      </c>
      <c r="S35" s="23">
        <v>0</v>
      </c>
      <c r="T35" s="23">
        <v>0</v>
      </c>
      <c r="U35" s="23">
        <v>0</v>
      </c>
      <c r="V35" s="23">
        <v>416</v>
      </c>
    </row>
    <row r="36" spans="2:22" x14ac:dyDescent="0.3">
      <c r="B36" s="40">
        <v>42675</v>
      </c>
      <c r="C36" s="23">
        <v>219</v>
      </c>
      <c r="D36" s="23">
        <v>60</v>
      </c>
      <c r="E36" s="23">
        <v>7</v>
      </c>
      <c r="F36" s="23">
        <v>5</v>
      </c>
      <c r="G36" s="23">
        <v>5</v>
      </c>
      <c r="H36" s="23">
        <v>6</v>
      </c>
      <c r="I36" s="23">
        <v>5</v>
      </c>
      <c r="J36" s="23">
        <v>1</v>
      </c>
      <c r="K36" s="23">
        <v>0</v>
      </c>
      <c r="L36" s="23">
        <v>0</v>
      </c>
      <c r="M36" s="23">
        <v>0</v>
      </c>
      <c r="N36" s="23">
        <v>0</v>
      </c>
      <c r="O36" s="23">
        <v>0</v>
      </c>
      <c r="P36" s="23">
        <v>0</v>
      </c>
      <c r="Q36" s="23">
        <v>0</v>
      </c>
      <c r="R36" s="23">
        <v>0</v>
      </c>
      <c r="S36" s="23">
        <v>0</v>
      </c>
      <c r="T36" s="23">
        <v>0</v>
      </c>
      <c r="U36" s="23">
        <v>0</v>
      </c>
      <c r="V36" s="23">
        <v>308</v>
      </c>
    </row>
    <row r="37" spans="2:22" x14ac:dyDescent="0.3">
      <c r="B37" s="40">
        <v>42705</v>
      </c>
      <c r="C37" s="23">
        <v>43</v>
      </c>
      <c r="D37" s="23">
        <v>26</v>
      </c>
      <c r="E37" s="23">
        <v>3</v>
      </c>
      <c r="F37" s="23">
        <v>11</v>
      </c>
      <c r="G37" s="23">
        <v>9</v>
      </c>
      <c r="H37" s="23">
        <v>1</v>
      </c>
      <c r="I37" s="23">
        <v>1</v>
      </c>
      <c r="J37" s="23">
        <v>2</v>
      </c>
      <c r="K37" s="23">
        <v>0</v>
      </c>
      <c r="L37" s="23">
        <v>0</v>
      </c>
      <c r="M37" s="23">
        <v>0</v>
      </c>
      <c r="N37" s="23">
        <v>0</v>
      </c>
      <c r="O37" s="23">
        <v>0</v>
      </c>
      <c r="P37" s="23">
        <v>0</v>
      </c>
      <c r="Q37" s="23">
        <v>0</v>
      </c>
      <c r="R37" s="23">
        <v>0</v>
      </c>
      <c r="S37" s="23">
        <v>0</v>
      </c>
      <c r="T37" s="23">
        <v>0</v>
      </c>
      <c r="U37" s="23">
        <v>0</v>
      </c>
      <c r="V37" s="23">
        <v>96</v>
      </c>
    </row>
    <row r="38" spans="2:22" x14ac:dyDescent="0.3">
      <c r="B38" s="40">
        <v>42736</v>
      </c>
      <c r="C38" s="23">
        <v>144</v>
      </c>
      <c r="D38" s="23">
        <v>66</v>
      </c>
      <c r="E38" s="23">
        <v>8</v>
      </c>
      <c r="F38" s="23">
        <v>3</v>
      </c>
      <c r="G38" s="23">
        <v>0</v>
      </c>
      <c r="H38" s="23">
        <v>13</v>
      </c>
      <c r="I38" s="23">
        <v>1</v>
      </c>
      <c r="J38" s="23">
        <v>1</v>
      </c>
      <c r="K38" s="23">
        <v>0</v>
      </c>
      <c r="L38" s="23">
        <v>0</v>
      </c>
      <c r="M38" s="23">
        <v>0</v>
      </c>
      <c r="N38" s="23">
        <v>0</v>
      </c>
      <c r="O38" s="23">
        <v>0</v>
      </c>
      <c r="P38" s="23">
        <v>0</v>
      </c>
      <c r="Q38" s="23">
        <v>0</v>
      </c>
      <c r="R38" s="23">
        <v>0</v>
      </c>
      <c r="S38" s="23">
        <v>0</v>
      </c>
      <c r="T38" s="23">
        <v>0</v>
      </c>
      <c r="U38" s="23">
        <v>0</v>
      </c>
      <c r="V38" s="23">
        <v>236</v>
      </c>
    </row>
    <row r="39" spans="2:22" x14ac:dyDescent="0.3">
      <c r="B39" s="40">
        <v>42767</v>
      </c>
      <c r="C39" s="23">
        <v>129</v>
      </c>
      <c r="D39" s="23">
        <v>48</v>
      </c>
      <c r="E39" s="23">
        <v>0</v>
      </c>
      <c r="F39" s="23">
        <v>4</v>
      </c>
      <c r="G39" s="23">
        <v>0</v>
      </c>
      <c r="H39" s="23">
        <v>14</v>
      </c>
      <c r="I39" s="23">
        <v>0</v>
      </c>
      <c r="J39" s="23">
        <v>1</v>
      </c>
      <c r="K39" s="23">
        <v>2</v>
      </c>
      <c r="L39" s="23">
        <v>0</v>
      </c>
      <c r="M39" s="23">
        <v>2</v>
      </c>
      <c r="N39" s="23">
        <v>0</v>
      </c>
      <c r="O39" s="23">
        <v>0</v>
      </c>
      <c r="P39" s="23">
        <v>0</v>
      </c>
      <c r="Q39" s="23">
        <v>0</v>
      </c>
      <c r="R39" s="23">
        <v>0</v>
      </c>
      <c r="S39" s="23">
        <v>0</v>
      </c>
      <c r="T39" s="23">
        <v>0</v>
      </c>
      <c r="U39" s="23">
        <v>0</v>
      </c>
      <c r="V39" s="23">
        <v>200</v>
      </c>
    </row>
    <row r="40" spans="2:22" x14ac:dyDescent="0.3">
      <c r="B40" s="40">
        <v>42795</v>
      </c>
      <c r="C40" s="23">
        <v>90</v>
      </c>
      <c r="D40" s="23">
        <v>14</v>
      </c>
      <c r="E40" s="23">
        <v>4</v>
      </c>
      <c r="F40" s="23">
        <v>7</v>
      </c>
      <c r="G40" s="23">
        <v>3</v>
      </c>
      <c r="H40" s="23">
        <v>3</v>
      </c>
      <c r="I40" s="23">
        <v>11</v>
      </c>
      <c r="J40" s="23">
        <v>2</v>
      </c>
      <c r="K40" s="23">
        <v>1</v>
      </c>
      <c r="L40" s="23">
        <v>0</v>
      </c>
      <c r="M40" s="23">
        <v>0</v>
      </c>
      <c r="N40" s="23">
        <v>0</v>
      </c>
      <c r="O40" s="23">
        <v>0</v>
      </c>
      <c r="P40" s="23">
        <v>0</v>
      </c>
      <c r="Q40" s="23">
        <v>0</v>
      </c>
      <c r="R40" s="23">
        <v>0</v>
      </c>
      <c r="S40" s="23">
        <v>0</v>
      </c>
      <c r="T40" s="23">
        <v>0</v>
      </c>
      <c r="U40" s="23">
        <v>0</v>
      </c>
      <c r="V40" s="23">
        <v>135</v>
      </c>
    </row>
    <row r="41" spans="2:22" x14ac:dyDescent="0.3">
      <c r="B41" s="40">
        <v>42826</v>
      </c>
      <c r="C41" s="23">
        <v>101</v>
      </c>
      <c r="D41" s="23">
        <v>41</v>
      </c>
      <c r="E41" s="23">
        <v>3</v>
      </c>
      <c r="F41" s="23">
        <v>5</v>
      </c>
      <c r="G41" s="23">
        <v>3</v>
      </c>
      <c r="H41" s="23">
        <v>9</v>
      </c>
      <c r="I41" s="23">
        <v>2</v>
      </c>
      <c r="J41" s="23">
        <v>6</v>
      </c>
      <c r="K41" s="23">
        <v>0</v>
      </c>
      <c r="L41" s="23">
        <v>0</v>
      </c>
      <c r="M41" s="23">
        <v>0</v>
      </c>
      <c r="N41" s="23">
        <v>0</v>
      </c>
      <c r="O41" s="23">
        <v>0</v>
      </c>
      <c r="P41" s="23">
        <v>0</v>
      </c>
      <c r="Q41" s="23">
        <v>0</v>
      </c>
      <c r="R41" s="23">
        <v>0</v>
      </c>
      <c r="S41" s="23">
        <v>0</v>
      </c>
      <c r="T41" s="23">
        <v>0</v>
      </c>
      <c r="U41" s="23">
        <v>0</v>
      </c>
      <c r="V41" s="23">
        <v>170</v>
      </c>
    </row>
    <row r="42" spans="2:22" x14ac:dyDescent="0.3">
      <c r="B42" s="40">
        <v>42856</v>
      </c>
      <c r="C42" s="23">
        <v>82</v>
      </c>
      <c r="D42" s="23">
        <v>38</v>
      </c>
      <c r="E42" s="23">
        <v>6</v>
      </c>
      <c r="F42" s="23">
        <v>26</v>
      </c>
      <c r="G42" s="23">
        <v>4</v>
      </c>
      <c r="H42" s="23">
        <v>7</v>
      </c>
      <c r="I42" s="23">
        <v>5</v>
      </c>
      <c r="J42" s="23">
        <v>2</v>
      </c>
      <c r="K42" s="23">
        <v>1</v>
      </c>
      <c r="L42" s="23"/>
      <c r="M42" s="23"/>
      <c r="N42" s="23"/>
      <c r="O42" s="23"/>
      <c r="P42" s="23"/>
      <c r="Q42" s="23"/>
      <c r="R42" s="23"/>
      <c r="S42" s="23"/>
      <c r="T42" s="23"/>
      <c r="U42" s="23"/>
      <c r="V42" s="23">
        <v>171</v>
      </c>
    </row>
    <row r="43" spans="2:22" x14ac:dyDescent="0.3">
      <c r="B43" s="40">
        <v>42887</v>
      </c>
      <c r="C43" s="23">
        <v>85</v>
      </c>
      <c r="D43" s="23">
        <v>63</v>
      </c>
      <c r="E43" s="23">
        <v>4</v>
      </c>
      <c r="F43" s="23">
        <v>20</v>
      </c>
      <c r="G43" s="23">
        <v>1</v>
      </c>
      <c r="H43" s="23">
        <v>6</v>
      </c>
      <c r="I43" s="23">
        <v>8</v>
      </c>
      <c r="J43" s="23">
        <v>4</v>
      </c>
      <c r="K43" s="23"/>
      <c r="L43" s="23"/>
      <c r="M43" s="23">
        <v>1</v>
      </c>
      <c r="N43" s="23"/>
      <c r="O43" s="23"/>
      <c r="P43" s="23"/>
      <c r="Q43" s="23"/>
      <c r="R43" s="23"/>
      <c r="S43" s="23"/>
      <c r="T43" s="23"/>
      <c r="U43" s="23"/>
      <c r="V43" s="23">
        <v>192</v>
      </c>
    </row>
    <row r="44" spans="2:22" x14ac:dyDescent="0.3">
      <c r="B44" s="40">
        <v>42917</v>
      </c>
      <c r="C44" s="23">
        <v>84</v>
      </c>
      <c r="D44" s="23">
        <v>82</v>
      </c>
      <c r="E44" s="23">
        <v>7</v>
      </c>
      <c r="F44" s="23">
        <v>9</v>
      </c>
      <c r="G44" s="23">
        <v>7</v>
      </c>
      <c r="H44" s="23">
        <v>33</v>
      </c>
      <c r="I44" s="23">
        <v>1</v>
      </c>
      <c r="J44" s="23">
        <v>13</v>
      </c>
      <c r="K44" s="23"/>
      <c r="L44" s="23"/>
      <c r="M44" s="23"/>
      <c r="N44" s="23"/>
      <c r="O44" s="23"/>
      <c r="P44" s="23"/>
      <c r="Q44" s="23"/>
      <c r="R44" s="23"/>
      <c r="S44" s="23"/>
      <c r="T44" s="23"/>
      <c r="U44" s="23"/>
      <c r="V44" s="23">
        <v>236</v>
      </c>
    </row>
    <row r="45" spans="2:22" x14ac:dyDescent="0.3">
      <c r="B45" s="40">
        <v>42948</v>
      </c>
      <c r="C45" s="23">
        <v>115</v>
      </c>
      <c r="D45" s="23">
        <v>66</v>
      </c>
      <c r="E45" s="23">
        <v>11</v>
      </c>
      <c r="F45" s="23">
        <v>29</v>
      </c>
      <c r="G45" s="23">
        <v>6</v>
      </c>
      <c r="H45" s="23">
        <v>57</v>
      </c>
      <c r="I45" s="23">
        <v>26</v>
      </c>
      <c r="J45" s="23">
        <v>20</v>
      </c>
      <c r="K45" s="23">
        <v>1</v>
      </c>
      <c r="L45" s="23"/>
      <c r="M45" s="23"/>
      <c r="N45" s="23"/>
      <c r="O45" s="23"/>
      <c r="P45" s="23"/>
      <c r="Q45" s="23"/>
      <c r="R45" s="23"/>
      <c r="S45" s="23"/>
      <c r="T45" s="23"/>
      <c r="U45" s="23"/>
      <c r="V45" s="23">
        <v>331</v>
      </c>
    </row>
    <row r="46" spans="2:22" x14ac:dyDescent="0.3">
      <c r="B46" s="40">
        <v>42979</v>
      </c>
      <c r="C46" s="23">
        <v>71</v>
      </c>
      <c r="D46" s="23">
        <v>36</v>
      </c>
      <c r="E46" s="23">
        <v>6</v>
      </c>
      <c r="F46" s="23">
        <v>4</v>
      </c>
      <c r="G46" s="23">
        <v>1</v>
      </c>
      <c r="H46" s="23">
        <v>11</v>
      </c>
      <c r="I46" s="23"/>
      <c r="J46" s="23">
        <v>15</v>
      </c>
      <c r="K46" s="23">
        <v>3</v>
      </c>
      <c r="L46" s="23"/>
      <c r="M46" s="23"/>
      <c r="N46" s="23"/>
      <c r="O46" s="23"/>
      <c r="P46" s="23"/>
      <c r="Q46" s="23"/>
      <c r="R46" s="23"/>
      <c r="S46" s="23"/>
      <c r="T46" s="23"/>
      <c r="U46" s="23"/>
      <c r="V46" s="23">
        <v>147</v>
      </c>
    </row>
    <row r="47" spans="2:22" x14ac:dyDescent="0.3">
      <c r="B47" s="40">
        <v>43009</v>
      </c>
      <c r="C47" s="23">
        <v>46</v>
      </c>
      <c r="D47" s="23">
        <v>21</v>
      </c>
      <c r="E47" s="23">
        <v>25</v>
      </c>
      <c r="F47" s="23">
        <v>9</v>
      </c>
      <c r="G47" s="23">
        <v>9</v>
      </c>
      <c r="H47" s="23">
        <v>2</v>
      </c>
      <c r="I47" s="23">
        <v>1</v>
      </c>
      <c r="J47" s="23"/>
      <c r="K47" s="23">
        <v>1</v>
      </c>
      <c r="L47" s="23"/>
      <c r="M47" s="23"/>
      <c r="N47" s="23"/>
      <c r="O47" s="23"/>
      <c r="P47" s="23"/>
      <c r="Q47" s="23"/>
      <c r="R47" s="23"/>
      <c r="S47" s="23"/>
      <c r="T47" s="23"/>
      <c r="U47" s="23"/>
      <c r="V47" s="23">
        <v>114</v>
      </c>
    </row>
    <row r="48" spans="2:22" x14ac:dyDescent="0.3">
      <c r="B48" s="40">
        <v>43040</v>
      </c>
      <c r="C48" s="23">
        <v>64</v>
      </c>
      <c r="D48" s="23">
        <v>60</v>
      </c>
      <c r="E48" s="23">
        <v>3</v>
      </c>
      <c r="F48" s="23">
        <v>37</v>
      </c>
      <c r="G48" s="23">
        <v>1</v>
      </c>
      <c r="H48" s="23">
        <v>25</v>
      </c>
      <c r="I48" s="23"/>
      <c r="J48" s="23">
        <v>4</v>
      </c>
      <c r="K48" s="23">
        <v>1</v>
      </c>
      <c r="L48" s="23"/>
      <c r="M48" s="23"/>
      <c r="N48" s="23"/>
      <c r="O48" s="23"/>
      <c r="P48" s="23"/>
      <c r="Q48" s="23"/>
      <c r="R48" s="23"/>
      <c r="S48" s="23"/>
      <c r="T48" s="23"/>
      <c r="U48" s="23"/>
      <c r="V48" s="23">
        <v>195</v>
      </c>
    </row>
    <row r="49" spans="2:22" x14ac:dyDescent="0.3">
      <c r="B49" s="40">
        <v>43070</v>
      </c>
      <c r="C49" s="23">
        <v>77</v>
      </c>
      <c r="D49" s="23">
        <v>33</v>
      </c>
      <c r="E49" s="23">
        <v>6</v>
      </c>
      <c r="F49" s="23">
        <v>50</v>
      </c>
      <c r="G49" s="23">
        <v>6</v>
      </c>
      <c r="H49" s="23">
        <v>3</v>
      </c>
      <c r="I49" s="23"/>
      <c r="J49" s="23">
        <v>6</v>
      </c>
      <c r="K49" s="23"/>
      <c r="L49" s="23"/>
      <c r="M49" s="23"/>
      <c r="N49" s="23"/>
      <c r="O49" s="23"/>
      <c r="P49" s="23"/>
      <c r="Q49" s="23"/>
      <c r="R49" s="23"/>
      <c r="S49" s="23"/>
      <c r="T49" s="23"/>
      <c r="U49" s="23"/>
      <c r="V49" s="23">
        <v>181</v>
      </c>
    </row>
    <row r="50" spans="2:22" x14ac:dyDescent="0.3">
      <c r="B50" s="40" t="s">
        <v>277</v>
      </c>
      <c r="C50" s="23">
        <v>6280</v>
      </c>
      <c r="D50" s="23">
        <v>2440</v>
      </c>
      <c r="E50" s="23">
        <v>511</v>
      </c>
      <c r="F50" s="23">
        <v>490</v>
      </c>
      <c r="G50" s="23">
        <v>474</v>
      </c>
      <c r="H50" s="23">
        <v>474</v>
      </c>
      <c r="I50" s="23">
        <v>187</v>
      </c>
      <c r="J50" s="23">
        <v>183</v>
      </c>
      <c r="K50" s="23">
        <v>59</v>
      </c>
      <c r="L50" s="23">
        <v>21</v>
      </c>
      <c r="M50" s="23">
        <v>6</v>
      </c>
      <c r="N50" s="23">
        <v>1</v>
      </c>
      <c r="O50" s="23">
        <v>1</v>
      </c>
      <c r="P50" s="23">
        <v>0</v>
      </c>
      <c r="Q50" s="23">
        <v>0</v>
      </c>
      <c r="R50" s="23">
        <v>0</v>
      </c>
      <c r="S50" s="23">
        <v>0</v>
      </c>
      <c r="T50" s="23">
        <v>0</v>
      </c>
      <c r="U50" s="23">
        <v>0</v>
      </c>
      <c r="V50" s="23">
        <v>11127</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W1194"/>
  <sheetViews>
    <sheetView workbookViewId="0">
      <pane xSplit="2" ySplit="7" topLeftCell="C74" activePane="bottomRight" state="frozen"/>
      <selection pane="topRight" activeCell="C1" sqref="C1"/>
      <selection pane="bottomLeft" activeCell="A8" sqref="A8"/>
      <selection pane="bottomRight" activeCell="AL110" sqref="AL110"/>
    </sheetView>
  </sheetViews>
  <sheetFormatPr defaultRowHeight="14.4" x14ac:dyDescent="0.3"/>
  <cols>
    <col min="1" max="1" width="35.77734375" style="9" customWidth="1"/>
    <col min="2" max="2" width="12.21875" style="9" customWidth="1"/>
    <col min="3" max="3" width="7.21875" style="9" bestFit="1" customWidth="1"/>
    <col min="4" max="4" width="7" style="9" bestFit="1" customWidth="1"/>
    <col min="5" max="5" width="6.77734375" style="9" bestFit="1" customWidth="1"/>
    <col min="6" max="6" width="6.5546875" style="9" bestFit="1" customWidth="1"/>
    <col min="7" max="7" width="7.21875" style="9" bestFit="1" customWidth="1"/>
    <col min="8" max="8" width="6.77734375" style="9" bestFit="1" customWidth="1"/>
    <col min="9" max="9" width="6.44140625" style="9" bestFit="1" customWidth="1"/>
    <col min="10" max="10" width="6.77734375" style="9" bestFit="1" customWidth="1"/>
    <col min="11" max="11" width="7.21875" bestFit="1" customWidth="1"/>
    <col min="12" max="12" width="6.77734375" bestFit="1" customWidth="1"/>
    <col min="13" max="13" width="7.44140625" bestFit="1" customWidth="1"/>
    <col min="14" max="14" width="6.5546875" bestFit="1" customWidth="1"/>
    <col min="15" max="15" width="5.77734375" bestFit="1" customWidth="1"/>
    <col min="16" max="16" width="7" bestFit="1" customWidth="1"/>
    <col min="17" max="17" width="6.77734375" bestFit="1" customWidth="1"/>
    <col min="18" max="18" width="6.5546875" style="9" bestFit="1" customWidth="1"/>
    <col min="19" max="19" width="7.21875" style="9" bestFit="1" customWidth="1"/>
    <col min="20" max="20" width="6.77734375" style="9" bestFit="1" customWidth="1"/>
    <col min="21" max="21" width="6.44140625" style="9" bestFit="1" customWidth="1"/>
    <col min="22" max="22" width="6.77734375" style="9" bestFit="1" customWidth="1"/>
    <col min="23" max="23" width="7.21875" style="9" bestFit="1" customWidth="1"/>
    <col min="24" max="24" width="6.77734375" style="9" bestFit="1" customWidth="1"/>
    <col min="25" max="25" width="7.21875" style="9" customWidth="1"/>
    <col min="26" max="26" width="6.5546875" style="9" bestFit="1" customWidth="1"/>
    <col min="27" max="27" width="5.77734375" style="9" customWidth="1"/>
  </cols>
  <sheetData>
    <row r="1" spans="1:153" ht="26.25" x14ac:dyDescent="0.25">
      <c r="A1" s="21" t="s">
        <v>266</v>
      </c>
    </row>
    <row r="2" spans="1:153" ht="26.25" x14ac:dyDescent="0.25">
      <c r="A2" s="21"/>
    </row>
    <row r="3" spans="1:153" ht="21" customHeight="1" x14ac:dyDescent="0.25">
      <c r="A3" s="21"/>
    </row>
    <row r="4" spans="1:153" ht="15" x14ac:dyDescent="0.25">
      <c r="A4" s="8" t="s">
        <v>148</v>
      </c>
      <c r="B4" s="39" t="s">
        <v>343</v>
      </c>
      <c r="C4"/>
      <c r="D4"/>
      <c r="E4"/>
      <c r="F4"/>
      <c r="G4"/>
      <c r="H4"/>
      <c r="I4"/>
      <c r="J4"/>
    </row>
    <row r="5" spans="1:153" ht="15" x14ac:dyDescent="0.25">
      <c r="A5"/>
      <c r="B5"/>
      <c r="C5"/>
      <c r="D5"/>
      <c r="E5"/>
      <c r="F5"/>
      <c r="G5"/>
      <c r="H5"/>
      <c r="I5"/>
      <c r="J5"/>
    </row>
    <row r="6" spans="1:153" ht="15" x14ac:dyDescent="0.25">
      <c r="A6" s="8" t="s">
        <v>293</v>
      </c>
      <c r="B6"/>
      <c r="C6" s="8" t="s">
        <v>278</v>
      </c>
      <c r="D6"/>
      <c r="E6"/>
      <c r="F6"/>
      <c r="G6"/>
      <c r="H6"/>
      <c r="I6"/>
      <c r="J6"/>
      <c r="R6"/>
      <c r="S6"/>
      <c r="T6"/>
      <c r="U6"/>
      <c r="V6"/>
      <c r="W6"/>
      <c r="X6"/>
      <c r="Y6"/>
      <c r="Z6"/>
      <c r="AA6"/>
    </row>
    <row r="7" spans="1:153" s="25" customFormat="1" x14ac:dyDescent="0.3">
      <c r="A7" s="24" t="s">
        <v>144</v>
      </c>
      <c r="B7" s="24" t="s">
        <v>289</v>
      </c>
      <c r="C7" s="19">
        <v>41821</v>
      </c>
      <c r="D7" s="19">
        <v>41852</v>
      </c>
      <c r="E7" s="19">
        <v>41883</v>
      </c>
      <c r="F7" s="19">
        <v>41913</v>
      </c>
      <c r="G7" s="19">
        <v>41944</v>
      </c>
      <c r="H7" s="19">
        <v>41974</v>
      </c>
      <c r="I7" s="19">
        <v>42005</v>
      </c>
      <c r="J7" s="19">
        <v>42036</v>
      </c>
      <c r="K7" s="19">
        <v>42064</v>
      </c>
      <c r="L7" s="19">
        <v>42095</v>
      </c>
      <c r="M7" s="19">
        <v>42125</v>
      </c>
      <c r="N7" s="19">
        <v>42156</v>
      </c>
      <c r="O7" s="19">
        <v>42186</v>
      </c>
      <c r="P7" s="19">
        <v>42217</v>
      </c>
      <c r="Q7" s="19">
        <v>42248</v>
      </c>
      <c r="R7" s="19">
        <v>42278</v>
      </c>
      <c r="S7" s="19">
        <v>42309</v>
      </c>
      <c r="T7" s="19">
        <v>42339</v>
      </c>
      <c r="U7" s="19">
        <v>42370</v>
      </c>
      <c r="V7" s="19">
        <v>42401</v>
      </c>
      <c r="W7" s="19">
        <v>42430</v>
      </c>
      <c r="X7" s="19">
        <v>42461</v>
      </c>
      <c r="Y7" s="19">
        <v>42491</v>
      </c>
      <c r="Z7" s="19">
        <v>42522</v>
      </c>
      <c r="AA7" s="19">
        <v>42552</v>
      </c>
      <c r="AB7" s="19">
        <v>42583</v>
      </c>
      <c r="AC7" s="19">
        <v>42614</v>
      </c>
      <c r="AD7" s="19">
        <v>42644</v>
      </c>
      <c r="AE7" s="19">
        <v>42675</v>
      </c>
      <c r="AF7" s="19">
        <v>42705</v>
      </c>
      <c r="AG7" s="19">
        <v>42736</v>
      </c>
      <c r="AH7" s="19">
        <v>42767</v>
      </c>
      <c r="AI7" s="19">
        <v>42795</v>
      </c>
      <c r="AJ7" s="19">
        <v>42826</v>
      </c>
      <c r="AK7" s="19">
        <v>42856</v>
      </c>
      <c r="AL7" s="19">
        <v>42887</v>
      </c>
      <c r="AM7" s="19">
        <v>42917</v>
      </c>
      <c r="AN7" s="19">
        <v>42948</v>
      </c>
      <c r="AO7" s="19">
        <v>42979</v>
      </c>
      <c r="AP7" s="19">
        <v>43009</v>
      </c>
      <c r="AQ7" s="19">
        <v>43040</v>
      </c>
      <c r="AR7" s="19">
        <v>43070</v>
      </c>
      <c r="AS7" s="19" t="s">
        <v>277</v>
      </c>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row>
    <row r="8" spans="1:153" s="25" customFormat="1" ht="15" x14ac:dyDescent="0.25">
      <c r="A8" s="39" t="s">
        <v>106</v>
      </c>
      <c r="B8" s="23">
        <v>1188</v>
      </c>
      <c r="C8" s="20"/>
      <c r="D8" s="20"/>
      <c r="E8" s="20"/>
      <c r="F8" s="20">
        <v>4</v>
      </c>
      <c r="G8" s="20"/>
      <c r="H8" s="20"/>
      <c r="I8" s="20">
        <v>1</v>
      </c>
      <c r="J8" s="20">
        <v>1</v>
      </c>
      <c r="K8" s="20"/>
      <c r="L8" s="20"/>
      <c r="M8" s="20"/>
      <c r="N8" s="20"/>
      <c r="O8" s="20">
        <v>0</v>
      </c>
      <c r="P8" s="20">
        <v>0</v>
      </c>
      <c r="Q8" s="20">
        <v>0</v>
      </c>
      <c r="R8" s="20">
        <v>0</v>
      </c>
      <c r="S8" s="20">
        <v>0</v>
      </c>
      <c r="T8" s="20">
        <v>0</v>
      </c>
      <c r="U8" s="20">
        <v>0</v>
      </c>
      <c r="V8" s="20">
        <v>0</v>
      </c>
      <c r="W8" s="20">
        <v>0</v>
      </c>
      <c r="X8" s="20">
        <v>0</v>
      </c>
      <c r="Y8" s="20">
        <v>0</v>
      </c>
      <c r="Z8" s="20">
        <v>0</v>
      </c>
      <c r="AA8" s="20">
        <v>0</v>
      </c>
      <c r="AB8" s="20">
        <v>0</v>
      </c>
      <c r="AC8" s="20">
        <v>0</v>
      </c>
      <c r="AD8" s="20">
        <v>0</v>
      </c>
      <c r="AE8" s="20">
        <v>0</v>
      </c>
      <c r="AF8" s="20">
        <v>0</v>
      </c>
      <c r="AG8" s="20">
        <v>0</v>
      </c>
      <c r="AH8" s="20">
        <v>0</v>
      </c>
      <c r="AI8" s="20">
        <v>0</v>
      </c>
      <c r="AJ8" s="20">
        <v>0</v>
      </c>
      <c r="AK8" s="20"/>
      <c r="AL8" s="20"/>
      <c r="AM8" s="20"/>
      <c r="AN8" s="20"/>
      <c r="AO8" s="20"/>
      <c r="AP8" s="20"/>
      <c r="AQ8" s="20"/>
      <c r="AR8" s="20"/>
      <c r="AS8" s="20">
        <v>6</v>
      </c>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row>
    <row r="9" spans="1:153" ht="15" x14ac:dyDescent="0.25">
      <c r="A9" s="39" t="s">
        <v>336</v>
      </c>
      <c r="B9" s="23">
        <v>11452</v>
      </c>
      <c r="C9" s="20">
        <v>7</v>
      </c>
      <c r="D9" s="20">
        <v>1</v>
      </c>
      <c r="E9" s="20"/>
      <c r="F9" s="20"/>
      <c r="G9" s="20">
        <v>2</v>
      </c>
      <c r="H9" s="20"/>
      <c r="I9" s="20"/>
      <c r="J9" s="20"/>
      <c r="K9" s="20">
        <v>2</v>
      </c>
      <c r="L9" s="20">
        <v>1</v>
      </c>
      <c r="M9" s="20"/>
      <c r="N9" s="20"/>
      <c r="O9" s="20">
        <v>0</v>
      </c>
      <c r="P9" s="20">
        <v>0</v>
      </c>
      <c r="Q9" s="20">
        <v>0</v>
      </c>
      <c r="R9" s="20">
        <v>0</v>
      </c>
      <c r="S9" s="20">
        <v>0</v>
      </c>
      <c r="T9" s="20">
        <v>0</v>
      </c>
      <c r="U9" s="20">
        <v>0</v>
      </c>
      <c r="V9" s="20">
        <v>0</v>
      </c>
      <c r="W9" s="20">
        <v>0</v>
      </c>
      <c r="X9" s="20">
        <v>0</v>
      </c>
      <c r="Y9" s="20">
        <v>0</v>
      </c>
      <c r="Z9" s="20">
        <v>0</v>
      </c>
      <c r="AA9" s="20">
        <v>0</v>
      </c>
      <c r="AB9" s="20">
        <v>0</v>
      </c>
      <c r="AC9" s="20">
        <v>1</v>
      </c>
      <c r="AD9" s="20">
        <v>0</v>
      </c>
      <c r="AE9" s="20">
        <v>0</v>
      </c>
      <c r="AF9" s="20">
        <v>1</v>
      </c>
      <c r="AG9" s="20">
        <v>2</v>
      </c>
      <c r="AH9" s="20">
        <v>0</v>
      </c>
      <c r="AI9" s="20">
        <v>1</v>
      </c>
      <c r="AJ9" s="20">
        <v>1</v>
      </c>
      <c r="AK9" s="20"/>
      <c r="AL9" s="20">
        <v>1</v>
      </c>
      <c r="AM9" s="20">
        <v>1</v>
      </c>
      <c r="AN9" s="20"/>
      <c r="AO9" s="20"/>
      <c r="AP9" s="20"/>
      <c r="AQ9" s="20">
        <v>3</v>
      </c>
      <c r="AR9" s="20"/>
      <c r="AS9" s="20">
        <v>24</v>
      </c>
    </row>
    <row r="10" spans="1:153" ht="15" x14ac:dyDescent="0.25">
      <c r="A10" s="39" t="s">
        <v>14</v>
      </c>
      <c r="B10" s="23">
        <v>63208</v>
      </c>
      <c r="C10" s="20"/>
      <c r="D10" s="20">
        <v>1</v>
      </c>
      <c r="E10" s="20">
        <v>3</v>
      </c>
      <c r="F10" s="20">
        <v>1</v>
      </c>
      <c r="G10" s="20"/>
      <c r="H10" s="20"/>
      <c r="I10" s="20"/>
      <c r="J10" s="20">
        <v>1</v>
      </c>
      <c r="K10" s="20">
        <v>1</v>
      </c>
      <c r="L10" s="20"/>
      <c r="M10" s="20"/>
      <c r="N10" s="20">
        <v>5</v>
      </c>
      <c r="O10" s="20">
        <v>0</v>
      </c>
      <c r="P10" s="20">
        <v>2</v>
      </c>
      <c r="Q10" s="20">
        <v>1</v>
      </c>
      <c r="R10" s="20">
        <v>0</v>
      </c>
      <c r="S10" s="20">
        <v>2</v>
      </c>
      <c r="T10" s="20">
        <v>1</v>
      </c>
      <c r="U10" s="20">
        <v>0</v>
      </c>
      <c r="V10" s="20">
        <v>0</v>
      </c>
      <c r="W10" s="20">
        <v>1</v>
      </c>
      <c r="X10" s="20">
        <v>0</v>
      </c>
      <c r="Y10" s="20">
        <v>0</v>
      </c>
      <c r="Z10" s="20">
        <v>0</v>
      </c>
      <c r="AA10" s="20">
        <v>0</v>
      </c>
      <c r="AB10" s="20">
        <v>0</v>
      </c>
      <c r="AC10" s="20">
        <v>1</v>
      </c>
      <c r="AD10" s="20">
        <v>1</v>
      </c>
      <c r="AE10" s="20">
        <v>0</v>
      </c>
      <c r="AF10" s="20">
        <v>0</v>
      </c>
      <c r="AG10" s="20">
        <v>0</v>
      </c>
      <c r="AH10" s="20">
        <v>0</v>
      </c>
      <c r="AI10" s="20">
        <v>5</v>
      </c>
      <c r="AJ10" s="20">
        <v>2</v>
      </c>
      <c r="AK10" s="20">
        <v>1</v>
      </c>
      <c r="AL10" s="20">
        <v>1</v>
      </c>
      <c r="AM10" s="20">
        <v>5</v>
      </c>
      <c r="AN10" s="20">
        <v>1</v>
      </c>
      <c r="AO10" s="20"/>
      <c r="AP10" s="20"/>
      <c r="AQ10" s="20"/>
      <c r="AR10" s="20"/>
      <c r="AS10" s="20">
        <v>36</v>
      </c>
    </row>
    <row r="11" spans="1:153" ht="15" x14ac:dyDescent="0.25">
      <c r="A11" s="39" t="s">
        <v>15</v>
      </c>
      <c r="B11" s="23" t="s">
        <v>290</v>
      </c>
      <c r="C11" s="20"/>
      <c r="D11" s="20"/>
      <c r="E11" s="20"/>
      <c r="F11" s="20"/>
      <c r="G11" s="20"/>
      <c r="H11" s="20"/>
      <c r="I11" s="20"/>
      <c r="J11" s="20"/>
      <c r="K11" s="20"/>
      <c r="L11" s="20"/>
      <c r="M11" s="20"/>
      <c r="N11" s="20"/>
      <c r="O11" s="20">
        <v>0</v>
      </c>
      <c r="P11" s="20">
        <v>0</v>
      </c>
      <c r="Q11" s="20">
        <v>0</v>
      </c>
      <c r="R11" s="20">
        <v>0</v>
      </c>
      <c r="S11" s="20">
        <v>0</v>
      </c>
      <c r="T11" s="20">
        <v>0</v>
      </c>
      <c r="U11" s="20">
        <v>0</v>
      </c>
      <c r="V11" s="20">
        <v>0</v>
      </c>
      <c r="W11" s="20">
        <v>0</v>
      </c>
      <c r="X11" s="20">
        <v>0</v>
      </c>
      <c r="Y11" s="20">
        <v>0</v>
      </c>
      <c r="Z11" s="20">
        <v>0</v>
      </c>
      <c r="AA11" s="20">
        <v>0</v>
      </c>
      <c r="AB11" s="20">
        <v>0</v>
      </c>
      <c r="AC11" s="20">
        <v>0</v>
      </c>
      <c r="AD11" s="20">
        <v>0</v>
      </c>
      <c r="AE11" s="20">
        <v>0</v>
      </c>
      <c r="AF11" s="20">
        <v>0</v>
      </c>
      <c r="AG11" s="20">
        <v>0</v>
      </c>
      <c r="AH11" s="20">
        <v>0</v>
      </c>
      <c r="AI11" s="20">
        <v>0</v>
      </c>
      <c r="AJ11" s="20">
        <v>0</v>
      </c>
      <c r="AK11" s="20"/>
      <c r="AL11" s="20"/>
      <c r="AM11" s="20"/>
      <c r="AN11" s="20"/>
      <c r="AO11" s="20"/>
      <c r="AP11" s="20"/>
      <c r="AQ11" s="20"/>
      <c r="AR11" s="20"/>
      <c r="AS11" s="20">
        <v>0</v>
      </c>
    </row>
    <row r="12" spans="1:153" ht="15" x14ac:dyDescent="0.25">
      <c r="A12" s="39" t="s">
        <v>304</v>
      </c>
      <c r="B12" s="23" t="s">
        <v>290</v>
      </c>
      <c r="C12" s="20">
        <v>19</v>
      </c>
      <c r="D12" s="20">
        <v>14</v>
      </c>
      <c r="E12" s="20">
        <v>13</v>
      </c>
      <c r="F12" s="20">
        <v>14</v>
      </c>
      <c r="G12" s="20">
        <v>54</v>
      </c>
      <c r="H12" s="20">
        <v>1</v>
      </c>
      <c r="I12" s="20">
        <v>16</v>
      </c>
      <c r="J12" s="20">
        <v>24</v>
      </c>
      <c r="K12" s="20">
        <v>11</v>
      </c>
      <c r="L12" s="20">
        <v>13</v>
      </c>
      <c r="M12" s="20">
        <v>19</v>
      </c>
      <c r="N12" s="20">
        <v>44</v>
      </c>
      <c r="O12" s="20">
        <v>57</v>
      </c>
      <c r="P12" s="20">
        <v>36</v>
      </c>
      <c r="Q12" s="20">
        <v>37</v>
      </c>
      <c r="R12" s="20">
        <v>73</v>
      </c>
      <c r="S12" s="20">
        <v>15</v>
      </c>
      <c r="T12" s="20">
        <v>11</v>
      </c>
      <c r="U12" s="20">
        <v>9</v>
      </c>
      <c r="V12" s="20">
        <v>2</v>
      </c>
      <c r="W12" s="20">
        <v>9</v>
      </c>
      <c r="X12" s="20">
        <v>7</v>
      </c>
      <c r="Y12" s="20">
        <v>11</v>
      </c>
      <c r="Z12" s="20">
        <v>25</v>
      </c>
      <c r="AA12" s="20">
        <v>18</v>
      </c>
      <c r="AB12" s="20">
        <v>34</v>
      </c>
      <c r="AC12" s="20">
        <v>67</v>
      </c>
      <c r="AD12" s="20">
        <v>18</v>
      </c>
      <c r="AE12" s="20">
        <v>8</v>
      </c>
      <c r="AF12" s="20">
        <v>16</v>
      </c>
      <c r="AG12" s="20">
        <v>34</v>
      </c>
      <c r="AH12" s="20">
        <v>3</v>
      </c>
      <c r="AI12" s="20">
        <v>27</v>
      </c>
      <c r="AJ12" s="20">
        <v>11</v>
      </c>
      <c r="AK12" s="20">
        <v>65</v>
      </c>
      <c r="AL12" s="20">
        <v>22</v>
      </c>
      <c r="AM12" s="20">
        <v>23</v>
      </c>
      <c r="AN12" s="20">
        <v>39</v>
      </c>
      <c r="AO12" s="20">
        <v>30</v>
      </c>
      <c r="AP12" s="20">
        <v>16</v>
      </c>
      <c r="AQ12" s="20">
        <v>15</v>
      </c>
      <c r="AR12" s="20">
        <v>10</v>
      </c>
      <c r="AS12" s="20">
        <v>990</v>
      </c>
    </row>
    <row r="13" spans="1:153" ht="15" x14ac:dyDescent="0.25">
      <c r="A13" s="39" t="s">
        <v>54</v>
      </c>
      <c r="B13" s="23" t="s">
        <v>290</v>
      </c>
      <c r="C13" s="20"/>
      <c r="D13" s="20"/>
      <c r="E13" s="20"/>
      <c r="F13" s="20"/>
      <c r="G13" s="20"/>
      <c r="H13" s="20"/>
      <c r="I13" s="20"/>
      <c r="J13" s="20"/>
      <c r="K13" s="20"/>
      <c r="L13" s="20"/>
      <c r="M13" s="20"/>
      <c r="N13" s="20"/>
      <c r="O13" s="20">
        <v>0</v>
      </c>
      <c r="P13" s="20">
        <v>0</v>
      </c>
      <c r="Q13" s="20">
        <v>0</v>
      </c>
      <c r="R13" s="20">
        <v>0</v>
      </c>
      <c r="S13" s="20">
        <v>0</v>
      </c>
      <c r="T13" s="20">
        <v>0</v>
      </c>
      <c r="U13" s="20">
        <v>0</v>
      </c>
      <c r="V13" s="20">
        <v>0</v>
      </c>
      <c r="W13" s="20">
        <v>0</v>
      </c>
      <c r="X13" s="20">
        <v>0</v>
      </c>
      <c r="Y13" s="20">
        <v>0</v>
      </c>
      <c r="Z13" s="20">
        <v>0</v>
      </c>
      <c r="AA13" s="20">
        <v>0</v>
      </c>
      <c r="AB13" s="20">
        <v>0</v>
      </c>
      <c r="AC13" s="20">
        <v>0</v>
      </c>
      <c r="AD13" s="20">
        <v>0</v>
      </c>
      <c r="AE13" s="20">
        <v>0</v>
      </c>
      <c r="AF13" s="20">
        <v>0</v>
      </c>
      <c r="AG13" s="20">
        <v>1</v>
      </c>
      <c r="AH13" s="20">
        <v>1</v>
      </c>
      <c r="AI13" s="20">
        <v>0</v>
      </c>
      <c r="AJ13" s="20">
        <v>0</v>
      </c>
      <c r="AK13" s="20"/>
      <c r="AL13" s="20"/>
      <c r="AM13" s="20"/>
      <c r="AN13" s="20"/>
      <c r="AO13" s="20"/>
      <c r="AP13" s="20"/>
      <c r="AQ13" s="20"/>
      <c r="AR13" s="20"/>
      <c r="AS13" s="20">
        <v>2</v>
      </c>
    </row>
    <row r="14" spans="1:153" ht="15" x14ac:dyDescent="0.25">
      <c r="A14" s="39" t="s">
        <v>30</v>
      </c>
      <c r="B14" s="23" t="s">
        <v>305</v>
      </c>
      <c r="C14" s="20"/>
      <c r="D14" s="20"/>
      <c r="E14" s="20"/>
      <c r="F14" s="20"/>
      <c r="G14" s="20"/>
      <c r="H14" s="20"/>
      <c r="I14" s="20"/>
      <c r="J14" s="20"/>
      <c r="K14" s="20"/>
      <c r="L14" s="20"/>
      <c r="M14" s="20"/>
      <c r="N14" s="20"/>
      <c r="O14" s="20">
        <v>0</v>
      </c>
      <c r="P14" s="20">
        <v>0</v>
      </c>
      <c r="Q14" s="20">
        <v>0</v>
      </c>
      <c r="R14" s="20">
        <v>0</v>
      </c>
      <c r="S14" s="20">
        <v>0</v>
      </c>
      <c r="T14" s="20">
        <v>0</v>
      </c>
      <c r="U14" s="20">
        <v>0</v>
      </c>
      <c r="V14" s="20">
        <v>0</v>
      </c>
      <c r="W14" s="20">
        <v>0</v>
      </c>
      <c r="X14" s="20">
        <v>0</v>
      </c>
      <c r="Y14" s="20">
        <v>0</v>
      </c>
      <c r="Z14" s="20">
        <v>0</v>
      </c>
      <c r="AA14" s="20">
        <v>0</v>
      </c>
      <c r="AB14" s="20">
        <v>0</v>
      </c>
      <c r="AC14" s="20">
        <v>0</v>
      </c>
      <c r="AD14" s="20">
        <v>0</v>
      </c>
      <c r="AE14" s="20">
        <v>0</v>
      </c>
      <c r="AF14" s="20">
        <v>0</v>
      </c>
      <c r="AG14" s="20">
        <v>0</v>
      </c>
      <c r="AH14" s="20">
        <v>0</v>
      </c>
      <c r="AI14" s="20">
        <v>0</v>
      </c>
      <c r="AJ14" s="20">
        <v>0</v>
      </c>
      <c r="AK14" s="20"/>
      <c r="AL14" s="20"/>
      <c r="AM14" s="20"/>
      <c r="AN14" s="20"/>
      <c r="AO14" s="20"/>
      <c r="AP14" s="20"/>
      <c r="AQ14" s="20"/>
      <c r="AR14" s="20"/>
      <c r="AS14" s="20">
        <v>0</v>
      </c>
    </row>
    <row r="15" spans="1:153" ht="15" x14ac:dyDescent="0.25">
      <c r="A15" s="39" t="s">
        <v>95</v>
      </c>
      <c r="B15" s="23">
        <v>22669</v>
      </c>
      <c r="C15" s="20">
        <v>1</v>
      </c>
      <c r="D15" s="20">
        <v>2</v>
      </c>
      <c r="E15" s="20">
        <v>1</v>
      </c>
      <c r="F15" s="20"/>
      <c r="G15" s="20">
        <v>3</v>
      </c>
      <c r="H15" s="20"/>
      <c r="I15" s="20">
        <v>5</v>
      </c>
      <c r="J15" s="20"/>
      <c r="K15" s="20">
        <v>6</v>
      </c>
      <c r="L15" s="20"/>
      <c r="M15" s="20">
        <v>13</v>
      </c>
      <c r="N15" s="20">
        <v>4</v>
      </c>
      <c r="O15" s="20">
        <v>8</v>
      </c>
      <c r="P15" s="20">
        <v>14</v>
      </c>
      <c r="Q15" s="20">
        <v>0</v>
      </c>
      <c r="R15" s="20">
        <v>3</v>
      </c>
      <c r="S15" s="20">
        <v>3</v>
      </c>
      <c r="T15" s="20">
        <v>1</v>
      </c>
      <c r="U15" s="20">
        <v>0</v>
      </c>
      <c r="V15" s="20">
        <v>3</v>
      </c>
      <c r="W15" s="20">
        <v>0</v>
      </c>
      <c r="X15" s="20">
        <v>7</v>
      </c>
      <c r="Y15" s="20">
        <v>0</v>
      </c>
      <c r="Z15" s="20">
        <v>4</v>
      </c>
      <c r="AA15" s="20">
        <v>28</v>
      </c>
      <c r="AB15" s="20">
        <v>11</v>
      </c>
      <c r="AC15" s="20">
        <v>7</v>
      </c>
      <c r="AD15" s="20">
        <v>2</v>
      </c>
      <c r="AE15" s="20">
        <v>5</v>
      </c>
      <c r="AF15" s="20">
        <v>1</v>
      </c>
      <c r="AG15" s="20">
        <v>1</v>
      </c>
      <c r="AH15" s="20">
        <v>0</v>
      </c>
      <c r="AI15" s="20">
        <v>11</v>
      </c>
      <c r="AJ15" s="20">
        <v>2</v>
      </c>
      <c r="AK15" s="20">
        <v>5</v>
      </c>
      <c r="AL15" s="20">
        <v>8</v>
      </c>
      <c r="AM15" s="20">
        <v>1</v>
      </c>
      <c r="AN15" s="20">
        <v>26</v>
      </c>
      <c r="AO15" s="20"/>
      <c r="AP15" s="20">
        <v>1</v>
      </c>
      <c r="AQ15" s="20"/>
      <c r="AR15" s="20"/>
      <c r="AS15" s="20">
        <v>187</v>
      </c>
    </row>
    <row r="16" spans="1:153" ht="15" x14ac:dyDescent="0.25">
      <c r="A16" s="39" t="s">
        <v>42</v>
      </c>
      <c r="B16" s="23" t="s">
        <v>290</v>
      </c>
      <c r="C16" s="20"/>
      <c r="D16" s="20"/>
      <c r="E16" s="20"/>
      <c r="F16" s="20"/>
      <c r="G16" s="20"/>
      <c r="H16" s="20"/>
      <c r="I16" s="20"/>
      <c r="J16" s="20"/>
      <c r="K16" s="20"/>
      <c r="L16" s="20"/>
      <c r="M16" s="20"/>
      <c r="N16" s="20"/>
      <c r="O16" s="20">
        <v>0</v>
      </c>
      <c r="P16" s="20">
        <v>0</v>
      </c>
      <c r="Q16" s="20">
        <v>0</v>
      </c>
      <c r="R16" s="20">
        <v>14</v>
      </c>
      <c r="S16" s="20">
        <v>5</v>
      </c>
      <c r="T16" s="20">
        <v>0</v>
      </c>
      <c r="U16" s="20">
        <v>0</v>
      </c>
      <c r="V16" s="20">
        <v>0</v>
      </c>
      <c r="W16" s="20">
        <v>0</v>
      </c>
      <c r="X16" s="20">
        <v>0</v>
      </c>
      <c r="Y16" s="20">
        <v>1</v>
      </c>
      <c r="Z16" s="20">
        <v>24</v>
      </c>
      <c r="AA16" s="20">
        <v>97</v>
      </c>
      <c r="AB16" s="20">
        <v>37</v>
      </c>
      <c r="AC16" s="20">
        <v>4</v>
      </c>
      <c r="AD16" s="20">
        <v>0</v>
      </c>
      <c r="AE16" s="20">
        <v>0</v>
      </c>
      <c r="AF16" s="20">
        <v>0</v>
      </c>
      <c r="AG16" s="20">
        <v>0</v>
      </c>
      <c r="AH16" s="20">
        <v>0</v>
      </c>
      <c r="AI16" s="20">
        <v>0</v>
      </c>
      <c r="AJ16" s="20">
        <v>0</v>
      </c>
      <c r="AK16" s="20">
        <v>1</v>
      </c>
      <c r="AL16" s="20"/>
      <c r="AM16" s="20">
        <v>2</v>
      </c>
      <c r="AN16" s="20"/>
      <c r="AO16" s="20"/>
      <c r="AP16" s="20"/>
      <c r="AQ16" s="20"/>
      <c r="AR16" s="20"/>
      <c r="AS16" s="20">
        <v>185</v>
      </c>
    </row>
    <row r="17" spans="1:45" ht="15" x14ac:dyDescent="0.25">
      <c r="A17" s="39" t="s">
        <v>337</v>
      </c>
      <c r="B17" s="39" t="s">
        <v>290</v>
      </c>
      <c r="C17" s="20"/>
      <c r="D17" s="20"/>
      <c r="E17" s="20"/>
      <c r="F17" s="20"/>
      <c r="G17" s="20"/>
      <c r="H17" s="20"/>
      <c r="I17" s="20"/>
      <c r="J17" s="20"/>
      <c r="K17" s="20"/>
      <c r="L17" s="20"/>
      <c r="M17" s="20"/>
      <c r="N17" s="20"/>
      <c r="O17" s="20">
        <v>0</v>
      </c>
      <c r="P17" s="20">
        <v>0</v>
      </c>
      <c r="Q17" s="20">
        <v>0</v>
      </c>
      <c r="R17" s="20">
        <v>0</v>
      </c>
      <c r="S17" s="20">
        <v>0</v>
      </c>
      <c r="T17" s="20">
        <v>0</v>
      </c>
      <c r="U17" s="20">
        <v>0</v>
      </c>
      <c r="V17" s="20">
        <v>0</v>
      </c>
      <c r="W17" s="20">
        <v>0</v>
      </c>
      <c r="X17" s="20">
        <v>0</v>
      </c>
      <c r="Y17" s="20">
        <v>0</v>
      </c>
      <c r="Z17" s="20">
        <v>0</v>
      </c>
      <c r="AA17" s="20">
        <v>0</v>
      </c>
      <c r="AB17" s="20">
        <v>0</v>
      </c>
      <c r="AC17" s="20">
        <v>0</v>
      </c>
      <c r="AD17" s="20">
        <v>0</v>
      </c>
      <c r="AE17" s="20">
        <v>1</v>
      </c>
      <c r="AF17" s="20">
        <v>3</v>
      </c>
      <c r="AG17" s="20">
        <v>3</v>
      </c>
      <c r="AH17" s="20">
        <v>0</v>
      </c>
      <c r="AI17" s="20">
        <v>0</v>
      </c>
      <c r="AJ17" s="20">
        <v>8</v>
      </c>
      <c r="AK17" s="20">
        <v>1</v>
      </c>
      <c r="AL17" s="20"/>
      <c r="AM17" s="20"/>
      <c r="AN17" s="20"/>
      <c r="AO17" s="20"/>
      <c r="AP17" s="20"/>
      <c r="AQ17" s="20"/>
      <c r="AR17" s="20"/>
      <c r="AS17" s="20">
        <v>16</v>
      </c>
    </row>
    <row r="18" spans="1:45" ht="15" x14ac:dyDescent="0.25">
      <c r="A18" s="39" t="s">
        <v>82</v>
      </c>
      <c r="B18" s="23">
        <v>6821</v>
      </c>
      <c r="C18" s="20"/>
      <c r="D18" s="20"/>
      <c r="E18" s="20"/>
      <c r="F18" s="20"/>
      <c r="G18" s="20"/>
      <c r="H18" s="20"/>
      <c r="I18" s="20"/>
      <c r="J18" s="20"/>
      <c r="K18" s="20"/>
      <c r="L18" s="20"/>
      <c r="M18" s="20"/>
      <c r="N18" s="20"/>
      <c r="O18" s="20">
        <v>0</v>
      </c>
      <c r="P18" s="20">
        <v>0</v>
      </c>
      <c r="Q18" s="20">
        <v>0</v>
      </c>
      <c r="R18" s="20">
        <v>0</v>
      </c>
      <c r="S18" s="20">
        <v>0</v>
      </c>
      <c r="T18" s="20">
        <v>0</v>
      </c>
      <c r="U18" s="20">
        <v>0</v>
      </c>
      <c r="V18" s="20">
        <v>0</v>
      </c>
      <c r="W18" s="20">
        <v>0</v>
      </c>
      <c r="X18" s="20">
        <v>0</v>
      </c>
      <c r="Y18" s="20">
        <v>0</v>
      </c>
      <c r="Z18" s="20">
        <v>0</v>
      </c>
      <c r="AA18" s="20">
        <v>0</v>
      </c>
      <c r="AB18" s="20">
        <v>0</v>
      </c>
      <c r="AC18" s="20">
        <v>0</v>
      </c>
      <c r="AD18" s="20">
        <v>0</v>
      </c>
      <c r="AE18" s="20">
        <v>0</v>
      </c>
      <c r="AF18" s="20">
        <v>0</v>
      </c>
      <c r="AG18" s="20">
        <v>0</v>
      </c>
      <c r="AH18" s="20">
        <v>0</v>
      </c>
      <c r="AI18" s="20">
        <v>0</v>
      </c>
      <c r="AJ18" s="20">
        <v>0</v>
      </c>
      <c r="AK18" s="20"/>
      <c r="AL18" s="20"/>
      <c r="AM18" s="20"/>
      <c r="AN18" s="20"/>
      <c r="AO18" s="20"/>
      <c r="AP18" s="20"/>
      <c r="AQ18" s="20"/>
      <c r="AR18" s="20"/>
      <c r="AS18" s="20">
        <v>0</v>
      </c>
    </row>
    <row r="19" spans="1:45" x14ac:dyDescent="0.3">
      <c r="A19" s="39" t="s">
        <v>55</v>
      </c>
      <c r="B19" s="23" t="s">
        <v>290</v>
      </c>
      <c r="C19" s="20"/>
      <c r="D19" s="20"/>
      <c r="E19" s="20"/>
      <c r="F19" s="20"/>
      <c r="G19" s="20"/>
      <c r="H19" s="20"/>
      <c r="I19" s="20"/>
      <c r="J19" s="20"/>
      <c r="K19" s="20"/>
      <c r="L19" s="20"/>
      <c r="M19" s="20"/>
      <c r="N19" s="20"/>
      <c r="O19" s="20">
        <v>1</v>
      </c>
      <c r="P19" s="20">
        <v>0</v>
      </c>
      <c r="Q19" s="20">
        <v>0</v>
      </c>
      <c r="R19" s="20">
        <v>0</v>
      </c>
      <c r="S19" s="20">
        <v>0</v>
      </c>
      <c r="T19" s="20">
        <v>0</v>
      </c>
      <c r="U19" s="20">
        <v>0</v>
      </c>
      <c r="V19" s="20">
        <v>0</v>
      </c>
      <c r="W19" s="20">
        <v>0</v>
      </c>
      <c r="X19" s="20">
        <v>0</v>
      </c>
      <c r="Y19" s="20">
        <v>0</v>
      </c>
      <c r="Z19" s="20">
        <v>1</v>
      </c>
      <c r="AA19" s="20">
        <v>0</v>
      </c>
      <c r="AB19" s="20">
        <v>0</v>
      </c>
      <c r="AC19" s="20">
        <v>0</v>
      </c>
      <c r="AD19" s="20">
        <v>0</v>
      </c>
      <c r="AE19" s="20">
        <v>0</v>
      </c>
      <c r="AF19" s="20">
        <v>1</v>
      </c>
      <c r="AG19" s="20">
        <v>0</v>
      </c>
      <c r="AH19" s="20">
        <v>0</v>
      </c>
      <c r="AI19" s="20">
        <v>0</v>
      </c>
      <c r="AJ19" s="20">
        <v>0</v>
      </c>
      <c r="AK19" s="20"/>
      <c r="AL19" s="20"/>
      <c r="AM19" s="20"/>
      <c r="AN19" s="20"/>
      <c r="AO19" s="20"/>
      <c r="AP19" s="20"/>
      <c r="AQ19" s="20"/>
      <c r="AR19" s="20"/>
      <c r="AS19" s="20">
        <v>3</v>
      </c>
    </row>
    <row r="20" spans="1:45" x14ac:dyDescent="0.3">
      <c r="A20" s="39" t="s">
        <v>291</v>
      </c>
      <c r="B20" s="23" t="s">
        <v>290</v>
      </c>
      <c r="C20" s="20"/>
      <c r="D20" s="20"/>
      <c r="E20" s="20"/>
      <c r="F20" s="20"/>
      <c r="G20" s="20"/>
      <c r="H20" s="20"/>
      <c r="I20" s="20"/>
      <c r="J20" s="20"/>
      <c r="K20" s="20"/>
      <c r="L20" s="20"/>
      <c r="M20" s="20"/>
      <c r="N20" s="20"/>
      <c r="O20" s="20">
        <v>0</v>
      </c>
      <c r="P20" s="20">
        <v>0</v>
      </c>
      <c r="Q20" s="20">
        <v>0</v>
      </c>
      <c r="R20" s="20">
        <v>0</v>
      </c>
      <c r="S20" s="20">
        <v>0</v>
      </c>
      <c r="T20" s="20">
        <v>0</v>
      </c>
      <c r="U20" s="20">
        <v>0</v>
      </c>
      <c r="V20" s="20">
        <v>0</v>
      </c>
      <c r="W20" s="20">
        <v>0</v>
      </c>
      <c r="X20" s="20">
        <v>0</v>
      </c>
      <c r="Y20" s="20">
        <v>0</v>
      </c>
      <c r="Z20" s="20">
        <v>0</v>
      </c>
      <c r="AA20" s="20">
        <v>0</v>
      </c>
      <c r="AB20" s="20">
        <v>0</v>
      </c>
      <c r="AC20" s="20">
        <v>0</v>
      </c>
      <c r="AD20" s="20">
        <v>0</v>
      </c>
      <c r="AE20" s="20">
        <v>0</v>
      </c>
      <c r="AF20" s="20">
        <v>0</v>
      </c>
      <c r="AG20" s="20">
        <v>0</v>
      </c>
      <c r="AH20" s="20">
        <v>0</v>
      </c>
      <c r="AI20" s="20">
        <v>0</v>
      </c>
      <c r="AJ20" s="20">
        <v>0</v>
      </c>
      <c r="AK20" s="20"/>
      <c r="AL20" s="20"/>
      <c r="AM20" s="20"/>
      <c r="AN20" s="20"/>
      <c r="AO20" s="20"/>
      <c r="AP20" s="20"/>
      <c r="AQ20" s="20"/>
      <c r="AR20" s="20"/>
      <c r="AS20" s="20">
        <v>0</v>
      </c>
    </row>
    <row r="21" spans="1:45" x14ac:dyDescent="0.3">
      <c r="A21" s="39" t="s">
        <v>36</v>
      </c>
      <c r="B21" s="23" t="s">
        <v>290</v>
      </c>
      <c r="C21" s="20"/>
      <c r="D21" s="20"/>
      <c r="E21" s="20"/>
      <c r="F21" s="20"/>
      <c r="G21" s="20"/>
      <c r="H21" s="20"/>
      <c r="I21" s="20"/>
      <c r="J21" s="20"/>
      <c r="K21" s="20"/>
      <c r="L21" s="20"/>
      <c r="M21" s="20"/>
      <c r="N21" s="20"/>
      <c r="O21" s="20">
        <v>0</v>
      </c>
      <c r="P21" s="20">
        <v>0</v>
      </c>
      <c r="Q21" s="20">
        <v>0</v>
      </c>
      <c r="R21" s="20">
        <v>0</v>
      </c>
      <c r="S21" s="20">
        <v>0</v>
      </c>
      <c r="T21" s="20">
        <v>0</v>
      </c>
      <c r="U21" s="20">
        <v>0</v>
      </c>
      <c r="V21" s="20">
        <v>0</v>
      </c>
      <c r="W21" s="20">
        <v>0</v>
      </c>
      <c r="X21" s="20">
        <v>0</v>
      </c>
      <c r="Y21" s="20">
        <v>0</v>
      </c>
      <c r="Z21" s="20">
        <v>0</v>
      </c>
      <c r="AA21" s="20">
        <v>0</v>
      </c>
      <c r="AB21" s="20">
        <v>0</v>
      </c>
      <c r="AC21" s="20">
        <v>0</v>
      </c>
      <c r="AD21" s="20">
        <v>0</v>
      </c>
      <c r="AE21" s="20">
        <v>0</v>
      </c>
      <c r="AF21" s="20">
        <v>0</v>
      </c>
      <c r="AG21" s="20">
        <v>0</v>
      </c>
      <c r="AH21" s="20">
        <v>0</v>
      </c>
      <c r="AI21" s="20">
        <v>0</v>
      </c>
      <c r="AJ21" s="20">
        <v>0</v>
      </c>
      <c r="AK21" s="20"/>
      <c r="AL21" s="20"/>
      <c r="AM21" s="20"/>
      <c r="AN21" s="20"/>
      <c r="AO21" s="20"/>
      <c r="AP21" s="20"/>
      <c r="AQ21" s="20"/>
      <c r="AR21" s="20"/>
      <c r="AS21" s="20">
        <v>0</v>
      </c>
    </row>
    <row r="22" spans="1:45" x14ac:dyDescent="0.3">
      <c r="A22" s="39" t="s">
        <v>100</v>
      </c>
      <c r="B22" s="23" t="s">
        <v>305</v>
      </c>
      <c r="C22" s="20"/>
      <c r="D22" s="20"/>
      <c r="E22" s="20">
        <v>1</v>
      </c>
      <c r="F22" s="20"/>
      <c r="G22" s="20">
        <v>3</v>
      </c>
      <c r="H22" s="20"/>
      <c r="I22" s="20"/>
      <c r="J22" s="20"/>
      <c r="K22" s="20"/>
      <c r="L22" s="20">
        <v>2</v>
      </c>
      <c r="M22" s="20"/>
      <c r="N22" s="20">
        <v>2</v>
      </c>
      <c r="O22" s="20">
        <v>1</v>
      </c>
      <c r="P22" s="20">
        <v>0</v>
      </c>
      <c r="Q22" s="20">
        <v>0</v>
      </c>
      <c r="R22" s="20">
        <v>1</v>
      </c>
      <c r="S22" s="20">
        <v>3</v>
      </c>
      <c r="T22" s="20">
        <v>2</v>
      </c>
      <c r="U22" s="20">
        <v>0</v>
      </c>
      <c r="V22" s="20">
        <v>2</v>
      </c>
      <c r="W22" s="20">
        <v>2</v>
      </c>
      <c r="X22" s="20">
        <v>0</v>
      </c>
      <c r="Y22" s="20">
        <v>2</v>
      </c>
      <c r="Z22" s="20">
        <v>24</v>
      </c>
      <c r="AA22" s="20">
        <v>0</v>
      </c>
      <c r="AB22" s="20">
        <v>1</v>
      </c>
      <c r="AC22" s="20">
        <v>3</v>
      </c>
      <c r="AD22" s="20">
        <v>0</v>
      </c>
      <c r="AE22" s="20">
        <v>0</v>
      </c>
      <c r="AF22" s="20">
        <v>0</v>
      </c>
      <c r="AG22" s="20">
        <v>0</v>
      </c>
      <c r="AH22" s="20">
        <v>2</v>
      </c>
      <c r="AI22" s="20">
        <v>1</v>
      </c>
      <c r="AJ22" s="20">
        <v>0</v>
      </c>
      <c r="AK22" s="20">
        <v>1</v>
      </c>
      <c r="AL22" s="20"/>
      <c r="AM22" s="20"/>
      <c r="AN22" s="20">
        <v>1</v>
      </c>
      <c r="AO22" s="20">
        <v>3</v>
      </c>
      <c r="AP22" s="20">
        <v>1</v>
      </c>
      <c r="AQ22" s="20">
        <v>1</v>
      </c>
      <c r="AR22" s="20"/>
      <c r="AS22" s="20">
        <v>59</v>
      </c>
    </row>
    <row r="23" spans="1:45" x14ac:dyDescent="0.3">
      <c r="A23" s="39" t="s">
        <v>56</v>
      </c>
      <c r="B23" s="23">
        <v>3311</v>
      </c>
      <c r="C23" s="20"/>
      <c r="D23" s="20"/>
      <c r="E23" s="20"/>
      <c r="F23" s="20"/>
      <c r="G23" s="20"/>
      <c r="H23" s="20"/>
      <c r="I23" s="20"/>
      <c r="J23" s="20">
        <v>1</v>
      </c>
      <c r="K23" s="20"/>
      <c r="L23" s="20"/>
      <c r="M23" s="20"/>
      <c r="N23" s="20"/>
      <c r="O23" s="20">
        <v>0</v>
      </c>
      <c r="P23" s="20">
        <v>1</v>
      </c>
      <c r="Q23" s="20">
        <v>0</v>
      </c>
      <c r="R23" s="20">
        <v>0</v>
      </c>
      <c r="S23" s="20">
        <v>0</v>
      </c>
      <c r="T23" s="20">
        <v>0</v>
      </c>
      <c r="U23" s="20">
        <v>0</v>
      </c>
      <c r="V23" s="20">
        <v>0</v>
      </c>
      <c r="W23" s="20">
        <v>0</v>
      </c>
      <c r="X23" s="20">
        <v>0</v>
      </c>
      <c r="Y23" s="20">
        <v>0</v>
      </c>
      <c r="Z23" s="20">
        <v>0</v>
      </c>
      <c r="AA23" s="20">
        <v>0</v>
      </c>
      <c r="AB23" s="20">
        <v>2</v>
      </c>
      <c r="AC23" s="20">
        <v>4</v>
      </c>
      <c r="AD23" s="20">
        <v>1</v>
      </c>
      <c r="AE23" s="20">
        <v>0</v>
      </c>
      <c r="AF23" s="20">
        <v>0</v>
      </c>
      <c r="AG23" s="20">
        <v>0</v>
      </c>
      <c r="AH23" s="20">
        <v>0</v>
      </c>
      <c r="AI23" s="20">
        <v>0</v>
      </c>
      <c r="AJ23" s="20">
        <v>3</v>
      </c>
      <c r="AK23" s="20"/>
      <c r="AL23" s="20"/>
      <c r="AM23" s="20"/>
      <c r="AN23" s="20"/>
      <c r="AO23" s="20"/>
      <c r="AP23" s="20">
        <v>1</v>
      </c>
      <c r="AQ23" s="20"/>
      <c r="AR23" s="20"/>
      <c r="AS23" s="20">
        <v>13</v>
      </c>
    </row>
    <row r="24" spans="1:45" x14ac:dyDescent="0.3">
      <c r="A24" s="39" t="s">
        <v>19</v>
      </c>
      <c r="B24" s="23">
        <v>48762</v>
      </c>
      <c r="C24" s="20"/>
      <c r="D24" s="20"/>
      <c r="E24" s="20"/>
      <c r="F24" s="20"/>
      <c r="G24" s="20"/>
      <c r="H24" s="20"/>
      <c r="I24" s="20"/>
      <c r="J24" s="20"/>
      <c r="K24" s="20"/>
      <c r="L24" s="20"/>
      <c r="M24" s="20"/>
      <c r="N24" s="20"/>
      <c r="O24" s="20">
        <v>0</v>
      </c>
      <c r="P24" s="20">
        <v>0</v>
      </c>
      <c r="Q24" s="20">
        <v>0</v>
      </c>
      <c r="R24" s="20">
        <v>0</v>
      </c>
      <c r="S24" s="20">
        <v>0</v>
      </c>
      <c r="T24" s="20">
        <v>0</v>
      </c>
      <c r="U24" s="20">
        <v>0</v>
      </c>
      <c r="V24" s="20">
        <v>0</v>
      </c>
      <c r="W24" s="20">
        <v>0</v>
      </c>
      <c r="X24" s="20">
        <v>0</v>
      </c>
      <c r="Y24" s="20">
        <v>0</v>
      </c>
      <c r="Z24" s="20">
        <v>0</v>
      </c>
      <c r="AA24" s="20">
        <v>0</v>
      </c>
      <c r="AB24" s="20">
        <v>0</v>
      </c>
      <c r="AC24" s="20">
        <v>0</v>
      </c>
      <c r="AD24" s="20">
        <v>0</v>
      </c>
      <c r="AE24" s="20">
        <v>0</v>
      </c>
      <c r="AF24" s="20">
        <v>0</v>
      </c>
      <c r="AG24" s="20">
        <v>0</v>
      </c>
      <c r="AH24" s="20">
        <v>0</v>
      </c>
      <c r="AI24" s="20">
        <v>0</v>
      </c>
      <c r="AJ24" s="20">
        <v>0</v>
      </c>
      <c r="AK24" s="20"/>
      <c r="AL24" s="20"/>
      <c r="AM24" s="20"/>
      <c r="AN24" s="20"/>
      <c r="AO24" s="20"/>
      <c r="AP24" s="20"/>
      <c r="AQ24" s="20"/>
      <c r="AR24" s="20"/>
      <c r="AS24" s="20">
        <v>0</v>
      </c>
    </row>
    <row r="25" spans="1:45" x14ac:dyDescent="0.3">
      <c r="A25" s="39" t="s">
        <v>306</v>
      </c>
      <c r="B25" s="23" t="s">
        <v>290</v>
      </c>
      <c r="C25" s="20"/>
      <c r="D25" s="20"/>
      <c r="E25" s="20"/>
      <c r="F25" s="20"/>
      <c r="G25" s="20"/>
      <c r="H25" s="20"/>
      <c r="I25" s="20"/>
      <c r="J25" s="20"/>
      <c r="K25" s="20"/>
      <c r="L25" s="20"/>
      <c r="M25" s="20"/>
      <c r="N25" s="20"/>
      <c r="O25" s="20">
        <v>0</v>
      </c>
      <c r="P25" s="20">
        <v>3</v>
      </c>
      <c r="Q25" s="20">
        <v>0</v>
      </c>
      <c r="R25" s="20">
        <v>0</v>
      </c>
      <c r="S25" s="20">
        <v>0</v>
      </c>
      <c r="T25" s="20">
        <v>0</v>
      </c>
      <c r="U25" s="20">
        <v>0</v>
      </c>
      <c r="V25" s="20">
        <v>0</v>
      </c>
      <c r="W25" s="20">
        <v>0</v>
      </c>
      <c r="X25" s="20">
        <v>0</v>
      </c>
      <c r="Y25" s="20">
        <v>0</v>
      </c>
      <c r="Z25" s="20">
        <v>0</v>
      </c>
      <c r="AA25" s="20">
        <v>0</v>
      </c>
      <c r="AB25" s="20">
        <v>0</v>
      </c>
      <c r="AC25" s="20">
        <v>0</v>
      </c>
      <c r="AD25" s="20">
        <v>1</v>
      </c>
      <c r="AE25" s="20">
        <v>0</v>
      </c>
      <c r="AF25" s="20">
        <v>0</v>
      </c>
      <c r="AG25" s="20">
        <v>0</v>
      </c>
      <c r="AH25" s="20">
        <v>0</v>
      </c>
      <c r="AI25" s="20">
        <v>0</v>
      </c>
      <c r="AJ25" s="20">
        <v>0</v>
      </c>
      <c r="AK25" s="20"/>
      <c r="AL25" s="20"/>
      <c r="AM25" s="20"/>
      <c r="AN25" s="20"/>
      <c r="AO25" s="20">
        <v>2</v>
      </c>
      <c r="AP25" s="20"/>
      <c r="AQ25" s="20"/>
      <c r="AR25" s="20"/>
      <c r="AS25" s="20">
        <v>6</v>
      </c>
    </row>
    <row r="26" spans="1:45" x14ac:dyDescent="0.3">
      <c r="A26" s="39" t="s">
        <v>307</v>
      </c>
      <c r="B26" s="23">
        <v>309229</v>
      </c>
      <c r="C26" s="20">
        <v>28</v>
      </c>
      <c r="D26" s="20">
        <v>51</v>
      </c>
      <c r="E26" s="20">
        <v>52</v>
      </c>
      <c r="F26" s="20">
        <v>37</v>
      </c>
      <c r="G26" s="20">
        <v>13</v>
      </c>
      <c r="H26" s="20">
        <v>14</v>
      </c>
      <c r="I26" s="20">
        <v>11</v>
      </c>
      <c r="J26" s="20">
        <v>17</v>
      </c>
      <c r="K26" s="20">
        <v>13</v>
      </c>
      <c r="L26" s="20">
        <v>16</v>
      </c>
      <c r="M26" s="20">
        <v>4</v>
      </c>
      <c r="N26" s="20">
        <v>6</v>
      </c>
      <c r="O26" s="20">
        <v>9</v>
      </c>
      <c r="P26" s="20">
        <v>35</v>
      </c>
      <c r="Q26" s="20">
        <v>5</v>
      </c>
      <c r="R26" s="20">
        <v>15</v>
      </c>
      <c r="S26" s="20">
        <v>10</v>
      </c>
      <c r="T26" s="20">
        <v>6</v>
      </c>
      <c r="U26" s="20">
        <v>10</v>
      </c>
      <c r="V26" s="20">
        <v>5</v>
      </c>
      <c r="W26" s="20">
        <v>10</v>
      </c>
      <c r="X26" s="20">
        <v>1</v>
      </c>
      <c r="Y26" s="20">
        <v>5</v>
      </c>
      <c r="Z26" s="20">
        <v>1</v>
      </c>
      <c r="AA26" s="20">
        <v>4</v>
      </c>
      <c r="AB26" s="20">
        <v>14</v>
      </c>
      <c r="AC26" s="20">
        <v>10</v>
      </c>
      <c r="AD26" s="20">
        <v>17</v>
      </c>
      <c r="AE26" s="20">
        <v>5</v>
      </c>
      <c r="AF26" s="20">
        <v>9</v>
      </c>
      <c r="AG26" s="20">
        <v>0</v>
      </c>
      <c r="AH26" s="20">
        <v>0</v>
      </c>
      <c r="AI26" s="20">
        <v>3</v>
      </c>
      <c r="AJ26" s="20">
        <v>3</v>
      </c>
      <c r="AK26" s="20">
        <v>4</v>
      </c>
      <c r="AL26" s="20">
        <v>1</v>
      </c>
      <c r="AM26" s="20">
        <v>7</v>
      </c>
      <c r="AN26" s="20">
        <v>6</v>
      </c>
      <c r="AO26" s="20">
        <v>1</v>
      </c>
      <c r="AP26" s="20">
        <v>9</v>
      </c>
      <c r="AQ26" s="20">
        <v>1</v>
      </c>
      <c r="AR26" s="20">
        <v>6</v>
      </c>
      <c r="AS26" s="20">
        <v>474</v>
      </c>
    </row>
    <row r="27" spans="1:45" x14ac:dyDescent="0.3">
      <c r="A27" s="39" t="s">
        <v>57</v>
      </c>
      <c r="B27" s="23">
        <v>10528</v>
      </c>
      <c r="C27" s="20"/>
      <c r="D27" s="20"/>
      <c r="E27" s="20"/>
      <c r="F27" s="20"/>
      <c r="G27" s="20"/>
      <c r="H27" s="20"/>
      <c r="I27" s="20"/>
      <c r="J27" s="20"/>
      <c r="K27" s="20"/>
      <c r="L27" s="20"/>
      <c r="M27" s="20"/>
      <c r="N27" s="20"/>
      <c r="O27" s="20">
        <v>0</v>
      </c>
      <c r="P27" s="20">
        <v>0</v>
      </c>
      <c r="Q27" s="20">
        <v>0</v>
      </c>
      <c r="R27" s="20">
        <v>0</v>
      </c>
      <c r="S27" s="20">
        <v>0</v>
      </c>
      <c r="T27" s="20">
        <v>0</v>
      </c>
      <c r="U27" s="20">
        <v>0</v>
      </c>
      <c r="V27" s="20">
        <v>0</v>
      </c>
      <c r="W27" s="20">
        <v>0</v>
      </c>
      <c r="X27" s="20">
        <v>0</v>
      </c>
      <c r="Y27" s="20">
        <v>0</v>
      </c>
      <c r="Z27" s="20">
        <v>0</v>
      </c>
      <c r="AA27" s="20">
        <v>0</v>
      </c>
      <c r="AB27" s="20">
        <v>0</v>
      </c>
      <c r="AC27" s="20">
        <v>0</v>
      </c>
      <c r="AD27" s="20">
        <v>0</v>
      </c>
      <c r="AE27" s="20">
        <v>0</v>
      </c>
      <c r="AF27" s="20">
        <v>0</v>
      </c>
      <c r="AG27" s="20">
        <v>0</v>
      </c>
      <c r="AH27" s="20">
        <v>0</v>
      </c>
      <c r="AI27" s="20">
        <v>0</v>
      </c>
      <c r="AJ27" s="20">
        <v>0</v>
      </c>
      <c r="AK27" s="20"/>
      <c r="AL27" s="20"/>
      <c r="AM27" s="20"/>
      <c r="AN27" s="20"/>
      <c r="AO27" s="20"/>
      <c r="AP27" s="20"/>
      <c r="AQ27" s="20"/>
      <c r="AR27" s="20"/>
      <c r="AS27" s="20">
        <v>0</v>
      </c>
    </row>
    <row r="28" spans="1:45" x14ac:dyDescent="0.3">
      <c r="A28" s="39" t="s">
        <v>308</v>
      </c>
      <c r="B28" s="23" t="s">
        <v>290</v>
      </c>
      <c r="C28" s="20"/>
      <c r="D28" s="20"/>
      <c r="E28" s="20"/>
      <c r="F28" s="20"/>
      <c r="G28" s="20"/>
      <c r="H28" s="20"/>
      <c r="I28" s="20"/>
      <c r="J28" s="20"/>
      <c r="K28" s="20"/>
      <c r="L28" s="20"/>
      <c r="M28" s="20"/>
      <c r="N28" s="20"/>
      <c r="O28" s="20">
        <v>0</v>
      </c>
      <c r="P28" s="20">
        <v>0</v>
      </c>
      <c r="Q28" s="20">
        <v>0</v>
      </c>
      <c r="R28" s="20">
        <v>0</v>
      </c>
      <c r="S28" s="20">
        <v>0</v>
      </c>
      <c r="T28" s="20">
        <v>0</v>
      </c>
      <c r="U28" s="20">
        <v>0</v>
      </c>
      <c r="V28" s="20">
        <v>0</v>
      </c>
      <c r="W28" s="20">
        <v>0</v>
      </c>
      <c r="X28" s="20">
        <v>0</v>
      </c>
      <c r="Y28" s="20">
        <v>0</v>
      </c>
      <c r="Z28" s="20">
        <v>0</v>
      </c>
      <c r="AA28" s="20">
        <v>0</v>
      </c>
      <c r="AB28" s="20">
        <v>0</v>
      </c>
      <c r="AC28" s="20">
        <v>0</v>
      </c>
      <c r="AD28" s="20">
        <v>0</v>
      </c>
      <c r="AE28" s="20">
        <v>0</v>
      </c>
      <c r="AF28" s="20">
        <v>0</v>
      </c>
      <c r="AG28" s="20">
        <v>0</v>
      </c>
      <c r="AH28" s="20">
        <v>0</v>
      </c>
      <c r="AI28" s="20">
        <v>0</v>
      </c>
      <c r="AJ28" s="20">
        <v>0</v>
      </c>
      <c r="AK28" s="20"/>
      <c r="AL28" s="20"/>
      <c r="AM28" s="20"/>
      <c r="AN28" s="20"/>
      <c r="AO28" s="20"/>
      <c r="AP28" s="20"/>
      <c r="AQ28" s="20"/>
      <c r="AR28" s="20"/>
      <c r="AS28" s="20">
        <v>0</v>
      </c>
    </row>
    <row r="29" spans="1:45" x14ac:dyDescent="0.3">
      <c r="A29" s="39" t="s">
        <v>309</v>
      </c>
      <c r="B29" s="23">
        <v>534</v>
      </c>
      <c r="C29" s="20"/>
      <c r="D29" s="20"/>
      <c r="E29" s="20"/>
      <c r="F29" s="20"/>
      <c r="G29" s="20"/>
      <c r="H29" s="20"/>
      <c r="I29" s="20"/>
      <c r="J29" s="20"/>
      <c r="K29" s="20"/>
      <c r="L29" s="20"/>
      <c r="M29" s="20"/>
      <c r="N29" s="20"/>
      <c r="O29" s="20">
        <v>0</v>
      </c>
      <c r="P29" s="20">
        <v>0</v>
      </c>
      <c r="Q29" s="20">
        <v>0</v>
      </c>
      <c r="R29" s="20">
        <v>0</v>
      </c>
      <c r="S29" s="20">
        <v>0</v>
      </c>
      <c r="T29" s="20">
        <v>0</v>
      </c>
      <c r="U29" s="20">
        <v>0</v>
      </c>
      <c r="V29" s="20">
        <v>0</v>
      </c>
      <c r="W29" s="20">
        <v>0</v>
      </c>
      <c r="X29" s="20">
        <v>0</v>
      </c>
      <c r="Y29" s="20">
        <v>0</v>
      </c>
      <c r="Z29" s="20">
        <v>0</v>
      </c>
      <c r="AA29" s="20">
        <v>0</v>
      </c>
      <c r="AB29" s="20">
        <v>0</v>
      </c>
      <c r="AC29" s="20">
        <v>0</v>
      </c>
      <c r="AD29" s="20">
        <v>0</v>
      </c>
      <c r="AE29" s="20">
        <v>0</v>
      </c>
      <c r="AF29" s="20">
        <v>0</v>
      </c>
      <c r="AG29" s="20">
        <v>0</v>
      </c>
      <c r="AH29" s="20">
        <v>0</v>
      </c>
      <c r="AI29" s="20">
        <v>0</v>
      </c>
      <c r="AJ29" s="20">
        <v>0</v>
      </c>
      <c r="AK29" s="20"/>
      <c r="AL29" s="20"/>
      <c r="AM29" s="20"/>
      <c r="AN29" s="20"/>
      <c r="AO29" s="20"/>
      <c r="AP29" s="20"/>
      <c r="AQ29" s="20"/>
      <c r="AR29" s="20"/>
      <c r="AS29" s="20">
        <v>0</v>
      </c>
    </row>
    <row r="30" spans="1:45" x14ac:dyDescent="0.3">
      <c r="A30" s="39" t="s">
        <v>117</v>
      </c>
      <c r="B30" s="23" t="s">
        <v>290</v>
      </c>
      <c r="C30" s="20"/>
      <c r="D30" s="20"/>
      <c r="E30" s="20"/>
      <c r="F30" s="20"/>
      <c r="G30" s="20"/>
      <c r="H30" s="20"/>
      <c r="I30" s="20"/>
      <c r="J30" s="20"/>
      <c r="K30" s="20"/>
      <c r="L30" s="20"/>
      <c r="M30" s="20"/>
      <c r="N30" s="20"/>
      <c r="O30" s="20">
        <v>0</v>
      </c>
      <c r="P30" s="20">
        <v>0</v>
      </c>
      <c r="Q30" s="20">
        <v>0</v>
      </c>
      <c r="R30" s="20">
        <v>0</v>
      </c>
      <c r="S30" s="20">
        <v>0</v>
      </c>
      <c r="T30" s="20">
        <v>0</v>
      </c>
      <c r="U30" s="20">
        <v>0</v>
      </c>
      <c r="V30" s="20">
        <v>0</v>
      </c>
      <c r="W30" s="20">
        <v>0</v>
      </c>
      <c r="X30" s="20">
        <v>0</v>
      </c>
      <c r="Y30" s="20">
        <v>0</v>
      </c>
      <c r="Z30" s="20">
        <v>0</v>
      </c>
      <c r="AA30" s="20">
        <v>0</v>
      </c>
      <c r="AB30" s="20">
        <v>0</v>
      </c>
      <c r="AC30" s="20">
        <v>0</v>
      </c>
      <c r="AD30" s="20">
        <v>0</v>
      </c>
      <c r="AE30" s="20">
        <v>0</v>
      </c>
      <c r="AF30" s="20">
        <v>0</v>
      </c>
      <c r="AG30" s="20">
        <v>0</v>
      </c>
      <c r="AH30" s="20">
        <v>0</v>
      </c>
      <c r="AI30" s="20">
        <v>0</v>
      </c>
      <c r="AJ30" s="20">
        <v>0</v>
      </c>
      <c r="AK30" s="20"/>
      <c r="AL30" s="20"/>
      <c r="AM30" s="20"/>
      <c r="AN30" s="20"/>
      <c r="AO30" s="20"/>
      <c r="AP30" s="20"/>
      <c r="AQ30" s="20"/>
      <c r="AR30" s="20"/>
      <c r="AS30" s="20">
        <v>0</v>
      </c>
    </row>
    <row r="31" spans="1:45" x14ac:dyDescent="0.3">
      <c r="A31" s="39" t="s">
        <v>72</v>
      </c>
      <c r="B31" s="23">
        <v>503</v>
      </c>
      <c r="C31" s="20"/>
      <c r="D31" s="20"/>
      <c r="E31" s="20"/>
      <c r="F31" s="20"/>
      <c r="G31" s="20"/>
      <c r="H31" s="20"/>
      <c r="I31" s="20"/>
      <c r="J31" s="20"/>
      <c r="K31" s="20"/>
      <c r="L31" s="20"/>
      <c r="M31" s="20">
        <v>5</v>
      </c>
      <c r="N31" s="20">
        <v>1</v>
      </c>
      <c r="O31" s="20">
        <v>0</v>
      </c>
      <c r="P31" s="20">
        <v>0</v>
      </c>
      <c r="Q31" s="20">
        <v>0</v>
      </c>
      <c r="R31" s="20">
        <v>0</v>
      </c>
      <c r="S31" s="20">
        <v>0</v>
      </c>
      <c r="T31" s="20">
        <v>0</v>
      </c>
      <c r="U31" s="20">
        <v>0</v>
      </c>
      <c r="V31" s="20">
        <v>0</v>
      </c>
      <c r="W31" s="20">
        <v>0</v>
      </c>
      <c r="X31" s="20">
        <v>0</v>
      </c>
      <c r="Y31" s="20">
        <v>0</v>
      </c>
      <c r="Z31" s="20">
        <v>0</v>
      </c>
      <c r="AA31" s="20">
        <v>0</v>
      </c>
      <c r="AB31" s="20">
        <v>0</v>
      </c>
      <c r="AC31" s="20">
        <v>0</v>
      </c>
      <c r="AD31" s="20">
        <v>0</v>
      </c>
      <c r="AE31" s="20">
        <v>0</v>
      </c>
      <c r="AF31" s="20">
        <v>0</v>
      </c>
      <c r="AG31" s="20">
        <v>0</v>
      </c>
      <c r="AH31" s="20">
        <v>0</v>
      </c>
      <c r="AI31" s="20">
        <v>0</v>
      </c>
      <c r="AJ31" s="20">
        <v>0</v>
      </c>
      <c r="AK31" s="20"/>
      <c r="AL31" s="20"/>
      <c r="AM31" s="20"/>
      <c r="AN31" s="20"/>
      <c r="AO31" s="20"/>
      <c r="AP31" s="20"/>
      <c r="AQ31" s="20"/>
      <c r="AR31" s="20"/>
      <c r="AS31" s="20">
        <v>6</v>
      </c>
    </row>
    <row r="32" spans="1:45" x14ac:dyDescent="0.3">
      <c r="A32" s="39" t="s">
        <v>79</v>
      </c>
      <c r="B32" s="23">
        <v>1469</v>
      </c>
      <c r="C32" s="20">
        <v>9</v>
      </c>
      <c r="D32" s="20">
        <v>14</v>
      </c>
      <c r="E32" s="20">
        <v>1</v>
      </c>
      <c r="F32" s="20">
        <v>1</v>
      </c>
      <c r="G32" s="20">
        <v>6</v>
      </c>
      <c r="H32" s="20">
        <v>5</v>
      </c>
      <c r="I32" s="20">
        <v>7</v>
      </c>
      <c r="J32" s="20">
        <v>8</v>
      </c>
      <c r="K32" s="20">
        <v>3</v>
      </c>
      <c r="L32" s="20">
        <v>2</v>
      </c>
      <c r="M32" s="20">
        <v>5</v>
      </c>
      <c r="N32" s="20">
        <v>4</v>
      </c>
      <c r="O32" s="20">
        <v>5</v>
      </c>
      <c r="P32" s="20">
        <v>3</v>
      </c>
      <c r="Q32" s="20">
        <v>3</v>
      </c>
      <c r="R32" s="20">
        <v>5</v>
      </c>
      <c r="S32" s="20">
        <v>2</v>
      </c>
      <c r="T32" s="20">
        <v>1</v>
      </c>
      <c r="U32" s="20">
        <v>2</v>
      </c>
      <c r="V32" s="20">
        <v>1</v>
      </c>
      <c r="W32" s="20">
        <v>3</v>
      </c>
      <c r="X32" s="20">
        <v>5</v>
      </c>
      <c r="Y32" s="20">
        <v>0</v>
      </c>
      <c r="Z32" s="20">
        <v>9</v>
      </c>
      <c r="AA32" s="20">
        <v>3</v>
      </c>
      <c r="AB32" s="20">
        <v>3</v>
      </c>
      <c r="AC32" s="20">
        <v>8</v>
      </c>
      <c r="AD32" s="20">
        <v>2</v>
      </c>
      <c r="AE32" s="20">
        <v>0</v>
      </c>
      <c r="AF32" s="20">
        <v>4</v>
      </c>
      <c r="AG32" s="20">
        <v>1</v>
      </c>
      <c r="AH32" s="20">
        <v>1</v>
      </c>
      <c r="AI32" s="20">
        <v>5</v>
      </c>
      <c r="AJ32" s="20">
        <v>8</v>
      </c>
      <c r="AK32" s="20">
        <v>1</v>
      </c>
      <c r="AL32" s="20">
        <v>9</v>
      </c>
      <c r="AM32" s="20"/>
      <c r="AN32" s="20">
        <v>4</v>
      </c>
      <c r="AO32" s="20">
        <v>6</v>
      </c>
      <c r="AP32" s="20">
        <v>3</v>
      </c>
      <c r="AQ32" s="20">
        <v>2</v>
      </c>
      <c r="AR32" s="20">
        <v>6</v>
      </c>
      <c r="AS32" s="20">
        <v>170</v>
      </c>
    </row>
    <row r="33" spans="1:45" x14ac:dyDescent="0.3">
      <c r="A33" s="39" t="s">
        <v>142</v>
      </c>
      <c r="B33" s="23">
        <v>150</v>
      </c>
      <c r="C33" s="20"/>
      <c r="D33" s="20"/>
      <c r="E33" s="20"/>
      <c r="F33" s="20"/>
      <c r="G33" s="20"/>
      <c r="H33" s="20"/>
      <c r="I33" s="20"/>
      <c r="J33" s="20"/>
      <c r="K33" s="20"/>
      <c r="L33" s="20"/>
      <c r="M33" s="20"/>
      <c r="N33" s="20"/>
      <c r="O33" s="20">
        <v>0</v>
      </c>
      <c r="P33" s="20">
        <v>0</v>
      </c>
      <c r="Q33" s="20">
        <v>0</v>
      </c>
      <c r="R33" s="20">
        <v>0</v>
      </c>
      <c r="S33" s="20">
        <v>0</v>
      </c>
      <c r="T33" s="20">
        <v>0</v>
      </c>
      <c r="U33" s="20">
        <v>0</v>
      </c>
      <c r="V33" s="20">
        <v>0</v>
      </c>
      <c r="W33" s="20">
        <v>0</v>
      </c>
      <c r="X33" s="20">
        <v>0</v>
      </c>
      <c r="Y33" s="20">
        <v>0</v>
      </c>
      <c r="Z33" s="20">
        <v>0</v>
      </c>
      <c r="AA33" s="20">
        <v>0</v>
      </c>
      <c r="AB33" s="20">
        <v>0</v>
      </c>
      <c r="AC33" s="20">
        <v>0</v>
      </c>
      <c r="AD33" s="20">
        <v>0</v>
      </c>
      <c r="AE33" s="20">
        <v>0</v>
      </c>
      <c r="AF33" s="20">
        <v>0</v>
      </c>
      <c r="AG33" s="20">
        <v>0</v>
      </c>
      <c r="AH33" s="20">
        <v>0</v>
      </c>
      <c r="AI33" s="20">
        <v>0</v>
      </c>
      <c r="AJ33" s="20">
        <v>0</v>
      </c>
      <c r="AK33" s="20"/>
      <c r="AL33" s="20"/>
      <c r="AM33" s="20"/>
      <c r="AN33" s="20"/>
      <c r="AO33" s="20"/>
      <c r="AP33" s="20"/>
      <c r="AQ33" s="20"/>
      <c r="AR33" s="20"/>
      <c r="AS33" s="20">
        <v>0</v>
      </c>
    </row>
    <row r="34" spans="1:45" x14ac:dyDescent="0.3">
      <c r="A34" s="39" t="s">
        <v>33</v>
      </c>
      <c r="B34" s="23">
        <v>3352</v>
      </c>
      <c r="C34" s="20"/>
      <c r="D34" s="20"/>
      <c r="E34" s="20"/>
      <c r="F34" s="20"/>
      <c r="G34" s="20"/>
      <c r="H34" s="20"/>
      <c r="I34" s="20"/>
      <c r="J34" s="20"/>
      <c r="K34" s="20"/>
      <c r="L34" s="20"/>
      <c r="M34" s="20"/>
      <c r="N34" s="20"/>
      <c r="O34" s="20">
        <v>0</v>
      </c>
      <c r="P34" s="20">
        <v>0</v>
      </c>
      <c r="Q34" s="20">
        <v>0</v>
      </c>
      <c r="R34" s="20">
        <v>0</v>
      </c>
      <c r="S34" s="20">
        <v>0</v>
      </c>
      <c r="T34" s="20">
        <v>0</v>
      </c>
      <c r="U34" s="20">
        <v>0</v>
      </c>
      <c r="V34" s="20">
        <v>0</v>
      </c>
      <c r="W34" s="20">
        <v>0</v>
      </c>
      <c r="X34" s="20">
        <v>0</v>
      </c>
      <c r="Y34" s="20">
        <v>0</v>
      </c>
      <c r="Z34" s="20">
        <v>0</v>
      </c>
      <c r="AA34" s="20">
        <v>0</v>
      </c>
      <c r="AB34" s="20">
        <v>0</v>
      </c>
      <c r="AC34" s="20">
        <v>0</v>
      </c>
      <c r="AD34" s="20">
        <v>0</v>
      </c>
      <c r="AE34" s="20">
        <v>0</v>
      </c>
      <c r="AF34" s="20">
        <v>0</v>
      </c>
      <c r="AG34" s="20">
        <v>0</v>
      </c>
      <c r="AH34" s="20">
        <v>0</v>
      </c>
      <c r="AI34" s="20">
        <v>0</v>
      </c>
      <c r="AJ34" s="20">
        <v>0</v>
      </c>
      <c r="AK34" s="20"/>
      <c r="AL34" s="20"/>
      <c r="AM34" s="20"/>
      <c r="AN34" s="20"/>
      <c r="AO34" s="20"/>
      <c r="AP34" s="20"/>
      <c r="AQ34" s="20"/>
      <c r="AR34" s="20"/>
      <c r="AS34" s="20">
        <v>0</v>
      </c>
    </row>
    <row r="35" spans="1:45" x14ac:dyDescent="0.3">
      <c r="A35" s="39" t="s">
        <v>58</v>
      </c>
      <c r="B35" s="23" t="s">
        <v>290</v>
      </c>
      <c r="C35" s="20"/>
      <c r="D35" s="20"/>
      <c r="E35" s="20"/>
      <c r="F35" s="20"/>
      <c r="G35" s="20"/>
      <c r="H35" s="20"/>
      <c r="I35" s="20"/>
      <c r="J35" s="20"/>
      <c r="K35" s="20"/>
      <c r="L35" s="20"/>
      <c r="M35" s="20"/>
      <c r="N35" s="20"/>
      <c r="O35" s="20">
        <v>0</v>
      </c>
      <c r="P35" s="20">
        <v>0</v>
      </c>
      <c r="Q35" s="20">
        <v>4</v>
      </c>
      <c r="R35" s="20">
        <v>0</v>
      </c>
      <c r="S35" s="20">
        <v>0</v>
      </c>
      <c r="T35" s="20">
        <v>0</v>
      </c>
      <c r="U35" s="20">
        <v>0</v>
      </c>
      <c r="V35" s="20">
        <v>0</v>
      </c>
      <c r="W35" s="20">
        <v>0</v>
      </c>
      <c r="X35" s="20">
        <v>0</v>
      </c>
      <c r="Y35" s="20">
        <v>0</v>
      </c>
      <c r="Z35" s="20">
        <v>0</v>
      </c>
      <c r="AA35" s="20">
        <v>0</v>
      </c>
      <c r="AB35" s="20">
        <v>0</v>
      </c>
      <c r="AC35" s="20">
        <v>0</v>
      </c>
      <c r="AD35" s="20">
        <v>2</v>
      </c>
      <c r="AE35" s="20">
        <v>0</v>
      </c>
      <c r="AF35" s="20">
        <v>0</v>
      </c>
      <c r="AG35" s="20">
        <v>0</v>
      </c>
      <c r="AH35" s="20">
        <v>0</v>
      </c>
      <c r="AI35" s="20">
        <v>0</v>
      </c>
      <c r="AJ35" s="20">
        <v>0</v>
      </c>
      <c r="AK35" s="20"/>
      <c r="AL35" s="20"/>
      <c r="AM35" s="20"/>
      <c r="AN35" s="20"/>
      <c r="AO35" s="20"/>
      <c r="AP35" s="20"/>
      <c r="AQ35" s="20"/>
      <c r="AR35" s="20"/>
      <c r="AS35" s="20">
        <v>6</v>
      </c>
    </row>
    <row r="36" spans="1:45" x14ac:dyDescent="0.3">
      <c r="A36" s="39" t="s">
        <v>16</v>
      </c>
      <c r="B36" s="23">
        <v>9676</v>
      </c>
      <c r="C36" s="20"/>
      <c r="D36" s="20"/>
      <c r="E36" s="20"/>
      <c r="F36" s="20"/>
      <c r="G36" s="20"/>
      <c r="H36" s="20"/>
      <c r="I36" s="20"/>
      <c r="J36" s="20"/>
      <c r="K36" s="20"/>
      <c r="L36" s="20"/>
      <c r="M36" s="20"/>
      <c r="N36" s="20"/>
      <c r="O36" s="20">
        <v>0</v>
      </c>
      <c r="P36" s="20">
        <v>0</v>
      </c>
      <c r="Q36" s="20">
        <v>0</v>
      </c>
      <c r="R36" s="20">
        <v>0</v>
      </c>
      <c r="S36" s="20">
        <v>0</v>
      </c>
      <c r="T36" s="20">
        <v>0</v>
      </c>
      <c r="U36" s="20">
        <v>0</v>
      </c>
      <c r="V36" s="20">
        <v>0</v>
      </c>
      <c r="W36" s="20">
        <v>0</v>
      </c>
      <c r="X36" s="20">
        <v>0</v>
      </c>
      <c r="Y36" s="20">
        <v>0</v>
      </c>
      <c r="Z36" s="20">
        <v>0</v>
      </c>
      <c r="AA36" s="20">
        <v>0</v>
      </c>
      <c r="AB36" s="20">
        <v>0</v>
      </c>
      <c r="AC36" s="20">
        <v>0</v>
      </c>
      <c r="AD36" s="20">
        <v>0</v>
      </c>
      <c r="AE36" s="20">
        <v>0</v>
      </c>
      <c r="AF36" s="20">
        <v>0</v>
      </c>
      <c r="AG36" s="20">
        <v>0</v>
      </c>
      <c r="AH36" s="20">
        <v>0</v>
      </c>
      <c r="AI36" s="20">
        <v>0</v>
      </c>
      <c r="AJ36" s="20">
        <v>0</v>
      </c>
      <c r="AK36" s="20"/>
      <c r="AL36" s="20"/>
      <c r="AM36" s="20"/>
      <c r="AN36" s="20"/>
      <c r="AO36" s="20"/>
      <c r="AP36" s="20"/>
      <c r="AQ36" s="20"/>
      <c r="AR36" s="20"/>
      <c r="AS36" s="20">
        <v>0</v>
      </c>
    </row>
    <row r="37" spans="1:45" x14ac:dyDescent="0.3">
      <c r="A37" s="39" t="s">
        <v>80</v>
      </c>
      <c r="B37" s="23">
        <v>7546</v>
      </c>
      <c r="C37" s="20"/>
      <c r="D37" s="20"/>
      <c r="E37" s="20"/>
      <c r="F37" s="20"/>
      <c r="G37" s="20"/>
      <c r="H37" s="20"/>
      <c r="I37" s="20"/>
      <c r="J37" s="20"/>
      <c r="K37" s="20"/>
      <c r="L37" s="20"/>
      <c r="M37" s="20"/>
      <c r="N37" s="20"/>
      <c r="O37" s="20">
        <v>0</v>
      </c>
      <c r="P37" s="20">
        <v>0</v>
      </c>
      <c r="Q37" s="20">
        <v>0</v>
      </c>
      <c r="R37" s="20">
        <v>0</v>
      </c>
      <c r="S37" s="20">
        <v>0</v>
      </c>
      <c r="T37" s="20">
        <v>0</v>
      </c>
      <c r="U37" s="20">
        <v>0</v>
      </c>
      <c r="V37" s="20">
        <v>0</v>
      </c>
      <c r="W37" s="20">
        <v>0</v>
      </c>
      <c r="X37" s="20">
        <v>0</v>
      </c>
      <c r="Y37" s="20">
        <v>0</v>
      </c>
      <c r="Z37" s="20">
        <v>0</v>
      </c>
      <c r="AA37" s="20">
        <v>0</v>
      </c>
      <c r="AB37" s="20">
        <v>0</v>
      </c>
      <c r="AC37" s="20">
        <v>0</v>
      </c>
      <c r="AD37" s="20">
        <v>0</v>
      </c>
      <c r="AE37" s="20">
        <v>0</v>
      </c>
      <c r="AF37" s="20">
        <v>0</v>
      </c>
      <c r="AG37" s="20">
        <v>0</v>
      </c>
      <c r="AH37" s="20">
        <v>0</v>
      </c>
      <c r="AI37" s="20">
        <v>0</v>
      </c>
      <c r="AJ37" s="20">
        <v>0</v>
      </c>
      <c r="AK37" s="20"/>
      <c r="AL37" s="20"/>
      <c r="AM37" s="20"/>
      <c r="AN37" s="20"/>
      <c r="AO37" s="20"/>
      <c r="AP37" s="20"/>
      <c r="AQ37" s="20"/>
      <c r="AR37" s="20"/>
      <c r="AS37" s="20">
        <v>0</v>
      </c>
    </row>
    <row r="38" spans="1:45" x14ac:dyDescent="0.3">
      <c r="A38" s="39" t="s">
        <v>51</v>
      </c>
      <c r="B38" s="23" t="s">
        <v>290</v>
      </c>
      <c r="C38" s="20"/>
      <c r="D38" s="20"/>
      <c r="E38" s="20"/>
      <c r="F38" s="20"/>
      <c r="G38" s="20"/>
      <c r="H38" s="20"/>
      <c r="I38" s="20"/>
      <c r="J38" s="20"/>
      <c r="K38" s="20"/>
      <c r="L38" s="20"/>
      <c r="M38" s="20"/>
      <c r="N38" s="20"/>
      <c r="O38" s="20">
        <v>0</v>
      </c>
      <c r="P38" s="20">
        <v>0</v>
      </c>
      <c r="Q38" s="20">
        <v>0</v>
      </c>
      <c r="R38" s="20">
        <v>0</v>
      </c>
      <c r="S38" s="20">
        <v>0</v>
      </c>
      <c r="T38" s="20">
        <v>0</v>
      </c>
      <c r="U38" s="20">
        <v>0</v>
      </c>
      <c r="V38" s="20">
        <v>0</v>
      </c>
      <c r="W38" s="20">
        <v>0</v>
      </c>
      <c r="X38" s="20">
        <v>0</v>
      </c>
      <c r="Y38" s="20">
        <v>0</v>
      </c>
      <c r="Z38" s="20">
        <v>0</v>
      </c>
      <c r="AA38" s="20">
        <v>0</v>
      </c>
      <c r="AB38" s="20">
        <v>0</v>
      </c>
      <c r="AC38" s="20">
        <v>0</v>
      </c>
      <c r="AD38" s="20">
        <v>0</v>
      </c>
      <c r="AE38" s="20">
        <v>0</v>
      </c>
      <c r="AF38" s="20">
        <v>0</v>
      </c>
      <c r="AG38" s="20">
        <v>0</v>
      </c>
      <c r="AH38" s="20">
        <v>0</v>
      </c>
      <c r="AI38" s="20">
        <v>0</v>
      </c>
      <c r="AJ38" s="20">
        <v>0</v>
      </c>
      <c r="AK38" s="20"/>
      <c r="AL38" s="20"/>
      <c r="AM38" s="20"/>
      <c r="AN38" s="20"/>
      <c r="AO38" s="20"/>
      <c r="AP38" s="20"/>
      <c r="AQ38" s="20"/>
      <c r="AR38" s="20"/>
      <c r="AS38" s="20">
        <v>0</v>
      </c>
    </row>
    <row r="39" spans="1:45" x14ac:dyDescent="0.3">
      <c r="A39" s="39" t="s">
        <v>38</v>
      </c>
      <c r="B39" s="23">
        <v>12610</v>
      </c>
      <c r="C39" s="20"/>
      <c r="D39" s="20"/>
      <c r="E39" s="20"/>
      <c r="F39" s="20"/>
      <c r="G39" s="20"/>
      <c r="H39" s="20"/>
      <c r="I39" s="20"/>
      <c r="J39" s="20"/>
      <c r="K39" s="20"/>
      <c r="L39" s="20"/>
      <c r="M39" s="20"/>
      <c r="N39" s="20"/>
      <c r="O39" s="20">
        <v>0</v>
      </c>
      <c r="P39" s="20">
        <v>0</v>
      </c>
      <c r="Q39" s="20">
        <v>0</v>
      </c>
      <c r="R39" s="20">
        <v>0</v>
      </c>
      <c r="S39" s="20">
        <v>0</v>
      </c>
      <c r="T39" s="20">
        <v>0</v>
      </c>
      <c r="U39" s="20">
        <v>0</v>
      </c>
      <c r="V39" s="20">
        <v>0</v>
      </c>
      <c r="W39" s="20">
        <v>0</v>
      </c>
      <c r="X39" s="20">
        <v>0</v>
      </c>
      <c r="Y39" s="20">
        <v>0</v>
      </c>
      <c r="Z39" s="20">
        <v>0</v>
      </c>
      <c r="AA39" s="20">
        <v>0</v>
      </c>
      <c r="AB39" s="20">
        <v>0</v>
      </c>
      <c r="AC39" s="20">
        <v>0</v>
      </c>
      <c r="AD39" s="20">
        <v>0</v>
      </c>
      <c r="AE39" s="20">
        <v>0</v>
      </c>
      <c r="AF39" s="20">
        <v>0</v>
      </c>
      <c r="AG39" s="20">
        <v>0</v>
      </c>
      <c r="AH39" s="20">
        <v>0</v>
      </c>
      <c r="AI39" s="20">
        <v>0</v>
      </c>
      <c r="AJ39" s="20">
        <v>0</v>
      </c>
      <c r="AK39" s="20"/>
      <c r="AL39" s="20"/>
      <c r="AM39" s="20"/>
      <c r="AN39" s="20"/>
      <c r="AO39" s="20"/>
      <c r="AP39" s="20"/>
      <c r="AQ39" s="20"/>
      <c r="AR39" s="20"/>
      <c r="AS39" s="20">
        <v>0</v>
      </c>
    </row>
    <row r="40" spans="1:45" x14ac:dyDescent="0.3">
      <c r="A40" s="39" t="s">
        <v>52</v>
      </c>
      <c r="B40" s="23" t="s">
        <v>290</v>
      </c>
      <c r="C40" s="20"/>
      <c r="D40" s="20"/>
      <c r="E40" s="20"/>
      <c r="F40" s="20"/>
      <c r="G40" s="20"/>
      <c r="H40" s="20"/>
      <c r="I40" s="20"/>
      <c r="J40" s="20"/>
      <c r="K40" s="20"/>
      <c r="L40" s="20"/>
      <c r="M40" s="20"/>
      <c r="N40" s="20"/>
      <c r="O40" s="20">
        <v>0</v>
      </c>
      <c r="P40" s="20">
        <v>0</v>
      </c>
      <c r="Q40" s="20">
        <v>0</v>
      </c>
      <c r="R40" s="20">
        <v>0</v>
      </c>
      <c r="S40" s="20">
        <v>0</v>
      </c>
      <c r="T40" s="20">
        <v>0</v>
      </c>
      <c r="U40" s="20">
        <v>0</v>
      </c>
      <c r="V40" s="20">
        <v>0</v>
      </c>
      <c r="W40" s="20">
        <v>0</v>
      </c>
      <c r="X40" s="20">
        <v>0</v>
      </c>
      <c r="Y40" s="20">
        <v>0</v>
      </c>
      <c r="Z40" s="20">
        <v>0</v>
      </c>
      <c r="AA40" s="20">
        <v>0</v>
      </c>
      <c r="AB40" s="20">
        <v>0</v>
      </c>
      <c r="AC40" s="20">
        <v>0</v>
      </c>
      <c r="AD40" s="20">
        <v>0</v>
      </c>
      <c r="AE40" s="20">
        <v>0</v>
      </c>
      <c r="AF40" s="20">
        <v>0</v>
      </c>
      <c r="AG40" s="20">
        <v>0</v>
      </c>
      <c r="AH40" s="20">
        <v>0</v>
      </c>
      <c r="AI40" s="20">
        <v>0</v>
      </c>
      <c r="AJ40" s="20">
        <v>0</v>
      </c>
      <c r="AK40" s="20"/>
      <c r="AL40" s="20"/>
      <c r="AM40" s="20"/>
      <c r="AN40" s="20"/>
      <c r="AO40" s="20"/>
      <c r="AP40" s="20"/>
      <c r="AQ40" s="20"/>
      <c r="AR40" s="20"/>
      <c r="AS40" s="20">
        <v>0</v>
      </c>
    </row>
    <row r="41" spans="1:45" x14ac:dyDescent="0.3">
      <c r="A41" s="39" t="s">
        <v>310</v>
      </c>
      <c r="B41" s="23">
        <v>7004</v>
      </c>
      <c r="C41" s="20"/>
      <c r="D41" s="20"/>
      <c r="E41" s="20"/>
      <c r="F41" s="20"/>
      <c r="G41" s="20"/>
      <c r="H41" s="20"/>
      <c r="I41" s="20"/>
      <c r="J41" s="20"/>
      <c r="K41" s="20"/>
      <c r="L41" s="20"/>
      <c r="M41" s="20"/>
      <c r="N41" s="20"/>
      <c r="O41" s="20">
        <v>0</v>
      </c>
      <c r="P41" s="20">
        <v>0</v>
      </c>
      <c r="Q41" s="20">
        <v>0</v>
      </c>
      <c r="R41" s="20">
        <v>0</v>
      </c>
      <c r="S41" s="20">
        <v>0</v>
      </c>
      <c r="T41" s="20">
        <v>0</v>
      </c>
      <c r="U41" s="20">
        <v>0</v>
      </c>
      <c r="V41" s="20">
        <v>0</v>
      </c>
      <c r="W41" s="20">
        <v>0</v>
      </c>
      <c r="X41" s="20">
        <v>0</v>
      </c>
      <c r="Y41" s="20">
        <v>0</v>
      </c>
      <c r="Z41" s="20">
        <v>0</v>
      </c>
      <c r="AA41" s="20">
        <v>1</v>
      </c>
      <c r="AB41" s="20">
        <v>0</v>
      </c>
      <c r="AC41" s="20">
        <v>0</v>
      </c>
      <c r="AD41" s="20">
        <v>0</v>
      </c>
      <c r="AE41" s="20">
        <v>0</v>
      </c>
      <c r="AF41" s="20">
        <v>0</v>
      </c>
      <c r="AG41" s="20">
        <v>0</v>
      </c>
      <c r="AH41" s="20">
        <v>0</v>
      </c>
      <c r="AI41" s="20">
        <v>0</v>
      </c>
      <c r="AJ41" s="20">
        <v>0</v>
      </c>
      <c r="AK41" s="20"/>
      <c r="AL41" s="20"/>
      <c r="AM41" s="20"/>
      <c r="AN41" s="20"/>
      <c r="AO41" s="20"/>
      <c r="AP41" s="20"/>
      <c r="AQ41" s="20"/>
      <c r="AR41" s="20"/>
      <c r="AS41" s="20">
        <v>1</v>
      </c>
    </row>
    <row r="42" spans="1:45" x14ac:dyDescent="0.3">
      <c r="A42" s="39" t="s">
        <v>53</v>
      </c>
      <c r="B42" s="23" t="s">
        <v>290</v>
      </c>
      <c r="C42" s="20"/>
      <c r="D42" s="20"/>
      <c r="E42" s="20"/>
      <c r="F42" s="20"/>
      <c r="G42" s="20"/>
      <c r="H42" s="20"/>
      <c r="I42" s="20"/>
      <c r="J42" s="20"/>
      <c r="K42" s="20"/>
      <c r="L42" s="20"/>
      <c r="M42" s="20"/>
      <c r="N42" s="20"/>
      <c r="O42" s="20">
        <v>0</v>
      </c>
      <c r="P42" s="20">
        <v>0</v>
      </c>
      <c r="Q42" s="20">
        <v>0</v>
      </c>
      <c r="R42" s="20">
        <v>0</v>
      </c>
      <c r="S42" s="20">
        <v>0</v>
      </c>
      <c r="T42" s="20">
        <v>0</v>
      </c>
      <c r="U42" s="20">
        <v>0</v>
      </c>
      <c r="V42" s="20">
        <v>0</v>
      </c>
      <c r="W42" s="20">
        <v>0</v>
      </c>
      <c r="X42" s="20">
        <v>0</v>
      </c>
      <c r="Y42" s="20">
        <v>0</v>
      </c>
      <c r="Z42" s="20">
        <v>0</v>
      </c>
      <c r="AA42" s="20">
        <v>0</v>
      </c>
      <c r="AB42" s="20">
        <v>0</v>
      </c>
      <c r="AC42" s="20">
        <v>0</v>
      </c>
      <c r="AD42" s="20">
        <v>0</v>
      </c>
      <c r="AE42" s="20">
        <v>0</v>
      </c>
      <c r="AF42" s="20">
        <v>0</v>
      </c>
      <c r="AG42" s="20">
        <v>0</v>
      </c>
      <c r="AH42" s="20">
        <v>0</v>
      </c>
      <c r="AI42" s="20">
        <v>0</v>
      </c>
      <c r="AJ42" s="20">
        <v>0</v>
      </c>
      <c r="AK42" s="20"/>
      <c r="AL42" s="20"/>
      <c r="AM42" s="20"/>
      <c r="AN42" s="20"/>
      <c r="AO42" s="20"/>
      <c r="AP42" s="20"/>
      <c r="AQ42" s="20"/>
      <c r="AR42" s="20"/>
      <c r="AS42" s="20">
        <v>0</v>
      </c>
    </row>
    <row r="43" spans="1:45" x14ac:dyDescent="0.3">
      <c r="A43" s="39" t="s">
        <v>81</v>
      </c>
      <c r="B43" s="23">
        <v>21526</v>
      </c>
      <c r="C43" s="20"/>
      <c r="D43" s="20"/>
      <c r="E43" s="20"/>
      <c r="F43" s="20"/>
      <c r="G43" s="20"/>
      <c r="H43" s="20"/>
      <c r="I43" s="20"/>
      <c r="J43" s="20"/>
      <c r="K43" s="20"/>
      <c r="L43" s="20"/>
      <c r="M43" s="20"/>
      <c r="N43" s="20"/>
      <c r="O43" s="20">
        <v>0</v>
      </c>
      <c r="P43" s="20">
        <v>0</v>
      </c>
      <c r="Q43" s="20">
        <v>0</v>
      </c>
      <c r="R43" s="20">
        <v>0</v>
      </c>
      <c r="S43" s="20">
        <v>0</v>
      </c>
      <c r="T43" s="20">
        <v>0</v>
      </c>
      <c r="U43" s="20">
        <v>0</v>
      </c>
      <c r="V43" s="20">
        <v>0</v>
      </c>
      <c r="W43" s="20">
        <v>0</v>
      </c>
      <c r="X43" s="20">
        <v>0</v>
      </c>
      <c r="Y43" s="20">
        <v>0</v>
      </c>
      <c r="Z43" s="20">
        <v>0</v>
      </c>
      <c r="AA43" s="20">
        <v>0</v>
      </c>
      <c r="AB43" s="20">
        <v>0</v>
      </c>
      <c r="AC43" s="20">
        <v>0</v>
      </c>
      <c r="AD43" s="20">
        <v>0</v>
      </c>
      <c r="AE43" s="20">
        <v>0</v>
      </c>
      <c r="AF43" s="20">
        <v>0</v>
      </c>
      <c r="AG43" s="20">
        <v>0</v>
      </c>
      <c r="AH43" s="20">
        <v>0</v>
      </c>
      <c r="AI43" s="20">
        <v>0</v>
      </c>
      <c r="AJ43" s="20">
        <v>0</v>
      </c>
      <c r="AK43" s="20"/>
      <c r="AL43" s="20"/>
      <c r="AM43" s="20"/>
      <c r="AN43" s="20"/>
      <c r="AO43" s="20"/>
      <c r="AP43" s="20"/>
      <c r="AQ43" s="20"/>
      <c r="AR43" s="20"/>
      <c r="AS43" s="20">
        <v>0</v>
      </c>
    </row>
    <row r="44" spans="1:45" x14ac:dyDescent="0.3">
      <c r="A44" s="39" t="s">
        <v>311</v>
      </c>
      <c r="B44" s="23" t="s">
        <v>290</v>
      </c>
      <c r="C44" s="20"/>
      <c r="D44" s="20"/>
      <c r="E44" s="20"/>
      <c r="F44" s="20"/>
      <c r="G44" s="20"/>
      <c r="H44" s="20"/>
      <c r="I44" s="20"/>
      <c r="J44" s="20"/>
      <c r="K44" s="20"/>
      <c r="L44" s="20"/>
      <c r="M44" s="20"/>
      <c r="N44" s="20"/>
      <c r="O44" s="20">
        <v>0</v>
      </c>
      <c r="P44" s="20">
        <v>0</v>
      </c>
      <c r="Q44" s="20">
        <v>0</v>
      </c>
      <c r="R44" s="20">
        <v>0</v>
      </c>
      <c r="S44" s="20">
        <v>0</v>
      </c>
      <c r="T44" s="20">
        <v>0</v>
      </c>
      <c r="U44" s="20">
        <v>0</v>
      </c>
      <c r="V44" s="20">
        <v>0</v>
      </c>
      <c r="W44" s="20">
        <v>0</v>
      </c>
      <c r="X44" s="20">
        <v>0</v>
      </c>
      <c r="Y44" s="20">
        <v>0</v>
      </c>
      <c r="Z44" s="20">
        <v>0</v>
      </c>
      <c r="AA44" s="20">
        <v>0</v>
      </c>
      <c r="AB44" s="20">
        <v>0</v>
      </c>
      <c r="AC44" s="20">
        <v>0</v>
      </c>
      <c r="AD44" s="20">
        <v>0</v>
      </c>
      <c r="AE44" s="20">
        <v>0</v>
      </c>
      <c r="AF44" s="20">
        <v>0</v>
      </c>
      <c r="AG44" s="20">
        <v>0</v>
      </c>
      <c r="AH44" s="20">
        <v>0</v>
      </c>
      <c r="AI44" s="20">
        <v>0</v>
      </c>
      <c r="AJ44" s="20">
        <v>0</v>
      </c>
      <c r="AK44" s="20"/>
      <c r="AL44" s="20"/>
      <c r="AM44" s="20"/>
      <c r="AN44" s="20"/>
      <c r="AO44" s="20"/>
      <c r="AP44" s="20"/>
      <c r="AQ44" s="20"/>
      <c r="AR44" s="20"/>
      <c r="AS44" s="20">
        <v>0</v>
      </c>
    </row>
    <row r="45" spans="1:45" x14ac:dyDescent="0.3">
      <c r="A45" s="39" t="s">
        <v>69</v>
      </c>
      <c r="B45" s="23">
        <v>1264</v>
      </c>
      <c r="C45" s="20"/>
      <c r="D45" s="20"/>
      <c r="E45" s="20"/>
      <c r="F45" s="20"/>
      <c r="G45" s="20"/>
      <c r="H45" s="20"/>
      <c r="I45" s="20"/>
      <c r="J45" s="20"/>
      <c r="K45" s="20"/>
      <c r="L45" s="20"/>
      <c r="M45" s="20"/>
      <c r="N45" s="20"/>
      <c r="O45" s="20">
        <v>0</v>
      </c>
      <c r="P45" s="20">
        <v>0</v>
      </c>
      <c r="Q45" s="20">
        <v>0</v>
      </c>
      <c r="R45" s="20">
        <v>0</v>
      </c>
      <c r="S45" s="20">
        <v>0</v>
      </c>
      <c r="T45" s="20">
        <v>0</v>
      </c>
      <c r="U45" s="20">
        <v>0</v>
      </c>
      <c r="V45" s="20">
        <v>0</v>
      </c>
      <c r="W45" s="20">
        <v>0</v>
      </c>
      <c r="X45" s="20">
        <v>0</v>
      </c>
      <c r="Y45" s="20">
        <v>0</v>
      </c>
      <c r="Z45" s="20">
        <v>0</v>
      </c>
      <c r="AA45" s="20">
        <v>0</v>
      </c>
      <c r="AB45" s="20">
        <v>0</v>
      </c>
      <c r="AC45" s="20">
        <v>0</v>
      </c>
      <c r="AD45" s="20">
        <v>0</v>
      </c>
      <c r="AE45" s="20">
        <v>0</v>
      </c>
      <c r="AF45" s="20">
        <v>0</v>
      </c>
      <c r="AG45" s="20">
        <v>0</v>
      </c>
      <c r="AH45" s="20">
        <v>0</v>
      </c>
      <c r="AI45" s="20">
        <v>0</v>
      </c>
      <c r="AJ45" s="20">
        <v>0</v>
      </c>
      <c r="AK45" s="20"/>
      <c r="AL45" s="20"/>
      <c r="AM45" s="20"/>
      <c r="AN45" s="20"/>
      <c r="AO45" s="20"/>
      <c r="AP45" s="20"/>
      <c r="AQ45" s="20"/>
      <c r="AR45" s="20"/>
      <c r="AS45" s="20">
        <v>0</v>
      </c>
    </row>
    <row r="46" spans="1:45" x14ac:dyDescent="0.3">
      <c r="A46" s="39" t="s">
        <v>17</v>
      </c>
      <c r="B46" s="23">
        <v>3457</v>
      </c>
      <c r="C46" s="20"/>
      <c r="D46" s="20"/>
      <c r="E46" s="20"/>
      <c r="F46" s="20"/>
      <c r="G46" s="20"/>
      <c r="H46" s="20">
        <v>1</v>
      </c>
      <c r="I46" s="20">
        <v>4</v>
      </c>
      <c r="J46" s="20"/>
      <c r="K46" s="20"/>
      <c r="L46" s="20"/>
      <c r="M46" s="20"/>
      <c r="N46" s="20"/>
      <c r="O46" s="20">
        <v>0</v>
      </c>
      <c r="P46" s="20">
        <v>0</v>
      </c>
      <c r="Q46" s="20">
        <v>0</v>
      </c>
      <c r="R46" s="20">
        <v>0</v>
      </c>
      <c r="S46" s="20">
        <v>0</v>
      </c>
      <c r="T46" s="20">
        <v>0</v>
      </c>
      <c r="U46" s="20">
        <v>0</v>
      </c>
      <c r="V46" s="20">
        <v>0</v>
      </c>
      <c r="W46" s="20">
        <v>0</v>
      </c>
      <c r="X46" s="20">
        <v>0</v>
      </c>
      <c r="Y46" s="20">
        <v>0</v>
      </c>
      <c r="Z46" s="20">
        <v>0</v>
      </c>
      <c r="AA46" s="20">
        <v>0</v>
      </c>
      <c r="AB46" s="20">
        <v>0</v>
      </c>
      <c r="AC46" s="20">
        <v>0</v>
      </c>
      <c r="AD46" s="20">
        <v>0</v>
      </c>
      <c r="AE46" s="20">
        <v>0</v>
      </c>
      <c r="AF46" s="20">
        <v>0</v>
      </c>
      <c r="AG46" s="20">
        <v>0</v>
      </c>
      <c r="AH46" s="20">
        <v>0</v>
      </c>
      <c r="AI46" s="20">
        <v>0</v>
      </c>
      <c r="AJ46" s="20">
        <v>0</v>
      </c>
      <c r="AK46" s="20"/>
      <c r="AL46" s="20"/>
      <c r="AM46" s="20"/>
      <c r="AN46" s="20"/>
      <c r="AO46" s="20"/>
      <c r="AP46" s="20"/>
      <c r="AQ46" s="20"/>
      <c r="AR46" s="20"/>
      <c r="AS46" s="20">
        <v>5</v>
      </c>
    </row>
    <row r="47" spans="1:45" x14ac:dyDescent="0.3">
      <c r="A47" s="39" t="s">
        <v>312</v>
      </c>
      <c r="B47" s="23">
        <v>6415</v>
      </c>
      <c r="C47" s="20"/>
      <c r="D47" s="20"/>
      <c r="E47" s="20"/>
      <c r="F47" s="20"/>
      <c r="G47" s="20"/>
      <c r="H47" s="20"/>
      <c r="I47" s="20"/>
      <c r="J47" s="20"/>
      <c r="K47" s="20"/>
      <c r="L47" s="20"/>
      <c r="M47" s="20"/>
      <c r="N47" s="20"/>
      <c r="O47" s="20">
        <v>0</v>
      </c>
      <c r="P47" s="20">
        <v>0</v>
      </c>
      <c r="Q47" s="20">
        <v>0</v>
      </c>
      <c r="R47" s="20">
        <v>0</v>
      </c>
      <c r="S47" s="20">
        <v>0</v>
      </c>
      <c r="T47" s="20">
        <v>0</v>
      </c>
      <c r="U47" s="20">
        <v>0</v>
      </c>
      <c r="V47" s="20">
        <v>0</v>
      </c>
      <c r="W47" s="20">
        <v>0</v>
      </c>
      <c r="X47" s="20">
        <v>0</v>
      </c>
      <c r="Y47" s="20">
        <v>0</v>
      </c>
      <c r="Z47" s="20">
        <v>0</v>
      </c>
      <c r="AA47" s="20">
        <v>0</v>
      </c>
      <c r="AB47" s="20">
        <v>0</v>
      </c>
      <c r="AC47" s="20">
        <v>0</v>
      </c>
      <c r="AD47" s="20">
        <v>0</v>
      </c>
      <c r="AE47" s="20">
        <v>0</v>
      </c>
      <c r="AF47" s="20">
        <v>0</v>
      </c>
      <c r="AG47" s="20">
        <v>0</v>
      </c>
      <c r="AH47" s="20">
        <v>0</v>
      </c>
      <c r="AI47" s="20">
        <v>0</v>
      </c>
      <c r="AJ47" s="20">
        <v>0</v>
      </c>
      <c r="AK47" s="20"/>
      <c r="AL47" s="20"/>
      <c r="AM47" s="20"/>
      <c r="AN47" s="20"/>
      <c r="AO47" s="20"/>
      <c r="AP47" s="20"/>
      <c r="AQ47" s="20"/>
      <c r="AR47" s="20"/>
      <c r="AS47" s="20">
        <v>0</v>
      </c>
    </row>
    <row r="48" spans="1:45" x14ac:dyDescent="0.3">
      <c r="A48" s="39" t="s">
        <v>63</v>
      </c>
      <c r="B48" s="23">
        <v>72247</v>
      </c>
      <c r="C48" s="20">
        <v>48</v>
      </c>
      <c r="D48" s="20">
        <v>27</v>
      </c>
      <c r="E48" s="20">
        <v>11</v>
      </c>
      <c r="F48" s="20">
        <v>83</v>
      </c>
      <c r="G48" s="20">
        <v>42</v>
      </c>
      <c r="H48" s="20">
        <v>37</v>
      </c>
      <c r="I48" s="20">
        <v>34</v>
      </c>
      <c r="J48" s="20">
        <v>28</v>
      </c>
      <c r="K48" s="20">
        <v>38</v>
      </c>
      <c r="L48" s="20">
        <v>88</v>
      </c>
      <c r="M48" s="20">
        <v>298</v>
      </c>
      <c r="N48" s="20">
        <v>32</v>
      </c>
      <c r="O48" s="20">
        <v>26</v>
      </c>
      <c r="P48" s="20">
        <v>9</v>
      </c>
      <c r="Q48" s="20">
        <v>57</v>
      </c>
      <c r="R48" s="20">
        <v>45</v>
      </c>
      <c r="S48" s="20">
        <v>29</v>
      </c>
      <c r="T48" s="20">
        <v>38</v>
      </c>
      <c r="U48" s="20">
        <v>27</v>
      </c>
      <c r="V48" s="20">
        <v>17</v>
      </c>
      <c r="W48" s="20">
        <v>30</v>
      </c>
      <c r="X48" s="20">
        <v>17</v>
      </c>
      <c r="Y48" s="20">
        <v>48</v>
      </c>
      <c r="Z48" s="20">
        <v>49</v>
      </c>
      <c r="AA48" s="20">
        <v>18</v>
      </c>
      <c r="AB48" s="20">
        <v>8</v>
      </c>
      <c r="AC48" s="20">
        <v>18</v>
      </c>
      <c r="AD48" s="20">
        <v>12</v>
      </c>
      <c r="AE48" s="20">
        <v>14</v>
      </c>
      <c r="AF48" s="20">
        <v>5</v>
      </c>
      <c r="AG48" s="20">
        <v>20</v>
      </c>
      <c r="AH48" s="20">
        <v>12</v>
      </c>
      <c r="AI48" s="20">
        <v>17</v>
      </c>
      <c r="AJ48" s="20">
        <v>10</v>
      </c>
      <c r="AK48" s="20">
        <v>37</v>
      </c>
      <c r="AL48" s="20">
        <v>22</v>
      </c>
      <c r="AM48" s="20">
        <v>18</v>
      </c>
      <c r="AN48" s="20">
        <v>12</v>
      </c>
      <c r="AO48" s="20">
        <v>12</v>
      </c>
      <c r="AP48" s="20">
        <v>9</v>
      </c>
      <c r="AQ48" s="20">
        <v>3</v>
      </c>
      <c r="AR48" s="20"/>
      <c r="AS48" s="20">
        <v>1405</v>
      </c>
    </row>
    <row r="49" spans="1:45" x14ac:dyDescent="0.3">
      <c r="A49" s="39" t="s">
        <v>18</v>
      </c>
      <c r="B49" s="23">
        <v>12585</v>
      </c>
      <c r="C49" s="20"/>
      <c r="D49" s="20"/>
      <c r="E49" s="20"/>
      <c r="F49" s="20"/>
      <c r="G49" s="20"/>
      <c r="H49" s="20"/>
      <c r="I49" s="20"/>
      <c r="J49" s="20"/>
      <c r="K49" s="20"/>
      <c r="L49" s="20"/>
      <c r="M49" s="20"/>
      <c r="N49" s="20"/>
      <c r="O49" s="20">
        <v>0</v>
      </c>
      <c r="P49" s="20">
        <v>0</v>
      </c>
      <c r="Q49" s="20">
        <v>0</v>
      </c>
      <c r="R49" s="20">
        <v>0</v>
      </c>
      <c r="S49" s="20">
        <v>0</v>
      </c>
      <c r="T49" s="20">
        <v>0</v>
      </c>
      <c r="U49" s="20">
        <v>0</v>
      </c>
      <c r="V49" s="20">
        <v>0</v>
      </c>
      <c r="W49" s="20">
        <v>0</v>
      </c>
      <c r="X49" s="20">
        <v>0</v>
      </c>
      <c r="Y49" s="20">
        <v>0</v>
      </c>
      <c r="Z49" s="20">
        <v>0</v>
      </c>
      <c r="AA49" s="20">
        <v>0</v>
      </c>
      <c r="AB49" s="20">
        <v>0</v>
      </c>
      <c r="AC49" s="20">
        <v>0</v>
      </c>
      <c r="AD49" s="20">
        <v>0</v>
      </c>
      <c r="AE49" s="20">
        <v>0</v>
      </c>
      <c r="AF49" s="20">
        <v>0</v>
      </c>
      <c r="AG49" s="20">
        <v>0</v>
      </c>
      <c r="AH49" s="20">
        <v>0</v>
      </c>
      <c r="AI49" s="20">
        <v>0</v>
      </c>
      <c r="AJ49" s="20">
        <v>0</v>
      </c>
      <c r="AK49" s="20"/>
      <c r="AL49" s="20"/>
      <c r="AM49" s="20"/>
      <c r="AN49" s="20"/>
      <c r="AO49" s="20"/>
      <c r="AP49" s="20"/>
      <c r="AQ49" s="20"/>
      <c r="AR49" s="20"/>
      <c r="AS49" s="20">
        <v>0</v>
      </c>
    </row>
    <row r="50" spans="1:45" x14ac:dyDescent="0.3">
      <c r="A50" s="39" t="s">
        <v>66</v>
      </c>
      <c r="B50" s="23" t="s">
        <v>290</v>
      </c>
      <c r="C50" s="20"/>
      <c r="D50" s="20"/>
      <c r="E50" s="20"/>
      <c r="F50" s="20"/>
      <c r="G50" s="20">
        <v>1</v>
      </c>
      <c r="H50" s="20"/>
      <c r="I50" s="20"/>
      <c r="J50" s="20"/>
      <c r="K50" s="20"/>
      <c r="L50" s="20"/>
      <c r="M50" s="20"/>
      <c r="N50" s="20"/>
      <c r="O50" s="20">
        <v>0</v>
      </c>
      <c r="P50" s="20">
        <v>0</v>
      </c>
      <c r="Q50" s="20">
        <v>0</v>
      </c>
      <c r="R50" s="20">
        <v>0</v>
      </c>
      <c r="S50" s="20">
        <v>0</v>
      </c>
      <c r="T50" s="20">
        <v>0</v>
      </c>
      <c r="U50" s="20">
        <v>0</v>
      </c>
      <c r="V50" s="20">
        <v>0</v>
      </c>
      <c r="W50" s="20">
        <v>0</v>
      </c>
      <c r="X50" s="20">
        <v>0</v>
      </c>
      <c r="Y50" s="20">
        <v>0</v>
      </c>
      <c r="Z50" s="20">
        <v>0</v>
      </c>
      <c r="AA50" s="20">
        <v>0</v>
      </c>
      <c r="AB50" s="20">
        <v>0</v>
      </c>
      <c r="AC50" s="20">
        <v>0</v>
      </c>
      <c r="AD50" s="20">
        <v>0</v>
      </c>
      <c r="AE50" s="20">
        <v>0</v>
      </c>
      <c r="AF50" s="20">
        <v>0</v>
      </c>
      <c r="AG50" s="20">
        <v>0</v>
      </c>
      <c r="AH50" s="20">
        <v>0</v>
      </c>
      <c r="AI50" s="20">
        <v>0</v>
      </c>
      <c r="AJ50" s="20">
        <v>0</v>
      </c>
      <c r="AK50" s="20"/>
      <c r="AL50" s="20"/>
      <c r="AM50" s="20"/>
      <c r="AN50" s="20"/>
      <c r="AO50" s="20"/>
      <c r="AP50" s="20"/>
      <c r="AQ50" s="20"/>
      <c r="AR50" s="20"/>
      <c r="AS50" s="20">
        <v>1</v>
      </c>
    </row>
    <row r="51" spans="1:45" x14ac:dyDescent="0.3">
      <c r="A51" s="39" t="s">
        <v>65</v>
      </c>
      <c r="B51" s="23">
        <v>1945</v>
      </c>
      <c r="C51" s="20"/>
      <c r="D51" s="20"/>
      <c r="E51" s="20"/>
      <c r="F51" s="20"/>
      <c r="G51" s="20"/>
      <c r="H51" s="20"/>
      <c r="I51" s="20"/>
      <c r="J51" s="20"/>
      <c r="K51" s="20"/>
      <c r="L51" s="20"/>
      <c r="M51" s="20"/>
      <c r="N51" s="20"/>
      <c r="O51" s="20">
        <v>0</v>
      </c>
      <c r="P51" s="20">
        <v>0</v>
      </c>
      <c r="Q51" s="20">
        <v>0</v>
      </c>
      <c r="R51" s="20">
        <v>0</v>
      </c>
      <c r="S51" s="20">
        <v>0</v>
      </c>
      <c r="T51" s="20">
        <v>0</v>
      </c>
      <c r="U51" s="20">
        <v>0</v>
      </c>
      <c r="V51" s="20">
        <v>0</v>
      </c>
      <c r="W51" s="20">
        <v>0</v>
      </c>
      <c r="X51" s="20">
        <v>0</v>
      </c>
      <c r="Y51" s="20">
        <v>0</v>
      </c>
      <c r="Z51" s="20">
        <v>0</v>
      </c>
      <c r="AA51" s="20">
        <v>0</v>
      </c>
      <c r="AB51" s="20">
        <v>0</v>
      </c>
      <c r="AC51" s="20">
        <v>0</v>
      </c>
      <c r="AD51" s="20">
        <v>0</v>
      </c>
      <c r="AE51" s="20">
        <v>0</v>
      </c>
      <c r="AF51" s="20">
        <v>0</v>
      </c>
      <c r="AG51" s="20">
        <v>0</v>
      </c>
      <c r="AH51" s="20">
        <v>0</v>
      </c>
      <c r="AI51" s="20">
        <v>0</v>
      </c>
      <c r="AJ51" s="20">
        <v>0</v>
      </c>
      <c r="AK51" s="20"/>
      <c r="AL51" s="20"/>
      <c r="AM51" s="20"/>
      <c r="AN51" s="20"/>
      <c r="AO51" s="20"/>
      <c r="AP51" s="20"/>
      <c r="AQ51" s="20"/>
      <c r="AR51" s="20"/>
      <c r="AS51" s="20">
        <v>0</v>
      </c>
    </row>
    <row r="52" spans="1:45" x14ac:dyDescent="0.3">
      <c r="A52" s="39" t="s">
        <v>313</v>
      </c>
      <c r="B52" s="23">
        <v>829</v>
      </c>
      <c r="C52" s="20"/>
      <c r="D52" s="20"/>
      <c r="E52" s="20"/>
      <c r="F52" s="20"/>
      <c r="G52" s="20"/>
      <c r="H52" s="20"/>
      <c r="I52" s="20"/>
      <c r="J52" s="20"/>
      <c r="K52" s="20"/>
      <c r="L52" s="20"/>
      <c r="M52" s="20"/>
      <c r="N52" s="20"/>
      <c r="O52" s="20">
        <v>0</v>
      </c>
      <c r="P52" s="20">
        <v>0</v>
      </c>
      <c r="Q52" s="20">
        <v>0</v>
      </c>
      <c r="R52" s="20">
        <v>0</v>
      </c>
      <c r="S52" s="20">
        <v>0</v>
      </c>
      <c r="T52" s="20">
        <v>0</v>
      </c>
      <c r="U52" s="20">
        <v>0</v>
      </c>
      <c r="V52" s="20">
        <v>0</v>
      </c>
      <c r="W52" s="20">
        <v>0</v>
      </c>
      <c r="X52" s="20">
        <v>0</v>
      </c>
      <c r="Y52" s="20">
        <v>0</v>
      </c>
      <c r="Z52" s="20">
        <v>0</v>
      </c>
      <c r="AA52" s="20">
        <v>0</v>
      </c>
      <c r="AB52" s="20">
        <v>0</v>
      </c>
      <c r="AC52" s="20">
        <v>0</v>
      </c>
      <c r="AD52" s="20">
        <v>0</v>
      </c>
      <c r="AE52" s="20">
        <v>0</v>
      </c>
      <c r="AF52" s="20">
        <v>0</v>
      </c>
      <c r="AG52" s="20">
        <v>0</v>
      </c>
      <c r="AH52" s="20">
        <v>0</v>
      </c>
      <c r="AI52" s="20">
        <v>0</v>
      </c>
      <c r="AJ52" s="20">
        <v>0</v>
      </c>
      <c r="AK52" s="20"/>
      <c r="AL52" s="20"/>
      <c r="AM52" s="20"/>
      <c r="AN52" s="20"/>
      <c r="AO52" s="20"/>
      <c r="AP52" s="20"/>
      <c r="AQ52" s="20"/>
      <c r="AR52" s="20"/>
      <c r="AS52" s="20">
        <v>0</v>
      </c>
    </row>
    <row r="53" spans="1:45" x14ac:dyDescent="0.3">
      <c r="A53" s="39" t="s">
        <v>87</v>
      </c>
      <c r="B53" s="23">
        <v>72</v>
      </c>
      <c r="C53" s="20">
        <v>26</v>
      </c>
      <c r="D53" s="20">
        <v>4</v>
      </c>
      <c r="E53" s="20">
        <v>2</v>
      </c>
      <c r="F53" s="20"/>
      <c r="G53" s="20">
        <v>1</v>
      </c>
      <c r="H53" s="20">
        <v>7</v>
      </c>
      <c r="I53" s="20">
        <v>2</v>
      </c>
      <c r="J53" s="20">
        <v>2</v>
      </c>
      <c r="K53" s="20"/>
      <c r="L53" s="20">
        <v>1</v>
      </c>
      <c r="M53" s="20"/>
      <c r="N53" s="20">
        <v>2</v>
      </c>
      <c r="O53" s="20">
        <v>0</v>
      </c>
      <c r="P53" s="20">
        <v>14</v>
      </c>
      <c r="Q53" s="20">
        <v>7</v>
      </c>
      <c r="R53" s="20">
        <v>10</v>
      </c>
      <c r="S53" s="20">
        <v>2</v>
      </c>
      <c r="T53" s="20">
        <v>14</v>
      </c>
      <c r="U53" s="20">
        <v>0</v>
      </c>
      <c r="V53" s="20">
        <v>24</v>
      </c>
      <c r="W53" s="20">
        <v>1</v>
      </c>
      <c r="X53" s="20">
        <v>3</v>
      </c>
      <c r="Y53" s="20">
        <v>1</v>
      </c>
      <c r="Z53" s="20">
        <v>5</v>
      </c>
      <c r="AA53" s="20">
        <v>6</v>
      </c>
      <c r="AB53" s="20">
        <v>6</v>
      </c>
      <c r="AC53" s="20">
        <v>3</v>
      </c>
      <c r="AD53" s="20">
        <v>1</v>
      </c>
      <c r="AE53" s="20">
        <v>5</v>
      </c>
      <c r="AF53" s="20">
        <v>2</v>
      </c>
      <c r="AG53" s="20">
        <v>4</v>
      </c>
      <c r="AH53" s="20">
        <v>0</v>
      </c>
      <c r="AI53" s="20">
        <v>1</v>
      </c>
      <c r="AJ53" s="20">
        <v>1</v>
      </c>
      <c r="AK53" s="20"/>
      <c r="AL53" s="20">
        <v>7</v>
      </c>
      <c r="AM53" s="20">
        <v>45</v>
      </c>
      <c r="AN53" s="20">
        <v>15</v>
      </c>
      <c r="AO53" s="20">
        <v>1</v>
      </c>
      <c r="AP53" s="20"/>
      <c r="AQ53" s="20">
        <v>2</v>
      </c>
      <c r="AR53" s="20">
        <v>4</v>
      </c>
      <c r="AS53" s="20">
        <v>231</v>
      </c>
    </row>
    <row r="54" spans="1:45" x14ac:dyDescent="0.3">
      <c r="A54" s="39" t="s">
        <v>314</v>
      </c>
      <c r="B54" s="23">
        <v>102303</v>
      </c>
      <c r="C54" s="20"/>
      <c r="D54" s="20"/>
      <c r="E54" s="20">
        <v>3</v>
      </c>
      <c r="F54" s="20">
        <v>2</v>
      </c>
      <c r="G54" s="20">
        <v>3</v>
      </c>
      <c r="H54" s="20">
        <v>7</v>
      </c>
      <c r="I54" s="20">
        <v>4</v>
      </c>
      <c r="J54" s="20">
        <v>1</v>
      </c>
      <c r="K54" s="20">
        <v>1</v>
      </c>
      <c r="L54" s="20"/>
      <c r="M54" s="20">
        <v>1</v>
      </c>
      <c r="N54" s="20">
        <v>3</v>
      </c>
      <c r="O54" s="20">
        <v>2</v>
      </c>
      <c r="P54" s="20">
        <v>12</v>
      </c>
      <c r="Q54" s="20">
        <v>28</v>
      </c>
      <c r="R54" s="20">
        <v>2</v>
      </c>
      <c r="S54" s="20">
        <v>3</v>
      </c>
      <c r="T54" s="20">
        <v>2</v>
      </c>
      <c r="U54" s="20">
        <v>2</v>
      </c>
      <c r="V54" s="20">
        <v>3</v>
      </c>
      <c r="W54" s="20">
        <v>1</v>
      </c>
      <c r="X54" s="20">
        <v>9</v>
      </c>
      <c r="Y54" s="20">
        <v>6</v>
      </c>
      <c r="Z54" s="20">
        <v>3</v>
      </c>
      <c r="AA54" s="20">
        <v>1</v>
      </c>
      <c r="AB54" s="20">
        <v>4</v>
      </c>
      <c r="AC54" s="20">
        <v>2</v>
      </c>
      <c r="AD54" s="20">
        <v>1</v>
      </c>
      <c r="AE54" s="20">
        <v>1</v>
      </c>
      <c r="AF54" s="20">
        <v>2</v>
      </c>
      <c r="AG54" s="20">
        <v>1</v>
      </c>
      <c r="AH54" s="20">
        <v>1</v>
      </c>
      <c r="AI54" s="20">
        <v>2</v>
      </c>
      <c r="AJ54" s="20">
        <v>6</v>
      </c>
      <c r="AK54" s="20">
        <v>2</v>
      </c>
      <c r="AL54" s="20">
        <v>4</v>
      </c>
      <c r="AM54" s="20">
        <v>13</v>
      </c>
      <c r="AN54" s="20">
        <v>20</v>
      </c>
      <c r="AO54" s="20">
        <v>15</v>
      </c>
      <c r="AP54" s="20"/>
      <c r="AQ54" s="20">
        <v>4</v>
      </c>
      <c r="AR54" s="20">
        <v>6</v>
      </c>
      <c r="AS54" s="20">
        <v>183</v>
      </c>
    </row>
    <row r="55" spans="1:45" x14ac:dyDescent="0.3">
      <c r="A55" s="39" t="s">
        <v>315</v>
      </c>
      <c r="B55" s="23" t="s">
        <v>290</v>
      </c>
      <c r="C55" s="20"/>
      <c r="D55" s="20"/>
      <c r="E55" s="20"/>
      <c r="F55" s="20"/>
      <c r="G55" s="20"/>
      <c r="H55" s="20"/>
      <c r="I55" s="20"/>
      <c r="J55" s="20"/>
      <c r="K55" s="20"/>
      <c r="L55" s="20"/>
      <c r="M55" s="20"/>
      <c r="N55" s="20"/>
      <c r="O55" s="20">
        <v>0</v>
      </c>
      <c r="P55" s="20">
        <v>0</v>
      </c>
      <c r="Q55" s="20">
        <v>0</v>
      </c>
      <c r="R55" s="20">
        <v>0</v>
      </c>
      <c r="S55" s="20">
        <v>0</v>
      </c>
      <c r="T55" s="20">
        <v>0</v>
      </c>
      <c r="U55" s="20">
        <v>0</v>
      </c>
      <c r="V55" s="20">
        <v>0</v>
      </c>
      <c r="W55" s="20">
        <v>0</v>
      </c>
      <c r="X55" s="20">
        <v>0</v>
      </c>
      <c r="Y55" s="20">
        <v>0</v>
      </c>
      <c r="Z55" s="20">
        <v>0</v>
      </c>
      <c r="AA55" s="20">
        <v>0</v>
      </c>
      <c r="AB55" s="20">
        <v>0</v>
      </c>
      <c r="AC55" s="20">
        <v>0</v>
      </c>
      <c r="AD55" s="20">
        <v>0</v>
      </c>
      <c r="AE55" s="20">
        <v>0</v>
      </c>
      <c r="AF55" s="20">
        <v>0</v>
      </c>
      <c r="AG55" s="20">
        <v>0</v>
      </c>
      <c r="AH55" s="20">
        <v>0</v>
      </c>
      <c r="AI55" s="20">
        <v>0</v>
      </c>
      <c r="AJ55" s="20">
        <v>0</v>
      </c>
      <c r="AK55" s="20"/>
      <c r="AL55" s="20"/>
      <c r="AM55" s="20"/>
      <c r="AN55" s="20"/>
      <c r="AO55" s="20"/>
      <c r="AP55" s="20"/>
      <c r="AQ55" s="20"/>
      <c r="AR55" s="20"/>
      <c r="AS55" s="20">
        <v>0</v>
      </c>
    </row>
    <row r="56" spans="1:45" x14ac:dyDescent="0.3">
      <c r="A56" s="39" t="s">
        <v>292</v>
      </c>
      <c r="B56" s="23" t="s">
        <v>290</v>
      </c>
      <c r="C56" s="20">
        <v>1</v>
      </c>
      <c r="D56" s="20"/>
      <c r="E56" s="20">
        <v>1</v>
      </c>
      <c r="F56" s="20"/>
      <c r="G56" s="20"/>
      <c r="H56" s="20"/>
      <c r="I56" s="20"/>
      <c r="J56" s="20"/>
      <c r="K56" s="20"/>
      <c r="L56" s="20"/>
      <c r="M56" s="20"/>
      <c r="N56" s="20"/>
      <c r="O56" s="20">
        <v>0</v>
      </c>
      <c r="P56" s="20">
        <v>0</v>
      </c>
      <c r="Q56" s="20">
        <v>0</v>
      </c>
      <c r="R56" s="20">
        <v>0</v>
      </c>
      <c r="S56" s="20">
        <v>0</v>
      </c>
      <c r="T56" s="20">
        <v>0</v>
      </c>
      <c r="U56" s="20">
        <v>0</v>
      </c>
      <c r="V56" s="20">
        <v>0</v>
      </c>
      <c r="W56" s="20">
        <v>0</v>
      </c>
      <c r="X56" s="20">
        <v>0</v>
      </c>
      <c r="Y56" s="20">
        <v>0</v>
      </c>
      <c r="Z56" s="20">
        <v>0</v>
      </c>
      <c r="AA56" s="20">
        <v>0</v>
      </c>
      <c r="AB56" s="20">
        <v>0</v>
      </c>
      <c r="AC56" s="20">
        <v>0</v>
      </c>
      <c r="AD56" s="20">
        <v>0</v>
      </c>
      <c r="AE56" s="20">
        <v>0</v>
      </c>
      <c r="AF56" s="20">
        <v>0</v>
      </c>
      <c r="AG56" s="20">
        <v>0</v>
      </c>
      <c r="AH56" s="20">
        <v>0</v>
      </c>
      <c r="AI56" s="20">
        <v>0</v>
      </c>
      <c r="AJ56" s="20">
        <v>0</v>
      </c>
      <c r="AK56" s="20"/>
      <c r="AL56" s="20"/>
      <c r="AM56" s="20"/>
      <c r="AN56" s="20"/>
      <c r="AO56" s="20"/>
      <c r="AP56" s="20"/>
      <c r="AQ56" s="20"/>
      <c r="AR56" s="20"/>
      <c r="AS56" s="20">
        <v>2</v>
      </c>
    </row>
    <row r="57" spans="1:45" x14ac:dyDescent="0.3">
      <c r="A57" s="39" t="s">
        <v>338</v>
      </c>
      <c r="B57" s="39" t="s">
        <v>290</v>
      </c>
      <c r="C57" s="20"/>
      <c r="D57" s="20"/>
      <c r="E57" s="20"/>
      <c r="F57" s="20"/>
      <c r="G57" s="20"/>
      <c r="H57" s="20"/>
      <c r="I57" s="20"/>
      <c r="J57" s="20"/>
      <c r="K57" s="20"/>
      <c r="L57" s="20"/>
      <c r="M57" s="20"/>
      <c r="N57" s="20"/>
      <c r="O57" s="20">
        <v>0</v>
      </c>
      <c r="P57" s="20">
        <v>0</v>
      </c>
      <c r="Q57" s="20">
        <v>0</v>
      </c>
      <c r="R57" s="20">
        <v>0</v>
      </c>
      <c r="S57" s="20">
        <v>0</v>
      </c>
      <c r="T57" s="20">
        <v>1</v>
      </c>
      <c r="U57" s="20">
        <v>1</v>
      </c>
      <c r="V57" s="20">
        <v>0</v>
      </c>
      <c r="W57" s="20">
        <v>0</v>
      </c>
      <c r="X57" s="20">
        <v>0</v>
      </c>
      <c r="Y57" s="20">
        <v>0</v>
      </c>
      <c r="Z57" s="20">
        <v>0</v>
      </c>
      <c r="AA57" s="20">
        <v>0</v>
      </c>
      <c r="AB57" s="20">
        <v>0</v>
      </c>
      <c r="AC57" s="20">
        <v>0</v>
      </c>
      <c r="AD57" s="20">
        <v>1</v>
      </c>
      <c r="AE57" s="20">
        <v>0</v>
      </c>
      <c r="AF57" s="20">
        <v>0</v>
      </c>
      <c r="AG57" s="20">
        <v>0</v>
      </c>
      <c r="AH57" s="20">
        <v>5</v>
      </c>
      <c r="AI57" s="20">
        <v>1</v>
      </c>
      <c r="AJ57" s="20">
        <v>1</v>
      </c>
      <c r="AK57" s="20"/>
      <c r="AL57" s="20"/>
      <c r="AM57" s="20"/>
      <c r="AN57" s="20"/>
      <c r="AO57" s="20"/>
      <c r="AP57" s="20"/>
      <c r="AQ57" s="20"/>
      <c r="AR57" s="20"/>
      <c r="AS57" s="20">
        <v>10</v>
      </c>
    </row>
    <row r="58" spans="1:45" x14ac:dyDescent="0.3">
      <c r="A58" s="39" t="s">
        <v>118</v>
      </c>
      <c r="B58" s="23">
        <v>2397</v>
      </c>
      <c r="C58" s="20"/>
      <c r="D58" s="20"/>
      <c r="E58" s="20"/>
      <c r="F58" s="20"/>
      <c r="G58" s="20"/>
      <c r="H58" s="20"/>
      <c r="I58" s="20"/>
      <c r="J58" s="20"/>
      <c r="K58" s="20"/>
      <c r="L58" s="20"/>
      <c r="M58" s="20"/>
      <c r="N58" s="20"/>
      <c r="O58" s="20">
        <v>0</v>
      </c>
      <c r="P58" s="20">
        <v>0</v>
      </c>
      <c r="Q58" s="20">
        <v>0</v>
      </c>
      <c r="R58" s="20">
        <v>0</v>
      </c>
      <c r="S58" s="20">
        <v>0</v>
      </c>
      <c r="T58" s="20">
        <v>0</v>
      </c>
      <c r="U58" s="20">
        <v>0</v>
      </c>
      <c r="V58" s="20">
        <v>0</v>
      </c>
      <c r="W58" s="20">
        <v>0</v>
      </c>
      <c r="X58" s="20">
        <v>0</v>
      </c>
      <c r="Y58" s="20">
        <v>0</v>
      </c>
      <c r="Z58" s="20">
        <v>0</v>
      </c>
      <c r="AA58" s="20">
        <v>0</v>
      </c>
      <c r="AB58" s="20">
        <v>0</v>
      </c>
      <c r="AC58" s="20">
        <v>0</v>
      </c>
      <c r="AD58" s="20">
        <v>0</v>
      </c>
      <c r="AE58" s="20">
        <v>0</v>
      </c>
      <c r="AF58" s="20">
        <v>0</v>
      </c>
      <c r="AG58" s="20">
        <v>0</v>
      </c>
      <c r="AH58" s="20">
        <v>0</v>
      </c>
      <c r="AI58" s="20">
        <v>0</v>
      </c>
      <c r="AJ58" s="20">
        <v>0</v>
      </c>
      <c r="AK58" s="20"/>
      <c r="AL58" s="20"/>
      <c r="AM58" s="20"/>
      <c r="AN58" s="20"/>
      <c r="AO58" s="20"/>
      <c r="AP58" s="20"/>
      <c r="AQ58" s="20"/>
      <c r="AR58" s="20"/>
      <c r="AS58" s="20">
        <v>0</v>
      </c>
    </row>
    <row r="59" spans="1:45" x14ac:dyDescent="0.3">
      <c r="A59" s="39" t="s">
        <v>339</v>
      </c>
      <c r="B59" s="39" t="s">
        <v>290</v>
      </c>
      <c r="C59" s="20"/>
      <c r="D59" s="20"/>
      <c r="E59" s="20"/>
      <c r="F59" s="20"/>
      <c r="G59" s="20"/>
      <c r="H59" s="20"/>
      <c r="I59" s="20"/>
      <c r="J59" s="20"/>
      <c r="K59" s="20"/>
      <c r="L59" s="20"/>
      <c r="M59" s="20"/>
      <c r="N59" s="20"/>
      <c r="O59" s="20">
        <v>0</v>
      </c>
      <c r="P59" s="20">
        <v>0</v>
      </c>
      <c r="Q59" s="20">
        <v>0</v>
      </c>
      <c r="R59" s="20">
        <v>0</v>
      </c>
      <c r="S59" s="20">
        <v>0</v>
      </c>
      <c r="T59" s="20">
        <v>0</v>
      </c>
      <c r="U59" s="20">
        <v>0</v>
      </c>
      <c r="V59" s="20">
        <v>0</v>
      </c>
      <c r="W59" s="20">
        <v>0</v>
      </c>
      <c r="X59" s="20">
        <v>0</v>
      </c>
      <c r="Y59" s="20">
        <v>0</v>
      </c>
      <c r="Z59" s="20">
        <v>0</v>
      </c>
      <c r="AA59" s="20">
        <v>0</v>
      </c>
      <c r="AB59" s="20">
        <v>0</v>
      </c>
      <c r="AC59" s="20">
        <v>0</v>
      </c>
      <c r="AD59" s="20">
        <v>0</v>
      </c>
      <c r="AE59" s="20">
        <v>0</v>
      </c>
      <c r="AF59" s="20">
        <v>0</v>
      </c>
      <c r="AG59" s="20">
        <v>0</v>
      </c>
      <c r="AH59" s="20">
        <v>0</v>
      </c>
      <c r="AI59" s="20">
        <v>0</v>
      </c>
      <c r="AJ59" s="20">
        <v>0</v>
      </c>
      <c r="AK59" s="20"/>
      <c r="AL59" s="20"/>
      <c r="AM59" s="20"/>
      <c r="AN59" s="20"/>
      <c r="AO59" s="20"/>
      <c r="AP59" s="20"/>
      <c r="AQ59" s="20"/>
      <c r="AR59" s="20"/>
      <c r="AS59" s="20">
        <v>0</v>
      </c>
    </row>
    <row r="60" spans="1:45" x14ac:dyDescent="0.3">
      <c r="A60" s="39" t="s">
        <v>119</v>
      </c>
      <c r="B60" s="23">
        <v>1827</v>
      </c>
      <c r="C60" s="20"/>
      <c r="D60" s="20"/>
      <c r="E60" s="20"/>
      <c r="F60" s="20"/>
      <c r="G60" s="20"/>
      <c r="H60" s="20"/>
      <c r="I60" s="20"/>
      <c r="J60" s="20"/>
      <c r="K60" s="20"/>
      <c r="L60" s="20"/>
      <c r="M60" s="20"/>
      <c r="N60" s="20"/>
      <c r="O60" s="20">
        <v>0</v>
      </c>
      <c r="P60" s="20">
        <v>0</v>
      </c>
      <c r="Q60" s="20">
        <v>0</v>
      </c>
      <c r="R60" s="20">
        <v>0</v>
      </c>
      <c r="S60" s="20">
        <v>1</v>
      </c>
      <c r="T60" s="20">
        <v>0</v>
      </c>
      <c r="U60" s="20">
        <v>0</v>
      </c>
      <c r="V60" s="20">
        <v>0</v>
      </c>
      <c r="W60" s="20">
        <v>0</v>
      </c>
      <c r="X60" s="20">
        <v>0</v>
      </c>
      <c r="Y60" s="20">
        <v>0</v>
      </c>
      <c r="Z60" s="20">
        <v>0</v>
      </c>
      <c r="AA60" s="20">
        <v>0</v>
      </c>
      <c r="AB60" s="20">
        <v>0</v>
      </c>
      <c r="AC60" s="20">
        <v>0</v>
      </c>
      <c r="AD60" s="20">
        <v>0</v>
      </c>
      <c r="AE60" s="20">
        <v>0</v>
      </c>
      <c r="AF60" s="20">
        <v>0</v>
      </c>
      <c r="AG60" s="20">
        <v>0</v>
      </c>
      <c r="AH60" s="20">
        <v>0</v>
      </c>
      <c r="AI60" s="20">
        <v>0</v>
      </c>
      <c r="AJ60" s="20">
        <v>0</v>
      </c>
      <c r="AK60" s="20"/>
      <c r="AL60" s="20"/>
      <c r="AM60" s="20"/>
      <c r="AN60" s="20"/>
      <c r="AO60" s="20"/>
      <c r="AP60" s="20"/>
      <c r="AQ60" s="20"/>
      <c r="AR60" s="20"/>
      <c r="AS60" s="20">
        <v>1</v>
      </c>
    </row>
    <row r="61" spans="1:45" x14ac:dyDescent="0.3">
      <c r="A61" s="39" t="s">
        <v>83</v>
      </c>
      <c r="B61" s="23">
        <v>1694</v>
      </c>
      <c r="C61" s="20"/>
      <c r="D61" s="20"/>
      <c r="E61" s="20"/>
      <c r="F61" s="20"/>
      <c r="G61" s="20"/>
      <c r="H61" s="20"/>
      <c r="I61" s="20"/>
      <c r="J61" s="20"/>
      <c r="K61" s="20"/>
      <c r="L61" s="20"/>
      <c r="M61" s="20"/>
      <c r="N61" s="20"/>
      <c r="O61" s="20">
        <v>0</v>
      </c>
      <c r="P61" s="20">
        <v>0</v>
      </c>
      <c r="Q61" s="20">
        <v>0</v>
      </c>
      <c r="R61" s="20">
        <v>0</v>
      </c>
      <c r="S61" s="20">
        <v>0</v>
      </c>
      <c r="T61" s="20">
        <v>0</v>
      </c>
      <c r="U61" s="20">
        <v>0</v>
      </c>
      <c r="V61" s="20">
        <v>0</v>
      </c>
      <c r="W61" s="20">
        <v>0</v>
      </c>
      <c r="X61" s="20">
        <v>0</v>
      </c>
      <c r="Y61" s="20">
        <v>0</v>
      </c>
      <c r="Z61" s="20">
        <v>0</v>
      </c>
      <c r="AA61" s="20">
        <v>0</v>
      </c>
      <c r="AB61" s="20">
        <v>0</v>
      </c>
      <c r="AC61" s="20">
        <v>0</v>
      </c>
      <c r="AD61" s="20">
        <v>0</v>
      </c>
      <c r="AE61" s="20">
        <v>0</v>
      </c>
      <c r="AF61" s="20">
        <v>0</v>
      </c>
      <c r="AG61" s="20">
        <v>0</v>
      </c>
      <c r="AH61" s="20">
        <v>0</v>
      </c>
      <c r="AI61" s="20">
        <v>0</v>
      </c>
      <c r="AJ61" s="20">
        <v>0</v>
      </c>
      <c r="AK61" s="20"/>
      <c r="AL61" s="20"/>
      <c r="AM61" s="20"/>
      <c r="AN61" s="20"/>
      <c r="AO61" s="20"/>
      <c r="AP61" s="20"/>
      <c r="AQ61" s="20"/>
      <c r="AR61" s="20"/>
      <c r="AS61" s="20">
        <v>0</v>
      </c>
    </row>
    <row r="62" spans="1:45" x14ac:dyDescent="0.3">
      <c r="A62" s="39" t="s">
        <v>316</v>
      </c>
      <c r="B62" s="23" t="s">
        <v>305</v>
      </c>
      <c r="C62" s="20"/>
      <c r="D62" s="20"/>
      <c r="E62" s="20"/>
      <c r="F62" s="20"/>
      <c r="G62" s="20"/>
      <c r="H62" s="20"/>
      <c r="I62" s="20"/>
      <c r="J62" s="20"/>
      <c r="K62" s="20"/>
      <c r="L62" s="20"/>
      <c r="M62" s="20"/>
      <c r="N62" s="20"/>
      <c r="O62" s="20">
        <v>0</v>
      </c>
      <c r="P62" s="20">
        <v>0</v>
      </c>
      <c r="Q62" s="20">
        <v>0</v>
      </c>
      <c r="R62" s="20">
        <v>0</v>
      </c>
      <c r="S62" s="20">
        <v>0</v>
      </c>
      <c r="T62" s="20">
        <v>0</v>
      </c>
      <c r="U62" s="20">
        <v>0</v>
      </c>
      <c r="V62" s="20">
        <v>0</v>
      </c>
      <c r="W62" s="20">
        <v>0</v>
      </c>
      <c r="X62" s="20">
        <v>0</v>
      </c>
      <c r="Y62" s="20">
        <v>0</v>
      </c>
      <c r="Z62" s="20">
        <v>0</v>
      </c>
      <c r="AA62" s="20">
        <v>0</v>
      </c>
      <c r="AB62" s="20">
        <v>0</v>
      </c>
      <c r="AC62" s="20">
        <v>0</v>
      </c>
      <c r="AD62" s="20">
        <v>0</v>
      </c>
      <c r="AE62" s="20">
        <v>0</v>
      </c>
      <c r="AF62" s="20">
        <v>0</v>
      </c>
      <c r="AG62" s="20">
        <v>0</v>
      </c>
      <c r="AH62" s="20">
        <v>0</v>
      </c>
      <c r="AI62" s="20">
        <v>0</v>
      </c>
      <c r="AJ62" s="20">
        <v>0</v>
      </c>
      <c r="AK62" s="20"/>
      <c r="AL62" s="20"/>
      <c r="AM62" s="20"/>
      <c r="AN62" s="20"/>
      <c r="AO62" s="20"/>
      <c r="AP62" s="20"/>
      <c r="AQ62" s="20"/>
      <c r="AR62" s="20"/>
      <c r="AS62" s="20">
        <v>0</v>
      </c>
    </row>
    <row r="63" spans="1:45" x14ac:dyDescent="0.3">
      <c r="A63" s="39" t="s">
        <v>88</v>
      </c>
      <c r="B63" s="23">
        <v>2991</v>
      </c>
      <c r="C63" s="20"/>
      <c r="D63" s="20"/>
      <c r="E63" s="20"/>
      <c r="F63" s="20"/>
      <c r="G63" s="20"/>
      <c r="H63" s="20"/>
      <c r="I63" s="20"/>
      <c r="J63" s="20"/>
      <c r="K63" s="20"/>
      <c r="L63" s="20"/>
      <c r="M63" s="20"/>
      <c r="N63" s="20"/>
      <c r="O63" s="20">
        <v>0</v>
      </c>
      <c r="P63" s="20">
        <v>0</v>
      </c>
      <c r="Q63" s="20">
        <v>0</v>
      </c>
      <c r="R63" s="20">
        <v>0</v>
      </c>
      <c r="S63" s="20">
        <v>0</v>
      </c>
      <c r="T63" s="20">
        <v>0</v>
      </c>
      <c r="U63" s="20">
        <v>0</v>
      </c>
      <c r="V63" s="20">
        <v>0</v>
      </c>
      <c r="W63" s="20">
        <v>0</v>
      </c>
      <c r="X63" s="20">
        <v>0</v>
      </c>
      <c r="Y63" s="20">
        <v>0</v>
      </c>
      <c r="Z63" s="20">
        <v>0</v>
      </c>
      <c r="AA63" s="20">
        <v>0</v>
      </c>
      <c r="AB63" s="20">
        <v>0</v>
      </c>
      <c r="AC63" s="20">
        <v>0</v>
      </c>
      <c r="AD63" s="20">
        <v>0</v>
      </c>
      <c r="AE63" s="20">
        <v>0</v>
      </c>
      <c r="AF63" s="20">
        <v>0</v>
      </c>
      <c r="AG63" s="20">
        <v>0</v>
      </c>
      <c r="AH63" s="20">
        <v>0</v>
      </c>
      <c r="AI63" s="20">
        <v>0</v>
      </c>
      <c r="AJ63" s="20">
        <v>0</v>
      </c>
      <c r="AK63" s="20"/>
      <c r="AL63" s="20"/>
      <c r="AM63" s="20"/>
      <c r="AN63" s="20"/>
      <c r="AO63" s="20"/>
      <c r="AP63" s="20"/>
      <c r="AQ63" s="20"/>
      <c r="AR63" s="20"/>
      <c r="AS63" s="20">
        <v>0</v>
      </c>
    </row>
    <row r="64" spans="1:45" x14ac:dyDescent="0.3">
      <c r="A64" s="39" t="s">
        <v>317</v>
      </c>
      <c r="B64" s="23">
        <v>663</v>
      </c>
      <c r="C64" s="20"/>
      <c r="D64" s="20"/>
      <c r="E64" s="20"/>
      <c r="F64" s="20"/>
      <c r="G64" s="20"/>
      <c r="H64" s="20"/>
      <c r="I64" s="20"/>
      <c r="J64" s="20"/>
      <c r="K64" s="20"/>
      <c r="L64" s="20"/>
      <c r="M64" s="20"/>
      <c r="N64" s="20"/>
      <c r="O64" s="20">
        <v>0</v>
      </c>
      <c r="P64" s="20">
        <v>0</v>
      </c>
      <c r="Q64" s="20">
        <v>0</v>
      </c>
      <c r="R64" s="20">
        <v>0</v>
      </c>
      <c r="S64" s="20">
        <v>0</v>
      </c>
      <c r="T64" s="20">
        <v>0</v>
      </c>
      <c r="U64" s="20">
        <v>0</v>
      </c>
      <c r="V64" s="20">
        <v>0</v>
      </c>
      <c r="W64" s="20">
        <v>0</v>
      </c>
      <c r="X64" s="20">
        <v>0</v>
      </c>
      <c r="Y64" s="20">
        <v>0</v>
      </c>
      <c r="Z64" s="20">
        <v>0</v>
      </c>
      <c r="AA64" s="20">
        <v>0</v>
      </c>
      <c r="AB64" s="20">
        <v>0</v>
      </c>
      <c r="AC64" s="20">
        <v>0</v>
      </c>
      <c r="AD64" s="20">
        <v>0</v>
      </c>
      <c r="AE64" s="20">
        <v>0</v>
      </c>
      <c r="AF64" s="20">
        <v>0</v>
      </c>
      <c r="AG64" s="20">
        <v>0</v>
      </c>
      <c r="AH64" s="20">
        <v>0</v>
      </c>
      <c r="AI64" s="20">
        <v>0</v>
      </c>
      <c r="AJ64" s="20">
        <v>0</v>
      </c>
      <c r="AK64" s="20"/>
      <c r="AL64" s="20"/>
      <c r="AM64" s="20"/>
      <c r="AN64" s="20"/>
      <c r="AO64" s="20"/>
      <c r="AP64" s="20"/>
      <c r="AQ64" s="20"/>
      <c r="AR64" s="20"/>
      <c r="AS64" s="20">
        <v>0</v>
      </c>
    </row>
    <row r="65" spans="1:45" x14ac:dyDescent="0.3">
      <c r="A65" s="39" t="s">
        <v>318</v>
      </c>
      <c r="B65" s="23" t="s">
        <v>305</v>
      </c>
      <c r="C65" s="20"/>
      <c r="D65" s="20"/>
      <c r="E65" s="20"/>
      <c r="F65" s="20"/>
      <c r="G65" s="20"/>
      <c r="H65" s="20"/>
      <c r="I65" s="20"/>
      <c r="J65" s="20"/>
      <c r="K65" s="20"/>
      <c r="L65" s="20"/>
      <c r="M65" s="20"/>
      <c r="N65" s="20"/>
      <c r="O65" s="20">
        <v>0</v>
      </c>
      <c r="P65" s="20">
        <v>0</v>
      </c>
      <c r="Q65" s="20">
        <v>0</v>
      </c>
      <c r="R65" s="20">
        <v>0</v>
      </c>
      <c r="S65" s="20">
        <v>0</v>
      </c>
      <c r="T65" s="20">
        <v>0</v>
      </c>
      <c r="U65" s="20">
        <v>0</v>
      </c>
      <c r="V65" s="20">
        <v>0</v>
      </c>
      <c r="W65" s="20">
        <v>0</v>
      </c>
      <c r="X65" s="20">
        <v>0</v>
      </c>
      <c r="Y65" s="20">
        <v>0</v>
      </c>
      <c r="Z65" s="20">
        <v>0</v>
      </c>
      <c r="AA65" s="20">
        <v>0</v>
      </c>
      <c r="AB65" s="20">
        <v>0</v>
      </c>
      <c r="AC65" s="20">
        <v>0</v>
      </c>
      <c r="AD65" s="20">
        <v>0</v>
      </c>
      <c r="AE65" s="20">
        <v>0</v>
      </c>
      <c r="AF65" s="20">
        <v>0</v>
      </c>
      <c r="AG65" s="20">
        <v>0</v>
      </c>
      <c r="AH65" s="20">
        <v>0</v>
      </c>
      <c r="AI65" s="20">
        <v>0</v>
      </c>
      <c r="AJ65" s="20">
        <v>0</v>
      </c>
      <c r="AK65" s="20"/>
      <c r="AL65" s="20"/>
      <c r="AM65" s="20"/>
      <c r="AN65" s="20"/>
      <c r="AO65" s="20"/>
      <c r="AP65" s="20"/>
      <c r="AQ65" s="20"/>
      <c r="AR65" s="20"/>
      <c r="AS65" s="20">
        <v>0</v>
      </c>
    </row>
    <row r="66" spans="1:45" x14ac:dyDescent="0.3">
      <c r="A66" s="39" t="s">
        <v>125</v>
      </c>
      <c r="B66" s="23" t="s">
        <v>290</v>
      </c>
      <c r="C66" s="20"/>
      <c r="D66" s="20"/>
      <c r="E66" s="20"/>
      <c r="F66" s="20"/>
      <c r="G66" s="20"/>
      <c r="H66" s="20"/>
      <c r="I66" s="20"/>
      <c r="J66" s="20"/>
      <c r="K66" s="20"/>
      <c r="L66" s="20"/>
      <c r="M66" s="20"/>
      <c r="N66" s="20"/>
      <c r="O66" s="20">
        <v>0</v>
      </c>
      <c r="P66" s="20">
        <v>0</v>
      </c>
      <c r="Q66" s="20">
        <v>0</v>
      </c>
      <c r="R66" s="20">
        <v>0</v>
      </c>
      <c r="S66" s="20">
        <v>0</v>
      </c>
      <c r="T66" s="20">
        <v>0</v>
      </c>
      <c r="U66" s="20">
        <v>0</v>
      </c>
      <c r="V66" s="20">
        <v>0</v>
      </c>
      <c r="W66" s="20">
        <v>0</v>
      </c>
      <c r="X66" s="20">
        <v>0</v>
      </c>
      <c r="Y66" s="20">
        <v>0</v>
      </c>
      <c r="Z66" s="20">
        <v>0</v>
      </c>
      <c r="AA66" s="20">
        <v>0</v>
      </c>
      <c r="AB66" s="20">
        <v>0</v>
      </c>
      <c r="AC66" s="20">
        <v>0</v>
      </c>
      <c r="AD66" s="20">
        <v>0</v>
      </c>
      <c r="AE66" s="20">
        <v>0</v>
      </c>
      <c r="AF66" s="20">
        <v>0</v>
      </c>
      <c r="AG66" s="20">
        <v>0</v>
      </c>
      <c r="AH66" s="20">
        <v>0</v>
      </c>
      <c r="AI66" s="20">
        <v>0</v>
      </c>
      <c r="AJ66" s="20">
        <v>0</v>
      </c>
      <c r="AK66" s="20"/>
      <c r="AL66" s="20"/>
      <c r="AM66" s="20"/>
      <c r="AN66" s="20"/>
      <c r="AO66" s="20"/>
      <c r="AP66" s="20"/>
      <c r="AQ66" s="20"/>
      <c r="AR66" s="20"/>
      <c r="AS66" s="20">
        <v>0</v>
      </c>
    </row>
    <row r="67" spans="1:45" x14ac:dyDescent="0.3">
      <c r="A67" s="39" t="s">
        <v>22</v>
      </c>
      <c r="B67" s="23">
        <v>1024</v>
      </c>
      <c r="C67" s="20"/>
      <c r="D67" s="20"/>
      <c r="E67" s="20"/>
      <c r="F67" s="20"/>
      <c r="G67" s="20"/>
      <c r="H67" s="20"/>
      <c r="I67" s="20"/>
      <c r="J67" s="20"/>
      <c r="K67" s="20"/>
      <c r="L67" s="20"/>
      <c r="M67" s="20"/>
      <c r="N67" s="20"/>
      <c r="O67" s="20">
        <v>0</v>
      </c>
      <c r="P67" s="20">
        <v>0</v>
      </c>
      <c r="Q67" s="20">
        <v>0</v>
      </c>
      <c r="R67" s="20">
        <v>0</v>
      </c>
      <c r="S67" s="20">
        <v>0</v>
      </c>
      <c r="T67" s="20">
        <v>0</v>
      </c>
      <c r="U67" s="20">
        <v>0</v>
      </c>
      <c r="V67" s="20">
        <v>0</v>
      </c>
      <c r="W67" s="20">
        <v>0</v>
      </c>
      <c r="X67" s="20">
        <v>0</v>
      </c>
      <c r="Y67" s="20">
        <v>0</v>
      </c>
      <c r="Z67" s="20">
        <v>0</v>
      </c>
      <c r="AA67" s="20">
        <v>0</v>
      </c>
      <c r="AB67" s="20">
        <v>0</v>
      </c>
      <c r="AC67" s="20">
        <v>0</v>
      </c>
      <c r="AD67" s="20">
        <v>0</v>
      </c>
      <c r="AE67" s="20">
        <v>0</v>
      </c>
      <c r="AF67" s="20">
        <v>0</v>
      </c>
      <c r="AG67" s="20">
        <v>0</v>
      </c>
      <c r="AH67" s="20">
        <v>0</v>
      </c>
      <c r="AI67" s="20">
        <v>0</v>
      </c>
      <c r="AJ67" s="20">
        <v>0</v>
      </c>
      <c r="AK67" s="20"/>
      <c r="AL67" s="20"/>
      <c r="AM67" s="20"/>
      <c r="AN67" s="20"/>
      <c r="AO67" s="20"/>
      <c r="AP67" s="20"/>
      <c r="AQ67" s="20"/>
      <c r="AR67" s="20"/>
      <c r="AS67" s="20">
        <v>0</v>
      </c>
    </row>
    <row r="68" spans="1:45" x14ac:dyDescent="0.3">
      <c r="A68" s="39" t="s">
        <v>319</v>
      </c>
      <c r="B68" s="23">
        <v>3139</v>
      </c>
      <c r="C68" s="20"/>
      <c r="D68" s="20"/>
      <c r="E68" s="20"/>
      <c r="F68" s="20"/>
      <c r="G68" s="20"/>
      <c r="H68" s="20"/>
      <c r="I68" s="20"/>
      <c r="J68" s="20"/>
      <c r="K68" s="20"/>
      <c r="L68" s="20"/>
      <c r="M68" s="20"/>
      <c r="N68" s="20"/>
      <c r="O68" s="20">
        <v>0</v>
      </c>
      <c r="P68" s="20">
        <v>0</v>
      </c>
      <c r="Q68" s="20">
        <v>0</v>
      </c>
      <c r="R68" s="20">
        <v>0</v>
      </c>
      <c r="S68" s="20">
        <v>0</v>
      </c>
      <c r="T68" s="20">
        <v>0</v>
      </c>
      <c r="U68" s="20">
        <v>0</v>
      </c>
      <c r="V68" s="20">
        <v>0</v>
      </c>
      <c r="W68" s="20">
        <v>0</v>
      </c>
      <c r="X68" s="20">
        <v>0</v>
      </c>
      <c r="Y68" s="20">
        <v>0</v>
      </c>
      <c r="Z68" s="20">
        <v>0</v>
      </c>
      <c r="AA68" s="20">
        <v>0</v>
      </c>
      <c r="AB68" s="20">
        <v>0</v>
      </c>
      <c r="AC68" s="20">
        <v>0</v>
      </c>
      <c r="AD68" s="20">
        <v>0</v>
      </c>
      <c r="AE68" s="20">
        <v>0</v>
      </c>
      <c r="AF68" s="20">
        <v>0</v>
      </c>
      <c r="AG68" s="20">
        <v>0</v>
      </c>
      <c r="AH68" s="20">
        <v>0</v>
      </c>
      <c r="AI68" s="20">
        <v>0</v>
      </c>
      <c r="AJ68" s="20">
        <v>0</v>
      </c>
      <c r="AK68" s="20"/>
      <c r="AL68" s="20"/>
      <c r="AM68" s="20"/>
      <c r="AN68" s="20"/>
      <c r="AO68" s="20"/>
      <c r="AP68" s="20"/>
      <c r="AQ68" s="20"/>
      <c r="AR68" s="20"/>
      <c r="AS68" s="20">
        <v>0</v>
      </c>
    </row>
    <row r="69" spans="1:45" x14ac:dyDescent="0.3">
      <c r="A69" s="39" t="s">
        <v>123</v>
      </c>
      <c r="B69" s="23">
        <v>4423</v>
      </c>
      <c r="C69" s="20"/>
      <c r="D69" s="20"/>
      <c r="E69" s="20"/>
      <c r="F69" s="20"/>
      <c r="G69" s="20"/>
      <c r="H69" s="20"/>
      <c r="I69" s="20"/>
      <c r="J69" s="20"/>
      <c r="K69" s="20"/>
      <c r="L69" s="20"/>
      <c r="M69" s="20"/>
      <c r="N69" s="20"/>
      <c r="O69" s="20">
        <v>0</v>
      </c>
      <c r="P69" s="20">
        <v>0</v>
      </c>
      <c r="Q69" s="20">
        <v>0</v>
      </c>
      <c r="R69" s="20">
        <v>0</v>
      </c>
      <c r="S69" s="20">
        <v>0</v>
      </c>
      <c r="T69" s="20">
        <v>0</v>
      </c>
      <c r="U69" s="20">
        <v>0</v>
      </c>
      <c r="V69" s="20">
        <v>0</v>
      </c>
      <c r="W69" s="20">
        <v>0</v>
      </c>
      <c r="X69" s="20">
        <v>0</v>
      </c>
      <c r="Y69" s="20">
        <v>0</v>
      </c>
      <c r="Z69" s="20">
        <v>0</v>
      </c>
      <c r="AA69" s="20">
        <v>0</v>
      </c>
      <c r="AB69" s="20">
        <v>0</v>
      </c>
      <c r="AC69" s="20">
        <v>0</v>
      </c>
      <c r="AD69" s="20">
        <v>0</v>
      </c>
      <c r="AE69" s="20">
        <v>0</v>
      </c>
      <c r="AF69" s="20">
        <v>0</v>
      </c>
      <c r="AG69" s="20">
        <v>0</v>
      </c>
      <c r="AH69" s="20">
        <v>0</v>
      </c>
      <c r="AI69" s="20">
        <v>0</v>
      </c>
      <c r="AJ69" s="20">
        <v>0</v>
      </c>
      <c r="AK69" s="20"/>
      <c r="AL69" s="20"/>
      <c r="AM69" s="20"/>
      <c r="AN69" s="20"/>
      <c r="AO69" s="20"/>
      <c r="AP69" s="20"/>
      <c r="AQ69" s="20"/>
      <c r="AR69" s="20"/>
      <c r="AS69" s="20">
        <v>0</v>
      </c>
    </row>
    <row r="70" spans="1:45" x14ac:dyDescent="0.3">
      <c r="A70" s="39" t="s">
        <v>24</v>
      </c>
      <c r="B70" s="23">
        <v>1032</v>
      </c>
      <c r="C70" s="20">
        <v>1</v>
      </c>
      <c r="D70" s="20"/>
      <c r="E70" s="20"/>
      <c r="F70" s="20"/>
      <c r="G70" s="20"/>
      <c r="H70" s="20"/>
      <c r="I70" s="20"/>
      <c r="J70" s="20"/>
      <c r="K70" s="20"/>
      <c r="L70" s="20"/>
      <c r="M70" s="20"/>
      <c r="N70" s="20"/>
      <c r="O70" s="20">
        <v>0</v>
      </c>
      <c r="P70" s="20">
        <v>0</v>
      </c>
      <c r="Q70" s="20">
        <v>0</v>
      </c>
      <c r="R70" s="20">
        <v>0</v>
      </c>
      <c r="S70" s="20">
        <v>0</v>
      </c>
      <c r="T70" s="20">
        <v>0</v>
      </c>
      <c r="U70" s="20">
        <v>0</v>
      </c>
      <c r="V70" s="20">
        <v>0</v>
      </c>
      <c r="W70" s="20">
        <v>0</v>
      </c>
      <c r="X70" s="20">
        <v>0</v>
      </c>
      <c r="Y70" s="20">
        <v>0</v>
      </c>
      <c r="Z70" s="20">
        <v>0</v>
      </c>
      <c r="AA70" s="20">
        <v>0</v>
      </c>
      <c r="AB70" s="20">
        <v>0</v>
      </c>
      <c r="AC70" s="20">
        <v>0</v>
      </c>
      <c r="AD70" s="20">
        <v>0</v>
      </c>
      <c r="AE70" s="20">
        <v>0</v>
      </c>
      <c r="AF70" s="20">
        <v>0</v>
      </c>
      <c r="AG70" s="20">
        <v>0</v>
      </c>
      <c r="AH70" s="20">
        <v>0</v>
      </c>
      <c r="AI70" s="20">
        <v>0</v>
      </c>
      <c r="AJ70" s="20">
        <v>0</v>
      </c>
      <c r="AK70" s="20"/>
      <c r="AL70" s="20"/>
      <c r="AM70" s="20"/>
      <c r="AN70" s="20"/>
      <c r="AO70" s="20"/>
      <c r="AP70" s="20"/>
      <c r="AQ70" s="20"/>
      <c r="AR70" s="20"/>
      <c r="AS70" s="20">
        <v>1</v>
      </c>
    </row>
    <row r="71" spans="1:45" x14ac:dyDescent="0.3">
      <c r="A71" s="39" t="s">
        <v>320</v>
      </c>
      <c r="B71" s="23">
        <v>33183</v>
      </c>
      <c r="C71" s="20"/>
      <c r="D71" s="20"/>
      <c r="E71" s="20"/>
      <c r="F71" s="20"/>
      <c r="G71" s="20"/>
      <c r="H71" s="20"/>
      <c r="I71" s="20"/>
      <c r="J71" s="20"/>
      <c r="K71" s="20"/>
      <c r="L71" s="20"/>
      <c r="M71" s="20"/>
      <c r="N71" s="20"/>
      <c r="O71" s="20">
        <v>8</v>
      </c>
      <c r="P71" s="20">
        <v>0</v>
      </c>
      <c r="Q71" s="20">
        <v>0</v>
      </c>
      <c r="R71" s="20">
        <v>0</v>
      </c>
      <c r="S71" s="20">
        <v>0</v>
      </c>
      <c r="T71" s="20">
        <v>0</v>
      </c>
      <c r="U71" s="20">
        <v>0</v>
      </c>
      <c r="V71" s="20">
        <v>0</v>
      </c>
      <c r="W71" s="20">
        <v>0</v>
      </c>
      <c r="X71" s="20">
        <v>0</v>
      </c>
      <c r="Y71" s="20">
        <v>0</v>
      </c>
      <c r="Z71" s="20">
        <v>0</v>
      </c>
      <c r="AA71" s="20">
        <v>0</v>
      </c>
      <c r="AB71" s="20">
        <v>0</v>
      </c>
      <c r="AC71" s="20">
        <v>0</v>
      </c>
      <c r="AD71" s="20">
        <v>0</v>
      </c>
      <c r="AE71" s="20">
        <v>0</v>
      </c>
      <c r="AF71" s="20">
        <v>0</v>
      </c>
      <c r="AG71" s="20">
        <v>0</v>
      </c>
      <c r="AH71" s="20">
        <v>0</v>
      </c>
      <c r="AI71" s="20">
        <v>0</v>
      </c>
      <c r="AJ71" s="20">
        <v>0</v>
      </c>
      <c r="AK71" s="20"/>
      <c r="AL71" s="20"/>
      <c r="AM71" s="20"/>
      <c r="AN71" s="20"/>
      <c r="AO71" s="20"/>
      <c r="AP71" s="20"/>
      <c r="AQ71" s="20"/>
      <c r="AR71" s="20"/>
      <c r="AS71" s="20">
        <v>8</v>
      </c>
    </row>
    <row r="72" spans="1:45" x14ac:dyDescent="0.3">
      <c r="A72" s="39" t="s">
        <v>110</v>
      </c>
      <c r="B72" s="23">
        <v>145358</v>
      </c>
      <c r="C72" s="20">
        <v>25</v>
      </c>
      <c r="D72" s="20">
        <v>16</v>
      </c>
      <c r="E72" s="20">
        <v>55</v>
      </c>
      <c r="F72" s="20">
        <v>76</v>
      </c>
      <c r="G72" s="20">
        <v>52</v>
      </c>
      <c r="H72" s="20">
        <v>86</v>
      </c>
      <c r="I72" s="20">
        <v>79</v>
      </c>
      <c r="J72" s="20">
        <v>74</v>
      </c>
      <c r="K72" s="20">
        <v>111</v>
      </c>
      <c r="L72" s="20">
        <v>6</v>
      </c>
      <c r="M72" s="20">
        <v>51</v>
      </c>
      <c r="N72" s="20">
        <v>57</v>
      </c>
      <c r="O72" s="20">
        <v>85</v>
      </c>
      <c r="P72" s="20">
        <v>60</v>
      </c>
      <c r="Q72" s="20">
        <v>70</v>
      </c>
      <c r="R72" s="20">
        <v>111</v>
      </c>
      <c r="S72" s="20">
        <v>58</v>
      </c>
      <c r="T72" s="20">
        <v>50</v>
      </c>
      <c r="U72" s="20">
        <v>21</v>
      </c>
      <c r="V72" s="20">
        <v>84</v>
      </c>
      <c r="W72" s="20">
        <v>61</v>
      </c>
      <c r="X72" s="20">
        <v>104</v>
      </c>
      <c r="Y72" s="20">
        <v>71</v>
      </c>
      <c r="Z72" s="20">
        <v>71</v>
      </c>
      <c r="AA72" s="20">
        <v>67</v>
      </c>
      <c r="AB72" s="20">
        <v>55</v>
      </c>
      <c r="AC72" s="20">
        <v>57</v>
      </c>
      <c r="AD72" s="20">
        <v>73</v>
      </c>
      <c r="AE72" s="20">
        <v>60</v>
      </c>
      <c r="AF72" s="20">
        <v>26</v>
      </c>
      <c r="AG72" s="20">
        <v>66</v>
      </c>
      <c r="AH72" s="20">
        <v>48</v>
      </c>
      <c r="AI72" s="20">
        <v>14</v>
      </c>
      <c r="AJ72" s="20">
        <v>41</v>
      </c>
      <c r="AK72" s="20">
        <v>38</v>
      </c>
      <c r="AL72" s="20">
        <v>63</v>
      </c>
      <c r="AM72" s="20">
        <v>82</v>
      </c>
      <c r="AN72" s="20">
        <v>66</v>
      </c>
      <c r="AO72" s="20">
        <v>36</v>
      </c>
      <c r="AP72" s="20">
        <v>21</v>
      </c>
      <c r="AQ72" s="20">
        <v>60</v>
      </c>
      <c r="AR72" s="20">
        <v>33</v>
      </c>
      <c r="AS72" s="20">
        <v>2440</v>
      </c>
    </row>
    <row r="73" spans="1:45" x14ac:dyDescent="0.3">
      <c r="A73" s="39" t="s">
        <v>47</v>
      </c>
      <c r="B73" s="23" t="s">
        <v>290</v>
      </c>
      <c r="C73" s="20"/>
      <c r="D73" s="20"/>
      <c r="E73" s="20"/>
      <c r="F73" s="20"/>
      <c r="G73" s="20"/>
      <c r="H73" s="20"/>
      <c r="I73" s="20"/>
      <c r="J73" s="20"/>
      <c r="K73" s="20"/>
      <c r="L73" s="20"/>
      <c r="M73" s="20"/>
      <c r="N73" s="20"/>
      <c r="O73" s="20">
        <v>0</v>
      </c>
      <c r="P73" s="20">
        <v>0</v>
      </c>
      <c r="Q73" s="20">
        <v>0</v>
      </c>
      <c r="R73" s="20">
        <v>0</v>
      </c>
      <c r="S73" s="20">
        <v>0</v>
      </c>
      <c r="T73" s="20">
        <v>0</v>
      </c>
      <c r="U73" s="20">
        <v>0</v>
      </c>
      <c r="V73" s="20">
        <v>0</v>
      </c>
      <c r="W73" s="20">
        <v>0</v>
      </c>
      <c r="X73" s="20">
        <v>0</v>
      </c>
      <c r="Y73" s="20">
        <v>0</v>
      </c>
      <c r="Z73" s="20">
        <v>0</v>
      </c>
      <c r="AA73" s="20">
        <v>0</v>
      </c>
      <c r="AB73" s="20">
        <v>0</v>
      </c>
      <c r="AC73" s="20">
        <v>0</v>
      </c>
      <c r="AD73" s="20">
        <v>0</v>
      </c>
      <c r="AE73" s="20">
        <v>0</v>
      </c>
      <c r="AF73" s="20">
        <v>0</v>
      </c>
      <c r="AG73" s="20">
        <v>0</v>
      </c>
      <c r="AH73" s="20">
        <v>0</v>
      </c>
      <c r="AI73" s="20">
        <v>0</v>
      </c>
      <c r="AJ73" s="20">
        <v>0</v>
      </c>
      <c r="AK73" s="20"/>
      <c r="AL73" s="20"/>
      <c r="AM73" s="20"/>
      <c r="AN73" s="20"/>
      <c r="AO73" s="20"/>
      <c r="AP73" s="20"/>
      <c r="AQ73" s="20"/>
      <c r="AR73" s="20"/>
      <c r="AS73" s="20">
        <v>0</v>
      </c>
    </row>
    <row r="74" spans="1:45" x14ac:dyDescent="0.3">
      <c r="A74" s="39" t="s">
        <v>321</v>
      </c>
      <c r="B74" s="23" t="s">
        <v>290</v>
      </c>
      <c r="C74" s="20"/>
      <c r="D74" s="20"/>
      <c r="E74" s="20"/>
      <c r="F74" s="20"/>
      <c r="G74" s="20"/>
      <c r="H74" s="20"/>
      <c r="I74" s="20"/>
      <c r="J74" s="20"/>
      <c r="K74" s="20"/>
      <c r="L74" s="20"/>
      <c r="M74" s="20"/>
      <c r="N74" s="20"/>
      <c r="O74" s="20">
        <v>0</v>
      </c>
      <c r="P74" s="20">
        <v>0</v>
      </c>
      <c r="Q74" s="20">
        <v>0</v>
      </c>
      <c r="R74" s="20">
        <v>0</v>
      </c>
      <c r="S74" s="20">
        <v>0</v>
      </c>
      <c r="T74" s="20">
        <v>0</v>
      </c>
      <c r="U74" s="20">
        <v>0</v>
      </c>
      <c r="V74" s="20">
        <v>0</v>
      </c>
      <c r="W74" s="20">
        <v>0</v>
      </c>
      <c r="X74" s="20">
        <v>0</v>
      </c>
      <c r="Y74" s="20">
        <v>0</v>
      </c>
      <c r="Z74" s="20">
        <v>0</v>
      </c>
      <c r="AA74" s="20">
        <v>0</v>
      </c>
      <c r="AB74" s="20">
        <v>0</v>
      </c>
      <c r="AC74" s="20">
        <v>0</v>
      </c>
      <c r="AD74" s="20">
        <v>0</v>
      </c>
      <c r="AE74" s="20">
        <v>0</v>
      </c>
      <c r="AF74" s="20">
        <v>0</v>
      </c>
      <c r="AG74" s="20">
        <v>0</v>
      </c>
      <c r="AH74" s="20">
        <v>0</v>
      </c>
      <c r="AI74" s="20">
        <v>0</v>
      </c>
      <c r="AJ74" s="20">
        <v>0</v>
      </c>
      <c r="AK74" s="20"/>
      <c r="AL74" s="20"/>
      <c r="AM74" s="20"/>
      <c r="AN74" s="20"/>
      <c r="AO74" s="20"/>
      <c r="AP74" s="20"/>
      <c r="AQ74" s="20"/>
      <c r="AR74" s="20"/>
      <c r="AS74" s="20">
        <v>0</v>
      </c>
    </row>
    <row r="75" spans="1:45" x14ac:dyDescent="0.3">
      <c r="A75" s="39" t="s">
        <v>322</v>
      </c>
      <c r="B75" s="23">
        <v>147983</v>
      </c>
      <c r="C75" s="20">
        <v>3</v>
      </c>
      <c r="D75" s="20">
        <v>8</v>
      </c>
      <c r="E75" s="20">
        <v>19</v>
      </c>
      <c r="F75" s="20">
        <v>27</v>
      </c>
      <c r="G75" s="20">
        <v>2</v>
      </c>
      <c r="H75" s="20">
        <v>26</v>
      </c>
      <c r="I75" s="20">
        <v>2</v>
      </c>
      <c r="J75" s="20">
        <v>6</v>
      </c>
      <c r="K75" s="20">
        <v>2</v>
      </c>
      <c r="L75" s="20">
        <v>2</v>
      </c>
      <c r="M75" s="20">
        <v>8</v>
      </c>
      <c r="N75" s="20">
        <v>8</v>
      </c>
      <c r="O75" s="20">
        <v>8</v>
      </c>
      <c r="P75" s="20">
        <v>5</v>
      </c>
      <c r="Q75" s="20">
        <v>7</v>
      </c>
      <c r="R75" s="20">
        <v>14</v>
      </c>
      <c r="S75" s="20">
        <v>8</v>
      </c>
      <c r="T75" s="20">
        <v>1</v>
      </c>
      <c r="U75" s="20">
        <v>28</v>
      </c>
      <c r="V75" s="20">
        <v>11</v>
      </c>
      <c r="W75" s="20">
        <v>13</v>
      </c>
      <c r="X75" s="20">
        <v>1</v>
      </c>
      <c r="Y75" s="20">
        <v>17</v>
      </c>
      <c r="Z75" s="20">
        <v>7</v>
      </c>
      <c r="AA75" s="20">
        <v>8</v>
      </c>
      <c r="AB75" s="20">
        <v>8</v>
      </c>
      <c r="AC75" s="20">
        <v>9</v>
      </c>
      <c r="AD75" s="20">
        <v>13</v>
      </c>
      <c r="AE75" s="20">
        <v>5</v>
      </c>
      <c r="AF75" s="20">
        <v>11</v>
      </c>
      <c r="AG75" s="20">
        <v>3</v>
      </c>
      <c r="AH75" s="20">
        <v>4</v>
      </c>
      <c r="AI75" s="20">
        <v>7</v>
      </c>
      <c r="AJ75" s="20">
        <v>5</v>
      </c>
      <c r="AK75" s="20">
        <v>26</v>
      </c>
      <c r="AL75" s="20">
        <v>20</v>
      </c>
      <c r="AM75" s="20">
        <v>9</v>
      </c>
      <c r="AN75" s="20">
        <v>29</v>
      </c>
      <c r="AO75" s="20">
        <v>4</v>
      </c>
      <c r="AP75" s="20">
        <v>9</v>
      </c>
      <c r="AQ75" s="20">
        <v>37</v>
      </c>
      <c r="AR75" s="20">
        <v>50</v>
      </c>
      <c r="AS75" s="20">
        <v>490</v>
      </c>
    </row>
    <row r="76" spans="1:45" x14ac:dyDescent="0.3">
      <c r="A76" s="39" t="s">
        <v>323</v>
      </c>
      <c r="B76" s="23">
        <v>3750</v>
      </c>
      <c r="C76" s="20"/>
      <c r="D76" s="20"/>
      <c r="E76" s="20"/>
      <c r="F76" s="20"/>
      <c r="G76" s="20"/>
      <c r="H76" s="20"/>
      <c r="I76" s="20"/>
      <c r="J76" s="20"/>
      <c r="K76" s="20"/>
      <c r="L76" s="20"/>
      <c r="M76" s="20"/>
      <c r="N76" s="20"/>
      <c r="O76" s="20">
        <v>0</v>
      </c>
      <c r="P76" s="20">
        <v>0</v>
      </c>
      <c r="Q76" s="20">
        <v>0</v>
      </c>
      <c r="R76" s="20">
        <v>0</v>
      </c>
      <c r="S76" s="20">
        <v>0</v>
      </c>
      <c r="T76" s="20">
        <v>0</v>
      </c>
      <c r="U76" s="20">
        <v>0</v>
      </c>
      <c r="V76" s="20">
        <v>0</v>
      </c>
      <c r="W76" s="20">
        <v>0</v>
      </c>
      <c r="X76" s="20">
        <v>0</v>
      </c>
      <c r="Y76" s="20">
        <v>0</v>
      </c>
      <c r="Z76" s="20">
        <v>0</v>
      </c>
      <c r="AA76" s="20">
        <v>0</v>
      </c>
      <c r="AB76" s="20">
        <v>0</v>
      </c>
      <c r="AC76" s="20">
        <v>0</v>
      </c>
      <c r="AD76" s="20">
        <v>0</v>
      </c>
      <c r="AE76" s="20">
        <v>0</v>
      </c>
      <c r="AF76" s="20">
        <v>0</v>
      </c>
      <c r="AG76" s="20">
        <v>0</v>
      </c>
      <c r="AH76" s="20">
        <v>0</v>
      </c>
      <c r="AI76" s="20">
        <v>0</v>
      </c>
      <c r="AJ76" s="20">
        <v>0</v>
      </c>
      <c r="AK76" s="20"/>
      <c r="AL76" s="20"/>
      <c r="AM76" s="20"/>
      <c r="AN76" s="20"/>
      <c r="AO76" s="20"/>
      <c r="AP76" s="20"/>
      <c r="AQ76" s="20"/>
      <c r="AR76" s="20"/>
      <c r="AS76" s="20">
        <v>0</v>
      </c>
    </row>
    <row r="77" spans="1:45" x14ac:dyDescent="0.3">
      <c r="A77" s="39" t="s">
        <v>324</v>
      </c>
      <c r="B77" s="23" t="s">
        <v>290</v>
      </c>
      <c r="C77" s="20"/>
      <c r="D77" s="20"/>
      <c r="E77" s="20"/>
      <c r="F77" s="20"/>
      <c r="G77" s="20"/>
      <c r="H77" s="20"/>
      <c r="I77" s="20"/>
      <c r="J77" s="20"/>
      <c r="K77" s="20"/>
      <c r="L77" s="20"/>
      <c r="M77" s="20"/>
      <c r="N77" s="20"/>
      <c r="O77" s="20"/>
      <c r="P77" s="20"/>
      <c r="Q77" s="20"/>
      <c r="R77" s="20"/>
      <c r="S77" s="20"/>
      <c r="T77" s="20"/>
      <c r="U77" s="20"/>
      <c r="V77" s="20"/>
      <c r="W77" s="20"/>
      <c r="X77" s="20"/>
      <c r="Y77" s="20"/>
      <c r="Z77" s="20"/>
      <c r="AA77" s="20">
        <v>1</v>
      </c>
      <c r="AB77" s="20">
        <v>3</v>
      </c>
      <c r="AC77" s="20">
        <v>12</v>
      </c>
      <c r="AD77" s="20">
        <v>33</v>
      </c>
      <c r="AE77" s="20">
        <v>10</v>
      </c>
      <c r="AF77" s="20">
        <v>10</v>
      </c>
      <c r="AG77" s="20">
        <v>23</v>
      </c>
      <c r="AH77" s="20">
        <v>25</v>
      </c>
      <c r="AI77" s="20">
        <v>20</v>
      </c>
      <c r="AJ77" s="20">
        <v>33</v>
      </c>
      <c r="AK77" s="20"/>
      <c r="AL77" s="20"/>
      <c r="AM77" s="20"/>
      <c r="AN77" s="20"/>
      <c r="AO77" s="20"/>
      <c r="AP77" s="20"/>
      <c r="AQ77" s="20"/>
      <c r="AR77" s="20"/>
      <c r="AS77" s="20">
        <v>170</v>
      </c>
    </row>
    <row r="78" spans="1:45" x14ac:dyDescent="0.3">
      <c r="A78" s="39" t="s">
        <v>29</v>
      </c>
      <c r="B78" s="23">
        <v>87143</v>
      </c>
      <c r="C78" s="20">
        <v>1</v>
      </c>
      <c r="D78" s="20">
        <v>2</v>
      </c>
      <c r="E78" s="20">
        <v>1</v>
      </c>
      <c r="F78" s="20">
        <v>2</v>
      </c>
      <c r="G78" s="20">
        <v>1</v>
      </c>
      <c r="H78" s="20"/>
      <c r="I78" s="20"/>
      <c r="J78" s="20"/>
      <c r="K78" s="20">
        <v>1</v>
      </c>
      <c r="L78" s="20"/>
      <c r="M78" s="20"/>
      <c r="N78" s="20"/>
      <c r="O78" s="20">
        <v>0</v>
      </c>
      <c r="P78" s="20">
        <v>0</v>
      </c>
      <c r="Q78" s="20">
        <v>0</v>
      </c>
      <c r="R78" s="20">
        <v>1</v>
      </c>
      <c r="S78" s="20">
        <v>0</v>
      </c>
      <c r="T78" s="20">
        <v>0</v>
      </c>
      <c r="U78" s="20">
        <v>0</v>
      </c>
      <c r="V78" s="20">
        <v>0</v>
      </c>
      <c r="W78" s="20">
        <v>2</v>
      </c>
      <c r="X78" s="20">
        <v>0</v>
      </c>
      <c r="Y78" s="20">
        <v>0</v>
      </c>
      <c r="Z78" s="20">
        <v>0</v>
      </c>
      <c r="AA78" s="20">
        <v>0</v>
      </c>
      <c r="AB78" s="20">
        <v>0</v>
      </c>
      <c r="AC78" s="20">
        <v>0</v>
      </c>
      <c r="AD78" s="20">
        <v>0</v>
      </c>
      <c r="AE78" s="20">
        <v>0</v>
      </c>
      <c r="AF78" s="20">
        <v>0</v>
      </c>
      <c r="AG78" s="20">
        <v>0</v>
      </c>
      <c r="AH78" s="20">
        <v>0</v>
      </c>
      <c r="AI78" s="20">
        <v>0</v>
      </c>
      <c r="AJ78" s="20">
        <v>0</v>
      </c>
      <c r="AK78" s="20">
        <v>2</v>
      </c>
      <c r="AL78" s="20">
        <v>3</v>
      </c>
      <c r="AM78" s="20">
        <v>6</v>
      </c>
      <c r="AN78" s="20">
        <v>9</v>
      </c>
      <c r="AO78" s="20">
        <v>8</v>
      </c>
      <c r="AP78" s="20">
        <v>16</v>
      </c>
      <c r="AQ78" s="20">
        <v>7</v>
      </c>
      <c r="AR78" s="20"/>
      <c r="AS78" s="20">
        <v>62</v>
      </c>
    </row>
    <row r="79" spans="1:45" x14ac:dyDescent="0.3">
      <c r="A79" s="39" t="s">
        <v>74</v>
      </c>
      <c r="B79" s="23">
        <v>2934</v>
      </c>
      <c r="C79" s="20"/>
      <c r="D79" s="20"/>
      <c r="E79" s="20"/>
      <c r="F79" s="20"/>
      <c r="G79" s="20"/>
      <c r="H79" s="20"/>
      <c r="I79" s="20"/>
      <c r="J79" s="20"/>
      <c r="K79" s="20"/>
      <c r="L79" s="20"/>
      <c r="M79" s="20"/>
      <c r="N79" s="20"/>
      <c r="O79" s="20">
        <v>0</v>
      </c>
      <c r="P79" s="20">
        <v>0</v>
      </c>
      <c r="Q79" s="20">
        <v>0</v>
      </c>
      <c r="R79" s="20">
        <v>0</v>
      </c>
      <c r="S79" s="20">
        <v>0</v>
      </c>
      <c r="T79" s="20">
        <v>0</v>
      </c>
      <c r="U79" s="20">
        <v>0</v>
      </c>
      <c r="V79" s="20">
        <v>0</v>
      </c>
      <c r="W79" s="20">
        <v>0</v>
      </c>
      <c r="X79" s="20">
        <v>0</v>
      </c>
      <c r="Y79" s="20">
        <v>0</v>
      </c>
      <c r="Z79" s="20">
        <v>0</v>
      </c>
      <c r="AA79" s="20">
        <v>0</v>
      </c>
      <c r="AB79" s="20">
        <v>0</v>
      </c>
      <c r="AC79" s="20">
        <v>0</v>
      </c>
      <c r="AD79" s="20">
        <v>0</v>
      </c>
      <c r="AE79" s="20">
        <v>0</v>
      </c>
      <c r="AF79" s="20">
        <v>0</v>
      </c>
      <c r="AG79" s="20">
        <v>0</v>
      </c>
      <c r="AH79" s="20">
        <v>0</v>
      </c>
      <c r="AI79" s="20">
        <v>0</v>
      </c>
      <c r="AJ79" s="20">
        <v>0</v>
      </c>
      <c r="AK79" s="20"/>
      <c r="AL79" s="20"/>
      <c r="AM79" s="20"/>
      <c r="AN79" s="20"/>
      <c r="AO79" s="20"/>
      <c r="AP79" s="20"/>
      <c r="AQ79" s="20"/>
      <c r="AR79" s="20"/>
      <c r="AS79" s="20">
        <v>0</v>
      </c>
    </row>
    <row r="80" spans="1:45" x14ac:dyDescent="0.3">
      <c r="A80" s="39" t="s">
        <v>124</v>
      </c>
      <c r="B80" s="23">
        <v>2461</v>
      </c>
      <c r="C80" s="20">
        <v>4</v>
      </c>
      <c r="D80" s="20">
        <v>4</v>
      </c>
      <c r="E80" s="20"/>
      <c r="F80" s="20">
        <v>16</v>
      </c>
      <c r="G80" s="20">
        <v>3</v>
      </c>
      <c r="H80" s="20">
        <v>5</v>
      </c>
      <c r="I80" s="20">
        <v>1</v>
      </c>
      <c r="J80" s="20">
        <v>3</v>
      </c>
      <c r="K80" s="20">
        <v>1</v>
      </c>
      <c r="L80" s="20">
        <v>4</v>
      </c>
      <c r="M80" s="20"/>
      <c r="N80" s="20"/>
      <c r="O80" s="20">
        <v>15</v>
      </c>
      <c r="P80" s="20">
        <v>11</v>
      </c>
      <c r="Q80" s="20">
        <v>22</v>
      </c>
      <c r="R80" s="20">
        <v>39</v>
      </c>
      <c r="S80" s="20">
        <v>27</v>
      </c>
      <c r="T80" s="20">
        <v>14</v>
      </c>
      <c r="U80" s="20">
        <v>12</v>
      </c>
      <c r="V80" s="20">
        <v>11</v>
      </c>
      <c r="W80" s="20">
        <v>4</v>
      </c>
      <c r="X80" s="20">
        <v>2</v>
      </c>
      <c r="Y80" s="20">
        <v>15</v>
      </c>
      <c r="Z80" s="20">
        <v>14</v>
      </c>
      <c r="AA80" s="20">
        <v>9</v>
      </c>
      <c r="AB80" s="20">
        <v>18</v>
      </c>
      <c r="AC80" s="20">
        <v>6</v>
      </c>
      <c r="AD80" s="20">
        <v>0</v>
      </c>
      <c r="AE80" s="20">
        <v>0</v>
      </c>
      <c r="AF80" s="20">
        <v>4</v>
      </c>
      <c r="AG80" s="20">
        <v>12</v>
      </c>
      <c r="AH80" s="20">
        <v>20</v>
      </c>
      <c r="AI80" s="20">
        <v>17</v>
      </c>
      <c r="AJ80" s="20">
        <v>5</v>
      </c>
      <c r="AK80" s="20">
        <v>13</v>
      </c>
      <c r="AL80" s="20">
        <v>13</v>
      </c>
      <c r="AM80" s="20">
        <v>1</v>
      </c>
      <c r="AN80" s="20">
        <v>1</v>
      </c>
      <c r="AO80" s="20">
        <v>1</v>
      </c>
      <c r="AP80" s="20">
        <v>8</v>
      </c>
      <c r="AQ80" s="20">
        <v>3</v>
      </c>
      <c r="AR80" s="20">
        <v>7</v>
      </c>
      <c r="AS80" s="20">
        <v>365</v>
      </c>
    </row>
    <row r="81" spans="1:45" x14ac:dyDescent="0.3">
      <c r="A81" s="39" t="s">
        <v>115</v>
      </c>
      <c r="B81" s="23">
        <v>19768</v>
      </c>
      <c r="C81" s="20"/>
      <c r="D81" s="20"/>
      <c r="E81" s="20"/>
      <c r="F81" s="20"/>
      <c r="G81" s="20"/>
      <c r="H81" s="20"/>
      <c r="I81" s="20"/>
      <c r="J81" s="20"/>
      <c r="K81" s="20"/>
      <c r="L81" s="20"/>
      <c r="M81" s="20"/>
      <c r="N81" s="20"/>
      <c r="O81" s="20">
        <v>0</v>
      </c>
      <c r="P81" s="20">
        <v>0</v>
      </c>
      <c r="Q81" s="20">
        <v>0</v>
      </c>
      <c r="R81" s="20">
        <v>0</v>
      </c>
      <c r="S81" s="20">
        <v>0</v>
      </c>
      <c r="T81" s="20">
        <v>0</v>
      </c>
      <c r="U81" s="20">
        <v>0</v>
      </c>
      <c r="V81" s="20">
        <v>0</v>
      </c>
      <c r="W81" s="20">
        <v>0</v>
      </c>
      <c r="X81" s="20">
        <v>0</v>
      </c>
      <c r="Y81" s="20">
        <v>0</v>
      </c>
      <c r="Z81" s="20">
        <v>0</v>
      </c>
      <c r="AA81" s="20">
        <v>0</v>
      </c>
      <c r="AB81" s="20">
        <v>0</v>
      </c>
      <c r="AC81" s="20">
        <v>0</v>
      </c>
      <c r="AD81" s="20">
        <v>0</v>
      </c>
      <c r="AE81" s="20">
        <v>0</v>
      </c>
      <c r="AF81" s="20">
        <v>0</v>
      </c>
      <c r="AG81" s="20">
        <v>0</v>
      </c>
      <c r="AH81" s="20">
        <v>0</v>
      </c>
      <c r="AI81" s="20">
        <v>0</v>
      </c>
      <c r="AJ81" s="20">
        <v>0</v>
      </c>
      <c r="AK81" s="20"/>
      <c r="AL81" s="20"/>
      <c r="AM81" s="20"/>
      <c r="AN81" s="20"/>
      <c r="AO81" s="20"/>
      <c r="AP81" s="20"/>
      <c r="AQ81" s="20"/>
      <c r="AR81" s="20"/>
      <c r="AS81" s="20">
        <v>0</v>
      </c>
    </row>
    <row r="82" spans="1:45" x14ac:dyDescent="0.3">
      <c r="A82" s="39" t="s">
        <v>137</v>
      </c>
      <c r="B82" s="23">
        <v>23601</v>
      </c>
      <c r="C82" s="20"/>
      <c r="D82" s="20"/>
      <c r="E82" s="20"/>
      <c r="F82" s="20"/>
      <c r="G82" s="20"/>
      <c r="H82" s="20"/>
      <c r="I82" s="20"/>
      <c r="J82" s="20"/>
      <c r="K82" s="20"/>
      <c r="L82" s="20"/>
      <c r="M82" s="20"/>
      <c r="N82" s="20"/>
      <c r="O82" s="20">
        <v>0</v>
      </c>
      <c r="P82" s="20">
        <v>0</v>
      </c>
      <c r="Q82" s="20">
        <v>0</v>
      </c>
      <c r="R82" s="20">
        <v>0</v>
      </c>
      <c r="S82" s="20">
        <v>0</v>
      </c>
      <c r="T82" s="20">
        <v>0</v>
      </c>
      <c r="U82" s="20">
        <v>0</v>
      </c>
      <c r="V82" s="20">
        <v>0</v>
      </c>
      <c r="W82" s="20">
        <v>0</v>
      </c>
      <c r="X82" s="20">
        <v>0</v>
      </c>
      <c r="Y82" s="20">
        <v>0</v>
      </c>
      <c r="Z82" s="20">
        <v>0</v>
      </c>
      <c r="AA82" s="20">
        <v>0</v>
      </c>
      <c r="AB82" s="20">
        <v>0</v>
      </c>
      <c r="AC82" s="20">
        <v>0</v>
      </c>
      <c r="AD82" s="20">
        <v>0</v>
      </c>
      <c r="AE82" s="20">
        <v>0</v>
      </c>
      <c r="AF82" s="20">
        <v>0</v>
      </c>
      <c r="AG82" s="20">
        <v>0</v>
      </c>
      <c r="AH82" s="20">
        <v>0</v>
      </c>
      <c r="AI82" s="20">
        <v>0</v>
      </c>
      <c r="AJ82" s="20">
        <v>0</v>
      </c>
      <c r="AK82" s="20"/>
      <c r="AL82" s="20"/>
      <c r="AM82" s="20"/>
      <c r="AN82" s="20"/>
      <c r="AO82" s="20"/>
      <c r="AP82" s="20"/>
      <c r="AQ82" s="20"/>
      <c r="AR82" s="20"/>
      <c r="AS82" s="20">
        <v>0</v>
      </c>
    </row>
    <row r="83" spans="1:45" x14ac:dyDescent="0.3">
      <c r="A83" s="39" t="s">
        <v>282</v>
      </c>
      <c r="B83" s="23" t="s">
        <v>290</v>
      </c>
      <c r="C83" s="20"/>
      <c r="D83" s="20"/>
      <c r="E83" s="20"/>
      <c r="F83" s="20"/>
      <c r="G83" s="20"/>
      <c r="H83" s="20"/>
      <c r="I83" s="20"/>
      <c r="J83" s="20"/>
      <c r="K83" s="20"/>
      <c r="L83" s="20"/>
      <c r="M83" s="20"/>
      <c r="N83" s="20"/>
      <c r="O83" s="20">
        <v>0</v>
      </c>
      <c r="P83" s="20">
        <v>0</v>
      </c>
      <c r="Q83" s="20">
        <v>0</v>
      </c>
      <c r="R83" s="20">
        <v>0</v>
      </c>
      <c r="S83" s="20">
        <v>0</v>
      </c>
      <c r="T83" s="20">
        <v>0</v>
      </c>
      <c r="U83" s="20">
        <v>0</v>
      </c>
      <c r="V83" s="20">
        <v>0</v>
      </c>
      <c r="W83" s="20">
        <v>0</v>
      </c>
      <c r="X83" s="20">
        <v>0</v>
      </c>
      <c r="Y83" s="20">
        <v>0</v>
      </c>
      <c r="Z83" s="20">
        <v>0</v>
      </c>
      <c r="AA83" s="20">
        <v>0</v>
      </c>
      <c r="AB83" s="20">
        <v>0</v>
      </c>
      <c r="AC83" s="20">
        <v>0</v>
      </c>
      <c r="AD83" s="20">
        <v>0</v>
      </c>
      <c r="AE83" s="20">
        <v>0</v>
      </c>
      <c r="AF83" s="20">
        <v>0</v>
      </c>
      <c r="AG83" s="20">
        <v>0</v>
      </c>
      <c r="AH83" s="20">
        <v>0</v>
      </c>
      <c r="AI83" s="20">
        <v>0</v>
      </c>
      <c r="AJ83" s="20">
        <v>0</v>
      </c>
      <c r="AK83" s="20"/>
      <c r="AL83" s="20"/>
      <c r="AM83" s="20"/>
      <c r="AN83" s="20"/>
      <c r="AO83" s="20"/>
      <c r="AP83" s="20"/>
      <c r="AQ83" s="20"/>
      <c r="AR83" s="20"/>
      <c r="AS83" s="20">
        <v>0</v>
      </c>
    </row>
    <row r="84" spans="1:45" x14ac:dyDescent="0.3">
      <c r="A84" s="39" t="s">
        <v>23</v>
      </c>
      <c r="B84" s="23" t="s">
        <v>290</v>
      </c>
      <c r="C84" s="20"/>
      <c r="D84" s="20"/>
      <c r="E84" s="20"/>
      <c r="F84" s="20"/>
      <c r="G84" s="20"/>
      <c r="H84" s="20"/>
      <c r="I84" s="20"/>
      <c r="J84" s="20"/>
      <c r="K84" s="20"/>
      <c r="L84" s="20"/>
      <c r="M84" s="20"/>
      <c r="N84" s="20"/>
      <c r="O84" s="20">
        <v>0</v>
      </c>
      <c r="P84" s="20">
        <v>0</v>
      </c>
      <c r="Q84" s="20">
        <v>0</v>
      </c>
      <c r="R84" s="20">
        <v>0</v>
      </c>
      <c r="S84" s="20">
        <v>0</v>
      </c>
      <c r="T84" s="20">
        <v>0</v>
      </c>
      <c r="U84" s="20">
        <v>0</v>
      </c>
      <c r="V84" s="20">
        <v>0</v>
      </c>
      <c r="W84" s="20">
        <v>0</v>
      </c>
      <c r="X84" s="20">
        <v>0</v>
      </c>
      <c r="Y84" s="20">
        <v>0</v>
      </c>
      <c r="Z84" s="20">
        <v>0</v>
      </c>
      <c r="AA84" s="20">
        <v>0</v>
      </c>
      <c r="AB84" s="20">
        <v>0</v>
      </c>
      <c r="AC84" s="20">
        <v>0</v>
      </c>
      <c r="AD84" s="20">
        <v>0</v>
      </c>
      <c r="AE84" s="20">
        <v>0</v>
      </c>
      <c r="AF84" s="20">
        <v>0</v>
      </c>
      <c r="AG84" s="20">
        <v>0</v>
      </c>
      <c r="AH84" s="20">
        <v>0</v>
      </c>
      <c r="AI84" s="20">
        <v>0</v>
      </c>
      <c r="AJ84" s="20">
        <v>0</v>
      </c>
      <c r="AK84" s="20"/>
      <c r="AL84" s="20"/>
      <c r="AM84" s="20"/>
      <c r="AN84" s="20"/>
      <c r="AO84" s="20"/>
      <c r="AP84" s="20"/>
      <c r="AQ84" s="20"/>
      <c r="AR84" s="20"/>
      <c r="AS84" s="20">
        <v>0</v>
      </c>
    </row>
    <row r="85" spans="1:45" x14ac:dyDescent="0.3">
      <c r="A85" s="39" t="s">
        <v>135</v>
      </c>
      <c r="B85" s="23" t="s">
        <v>290</v>
      </c>
      <c r="C85" s="20"/>
      <c r="D85" s="20"/>
      <c r="E85" s="20"/>
      <c r="F85" s="20"/>
      <c r="G85" s="20"/>
      <c r="H85" s="20"/>
      <c r="I85" s="20"/>
      <c r="J85" s="20"/>
      <c r="K85" s="20"/>
      <c r="L85" s="20"/>
      <c r="M85" s="20"/>
      <c r="N85" s="20"/>
      <c r="O85" s="20">
        <v>0</v>
      </c>
      <c r="P85" s="20">
        <v>0</v>
      </c>
      <c r="Q85" s="20">
        <v>0</v>
      </c>
      <c r="R85" s="20">
        <v>0</v>
      </c>
      <c r="S85" s="20">
        <v>0</v>
      </c>
      <c r="T85" s="20">
        <v>0</v>
      </c>
      <c r="U85" s="20">
        <v>0</v>
      </c>
      <c r="V85" s="20">
        <v>0</v>
      </c>
      <c r="W85" s="20">
        <v>0</v>
      </c>
      <c r="X85" s="20">
        <v>0</v>
      </c>
      <c r="Y85" s="20">
        <v>0</v>
      </c>
      <c r="Z85" s="20">
        <v>0</v>
      </c>
      <c r="AA85" s="20">
        <v>0</v>
      </c>
      <c r="AB85" s="20">
        <v>0</v>
      </c>
      <c r="AC85" s="20">
        <v>0</v>
      </c>
      <c r="AD85" s="20">
        <v>0</v>
      </c>
      <c r="AE85" s="20">
        <v>0</v>
      </c>
      <c r="AF85" s="20">
        <v>0</v>
      </c>
      <c r="AG85" s="20">
        <v>0</v>
      </c>
      <c r="AH85" s="20">
        <v>0</v>
      </c>
      <c r="AI85" s="20">
        <v>0</v>
      </c>
      <c r="AJ85" s="20">
        <v>0</v>
      </c>
      <c r="AK85" s="20"/>
      <c r="AL85" s="20"/>
      <c r="AM85" s="20"/>
      <c r="AN85" s="20"/>
      <c r="AO85" s="20"/>
      <c r="AP85" s="20"/>
      <c r="AQ85" s="20"/>
      <c r="AR85" s="20"/>
      <c r="AS85" s="20">
        <v>0</v>
      </c>
    </row>
    <row r="86" spans="1:45" x14ac:dyDescent="0.3">
      <c r="A86" s="39" t="s">
        <v>64</v>
      </c>
      <c r="B86" s="23" t="s">
        <v>305</v>
      </c>
      <c r="C86" s="20">
        <v>2</v>
      </c>
      <c r="D86" s="20">
        <v>1</v>
      </c>
      <c r="E86" s="20"/>
      <c r="F86" s="20"/>
      <c r="G86" s="20"/>
      <c r="H86" s="20"/>
      <c r="I86" s="20">
        <v>3</v>
      </c>
      <c r="J86" s="20"/>
      <c r="K86" s="20">
        <v>1</v>
      </c>
      <c r="L86" s="20">
        <v>7</v>
      </c>
      <c r="M86" s="20"/>
      <c r="N86" s="20"/>
      <c r="O86" s="20">
        <v>0</v>
      </c>
      <c r="P86" s="20">
        <v>1</v>
      </c>
      <c r="Q86" s="20">
        <v>2</v>
      </c>
      <c r="R86" s="20">
        <v>0</v>
      </c>
      <c r="S86" s="20">
        <v>0</v>
      </c>
      <c r="T86" s="20">
        <v>0</v>
      </c>
      <c r="U86" s="20">
        <v>0</v>
      </c>
      <c r="V86" s="20">
        <v>0</v>
      </c>
      <c r="W86" s="20">
        <v>0</v>
      </c>
      <c r="X86" s="20">
        <v>0</v>
      </c>
      <c r="Y86" s="20">
        <v>0</v>
      </c>
      <c r="Z86" s="20">
        <v>0</v>
      </c>
      <c r="AA86" s="20">
        <v>0</v>
      </c>
      <c r="AB86" s="20">
        <v>0</v>
      </c>
      <c r="AC86" s="20">
        <v>0</v>
      </c>
      <c r="AD86" s="20">
        <v>0</v>
      </c>
      <c r="AE86" s="20">
        <v>0</v>
      </c>
      <c r="AF86" s="20">
        <v>0</v>
      </c>
      <c r="AG86" s="20">
        <v>1</v>
      </c>
      <c r="AH86" s="20">
        <v>0</v>
      </c>
      <c r="AI86" s="20">
        <v>2</v>
      </c>
      <c r="AJ86" s="20">
        <v>2</v>
      </c>
      <c r="AK86" s="20"/>
      <c r="AL86" s="20"/>
      <c r="AM86" s="20">
        <v>2</v>
      </c>
      <c r="AN86" s="20"/>
      <c r="AO86" s="20">
        <v>3</v>
      </c>
      <c r="AP86" s="20"/>
      <c r="AQ86" s="20"/>
      <c r="AR86" s="20"/>
      <c r="AS86" s="20">
        <v>27</v>
      </c>
    </row>
    <row r="87" spans="1:45" x14ac:dyDescent="0.3">
      <c r="A87" s="39" t="s">
        <v>301</v>
      </c>
      <c r="B87" s="39">
        <v>10834</v>
      </c>
      <c r="C87" s="20"/>
      <c r="D87" s="20"/>
      <c r="E87" s="20"/>
      <c r="F87" s="20"/>
      <c r="G87" s="20"/>
      <c r="H87" s="20"/>
      <c r="I87" s="20"/>
      <c r="J87" s="20"/>
      <c r="K87" s="20"/>
      <c r="L87" s="20"/>
      <c r="M87" s="20"/>
      <c r="N87" s="20"/>
      <c r="O87" s="20">
        <v>0</v>
      </c>
      <c r="P87" s="20">
        <v>2</v>
      </c>
      <c r="Q87" s="20">
        <v>1</v>
      </c>
      <c r="R87" s="20">
        <v>0</v>
      </c>
      <c r="S87" s="20">
        <v>1</v>
      </c>
      <c r="T87" s="20">
        <v>0</v>
      </c>
      <c r="U87" s="20">
        <v>0</v>
      </c>
      <c r="V87" s="20">
        <v>1</v>
      </c>
      <c r="W87" s="20">
        <v>0</v>
      </c>
      <c r="X87" s="20">
        <v>1</v>
      </c>
      <c r="Y87" s="20">
        <v>0</v>
      </c>
      <c r="Z87" s="20">
        <v>0</v>
      </c>
      <c r="AA87" s="20">
        <v>0</v>
      </c>
      <c r="AB87" s="20">
        <v>0</v>
      </c>
      <c r="AC87" s="20">
        <v>0</v>
      </c>
      <c r="AD87" s="20">
        <v>0</v>
      </c>
      <c r="AE87" s="20">
        <v>0</v>
      </c>
      <c r="AF87" s="20">
        <v>0</v>
      </c>
      <c r="AG87" s="20">
        <v>0</v>
      </c>
      <c r="AH87" s="20">
        <v>0</v>
      </c>
      <c r="AI87" s="20">
        <v>0</v>
      </c>
      <c r="AJ87" s="20">
        <v>0</v>
      </c>
      <c r="AK87" s="20"/>
      <c r="AL87" s="20"/>
      <c r="AM87" s="20"/>
      <c r="AN87" s="20"/>
      <c r="AO87" s="20"/>
      <c r="AP87" s="20"/>
      <c r="AQ87" s="20"/>
      <c r="AR87" s="20">
        <v>1</v>
      </c>
      <c r="AS87" s="20">
        <v>7</v>
      </c>
    </row>
    <row r="88" spans="1:45" x14ac:dyDescent="0.3">
      <c r="A88" s="39" t="s">
        <v>139</v>
      </c>
      <c r="B88" s="23">
        <v>811</v>
      </c>
      <c r="C88" s="20"/>
      <c r="D88" s="20"/>
      <c r="E88" s="20"/>
      <c r="F88" s="20"/>
      <c r="G88" s="20"/>
      <c r="H88" s="20"/>
      <c r="I88" s="20"/>
      <c r="J88" s="20"/>
      <c r="K88" s="20"/>
      <c r="L88" s="20"/>
      <c r="M88" s="20"/>
      <c r="N88" s="20"/>
      <c r="O88" s="20">
        <v>0</v>
      </c>
      <c r="P88" s="20">
        <v>0</v>
      </c>
      <c r="Q88" s="20">
        <v>0</v>
      </c>
      <c r="R88" s="20">
        <v>0</v>
      </c>
      <c r="S88" s="20">
        <v>0</v>
      </c>
      <c r="T88" s="20">
        <v>0</v>
      </c>
      <c r="U88" s="20">
        <v>0</v>
      </c>
      <c r="V88" s="20">
        <v>0</v>
      </c>
      <c r="W88" s="20">
        <v>0</v>
      </c>
      <c r="X88" s="20">
        <v>0</v>
      </c>
      <c r="Y88" s="20">
        <v>0</v>
      </c>
      <c r="Z88" s="20">
        <v>0</v>
      </c>
      <c r="AA88" s="20">
        <v>0</v>
      </c>
      <c r="AB88" s="20">
        <v>0</v>
      </c>
      <c r="AC88" s="20">
        <v>0</v>
      </c>
      <c r="AD88" s="20">
        <v>0</v>
      </c>
      <c r="AE88" s="20">
        <v>0</v>
      </c>
      <c r="AF88" s="20">
        <v>0</v>
      </c>
      <c r="AG88" s="20">
        <v>0</v>
      </c>
      <c r="AH88" s="20">
        <v>0</v>
      </c>
      <c r="AI88" s="20">
        <v>0</v>
      </c>
      <c r="AJ88" s="20">
        <v>0</v>
      </c>
      <c r="AK88" s="20"/>
      <c r="AL88" s="20"/>
      <c r="AM88" s="20"/>
      <c r="AN88" s="20"/>
      <c r="AO88" s="20"/>
      <c r="AP88" s="20"/>
      <c r="AQ88" s="20"/>
      <c r="AR88" s="20"/>
      <c r="AS88" s="20">
        <v>0</v>
      </c>
    </row>
    <row r="89" spans="1:45" x14ac:dyDescent="0.3">
      <c r="A89" s="39" t="s">
        <v>89</v>
      </c>
      <c r="B89" s="23">
        <v>13597</v>
      </c>
      <c r="C89" s="20"/>
      <c r="D89" s="20"/>
      <c r="E89" s="20"/>
      <c r="F89" s="20"/>
      <c r="G89" s="20"/>
      <c r="H89" s="20"/>
      <c r="I89" s="20"/>
      <c r="J89" s="20"/>
      <c r="K89" s="20"/>
      <c r="L89" s="20"/>
      <c r="M89" s="20"/>
      <c r="N89" s="20"/>
      <c r="O89" s="20">
        <v>0</v>
      </c>
      <c r="P89" s="20">
        <v>0</v>
      </c>
      <c r="Q89" s="20">
        <v>0</v>
      </c>
      <c r="R89" s="20">
        <v>0</v>
      </c>
      <c r="S89" s="20">
        <v>0</v>
      </c>
      <c r="T89" s="20">
        <v>0</v>
      </c>
      <c r="U89" s="20">
        <v>0</v>
      </c>
      <c r="V89" s="20">
        <v>0</v>
      </c>
      <c r="W89" s="20">
        <v>0</v>
      </c>
      <c r="X89" s="20">
        <v>0</v>
      </c>
      <c r="Y89" s="20">
        <v>0</v>
      </c>
      <c r="Z89" s="20">
        <v>0</v>
      </c>
      <c r="AA89" s="20">
        <v>0</v>
      </c>
      <c r="AB89" s="20">
        <v>0</v>
      </c>
      <c r="AC89" s="20">
        <v>0</v>
      </c>
      <c r="AD89" s="20">
        <v>0</v>
      </c>
      <c r="AE89" s="20">
        <v>0</v>
      </c>
      <c r="AF89" s="20">
        <v>0</v>
      </c>
      <c r="AG89" s="20">
        <v>0</v>
      </c>
      <c r="AH89" s="20">
        <v>0</v>
      </c>
      <c r="AI89" s="20">
        <v>0</v>
      </c>
      <c r="AJ89" s="20">
        <v>0</v>
      </c>
      <c r="AK89" s="20"/>
      <c r="AL89" s="20"/>
      <c r="AM89" s="20"/>
      <c r="AN89" s="20"/>
      <c r="AO89" s="20"/>
      <c r="AP89" s="20"/>
      <c r="AQ89" s="20"/>
      <c r="AR89" s="20"/>
      <c r="AS89" s="20">
        <v>0</v>
      </c>
    </row>
    <row r="90" spans="1:45" x14ac:dyDescent="0.3">
      <c r="A90" s="39" t="s">
        <v>325</v>
      </c>
      <c r="B90" s="23">
        <v>109952</v>
      </c>
      <c r="C90" s="20"/>
      <c r="D90" s="20"/>
      <c r="E90" s="20"/>
      <c r="F90" s="20"/>
      <c r="G90" s="20"/>
      <c r="H90" s="20"/>
      <c r="I90" s="20">
        <v>2</v>
      </c>
      <c r="J90" s="20">
        <v>1</v>
      </c>
      <c r="K90" s="20"/>
      <c r="L90" s="20"/>
      <c r="M90" s="20"/>
      <c r="N90" s="20"/>
      <c r="O90" s="20">
        <v>0</v>
      </c>
      <c r="P90" s="20">
        <v>0</v>
      </c>
      <c r="Q90" s="20">
        <v>0</v>
      </c>
      <c r="R90" s="20">
        <v>0</v>
      </c>
      <c r="S90" s="20">
        <v>0</v>
      </c>
      <c r="T90" s="20">
        <v>0</v>
      </c>
      <c r="U90" s="20">
        <v>0</v>
      </c>
      <c r="V90" s="20">
        <v>0</v>
      </c>
      <c r="W90" s="20">
        <v>0</v>
      </c>
      <c r="X90" s="20">
        <v>0</v>
      </c>
      <c r="Y90" s="20">
        <v>0</v>
      </c>
      <c r="Z90" s="20">
        <v>0</v>
      </c>
      <c r="AA90" s="20">
        <v>0</v>
      </c>
      <c r="AB90" s="20">
        <v>0</v>
      </c>
      <c r="AC90" s="20">
        <v>0</v>
      </c>
      <c r="AD90" s="20">
        <v>0</v>
      </c>
      <c r="AE90" s="20">
        <v>0</v>
      </c>
      <c r="AF90" s="20">
        <v>0</v>
      </c>
      <c r="AG90" s="20">
        <v>0</v>
      </c>
      <c r="AH90" s="20">
        <v>2</v>
      </c>
      <c r="AI90" s="20">
        <v>0</v>
      </c>
      <c r="AJ90" s="20">
        <v>0</v>
      </c>
      <c r="AK90" s="20"/>
      <c r="AL90" s="20">
        <v>1</v>
      </c>
      <c r="AM90" s="20"/>
      <c r="AN90" s="20"/>
      <c r="AO90" s="20"/>
      <c r="AP90" s="20"/>
      <c r="AQ90" s="20"/>
      <c r="AR90" s="20"/>
      <c r="AS90" s="20">
        <v>6</v>
      </c>
    </row>
    <row r="91" spans="1:45" x14ac:dyDescent="0.3">
      <c r="A91" s="39" t="s">
        <v>107</v>
      </c>
      <c r="B91" s="23">
        <v>943450</v>
      </c>
      <c r="C91" s="20">
        <v>156</v>
      </c>
      <c r="D91" s="20">
        <v>147</v>
      </c>
      <c r="E91" s="20">
        <v>147</v>
      </c>
      <c r="F91" s="20">
        <v>24</v>
      </c>
      <c r="G91" s="20">
        <v>181</v>
      </c>
      <c r="H91" s="20">
        <v>138</v>
      </c>
      <c r="I91" s="20">
        <v>197</v>
      </c>
      <c r="J91" s="20">
        <v>187</v>
      </c>
      <c r="K91" s="20">
        <v>262</v>
      </c>
      <c r="L91" s="20">
        <v>254</v>
      </c>
      <c r="M91" s="20">
        <v>224</v>
      </c>
      <c r="N91" s="20">
        <v>119</v>
      </c>
      <c r="O91" s="20">
        <v>115</v>
      </c>
      <c r="P91" s="20">
        <v>217</v>
      </c>
      <c r="Q91" s="20">
        <v>249</v>
      </c>
      <c r="R91" s="20">
        <v>188</v>
      </c>
      <c r="S91" s="20">
        <v>132</v>
      </c>
      <c r="T91" s="20">
        <v>110</v>
      </c>
      <c r="U91" s="20">
        <v>151</v>
      </c>
      <c r="V91" s="20">
        <v>126</v>
      </c>
      <c r="W91" s="20">
        <v>214</v>
      </c>
      <c r="X91" s="20">
        <v>122</v>
      </c>
      <c r="Y91" s="20">
        <v>165</v>
      </c>
      <c r="Z91" s="20">
        <v>234</v>
      </c>
      <c r="AA91" s="20">
        <v>221</v>
      </c>
      <c r="AB91" s="20">
        <v>178</v>
      </c>
      <c r="AC91" s="20">
        <v>179</v>
      </c>
      <c r="AD91" s="20">
        <v>293</v>
      </c>
      <c r="AE91" s="20">
        <v>219</v>
      </c>
      <c r="AF91" s="20">
        <v>43</v>
      </c>
      <c r="AG91" s="20">
        <v>144</v>
      </c>
      <c r="AH91" s="20">
        <v>129</v>
      </c>
      <c r="AI91" s="20">
        <v>90</v>
      </c>
      <c r="AJ91" s="20">
        <v>101</v>
      </c>
      <c r="AK91" s="20">
        <v>82</v>
      </c>
      <c r="AL91" s="20">
        <v>85</v>
      </c>
      <c r="AM91" s="20">
        <v>84</v>
      </c>
      <c r="AN91" s="20">
        <v>115</v>
      </c>
      <c r="AO91" s="20">
        <v>71</v>
      </c>
      <c r="AP91" s="20">
        <v>46</v>
      </c>
      <c r="AQ91" s="20">
        <v>64</v>
      </c>
      <c r="AR91" s="20">
        <v>77</v>
      </c>
      <c r="AS91" s="20">
        <v>6280</v>
      </c>
    </row>
    <row r="92" spans="1:45" x14ac:dyDescent="0.3">
      <c r="A92" s="39" t="s">
        <v>136</v>
      </c>
      <c r="B92" s="23">
        <v>405419</v>
      </c>
      <c r="C92" s="20">
        <v>36</v>
      </c>
      <c r="D92" s="20">
        <v>239</v>
      </c>
      <c r="E92" s="20">
        <v>184</v>
      </c>
      <c r="F92" s="20">
        <v>266</v>
      </c>
      <c r="G92" s="20">
        <v>246</v>
      </c>
      <c r="H92" s="20">
        <v>189</v>
      </c>
      <c r="I92" s="20">
        <v>23</v>
      </c>
      <c r="J92" s="20">
        <v>185</v>
      </c>
      <c r="K92" s="20">
        <v>227</v>
      </c>
      <c r="L92" s="20">
        <v>181</v>
      </c>
      <c r="M92" s="20">
        <v>218</v>
      </c>
      <c r="N92" s="20">
        <v>155</v>
      </c>
      <c r="O92" s="20">
        <v>128</v>
      </c>
      <c r="P92" s="20">
        <v>221</v>
      </c>
      <c r="Q92" s="20">
        <v>193</v>
      </c>
      <c r="R92" s="20">
        <v>139</v>
      </c>
      <c r="S92" s="20">
        <v>110</v>
      </c>
      <c r="T92" s="20">
        <v>115</v>
      </c>
      <c r="U92" s="20">
        <v>162</v>
      </c>
      <c r="V92" s="20">
        <v>285</v>
      </c>
      <c r="W92" s="20">
        <v>329</v>
      </c>
      <c r="X92" s="20">
        <v>341</v>
      </c>
      <c r="Y92" s="20">
        <v>568</v>
      </c>
      <c r="Z92" s="20">
        <v>572</v>
      </c>
      <c r="AA92" s="20">
        <v>249</v>
      </c>
      <c r="AB92" s="20">
        <v>235</v>
      </c>
      <c r="AC92" s="20">
        <v>282</v>
      </c>
      <c r="AD92" s="20">
        <v>357</v>
      </c>
      <c r="AE92" s="20">
        <v>230</v>
      </c>
      <c r="AF92" s="20">
        <v>192</v>
      </c>
      <c r="AG92" s="20">
        <v>332</v>
      </c>
      <c r="AH92" s="20">
        <v>199</v>
      </c>
      <c r="AI92" s="20">
        <v>183</v>
      </c>
      <c r="AJ92" s="20">
        <v>235</v>
      </c>
      <c r="AK92" s="20">
        <v>294</v>
      </c>
      <c r="AL92" s="20">
        <v>269</v>
      </c>
      <c r="AM92" s="20">
        <v>290</v>
      </c>
      <c r="AN92" s="20">
        <v>293</v>
      </c>
      <c r="AO92" s="20">
        <v>173</v>
      </c>
      <c r="AP92" s="20">
        <v>199</v>
      </c>
      <c r="AQ92" s="20">
        <v>194</v>
      </c>
      <c r="AR92" s="20">
        <v>154</v>
      </c>
      <c r="AS92" s="20">
        <v>9672</v>
      </c>
    </row>
    <row r="93" spans="1:45" x14ac:dyDescent="0.3">
      <c r="A93" s="39" t="s">
        <v>94</v>
      </c>
      <c r="B93" s="23">
        <v>1701</v>
      </c>
      <c r="C93" s="20">
        <v>1</v>
      </c>
      <c r="D93" s="20"/>
      <c r="E93" s="20"/>
      <c r="F93" s="20"/>
      <c r="G93" s="20">
        <v>4</v>
      </c>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v>1</v>
      </c>
      <c r="AP93" s="20"/>
      <c r="AQ93" s="20"/>
      <c r="AR93" s="20"/>
      <c r="AS93" s="20">
        <v>6</v>
      </c>
    </row>
    <row r="94" spans="1:45" x14ac:dyDescent="0.3">
      <c r="A94" s="39" t="s">
        <v>20</v>
      </c>
      <c r="B94" s="23">
        <v>8901</v>
      </c>
      <c r="C94" s="20">
        <v>28</v>
      </c>
      <c r="D94" s="20">
        <v>6</v>
      </c>
      <c r="E94" s="20"/>
      <c r="F94" s="20">
        <v>34</v>
      </c>
      <c r="G94" s="20">
        <v>53</v>
      </c>
      <c r="H94" s="20">
        <v>21</v>
      </c>
      <c r="I94" s="20">
        <v>81</v>
      </c>
      <c r="J94" s="20">
        <v>27</v>
      </c>
      <c r="K94" s="20">
        <v>38</v>
      </c>
      <c r="L94" s="20">
        <v>2</v>
      </c>
      <c r="M94" s="20">
        <v>3</v>
      </c>
      <c r="N94" s="20">
        <v>7</v>
      </c>
      <c r="O94" s="20">
        <v>9</v>
      </c>
      <c r="P94" s="20">
        <v>10</v>
      </c>
      <c r="Q94" s="20">
        <v>19</v>
      </c>
      <c r="R94" s="20">
        <v>6</v>
      </c>
      <c r="S94" s="20">
        <v>26</v>
      </c>
      <c r="T94" s="20">
        <v>32</v>
      </c>
      <c r="U94" s="20">
        <v>17</v>
      </c>
      <c r="V94" s="20">
        <v>10</v>
      </c>
      <c r="W94" s="20">
        <v>10</v>
      </c>
      <c r="X94" s="20">
        <v>8</v>
      </c>
      <c r="Y94" s="20">
        <v>6</v>
      </c>
      <c r="Z94" s="20">
        <v>15</v>
      </c>
      <c r="AA94" s="20">
        <v>9</v>
      </c>
      <c r="AB94" s="20">
        <v>2</v>
      </c>
      <c r="AC94" s="20">
        <v>7</v>
      </c>
      <c r="AD94" s="20">
        <v>1</v>
      </c>
      <c r="AE94" s="20">
        <v>0</v>
      </c>
      <c r="AF94" s="20">
        <v>2</v>
      </c>
      <c r="AG94" s="20">
        <v>4</v>
      </c>
      <c r="AH94" s="20">
        <v>2</v>
      </c>
      <c r="AI94" s="20">
        <v>4</v>
      </c>
      <c r="AJ94" s="20">
        <v>7</v>
      </c>
      <c r="AK94" s="20"/>
      <c r="AL94" s="20">
        <v>5</v>
      </c>
      <c r="AM94" s="20">
        <v>1</v>
      </c>
      <c r="AN94" s="20">
        <v>20</v>
      </c>
      <c r="AO94" s="20">
        <v>34</v>
      </c>
      <c r="AP94" s="20">
        <v>3</v>
      </c>
      <c r="AQ94" s="20">
        <v>5</v>
      </c>
      <c r="AR94" s="20">
        <v>1</v>
      </c>
      <c r="AS94" s="20">
        <v>575</v>
      </c>
    </row>
    <row r="95" spans="1:45" x14ac:dyDescent="0.3">
      <c r="A95" s="39" t="s">
        <v>326</v>
      </c>
      <c r="B95" s="23" t="s">
        <v>290</v>
      </c>
      <c r="C95" s="20"/>
      <c r="D95" s="20"/>
      <c r="E95" s="20"/>
      <c r="F95" s="20"/>
      <c r="G95" s="20"/>
      <c r="H95" s="20"/>
      <c r="I95" s="20"/>
      <c r="J95" s="20"/>
      <c r="K95" s="20"/>
      <c r="L95" s="20"/>
      <c r="M95" s="20"/>
      <c r="N95" s="20"/>
      <c r="O95" s="20">
        <v>0</v>
      </c>
      <c r="P95" s="20">
        <v>0</v>
      </c>
      <c r="Q95" s="20">
        <v>0</v>
      </c>
      <c r="R95" s="20">
        <v>0</v>
      </c>
      <c r="S95" s="20">
        <v>0</v>
      </c>
      <c r="T95" s="20">
        <v>0</v>
      </c>
      <c r="U95" s="20">
        <v>0</v>
      </c>
      <c r="V95" s="20">
        <v>0</v>
      </c>
      <c r="W95" s="20">
        <v>0</v>
      </c>
      <c r="X95" s="20">
        <v>0</v>
      </c>
      <c r="Y95" s="20">
        <v>0</v>
      </c>
      <c r="Z95" s="20">
        <v>0</v>
      </c>
      <c r="AA95" s="20">
        <v>0</v>
      </c>
      <c r="AB95" s="20">
        <v>0</v>
      </c>
      <c r="AC95" s="20">
        <v>0</v>
      </c>
      <c r="AD95" s="20">
        <v>0</v>
      </c>
      <c r="AE95" s="20">
        <v>0</v>
      </c>
      <c r="AF95" s="20">
        <v>0</v>
      </c>
      <c r="AG95" s="20">
        <v>0</v>
      </c>
      <c r="AH95" s="20">
        <v>0</v>
      </c>
      <c r="AI95" s="20">
        <v>0</v>
      </c>
      <c r="AJ95" s="20">
        <v>0</v>
      </c>
      <c r="AK95" s="20"/>
      <c r="AL95" s="20"/>
      <c r="AM95" s="20"/>
      <c r="AN95" s="20"/>
      <c r="AO95" s="20"/>
      <c r="AP95" s="20"/>
      <c r="AQ95" s="20"/>
      <c r="AR95" s="20"/>
      <c r="AS95" s="20">
        <v>0</v>
      </c>
    </row>
    <row r="96" spans="1:45" x14ac:dyDescent="0.3">
      <c r="A96" s="39" t="s">
        <v>128</v>
      </c>
      <c r="B96" s="23" t="s">
        <v>290</v>
      </c>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row>
    <row r="97" spans="1:45" x14ac:dyDescent="0.3">
      <c r="A97" s="39" t="s">
        <v>48</v>
      </c>
      <c r="B97" s="23">
        <v>29416</v>
      </c>
      <c r="C97" s="20"/>
      <c r="D97" s="20">
        <v>1</v>
      </c>
      <c r="E97" s="20"/>
      <c r="F97" s="20"/>
      <c r="G97" s="20"/>
      <c r="H97" s="20"/>
      <c r="I97" s="20"/>
      <c r="J97" s="20"/>
      <c r="K97" s="20"/>
      <c r="L97" s="20"/>
      <c r="M97" s="20"/>
      <c r="N97" s="20"/>
      <c r="O97" s="20">
        <v>0</v>
      </c>
      <c r="P97" s="20">
        <v>1</v>
      </c>
      <c r="Q97" s="20">
        <v>0</v>
      </c>
      <c r="R97" s="20">
        <v>0</v>
      </c>
      <c r="S97" s="20">
        <v>0</v>
      </c>
      <c r="T97" s="20">
        <v>0</v>
      </c>
      <c r="U97" s="20">
        <v>0</v>
      </c>
      <c r="V97" s="20">
        <v>0</v>
      </c>
      <c r="W97" s="20">
        <v>0</v>
      </c>
      <c r="X97" s="20">
        <v>0</v>
      </c>
      <c r="Y97" s="20">
        <v>0</v>
      </c>
      <c r="Z97" s="20">
        <v>0</v>
      </c>
      <c r="AA97" s="20">
        <v>0</v>
      </c>
      <c r="AB97" s="20">
        <v>0</v>
      </c>
      <c r="AC97" s="20">
        <v>0</v>
      </c>
      <c r="AD97" s="20">
        <v>0</v>
      </c>
      <c r="AE97" s="20">
        <v>0</v>
      </c>
      <c r="AF97" s="20">
        <v>1</v>
      </c>
      <c r="AG97" s="20">
        <v>0</v>
      </c>
      <c r="AH97" s="20">
        <v>0</v>
      </c>
      <c r="AI97" s="20">
        <v>1</v>
      </c>
      <c r="AJ97" s="20">
        <v>0</v>
      </c>
      <c r="AK97" s="20">
        <v>0</v>
      </c>
      <c r="AL97" s="20"/>
      <c r="AM97" s="20"/>
      <c r="AN97" s="20"/>
      <c r="AO97" s="20"/>
      <c r="AP97" s="20"/>
      <c r="AQ97" s="20"/>
      <c r="AR97" s="20"/>
      <c r="AS97" s="20">
        <v>4</v>
      </c>
    </row>
    <row r="98" spans="1:45" x14ac:dyDescent="0.3">
      <c r="A98" s="39" t="s">
        <v>45</v>
      </c>
      <c r="B98" s="23">
        <v>22616</v>
      </c>
      <c r="C98" s="20"/>
      <c r="D98" s="20">
        <v>4</v>
      </c>
      <c r="E98" s="20">
        <v>9</v>
      </c>
      <c r="F98" s="20">
        <v>3</v>
      </c>
      <c r="G98" s="20">
        <v>2</v>
      </c>
      <c r="H98" s="20"/>
      <c r="I98" s="20">
        <v>1</v>
      </c>
      <c r="J98" s="20">
        <v>2</v>
      </c>
      <c r="K98" s="20"/>
      <c r="L98" s="20">
        <v>1</v>
      </c>
      <c r="M98" s="20">
        <v>4</v>
      </c>
      <c r="N98" s="20">
        <v>4</v>
      </c>
      <c r="O98" s="20">
        <v>3</v>
      </c>
      <c r="P98" s="20">
        <v>0</v>
      </c>
      <c r="Q98" s="20">
        <v>0</v>
      </c>
      <c r="R98" s="20">
        <v>0</v>
      </c>
      <c r="S98" s="20">
        <v>0</v>
      </c>
      <c r="T98" s="20">
        <v>2</v>
      </c>
      <c r="U98" s="20">
        <v>26</v>
      </c>
      <c r="V98" s="20">
        <v>11</v>
      </c>
      <c r="W98" s="20">
        <v>8</v>
      </c>
      <c r="X98" s="20">
        <v>15</v>
      </c>
      <c r="Y98" s="20">
        <v>9</v>
      </c>
      <c r="Z98" s="20">
        <v>4</v>
      </c>
      <c r="AA98" s="20">
        <v>6</v>
      </c>
      <c r="AB98" s="20">
        <v>0</v>
      </c>
      <c r="AC98" s="20">
        <v>0</v>
      </c>
      <c r="AD98" s="20">
        <v>0</v>
      </c>
      <c r="AE98" s="20">
        <v>0</v>
      </c>
      <c r="AF98" s="20">
        <v>5</v>
      </c>
      <c r="AG98" s="20">
        <v>3</v>
      </c>
      <c r="AH98" s="20">
        <v>2</v>
      </c>
      <c r="AI98" s="20">
        <v>0</v>
      </c>
      <c r="AJ98" s="20">
        <v>0</v>
      </c>
      <c r="AK98" s="20"/>
      <c r="AL98" s="20"/>
      <c r="AM98" s="20"/>
      <c r="AN98" s="20">
        <v>1</v>
      </c>
      <c r="AO98" s="20"/>
      <c r="AP98" s="20">
        <v>1</v>
      </c>
      <c r="AQ98" s="20"/>
      <c r="AR98" s="20"/>
      <c r="AS98" s="20">
        <v>126</v>
      </c>
    </row>
    <row r="99" spans="1:45" x14ac:dyDescent="0.3">
      <c r="A99" s="39" t="s">
        <v>35</v>
      </c>
      <c r="B99" s="23">
        <v>5873</v>
      </c>
      <c r="C99" s="20"/>
      <c r="D99" s="20"/>
      <c r="E99" s="20"/>
      <c r="F99" s="20"/>
      <c r="G99" s="20"/>
      <c r="H99" s="20"/>
      <c r="I99" s="20"/>
      <c r="J99" s="20"/>
      <c r="K99" s="20"/>
      <c r="L99" s="20"/>
      <c r="M99" s="20"/>
      <c r="N99" s="20"/>
      <c r="O99" s="20">
        <v>0</v>
      </c>
      <c r="P99" s="20">
        <v>0</v>
      </c>
      <c r="Q99" s="20">
        <v>0</v>
      </c>
      <c r="R99" s="20">
        <v>0</v>
      </c>
      <c r="S99" s="20">
        <v>0</v>
      </c>
      <c r="T99" s="20">
        <v>0</v>
      </c>
      <c r="U99" s="20">
        <v>0</v>
      </c>
      <c r="V99" s="20">
        <v>0</v>
      </c>
      <c r="W99" s="20">
        <v>0</v>
      </c>
      <c r="X99" s="20">
        <v>0</v>
      </c>
      <c r="Y99" s="20">
        <v>0</v>
      </c>
      <c r="Z99" s="20">
        <v>0</v>
      </c>
      <c r="AA99" s="20">
        <v>0</v>
      </c>
      <c r="AB99" s="20">
        <v>0</v>
      </c>
      <c r="AC99" s="20">
        <v>0</v>
      </c>
      <c r="AD99" s="20">
        <v>0</v>
      </c>
      <c r="AE99" s="20">
        <v>0</v>
      </c>
      <c r="AF99" s="20">
        <v>0</v>
      </c>
      <c r="AG99" s="20">
        <v>0</v>
      </c>
      <c r="AH99" s="20">
        <v>0</v>
      </c>
      <c r="AI99" s="20">
        <v>0</v>
      </c>
      <c r="AJ99" s="20">
        <v>0</v>
      </c>
      <c r="AK99" s="20"/>
      <c r="AL99" s="20"/>
      <c r="AM99" s="20"/>
      <c r="AN99" s="20"/>
      <c r="AO99" s="20"/>
      <c r="AP99" s="20"/>
      <c r="AQ99" s="20"/>
      <c r="AR99" s="20"/>
      <c r="AS99" s="20">
        <v>0</v>
      </c>
    </row>
    <row r="100" spans="1:45" x14ac:dyDescent="0.3">
      <c r="A100" s="39" t="s">
        <v>129</v>
      </c>
      <c r="B100" s="23" t="s">
        <v>290</v>
      </c>
      <c r="C100" s="20"/>
      <c r="D100" s="20"/>
      <c r="E100" s="20"/>
      <c r="F100" s="20"/>
      <c r="G100" s="20"/>
      <c r="H100" s="20"/>
      <c r="I100" s="20"/>
      <c r="J100" s="20"/>
      <c r="K100" s="20"/>
      <c r="L100" s="20"/>
      <c r="M100" s="20"/>
      <c r="N100" s="20"/>
      <c r="O100" s="20">
        <v>0</v>
      </c>
      <c r="P100" s="20">
        <v>0</v>
      </c>
      <c r="Q100" s="20">
        <v>0</v>
      </c>
      <c r="R100" s="20">
        <v>0</v>
      </c>
      <c r="S100" s="20">
        <v>0</v>
      </c>
      <c r="T100" s="20">
        <v>0</v>
      </c>
      <c r="U100" s="20">
        <v>0</v>
      </c>
      <c r="V100" s="20">
        <v>0</v>
      </c>
      <c r="W100" s="20">
        <v>0</v>
      </c>
      <c r="X100" s="20">
        <v>0</v>
      </c>
      <c r="Y100" s="20">
        <v>0</v>
      </c>
      <c r="Z100" s="20">
        <v>0</v>
      </c>
      <c r="AA100" s="20">
        <v>0</v>
      </c>
      <c r="AB100" s="20">
        <v>0</v>
      </c>
      <c r="AC100" s="20">
        <v>0</v>
      </c>
      <c r="AD100" s="20">
        <v>0</v>
      </c>
      <c r="AE100" s="20">
        <v>0</v>
      </c>
      <c r="AF100" s="20">
        <v>0</v>
      </c>
      <c r="AG100" s="20">
        <v>0</v>
      </c>
      <c r="AH100" s="20">
        <v>0</v>
      </c>
      <c r="AI100" s="20">
        <v>0</v>
      </c>
      <c r="AJ100" s="20">
        <v>0</v>
      </c>
      <c r="AK100" s="20"/>
      <c r="AL100" s="20"/>
      <c r="AM100" s="20"/>
      <c r="AN100" s="20"/>
      <c r="AO100" s="20"/>
      <c r="AP100" s="20"/>
      <c r="AQ100" s="20"/>
      <c r="AR100" s="20"/>
      <c r="AS100" s="20">
        <v>0</v>
      </c>
    </row>
    <row r="101" spans="1:45" x14ac:dyDescent="0.3">
      <c r="A101" s="39" t="s">
        <v>327</v>
      </c>
      <c r="B101" s="23">
        <v>11980</v>
      </c>
      <c r="C101" s="20">
        <v>8</v>
      </c>
      <c r="D101" s="20">
        <v>8</v>
      </c>
      <c r="E101" s="20">
        <v>3</v>
      </c>
      <c r="F101" s="20">
        <v>5</v>
      </c>
      <c r="G101" s="20">
        <v>1</v>
      </c>
      <c r="H101" s="20"/>
      <c r="I101" s="20"/>
      <c r="J101" s="20"/>
      <c r="K101" s="20"/>
      <c r="L101" s="20"/>
      <c r="M101" s="20"/>
      <c r="N101" s="20">
        <v>13</v>
      </c>
      <c r="O101" s="20">
        <v>2</v>
      </c>
      <c r="P101" s="20">
        <v>18</v>
      </c>
      <c r="Q101" s="20">
        <v>10</v>
      </c>
      <c r="R101" s="20">
        <v>9</v>
      </c>
      <c r="S101" s="20">
        <v>2</v>
      </c>
      <c r="T101" s="20">
        <v>2</v>
      </c>
      <c r="U101" s="20">
        <v>22</v>
      </c>
      <c r="V101" s="20">
        <v>9</v>
      </c>
      <c r="W101" s="20">
        <v>14</v>
      </c>
      <c r="X101" s="20">
        <v>14</v>
      </c>
      <c r="Y101" s="20">
        <v>0</v>
      </c>
      <c r="Z101" s="20">
        <v>12</v>
      </c>
      <c r="AA101" s="20">
        <v>3</v>
      </c>
      <c r="AB101" s="20">
        <v>2</v>
      </c>
      <c r="AC101" s="20">
        <v>0</v>
      </c>
      <c r="AD101" s="20">
        <v>8</v>
      </c>
      <c r="AE101" s="20">
        <v>2</v>
      </c>
      <c r="AF101" s="20">
        <v>1</v>
      </c>
      <c r="AG101" s="20">
        <v>11</v>
      </c>
      <c r="AH101" s="20">
        <v>3</v>
      </c>
      <c r="AI101" s="20">
        <v>1</v>
      </c>
      <c r="AJ101" s="20">
        <v>14</v>
      </c>
      <c r="AK101" s="20">
        <v>10</v>
      </c>
      <c r="AL101" s="20">
        <v>3</v>
      </c>
      <c r="AM101" s="20">
        <v>1</v>
      </c>
      <c r="AN101" s="20">
        <v>3</v>
      </c>
      <c r="AO101" s="20">
        <v>7</v>
      </c>
      <c r="AP101" s="20">
        <v>2</v>
      </c>
      <c r="AQ101" s="20">
        <v>13</v>
      </c>
      <c r="AR101" s="20">
        <v>28</v>
      </c>
      <c r="AS101" s="20">
        <v>264</v>
      </c>
    </row>
    <row r="102" spans="1:45" x14ac:dyDescent="0.3">
      <c r="A102" s="39" t="s">
        <v>113</v>
      </c>
      <c r="B102" s="23" t="s">
        <v>305</v>
      </c>
      <c r="C102" s="20"/>
      <c r="D102" s="20"/>
      <c r="E102" s="20"/>
      <c r="F102" s="20"/>
      <c r="G102" s="20"/>
      <c r="H102" s="20"/>
      <c r="I102" s="20"/>
      <c r="J102" s="20"/>
      <c r="K102" s="20"/>
      <c r="L102" s="20"/>
      <c r="M102" s="20"/>
      <c r="N102" s="20"/>
      <c r="O102" s="20">
        <v>0</v>
      </c>
      <c r="P102" s="20">
        <v>0</v>
      </c>
      <c r="Q102" s="20">
        <v>0</v>
      </c>
      <c r="R102" s="20">
        <v>0</v>
      </c>
      <c r="S102" s="20">
        <v>0</v>
      </c>
      <c r="T102" s="20">
        <v>0</v>
      </c>
      <c r="U102" s="20">
        <v>0</v>
      </c>
      <c r="V102" s="20">
        <v>0</v>
      </c>
      <c r="W102" s="20">
        <v>0</v>
      </c>
      <c r="X102" s="20">
        <v>0</v>
      </c>
      <c r="Y102" s="20">
        <v>0</v>
      </c>
      <c r="Z102" s="20">
        <v>0</v>
      </c>
      <c r="AA102" s="20">
        <v>0</v>
      </c>
      <c r="AB102" s="20">
        <v>0</v>
      </c>
      <c r="AC102" s="20">
        <v>0</v>
      </c>
      <c r="AD102" s="20">
        <v>0</v>
      </c>
      <c r="AE102" s="20">
        <v>0</v>
      </c>
      <c r="AF102" s="20">
        <v>0</v>
      </c>
      <c r="AG102" s="20">
        <v>0</v>
      </c>
      <c r="AH102" s="20">
        <v>0</v>
      </c>
      <c r="AI102" s="20">
        <v>0</v>
      </c>
      <c r="AJ102" s="20">
        <v>0</v>
      </c>
      <c r="AK102" s="20"/>
      <c r="AL102" s="20"/>
      <c r="AM102" s="20"/>
      <c r="AN102" s="20"/>
      <c r="AO102" s="20"/>
      <c r="AP102" s="20"/>
      <c r="AQ102" s="20"/>
      <c r="AR102" s="20"/>
      <c r="AS102" s="20">
        <v>0</v>
      </c>
    </row>
    <row r="103" spans="1:45" x14ac:dyDescent="0.3">
      <c r="A103" s="39" t="s">
        <v>86</v>
      </c>
      <c r="B103" s="23">
        <v>5625</v>
      </c>
      <c r="C103" s="20"/>
      <c r="D103" s="20"/>
      <c r="E103" s="20"/>
      <c r="F103" s="20"/>
      <c r="G103" s="20"/>
      <c r="H103" s="20"/>
      <c r="I103" s="20"/>
      <c r="J103" s="20"/>
      <c r="K103" s="20"/>
      <c r="L103" s="20"/>
      <c r="M103" s="20"/>
      <c r="N103" s="20"/>
      <c r="O103" s="20">
        <v>0</v>
      </c>
      <c r="P103" s="20">
        <v>0</v>
      </c>
      <c r="Q103" s="20">
        <v>0</v>
      </c>
      <c r="R103" s="20">
        <v>0</v>
      </c>
      <c r="S103" s="20">
        <v>0</v>
      </c>
      <c r="T103" s="20">
        <v>0</v>
      </c>
      <c r="U103" s="20">
        <v>0</v>
      </c>
      <c r="V103" s="20">
        <v>0</v>
      </c>
      <c r="W103" s="20">
        <v>0</v>
      </c>
      <c r="X103" s="20">
        <v>0</v>
      </c>
      <c r="Y103" s="20">
        <v>0</v>
      </c>
      <c r="Z103" s="20">
        <v>0</v>
      </c>
      <c r="AA103" s="20">
        <v>0</v>
      </c>
      <c r="AB103" s="20">
        <v>0</v>
      </c>
      <c r="AC103" s="20">
        <v>0</v>
      </c>
      <c r="AD103" s="20">
        <v>0</v>
      </c>
      <c r="AE103" s="20">
        <v>0</v>
      </c>
      <c r="AF103" s="20">
        <v>0</v>
      </c>
      <c r="AG103" s="20">
        <v>0</v>
      </c>
      <c r="AH103" s="20">
        <v>0</v>
      </c>
      <c r="AI103" s="20">
        <v>0</v>
      </c>
      <c r="AJ103" s="20">
        <v>0</v>
      </c>
      <c r="AK103" s="20"/>
      <c r="AL103" s="20"/>
      <c r="AM103" s="20"/>
      <c r="AN103" s="20"/>
      <c r="AO103" s="20"/>
      <c r="AP103" s="20"/>
      <c r="AQ103" s="20"/>
      <c r="AR103" s="20"/>
      <c r="AS103" s="20">
        <v>0</v>
      </c>
    </row>
    <row r="104" spans="1:45" x14ac:dyDescent="0.3">
      <c r="A104" s="39" t="s">
        <v>103</v>
      </c>
      <c r="B104" s="23" t="s">
        <v>305</v>
      </c>
      <c r="C104" s="20"/>
      <c r="D104" s="20"/>
      <c r="E104" s="20"/>
      <c r="F104" s="20"/>
      <c r="G104" s="20"/>
      <c r="H104" s="20"/>
      <c r="I104" s="20"/>
      <c r="J104" s="20"/>
      <c r="K104" s="20"/>
      <c r="L104" s="20"/>
      <c r="M104" s="20"/>
      <c r="N104" s="20"/>
      <c r="O104" s="20">
        <v>0</v>
      </c>
      <c r="P104" s="20">
        <v>0</v>
      </c>
      <c r="Q104" s="20">
        <v>0</v>
      </c>
      <c r="R104" s="20">
        <v>0</v>
      </c>
      <c r="S104" s="20">
        <v>0</v>
      </c>
      <c r="T104" s="20">
        <v>0</v>
      </c>
      <c r="U104" s="20">
        <v>0</v>
      </c>
      <c r="V104" s="20">
        <v>0</v>
      </c>
      <c r="W104" s="20">
        <v>0</v>
      </c>
      <c r="X104" s="20">
        <v>0</v>
      </c>
      <c r="Y104" s="20">
        <v>0</v>
      </c>
      <c r="Z104" s="20">
        <v>0</v>
      </c>
      <c r="AA104" s="20">
        <v>0</v>
      </c>
      <c r="AB104" s="20">
        <v>0</v>
      </c>
      <c r="AC104" s="20">
        <v>0</v>
      </c>
      <c r="AD104" s="20">
        <v>0</v>
      </c>
      <c r="AE104" s="20">
        <v>0</v>
      </c>
      <c r="AF104" s="20">
        <v>0</v>
      </c>
      <c r="AG104" s="20">
        <v>0</v>
      </c>
      <c r="AH104" s="20">
        <v>0</v>
      </c>
      <c r="AI104" s="20">
        <v>0</v>
      </c>
      <c r="AJ104" s="20">
        <v>0</v>
      </c>
      <c r="AK104" s="20"/>
      <c r="AL104" s="20"/>
      <c r="AM104" s="20"/>
      <c r="AN104" s="20"/>
      <c r="AO104" s="20"/>
      <c r="AP104" s="20"/>
      <c r="AQ104" s="20"/>
      <c r="AR104" s="20"/>
      <c r="AS104" s="20">
        <v>0</v>
      </c>
    </row>
    <row r="105" spans="1:45" x14ac:dyDescent="0.3">
      <c r="A105" s="39" t="s">
        <v>25</v>
      </c>
      <c r="B105" s="23" t="s">
        <v>290</v>
      </c>
      <c r="C105" s="20"/>
      <c r="D105" s="20"/>
      <c r="E105" s="20"/>
      <c r="F105" s="20"/>
      <c r="G105" s="20"/>
      <c r="H105" s="20"/>
      <c r="I105" s="20"/>
      <c r="J105" s="20"/>
      <c r="K105" s="20"/>
      <c r="L105" s="20"/>
      <c r="M105" s="20"/>
      <c r="N105" s="20"/>
      <c r="O105" s="20">
        <v>0</v>
      </c>
      <c r="P105" s="20">
        <v>0</v>
      </c>
      <c r="Q105" s="20">
        <v>0</v>
      </c>
      <c r="R105" s="20">
        <v>0</v>
      </c>
      <c r="S105" s="20">
        <v>0</v>
      </c>
      <c r="T105" s="20">
        <v>0</v>
      </c>
      <c r="U105" s="20">
        <v>0</v>
      </c>
      <c r="V105" s="20">
        <v>0</v>
      </c>
      <c r="W105" s="20">
        <v>0</v>
      </c>
      <c r="X105" s="20">
        <v>0</v>
      </c>
      <c r="Y105" s="20">
        <v>0</v>
      </c>
      <c r="Z105" s="20">
        <v>0</v>
      </c>
      <c r="AA105" s="20">
        <v>0</v>
      </c>
      <c r="AB105" s="20">
        <v>0</v>
      </c>
      <c r="AC105" s="20">
        <v>0</v>
      </c>
      <c r="AD105" s="20">
        <v>0</v>
      </c>
      <c r="AE105" s="20">
        <v>0</v>
      </c>
      <c r="AF105" s="20">
        <v>0</v>
      </c>
      <c r="AG105" s="20">
        <v>0</v>
      </c>
      <c r="AH105" s="20">
        <v>0</v>
      </c>
      <c r="AI105" s="20">
        <v>0</v>
      </c>
      <c r="AJ105" s="20">
        <v>0</v>
      </c>
      <c r="AK105" s="20"/>
      <c r="AL105" s="20"/>
      <c r="AM105" s="20"/>
      <c r="AN105" s="20"/>
      <c r="AO105" s="20"/>
      <c r="AP105" s="20"/>
      <c r="AQ105" s="20"/>
      <c r="AR105" s="20"/>
      <c r="AS105" s="20">
        <v>0</v>
      </c>
    </row>
    <row r="106" spans="1:45" x14ac:dyDescent="0.3">
      <c r="A106" s="39" t="s">
        <v>328</v>
      </c>
      <c r="B106" s="23">
        <v>360</v>
      </c>
      <c r="C106" s="20"/>
      <c r="D106" s="20"/>
      <c r="E106" s="20"/>
      <c r="F106" s="20"/>
      <c r="G106" s="20"/>
      <c r="H106" s="20"/>
      <c r="I106" s="20"/>
      <c r="J106" s="20"/>
      <c r="K106" s="20"/>
      <c r="L106" s="20"/>
      <c r="M106" s="20"/>
      <c r="N106" s="20"/>
      <c r="O106" s="20">
        <v>0</v>
      </c>
      <c r="P106" s="20">
        <v>0</v>
      </c>
      <c r="Q106" s="20">
        <v>0</v>
      </c>
      <c r="R106" s="20">
        <v>0</v>
      </c>
      <c r="S106" s="20">
        <v>0</v>
      </c>
      <c r="T106" s="20">
        <v>0</v>
      </c>
      <c r="U106" s="20">
        <v>0</v>
      </c>
      <c r="V106" s="20">
        <v>0</v>
      </c>
      <c r="W106" s="20">
        <v>0</v>
      </c>
      <c r="X106" s="20">
        <v>0</v>
      </c>
      <c r="Y106" s="20">
        <v>0</v>
      </c>
      <c r="Z106" s="20">
        <v>0</v>
      </c>
      <c r="AA106" s="20">
        <v>0</v>
      </c>
      <c r="AB106" s="20">
        <v>0</v>
      </c>
      <c r="AC106" s="20">
        <v>0</v>
      </c>
      <c r="AD106" s="20">
        <v>0</v>
      </c>
      <c r="AE106" s="20">
        <v>0</v>
      </c>
      <c r="AF106" s="20">
        <v>0</v>
      </c>
      <c r="AG106" s="20">
        <v>0</v>
      </c>
      <c r="AH106" s="20">
        <v>0</v>
      </c>
      <c r="AI106" s="20">
        <v>0</v>
      </c>
      <c r="AJ106" s="20">
        <v>0</v>
      </c>
      <c r="AK106" s="20"/>
      <c r="AL106" s="20"/>
      <c r="AM106" s="20"/>
      <c r="AN106" s="20"/>
      <c r="AO106" s="20"/>
      <c r="AP106" s="20"/>
      <c r="AQ106" s="20"/>
      <c r="AR106" s="20"/>
      <c r="AS106" s="20">
        <v>0</v>
      </c>
    </row>
    <row r="107" spans="1:45" x14ac:dyDescent="0.3">
      <c r="A107" s="39" t="s">
        <v>101</v>
      </c>
      <c r="B107" s="23">
        <v>174482</v>
      </c>
      <c r="C107" s="20"/>
      <c r="D107" s="20">
        <v>4</v>
      </c>
      <c r="E107" s="20">
        <v>1</v>
      </c>
      <c r="F107" s="20">
        <v>1</v>
      </c>
      <c r="G107" s="20">
        <v>21</v>
      </c>
      <c r="H107" s="20">
        <v>25</v>
      </c>
      <c r="I107" s="20">
        <v>2</v>
      </c>
      <c r="J107" s="20">
        <v>19</v>
      </c>
      <c r="K107" s="20">
        <v>11</v>
      </c>
      <c r="L107" s="20">
        <v>9</v>
      </c>
      <c r="M107" s="20">
        <v>8</v>
      </c>
      <c r="N107" s="20">
        <v>14</v>
      </c>
      <c r="O107" s="20">
        <v>6</v>
      </c>
      <c r="P107" s="20">
        <v>1</v>
      </c>
      <c r="Q107" s="20">
        <v>4</v>
      </c>
      <c r="R107" s="20">
        <v>13</v>
      </c>
      <c r="S107" s="20">
        <v>11</v>
      </c>
      <c r="T107" s="20">
        <v>63</v>
      </c>
      <c r="U107" s="20">
        <v>9</v>
      </c>
      <c r="V107" s="20">
        <v>1</v>
      </c>
      <c r="W107" s="20">
        <v>9</v>
      </c>
      <c r="X107" s="20">
        <v>7</v>
      </c>
      <c r="Y107" s="20">
        <v>17</v>
      </c>
      <c r="Z107" s="20">
        <v>9</v>
      </c>
      <c r="AA107" s="20">
        <v>5</v>
      </c>
      <c r="AB107" s="20">
        <v>2</v>
      </c>
      <c r="AC107" s="20">
        <v>1</v>
      </c>
      <c r="AD107" s="20">
        <v>11</v>
      </c>
      <c r="AE107" s="20">
        <v>6</v>
      </c>
      <c r="AF107" s="20">
        <v>1</v>
      </c>
      <c r="AG107" s="20">
        <v>13</v>
      </c>
      <c r="AH107" s="20">
        <v>14</v>
      </c>
      <c r="AI107" s="20">
        <v>3</v>
      </c>
      <c r="AJ107" s="20">
        <v>9</v>
      </c>
      <c r="AK107" s="20">
        <v>7</v>
      </c>
      <c r="AL107" s="20">
        <v>6</v>
      </c>
      <c r="AM107" s="20">
        <v>33</v>
      </c>
      <c r="AN107" s="20">
        <v>57</v>
      </c>
      <c r="AO107" s="20">
        <v>11</v>
      </c>
      <c r="AP107" s="20">
        <v>2</v>
      </c>
      <c r="AQ107" s="20">
        <v>25</v>
      </c>
      <c r="AR107" s="20">
        <v>3</v>
      </c>
      <c r="AS107" s="20">
        <v>474</v>
      </c>
    </row>
    <row r="108" spans="1:45" x14ac:dyDescent="0.3">
      <c r="A108" s="39" t="s">
        <v>49</v>
      </c>
      <c r="B108" s="23">
        <v>11000</v>
      </c>
      <c r="C108" s="20"/>
      <c r="D108" s="20"/>
      <c r="E108" s="20"/>
      <c r="F108" s="20"/>
      <c r="G108" s="20"/>
      <c r="H108" s="20"/>
      <c r="I108" s="20"/>
      <c r="J108" s="20"/>
      <c r="K108" s="20"/>
      <c r="L108" s="20"/>
      <c r="M108" s="20"/>
      <c r="N108" s="20"/>
      <c r="O108" s="20">
        <v>0</v>
      </c>
      <c r="P108" s="20">
        <v>0</v>
      </c>
      <c r="Q108" s="20">
        <v>0</v>
      </c>
      <c r="R108" s="20">
        <v>0</v>
      </c>
      <c r="S108" s="20">
        <v>0</v>
      </c>
      <c r="T108" s="20">
        <v>0</v>
      </c>
      <c r="U108" s="20">
        <v>0</v>
      </c>
      <c r="V108" s="20">
        <v>0</v>
      </c>
      <c r="W108" s="20">
        <v>0</v>
      </c>
      <c r="X108" s="20">
        <v>0</v>
      </c>
      <c r="Y108" s="20">
        <v>0</v>
      </c>
      <c r="Z108" s="20">
        <v>0</v>
      </c>
      <c r="AA108" s="20">
        <v>0</v>
      </c>
      <c r="AB108" s="20">
        <v>0</v>
      </c>
      <c r="AC108" s="20">
        <v>0</v>
      </c>
      <c r="AD108" s="20">
        <v>0</v>
      </c>
      <c r="AE108" s="20">
        <v>0</v>
      </c>
      <c r="AF108" s="20">
        <v>0</v>
      </c>
      <c r="AG108" s="20">
        <v>0</v>
      </c>
      <c r="AH108" s="20">
        <v>0</v>
      </c>
      <c r="AI108" s="20">
        <v>0</v>
      </c>
      <c r="AJ108" s="20">
        <v>0</v>
      </c>
      <c r="AK108" s="20"/>
      <c r="AL108" s="20"/>
      <c r="AM108" s="20"/>
      <c r="AN108" s="20"/>
      <c r="AO108" s="20"/>
      <c r="AP108" s="20"/>
      <c r="AQ108" s="20"/>
      <c r="AR108" s="20"/>
      <c r="AS108" s="20">
        <v>0</v>
      </c>
    </row>
    <row r="109" spans="1:45" x14ac:dyDescent="0.3">
      <c r="A109" s="39" t="s">
        <v>50</v>
      </c>
      <c r="B109" s="23" t="s">
        <v>290</v>
      </c>
      <c r="C109" s="20"/>
      <c r="D109" s="20"/>
      <c r="E109" s="20"/>
      <c r="F109" s="20"/>
      <c r="G109" s="20"/>
      <c r="H109" s="20"/>
      <c r="I109" s="20"/>
      <c r="J109" s="20"/>
      <c r="K109" s="20"/>
      <c r="L109" s="20"/>
      <c r="M109" s="20"/>
      <c r="N109" s="20"/>
      <c r="O109" s="20">
        <v>0</v>
      </c>
      <c r="P109" s="20">
        <v>0</v>
      </c>
      <c r="Q109" s="20">
        <v>0</v>
      </c>
      <c r="R109" s="20">
        <v>0</v>
      </c>
      <c r="S109" s="20">
        <v>0</v>
      </c>
      <c r="T109" s="20">
        <v>0</v>
      </c>
      <c r="U109" s="20">
        <v>0</v>
      </c>
      <c r="V109" s="20">
        <v>0</v>
      </c>
      <c r="W109" s="20">
        <v>0</v>
      </c>
      <c r="X109" s="20">
        <v>0</v>
      </c>
      <c r="Y109" s="20">
        <v>0</v>
      </c>
      <c r="Z109" s="20">
        <v>0</v>
      </c>
      <c r="AA109" s="20">
        <v>0</v>
      </c>
      <c r="AB109" s="20">
        <v>0</v>
      </c>
      <c r="AC109" s="20">
        <v>0</v>
      </c>
      <c r="AD109" s="20">
        <v>0</v>
      </c>
      <c r="AE109" s="20">
        <v>0</v>
      </c>
      <c r="AF109" s="20">
        <v>4</v>
      </c>
      <c r="AG109" s="20">
        <v>1</v>
      </c>
      <c r="AH109" s="20">
        <v>0</v>
      </c>
      <c r="AI109" s="20">
        <v>0</v>
      </c>
      <c r="AJ109" s="20">
        <v>0</v>
      </c>
      <c r="AK109" s="20"/>
      <c r="AL109" s="20"/>
      <c r="AM109" s="20"/>
      <c r="AN109" s="20"/>
      <c r="AO109" s="20"/>
      <c r="AP109" s="20"/>
      <c r="AQ109" s="20"/>
      <c r="AR109" s="20"/>
      <c r="AS109" s="20">
        <v>5</v>
      </c>
    </row>
    <row r="110" spans="1:45" x14ac:dyDescent="0.3">
      <c r="A110" s="39" t="s">
        <v>130</v>
      </c>
      <c r="B110" s="23">
        <v>8021</v>
      </c>
      <c r="C110" s="20"/>
      <c r="D110" s="20"/>
      <c r="E110" s="20"/>
      <c r="F110" s="20"/>
      <c r="G110" s="20"/>
      <c r="H110" s="20"/>
      <c r="I110" s="20">
        <v>1</v>
      </c>
      <c r="J110" s="20"/>
      <c r="K110" s="20"/>
      <c r="L110" s="20"/>
      <c r="M110" s="20"/>
      <c r="N110" s="20"/>
      <c r="O110" s="20">
        <v>0</v>
      </c>
      <c r="P110" s="20">
        <v>0</v>
      </c>
      <c r="Q110" s="20">
        <v>0</v>
      </c>
      <c r="R110" s="20">
        <v>0</v>
      </c>
      <c r="S110" s="20">
        <v>0</v>
      </c>
      <c r="T110" s="20">
        <v>0</v>
      </c>
      <c r="U110" s="20">
        <v>0</v>
      </c>
      <c r="V110" s="20">
        <v>0</v>
      </c>
      <c r="W110" s="20">
        <v>0</v>
      </c>
      <c r="X110" s="20">
        <v>0</v>
      </c>
      <c r="Y110" s="20">
        <v>0</v>
      </c>
      <c r="Z110" s="20">
        <v>0</v>
      </c>
      <c r="AA110" s="20">
        <v>0</v>
      </c>
      <c r="AB110" s="20">
        <v>0</v>
      </c>
      <c r="AC110" s="20">
        <v>0</v>
      </c>
      <c r="AD110" s="20">
        <v>0</v>
      </c>
      <c r="AE110" s="20">
        <v>0</v>
      </c>
      <c r="AF110" s="20">
        <v>0</v>
      </c>
      <c r="AG110" s="20">
        <v>0</v>
      </c>
      <c r="AH110" s="20">
        <v>0</v>
      </c>
      <c r="AI110" s="20">
        <v>0</v>
      </c>
      <c r="AJ110" s="20">
        <v>0</v>
      </c>
      <c r="AK110" s="20"/>
      <c r="AL110" s="20"/>
      <c r="AM110" s="20"/>
      <c r="AN110" s="20"/>
      <c r="AO110" s="20"/>
      <c r="AP110" s="20"/>
      <c r="AQ110" s="20"/>
      <c r="AR110" s="20"/>
      <c r="AS110" s="20">
        <v>1</v>
      </c>
    </row>
    <row r="111" spans="1:45" x14ac:dyDescent="0.3">
      <c r="A111" s="39" t="s">
        <v>75</v>
      </c>
      <c r="B111" s="23">
        <v>32811</v>
      </c>
      <c r="C111" s="20"/>
      <c r="D111" s="20"/>
      <c r="E111" s="20"/>
      <c r="F111" s="20"/>
      <c r="G111" s="20"/>
      <c r="H111" s="20"/>
      <c r="I111" s="20"/>
      <c r="J111" s="20"/>
      <c r="K111" s="20"/>
      <c r="L111" s="20"/>
      <c r="M111" s="20"/>
      <c r="N111" s="20"/>
      <c r="O111" s="20">
        <v>0</v>
      </c>
      <c r="P111" s="20">
        <v>0</v>
      </c>
      <c r="Q111" s="20">
        <v>0</v>
      </c>
      <c r="R111" s="20">
        <v>0</v>
      </c>
      <c r="S111" s="20">
        <v>0</v>
      </c>
      <c r="T111" s="20">
        <v>0</v>
      </c>
      <c r="U111" s="20">
        <v>0</v>
      </c>
      <c r="V111" s="20">
        <v>0</v>
      </c>
      <c r="W111" s="20">
        <v>0</v>
      </c>
      <c r="X111" s="20">
        <v>0</v>
      </c>
      <c r="Y111" s="20">
        <v>0</v>
      </c>
      <c r="Z111" s="20">
        <v>0</v>
      </c>
      <c r="AA111" s="20">
        <v>0</v>
      </c>
      <c r="AB111" s="20">
        <v>0</v>
      </c>
      <c r="AC111" s="20">
        <v>0</v>
      </c>
      <c r="AD111" s="20">
        <v>0</v>
      </c>
      <c r="AE111" s="20">
        <v>0</v>
      </c>
      <c r="AF111" s="20">
        <v>0</v>
      </c>
      <c r="AG111" s="20">
        <v>0</v>
      </c>
      <c r="AH111" s="20">
        <v>0</v>
      </c>
      <c r="AI111" s="20">
        <v>0</v>
      </c>
      <c r="AJ111" s="20">
        <v>0</v>
      </c>
      <c r="AK111" s="20"/>
      <c r="AL111" s="20"/>
      <c r="AM111" s="20"/>
      <c r="AN111" s="20"/>
      <c r="AO111" s="20"/>
      <c r="AP111" s="20"/>
      <c r="AQ111" s="20"/>
      <c r="AR111" s="20"/>
      <c r="AS111" s="20">
        <v>0</v>
      </c>
    </row>
    <row r="112" spans="1:45" x14ac:dyDescent="0.3">
      <c r="A112" s="39" t="s">
        <v>120</v>
      </c>
      <c r="B112" s="23">
        <v>6435</v>
      </c>
      <c r="C112" s="20"/>
      <c r="D112" s="20"/>
      <c r="E112" s="20"/>
      <c r="F112" s="20"/>
      <c r="G112" s="20"/>
      <c r="H112" s="20"/>
      <c r="I112" s="20"/>
      <c r="J112" s="20"/>
      <c r="K112" s="20"/>
      <c r="L112" s="20"/>
      <c r="M112" s="20"/>
      <c r="N112" s="20"/>
      <c r="O112" s="20">
        <v>0</v>
      </c>
      <c r="P112" s="20">
        <v>0</v>
      </c>
      <c r="Q112" s="20">
        <v>0</v>
      </c>
      <c r="R112" s="20">
        <v>0</v>
      </c>
      <c r="S112" s="20">
        <v>0</v>
      </c>
      <c r="T112" s="20">
        <v>0</v>
      </c>
      <c r="U112" s="20">
        <v>0</v>
      </c>
      <c r="V112" s="20">
        <v>0</v>
      </c>
      <c r="W112" s="20">
        <v>0</v>
      </c>
      <c r="X112" s="20">
        <v>0</v>
      </c>
      <c r="Y112" s="20">
        <v>0</v>
      </c>
      <c r="Z112" s="20">
        <v>0</v>
      </c>
      <c r="AA112" s="20">
        <v>0</v>
      </c>
      <c r="AB112" s="20">
        <v>0</v>
      </c>
      <c r="AC112" s="20">
        <v>0</v>
      </c>
      <c r="AD112" s="20">
        <v>0</v>
      </c>
      <c r="AE112" s="20">
        <v>0</v>
      </c>
      <c r="AF112" s="20">
        <v>0</v>
      </c>
      <c r="AG112" s="20">
        <v>0</v>
      </c>
      <c r="AH112" s="20">
        <v>0</v>
      </c>
      <c r="AI112" s="20">
        <v>0</v>
      </c>
      <c r="AJ112" s="20">
        <v>0</v>
      </c>
      <c r="AK112" s="20"/>
      <c r="AL112" s="20"/>
      <c r="AM112" s="20"/>
      <c r="AN112" s="20"/>
      <c r="AO112" s="20"/>
      <c r="AP112" s="20"/>
      <c r="AQ112" s="20"/>
      <c r="AR112" s="20"/>
      <c r="AS112" s="20">
        <v>0</v>
      </c>
    </row>
    <row r="113" spans="1:45" x14ac:dyDescent="0.3">
      <c r="A113" s="39" t="s">
        <v>27</v>
      </c>
      <c r="B113" s="23">
        <v>2616</v>
      </c>
      <c r="C113" s="20"/>
      <c r="D113" s="20"/>
      <c r="E113" s="20"/>
      <c r="F113" s="20"/>
      <c r="G113" s="20"/>
      <c r="H113" s="20"/>
      <c r="I113" s="20"/>
      <c r="J113" s="20"/>
      <c r="K113" s="20"/>
      <c r="L113" s="20"/>
      <c r="M113" s="20"/>
      <c r="N113" s="20"/>
      <c r="O113" s="20">
        <v>0</v>
      </c>
      <c r="P113" s="20">
        <v>0</v>
      </c>
      <c r="Q113" s="20">
        <v>0</v>
      </c>
      <c r="R113" s="20">
        <v>0</v>
      </c>
      <c r="S113" s="20">
        <v>0</v>
      </c>
      <c r="T113" s="20">
        <v>0</v>
      </c>
      <c r="U113" s="20">
        <v>0</v>
      </c>
      <c r="V113" s="20">
        <v>0</v>
      </c>
      <c r="W113" s="20">
        <v>0</v>
      </c>
      <c r="X113" s="20">
        <v>0</v>
      </c>
      <c r="Y113" s="20">
        <v>0</v>
      </c>
      <c r="Z113" s="20">
        <v>0</v>
      </c>
      <c r="AA113" s="20">
        <v>0</v>
      </c>
      <c r="AB113" s="20">
        <v>0</v>
      </c>
      <c r="AC113" s="20">
        <v>0</v>
      </c>
      <c r="AD113" s="20">
        <v>0</v>
      </c>
      <c r="AE113" s="20">
        <v>0</v>
      </c>
      <c r="AF113" s="20">
        <v>0</v>
      </c>
      <c r="AG113" s="20">
        <v>0</v>
      </c>
      <c r="AH113" s="20">
        <v>0</v>
      </c>
      <c r="AI113" s="20">
        <v>0</v>
      </c>
      <c r="AJ113" s="20">
        <v>0</v>
      </c>
      <c r="AK113" s="20"/>
      <c r="AL113" s="20"/>
      <c r="AM113" s="20"/>
      <c r="AN113" s="20"/>
      <c r="AO113" s="20"/>
      <c r="AP113" s="20"/>
      <c r="AQ113" s="20"/>
      <c r="AR113" s="20"/>
      <c r="AS113" s="20">
        <v>0</v>
      </c>
    </row>
    <row r="114" spans="1:45" x14ac:dyDescent="0.3">
      <c r="A114" s="39" t="s">
        <v>108</v>
      </c>
      <c r="B114" s="23">
        <v>140708</v>
      </c>
      <c r="C114" s="20">
        <v>8</v>
      </c>
      <c r="D114" s="20">
        <v>11</v>
      </c>
      <c r="E114" s="20">
        <v>12</v>
      </c>
      <c r="F114" s="20">
        <v>2</v>
      </c>
      <c r="G114" s="20">
        <v>6</v>
      </c>
      <c r="H114" s="20">
        <v>3</v>
      </c>
      <c r="I114" s="20">
        <v>29</v>
      </c>
      <c r="J114" s="20">
        <v>15</v>
      </c>
      <c r="K114" s="20">
        <v>17</v>
      </c>
      <c r="L114" s="20">
        <v>3</v>
      </c>
      <c r="M114" s="20"/>
      <c r="N114" s="20">
        <v>14</v>
      </c>
      <c r="O114" s="20">
        <v>19</v>
      </c>
      <c r="P114" s="20">
        <v>11</v>
      </c>
      <c r="Q114" s="20">
        <v>23</v>
      </c>
      <c r="R114" s="20">
        <v>26</v>
      </c>
      <c r="S114" s="20">
        <v>11</v>
      </c>
      <c r="T114" s="20">
        <v>4</v>
      </c>
      <c r="U114" s="20">
        <v>22</v>
      </c>
      <c r="V114" s="20">
        <v>16</v>
      </c>
      <c r="W114" s="20">
        <v>35</v>
      </c>
      <c r="X114" s="20">
        <v>20</v>
      </c>
      <c r="Y114" s="20">
        <v>15</v>
      </c>
      <c r="Z114" s="20">
        <v>34</v>
      </c>
      <c r="AA114" s="20">
        <v>19</v>
      </c>
      <c r="AB114" s="20">
        <v>22</v>
      </c>
      <c r="AC114" s="20">
        <v>15</v>
      </c>
      <c r="AD114" s="20">
        <v>6</v>
      </c>
      <c r="AE114" s="20">
        <v>7</v>
      </c>
      <c r="AF114" s="20">
        <v>3</v>
      </c>
      <c r="AG114" s="20">
        <v>8</v>
      </c>
      <c r="AH114" s="20">
        <v>0</v>
      </c>
      <c r="AI114" s="20">
        <v>4</v>
      </c>
      <c r="AJ114" s="20">
        <v>3</v>
      </c>
      <c r="AK114" s="20">
        <v>6</v>
      </c>
      <c r="AL114" s="20">
        <v>4</v>
      </c>
      <c r="AM114" s="20">
        <v>7</v>
      </c>
      <c r="AN114" s="20">
        <v>11</v>
      </c>
      <c r="AO114" s="20">
        <v>6</v>
      </c>
      <c r="AP114" s="20">
        <v>25</v>
      </c>
      <c r="AQ114" s="20">
        <v>3</v>
      </c>
      <c r="AR114" s="20">
        <v>6</v>
      </c>
      <c r="AS114" s="20">
        <v>511</v>
      </c>
    </row>
    <row r="115" spans="1:45" x14ac:dyDescent="0.3">
      <c r="A115" s="39" t="s">
        <v>329</v>
      </c>
      <c r="B115" s="23" t="s">
        <v>305</v>
      </c>
      <c r="C115" s="20"/>
      <c r="D115" s="20"/>
      <c r="E115" s="20"/>
      <c r="F115" s="20"/>
      <c r="G115" s="20"/>
      <c r="H115" s="20"/>
      <c r="I115" s="20"/>
      <c r="J115" s="20"/>
      <c r="K115" s="20"/>
      <c r="L115" s="20"/>
      <c r="M115" s="20"/>
      <c r="N115" s="20"/>
      <c r="O115" s="20">
        <v>0</v>
      </c>
      <c r="P115" s="20">
        <v>0</v>
      </c>
      <c r="Q115" s="20">
        <v>0</v>
      </c>
      <c r="R115" s="20">
        <v>0</v>
      </c>
      <c r="S115" s="20">
        <v>0</v>
      </c>
      <c r="T115" s="20">
        <v>0</v>
      </c>
      <c r="U115" s="20">
        <v>0</v>
      </c>
      <c r="V115" s="20">
        <v>0</v>
      </c>
      <c r="W115" s="20">
        <v>0</v>
      </c>
      <c r="X115" s="20">
        <v>0</v>
      </c>
      <c r="Y115" s="20">
        <v>0</v>
      </c>
      <c r="Z115" s="20">
        <v>0</v>
      </c>
      <c r="AA115" s="20">
        <v>0</v>
      </c>
      <c r="AB115" s="20">
        <v>0</v>
      </c>
      <c r="AC115" s="20">
        <v>0</v>
      </c>
      <c r="AD115" s="20">
        <v>0</v>
      </c>
      <c r="AE115" s="20">
        <v>0</v>
      </c>
      <c r="AF115" s="20">
        <v>0</v>
      </c>
      <c r="AG115" s="20">
        <v>0</v>
      </c>
      <c r="AH115" s="20">
        <v>0</v>
      </c>
      <c r="AI115" s="20">
        <v>0</v>
      </c>
      <c r="AJ115" s="20">
        <v>0</v>
      </c>
      <c r="AK115" s="20"/>
      <c r="AL115" s="20"/>
      <c r="AM115" s="20"/>
      <c r="AN115" s="20"/>
      <c r="AO115" s="20"/>
      <c r="AP115" s="20"/>
      <c r="AQ115" s="20"/>
      <c r="AR115" s="20"/>
      <c r="AS115" s="20">
        <v>0</v>
      </c>
    </row>
    <row r="116" spans="1:45" x14ac:dyDescent="0.3">
      <c r="A116" s="39" t="s">
        <v>104</v>
      </c>
      <c r="B116" s="23">
        <v>4415</v>
      </c>
      <c r="C116" s="20"/>
      <c r="D116" s="20"/>
      <c r="E116" s="20"/>
      <c r="F116" s="20"/>
      <c r="G116" s="20"/>
      <c r="H116" s="20"/>
      <c r="I116" s="20"/>
      <c r="J116" s="20"/>
      <c r="K116" s="20"/>
      <c r="L116" s="20"/>
      <c r="M116" s="20">
        <v>21</v>
      </c>
      <c r="N116" s="20"/>
      <c r="O116" s="20">
        <v>0</v>
      </c>
      <c r="P116" s="20">
        <v>0</v>
      </c>
      <c r="Q116" s="20">
        <v>0</v>
      </c>
      <c r="R116" s="20">
        <v>0</v>
      </c>
      <c r="S116" s="20">
        <v>0</v>
      </c>
      <c r="T116" s="20">
        <v>0</v>
      </c>
      <c r="U116" s="20">
        <v>0</v>
      </c>
      <c r="V116" s="20">
        <v>0</v>
      </c>
      <c r="W116" s="20">
        <v>0</v>
      </c>
      <c r="X116" s="20">
        <v>0</v>
      </c>
      <c r="Y116" s="20">
        <v>0</v>
      </c>
      <c r="Z116" s="20">
        <v>0</v>
      </c>
      <c r="AA116" s="20">
        <v>0</v>
      </c>
      <c r="AB116" s="20">
        <v>0</v>
      </c>
      <c r="AC116" s="20">
        <v>0</v>
      </c>
      <c r="AD116" s="20">
        <v>0</v>
      </c>
      <c r="AE116" s="20">
        <v>0</v>
      </c>
      <c r="AF116" s="20">
        <v>0</v>
      </c>
      <c r="AG116" s="20">
        <v>0</v>
      </c>
      <c r="AH116" s="20">
        <v>0</v>
      </c>
      <c r="AI116" s="20">
        <v>0</v>
      </c>
      <c r="AJ116" s="20">
        <v>0</v>
      </c>
      <c r="AK116" s="20"/>
      <c r="AL116" s="20"/>
      <c r="AM116" s="20"/>
      <c r="AN116" s="20"/>
      <c r="AO116" s="20"/>
      <c r="AP116" s="20"/>
      <c r="AQ116" s="20"/>
      <c r="AR116" s="20"/>
      <c r="AS116" s="20">
        <v>21</v>
      </c>
    </row>
    <row r="117" spans="1:45" x14ac:dyDescent="0.3">
      <c r="A117" s="39" t="s">
        <v>77</v>
      </c>
      <c r="B117" s="23">
        <v>1184</v>
      </c>
      <c r="C117" s="20"/>
      <c r="D117" s="20"/>
      <c r="E117" s="20"/>
      <c r="F117" s="20"/>
      <c r="G117" s="20"/>
      <c r="H117" s="20"/>
      <c r="I117" s="20"/>
      <c r="J117" s="20"/>
      <c r="K117" s="20"/>
      <c r="L117" s="20"/>
      <c r="M117" s="20"/>
      <c r="N117" s="20"/>
      <c r="O117" s="20">
        <v>0</v>
      </c>
      <c r="P117" s="20">
        <v>0</v>
      </c>
      <c r="Q117" s="20">
        <v>0</v>
      </c>
      <c r="R117" s="20">
        <v>0</v>
      </c>
      <c r="S117" s="20">
        <v>0</v>
      </c>
      <c r="T117" s="20">
        <v>0</v>
      </c>
      <c r="U117" s="20">
        <v>0</v>
      </c>
      <c r="V117" s="20">
        <v>0</v>
      </c>
      <c r="W117" s="20">
        <v>0</v>
      </c>
      <c r="X117" s="20">
        <v>0</v>
      </c>
      <c r="Y117" s="20">
        <v>0</v>
      </c>
      <c r="Z117" s="20">
        <v>0</v>
      </c>
      <c r="AA117" s="20">
        <v>0</v>
      </c>
      <c r="AB117" s="20">
        <v>0</v>
      </c>
      <c r="AC117" s="20">
        <v>0</v>
      </c>
      <c r="AD117" s="20">
        <v>0</v>
      </c>
      <c r="AE117" s="20">
        <v>0</v>
      </c>
      <c r="AF117" s="20">
        <v>0</v>
      </c>
      <c r="AG117" s="20">
        <v>0</v>
      </c>
      <c r="AH117" s="20">
        <v>0</v>
      </c>
      <c r="AI117" s="20">
        <v>0</v>
      </c>
      <c r="AJ117" s="20">
        <v>0</v>
      </c>
      <c r="AK117" s="20"/>
      <c r="AL117" s="20"/>
      <c r="AM117" s="20"/>
      <c r="AN117" s="20"/>
      <c r="AO117" s="20"/>
      <c r="AP117" s="20"/>
      <c r="AQ117" s="20"/>
      <c r="AR117" s="20"/>
      <c r="AS117" s="20">
        <v>0</v>
      </c>
    </row>
    <row r="118" spans="1:45" x14ac:dyDescent="0.3">
      <c r="A118" s="39" t="s">
        <v>330</v>
      </c>
      <c r="B118" s="23">
        <v>2341</v>
      </c>
      <c r="C118" s="20"/>
      <c r="D118" s="20"/>
      <c r="E118" s="20"/>
      <c r="F118" s="20"/>
      <c r="G118" s="20"/>
      <c r="H118" s="20"/>
      <c r="I118" s="20"/>
      <c r="J118" s="20"/>
      <c r="K118" s="20"/>
      <c r="L118" s="20"/>
      <c r="M118" s="20"/>
      <c r="N118" s="20"/>
      <c r="O118" s="20">
        <v>0</v>
      </c>
      <c r="P118" s="20">
        <v>0</v>
      </c>
      <c r="Q118" s="20">
        <v>0</v>
      </c>
      <c r="R118" s="20">
        <v>0</v>
      </c>
      <c r="S118" s="20">
        <v>0</v>
      </c>
      <c r="T118" s="20">
        <v>0</v>
      </c>
      <c r="U118" s="20">
        <v>0</v>
      </c>
      <c r="V118" s="20">
        <v>0</v>
      </c>
      <c r="W118" s="20">
        <v>0</v>
      </c>
      <c r="X118" s="20">
        <v>0</v>
      </c>
      <c r="Y118" s="20">
        <v>0</v>
      </c>
      <c r="Z118" s="20">
        <v>0</v>
      </c>
      <c r="AA118" s="20">
        <v>0</v>
      </c>
      <c r="AB118" s="20">
        <v>0</v>
      </c>
      <c r="AC118" s="20">
        <v>0</v>
      </c>
      <c r="AD118" s="20">
        <v>0</v>
      </c>
      <c r="AE118" s="20">
        <v>0</v>
      </c>
      <c r="AF118" s="20">
        <v>0</v>
      </c>
      <c r="AG118" s="20">
        <v>0</v>
      </c>
      <c r="AH118" s="20">
        <v>0</v>
      </c>
      <c r="AI118" s="20">
        <v>0</v>
      </c>
      <c r="AJ118" s="20">
        <v>0</v>
      </c>
      <c r="AK118" s="20"/>
      <c r="AL118" s="20"/>
      <c r="AM118" s="20"/>
      <c r="AN118" s="20"/>
      <c r="AO118" s="20"/>
      <c r="AP118" s="20"/>
      <c r="AQ118" s="20"/>
      <c r="AR118" s="20"/>
      <c r="AS118" s="20">
        <v>0</v>
      </c>
    </row>
    <row r="119" spans="1:45" x14ac:dyDescent="0.3">
      <c r="A119" s="39" t="s">
        <v>331</v>
      </c>
      <c r="B119" s="23" t="s">
        <v>290</v>
      </c>
      <c r="C119" s="20"/>
      <c r="D119" s="20"/>
      <c r="E119" s="20"/>
      <c r="F119" s="20"/>
      <c r="G119" s="20"/>
      <c r="H119" s="20"/>
      <c r="I119" s="20"/>
      <c r="J119" s="20"/>
      <c r="K119" s="20"/>
      <c r="L119" s="20"/>
      <c r="M119" s="20"/>
      <c r="N119" s="20"/>
      <c r="O119" s="20">
        <v>0</v>
      </c>
      <c r="P119" s="20">
        <v>0</v>
      </c>
      <c r="Q119" s="20">
        <v>0</v>
      </c>
      <c r="R119" s="20">
        <v>0</v>
      </c>
      <c r="S119" s="20">
        <v>0</v>
      </c>
      <c r="T119" s="20">
        <v>0</v>
      </c>
      <c r="U119" s="20">
        <v>0</v>
      </c>
      <c r="V119" s="20">
        <v>0</v>
      </c>
      <c r="W119" s="20">
        <v>0</v>
      </c>
      <c r="X119" s="20">
        <v>0</v>
      </c>
      <c r="Y119" s="20">
        <v>0</v>
      </c>
      <c r="Z119" s="20">
        <v>0</v>
      </c>
      <c r="AA119" s="20">
        <v>0</v>
      </c>
      <c r="AB119" s="20">
        <v>0</v>
      </c>
      <c r="AC119" s="20">
        <v>0</v>
      </c>
      <c r="AD119" s="20">
        <v>0</v>
      </c>
      <c r="AE119" s="20">
        <v>0</v>
      </c>
      <c r="AF119" s="20">
        <v>0</v>
      </c>
      <c r="AG119" s="20">
        <v>0</v>
      </c>
      <c r="AH119" s="20">
        <v>0</v>
      </c>
      <c r="AI119" s="20">
        <v>0</v>
      </c>
      <c r="AJ119" s="20">
        <v>0</v>
      </c>
      <c r="AK119" s="20"/>
      <c r="AL119" s="20"/>
      <c r="AM119" s="20"/>
      <c r="AN119" s="20"/>
      <c r="AO119" s="20"/>
      <c r="AP119" s="20"/>
      <c r="AQ119" s="20"/>
      <c r="AR119" s="20"/>
      <c r="AS119" s="20">
        <v>0</v>
      </c>
    </row>
    <row r="120" spans="1:45" x14ac:dyDescent="0.3">
      <c r="A120" s="39" t="s">
        <v>332</v>
      </c>
      <c r="B120" s="23">
        <v>1843</v>
      </c>
      <c r="C120" s="20"/>
      <c r="D120" s="20"/>
      <c r="E120" s="20"/>
      <c r="F120" s="20"/>
      <c r="G120" s="20"/>
      <c r="H120" s="20"/>
      <c r="I120" s="20"/>
      <c r="J120" s="20"/>
      <c r="K120" s="20"/>
      <c r="L120" s="20"/>
      <c r="M120" s="20"/>
      <c r="N120" s="20"/>
      <c r="O120" s="20">
        <v>0</v>
      </c>
      <c r="P120" s="20">
        <v>0</v>
      </c>
      <c r="Q120" s="20">
        <v>0</v>
      </c>
      <c r="R120" s="20">
        <v>0</v>
      </c>
      <c r="S120" s="20">
        <v>0</v>
      </c>
      <c r="T120" s="20">
        <v>0</v>
      </c>
      <c r="U120" s="20">
        <v>0</v>
      </c>
      <c r="V120" s="20">
        <v>0</v>
      </c>
      <c r="W120" s="20">
        <v>0</v>
      </c>
      <c r="X120" s="20">
        <v>0</v>
      </c>
      <c r="Y120" s="20">
        <v>0</v>
      </c>
      <c r="Z120" s="20">
        <v>0</v>
      </c>
      <c r="AA120" s="20">
        <v>0</v>
      </c>
      <c r="AB120" s="20">
        <v>0</v>
      </c>
      <c r="AC120" s="20">
        <v>0</v>
      </c>
      <c r="AD120" s="20">
        <v>0</v>
      </c>
      <c r="AE120" s="20">
        <v>0</v>
      </c>
      <c r="AF120" s="20">
        <v>0</v>
      </c>
      <c r="AG120" s="20">
        <v>0</v>
      </c>
      <c r="AH120" s="20">
        <v>0</v>
      </c>
      <c r="AI120" s="20">
        <v>0</v>
      </c>
      <c r="AJ120" s="20">
        <v>0</v>
      </c>
      <c r="AK120" s="20"/>
      <c r="AL120" s="20"/>
      <c r="AM120" s="20"/>
      <c r="AN120" s="20"/>
      <c r="AO120" s="20"/>
      <c r="AP120" s="20"/>
      <c r="AQ120" s="20"/>
      <c r="AR120" s="20"/>
      <c r="AS120" s="20">
        <v>0</v>
      </c>
    </row>
    <row r="121" spans="1:45" x14ac:dyDescent="0.3">
      <c r="A121" s="39" t="s">
        <v>21</v>
      </c>
      <c r="B121" s="23" t="s">
        <v>290</v>
      </c>
      <c r="C121" s="20"/>
      <c r="D121" s="20"/>
      <c r="E121" s="20"/>
      <c r="F121" s="20"/>
      <c r="G121" s="20"/>
      <c r="H121" s="20"/>
      <c r="I121" s="20"/>
      <c r="J121" s="20"/>
      <c r="K121" s="20"/>
      <c r="L121" s="20"/>
      <c r="M121" s="20"/>
      <c r="N121" s="20"/>
      <c r="O121" s="20">
        <v>0</v>
      </c>
      <c r="P121" s="20">
        <v>0</v>
      </c>
      <c r="Q121" s="20">
        <v>0</v>
      </c>
      <c r="R121" s="20">
        <v>0</v>
      </c>
      <c r="S121" s="20">
        <v>0</v>
      </c>
      <c r="T121" s="20">
        <v>0</v>
      </c>
      <c r="U121" s="20">
        <v>0</v>
      </c>
      <c r="V121" s="20">
        <v>0</v>
      </c>
      <c r="W121" s="20">
        <v>0</v>
      </c>
      <c r="X121" s="20">
        <v>0</v>
      </c>
      <c r="Y121" s="20">
        <v>0</v>
      </c>
      <c r="Z121" s="20">
        <v>0</v>
      </c>
      <c r="AA121" s="20">
        <v>0</v>
      </c>
      <c r="AB121" s="20">
        <v>0</v>
      </c>
      <c r="AC121" s="20">
        <v>0</v>
      </c>
      <c r="AD121" s="20">
        <v>0</v>
      </c>
      <c r="AE121" s="20">
        <v>0</v>
      </c>
      <c r="AF121" s="20">
        <v>0</v>
      </c>
      <c r="AG121" s="20">
        <v>0</v>
      </c>
      <c r="AH121" s="20">
        <v>0</v>
      </c>
      <c r="AI121" s="20">
        <v>0</v>
      </c>
      <c r="AJ121" s="20">
        <v>0</v>
      </c>
      <c r="AK121" s="20"/>
      <c r="AL121" s="20"/>
      <c r="AM121" s="20"/>
      <c r="AN121" s="20"/>
      <c r="AO121" s="20"/>
      <c r="AP121" s="20"/>
      <c r="AQ121" s="20"/>
      <c r="AR121" s="20"/>
      <c r="AS121" s="20">
        <v>0</v>
      </c>
    </row>
    <row r="122" spans="1:45" x14ac:dyDescent="0.3">
      <c r="A122" s="39" t="s">
        <v>111</v>
      </c>
      <c r="B122" s="23" t="s">
        <v>305</v>
      </c>
      <c r="C122" s="20"/>
      <c r="D122" s="20"/>
      <c r="E122" s="20"/>
      <c r="F122" s="20"/>
      <c r="G122" s="20"/>
      <c r="H122" s="20"/>
      <c r="I122" s="20"/>
      <c r="J122" s="20"/>
      <c r="K122" s="20"/>
      <c r="L122" s="20"/>
      <c r="M122" s="20"/>
      <c r="N122" s="20"/>
      <c r="O122" s="20">
        <v>0</v>
      </c>
      <c r="P122" s="20">
        <v>0</v>
      </c>
      <c r="Q122" s="20">
        <v>0</v>
      </c>
      <c r="R122" s="20">
        <v>0</v>
      </c>
      <c r="S122" s="20">
        <v>0</v>
      </c>
      <c r="T122" s="20">
        <v>0</v>
      </c>
      <c r="U122" s="20">
        <v>0</v>
      </c>
      <c r="V122" s="20">
        <v>0</v>
      </c>
      <c r="W122" s="20">
        <v>0</v>
      </c>
      <c r="X122" s="20">
        <v>0</v>
      </c>
      <c r="Y122" s="20">
        <v>0</v>
      </c>
      <c r="Z122" s="20">
        <v>0</v>
      </c>
      <c r="AA122" s="20">
        <v>0</v>
      </c>
      <c r="AB122" s="20">
        <v>0</v>
      </c>
      <c r="AC122" s="20">
        <v>0</v>
      </c>
      <c r="AD122" s="20">
        <v>0</v>
      </c>
      <c r="AE122" s="20">
        <v>0</v>
      </c>
      <c r="AF122" s="20">
        <v>0</v>
      </c>
      <c r="AG122" s="20">
        <v>0</v>
      </c>
      <c r="AH122" s="20">
        <v>0</v>
      </c>
      <c r="AI122" s="20">
        <v>0</v>
      </c>
      <c r="AJ122" s="20">
        <v>0</v>
      </c>
      <c r="AK122" s="20"/>
      <c r="AL122" s="20"/>
      <c r="AM122" s="20"/>
      <c r="AN122" s="20"/>
      <c r="AO122" s="20"/>
      <c r="AP122" s="20"/>
      <c r="AQ122" s="20"/>
      <c r="AR122" s="20"/>
      <c r="AS122" s="20">
        <v>0</v>
      </c>
    </row>
    <row r="123" spans="1:45" x14ac:dyDescent="0.3">
      <c r="A123" s="39" t="s">
        <v>43</v>
      </c>
      <c r="B123" s="23" t="s">
        <v>290</v>
      </c>
      <c r="C123" s="20"/>
      <c r="D123" s="20"/>
      <c r="E123" s="20"/>
      <c r="F123" s="20"/>
      <c r="G123" s="20"/>
      <c r="H123" s="20"/>
      <c r="I123" s="20"/>
      <c r="J123" s="20"/>
      <c r="K123" s="20"/>
      <c r="L123" s="20"/>
      <c r="M123" s="20"/>
      <c r="N123" s="20"/>
      <c r="O123" s="20">
        <v>0</v>
      </c>
      <c r="P123" s="20">
        <v>0</v>
      </c>
      <c r="Q123" s="20">
        <v>0</v>
      </c>
      <c r="R123" s="20">
        <v>0</v>
      </c>
      <c r="S123" s="20">
        <v>0</v>
      </c>
      <c r="T123" s="20">
        <v>0</v>
      </c>
      <c r="U123" s="20">
        <v>0</v>
      </c>
      <c r="V123" s="20">
        <v>0</v>
      </c>
      <c r="W123" s="20">
        <v>0</v>
      </c>
      <c r="X123" s="20">
        <v>0</v>
      </c>
      <c r="Y123" s="20">
        <v>0</v>
      </c>
      <c r="Z123" s="20">
        <v>0</v>
      </c>
      <c r="AA123" s="20">
        <v>0</v>
      </c>
      <c r="AB123" s="20">
        <v>0</v>
      </c>
      <c r="AC123" s="20">
        <v>0</v>
      </c>
      <c r="AD123" s="20">
        <v>0</v>
      </c>
      <c r="AE123" s="20">
        <v>0</v>
      </c>
      <c r="AF123" s="20">
        <v>0</v>
      </c>
      <c r="AG123" s="20">
        <v>0</v>
      </c>
      <c r="AH123" s="20">
        <v>0</v>
      </c>
      <c r="AI123" s="20">
        <v>0</v>
      </c>
      <c r="AJ123" s="20">
        <v>0</v>
      </c>
      <c r="AK123" s="20"/>
      <c r="AL123" s="20"/>
      <c r="AM123" s="20"/>
      <c r="AN123" s="20"/>
      <c r="AO123" s="20"/>
      <c r="AP123" s="20"/>
      <c r="AQ123" s="20"/>
      <c r="AR123" s="20"/>
      <c r="AS123" s="20">
        <v>0</v>
      </c>
    </row>
    <row r="124" spans="1:45" x14ac:dyDescent="0.3">
      <c r="A124" s="39" t="s">
        <v>61</v>
      </c>
      <c r="B124" s="23" t="s">
        <v>305</v>
      </c>
      <c r="C124" s="20"/>
      <c r="D124" s="20"/>
      <c r="E124" s="20"/>
      <c r="F124" s="20"/>
      <c r="G124" s="20"/>
      <c r="H124" s="20"/>
      <c r="I124" s="20"/>
      <c r="J124" s="20"/>
      <c r="K124" s="20"/>
      <c r="L124" s="20"/>
      <c r="M124" s="20"/>
      <c r="N124" s="20"/>
      <c r="O124" s="20">
        <v>0</v>
      </c>
      <c r="P124" s="20">
        <v>0</v>
      </c>
      <c r="Q124" s="20">
        <v>0</v>
      </c>
      <c r="R124" s="20">
        <v>0</v>
      </c>
      <c r="S124" s="20">
        <v>0</v>
      </c>
      <c r="T124" s="20">
        <v>0</v>
      </c>
      <c r="U124" s="20">
        <v>0</v>
      </c>
      <c r="V124" s="20">
        <v>0</v>
      </c>
      <c r="W124" s="20">
        <v>0</v>
      </c>
      <c r="X124" s="20">
        <v>0</v>
      </c>
      <c r="Y124" s="20">
        <v>0</v>
      </c>
      <c r="Z124" s="20">
        <v>0</v>
      </c>
      <c r="AA124" s="20">
        <v>0</v>
      </c>
      <c r="AB124" s="20">
        <v>0</v>
      </c>
      <c r="AC124" s="20">
        <v>0</v>
      </c>
      <c r="AD124" s="20">
        <v>0</v>
      </c>
      <c r="AE124" s="20">
        <v>0</v>
      </c>
      <c r="AF124" s="20">
        <v>0</v>
      </c>
      <c r="AG124" s="20">
        <v>0</v>
      </c>
      <c r="AH124" s="20">
        <v>0</v>
      </c>
      <c r="AI124" s="20">
        <v>0</v>
      </c>
      <c r="AJ124" s="20">
        <v>0</v>
      </c>
      <c r="AK124" s="20"/>
      <c r="AL124" s="20"/>
      <c r="AM124" s="20"/>
      <c r="AN124" s="20"/>
      <c r="AO124" s="20"/>
      <c r="AP124" s="20"/>
      <c r="AQ124" s="20"/>
      <c r="AR124" s="20"/>
      <c r="AS124" s="20">
        <v>0</v>
      </c>
    </row>
    <row r="125" spans="1:45" x14ac:dyDescent="0.3">
      <c r="A125" s="39" t="s">
        <v>121</v>
      </c>
      <c r="B125" s="23">
        <v>3037</v>
      </c>
      <c r="C125" s="20"/>
      <c r="D125" s="20"/>
      <c r="E125" s="20"/>
      <c r="F125" s="20"/>
      <c r="G125" s="20"/>
      <c r="H125" s="20"/>
      <c r="I125" s="20"/>
      <c r="J125" s="20"/>
      <c r="K125" s="20"/>
      <c r="L125" s="20"/>
      <c r="M125" s="20"/>
      <c r="N125" s="20"/>
      <c r="O125" s="20">
        <v>0</v>
      </c>
      <c r="P125" s="20">
        <v>0</v>
      </c>
      <c r="Q125" s="20">
        <v>0</v>
      </c>
      <c r="R125" s="20">
        <v>0</v>
      </c>
      <c r="S125" s="20">
        <v>0</v>
      </c>
      <c r="T125" s="20">
        <v>0</v>
      </c>
      <c r="U125" s="20">
        <v>0</v>
      </c>
      <c r="V125" s="20">
        <v>0</v>
      </c>
      <c r="W125" s="20">
        <v>0</v>
      </c>
      <c r="X125" s="20">
        <v>0</v>
      </c>
      <c r="Y125" s="20">
        <v>0</v>
      </c>
      <c r="Z125" s="20">
        <v>0</v>
      </c>
      <c r="AA125" s="20">
        <v>0</v>
      </c>
      <c r="AB125" s="20">
        <v>0</v>
      </c>
      <c r="AC125" s="20">
        <v>0</v>
      </c>
      <c r="AD125" s="20">
        <v>0</v>
      </c>
      <c r="AE125" s="20">
        <v>0</v>
      </c>
      <c r="AF125" s="20">
        <v>0</v>
      </c>
      <c r="AG125" s="20">
        <v>0</v>
      </c>
      <c r="AH125" s="20">
        <v>0</v>
      </c>
      <c r="AI125" s="20">
        <v>0</v>
      </c>
      <c r="AJ125" s="20">
        <v>0</v>
      </c>
      <c r="AK125" s="20"/>
      <c r="AL125" s="20"/>
      <c r="AM125" s="20"/>
      <c r="AN125" s="20"/>
      <c r="AO125" s="20"/>
      <c r="AP125" s="20"/>
      <c r="AQ125" s="20"/>
      <c r="AR125" s="20"/>
      <c r="AS125" s="20">
        <v>0</v>
      </c>
    </row>
    <row r="126" spans="1:45" x14ac:dyDescent="0.3">
      <c r="A126" s="39" t="s">
        <v>333</v>
      </c>
      <c r="B126" s="23" t="s">
        <v>290</v>
      </c>
      <c r="C126" s="20"/>
      <c r="D126" s="20"/>
      <c r="E126" s="20"/>
      <c r="F126" s="20"/>
      <c r="G126" s="20"/>
      <c r="H126" s="20"/>
      <c r="I126" s="20"/>
      <c r="J126" s="20"/>
      <c r="K126" s="20"/>
      <c r="L126" s="20"/>
      <c r="M126" s="20"/>
      <c r="N126" s="20"/>
      <c r="O126" s="20">
        <v>0</v>
      </c>
      <c r="P126" s="20">
        <v>0</v>
      </c>
      <c r="Q126" s="20">
        <v>0</v>
      </c>
      <c r="R126" s="20">
        <v>0</v>
      </c>
      <c r="S126" s="20">
        <v>0</v>
      </c>
      <c r="T126" s="20">
        <v>0</v>
      </c>
      <c r="U126" s="20">
        <v>0</v>
      </c>
      <c r="V126" s="20">
        <v>0</v>
      </c>
      <c r="W126" s="20">
        <v>0</v>
      </c>
      <c r="X126" s="20">
        <v>0</v>
      </c>
      <c r="Y126" s="20">
        <v>0</v>
      </c>
      <c r="Z126" s="20">
        <v>0</v>
      </c>
      <c r="AA126" s="20">
        <v>0</v>
      </c>
      <c r="AB126" s="20">
        <v>0</v>
      </c>
      <c r="AC126" s="20">
        <v>0</v>
      </c>
      <c r="AD126" s="20">
        <v>0</v>
      </c>
      <c r="AE126" s="20">
        <v>0</v>
      </c>
      <c r="AF126" s="20">
        <v>0</v>
      </c>
      <c r="AG126" s="20">
        <v>0</v>
      </c>
      <c r="AH126" s="20">
        <v>0</v>
      </c>
      <c r="AI126" s="20">
        <v>0</v>
      </c>
      <c r="AJ126" s="20">
        <v>0</v>
      </c>
      <c r="AK126" s="20"/>
      <c r="AL126" s="20"/>
      <c r="AM126" s="20"/>
      <c r="AN126" s="20"/>
      <c r="AO126" s="20"/>
      <c r="AP126" s="20"/>
      <c r="AQ126" s="20"/>
      <c r="AR126" s="20"/>
      <c r="AS126" s="20">
        <v>0</v>
      </c>
    </row>
    <row r="127" spans="1:45" x14ac:dyDescent="0.3">
      <c r="A127" s="39" t="s">
        <v>44</v>
      </c>
      <c r="B127" s="23" t="s">
        <v>290</v>
      </c>
      <c r="C127" s="20"/>
      <c r="D127" s="20"/>
      <c r="E127" s="20"/>
      <c r="F127" s="20"/>
      <c r="G127" s="20"/>
      <c r="H127" s="20"/>
      <c r="I127" s="20"/>
      <c r="J127" s="20"/>
      <c r="K127" s="20"/>
      <c r="L127" s="20"/>
      <c r="M127" s="20"/>
      <c r="N127" s="20"/>
      <c r="O127" s="20">
        <v>0</v>
      </c>
      <c r="P127" s="20">
        <v>0</v>
      </c>
      <c r="Q127" s="20">
        <v>0</v>
      </c>
      <c r="R127" s="20">
        <v>0</v>
      </c>
      <c r="S127" s="20">
        <v>1</v>
      </c>
      <c r="T127" s="20">
        <v>0</v>
      </c>
      <c r="U127" s="20">
        <v>0</v>
      </c>
      <c r="V127" s="20">
        <v>0</v>
      </c>
      <c r="W127" s="20">
        <v>0</v>
      </c>
      <c r="X127" s="20">
        <v>0</v>
      </c>
      <c r="Y127" s="20">
        <v>0</v>
      </c>
      <c r="Z127" s="20">
        <v>0</v>
      </c>
      <c r="AA127" s="20">
        <v>0</v>
      </c>
      <c r="AB127" s="20">
        <v>0</v>
      </c>
      <c r="AC127" s="20">
        <v>0</v>
      </c>
      <c r="AD127" s="20">
        <v>0</v>
      </c>
      <c r="AE127" s="20">
        <v>0</v>
      </c>
      <c r="AF127" s="20">
        <v>0</v>
      </c>
      <c r="AG127" s="20">
        <v>0</v>
      </c>
      <c r="AH127" s="20">
        <v>0</v>
      </c>
      <c r="AI127" s="20">
        <v>0</v>
      </c>
      <c r="AJ127" s="20">
        <v>0</v>
      </c>
      <c r="AK127" s="20"/>
      <c r="AL127" s="20"/>
      <c r="AM127" s="20"/>
      <c r="AN127" s="20"/>
      <c r="AO127" s="20"/>
      <c r="AP127" s="20">
        <v>1</v>
      </c>
      <c r="AQ127" s="20"/>
      <c r="AR127" s="20"/>
      <c r="AS127" s="20">
        <v>2</v>
      </c>
    </row>
    <row r="128" spans="1:45" x14ac:dyDescent="0.3">
      <c r="A128" s="39" t="s">
        <v>334</v>
      </c>
      <c r="B128" s="23">
        <v>9301</v>
      </c>
      <c r="C128" s="20">
        <v>2</v>
      </c>
      <c r="D128" s="20">
        <v>1</v>
      </c>
      <c r="E128" s="20">
        <v>1</v>
      </c>
      <c r="F128" s="20">
        <v>5</v>
      </c>
      <c r="G128" s="20">
        <v>1</v>
      </c>
      <c r="H128" s="20">
        <v>3</v>
      </c>
      <c r="I128" s="20">
        <v>1</v>
      </c>
      <c r="J128" s="20"/>
      <c r="K128" s="20">
        <v>2</v>
      </c>
      <c r="L128" s="20">
        <v>1</v>
      </c>
      <c r="M128" s="20">
        <v>2</v>
      </c>
      <c r="N128" s="20"/>
      <c r="O128" s="20">
        <v>0</v>
      </c>
      <c r="P128" s="20">
        <v>0</v>
      </c>
      <c r="Q128" s="20">
        <v>2</v>
      </c>
      <c r="R128" s="20">
        <v>1</v>
      </c>
      <c r="S128" s="20">
        <v>0</v>
      </c>
      <c r="T128" s="20">
        <v>5</v>
      </c>
      <c r="U128" s="20">
        <v>1</v>
      </c>
      <c r="V128" s="20">
        <v>1</v>
      </c>
      <c r="W128" s="20">
        <v>0</v>
      </c>
      <c r="X128" s="20">
        <v>3</v>
      </c>
      <c r="Y128" s="20">
        <v>0</v>
      </c>
      <c r="Z128" s="20">
        <v>0</v>
      </c>
      <c r="AA128" s="20">
        <v>5</v>
      </c>
      <c r="AB128" s="20">
        <v>1</v>
      </c>
      <c r="AC128" s="20">
        <v>4</v>
      </c>
      <c r="AD128" s="20">
        <v>0</v>
      </c>
      <c r="AE128" s="20">
        <v>1</v>
      </c>
      <c r="AF128" s="20">
        <v>4</v>
      </c>
      <c r="AG128" s="20">
        <v>0</v>
      </c>
      <c r="AH128" s="20">
        <v>1</v>
      </c>
      <c r="AI128" s="20">
        <v>2</v>
      </c>
      <c r="AJ128" s="20">
        <v>0</v>
      </c>
      <c r="AK128" s="20"/>
      <c r="AL128" s="20"/>
      <c r="AM128" s="20">
        <v>2</v>
      </c>
      <c r="AN128" s="20"/>
      <c r="AO128" s="20">
        <v>9</v>
      </c>
      <c r="AP128" s="20"/>
      <c r="AQ128" s="20">
        <v>8</v>
      </c>
      <c r="AR128" s="20">
        <v>6</v>
      </c>
      <c r="AS128" s="20">
        <v>75</v>
      </c>
    </row>
    <row r="129" spans="1:45" x14ac:dyDescent="0.3">
      <c r="A129" s="39" t="s">
        <v>335</v>
      </c>
      <c r="B129" s="23" t="s">
        <v>305</v>
      </c>
      <c r="C129" s="20"/>
      <c r="D129" s="20"/>
      <c r="E129" s="20"/>
      <c r="F129" s="20"/>
      <c r="G129" s="20"/>
      <c r="H129" s="20"/>
      <c r="I129" s="20"/>
      <c r="J129" s="20"/>
      <c r="K129" s="20"/>
      <c r="L129" s="20"/>
      <c r="M129" s="20"/>
      <c r="N129" s="20"/>
      <c r="O129" s="20">
        <v>0</v>
      </c>
      <c r="P129" s="20">
        <v>0</v>
      </c>
      <c r="Q129" s="20">
        <v>0</v>
      </c>
      <c r="R129" s="20">
        <v>0</v>
      </c>
      <c r="S129" s="20">
        <v>0</v>
      </c>
      <c r="T129" s="20">
        <v>0</v>
      </c>
      <c r="U129" s="20">
        <v>0</v>
      </c>
      <c r="V129" s="20">
        <v>0</v>
      </c>
      <c r="W129" s="20">
        <v>0</v>
      </c>
      <c r="X129" s="20">
        <v>0</v>
      </c>
      <c r="Y129" s="20">
        <v>0</v>
      </c>
      <c r="Z129" s="20">
        <v>0</v>
      </c>
      <c r="AA129" s="20">
        <v>0</v>
      </c>
      <c r="AB129" s="20">
        <v>0</v>
      </c>
      <c r="AC129" s="20">
        <v>0</v>
      </c>
      <c r="AD129" s="20">
        <v>0</v>
      </c>
      <c r="AE129" s="20">
        <v>0</v>
      </c>
      <c r="AF129" s="20">
        <v>0</v>
      </c>
      <c r="AG129" s="20">
        <v>0</v>
      </c>
      <c r="AH129" s="20">
        <v>0</v>
      </c>
      <c r="AI129" s="20">
        <v>0</v>
      </c>
      <c r="AJ129" s="20">
        <v>0</v>
      </c>
      <c r="AK129" s="20"/>
      <c r="AL129" s="20"/>
      <c r="AM129" s="20"/>
      <c r="AN129" s="20"/>
      <c r="AO129" s="20"/>
      <c r="AP129" s="20"/>
      <c r="AQ129" s="20"/>
      <c r="AR129" s="20"/>
      <c r="AS129" s="20">
        <v>0</v>
      </c>
    </row>
    <row r="130" spans="1:45" x14ac:dyDescent="0.3">
      <c r="A130" s="39" t="s">
        <v>91</v>
      </c>
      <c r="B130" s="23">
        <v>790</v>
      </c>
      <c r="C130" s="20"/>
      <c r="D130" s="20"/>
      <c r="E130" s="20"/>
      <c r="F130" s="20"/>
      <c r="G130" s="20"/>
      <c r="H130" s="20"/>
      <c r="I130" s="20"/>
      <c r="J130" s="20"/>
      <c r="K130" s="20"/>
      <c r="L130" s="20"/>
      <c r="M130" s="20"/>
      <c r="N130" s="20"/>
      <c r="O130" s="20">
        <v>0</v>
      </c>
      <c r="P130" s="20">
        <v>0</v>
      </c>
      <c r="Q130" s="20">
        <v>0</v>
      </c>
      <c r="R130" s="20">
        <v>0</v>
      </c>
      <c r="S130" s="20">
        <v>0</v>
      </c>
      <c r="T130" s="20">
        <v>0</v>
      </c>
      <c r="U130" s="20">
        <v>0</v>
      </c>
      <c r="V130" s="20">
        <v>0</v>
      </c>
      <c r="W130" s="20">
        <v>0</v>
      </c>
      <c r="X130" s="20">
        <v>0</v>
      </c>
      <c r="Y130" s="20">
        <v>0</v>
      </c>
      <c r="Z130" s="20">
        <v>0</v>
      </c>
      <c r="AA130" s="20">
        <v>0</v>
      </c>
      <c r="AB130" s="20">
        <v>0</v>
      </c>
      <c r="AC130" s="20">
        <v>0</v>
      </c>
      <c r="AD130" s="20">
        <v>0</v>
      </c>
      <c r="AE130" s="20">
        <v>0</v>
      </c>
      <c r="AF130" s="20">
        <v>0</v>
      </c>
      <c r="AG130" s="20">
        <v>0</v>
      </c>
      <c r="AH130" s="20">
        <v>0</v>
      </c>
      <c r="AI130" s="20">
        <v>0</v>
      </c>
      <c r="AJ130" s="20">
        <v>0</v>
      </c>
      <c r="AK130" s="20"/>
      <c r="AL130" s="20"/>
      <c r="AM130" s="20"/>
      <c r="AN130" s="20"/>
      <c r="AO130" s="20"/>
      <c r="AP130" s="20"/>
      <c r="AQ130" s="20"/>
      <c r="AR130" s="20"/>
      <c r="AS130" s="20">
        <v>0</v>
      </c>
    </row>
    <row r="131" spans="1:45" x14ac:dyDescent="0.3">
      <c r="A131" s="39" t="s">
        <v>105</v>
      </c>
      <c r="B131" s="23">
        <v>359</v>
      </c>
      <c r="C131" s="20"/>
      <c r="D131" s="20"/>
      <c r="E131" s="20"/>
      <c r="F131" s="20"/>
      <c r="G131" s="20"/>
      <c r="H131" s="20">
        <v>1</v>
      </c>
      <c r="I131" s="20"/>
      <c r="J131" s="20"/>
      <c r="K131" s="20"/>
      <c r="L131" s="20"/>
      <c r="M131" s="20"/>
      <c r="N131" s="20"/>
      <c r="O131" s="20">
        <v>0</v>
      </c>
      <c r="P131" s="20">
        <v>0</v>
      </c>
      <c r="Q131" s="20">
        <v>0</v>
      </c>
      <c r="R131" s="20">
        <v>0</v>
      </c>
      <c r="S131" s="20">
        <v>0</v>
      </c>
      <c r="T131" s="20">
        <v>0</v>
      </c>
      <c r="U131" s="20">
        <v>0</v>
      </c>
      <c r="V131" s="20">
        <v>0</v>
      </c>
      <c r="W131" s="20">
        <v>0</v>
      </c>
      <c r="X131" s="20">
        <v>0</v>
      </c>
      <c r="Y131" s="20">
        <v>0</v>
      </c>
      <c r="Z131" s="20">
        <v>0</v>
      </c>
      <c r="AA131" s="20">
        <v>0</v>
      </c>
      <c r="AB131" s="20">
        <v>0</v>
      </c>
      <c r="AC131" s="20">
        <v>0</v>
      </c>
      <c r="AD131" s="20">
        <v>0</v>
      </c>
      <c r="AE131" s="20">
        <v>0</v>
      </c>
      <c r="AF131" s="20">
        <v>0</v>
      </c>
      <c r="AG131" s="20">
        <v>0</v>
      </c>
      <c r="AH131" s="20">
        <v>0</v>
      </c>
      <c r="AI131" s="20">
        <v>0</v>
      </c>
      <c r="AJ131" s="20">
        <v>0</v>
      </c>
      <c r="AK131" s="20"/>
      <c r="AL131" s="20"/>
      <c r="AM131" s="20"/>
      <c r="AN131" s="20"/>
      <c r="AO131" s="20"/>
      <c r="AP131" s="20"/>
      <c r="AQ131" s="20"/>
      <c r="AR131" s="20"/>
      <c r="AS131" s="20">
        <v>1</v>
      </c>
    </row>
    <row r="132" spans="1:45" x14ac:dyDescent="0.3">
      <c r="A132" s="39" t="s">
        <v>140</v>
      </c>
      <c r="B132" s="39" t="s">
        <v>290</v>
      </c>
      <c r="C132" s="20">
        <v>3</v>
      </c>
      <c r="D132" s="20">
        <v>119</v>
      </c>
      <c r="E132" s="20">
        <v>66</v>
      </c>
      <c r="F132" s="20">
        <v>25</v>
      </c>
      <c r="G132" s="20">
        <v>54</v>
      </c>
      <c r="H132" s="20">
        <v>2</v>
      </c>
      <c r="I132" s="20">
        <v>6</v>
      </c>
      <c r="J132" s="20">
        <v>1</v>
      </c>
      <c r="K132" s="20">
        <v>14</v>
      </c>
      <c r="L132" s="20">
        <v>117</v>
      </c>
      <c r="M132" s="20">
        <v>87</v>
      </c>
      <c r="N132" s="20">
        <v>299</v>
      </c>
      <c r="O132" s="20">
        <v>183</v>
      </c>
      <c r="P132" s="20">
        <v>152</v>
      </c>
      <c r="Q132" s="20">
        <v>87</v>
      </c>
      <c r="R132" s="20">
        <v>129</v>
      </c>
      <c r="S132" s="20">
        <v>136</v>
      </c>
      <c r="T132" s="20">
        <v>130</v>
      </c>
      <c r="U132" s="20">
        <v>84</v>
      </c>
      <c r="V132" s="20">
        <v>94</v>
      </c>
      <c r="W132" s="20">
        <v>106</v>
      </c>
      <c r="X132" s="20">
        <v>107</v>
      </c>
      <c r="Y132" s="20">
        <v>128</v>
      </c>
      <c r="Z132" s="20">
        <v>78</v>
      </c>
      <c r="AA132" s="20">
        <v>53</v>
      </c>
      <c r="AB132" s="20">
        <v>165</v>
      </c>
      <c r="AC132" s="20">
        <v>223</v>
      </c>
      <c r="AD132" s="20">
        <v>120</v>
      </c>
      <c r="AE132" s="20">
        <v>34</v>
      </c>
      <c r="AF132" s="20">
        <v>57</v>
      </c>
      <c r="AG132" s="20">
        <v>47</v>
      </c>
      <c r="AH132" s="20">
        <v>48</v>
      </c>
      <c r="AI132" s="20">
        <v>53</v>
      </c>
      <c r="AJ132" s="20">
        <v>68</v>
      </c>
      <c r="AK132" s="20">
        <v>37</v>
      </c>
      <c r="AL132" s="20">
        <v>66</v>
      </c>
      <c r="AM132" s="20">
        <v>48</v>
      </c>
      <c r="AN132" s="20">
        <v>52</v>
      </c>
      <c r="AO132" s="20">
        <v>39</v>
      </c>
      <c r="AP132" s="20">
        <v>43</v>
      </c>
      <c r="AQ132" s="20">
        <v>31</v>
      </c>
      <c r="AR132" s="20">
        <v>29</v>
      </c>
      <c r="AS132" s="20">
        <v>3420</v>
      </c>
    </row>
    <row r="133" spans="1:45" x14ac:dyDescent="0.3">
      <c r="A133" s="39" t="s">
        <v>277</v>
      </c>
      <c r="B133"/>
      <c r="C133" s="20">
        <v>417</v>
      </c>
      <c r="D133" s="20">
        <v>685</v>
      </c>
      <c r="E133" s="20">
        <v>586</v>
      </c>
      <c r="F133" s="20">
        <v>628</v>
      </c>
      <c r="G133" s="20">
        <v>755</v>
      </c>
      <c r="H133" s="20">
        <v>571</v>
      </c>
      <c r="I133" s="20">
        <v>512</v>
      </c>
      <c r="J133" s="20">
        <v>603</v>
      </c>
      <c r="K133" s="20">
        <v>762</v>
      </c>
      <c r="L133" s="20">
        <v>710</v>
      </c>
      <c r="M133" s="20">
        <v>971</v>
      </c>
      <c r="N133" s="20">
        <v>793</v>
      </c>
      <c r="O133" s="20">
        <v>690</v>
      </c>
      <c r="P133" s="20">
        <v>839</v>
      </c>
      <c r="Q133" s="20">
        <v>831</v>
      </c>
      <c r="R133" s="20">
        <v>844</v>
      </c>
      <c r="S133" s="20">
        <v>598</v>
      </c>
      <c r="T133" s="20">
        <v>605</v>
      </c>
      <c r="U133" s="20">
        <v>606</v>
      </c>
      <c r="V133" s="20">
        <v>717</v>
      </c>
      <c r="W133" s="20">
        <v>862</v>
      </c>
      <c r="X133" s="20">
        <v>794</v>
      </c>
      <c r="Y133" s="20">
        <v>1085</v>
      </c>
      <c r="Z133" s="20">
        <v>1195</v>
      </c>
      <c r="AA133" s="20">
        <v>831</v>
      </c>
      <c r="AB133" s="20">
        <v>811</v>
      </c>
      <c r="AC133" s="20">
        <v>923</v>
      </c>
      <c r="AD133" s="20">
        <v>974</v>
      </c>
      <c r="AE133" s="20">
        <v>613</v>
      </c>
      <c r="AF133" s="20">
        <v>408</v>
      </c>
      <c r="AG133" s="20">
        <v>735</v>
      </c>
      <c r="AH133" s="20">
        <v>522</v>
      </c>
      <c r="AI133" s="20">
        <v>475</v>
      </c>
      <c r="AJ133" s="20">
        <v>579</v>
      </c>
      <c r="AK133" s="20">
        <v>633</v>
      </c>
      <c r="AL133" s="20">
        <v>613</v>
      </c>
      <c r="AM133" s="20">
        <v>681</v>
      </c>
      <c r="AN133" s="20">
        <v>781</v>
      </c>
      <c r="AO133" s="20">
        <v>473</v>
      </c>
      <c r="AP133" s="20">
        <v>416</v>
      </c>
      <c r="AQ133" s="20">
        <v>481</v>
      </c>
      <c r="AR133" s="20">
        <v>427</v>
      </c>
      <c r="AS133" s="20">
        <v>29035</v>
      </c>
    </row>
    <row r="134" spans="1:45" x14ac:dyDescent="0.3">
      <c r="A134"/>
      <c r="B134"/>
      <c r="C134"/>
      <c r="D134"/>
      <c r="E134"/>
      <c r="F134"/>
      <c r="G134"/>
      <c r="H134"/>
      <c r="I134"/>
      <c r="J134"/>
      <c r="R134"/>
      <c r="S134"/>
      <c r="T134"/>
      <c r="U134"/>
      <c r="V134"/>
      <c r="W134"/>
      <c r="X134"/>
      <c r="Y134"/>
      <c r="Z134"/>
      <c r="AA134"/>
    </row>
    <row r="135" spans="1:45" x14ac:dyDescent="0.3">
      <c r="A135"/>
      <c r="B135"/>
      <c r="C135"/>
      <c r="D135"/>
      <c r="E135"/>
      <c r="F135"/>
      <c r="G135"/>
      <c r="H135"/>
      <c r="I135"/>
      <c r="J135"/>
      <c r="R135"/>
      <c r="S135"/>
      <c r="T135"/>
      <c r="U135"/>
      <c r="V135"/>
      <c r="W135"/>
      <c r="X135"/>
      <c r="Y135"/>
      <c r="Z135"/>
      <c r="AA135"/>
    </row>
    <row r="136" spans="1:45" x14ac:dyDescent="0.3">
      <c r="A136"/>
      <c r="B136"/>
      <c r="C136"/>
      <c r="D136"/>
      <c r="E136"/>
      <c r="F136"/>
      <c r="G136"/>
      <c r="H136"/>
      <c r="I136"/>
      <c r="J136"/>
      <c r="R136"/>
      <c r="S136"/>
      <c r="T136"/>
      <c r="U136"/>
      <c r="V136"/>
      <c r="W136"/>
      <c r="X136"/>
      <c r="Y136"/>
      <c r="Z136"/>
      <c r="AA136"/>
    </row>
    <row r="137" spans="1:45" x14ac:dyDescent="0.3">
      <c r="A137"/>
      <c r="B137"/>
      <c r="C137"/>
      <c r="D137"/>
      <c r="E137"/>
      <c r="F137"/>
      <c r="G137"/>
      <c r="H137"/>
      <c r="I137"/>
      <c r="J137"/>
      <c r="R137"/>
      <c r="S137"/>
      <c r="T137"/>
      <c r="U137"/>
      <c r="V137"/>
      <c r="W137"/>
      <c r="X137"/>
      <c r="Y137"/>
      <c r="Z137"/>
      <c r="AA137"/>
    </row>
    <row r="138" spans="1:45" x14ac:dyDescent="0.3">
      <c r="A138"/>
      <c r="B138"/>
      <c r="C138"/>
      <c r="D138"/>
      <c r="E138"/>
      <c r="F138"/>
      <c r="G138"/>
      <c r="H138"/>
      <c r="I138"/>
      <c r="J138"/>
      <c r="R138"/>
      <c r="S138"/>
      <c r="T138"/>
      <c r="U138"/>
      <c r="V138"/>
      <c r="W138"/>
      <c r="X138"/>
      <c r="Y138"/>
      <c r="Z138"/>
      <c r="AA138"/>
    </row>
    <row r="139" spans="1:45" x14ac:dyDescent="0.3">
      <c r="A139"/>
      <c r="B139"/>
      <c r="C139"/>
      <c r="D139"/>
      <c r="E139"/>
      <c r="F139"/>
      <c r="G139"/>
      <c r="H139"/>
      <c r="I139"/>
      <c r="J139"/>
      <c r="R139"/>
      <c r="S139"/>
      <c r="T139"/>
      <c r="U139"/>
      <c r="V139"/>
      <c r="W139"/>
      <c r="X139"/>
      <c r="Y139"/>
      <c r="Z139"/>
      <c r="AA139"/>
    </row>
    <row r="140" spans="1:45" x14ac:dyDescent="0.3">
      <c r="A140"/>
      <c r="B140"/>
      <c r="C140"/>
      <c r="D140"/>
      <c r="E140"/>
      <c r="F140"/>
      <c r="G140"/>
      <c r="H140"/>
      <c r="I140"/>
      <c r="J140"/>
      <c r="R140"/>
      <c r="S140"/>
      <c r="T140"/>
      <c r="U140"/>
      <c r="V140"/>
      <c r="W140"/>
      <c r="X140"/>
      <c r="Y140"/>
      <c r="Z140"/>
      <c r="AA140"/>
    </row>
    <row r="141" spans="1:45" x14ac:dyDescent="0.3">
      <c r="A141"/>
      <c r="B141"/>
      <c r="C141"/>
      <c r="D141"/>
      <c r="E141"/>
      <c r="F141"/>
      <c r="G141"/>
      <c r="H141"/>
      <c r="I141"/>
      <c r="J141"/>
      <c r="R141"/>
      <c r="S141"/>
      <c r="T141"/>
      <c r="U141"/>
      <c r="V141"/>
      <c r="W141"/>
      <c r="X141"/>
      <c r="Y141"/>
      <c r="Z141"/>
      <c r="AA141"/>
    </row>
    <row r="142" spans="1:45" x14ac:dyDescent="0.3">
      <c r="A142"/>
      <c r="B142"/>
      <c r="C142"/>
      <c r="D142"/>
      <c r="E142"/>
      <c r="F142"/>
      <c r="G142"/>
      <c r="H142"/>
      <c r="I142"/>
      <c r="J142"/>
      <c r="R142"/>
      <c r="S142"/>
      <c r="T142"/>
      <c r="U142"/>
      <c r="V142"/>
      <c r="W142"/>
      <c r="X142"/>
      <c r="Y142"/>
      <c r="Z142"/>
      <c r="AA142"/>
    </row>
    <row r="143" spans="1:45" x14ac:dyDescent="0.3">
      <c r="A143"/>
      <c r="B143"/>
      <c r="C143"/>
      <c r="D143"/>
      <c r="E143"/>
      <c r="F143"/>
      <c r="G143"/>
      <c r="H143"/>
      <c r="I143"/>
      <c r="J143"/>
      <c r="R143"/>
      <c r="S143"/>
      <c r="T143"/>
      <c r="U143"/>
      <c r="V143"/>
      <c r="W143"/>
      <c r="X143"/>
      <c r="Y143"/>
      <c r="Z143"/>
      <c r="AA143"/>
    </row>
    <row r="144" spans="1:45" x14ac:dyDescent="0.3">
      <c r="A144"/>
      <c r="B144"/>
      <c r="C144"/>
      <c r="D144"/>
      <c r="E144"/>
      <c r="F144"/>
      <c r="G144"/>
      <c r="H144"/>
      <c r="I144"/>
      <c r="J144"/>
      <c r="R144"/>
      <c r="S144"/>
      <c r="T144"/>
      <c r="U144"/>
      <c r="V144"/>
      <c r="W144"/>
      <c r="X144"/>
      <c r="Y144"/>
      <c r="Z144"/>
      <c r="AA144"/>
    </row>
    <row r="145" spans="1:27" x14ac:dyDescent="0.3">
      <c r="A145"/>
      <c r="B145"/>
      <c r="C145"/>
      <c r="D145"/>
      <c r="E145"/>
      <c r="F145"/>
      <c r="G145"/>
      <c r="H145"/>
      <c r="I145"/>
      <c r="J145"/>
      <c r="R145"/>
      <c r="S145"/>
      <c r="T145"/>
      <c r="U145"/>
      <c r="V145"/>
      <c r="W145"/>
      <c r="X145"/>
      <c r="Y145"/>
      <c r="Z145"/>
      <c r="AA145"/>
    </row>
    <row r="146" spans="1:27" x14ac:dyDescent="0.3">
      <c r="A146"/>
      <c r="B146"/>
      <c r="C146"/>
      <c r="D146"/>
      <c r="E146"/>
      <c r="F146"/>
      <c r="G146"/>
      <c r="H146"/>
      <c r="I146"/>
      <c r="J146"/>
      <c r="R146"/>
      <c r="S146"/>
      <c r="T146"/>
      <c r="U146"/>
      <c r="V146"/>
      <c r="W146"/>
      <c r="X146"/>
      <c r="Y146"/>
      <c r="Z146"/>
      <c r="AA146"/>
    </row>
    <row r="147" spans="1:27" x14ac:dyDescent="0.3">
      <c r="A147"/>
      <c r="B147"/>
      <c r="C147"/>
      <c r="D147"/>
      <c r="E147"/>
      <c r="F147"/>
      <c r="G147"/>
      <c r="H147"/>
      <c r="I147"/>
      <c r="J147"/>
      <c r="R147"/>
      <c r="S147"/>
      <c r="T147"/>
      <c r="U147"/>
      <c r="V147"/>
      <c r="W147"/>
      <c r="X147"/>
      <c r="Y147"/>
      <c r="Z147"/>
      <c r="AA147"/>
    </row>
    <row r="148" spans="1:27" x14ac:dyDescent="0.3">
      <c r="A148"/>
      <c r="B148"/>
      <c r="C148"/>
      <c r="D148"/>
      <c r="E148"/>
      <c r="F148"/>
      <c r="G148"/>
      <c r="H148"/>
      <c r="I148"/>
      <c r="J148"/>
      <c r="R148"/>
      <c r="S148"/>
      <c r="T148"/>
      <c r="U148"/>
      <c r="V148"/>
      <c r="W148"/>
      <c r="X148"/>
      <c r="Y148"/>
      <c r="Z148"/>
      <c r="AA148"/>
    </row>
    <row r="149" spans="1:27" x14ac:dyDescent="0.3">
      <c r="A149"/>
      <c r="B149"/>
      <c r="C149"/>
      <c r="D149"/>
      <c r="E149"/>
      <c r="F149"/>
      <c r="G149"/>
      <c r="H149"/>
      <c r="I149"/>
      <c r="J149"/>
      <c r="R149"/>
      <c r="S149"/>
      <c r="T149"/>
      <c r="U149"/>
      <c r="V149"/>
      <c r="W149"/>
      <c r="X149"/>
      <c r="Y149"/>
      <c r="Z149"/>
      <c r="AA149"/>
    </row>
    <row r="150" spans="1:27" x14ac:dyDescent="0.3">
      <c r="A150"/>
      <c r="B150"/>
      <c r="C150"/>
      <c r="D150"/>
      <c r="E150"/>
      <c r="F150"/>
      <c r="G150"/>
      <c r="H150"/>
      <c r="I150"/>
      <c r="J150"/>
      <c r="R150"/>
      <c r="S150"/>
      <c r="T150"/>
      <c r="U150"/>
      <c r="V150"/>
      <c r="W150"/>
      <c r="X150"/>
      <c r="Y150"/>
      <c r="Z150"/>
      <c r="AA150"/>
    </row>
    <row r="151" spans="1:27" x14ac:dyDescent="0.3">
      <c r="A151"/>
      <c r="B151"/>
      <c r="C151"/>
      <c r="D151"/>
      <c r="E151"/>
      <c r="F151"/>
      <c r="G151"/>
      <c r="H151"/>
      <c r="I151"/>
      <c r="J151"/>
      <c r="R151"/>
      <c r="S151"/>
      <c r="T151"/>
      <c r="U151"/>
      <c r="V151"/>
      <c r="W151"/>
      <c r="X151"/>
      <c r="Y151"/>
      <c r="Z151"/>
      <c r="AA151"/>
    </row>
    <row r="152" spans="1:27" x14ac:dyDescent="0.3">
      <c r="A152"/>
      <c r="B152"/>
      <c r="C152"/>
      <c r="D152"/>
      <c r="E152"/>
      <c r="F152"/>
      <c r="G152"/>
      <c r="H152"/>
      <c r="I152"/>
      <c r="J152"/>
      <c r="R152"/>
      <c r="S152"/>
      <c r="T152"/>
      <c r="U152"/>
      <c r="V152"/>
      <c r="W152"/>
      <c r="X152"/>
      <c r="Y152"/>
      <c r="Z152"/>
      <c r="AA152"/>
    </row>
    <row r="153" spans="1:27" x14ac:dyDescent="0.3">
      <c r="A153"/>
      <c r="B153"/>
      <c r="C153"/>
      <c r="D153"/>
      <c r="E153"/>
      <c r="F153"/>
      <c r="G153"/>
      <c r="H153"/>
      <c r="I153"/>
      <c r="J153"/>
      <c r="R153"/>
      <c r="S153"/>
      <c r="T153"/>
      <c r="U153"/>
      <c r="V153"/>
      <c r="W153"/>
      <c r="X153"/>
      <c r="Y153"/>
      <c r="Z153"/>
      <c r="AA153"/>
    </row>
    <row r="154" spans="1:27" x14ac:dyDescent="0.3">
      <c r="A154"/>
      <c r="B154"/>
      <c r="C154"/>
      <c r="D154"/>
      <c r="E154"/>
      <c r="F154"/>
      <c r="G154"/>
      <c r="H154"/>
      <c r="I154"/>
      <c r="J154"/>
      <c r="R154"/>
      <c r="S154"/>
      <c r="T154"/>
      <c r="U154"/>
      <c r="V154"/>
      <c r="W154"/>
      <c r="X154"/>
      <c r="Y154"/>
      <c r="Z154"/>
      <c r="AA154"/>
    </row>
    <row r="155" spans="1:27" x14ac:dyDescent="0.3">
      <c r="A155"/>
      <c r="B155"/>
      <c r="C155"/>
      <c r="D155"/>
      <c r="E155"/>
      <c r="F155"/>
      <c r="G155"/>
      <c r="H155"/>
      <c r="I155"/>
      <c r="J155"/>
      <c r="R155"/>
      <c r="S155"/>
      <c r="T155"/>
      <c r="U155"/>
      <c r="V155"/>
      <c r="W155"/>
      <c r="X155"/>
      <c r="Y155"/>
      <c r="Z155"/>
      <c r="AA155"/>
    </row>
    <row r="156" spans="1:27" x14ac:dyDescent="0.3">
      <c r="A156"/>
      <c r="B156"/>
      <c r="C156"/>
      <c r="D156"/>
      <c r="E156"/>
      <c r="F156"/>
      <c r="G156"/>
      <c r="H156"/>
      <c r="I156"/>
      <c r="J156"/>
      <c r="R156"/>
      <c r="S156"/>
      <c r="T156"/>
      <c r="U156"/>
      <c r="V156"/>
      <c r="W156"/>
      <c r="X156"/>
      <c r="Y156"/>
      <c r="Z156"/>
      <c r="AA156"/>
    </row>
    <row r="157" spans="1:27" x14ac:dyDescent="0.3">
      <c r="A157"/>
      <c r="B157"/>
      <c r="C157"/>
      <c r="D157"/>
      <c r="E157"/>
      <c r="F157"/>
      <c r="G157"/>
      <c r="H157"/>
      <c r="I157"/>
      <c r="J157"/>
      <c r="R157"/>
      <c r="S157"/>
      <c r="T157"/>
      <c r="U157"/>
      <c r="V157"/>
      <c r="W157"/>
      <c r="X157"/>
      <c r="Y157"/>
      <c r="Z157"/>
      <c r="AA157"/>
    </row>
    <row r="158" spans="1:27" x14ac:dyDescent="0.3">
      <c r="A158"/>
      <c r="B158"/>
      <c r="C158"/>
      <c r="D158"/>
      <c r="E158"/>
      <c r="F158"/>
      <c r="G158"/>
      <c r="H158"/>
      <c r="I158"/>
      <c r="J158"/>
      <c r="R158"/>
      <c r="S158"/>
      <c r="T158"/>
      <c r="U158"/>
      <c r="V158"/>
      <c r="W158"/>
      <c r="X158"/>
      <c r="Y158"/>
      <c r="Z158"/>
      <c r="AA158"/>
    </row>
    <row r="159" spans="1:27" x14ac:dyDescent="0.3">
      <c r="A159"/>
      <c r="B159"/>
      <c r="C159"/>
      <c r="D159"/>
      <c r="E159"/>
      <c r="F159"/>
      <c r="G159"/>
      <c r="H159"/>
      <c r="I159"/>
      <c r="J159"/>
      <c r="R159"/>
      <c r="S159"/>
      <c r="T159"/>
      <c r="U159"/>
      <c r="V159"/>
      <c r="W159"/>
      <c r="X159"/>
      <c r="Y159"/>
      <c r="Z159"/>
      <c r="AA159"/>
    </row>
    <row r="160" spans="1:27" x14ac:dyDescent="0.3">
      <c r="A160"/>
      <c r="B160"/>
      <c r="C160"/>
      <c r="D160"/>
      <c r="E160"/>
      <c r="F160"/>
      <c r="G160"/>
      <c r="H160"/>
      <c r="I160"/>
      <c r="J160"/>
      <c r="R160"/>
      <c r="S160"/>
      <c r="T160"/>
      <c r="U160"/>
      <c r="V160"/>
      <c r="W160"/>
      <c r="X160"/>
      <c r="Y160"/>
      <c r="Z160"/>
      <c r="AA160"/>
    </row>
    <row r="161" spans="1:27" x14ac:dyDescent="0.3">
      <c r="A161"/>
      <c r="B161"/>
      <c r="C161"/>
      <c r="D161"/>
      <c r="E161"/>
      <c r="F161"/>
      <c r="G161"/>
      <c r="H161"/>
      <c r="I161"/>
      <c r="J161"/>
      <c r="R161"/>
      <c r="S161"/>
      <c r="T161"/>
      <c r="U161"/>
      <c r="V161"/>
      <c r="W161"/>
      <c r="X161"/>
      <c r="Y161"/>
      <c r="Z161"/>
      <c r="AA161"/>
    </row>
    <row r="162" spans="1:27" x14ac:dyDescent="0.3">
      <c r="A162"/>
      <c r="B162"/>
      <c r="C162"/>
      <c r="D162"/>
      <c r="E162"/>
      <c r="F162"/>
      <c r="G162"/>
      <c r="H162"/>
      <c r="I162"/>
      <c r="J162"/>
      <c r="R162"/>
      <c r="S162"/>
      <c r="T162"/>
      <c r="U162"/>
      <c r="V162"/>
      <c r="W162"/>
      <c r="X162"/>
      <c r="Y162"/>
      <c r="Z162"/>
      <c r="AA162"/>
    </row>
    <row r="163" spans="1:27" x14ac:dyDescent="0.3">
      <c r="A163"/>
      <c r="B163"/>
      <c r="C163"/>
      <c r="D163"/>
      <c r="E163"/>
      <c r="F163"/>
      <c r="G163"/>
      <c r="H163"/>
      <c r="I163"/>
      <c r="J163"/>
      <c r="R163"/>
      <c r="S163"/>
      <c r="T163"/>
      <c r="U163"/>
      <c r="V163"/>
      <c r="W163"/>
      <c r="X163"/>
      <c r="Y163"/>
      <c r="Z163"/>
      <c r="AA163"/>
    </row>
    <row r="164" spans="1:27" x14ac:dyDescent="0.3">
      <c r="A164"/>
      <c r="B164"/>
      <c r="C164"/>
      <c r="D164"/>
      <c r="E164"/>
      <c r="F164"/>
      <c r="G164"/>
      <c r="H164"/>
      <c r="I164"/>
      <c r="J164"/>
      <c r="R164"/>
      <c r="S164"/>
      <c r="T164"/>
      <c r="U164"/>
      <c r="V164"/>
      <c r="W164"/>
      <c r="X164"/>
      <c r="Y164"/>
      <c r="Z164"/>
      <c r="AA164"/>
    </row>
    <row r="165" spans="1:27" x14ac:dyDescent="0.3">
      <c r="A165"/>
      <c r="B165"/>
      <c r="C165"/>
      <c r="D165"/>
      <c r="E165"/>
      <c r="F165"/>
      <c r="G165"/>
      <c r="H165"/>
      <c r="I165"/>
      <c r="J165"/>
      <c r="R165"/>
      <c r="S165"/>
      <c r="T165"/>
      <c r="U165"/>
      <c r="V165"/>
      <c r="W165"/>
      <c r="X165"/>
      <c r="Y165"/>
      <c r="Z165"/>
      <c r="AA165"/>
    </row>
    <row r="166" spans="1:27" x14ac:dyDescent="0.3">
      <c r="A166"/>
      <c r="B166"/>
      <c r="C166"/>
      <c r="D166"/>
      <c r="E166"/>
      <c r="F166"/>
      <c r="G166"/>
      <c r="H166"/>
      <c r="I166"/>
      <c r="J166"/>
      <c r="R166"/>
      <c r="S166"/>
      <c r="T166"/>
      <c r="U166"/>
      <c r="V166"/>
      <c r="W166"/>
      <c r="X166"/>
      <c r="Y166"/>
      <c r="Z166"/>
      <c r="AA166"/>
    </row>
    <row r="167" spans="1:27" x14ac:dyDescent="0.3">
      <c r="A167"/>
      <c r="B167"/>
      <c r="C167"/>
      <c r="D167"/>
      <c r="E167"/>
      <c r="F167"/>
      <c r="G167"/>
      <c r="H167"/>
      <c r="I167"/>
      <c r="J167"/>
      <c r="R167"/>
      <c r="S167"/>
      <c r="T167"/>
      <c r="U167"/>
      <c r="V167"/>
      <c r="W167"/>
      <c r="X167"/>
      <c r="Y167"/>
      <c r="Z167"/>
      <c r="AA167"/>
    </row>
    <row r="168" spans="1:27" x14ac:dyDescent="0.3">
      <c r="A168"/>
      <c r="B168"/>
      <c r="C168"/>
      <c r="D168"/>
      <c r="E168"/>
      <c r="F168"/>
      <c r="G168"/>
      <c r="H168"/>
      <c r="I168"/>
      <c r="J168"/>
      <c r="R168"/>
      <c r="S168"/>
      <c r="T168"/>
      <c r="U168"/>
      <c r="V168"/>
      <c r="W168"/>
      <c r="X168"/>
      <c r="Y168"/>
      <c r="Z168"/>
      <c r="AA168"/>
    </row>
    <row r="169" spans="1:27" x14ac:dyDescent="0.3">
      <c r="A169"/>
      <c r="B169"/>
      <c r="C169"/>
      <c r="D169"/>
      <c r="E169"/>
      <c r="F169"/>
      <c r="G169"/>
      <c r="H169"/>
      <c r="I169"/>
      <c r="J169"/>
      <c r="R169"/>
      <c r="S169"/>
      <c r="T169"/>
      <c r="U169"/>
      <c r="V169"/>
      <c r="W169"/>
      <c r="X169"/>
      <c r="Y169"/>
      <c r="Z169"/>
      <c r="AA169"/>
    </row>
    <row r="170" spans="1:27" x14ac:dyDescent="0.3">
      <c r="A170"/>
      <c r="B170"/>
      <c r="C170"/>
      <c r="D170"/>
      <c r="E170"/>
      <c r="F170"/>
      <c r="G170"/>
      <c r="H170"/>
      <c r="I170"/>
      <c r="J170"/>
      <c r="R170"/>
      <c r="S170"/>
      <c r="T170"/>
      <c r="U170"/>
      <c r="V170"/>
      <c r="W170"/>
      <c r="X170"/>
      <c r="Y170"/>
      <c r="Z170"/>
      <c r="AA170"/>
    </row>
    <row r="171" spans="1:27" x14ac:dyDescent="0.3">
      <c r="A171"/>
      <c r="B171"/>
      <c r="C171"/>
      <c r="D171"/>
      <c r="E171"/>
      <c r="F171"/>
      <c r="G171"/>
      <c r="H171"/>
      <c r="I171"/>
      <c r="J171"/>
      <c r="R171"/>
      <c r="S171"/>
      <c r="T171"/>
      <c r="U171"/>
      <c r="V171"/>
      <c r="W171"/>
      <c r="X171"/>
      <c r="Y171"/>
      <c r="Z171"/>
      <c r="AA171"/>
    </row>
    <row r="172" spans="1:27" x14ac:dyDescent="0.3">
      <c r="A172"/>
      <c r="B172"/>
      <c r="C172"/>
      <c r="D172"/>
      <c r="E172"/>
      <c r="F172"/>
      <c r="G172"/>
      <c r="H172"/>
      <c r="I172"/>
      <c r="J172"/>
      <c r="R172"/>
      <c r="S172"/>
      <c r="T172"/>
      <c r="U172"/>
      <c r="V172"/>
      <c r="W172"/>
      <c r="X172"/>
      <c r="Y172"/>
      <c r="Z172"/>
      <c r="AA172"/>
    </row>
    <row r="173" spans="1:27" x14ac:dyDescent="0.3">
      <c r="A173"/>
      <c r="B173"/>
      <c r="C173"/>
      <c r="D173"/>
      <c r="E173"/>
      <c r="F173"/>
      <c r="G173"/>
      <c r="H173"/>
      <c r="I173"/>
      <c r="J173"/>
      <c r="R173"/>
      <c r="S173"/>
      <c r="T173"/>
      <c r="U173"/>
      <c r="V173"/>
      <c r="W173"/>
      <c r="X173"/>
      <c r="Y173"/>
      <c r="Z173"/>
      <c r="AA173"/>
    </row>
    <row r="174" spans="1:27" x14ac:dyDescent="0.3">
      <c r="A174"/>
      <c r="B174"/>
      <c r="C174"/>
      <c r="D174"/>
      <c r="E174"/>
      <c r="F174"/>
      <c r="G174"/>
      <c r="H174"/>
      <c r="I174"/>
      <c r="J174"/>
      <c r="R174"/>
      <c r="S174"/>
      <c r="T174"/>
      <c r="U174"/>
      <c r="V174"/>
      <c r="W174"/>
      <c r="X174"/>
      <c r="Y174"/>
      <c r="Z174"/>
      <c r="AA174"/>
    </row>
    <row r="175" spans="1:27" x14ac:dyDescent="0.3">
      <c r="A175"/>
      <c r="B175"/>
      <c r="C175"/>
      <c r="D175"/>
      <c r="E175"/>
      <c r="F175"/>
      <c r="G175"/>
      <c r="H175"/>
      <c r="I175"/>
      <c r="J175"/>
      <c r="R175"/>
      <c r="S175"/>
      <c r="T175"/>
      <c r="U175"/>
      <c r="V175"/>
      <c r="W175"/>
      <c r="X175"/>
      <c r="Y175"/>
      <c r="Z175"/>
      <c r="AA175"/>
    </row>
    <row r="176" spans="1:27" x14ac:dyDescent="0.3">
      <c r="A176"/>
      <c r="B176"/>
      <c r="C176"/>
      <c r="D176"/>
      <c r="E176"/>
      <c r="F176"/>
      <c r="G176"/>
      <c r="H176"/>
      <c r="I176"/>
      <c r="J176"/>
      <c r="R176"/>
      <c r="S176"/>
      <c r="T176"/>
      <c r="U176"/>
      <c r="V176"/>
      <c r="W176"/>
      <c r="X176"/>
      <c r="Y176"/>
      <c r="Z176"/>
      <c r="AA176"/>
    </row>
    <row r="177" spans="1:27" x14ac:dyDescent="0.3">
      <c r="A177"/>
      <c r="B177"/>
      <c r="C177"/>
      <c r="D177"/>
      <c r="E177"/>
      <c r="F177"/>
      <c r="G177"/>
      <c r="H177"/>
      <c r="I177"/>
      <c r="J177"/>
      <c r="R177"/>
      <c r="S177"/>
      <c r="T177"/>
      <c r="U177"/>
      <c r="V177"/>
      <c r="W177"/>
      <c r="X177"/>
      <c r="Y177"/>
      <c r="Z177"/>
      <c r="AA177"/>
    </row>
    <row r="178" spans="1:27" x14ac:dyDescent="0.3">
      <c r="A178"/>
      <c r="B178"/>
      <c r="C178"/>
      <c r="D178"/>
      <c r="E178"/>
      <c r="F178"/>
      <c r="G178"/>
      <c r="H178"/>
      <c r="I178"/>
      <c r="J178"/>
      <c r="R178"/>
      <c r="S178"/>
      <c r="T178"/>
      <c r="U178"/>
      <c r="V178"/>
      <c r="W178"/>
      <c r="X178"/>
      <c r="Y178"/>
      <c r="Z178"/>
      <c r="AA178"/>
    </row>
    <row r="179" spans="1:27" x14ac:dyDescent="0.3">
      <c r="A179"/>
      <c r="B179"/>
      <c r="C179"/>
      <c r="D179"/>
      <c r="E179"/>
      <c r="F179"/>
      <c r="G179"/>
      <c r="H179"/>
      <c r="I179"/>
      <c r="J179"/>
      <c r="R179"/>
      <c r="S179"/>
      <c r="T179"/>
      <c r="U179"/>
      <c r="V179"/>
      <c r="W179"/>
      <c r="X179"/>
      <c r="Y179"/>
      <c r="Z179"/>
      <c r="AA179"/>
    </row>
    <row r="180" spans="1:27" x14ac:dyDescent="0.3">
      <c r="A180"/>
      <c r="B180"/>
      <c r="C180"/>
      <c r="D180"/>
      <c r="E180"/>
      <c r="F180"/>
      <c r="G180"/>
      <c r="H180"/>
      <c r="I180"/>
      <c r="J180"/>
      <c r="R180"/>
      <c r="S180"/>
      <c r="T180"/>
      <c r="U180"/>
      <c r="V180"/>
      <c r="W180"/>
      <c r="X180"/>
      <c r="Y180"/>
      <c r="Z180"/>
      <c r="AA180"/>
    </row>
    <row r="181" spans="1:27" x14ac:dyDescent="0.3">
      <c r="A181"/>
      <c r="B181"/>
      <c r="C181"/>
      <c r="D181"/>
      <c r="E181"/>
      <c r="F181"/>
      <c r="G181"/>
      <c r="H181"/>
      <c r="I181"/>
      <c r="J181"/>
      <c r="R181"/>
      <c r="S181"/>
      <c r="T181"/>
      <c r="U181"/>
      <c r="V181"/>
      <c r="W181"/>
      <c r="X181"/>
      <c r="Y181"/>
      <c r="Z181"/>
      <c r="AA181"/>
    </row>
    <row r="182" spans="1:27" x14ac:dyDescent="0.3">
      <c r="A182"/>
      <c r="B182"/>
      <c r="C182"/>
      <c r="D182"/>
      <c r="E182"/>
      <c r="F182"/>
      <c r="G182"/>
      <c r="H182"/>
      <c r="I182"/>
      <c r="J182"/>
      <c r="R182"/>
      <c r="S182"/>
      <c r="T182"/>
      <c r="U182"/>
      <c r="V182"/>
      <c r="W182"/>
      <c r="X182"/>
      <c r="Y182"/>
      <c r="Z182"/>
      <c r="AA182"/>
    </row>
    <row r="183" spans="1:27" x14ac:dyDescent="0.3">
      <c r="A183"/>
      <c r="B183"/>
      <c r="C183"/>
      <c r="D183"/>
      <c r="E183"/>
      <c r="F183"/>
      <c r="G183"/>
      <c r="H183"/>
      <c r="I183"/>
      <c r="J183"/>
      <c r="R183"/>
      <c r="S183"/>
      <c r="T183"/>
      <c r="U183"/>
      <c r="V183"/>
      <c r="W183"/>
      <c r="X183"/>
      <c r="Y183"/>
      <c r="Z183"/>
      <c r="AA183"/>
    </row>
    <row r="184" spans="1:27" x14ac:dyDescent="0.3">
      <c r="A184"/>
      <c r="B184"/>
      <c r="C184"/>
      <c r="D184"/>
      <c r="E184"/>
      <c r="F184"/>
      <c r="G184"/>
      <c r="H184"/>
      <c r="I184"/>
      <c r="J184"/>
      <c r="R184"/>
      <c r="S184"/>
      <c r="T184"/>
      <c r="U184"/>
      <c r="V184"/>
      <c r="W184"/>
      <c r="X184"/>
      <c r="Y184"/>
      <c r="Z184"/>
      <c r="AA184"/>
    </row>
    <row r="185" spans="1:27" x14ac:dyDescent="0.3">
      <c r="A185"/>
      <c r="B185"/>
      <c r="C185"/>
      <c r="D185"/>
      <c r="E185"/>
      <c r="F185"/>
      <c r="G185"/>
      <c r="H185"/>
      <c r="I185"/>
      <c r="J185"/>
      <c r="R185"/>
      <c r="S185"/>
      <c r="T185"/>
      <c r="U185"/>
      <c r="V185"/>
      <c r="W185"/>
      <c r="X185"/>
      <c r="Y185"/>
      <c r="Z185"/>
      <c r="AA185"/>
    </row>
    <row r="186" spans="1:27" x14ac:dyDescent="0.3">
      <c r="A186"/>
      <c r="B186"/>
      <c r="C186"/>
      <c r="D186"/>
      <c r="E186"/>
      <c r="F186"/>
      <c r="G186"/>
      <c r="H186"/>
      <c r="I186"/>
      <c r="J186"/>
      <c r="R186"/>
      <c r="S186"/>
      <c r="T186"/>
      <c r="U186"/>
      <c r="V186"/>
      <c r="W186"/>
      <c r="X186"/>
      <c r="Y186"/>
      <c r="Z186"/>
      <c r="AA186"/>
    </row>
    <row r="187" spans="1:27" x14ac:dyDescent="0.3">
      <c r="A187"/>
      <c r="B187"/>
      <c r="C187"/>
      <c r="D187"/>
      <c r="E187"/>
      <c r="F187"/>
      <c r="G187"/>
      <c r="H187"/>
      <c r="I187"/>
      <c r="J187"/>
      <c r="R187"/>
      <c r="S187"/>
      <c r="T187"/>
      <c r="U187"/>
      <c r="V187"/>
      <c r="W187"/>
      <c r="X187"/>
      <c r="Y187"/>
      <c r="Z187"/>
      <c r="AA187"/>
    </row>
    <row r="188" spans="1:27" x14ac:dyDescent="0.3">
      <c r="A188"/>
      <c r="B188"/>
      <c r="C188"/>
      <c r="D188"/>
      <c r="E188"/>
      <c r="F188"/>
      <c r="G188"/>
      <c r="H188"/>
      <c r="I188"/>
      <c r="J188"/>
      <c r="R188"/>
      <c r="S188"/>
      <c r="T188"/>
      <c r="U188"/>
      <c r="V188"/>
      <c r="W188"/>
      <c r="X188"/>
      <c r="Y188"/>
      <c r="Z188"/>
      <c r="AA188"/>
    </row>
    <row r="189" spans="1:27" x14ac:dyDescent="0.3">
      <c r="A189"/>
      <c r="B189"/>
      <c r="C189"/>
      <c r="D189"/>
      <c r="E189"/>
      <c r="F189"/>
      <c r="G189"/>
      <c r="H189"/>
      <c r="I189"/>
      <c r="J189"/>
      <c r="R189"/>
      <c r="S189"/>
      <c r="T189"/>
      <c r="U189"/>
      <c r="V189"/>
      <c r="W189"/>
      <c r="X189"/>
      <c r="Y189"/>
      <c r="Z189"/>
      <c r="AA189"/>
    </row>
    <row r="190" spans="1:27" x14ac:dyDescent="0.3">
      <c r="A190"/>
      <c r="B190"/>
      <c r="C190"/>
      <c r="D190"/>
      <c r="E190"/>
      <c r="F190"/>
      <c r="G190"/>
      <c r="H190"/>
      <c r="I190"/>
      <c r="J190"/>
      <c r="R190"/>
      <c r="S190"/>
      <c r="T190"/>
      <c r="U190"/>
      <c r="V190"/>
      <c r="W190"/>
      <c r="X190"/>
      <c r="Y190"/>
      <c r="Z190"/>
      <c r="AA190"/>
    </row>
    <row r="191" spans="1:27" x14ac:dyDescent="0.3">
      <c r="A191"/>
      <c r="B191"/>
      <c r="C191"/>
      <c r="D191"/>
      <c r="E191"/>
      <c r="F191"/>
      <c r="G191"/>
      <c r="H191"/>
      <c r="I191"/>
      <c r="J191"/>
      <c r="R191"/>
      <c r="S191"/>
      <c r="T191"/>
      <c r="U191"/>
      <c r="V191"/>
      <c r="W191"/>
      <c r="X191"/>
      <c r="Y191"/>
      <c r="Z191"/>
      <c r="AA191"/>
    </row>
    <row r="192" spans="1:27" x14ac:dyDescent="0.3">
      <c r="A192"/>
      <c r="B192"/>
      <c r="C192"/>
      <c r="D192"/>
      <c r="E192"/>
      <c r="F192"/>
      <c r="G192"/>
      <c r="H192"/>
      <c r="I192"/>
      <c r="J192"/>
      <c r="R192"/>
      <c r="S192"/>
      <c r="T192"/>
      <c r="U192"/>
      <c r="V192"/>
      <c r="W192"/>
      <c r="X192"/>
      <c r="Y192"/>
      <c r="Z192"/>
      <c r="AA192"/>
    </row>
    <row r="193" spans="1:27" x14ac:dyDescent="0.3">
      <c r="A193"/>
      <c r="B193"/>
      <c r="C193"/>
      <c r="D193"/>
      <c r="E193"/>
      <c r="F193"/>
      <c r="G193"/>
      <c r="H193"/>
      <c r="I193"/>
      <c r="J193"/>
      <c r="R193"/>
      <c r="S193"/>
      <c r="T193"/>
      <c r="U193"/>
      <c r="V193"/>
      <c r="W193"/>
      <c r="X193"/>
      <c r="Y193"/>
      <c r="Z193"/>
      <c r="AA193"/>
    </row>
    <row r="194" spans="1:27" x14ac:dyDescent="0.3">
      <c r="A194"/>
      <c r="B194"/>
      <c r="C194"/>
      <c r="D194"/>
      <c r="E194"/>
      <c r="F194"/>
      <c r="G194"/>
      <c r="H194"/>
      <c r="I194"/>
      <c r="J194"/>
      <c r="R194"/>
      <c r="S194"/>
      <c r="T194"/>
      <c r="U194"/>
      <c r="V194"/>
      <c r="W194"/>
      <c r="X194"/>
      <c r="Y194"/>
      <c r="Z194"/>
      <c r="AA194"/>
    </row>
    <row r="195" spans="1:27" x14ac:dyDescent="0.3">
      <c r="A195"/>
      <c r="B195"/>
      <c r="C195"/>
      <c r="D195"/>
      <c r="E195"/>
      <c r="F195"/>
      <c r="G195"/>
      <c r="H195"/>
      <c r="I195"/>
      <c r="J195"/>
      <c r="R195"/>
      <c r="S195"/>
      <c r="T195"/>
      <c r="U195"/>
      <c r="V195"/>
      <c r="W195"/>
      <c r="X195"/>
      <c r="Y195"/>
      <c r="Z195"/>
      <c r="AA195"/>
    </row>
    <row r="196" spans="1:27" x14ac:dyDescent="0.3">
      <c r="A196"/>
      <c r="B196"/>
      <c r="C196"/>
      <c r="D196"/>
      <c r="E196"/>
      <c r="F196"/>
      <c r="G196"/>
      <c r="H196"/>
      <c r="I196"/>
      <c r="J196"/>
      <c r="R196"/>
      <c r="S196"/>
      <c r="T196"/>
      <c r="U196"/>
      <c r="V196"/>
      <c r="W196"/>
      <c r="X196"/>
      <c r="Y196"/>
      <c r="Z196"/>
      <c r="AA196"/>
    </row>
    <row r="197" spans="1:27" x14ac:dyDescent="0.3">
      <c r="A197"/>
      <c r="B197"/>
      <c r="C197"/>
      <c r="D197"/>
      <c r="E197"/>
      <c r="F197"/>
      <c r="G197"/>
      <c r="H197"/>
      <c r="I197"/>
      <c r="J197"/>
      <c r="R197"/>
      <c r="S197"/>
      <c r="T197"/>
      <c r="U197"/>
      <c r="V197"/>
      <c r="W197"/>
      <c r="X197"/>
      <c r="Y197"/>
      <c r="Z197"/>
      <c r="AA197"/>
    </row>
    <row r="198" spans="1:27" x14ac:dyDescent="0.3">
      <c r="A198"/>
      <c r="B198"/>
      <c r="C198"/>
      <c r="D198"/>
      <c r="E198"/>
      <c r="F198"/>
      <c r="G198"/>
      <c r="H198"/>
      <c r="I198"/>
      <c r="J198"/>
      <c r="R198"/>
      <c r="S198"/>
      <c r="T198"/>
      <c r="U198"/>
      <c r="V198"/>
      <c r="W198"/>
      <c r="X198"/>
      <c r="Y198"/>
      <c r="Z198"/>
      <c r="AA198"/>
    </row>
    <row r="199" spans="1:27" x14ac:dyDescent="0.3">
      <c r="A199"/>
      <c r="B199"/>
      <c r="C199"/>
      <c r="D199"/>
      <c r="E199"/>
      <c r="F199"/>
      <c r="G199"/>
      <c r="H199"/>
      <c r="I199"/>
      <c r="J199"/>
      <c r="R199"/>
      <c r="S199"/>
      <c r="T199"/>
      <c r="U199"/>
      <c r="V199"/>
      <c r="W199"/>
      <c r="X199"/>
      <c r="Y199"/>
      <c r="Z199"/>
      <c r="AA199"/>
    </row>
    <row r="200" spans="1:27" x14ac:dyDescent="0.3">
      <c r="A200"/>
      <c r="B200"/>
      <c r="C200"/>
      <c r="D200"/>
      <c r="E200"/>
      <c r="F200"/>
      <c r="G200"/>
      <c r="H200"/>
      <c r="I200"/>
      <c r="J200"/>
      <c r="R200"/>
      <c r="S200"/>
      <c r="T200"/>
      <c r="U200"/>
      <c r="V200"/>
      <c r="W200"/>
      <c r="X200"/>
      <c r="Y200"/>
      <c r="Z200"/>
      <c r="AA200"/>
    </row>
    <row r="201" spans="1:27" x14ac:dyDescent="0.3">
      <c r="A201"/>
      <c r="B201"/>
      <c r="C201"/>
      <c r="D201"/>
      <c r="E201"/>
      <c r="F201"/>
      <c r="G201"/>
      <c r="H201"/>
      <c r="I201"/>
      <c r="J201"/>
      <c r="R201"/>
      <c r="S201"/>
      <c r="T201"/>
      <c r="U201"/>
      <c r="V201"/>
      <c r="W201"/>
      <c r="X201"/>
      <c r="Y201"/>
      <c r="Z201"/>
      <c r="AA201"/>
    </row>
    <row r="202" spans="1:27" x14ac:dyDescent="0.3">
      <c r="A202"/>
      <c r="B202"/>
      <c r="C202"/>
      <c r="D202"/>
      <c r="E202"/>
      <c r="F202"/>
      <c r="G202"/>
      <c r="H202"/>
      <c r="I202"/>
      <c r="J202"/>
      <c r="R202"/>
      <c r="S202"/>
      <c r="T202"/>
      <c r="U202"/>
      <c r="V202"/>
      <c r="W202"/>
      <c r="X202"/>
      <c r="Y202"/>
      <c r="Z202"/>
      <c r="AA202"/>
    </row>
    <row r="203" spans="1:27" x14ac:dyDescent="0.3">
      <c r="A203"/>
      <c r="B203"/>
      <c r="C203"/>
      <c r="D203"/>
      <c r="E203"/>
      <c r="F203"/>
      <c r="G203"/>
      <c r="H203"/>
      <c r="I203"/>
      <c r="J203"/>
      <c r="R203"/>
      <c r="S203"/>
      <c r="T203"/>
      <c r="U203"/>
      <c r="V203"/>
      <c r="W203"/>
      <c r="X203"/>
      <c r="Y203"/>
      <c r="Z203"/>
      <c r="AA203"/>
    </row>
    <row r="204" spans="1:27" x14ac:dyDescent="0.3">
      <c r="A204"/>
      <c r="B204"/>
      <c r="C204"/>
      <c r="D204"/>
      <c r="E204"/>
      <c r="F204"/>
      <c r="G204"/>
      <c r="H204"/>
      <c r="I204"/>
      <c r="J204"/>
      <c r="R204"/>
      <c r="S204"/>
      <c r="T204"/>
      <c r="U204"/>
      <c r="V204"/>
      <c r="W204"/>
      <c r="X204"/>
      <c r="Y204"/>
      <c r="Z204"/>
      <c r="AA204"/>
    </row>
    <row r="205" spans="1:27" x14ac:dyDescent="0.3">
      <c r="A205"/>
      <c r="B205"/>
      <c r="C205"/>
      <c r="D205"/>
      <c r="E205"/>
      <c r="F205"/>
      <c r="G205"/>
      <c r="H205"/>
      <c r="I205"/>
      <c r="J205"/>
      <c r="R205"/>
      <c r="S205"/>
      <c r="T205"/>
      <c r="U205"/>
      <c r="V205"/>
      <c r="W205"/>
      <c r="X205"/>
      <c r="Y205"/>
      <c r="Z205"/>
      <c r="AA205"/>
    </row>
    <row r="206" spans="1:27" x14ac:dyDescent="0.3">
      <c r="A206"/>
      <c r="B206"/>
      <c r="C206"/>
      <c r="D206"/>
      <c r="E206"/>
      <c r="F206"/>
      <c r="G206"/>
      <c r="H206"/>
      <c r="I206"/>
      <c r="J206"/>
      <c r="R206"/>
      <c r="S206"/>
      <c r="T206"/>
      <c r="U206"/>
      <c r="V206"/>
      <c r="W206"/>
      <c r="X206"/>
      <c r="Y206"/>
      <c r="Z206"/>
      <c r="AA206"/>
    </row>
    <row r="207" spans="1:27" x14ac:dyDescent="0.3">
      <c r="A207"/>
      <c r="B207"/>
      <c r="C207"/>
      <c r="D207"/>
      <c r="E207"/>
      <c r="F207"/>
      <c r="G207"/>
      <c r="H207"/>
      <c r="I207"/>
      <c r="J207"/>
      <c r="R207"/>
      <c r="S207"/>
      <c r="T207"/>
      <c r="U207"/>
      <c r="V207"/>
      <c r="W207"/>
      <c r="X207"/>
      <c r="Y207"/>
      <c r="Z207"/>
      <c r="AA207"/>
    </row>
    <row r="208" spans="1:27" x14ac:dyDescent="0.3">
      <c r="A208"/>
      <c r="B208"/>
      <c r="C208"/>
      <c r="D208"/>
      <c r="E208"/>
      <c r="F208"/>
      <c r="G208"/>
      <c r="H208"/>
      <c r="I208"/>
      <c r="J208"/>
      <c r="R208"/>
      <c r="S208"/>
      <c r="T208"/>
      <c r="U208"/>
      <c r="V208"/>
      <c r="W208"/>
      <c r="X208"/>
      <c r="Y208"/>
      <c r="Z208"/>
      <c r="AA208"/>
    </row>
    <row r="209" spans="1:27" x14ac:dyDescent="0.3">
      <c r="A209"/>
      <c r="B209"/>
      <c r="C209"/>
      <c r="D209"/>
      <c r="E209"/>
      <c r="F209"/>
      <c r="G209"/>
      <c r="H209"/>
      <c r="I209"/>
      <c r="J209"/>
      <c r="R209"/>
      <c r="S209"/>
      <c r="T209"/>
      <c r="U209"/>
      <c r="V209"/>
      <c r="W209"/>
      <c r="X209"/>
      <c r="Y209"/>
      <c r="Z209"/>
      <c r="AA209"/>
    </row>
    <row r="210" spans="1:27" x14ac:dyDescent="0.3">
      <c r="A210"/>
      <c r="B210"/>
      <c r="C210"/>
      <c r="D210"/>
      <c r="E210"/>
      <c r="F210"/>
      <c r="G210"/>
      <c r="H210"/>
      <c r="I210"/>
      <c r="J210"/>
      <c r="R210"/>
      <c r="S210"/>
      <c r="T210"/>
      <c r="U210"/>
      <c r="V210"/>
      <c r="W210"/>
      <c r="X210"/>
      <c r="Y210"/>
      <c r="Z210"/>
      <c r="AA210"/>
    </row>
    <row r="211" spans="1:27" x14ac:dyDescent="0.3">
      <c r="A211"/>
      <c r="B211"/>
      <c r="C211"/>
      <c r="D211"/>
      <c r="E211"/>
      <c r="F211"/>
      <c r="G211"/>
      <c r="H211"/>
      <c r="I211"/>
      <c r="J211"/>
      <c r="R211"/>
      <c r="S211"/>
      <c r="T211"/>
      <c r="U211"/>
      <c r="V211"/>
      <c r="W211"/>
      <c r="X211"/>
      <c r="Y211"/>
      <c r="Z211"/>
      <c r="AA211"/>
    </row>
    <row r="212" spans="1:27" x14ac:dyDescent="0.3">
      <c r="A212"/>
      <c r="B212"/>
      <c r="C212"/>
      <c r="D212"/>
      <c r="E212"/>
      <c r="F212"/>
      <c r="G212"/>
      <c r="H212"/>
      <c r="I212"/>
      <c r="J212"/>
      <c r="R212"/>
      <c r="S212"/>
      <c r="T212"/>
      <c r="U212"/>
      <c r="V212"/>
      <c r="W212"/>
      <c r="X212"/>
      <c r="Y212"/>
      <c r="Z212"/>
      <c r="AA212"/>
    </row>
    <row r="213" spans="1:27" x14ac:dyDescent="0.3">
      <c r="A213"/>
      <c r="B213"/>
      <c r="C213"/>
      <c r="D213"/>
      <c r="E213"/>
      <c r="F213"/>
      <c r="G213"/>
      <c r="H213"/>
      <c r="I213"/>
      <c r="J213"/>
      <c r="R213"/>
      <c r="S213"/>
      <c r="T213"/>
      <c r="U213"/>
      <c r="V213"/>
      <c r="W213"/>
      <c r="X213"/>
      <c r="Y213"/>
      <c r="Z213"/>
      <c r="AA213"/>
    </row>
    <row r="214" spans="1:27" x14ac:dyDescent="0.3">
      <c r="A214"/>
      <c r="B214"/>
      <c r="C214"/>
      <c r="D214"/>
      <c r="E214"/>
      <c r="F214"/>
      <c r="G214"/>
      <c r="H214"/>
      <c r="I214"/>
      <c r="J214"/>
      <c r="R214"/>
      <c r="S214"/>
      <c r="T214"/>
      <c r="U214"/>
      <c r="V214"/>
      <c r="W214"/>
      <c r="X214"/>
      <c r="Y214"/>
      <c r="Z214"/>
      <c r="AA214"/>
    </row>
    <row r="215" spans="1:27" x14ac:dyDescent="0.3">
      <c r="A215"/>
      <c r="B215"/>
      <c r="C215"/>
      <c r="D215"/>
      <c r="E215"/>
      <c r="F215"/>
      <c r="G215"/>
      <c r="H215"/>
      <c r="I215"/>
      <c r="J215"/>
      <c r="R215"/>
      <c r="S215"/>
      <c r="T215"/>
      <c r="U215"/>
      <c r="V215"/>
      <c r="W215"/>
      <c r="X215"/>
      <c r="Y215"/>
      <c r="Z215"/>
      <c r="AA215"/>
    </row>
    <row r="216" spans="1:27" x14ac:dyDescent="0.3">
      <c r="A216"/>
      <c r="B216"/>
      <c r="C216"/>
      <c r="D216"/>
      <c r="E216"/>
      <c r="F216"/>
      <c r="G216"/>
      <c r="H216"/>
      <c r="I216"/>
      <c r="J216"/>
      <c r="R216"/>
      <c r="S216"/>
      <c r="T216"/>
      <c r="U216"/>
      <c r="V216"/>
      <c r="W216"/>
      <c r="X216"/>
      <c r="Y216"/>
      <c r="Z216"/>
      <c r="AA216"/>
    </row>
    <row r="217" spans="1:27" x14ac:dyDescent="0.3">
      <c r="A217"/>
      <c r="B217"/>
      <c r="C217"/>
      <c r="D217"/>
      <c r="E217"/>
      <c r="F217"/>
      <c r="G217"/>
      <c r="H217"/>
      <c r="I217"/>
      <c r="J217"/>
      <c r="R217"/>
      <c r="S217"/>
      <c r="T217"/>
      <c r="U217"/>
      <c r="V217"/>
      <c r="W217"/>
      <c r="X217"/>
      <c r="Y217"/>
      <c r="Z217"/>
      <c r="AA217"/>
    </row>
    <row r="218" spans="1:27" x14ac:dyDescent="0.3">
      <c r="A218"/>
      <c r="B218"/>
      <c r="C218"/>
      <c r="D218"/>
      <c r="E218"/>
      <c r="F218"/>
      <c r="G218"/>
      <c r="H218"/>
      <c r="I218"/>
      <c r="J218"/>
      <c r="R218"/>
      <c r="S218"/>
      <c r="T218"/>
      <c r="U218"/>
      <c r="V218"/>
      <c r="W218"/>
      <c r="X218"/>
      <c r="Y218"/>
      <c r="Z218"/>
      <c r="AA218"/>
    </row>
    <row r="219" spans="1:27" x14ac:dyDescent="0.3">
      <c r="A219"/>
      <c r="B219"/>
      <c r="C219"/>
      <c r="D219"/>
      <c r="E219"/>
      <c r="F219"/>
      <c r="G219"/>
      <c r="H219"/>
      <c r="I219"/>
      <c r="J219"/>
      <c r="R219"/>
      <c r="S219"/>
      <c r="T219"/>
      <c r="U219"/>
      <c r="V219"/>
      <c r="W219"/>
      <c r="X219"/>
      <c r="Y219"/>
      <c r="Z219"/>
      <c r="AA219"/>
    </row>
    <row r="220" spans="1:27" x14ac:dyDescent="0.3">
      <c r="A220"/>
      <c r="B220"/>
      <c r="C220"/>
      <c r="D220"/>
      <c r="E220"/>
      <c r="F220"/>
      <c r="G220"/>
      <c r="H220"/>
      <c r="I220"/>
      <c r="J220"/>
      <c r="R220"/>
      <c r="S220"/>
      <c r="T220"/>
      <c r="U220"/>
      <c r="V220"/>
      <c r="W220"/>
      <c r="X220"/>
      <c r="Y220"/>
      <c r="Z220"/>
      <c r="AA220"/>
    </row>
    <row r="221" spans="1:27" x14ac:dyDescent="0.3">
      <c r="A221"/>
      <c r="B221"/>
      <c r="C221"/>
      <c r="D221"/>
      <c r="E221"/>
      <c r="F221"/>
      <c r="G221"/>
      <c r="H221"/>
      <c r="I221"/>
      <c r="J221"/>
      <c r="R221"/>
      <c r="S221"/>
      <c r="T221"/>
      <c r="U221"/>
      <c r="V221"/>
      <c r="W221"/>
      <c r="X221"/>
      <c r="Y221"/>
      <c r="Z221"/>
      <c r="AA221"/>
    </row>
    <row r="222" spans="1:27" x14ac:dyDescent="0.3">
      <c r="A222"/>
      <c r="B222"/>
      <c r="C222"/>
      <c r="D222"/>
      <c r="E222"/>
      <c r="F222"/>
      <c r="G222"/>
      <c r="H222"/>
      <c r="I222"/>
      <c r="J222"/>
      <c r="R222"/>
      <c r="S222"/>
      <c r="T222"/>
      <c r="U222"/>
      <c r="V222"/>
      <c r="W222"/>
      <c r="X222"/>
      <c r="Y222"/>
      <c r="Z222"/>
      <c r="AA222"/>
    </row>
    <row r="223" spans="1:27" x14ac:dyDescent="0.3">
      <c r="A223"/>
      <c r="B223"/>
      <c r="C223"/>
      <c r="D223"/>
      <c r="E223"/>
      <c r="F223"/>
      <c r="G223"/>
      <c r="H223"/>
      <c r="I223"/>
      <c r="J223"/>
      <c r="R223"/>
      <c r="S223"/>
      <c r="T223"/>
      <c r="U223"/>
      <c r="V223"/>
      <c r="W223"/>
      <c r="X223"/>
      <c r="Y223"/>
      <c r="Z223"/>
      <c r="AA223"/>
    </row>
    <row r="224" spans="1:27" x14ac:dyDescent="0.3">
      <c r="A224"/>
      <c r="B224"/>
      <c r="C224"/>
      <c r="D224"/>
      <c r="E224"/>
      <c r="F224"/>
      <c r="G224"/>
      <c r="H224"/>
      <c r="I224"/>
      <c r="J224"/>
      <c r="R224"/>
      <c r="S224"/>
      <c r="T224"/>
      <c r="U224"/>
      <c r="V224"/>
      <c r="W224"/>
      <c r="X224"/>
      <c r="Y224"/>
      <c r="Z224"/>
      <c r="AA224"/>
    </row>
    <row r="225" spans="1:27" x14ac:dyDescent="0.3">
      <c r="A225"/>
      <c r="B225"/>
      <c r="C225"/>
      <c r="D225"/>
      <c r="E225"/>
      <c r="F225"/>
      <c r="G225"/>
      <c r="H225"/>
      <c r="I225"/>
      <c r="J225"/>
      <c r="R225"/>
      <c r="S225"/>
      <c r="T225"/>
      <c r="U225"/>
      <c r="V225"/>
      <c r="W225"/>
      <c r="X225"/>
      <c r="Y225"/>
      <c r="Z225"/>
      <c r="AA225"/>
    </row>
    <row r="226" spans="1:27" x14ac:dyDescent="0.3">
      <c r="A226"/>
      <c r="B226"/>
      <c r="C226"/>
      <c r="D226"/>
      <c r="E226"/>
      <c r="F226"/>
      <c r="G226"/>
      <c r="H226"/>
      <c r="I226"/>
      <c r="J226"/>
      <c r="R226"/>
      <c r="S226"/>
      <c r="T226"/>
      <c r="U226"/>
      <c r="V226"/>
      <c r="W226"/>
      <c r="X226"/>
      <c r="Y226"/>
      <c r="Z226"/>
      <c r="AA226"/>
    </row>
    <row r="227" spans="1:27" x14ac:dyDescent="0.3">
      <c r="A227"/>
      <c r="B227"/>
      <c r="C227"/>
      <c r="D227"/>
      <c r="E227"/>
      <c r="F227"/>
      <c r="G227"/>
      <c r="H227"/>
      <c r="I227"/>
      <c r="J227"/>
      <c r="R227"/>
      <c r="S227"/>
      <c r="T227"/>
      <c r="U227"/>
      <c r="V227"/>
      <c r="W227"/>
      <c r="X227"/>
      <c r="Y227"/>
      <c r="Z227"/>
      <c r="AA227"/>
    </row>
    <row r="228" spans="1:27" x14ac:dyDescent="0.3">
      <c r="A228"/>
      <c r="B228"/>
      <c r="C228"/>
      <c r="D228"/>
      <c r="E228"/>
      <c r="F228"/>
      <c r="G228"/>
      <c r="H228"/>
      <c r="I228"/>
      <c r="J228"/>
      <c r="R228"/>
      <c r="S228"/>
      <c r="T228"/>
      <c r="U228"/>
      <c r="V228"/>
      <c r="W228"/>
      <c r="X228"/>
      <c r="Y228"/>
      <c r="Z228"/>
      <c r="AA228"/>
    </row>
    <row r="229" spans="1:27" x14ac:dyDescent="0.3">
      <c r="A229"/>
      <c r="B229"/>
      <c r="C229"/>
      <c r="D229"/>
      <c r="E229"/>
      <c r="F229"/>
      <c r="G229"/>
      <c r="H229"/>
      <c r="I229"/>
      <c r="J229"/>
      <c r="R229"/>
      <c r="S229"/>
      <c r="T229"/>
      <c r="U229"/>
      <c r="V229"/>
      <c r="W229"/>
      <c r="X229"/>
      <c r="Y229"/>
      <c r="Z229"/>
      <c r="AA229"/>
    </row>
    <row r="230" spans="1:27" x14ac:dyDescent="0.3">
      <c r="A230"/>
      <c r="B230"/>
      <c r="C230"/>
      <c r="D230"/>
      <c r="E230"/>
      <c r="F230"/>
      <c r="G230"/>
      <c r="H230"/>
      <c r="I230"/>
      <c r="J230"/>
      <c r="R230"/>
      <c r="S230"/>
      <c r="T230"/>
      <c r="U230"/>
      <c r="V230"/>
      <c r="W230"/>
      <c r="X230"/>
      <c r="Y230"/>
      <c r="Z230"/>
      <c r="AA230"/>
    </row>
    <row r="231" spans="1:27" x14ac:dyDescent="0.3">
      <c r="A231"/>
      <c r="B231"/>
      <c r="C231"/>
      <c r="D231"/>
      <c r="E231"/>
      <c r="F231"/>
      <c r="G231"/>
      <c r="H231"/>
      <c r="I231"/>
      <c r="J231"/>
      <c r="R231"/>
      <c r="S231"/>
      <c r="T231"/>
      <c r="U231"/>
      <c r="V231"/>
      <c r="W231"/>
      <c r="X231"/>
      <c r="Y231"/>
      <c r="Z231"/>
      <c r="AA231"/>
    </row>
    <row r="232" spans="1:27" x14ac:dyDescent="0.3">
      <c r="A232"/>
      <c r="B232"/>
      <c r="C232"/>
      <c r="D232"/>
      <c r="E232"/>
      <c r="F232"/>
      <c r="G232"/>
      <c r="H232"/>
      <c r="I232"/>
      <c r="J232"/>
      <c r="R232"/>
      <c r="S232"/>
      <c r="T232"/>
      <c r="U232"/>
      <c r="V232"/>
      <c r="W232"/>
      <c r="X232"/>
      <c r="Y232"/>
      <c r="Z232"/>
      <c r="AA232"/>
    </row>
    <row r="233" spans="1:27" x14ac:dyDescent="0.3">
      <c r="A233"/>
      <c r="B233"/>
      <c r="C233"/>
      <c r="D233"/>
      <c r="E233"/>
      <c r="F233"/>
      <c r="G233"/>
      <c r="H233"/>
      <c r="I233"/>
      <c r="J233"/>
      <c r="R233"/>
      <c r="S233"/>
      <c r="T233"/>
      <c r="U233"/>
      <c r="V233"/>
      <c r="W233"/>
      <c r="X233"/>
      <c r="Y233"/>
      <c r="Z233"/>
      <c r="AA233"/>
    </row>
    <row r="234" spans="1:27" x14ac:dyDescent="0.3">
      <c r="A234"/>
      <c r="B234"/>
      <c r="C234"/>
      <c r="D234"/>
      <c r="E234"/>
      <c r="F234"/>
      <c r="G234"/>
      <c r="H234"/>
      <c r="I234"/>
      <c r="J234"/>
      <c r="R234"/>
      <c r="S234"/>
      <c r="T234"/>
      <c r="U234"/>
      <c r="V234"/>
      <c r="W234"/>
      <c r="X234"/>
      <c r="Y234"/>
      <c r="Z234"/>
      <c r="AA234"/>
    </row>
    <row r="235" spans="1:27" x14ac:dyDescent="0.3">
      <c r="A235"/>
      <c r="B235"/>
      <c r="C235"/>
      <c r="D235"/>
      <c r="E235"/>
      <c r="F235"/>
      <c r="G235"/>
      <c r="H235"/>
      <c r="I235"/>
      <c r="J235"/>
      <c r="R235"/>
      <c r="S235"/>
      <c r="T235"/>
      <c r="U235"/>
      <c r="V235"/>
      <c r="W235"/>
      <c r="X235"/>
      <c r="Y235"/>
      <c r="Z235"/>
      <c r="AA235"/>
    </row>
    <row r="236" spans="1:27" x14ac:dyDescent="0.3">
      <c r="A236"/>
      <c r="B236"/>
      <c r="C236"/>
      <c r="D236"/>
      <c r="E236"/>
      <c r="F236"/>
      <c r="G236"/>
      <c r="H236"/>
      <c r="I236"/>
      <c r="J236"/>
      <c r="R236"/>
      <c r="S236"/>
      <c r="T236"/>
      <c r="U236"/>
      <c r="V236"/>
      <c r="W236"/>
      <c r="X236"/>
      <c r="Y236"/>
      <c r="Z236"/>
      <c r="AA236"/>
    </row>
    <row r="237" spans="1:27" x14ac:dyDescent="0.3">
      <c r="A237"/>
      <c r="B237"/>
      <c r="C237"/>
      <c r="D237"/>
      <c r="E237"/>
      <c r="F237"/>
      <c r="G237"/>
      <c r="H237"/>
      <c r="I237"/>
      <c r="J237"/>
      <c r="R237"/>
      <c r="S237"/>
      <c r="T237"/>
      <c r="U237"/>
      <c r="V237"/>
      <c r="W237"/>
      <c r="X237"/>
      <c r="Y237"/>
      <c r="Z237"/>
      <c r="AA237"/>
    </row>
    <row r="238" spans="1:27" x14ac:dyDescent="0.3">
      <c r="A238"/>
      <c r="B238"/>
      <c r="C238"/>
      <c r="D238"/>
      <c r="E238"/>
      <c r="F238"/>
      <c r="G238"/>
      <c r="H238"/>
      <c r="I238"/>
      <c r="J238"/>
      <c r="R238"/>
      <c r="S238"/>
      <c r="T238"/>
      <c r="U238"/>
      <c r="V238"/>
      <c r="W238"/>
      <c r="X238"/>
      <c r="Y238"/>
      <c r="Z238"/>
      <c r="AA238"/>
    </row>
    <row r="239" spans="1:27" x14ac:dyDescent="0.3">
      <c r="A239"/>
      <c r="B239"/>
      <c r="C239"/>
      <c r="D239"/>
      <c r="E239"/>
      <c r="F239"/>
      <c r="G239"/>
      <c r="H239"/>
      <c r="I239"/>
      <c r="J239"/>
      <c r="R239"/>
      <c r="S239"/>
      <c r="T239"/>
      <c r="U239"/>
      <c r="V239"/>
      <c r="W239"/>
      <c r="X239"/>
      <c r="Y239"/>
      <c r="Z239"/>
      <c r="AA239"/>
    </row>
    <row r="240" spans="1:27" x14ac:dyDescent="0.3">
      <c r="A240"/>
      <c r="B240"/>
      <c r="C240"/>
      <c r="D240"/>
      <c r="E240"/>
      <c r="F240"/>
      <c r="G240"/>
      <c r="H240"/>
      <c r="I240"/>
      <c r="J240"/>
      <c r="R240"/>
      <c r="S240"/>
      <c r="T240"/>
      <c r="U240"/>
      <c r="V240"/>
      <c r="W240"/>
      <c r="X240"/>
      <c r="Y240"/>
      <c r="Z240"/>
      <c r="AA240"/>
    </row>
    <row r="241" spans="1:27" x14ac:dyDescent="0.3">
      <c r="A241"/>
      <c r="B241"/>
      <c r="C241"/>
      <c r="D241"/>
      <c r="E241"/>
      <c r="F241"/>
      <c r="G241"/>
      <c r="H241"/>
      <c r="I241"/>
      <c r="J241"/>
      <c r="R241"/>
      <c r="S241"/>
      <c r="T241"/>
      <c r="U241"/>
      <c r="V241"/>
      <c r="W241"/>
      <c r="X241"/>
      <c r="Y241"/>
      <c r="Z241"/>
      <c r="AA241"/>
    </row>
    <row r="242" spans="1:27" x14ac:dyDescent="0.3">
      <c r="A242"/>
      <c r="B242"/>
      <c r="C242"/>
      <c r="D242"/>
      <c r="E242"/>
      <c r="F242"/>
      <c r="G242"/>
      <c r="H242"/>
      <c r="I242"/>
      <c r="J242"/>
      <c r="R242"/>
      <c r="S242"/>
      <c r="T242"/>
      <c r="U242"/>
      <c r="V242"/>
      <c r="W242"/>
      <c r="X242"/>
      <c r="Y242"/>
      <c r="Z242"/>
      <c r="AA242"/>
    </row>
    <row r="243" spans="1:27" x14ac:dyDescent="0.3">
      <c r="A243"/>
      <c r="B243"/>
      <c r="C243"/>
      <c r="D243"/>
      <c r="E243"/>
      <c r="F243"/>
      <c r="G243"/>
      <c r="H243"/>
      <c r="I243"/>
      <c r="J243"/>
      <c r="R243"/>
      <c r="S243"/>
      <c r="T243"/>
      <c r="U243"/>
      <c r="V243"/>
      <c r="W243"/>
      <c r="X243"/>
      <c r="Y243"/>
      <c r="Z243"/>
      <c r="AA243"/>
    </row>
    <row r="244" spans="1:27" x14ac:dyDescent="0.3">
      <c r="A244"/>
      <c r="B244"/>
      <c r="C244"/>
      <c r="D244"/>
      <c r="E244"/>
      <c r="F244"/>
      <c r="G244"/>
      <c r="H244"/>
      <c r="I244"/>
      <c r="J244"/>
      <c r="R244"/>
      <c r="S244"/>
      <c r="T244"/>
      <c r="U244"/>
      <c r="V244"/>
      <c r="W244"/>
      <c r="X244"/>
      <c r="Y244"/>
      <c r="Z244"/>
      <c r="AA244"/>
    </row>
    <row r="245" spans="1:27" x14ac:dyDescent="0.3">
      <c r="A245"/>
      <c r="B245"/>
      <c r="C245"/>
      <c r="D245"/>
      <c r="E245"/>
      <c r="F245"/>
      <c r="G245"/>
      <c r="H245"/>
      <c r="I245"/>
      <c r="J245"/>
      <c r="R245"/>
      <c r="S245"/>
      <c r="T245"/>
      <c r="U245"/>
      <c r="V245"/>
      <c r="W245"/>
      <c r="X245"/>
      <c r="Y245"/>
      <c r="Z245"/>
      <c r="AA245"/>
    </row>
    <row r="246" spans="1:27" x14ac:dyDescent="0.3">
      <c r="A246"/>
      <c r="B246"/>
      <c r="C246"/>
      <c r="D246"/>
      <c r="E246"/>
      <c r="F246"/>
      <c r="G246"/>
      <c r="H246"/>
      <c r="I246"/>
      <c r="J246"/>
      <c r="R246"/>
      <c r="S246"/>
      <c r="T246"/>
      <c r="U246"/>
      <c r="V246"/>
      <c r="W246"/>
      <c r="X246"/>
      <c r="Y246"/>
      <c r="Z246"/>
      <c r="AA246"/>
    </row>
    <row r="247" spans="1:27" x14ac:dyDescent="0.3">
      <c r="A247"/>
      <c r="B247"/>
      <c r="C247"/>
      <c r="D247"/>
      <c r="E247"/>
      <c r="F247"/>
      <c r="G247"/>
      <c r="H247"/>
      <c r="I247"/>
      <c r="J247"/>
      <c r="R247"/>
      <c r="S247"/>
      <c r="T247"/>
      <c r="U247"/>
      <c r="V247"/>
      <c r="W247"/>
      <c r="X247"/>
      <c r="Y247"/>
      <c r="Z247"/>
      <c r="AA247"/>
    </row>
    <row r="248" spans="1:27" x14ac:dyDescent="0.3">
      <c r="A248"/>
      <c r="B248"/>
      <c r="C248"/>
      <c r="D248"/>
      <c r="E248"/>
      <c r="F248"/>
      <c r="G248"/>
      <c r="H248"/>
      <c r="I248"/>
      <c r="J248"/>
      <c r="R248"/>
      <c r="S248"/>
      <c r="T248"/>
      <c r="U248"/>
      <c r="V248"/>
      <c r="W248"/>
      <c r="X248"/>
      <c r="Y248"/>
      <c r="Z248"/>
      <c r="AA248"/>
    </row>
    <row r="249" spans="1:27" x14ac:dyDescent="0.3">
      <c r="A249"/>
      <c r="B249"/>
      <c r="C249"/>
      <c r="D249"/>
      <c r="E249"/>
      <c r="F249"/>
      <c r="G249"/>
      <c r="H249"/>
      <c r="I249"/>
      <c r="J249"/>
      <c r="R249"/>
      <c r="S249"/>
      <c r="T249"/>
      <c r="U249"/>
      <c r="V249"/>
      <c r="W249"/>
      <c r="X249"/>
      <c r="Y249"/>
      <c r="Z249"/>
      <c r="AA249"/>
    </row>
    <row r="250" spans="1:27" x14ac:dyDescent="0.3">
      <c r="A250"/>
      <c r="B250"/>
      <c r="C250"/>
      <c r="D250"/>
      <c r="E250"/>
      <c r="F250"/>
      <c r="G250"/>
      <c r="H250"/>
      <c r="I250"/>
      <c r="J250"/>
      <c r="R250"/>
      <c r="S250"/>
      <c r="T250"/>
      <c r="U250"/>
      <c r="V250"/>
      <c r="W250"/>
      <c r="X250"/>
      <c r="Y250"/>
      <c r="Z250"/>
      <c r="AA250"/>
    </row>
    <row r="251" spans="1:27" x14ac:dyDescent="0.3">
      <c r="A251"/>
      <c r="B251"/>
      <c r="C251"/>
      <c r="D251"/>
      <c r="E251"/>
      <c r="F251"/>
      <c r="G251"/>
      <c r="H251"/>
      <c r="I251"/>
      <c r="J251"/>
      <c r="R251"/>
      <c r="S251"/>
      <c r="T251"/>
      <c r="U251"/>
      <c r="V251"/>
      <c r="W251"/>
      <c r="X251"/>
      <c r="Y251"/>
      <c r="Z251"/>
      <c r="AA251"/>
    </row>
    <row r="252" spans="1:27" x14ac:dyDescent="0.3">
      <c r="A252"/>
      <c r="B252"/>
      <c r="C252"/>
      <c r="D252"/>
      <c r="E252"/>
      <c r="F252"/>
      <c r="G252"/>
      <c r="H252"/>
      <c r="I252"/>
      <c r="J252"/>
      <c r="R252"/>
      <c r="S252"/>
      <c r="T252"/>
      <c r="U252"/>
      <c r="V252"/>
      <c r="W252"/>
      <c r="X252"/>
      <c r="Y252"/>
      <c r="Z252"/>
      <c r="AA252"/>
    </row>
    <row r="253" spans="1:27" x14ac:dyDescent="0.3">
      <c r="A253"/>
      <c r="B253"/>
      <c r="C253"/>
      <c r="D253"/>
      <c r="E253"/>
      <c r="F253"/>
      <c r="G253"/>
      <c r="H253"/>
      <c r="I253"/>
      <c r="J253"/>
      <c r="R253"/>
      <c r="S253"/>
      <c r="T253"/>
      <c r="U253"/>
      <c r="V253"/>
      <c r="W253"/>
      <c r="X253"/>
      <c r="Y253"/>
      <c r="Z253"/>
      <c r="AA253"/>
    </row>
    <row r="254" spans="1:27" x14ac:dyDescent="0.3">
      <c r="A254"/>
      <c r="B254"/>
      <c r="C254"/>
      <c r="D254"/>
      <c r="E254"/>
      <c r="F254"/>
      <c r="G254"/>
      <c r="H254"/>
      <c r="I254"/>
      <c r="J254"/>
      <c r="R254"/>
      <c r="S254"/>
      <c r="T254"/>
      <c r="U254"/>
      <c r="V254"/>
      <c r="W254"/>
      <c r="X254"/>
      <c r="Y254"/>
      <c r="Z254"/>
      <c r="AA254"/>
    </row>
    <row r="255" spans="1:27" x14ac:dyDescent="0.3">
      <c r="A255"/>
      <c r="B255"/>
      <c r="C255"/>
      <c r="D255"/>
      <c r="E255"/>
      <c r="F255"/>
      <c r="G255"/>
      <c r="H255"/>
      <c r="I255"/>
      <c r="J255"/>
      <c r="R255"/>
      <c r="S255"/>
      <c r="T255"/>
      <c r="U255"/>
      <c r="V255"/>
      <c r="W255"/>
      <c r="X255"/>
      <c r="Y255"/>
      <c r="Z255"/>
      <c r="AA255"/>
    </row>
    <row r="256" spans="1:27" x14ac:dyDescent="0.3">
      <c r="A256"/>
      <c r="B256"/>
      <c r="C256"/>
      <c r="D256"/>
      <c r="E256"/>
      <c r="F256"/>
      <c r="G256"/>
      <c r="H256"/>
      <c r="I256"/>
      <c r="J256"/>
      <c r="R256"/>
      <c r="S256"/>
      <c r="T256"/>
      <c r="U256"/>
      <c r="V256"/>
      <c r="W256"/>
      <c r="X256"/>
      <c r="Y256"/>
      <c r="Z256"/>
      <c r="AA256"/>
    </row>
    <row r="257" spans="1:27" x14ac:dyDescent="0.3">
      <c r="A257"/>
      <c r="B257"/>
      <c r="C257"/>
      <c r="D257"/>
      <c r="E257"/>
      <c r="F257"/>
      <c r="G257"/>
      <c r="H257"/>
      <c r="I257"/>
      <c r="J257"/>
      <c r="R257"/>
      <c r="S257"/>
      <c r="T257"/>
      <c r="U257"/>
      <c r="V257"/>
      <c r="W257"/>
      <c r="X257"/>
      <c r="Y257"/>
      <c r="Z257"/>
      <c r="AA257"/>
    </row>
    <row r="258" spans="1:27" x14ac:dyDescent="0.3">
      <c r="A258"/>
      <c r="B258"/>
      <c r="C258"/>
      <c r="D258"/>
      <c r="E258"/>
      <c r="F258"/>
      <c r="G258"/>
      <c r="H258"/>
      <c r="I258"/>
      <c r="J258"/>
      <c r="R258"/>
      <c r="S258"/>
      <c r="T258"/>
      <c r="U258"/>
      <c r="V258"/>
      <c r="W258"/>
      <c r="X258"/>
      <c r="Y258"/>
      <c r="Z258"/>
      <c r="AA258"/>
    </row>
    <row r="259" spans="1:27" x14ac:dyDescent="0.3">
      <c r="A259"/>
      <c r="B259"/>
      <c r="C259"/>
      <c r="D259"/>
      <c r="E259"/>
      <c r="F259"/>
      <c r="G259"/>
      <c r="H259"/>
      <c r="I259"/>
      <c r="J259"/>
      <c r="R259"/>
      <c r="S259"/>
      <c r="T259"/>
      <c r="U259"/>
      <c r="V259"/>
      <c r="W259"/>
      <c r="X259"/>
      <c r="Y259"/>
      <c r="Z259"/>
      <c r="AA259"/>
    </row>
    <row r="260" spans="1:27" x14ac:dyDescent="0.3">
      <c r="A260"/>
      <c r="B260"/>
      <c r="C260"/>
      <c r="D260"/>
      <c r="E260"/>
      <c r="F260"/>
      <c r="G260"/>
      <c r="H260"/>
      <c r="I260"/>
      <c r="J260"/>
      <c r="R260"/>
      <c r="S260"/>
      <c r="T260"/>
      <c r="U260"/>
      <c r="V260"/>
      <c r="W260"/>
      <c r="X260"/>
      <c r="Y260"/>
      <c r="Z260"/>
      <c r="AA260"/>
    </row>
    <row r="261" spans="1:27" x14ac:dyDescent="0.3">
      <c r="A261"/>
      <c r="B261"/>
      <c r="C261"/>
      <c r="D261"/>
      <c r="E261"/>
      <c r="F261"/>
      <c r="G261"/>
      <c r="H261"/>
      <c r="I261"/>
      <c r="J261"/>
      <c r="R261"/>
      <c r="S261"/>
      <c r="T261"/>
      <c r="U261"/>
      <c r="V261"/>
      <c r="W261"/>
      <c r="X261"/>
      <c r="Y261"/>
      <c r="Z261"/>
      <c r="AA261"/>
    </row>
    <row r="262" spans="1:27" x14ac:dyDescent="0.3">
      <c r="A262"/>
      <c r="B262"/>
      <c r="C262"/>
      <c r="D262"/>
      <c r="E262"/>
      <c r="F262"/>
      <c r="G262"/>
      <c r="H262"/>
      <c r="I262"/>
      <c r="J262"/>
      <c r="R262"/>
      <c r="S262"/>
      <c r="T262"/>
      <c r="U262"/>
      <c r="V262"/>
      <c r="W262"/>
      <c r="X262"/>
      <c r="Y262"/>
      <c r="Z262"/>
      <c r="AA262"/>
    </row>
    <row r="263" spans="1:27" x14ac:dyDescent="0.3">
      <c r="A263"/>
      <c r="B263"/>
      <c r="C263"/>
      <c r="D263"/>
      <c r="E263"/>
      <c r="F263"/>
      <c r="G263"/>
      <c r="H263"/>
      <c r="I263"/>
      <c r="J263"/>
      <c r="R263"/>
      <c r="S263"/>
      <c r="T263"/>
      <c r="U263"/>
      <c r="V263"/>
      <c r="W263"/>
      <c r="X263"/>
      <c r="Y263"/>
      <c r="Z263"/>
      <c r="AA263"/>
    </row>
    <row r="264" spans="1:27" x14ac:dyDescent="0.3">
      <c r="A264"/>
      <c r="B264"/>
      <c r="C264"/>
      <c r="D264"/>
      <c r="E264"/>
      <c r="F264"/>
      <c r="G264"/>
      <c r="H264"/>
      <c r="I264"/>
      <c r="J264"/>
      <c r="R264"/>
      <c r="S264"/>
      <c r="T264"/>
      <c r="U264"/>
      <c r="V264"/>
      <c r="W264"/>
      <c r="X264"/>
      <c r="Y264"/>
      <c r="Z264"/>
      <c r="AA264"/>
    </row>
    <row r="265" spans="1:27" x14ac:dyDescent="0.3">
      <c r="A265"/>
      <c r="B265"/>
      <c r="C265"/>
      <c r="D265"/>
      <c r="E265"/>
      <c r="F265"/>
      <c r="G265"/>
      <c r="H265"/>
      <c r="I265"/>
      <c r="J265"/>
      <c r="R265"/>
      <c r="S265"/>
      <c r="T265"/>
      <c r="U265"/>
      <c r="V265"/>
      <c r="W265"/>
      <c r="X265"/>
      <c r="Y265"/>
      <c r="Z265"/>
      <c r="AA265"/>
    </row>
    <row r="266" spans="1:27" x14ac:dyDescent="0.3">
      <c r="A266"/>
      <c r="B266"/>
      <c r="C266"/>
      <c r="D266"/>
      <c r="E266"/>
      <c r="F266"/>
      <c r="G266"/>
      <c r="H266"/>
      <c r="I266"/>
      <c r="J266"/>
      <c r="R266"/>
      <c r="S266"/>
      <c r="T266"/>
      <c r="U266"/>
      <c r="V266"/>
      <c r="W266"/>
      <c r="X266"/>
      <c r="Y266"/>
      <c r="Z266"/>
      <c r="AA266"/>
    </row>
    <row r="267" spans="1:27" x14ac:dyDescent="0.3">
      <c r="A267"/>
      <c r="B267"/>
      <c r="C267"/>
      <c r="D267"/>
      <c r="E267"/>
      <c r="F267"/>
      <c r="G267"/>
      <c r="H267"/>
      <c r="I267"/>
      <c r="J267"/>
      <c r="R267"/>
      <c r="S267"/>
      <c r="T267"/>
      <c r="U267"/>
      <c r="V267"/>
      <c r="W267"/>
      <c r="X267"/>
      <c r="Y267"/>
      <c r="Z267"/>
      <c r="AA267"/>
    </row>
    <row r="268" spans="1:27" x14ac:dyDescent="0.3">
      <c r="A268"/>
      <c r="B268"/>
      <c r="C268"/>
      <c r="D268"/>
      <c r="E268"/>
      <c r="F268"/>
      <c r="G268"/>
      <c r="H268"/>
      <c r="I268"/>
      <c r="J268"/>
      <c r="R268"/>
      <c r="S268"/>
      <c r="T268"/>
      <c r="U268"/>
      <c r="V268"/>
      <c r="W268"/>
      <c r="X268"/>
      <c r="Y268"/>
      <c r="Z268"/>
      <c r="AA268"/>
    </row>
    <row r="269" spans="1:27" x14ac:dyDescent="0.3">
      <c r="A269"/>
      <c r="B269"/>
      <c r="C269"/>
      <c r="D269"/>
      <c r="E269"/>
      <c r="F269"/>
      <c r="G269"/>
      <c r="H269"/>
      <c r="I269"/>
      <c r="J269"/>
      <c r="R269"/>
      <c r="S269"/>
      <c r="T269"/>
      <c r="U269"/>
      <c r="V269"/>
      <c r="W269"/>
      <c r="X269"/>
      <c r="Y269"/>
      <c r="Z269"/>
      <c r="AA269"/>
    </row>
    <row r="270" spans="1:27" x14ac:dyDescent="0.3">
      <c r="A270"/>
      <c r="B270"/>
      <c r="C270"/>
      <c r="D270"/>
      <c r="E270"/>
      <c r="F270"/>
      <c r="G270"/>
      <c r="H270"/>
      <c r="I270"/>
      <c r="J270"/>
      <c r="R270"/>
      <c r="S270"/>
      <c r="T270"/>
      <c r="U270"/>
      <c r="V270"/>
      <c r="W270"/>
      <c r="X270"/>
      <c r="Y270"/>
      <c r="Z270"/>
      <c r="AA270"/>
    </row>
    <row r="271" spans="1:27" x14ac:dyDescent="0.3">
      <c r="A271"/>
      <c r="B271"/>
      <c r="C271"/>
      <c r="D271"/>
      <c r="E271"/>
      <c r="F271"/>
      <c r="G271"/>
      <c r="H271"/>
      <c r="I271"/>
      <c r="J271"/>
      <c r="R271"/>
      <c r="S271"/>
      <c r="T271"/>
      <c r="U271"/>
      <c r="V271"/>
      <c r="W271"/>
      <c r="X271"/>
      <c r="Y271"/>
      <c r="Z271"/>
      <c r="AA271"/>
    </row>
    <row r="272" spans="1:27" x14ac:dyDescent="0.3">
      <c r="A272"/>
      <c r="B272"/>
      <c r="C272"/>
      <c r="D272"/>
      <c r="E272"/>
      <c r="F272"/>
      <c r="G272"/>
      <c r="H272"/>
      <c r="I272"/>
      <c r="J272"/>
      <c r="R272"/>
      <c r="S272"/>
      <c r="T272"/>
      <c r="U272"/>
      <c r="V272"/>
      <c r="W272"/>
      <c r="X272"/>
      <c r="Y272"/>
      <c r="Z272"/>
      <c r="AA272"/>
    </row>
    <row r="273" spans="1:27" x14ac:dyDescent="0.3">
      <c r="A273"/>
      <c r="B273"/>
      <c r="C273"/>
      <c r="D273"/>
      <c r="E273"/>
      <c r="F273"/>
      <c r="G273"/>
      <c r="H273"/>
      <c r="I273"/>
      <c r="J273"/>
      <c r="R273"/>
      <c r="S273"/>
      <c r="T273"/>
      <c r="U273"/>
      <c r="V273"/>
      <c r="W273"/>
      <c r="X273"/>
      <c r="Y273"/>
      <c r="Z273"/>
      <c r="AA273"/>
    </row>
    <row r="274" spans="1:27" x14ac:dyDescent="0.3">
      <c r="A274"/>
      <c r="B274"/>
      <c r="C274"/>
      <c r="D274"/>
      <c r="E274"/>
      <c r="F274"/>
      <c r="G274"/>
      <c r="H274"/>
      <c r="I274"/>
      <c r="J274"/>
      <c r="R274"/>
      <c r="S274"/>
      <c r="T274"/>
      <c r="U274"/>
      <c r="V274"/>
      <c r="W274"/>
      <c r="X274"/>
      <c r="Y274"/>
      <c r="Z274"/>
      <c r="AA274"/>
    </row>
    <row r="275" spans="1:27" x14ac:dyDescent="0.3">
      <c r="A275"/>
      <c r="B275"/>
      <c r="C275"/>
      <c r="D275"/>
      <c r="E275"/>
      <c r="F275"/>
      <c r="G275"/>
      <c r="H275"/>
      <c r="I275"/>
      <c r="J275"/>
      <c r="R275"/>
      <c r="S275"/>
      <c r="T275"/>
      <c r="U275"/>
      <c r="V275"/>
      <c r="W275"/>
      <c r="X275"/>
      <c r="Y275"/>
      <c r="Z275"/>
      <c r="AA275"/>
    </row>
    <row r="276" spans="1:27" x14ac:dyDescent="0.3">
      <c r="A276"/>
      <c r="B276"/>
      <c r="C276"/>
      <c r="D276"/>
      <c r="E276"/>
      <c r="F276"/>
      <c r="G276"/>
      <c r="H276"/>
      <c r="I276"/>
      <c r="J276"/>
      <c r="R276"/>
      <c r="S276"/>
      <c r="T276"/>
      <c r="U276"/>
      <c r="V276"/>
      <c r="W276"/>
      <c r="X276"/>
      <c r="Y276"/>
      <c r="Z276"/>
      <c r="AA276"/>
    </row>
    <row r="277" spans="1:27" x14ac:dyDescent="0.3">
      <c r="A277"/>
      <c r="B277"/>
      <c r="C277"/>
      <c r="D277"/>
      <c r="E277"/>
      <c r="F277"/>
      <c r="G277"/>
      <c r="H277"/>
      <c r="I277"/>
      <c r="J277"/>
      <c r="R277"/>
      <c r="S277"/>
      <c r="T277"/>
      <c r="U277"/>
      <c r="V277"/>
      <c r="W277"/>
      <c r="X277"/>
      <c r="Y277"/>
      <c r="Z277"/>
      <c r="AA277"/>
    </row>
    <row r="278" spans="1:27" x14ac:dyDescent="0.3">
      <c r="A278"/>
      <c r="B278"/>
      <c r="C278"/>
      <c r="D278"/>
      <c r="E278"/>
      <c r="F278"/>
      <c r="G278"/>
      <c r="H278"/>
      <c r="I278"/>
      <c r="J278"/>
      <c r="R278"/>
      <c r="S278"/>
      <c r="T278"/>
      <c r="U278"/>
      <c r="V278"/>
      <c r="W278"/>
      <c r="X278"/>
      <c r="Y278"/>
      <c r="Z278"/>
      <c r="AA278"/>
    </row>
    <row r="279" spans="1:27" x14ac:dyDescent="0.3">
      <c r="A279"/>
      <c r="B279"/>
      <c r="C279"/>
      <c r="D279"/>
      <c r="E279"/>
      <c r="F279"/>
      <c r="G279"/>
      <c r="H279"/>
      <c r="I279"/>
      <c r="J279"/>
      <c r="R279"/>
      <c r="S279"/>
      <c r="T279"/>
      <c r="U279"/>
      <c r="V279"/>
      <c r="W279"/>
      <c r="X279"/>
      <c r="Y279"/>
      <c r="Z279"/>
      <c r="AA279"/>
    </row>
    <row r="280" spans="1:27" x14ac:dyDescent="0.3">
      <c r="A280"/>
      <c r="B280"/>
      <c r="C280"/>
      <c r="D280"/>
      <c r="E280"/>
      <c r="F280"/>
      <c r="G280"/>
      <c r="H280"/>
      <c r="I280"/>
      <c r="J280"/>
      <c r="R280"/>
      <c r="S280"/>
      <c r="T280"/>
      <c r="U280"/>
      <c r="V280"/>
      <c r="W280"/>
      <c r="X280"/>
      <c r="Y280"/>
      <c r="Z280"/>
      <c r="AA280"/>
    </row>
    <row r="281" spans="1:27" x14ac:dyDescent="0.3">
      <c r="A281"/>
      <c r="B281"/>
      <c r="C281"/>
      <c r="D281"/>
      <c r="E281"/>
      <c r="F281"/>
      <c r="G281"/>
      <c r="H281"/>
      <c r="I281"/>
      <c r="J281"/>
      <c r="R281"/>
      <c r="S281"/>
      <c r="T281"/>
      <c r="U281"/>
      <c r="V281"/>
      <c r="W281"/>
      <c r="X281"/>
      <c r="Y281"/>
      <c r="Z281"/>
      <c r="AA281"/>
    </row>
    <row r="282" spans="1:27" x14ac:dyDescent="0.3">
      <c r="A282"/>
      <c r="B282"/>
      <c r="C282"/>
      <c r="D282"/>
      <c r="E282"/>
      <c r="F282"/>
      <c r="G282"/>
      <c r="H282"/>
      <c r="I282"/>
      <c r="J282"/>
      <c r="R282"/>
      <c r="S282"/>
      <c r="T282"/>
      <c r="U282"/>
      <c r="V282"/>
      <c r="W282"/>
      <c r="X282"/>
      <c r="Y282"/>
      <c r="Z282"/>
      <c r="AA282"/>
    </row>
    <row r="283" spans="1:27" x14ac:dyDescent="0.3">
      <c r="A283"/>
      <c r="B283"/>
      <c r="C283"/>
      <c r="D283"/>
      <c r="E283"/>
      <c r="F283"/>
      <c r="G283"/>
      <c r="H283"/>
      <c r="I283"/>
      <c r="J283"/>
      <c r="R283"/>
      <c r="S283"/>
      <c r="T283"/>
      <c r="U283"/>
      <c r="V283"/>
      <c r="W283"/>
      <c r="X283"/>
      <c r="Y283"/>
      <c r="Z283"/>
      <c r="AA283"/>
    </row>
    <row r="284" spans="1:27" x14ac:dyDescent="0.3">
      <c r="A284"/>
      <c r="B284"/>
      <c r="C284"/>
      <c r="D284"/>
      <c r="E284"/>
      <c r="F284"/>
      <c r="G284"/>
      <c r="H284"/>
      <c r="I284"/>
      <c r="J284"/>
      <c r="R284"/>
      <c r="S284"/>
      <c r="T284"/>
      <c r="U284"/>
      <c r="V284"/>
      <c r="W284"/>
      <c r="X284"/>
      <c r="Y284"/>
      <c r="Z284"/>
      <c r="AA284"/>
    </row>
    <row r="285" spans="1:27" x14ac:dyDescent="0.3">
      <c r="A285"/>
      <c r="B285"/>
      <c r="C285"/>
      <c r="D285"/>
      <c r="E285"/>
      <c r="F285"/>
      <c r="G285"/>
      <c r="H285"/>
      <c r="I285"/>
      <c r="J285"/>
      <c r="R285"/>
      <c r="S285"/>
      <c r="T285"/>
      <c r="U285"/>
      <c r="V285"/>
      <c r="W285"/>
      <c r="X285"/>
      <c r="Y285"/>
      <c r="Z285"/>
      <c r="AA285"/>
    </row>
    <row r="286" spans="1:27" x14ac:dyDescent="0.3">
      <c r="A286"/>
      <c r="B286"/>
      <c r="C286"/>
      <c r="D286"/>
      <c r="E286"/>
      <c r="F286"/>
      <c r="G286"/>
      <c r="H286"/>
      <c r="I286"/>
      <c r="J286"/>
      <c r="R286"/>
      <c r="S286"/>
      <c r="T286"/>
      <c r="U286"/>
      <c r="V286"/>
      <c r="W286"/>
      <c r="X286"/>
      <c r="Y286"/>
      <c r="Z286"/>
      <c r="AA286"/>
    </row>
    <row r="287" spans="1:27" x14ac:dyDescent="0.3">
      <c r="A287"/>
      <c r="B287"/>
      <c r="C287"/>
      <c r="D287"/>
      <c r="E287"/>
      <c r="F287"/>
      <c r="G287"/>
      <c r="H287"/>
      <c r="I287"/>
      <c r="J287"/>
      <c r="R287"/>
      <c r="S287"/>
      <c r="T287"/>
      <c r="U287"/>
      <c r="V287"/>
      <c r="W287"/>
      <c r="X287"/>
      <c r="Y287"/>
      <c r="Z287"/>
      <c r="AA287"/>
    </row>
    <row r="288" spans="1:27" x14ac:dyDescent="0.3">
      <c r="A288"/>
      <c r="B288"/>
      <c r="C288"/>
      <c r="D288"/>
      <c r="E288"/>
      <c r="F288"/>
      <c r="G288"/>
      <c r="H288"/>
      <c r="I288"/>
      <c r="J288"/>
      <c r="R288"/>
      <c r="S288"/>
      <c r="T288"/>
      <c r="U288"/>
      <c r="V288"/>
      <c r="W288"/>
      <c r="X288"/>
      <c r="Y288"/>
      <c r="Z288"/>
      <c r="AA288"/>
    </row>
    <row r="289" spans="1:27" x14ac:dyDescent="0.3">
      <c r="A289"/>
      <c r="B289"/>
      <c r="C289"/>
      <c r="D289"/>
      <c r="E289"/>
      <c r="F289"/>
      <c r="G289"/>
      <c r="H289"/>
      <c r="I289"/>
      <c r="J289"/>
      <c r="R289"/>
      <c r="S289"/>
      <c r="T289"/>
      <c r="U289"/>
      <c r="V289"/>
      <c r="W289"/>
      <c r="X289"/>
      <c r="Y289"/>
      <c r="Z289"/>
      <c r="AA289"/>
    </row>
    <row r="290" spans="1:27" x14ac:dyDescent="0.3">
      <c r="A290"/>
      <c r="B290"/>
      <c r="C290"/>
      <c r="D290"/>
      <c r="E290"/>
      <c r="F290"/>
      <c r="G290"/>
      <c r="H290"/>
      <c r="I290"/>
      <c r="J290"/>
      <c r="R290"/>
      <c r="S290"/>
      <c r="T290"/>
      <c r="U290"/>
      <c r="V290"/>
      <c r="W290"/>
      <c r="X290"/>
      <c r="Y290"/>
      <c r="Z290"/>
      <c r="AA290"/>
    </row>
    <row r="291" spans="1:27" x14ac:dyDescent="0.3">
      <c r="A291"/>
      <c r="B291"/>
      <c r="C291"/>
      <c r="D291"/>
      <c r="E291"/>
      <c r="F291"/>
      <c r="G291"/>
      <c r="H291"/>
      <c r="I291"/>
      <c r="J291"/>
      <c r="R291"/>
      <c r="S291"/>
      <c r="T291"/>
      <c r="U291"/>
      <c r="V291"/>
      <c r="W291"/>
      <c r="X291"/>
      <c r="Y291"/>
      <c r="Z291"/>
      <c r="AA291"/>
    </row>
    <row r="292" spans="1:27" x14ac:dyDescent="0.3">
      <c r="A292"/>
      <c r="B292"/>
      <c r="C292"/>
      <c r="D292"/>
      <c r="E292"/>
      <c r="F292"/>
      <c r="G292"/>
      <c r="H292"/>
      <c r="I292"/>
      <c r="J292"/>
      <c r="R292"/>
      <c r="S292"/>
      <c r="T292"/>
      <c r="U292"/>
      <c r="V292"/>
      <c r="W292"/>
      <c r="X292"/>
      <c r="Y292"/>
      <c r="Z292"/>
      <c r="AA292"/>
    </row>
    <row r="293" spans="1:27" x14ac:dyDescent="0.3">
      <c r="A293"/>
      <c r="B293"/>
      <c r="C293"/>
      <c r="D293"/>
      <c r="E293"/>
      <c r="F293"/>
      <c r="G293"/>
      <c r="H293"/>
      <c r="I293"/>
      <c r="J293"/>
      <c r="R293"/>
      <c r="S293"/>
      <c r="T293"/>
      <c r="U293"/>
      <c r="V293"/>
      <c r="W293"/>
      <c r="X293"/>
      <c r="Y293"/>
      <c r="Z293"/>
      <c r="AA293"/>
    </row>
    <row r="294" spans="1:27" x14ac:dyDescent="0.3">
      <c r="A294"/>
      <c r="B294"/>
      <c r="C294"/>
      <c r="D294"/>
      <c r="E294"/>
      <c r="F294"/>
      <c r="G294"/>
      <c r="H294"/>
      <c r="I294"/>
      <c r="J294"/>
      <c r="R294"/>
      <c r="S294"/>
      <c r="T294"/>
      <c r="U294"/>
      <c r="V294"/>
      <c r="W294"/>
      <c r="X294"/>
      <c r="Y294"/>
      <c r="Z294"/>
      <c r="AA294"/>
    </row>
    <row r="295" spans="1:27" x14ac:dyDescent="0.3">
      <c r="A295"/>
      <c r="B295"/>
      <c r="C295"/>
      <c r="D295"/>
      <c r="E295"/>
      <c r="F295"/>
      <c r="G295"/>
      <c r="H295"/>
      <c r="I295"/>
      <c r="J295"/>
      <c r="R295"/>
      <c r="S295"/>
      <c r="T295"/>
      <c r="U295"/>
      <c r="V295"/>
      <c r="W295"/>
      <c r="X295"/>
      <c r="Y295"/>
      <c r="Z295"/>
      <c r="AA295"/>
    </row>
    <row r="296" spans="1:27" x14ac:dyDescent="0.3">
      <c r="A296"/>
      <c r="B296"/>
      <c r="C296"/>
      <c r="D296"/>
      <c r="E296"/>
      <c r="F296"/>
      <c r="G296"/>
      <c r="H296"/>
      <c r="I296"/>
      <c r="J296"/>
      <c r="R296"/>
      <c r="S296"/>
      <c r="T296"/>
      <c r="U296"/>
      <c r="V296"/>
      <c r="W296"/>
      <c r="X296"/>
      <c r="Y296"/>
      <c r="Z296"/>
      <c r="AA296"/>
    </row>
    <row r="297" spans="1:27" x14ac:dyDescent="0.3">
      <c r="A297"/>
      <c r="B297"/>
      <c r="C297"/>
      <c r="D297"/>
      <c r="E297"/>
      <c r="F297"/>
      <c r="G297"/>
      <c r="H297"/>
      <c r="I297"/>
      <c r="J297"/>
      <c r="R297"/>
      <c r="S297"/>
      <c r="T297"/>
      <c r="U297"/>
      <c r="V297"/>
      <c r="W297"/>
      <c r="X297"/>
      <c r="Y297"/>
      <c r="Z297"/>
      <c r="AA297"/>
    </row>
    <row r="298" spans="1:27" x14ac:dyDescent="0.3">
      <c r="A298"/>
      <c r="B298"/>
      <c r="C298"/>
      <c r="D298"/>
      <c r="E298"/>
      <c r="F298"/>
      <c r="G298"/>
      <c r="H298"/>
      <c r="I298"/>
      <c r="J298"/>
      <c r="R298"/>
      <c r="S298"/>
      <c r="T298"/>
      <c r="U298"/>
      <c r="V298"/>
      <c r="W298"/>
      <c r="X298"/>
      <c r="Y298"/>
      <c r="Z298"/>
      <c r="AA298"/>
    </row>
    <row r="299" spans="1:27" x14ac:dyDescent="0.3">
      <c r="A299"/>
      <c r="B299"/>
      <c r="C299"/>
      <c r="D299"/>
      <c r="E299"/>
      <c r="F299"/>
      <c r="G299"/>
      <c r="H299"/>
      <c r="I299"/>
      <c r="J299"/>
      <c r="R299"/>
      <c r="S299"/>
      <c r="T299"/>
      <c r="U299"/>
      <c r="V299"/>
      <c r="W299"/>
      <c r="X299"/>
      <c r="Y299"/>
      <c r="Z299"/>
      <c r="AA299"/>
    </row>
    <row r="300" spans="1:27" x14ac:dyDescent="0.3">
      <c r="A300"/>
      <c r="B300"/>
      <c r="C300"/>
      <c r="D300"/>
      <c r="E300"/>
      <c r="F300"/>
      <c r="G300"/>
      <c r="H300"/>
      <c r="I300"/>
      <c r="J300"/>
      <c r="R300"/>
      <c r="S300"/>
      <c r="T300"/>
      <c r="U300"/>
      <c r="V300"/>
      <c r="W300"/>
      <c r="X300"/>
      <c r="Y300"/>
      <c r="Z300"/>
      <c r="AA300"/>
    </row>
    <row r="301" spans="1:27" x14ac:dyDescent="0.3">
      <c r="A301"/>
      <c r="B301"/>
      <c r="C301"/>
      <c r="D301"/>
      <c r="E301"/>
      <c r="F301"/>
      <c r="G301"/>
      <c r="H301"/>
      <c r="I301"/>
      <c r="J301"/>
      <c r="R301"/>
      <c r="S301"/>
      <c r="T301"/>
      <c r="U301"/>
      <c r="V301"/>
      <c r="W301"/>
      <c r="X301"/>
      <c r="Y301"/>
      <c r="Z301"/>
      <c r="AA301"/>
    </row>
    <row r="302" spans="1:27" x14ac:dyDescent="0.3">
      <c r="A302"/>
      <c r="B302"/>
      <c r="C302"/>
      <c r="D302"/>
      <c r="E302"/>
      <c r="F302"/>
      <c r="G302"/>
      <c r="H302"/>
      <c r="I302"/>
      <c r="J302"/>
      <c r="R302"/>
      <c r="S302"/>
      <c r="T302"/>
      <c r="U302"/>
      <c r="V302"/>
      <c r="W302"/>
      <c r="X302"/>
      <c r="Y302"/>
      <c r="Z302"/>
      <c r="AA302"/>
    </row>
    <row r="303" spans="1:27" x14ac:dyDescent="0.3">
      <c r="A303"/>
      <c r="B303"/>
      <c r="C303"/>
      <c r="D303"/>
      <c r="E303"/>
      <c r="F303"/>
      <c r="G303"/>
      <c r="H303"/>
      <c r="I303"/>
      <c r="J303"/>
      <c r="R303"/>
      <c r="S303"/>
      <c r="T303"/>
      <c r="U303"/>
      <c r="V303"/>
      <c r="W303"/>
      <c r="X303"/>
      <c r="Y303"/>
      <c r="Z303"/>
      <c r="AA303"/>
    </row>
    <row r="304" spans="1:27" x14ac:dyDescent="0.3">
      <c r="A304"/>
      <c r="B304"/>
      <c r="C304"/>
      <c r="D304"/>
      <c r="E304"/>
      <c r="F304"/>
      <c r="G304"/>
      <c r="H304"/>
      <c r="I304"/>
      <c r="J304"/>
      <c r="R304"/>
      <c r="S304"/>
      <c r="T304"/>
      <c r="U304"/>
      <c r="V304"/>
      <c r="W304"/>
      <c r="X304"/>
      <c r="Y304"/>
      <c r="Z304"/>
      <c r="AA304"/>
    </row>
    <row r="305" spans="1:27" x14ac:dyDescent="0.3">
      <c r="A305"/>
      <c r="B305"/>
      <c r="C305"/>
      <c r="D305"/>
      <c r="E305"/>
      <c r="F305"/>
      <c r="G305"/>
      <c r="H305"/>
      <c r="I305"/>
      <c r="J305"/>
      <c r="R305"/>
      <c r="S305"/>
      <c r="T305"/>
      <c r="U305"/>
      <c r="V305"/>
      <c r="W305"/>
      <c r="X305"/>
      <c r="Y305"/>
      <c r="Z305"/>
      <c r="AA305"/>
    </row>
    <row r="306" spans="1:27" x14ac:dyDescent="0.3">
      <c r="A306"/>
      <c r="B306"/>
      <c r="C306"/>
      <c r="D306"/>
      <c r="E306"/>
      <c r="F306"/>
      <c r="G306"/>
      <c r="H306"/>
      <c r="I306"/>
      <c r="J306"/>
      <c r="R306"/>
      <c r="S306"/>
      <c r="T306"/>
      <c r="U306"/>
      <c r="V306"/>
      <c r="W306"/>
      <c r="X306"/>
      <c r="Y306"/>
      <c r="Z306"/>
      <c r="AA306"/>
    </row>
    <row r="307" spans="1:27" x14ac:dyDescent="0.3">
      <c r="A307"/>
      <c r="B307"/>
      <c r="C307"/>
      <c r="D307"/>
      <c r="E307"/>
      <c r="F307"/>
      <c r="G307"/>
      <c r="H307"/>
      <c r="I307"/>
      <c r="J307"/>
      <c r="R307"/>
      <c r="S307"/>
      <c r="T307"/>
      <c r="U307"/>
      <c r="V307"/>
      <c r="W307"/>
      <c r="X307"/>
      <c r="Y307"/>
      <c r="Z307"/>
      <c r="AA307"/>
    </row>
    <row r="308" spans="1:27" x14ac:dyDescent="0.3">
      <c r="A308"/>
      <c r="B308"/>
      <c r="C308"/>
      <c r="D308"/>
      <c r="E308"/>
      <c r="F308"/>
      <c r="G308"/>
      <c r="H308"/>
      <c r="I308"/>
      <c r="J308"/>
      <c r="R308"/>
      <c r="S308"/>
      <c r="T308"/>
      <c r="U308"/>
      <c r="V308"/>
      <c r="W308"/>
      <c r="X308"/>
      <c r="Y308"/>
      <c r="Z308"/>
      <c r="AA308"/>
    </row>
    <row r="309" spans="1:27" x14ac:dyDescent="0.3">
      <c r="A309"/>
      <c r="B309"/>
      <c r="C309"/>
      <c r="D309"/>
      <c r="E309"/>
      <c r="F309"/>
      <c r="G309"/>
      <c r="H309"/>
      <c r="I309"/>
      <c r="J309"/>
      <c r="R309"/>
      <c r="S309"/>
      <c r="T309"/>
      <c r="U309"/>
      <c r="V309"/>
      <c r="W309"/>
      <c r="X309"/>
      <c r="Y309"/>
      <c r="Z309"/>
      <c r="AA309"/>
    </row>
    <row r="310" spans="1:27" x14ac:dyDescent="0.3">
      <c r="A310"/>
      <c r="B310"/>
      <c r="C310"/>
      <c r="D310"/>
      <c r="E310"/>
      <c r="F310"/>
      <c r="G310"/>
      <c r="H310"/>
      <c r="I310"/>
      <c r="J310"/>
      <c r="R310"/>
      <c r="S310"/>
      <c r="T310"/>
      <c r="U310"/>
      <c r="V310"/>
      <c r="W310"/>
      <c r="X310"/>
      <c r="Y310"/>
      <c r="Z310"/>
      <c r="AA310"/>
    </row>
    <row r="311" spans="1:27" x14ac:dyDescent="0.3">
      <c r="A311"/>
      <c r="B311"/>
      <c r="C311"/>
      <c r="D311"/>
      <c r="E311"/>
      <c r="F311"/>
      <c r="G311"/>
      <c r="H311"/>
      <c r="I311"/>
      <c r="J311"/>
      <c r="R311"/>
      <c r="S311"/>
      <c r="T311"/>
      <c r="U311"/>
      <c r="V311"/>
      <c r="W311"/>
      <c r="X311"/>
      <c r="Y311"/>
      <c r="Z311"/>
      <c r="AA311"/>
    </row>
    <row r="312" spans="1:27" x14ac:dyDescent="0.3">
      <c r="A312"/>
      <c r="B312"/>
      <c r="C312"/>
      <c r="D312"/>
      <c r="E312"/>
      <c r="F312"/>
      <c r="G312"/>
      <c r="H312"/>
      <c r="I312"/>
      <c r="J312"/>
      <c r="R312"/>
      <c r="S312"/>
      <c r="T312"/>
      <c r="U312"/>
      <c r="V312"/>
      <c r="W312"/>
      <c r="X312"/>
      <c r="Y312"/>
      <c r="Z312"/>
      <c r="AA312"/>
    </row>
    <row r="313" spans="1:27" x14ac:dyDescent="0.3">
      <c r="A313"/>
      <c r="B313"/>
      <c r="C313"/>
      <c r="D313"/>
      <c r="E313"/>
      <c r="F313"/>
      <c r="G313"/>
      <c r="H313"/>
      <c r="I313"/>
      <c r="J313"/>
      <c r="R313"/>
      <c r="S313"/>
      <c r="T313"/>
      <c r="U313"/>
      <c r="V313"/>
      <c r="W313"/>
      <c r="X313"/>
      <c r="Y313"/>
      <c r="Z313"/>
      <c r="AA313"/>
    </row>
    <row r="314" spans="1:27" x14ac:dyDescent="0.3">
      <c r="A314"/>
      <c r="B314"/>
      <c r="C314"/>
      <c r="D314"/>
      <c r="E314"/>
      <c r="F314"/>
      <c r="G314"/>
      <c r="H314"/>
      <c r="I314"/>
      <c r="J314"/>
      <c r="R314"/>
      <c r="S314"/>
      <c r="T314"/>
      <c r="U314"/>
      <c r="V314"/>
      <c r="W314"/>
      <c r="X314"/>
      <c r="Y314"/>
      <c r="Z314"/>
      <c r="AA314"/>
    </row>
    <row r="315" spans="1:27" x14ac:dyDescent="0.3">
      <c r="A315"/>
      <c r="B315"/>
      <c r="C315"/>
      <c r="D315"/>
      <c r="E315"/>
      <c r="F315"/>
      <c r="G315"/>
      <c r="H315"/>
      <c r="I315"/>
      <c r="J315"/>
      <c r="R315"/>
      <c r="S315"/>
      <c r="T315"/>
      <c r="U315"/>
      <c r="V315"/>
      <c r="W315"/>
      <c r="X315"/>
      <c r="Y315"/>
      <c r="Z315"/>
      <c r="AA315"/>
    </row>
    <row r="316" spans="1:27" x14ac:dyDescent="0.3">
      <c r="A316"/>
      <c r="B316"/>
      <c r="C316"/>
      <c r="D316"/>
      <c r="E316"/>
      <c r="F316"/>
      <c r="G316"/>
      <c r="H316"/>
      <c r="I316"/>
      <c r="J316"/>
      <c r="R316"/>
      <c r="S316"/>
      <c r="T316"/>
      <c r="U316"/>
      <c r="V316"/>
      <c r="W316"/>
      <c r="X316"/>
      <c r="Y316"/>
      <c r="Z316"/>
      <c r="AA316"/>
    </row>
    <row r="317" spans="1:27" x14ac:dyDescent="0.3">
      <c r="A317"/>
      <c r="B317"/>
      <c r="C317"/>
      <c r="D317"/>
      <c r="E317"/>
      <c r="F317"/>
      <c r="G317"/>
      <c r="H317"/>
      <c r="I317"/>
      <c r="J317"/>
      <c r="R317"/>
      <c r="S317"/>
      <c r="T317"/>
      <c r="U317"/>
      <c r="V317"/>
      <c r="W317"/>
      <c r="X317"/>
      <c r="Y317"/>
      <c r="Z317"/>
      <c r="AA317"/>
    </row>
    <row r="318" spans="1:27" x14ac:dyDescent="0.3">
      <c r="A318"/>
      <c r="B318"/>
      <c r="C318"/>
      <c r="D318"/>
      <c r="E318"/>
      <c r="F318"/>
      <c r="G318"/>
      <c r="H318"/>
      <c r="I318"/>
      <c r="J318"/>
      <c r="R318"/>
      <c r="S318"/>
      <c r="T318"/>
      <c r="U318"/>
      <c r="V318"/>
      <c r="W318"/>
      <c r="X318"/>
      <c r="Y318"/>
      <c r="Z318"/>
      <c r="AA318"/>
    </row>
    <row r="319" spans="1:27" x14ac:dyDescent="0.3">
      <c r="A319"/>
      <c r="B319"/>
      <c r="C319"/>
      <c r="D319"/>
      <c r="E319"/>
      <c r="F319"/>
      <c r="G319"/>
      <c r="H319"/>
      <c r="I319"/>
      <c r="J319"/>
      <c r="R319"/>
      <c r="S319"/>
      <c r="T319"/>
      <c r="U319"/>
      <c r="V319"/>
      <c r="W319"/>
      <c r="X319"/>
      <c r="Y319"/>
      <c r="Z319"/>
      <c r="AA319"/>
    </row>
    <row r="320" spans="1:27" x14ac:dyDescent="0.3">
      <c r="A320"/>
      <c r="B320"/>
      <c r="C320"/>
      <c r="D320"/>
      <c r="E320"/>
      <c r="F320"/>
      <c r="G320"/>
      <c r="H320"/>
      <c r="I320"/>
      <c r="J320"/>
      <c r="R320"/>
      <c r="S320"/>
      <c r="T320"/>
      <c r="U320"/>
      <c r="V320"/>
      <c r="W320"/>
      <c r="X320"/>
      <c r="Y320"/>
      <c r="Z320"/>
      <c r="AA320"/>
    </row>
    <row r="321" spans="1:27" x14ac:dyDescent="0.3">
      <c r="A321"/>
      <c r="B321"/>
      <c r="C321"/>
      <c r="D321"/>
      <c r="E321"/>
      <c r="F321"/>
      <c r="G321"/>
      <c r="H321"/>
      <c r="I321"/>
      <c r="J321"/>
      <c r="R321"/>
      <c r="S321"/>
      <c r="T321"/>
      <c r="U321"/>
      <c r="V321"/>
      <c r="W321"/>
      <c r="X321"/>
      <c r="Y321"/>
      <c r="Z321"/>
      <c r="AA321"/>
    </row>
    <row r="322" spans="1:27" x14ac:dyDescent="0.3">
      <c r="A322"/>
      <c r="B322"/>
      <c r="C322"/>
      <c r="D322"/>
      <c r="E322"/>
      <c r="F322"/>
      <c r="G322"/>
      <c r="H322"/>
      <c r="I322"/>
      <c r="J322"/>
      <c r="R322"/>
      <c r="S322"/>
      <c r="T322"/>
      <c r="U322"/>
      <c r="V322"/>
      <c r="W322"/>
      <c r="X322"/>
      <c r="Y322"/>
      <c r="Z322"/>
      <c r="AA322"/>
    </row>
    <row r="323" spans="1:27" x14ac:dyDescent="0.3">
      <c r="A323"/>
      <c r="B323"/>
      <c r="C323"/>
      <c r="D323"/>
      <c r="E323"/>
      <c r="F323"/>
      <c r="G323"/>
      <c r="H323"/>
      <c r="I323"/>
      <c r="J323"/>
      <c r="R323"/>
      <c r="S323"/>
      <c r="T323"/>
      <c r="U323"/>
      <c r="V323"/>
      <c r="W323"/>
      <c r="X323"/>
      <c r="Y323"/>
      <c r="Z323"/>
      <c r="AA323"/>
    </row>
    <row r="324" spans="1:27" x14ac:dyDescent="0.3">
      <c r="A324"/>
      <c r="B324"/>
      <c r="C324"/>
      <c r="D324"/>
      <c r="E324"/>
      <c r="F324"/>
      <c r="G324"/>
      <c r="H324"/>
      <c r="I324"/>
      <c r="J324"/>
      <c r="R324"/>
      <c r="S324"/>
      <c r="T324"/>
      <c r="U324"/>
      <c r="V324"/>
      <c r="W324"/>
      <c r="X324"/>
      <c r="Y324"/>
      <c r="Z324"/>
      <c r="AA324"/>
    </row>
    <row r="325" spans="1:27" x14ac:dyDescent="0.3">
      <c r="A325"/>
      <c r="B325"/>
      <c r="C325"/>
      <c r="D325"/>
      <c r="E325"/>
      <c r="F325"/>
      <c r="G325"/>
      <c r="H325"/>
      <c r="I325"/>
      <c r="J325"/>
      <c r="R325"/>
      <c r="S325"/>
      <c r="T325"/>
      <c r="U325"/>
      <c r="V325"/>
      <c r="W325"/>
      <c r="X325"/>
      <c r="Y325"/>
      <c r="Z325"/>
      <c r="AA325"/>
    </row>
    <row r="326" spans="1:27" x14ac:dyDescent="0.3">
      <c r="A326"/>
      <c r="B326"/>
      <c r="C326"/>
      <c r="D326"/>
      <c r="E326"/>
      <c r="F326"/>
      <c r="G326"/>
      <c r="H326"/>
      <c r="I326"/>
      <c r="J326"/>
      <c r="R326"/>
      <c r="S326"/>
      <c r="T326"/>
      <c r="U326"/>
      <c r="V326"/>
      <c r="W326"/>
      <c r="X326"/>
      <c r="Y326"/>
      <c r="Z326"/>
      <c r="AA326"/>
    </row>
    <row r="327" spans="1:27" x14ac:dyDescent="0.3">
      <c r="A327"/>
      <c r="B327"/>
      <c r="C327"/>
      <c r="D327"/>
      <c r="E327"/>
      <c r="F327"/>
      <c r="G327"/>
      <c r="H327"/>
      <c r="I327"/>
      <c r="J327"/>
      <c r="R327"/>
      <c r="S327"/>
      <c r="T327"/>
      <c r="U327"/>
      <c r="V327"/>
      <c r="W327"/>
      <c r="X327"/>
      <c r="Y327"/>
      <c r="Z327"/>
      <c r="AA327"/>
    </row>
    <row r="328" spans="1:27" x14ac:dyDescent="0.3">
      <c r="A328"/>
      <c r="B328"/>
      <c r="C328"/>
      <c r="D328"/>
      <c r="E328"/>
      <c r="F328"/>
      <c r="G328"/>
      <c r="H328"/>
      <c r="I328"/>
      <c r="J328"/>
      <c r="R328"/>
      <c r="S328"/>
      <c r="T328"/>
      <c r="U328"/>
      <c r="V328"/>
      <c r="W328"/>
      <c r="X328"/>
      <c r="Y328"/>
      <c r="Z328"/>
      <c r="AA328"/>
    </row>
    <row r="329" spans="1:27" x14ac:dyDescent="0.3">
      <c r="A329"/>
      <c r="B329"/>
      <c r="C329"/>
      <c r="D329"/>
      <c r="E329"/>
      <c r="F329"/>
      <c r="G329"/>
      <c r="H329"/>
      <c r="I329"/>
      <c r="J329"/>
      <c r="R329"/>
      <c r="S329"/>
      <c r="T329"/>
      <c r="U329"/>
      <c r="V329"/>
      <c r="W329"/>
      <c r="X329"/>
      <c r="Y329"/>
      <c r="Z329"/>
      <c r="AA329"/>
    </row>
    <row r="330" spans="1:27" x14ac:dyDescent="0.3">
      <c r="A330"/>
      <c r="B330"/>
      <c r="C330"/>
      <c r="D330"/>
      <c r="E330"/>
      <c r="F330"/>
      <c r="G330"/>
      <c r="H330"/>
      <c r="I330"/>
      <c r="J330"/>
      <c r="R330"/>
      <c r="S330"/>
      <c r="T330"/>
      <c r="U330"/>
      <c r="V330"/>
      <c r="W330"/>
      <c r="X330"/>
      <c r="Y330"/>
      <c r="Z330"/>
      <c r="AA330"/>
    </row>
    <row r="331" spans="1:27" x14ac:dyDescent="0.3">
      <c r="A331"/>
      <c r="B331"/>
      <c r="C331"/>
      <c r="D331"/>
      <c r="E331"/>
      <c r="F331"/>
      <c r="G331"/>
      <c r="H331"/>
      <c r="I331"/>
      <c r="J331"/>
      <c r="R331"/>
      <c r="S331"/>
      <c r="T331"/>
      <c r="U331"/>
      <c r="V331"/>
      <c r="W331"/>
      <c r="X331"/>
      <c r="Y331"/>
      <c r="Z331"/>
      <c r="AA331"/>
    </row>
    <row r="332" spans="1:27" x14ac:dyDescent="0.3">
      <c r="A332"/>
      <c r="B332"/>
      <c r="C332"/>
      <c r="D332"/>
      <c r="E332"/>
      <c r="F332"/>
      <c r="G332"/>
      <c r="H332"/>
      <c r="I332"/>
      <c r="J332"/>
      <c r="R332"/>
      <c r="S332"/>
      <c r="T332"/>
      <c r="U332"/>
      <c r="V332"/>
      <c r="W332"/>
      <c r="X332"/>
      <c r="Y332"/>
      <c r="Z332"/>
      <c r="AA332"/>
    </row>
    <row r="333" spans="1:27" x14ac:dyDescent="0.3">
      <c r="A333"/>
      <c r="B333"/>
      <c r="C333"/>
      <c r="D333"/>
      <c r="E333"/>
      <c r="F333"/>
      <c r="G333"/>
      <c r="H333"/>
      <c r="I333"/>
      <c r="J333"/>
      <c r="R333"/>
      <c r="S333"/>
      <c r="T333"/>
      <c r="U333"/>
      <c r="V333"/>
      <c r="W333"/>
      <c r="X333"/>
      <c r="Y333"/>
      <c r="Z333"/>
      <c r="AA333"/>
    </row>
    <row r="334" spans="1:27" x14ac:dyDescent="0.3">
      <c r="A334"/>
      <c r="B334"/>
      <c r="C334"/>
      <c r="D334"/>
      <c r="E334"/>
      <c r="F334"/>
      <c r="G334"/>
      <c r="H334"/>
      <c r="I334"/>
      <c r="J334"/>
      <c r="R334"/>
      <c r="S334"/>
      <c r="T334"/>
      <c r="U334"/>
      <c r="V334"/>
      <c r="W334"/>
      <c r="X334"/>
      <c r="Y334"/>
      <c r="Z334"/>
      <c r="AA334"/>
    </row>
    <row r="335" spans="1:27" x14ac:dyDescent="0.3">
      <c r="A335"/>
      <c r="B335"/>
      <c r="C335"/>
      <c r="D335"/>
      <c r="E335"/>
      <c r="F335"/>
      <c r="G335"/>
      <c r="H335"/>
      <c r="I335"/>
      <c r="J335"/>
      <c r="R335"/>
      <c r="S335"/>
      <c r="T335"/>
      <c r="U335"/>
      <c r="V335"/>
      <c r="W335"/>
      <c r="X335"/>
      <c r="Y335"/>
      <c r="Z335"/>
      <c r="AA335"/>
    </row>
    <row r="336" spans="1:27" x14ac:dyDescent="0.3">
      <c r="A336"/>
      <c r="B336"/>
      <c r="C336"/>
      <c r="D336"/>
      <c r="E336"/>
      <c r="F336"/>
      <c r="G336"/>
      <c r="H336"/>
      <c r="I336"/>
      <c r="J336"/>
      <c r="R336"/>
      <c r="S336"/>
      <c r="T336"/>
      <c r="U336"/>
      <c r="V336"/>
      <c r="W336"/>
      <c r="X336"/>
      <c r="Y336"/>
      <c r="Z336"/>
      <c r="AA336"/>
    </row>
    <row r="337" spans="1:27" x14ac:dyDescent="0.3">
      <c r="A337"/>
      <c r="B337"/>
      <c r="C337"/>
      <c r="D337"/>
      <c r="E337"/>
      <c r="F337"/>
      <c r="G337"/>
      <c r="H337"/>
      <c r="I337"/>
      <c r="J337"/>
      <c r="R337"/>
      <c r="S337"/>
      <c r="T337"/>
      <c r="U337"/>
      <c r="V337"/>
      <c r="W337"/>
      <c r="X337"/>
      <c r="Y337"/>
      <c r="Z337"/>
      <c r="AA337"/>
    </row>
    <row r="338" spans="1:27" x14ac:dyDescent="0.3">
      <c r="A338"/>
      <c r="B338"/>
      <c r="C338"/>
      <c r="D338"/>
      <c r="E338"/>
      <c r="F338"/>
      <c r="G338"/>
      <c r="H338"/>
      <c r="I338"/>
      <c r="J338"/>
      <c r="R338"/>
      <c r="S338"/>
      <c r="T338"/>
      <c r="U338"/>
      <c r="V338"/>
      <c r="W338"/>
      <c r="X338"/>
      <c r="Y338"/>
      <c r="Z338"/>
      <c r="AA338"/>
    </row>
    <row r="339" spans="1:27" x14ac:dyDescent="0.3">
      <c r="A339"/>
      <c r="B339"/>
      <c r="C339"/>
      <c r="D339"/>
      <c r="E339"/>
      <c r="F339"/>
      <c r="G339"/>
      <c r="H339"/>
      <c r="I339"/>
      <c r="J339"/>
      <c r="R339"/>
      <c r="S339"/>
      <c r="T339"/>
      <c r="U339"/>
      <c r="V339"/>
      <c r="W339"/>
      <c r="X339"/>
      <c r="Y339"/>
      <c r="Z339"/>
      <c r="AA339"/>
    </row>
    <row r="340" spans="1:27" x14ac:dyDescent="0.3">
      <c r="A340"/>
      <c r="B340"/>
      <c r="C340"/>
      <c r="D340"/>
      <c r="E340"/>
      <c r="F340"/>
      <c r="G340"/>
      <c r="H340"/>
      <c r="I340"/>
      <c r="J340"/>
      <c r="R340"/>
      <c r="S340"/>
      <c r="T340"/>
      <c r="U340"/>
      <c r="V340"/>
      <c r="W340"/>
      <c r="X340"/>
      <c r="Y340"/>
      <c r="Z340"/>
      <c r="AA340"/>
    </row>
    <row r="341" spans="1:27" x14ac:dyDescent="0.3">
      <c r="A341"/>
      <c r="B341"/>
      <c r="C341"/>
      <c r="D341"/>
      <c r="E341"/>
      <c r="F341"/>
      <c r="G341"/>
      <c r="H341"/>
      <c r="I341"/>
      <c r="J341"/>
      <c r="R341"/>
      <c r="S341"/>
      <c r="T341"/>
      <c r="U341"/>
      <c r="V341"/>
      <c r="W341"/>
      <c r="X341"/>
      <c r="Y341"/>
      <c r="Z341"/>
      <c r="AA341"/>
    </row>
    <row r="342" spans="1:27" x14ac:dyDescent="0.3">
      <c r="A342"/>
      <c r="B342"/>
      <c r="C342"/>
      <c r="D342"/>
      <c r="E342"/>
      <c r="F342"/>
      <c r="G342"/>
      <c r="H342"/>
      <c r="I342"/>
      <c r="J342"/>
      <c r="R342"/>
      <c r="S342"/>
      <c r="T342"/>
      <c r="U342"/>
      <c r="V342"/>
      <c r="W342"/>
      <c r="X342"/>
      <c r="Y342"/>
      <c r="Z342"/>
      <c r="AA342"/>
    </row>
    <row r="343" spans="1:27" x14ac:dyDescent="0.3">
      <c r="A343"/>
      <c r="B343"/>
      <c r="C343"/>
      <c r="D343"/>
      <c r="E343"/>
      <c r="F343"/>
      <c r="G343"/>
      <c r="H343"/>
      <c r="I343"/>
      <c r="J343"/>
      <c r="R343"/>
      <c r="S343"/>
      <c r="T343"/>
      <c r="U343"/>
      <c r="V343"/>
      <c r="W343"/>
      <c r="X343"/>
      <c r="Y343"/>
      <c r="Z343"/>
      <c r="AA343"/>
    </row>
    <row r="344" spans="1:27" x14ac:dyDescent="0.3">
      <c r="A344"/>
      <c r="B344"/>
      <c r="C344"/>
      <c r="D344"/>
      <c r="E344"/>
      <c r="F344"/>
      <c r="G344"/>
      <c r="H344"/>
      <c r="I344"/>
      <c r="J344"/>
      <c r="R344"/>
      <c r="S344"/>
      <c r="T344"/>
      <c r="U344"/>
      <c r="V344"/>
      <c r="W344"/>
      <c r="X344"/>
      <c r="Y344"/>
      <c r="Z344"/>
      <c r="AA344"/>
    </row>
    <row r="345" spans="1:27" x14ac:dyDescent="0.3">
      <c r="A345"/>
      <c r="B345"/>
      <c r="C345"/>
      <c r="D345"/>
      <c r="E345"/>
      <c r="F345"/>
      <c r="G345"/>
      <c r="H345"/>
      <c r="I345"/>
      <c r="J345"/>
      <c r="R345"/>
      <c r="S345"/>
      <c r="T345"/>
      <c r="U345"/>
      <c r="V345"/>
      <c r="W345"/>
      <c r="X345"/>
      <c r="Y345"/>
      <c r="Z345"/>
      <c r="AA345"/>
    </row>
    <row r="346" spans="1:27" x14ac:dyDescent="0.3">
      <c r="A346"/>
      <c r="B346"/>
      <c r="C346"/>
      <c r="D346"/>
      <c r="E346"/>
      <c r="F346"/>
      <c r="G346"/>
      <c r="H346"/>
      <c r="I346"/>
      <c r="J346"/>
      <c r="R346"/>
      <c r="S346"/>
      <c r="T346"/>
      <c r="U346"/>
      <c r="V346"/>
      <c r="W346"/>
      <c r="X346"/>
      <c r="Y346"/>
      <c r="Z346"/>
      <c r="AA346"/>
    </row>
    <row r="347" spans="1:27" x14ac:dyDescent="0.3">
      <c r="A347"/>
      <c r="B347"/>
      <c r="C347"/>
      <c r="D347"/>
      <c r="E347"/>
      <c r="F347"/>
      <c r="G347"/>
      <c r="H347"/>
      <c r="I347"/>
      <c r="J347"/>
      <c r="R347"/>
      <c r="S347"/>
      <c r="T347"/>
      <c r="U347"/>
      <c r="V347"/>
      <c r="W347"/>
      <c r="X347"/>
      <c r="Y347"/>
      <c r="Z347"/>
      <c r="AA347"/>
    </row>
    <row r="348" spans="1:27" x14ac:dyDescent="0.3">
      <c r="A348"/>
      <c r="B348"/>
      <c r="C348"/>
      <c r="D348"/>
      <c r="E348"/>
      <c r="F348"/>
      <c r="G348"/>
      <c r="H348"/>
      <c r="I348"/>
      <c r="J348"/>
      <c r="R348"/>
      <c r="S348"/>
      <c r="T348"/>
      <c r="U348"/>
      <c r="V348"/>
      <c r="W348"/>
      <c r="X348"/>
      <c r="Y348"/>
      <c r="Z348"/>
      <c r="AA348"/>
    </row>
    <row r="349" spans="1:27" x14ac:dyDescent="0.3">
      <c r="A349"/>
      <c r="B349"/>
      <c r="C349"/>
      <c r="D349"/>
      <c r="E349"/>
      <c r="F349"/>
      <c r="G349"/>
      <c r="H349"/>
      <c r="I349"/>
      <c r="J349"/>
      <c r="R349"/>
      <c r="S349"/>
      <c r="T349"/>
      <c r="U349"/>
      <c r="V349"/>
      <c r="W349"/>
      <c r="X349"/>
      <c r="Y349"/>
      <c r="Z349"/>
      <c r="AA349"/>
    </row>
    <row r="350" spans="1:27" x14ac:dyDescent="0.3">
      <c r="A350"/>
      <c r="B350"/>
      <c r="C350"/>
      <c r="D350"/>
      <c r="E350"/>
      <c r="F350"/>
      <c r="G350"/>
      <c r="H350"/>
      <c r="I350"/>
      <c r="J350"/>
      <c r="R350"/>
      <c r="S350"/>
      <c r="T350"/>
      <c r="U350"/>
      <c r="V350"/>
      <c r="W350"/>
      <c r="X350"/>
      <c r="Y350"/>
      <c r="Z350"/>
      <c r="AA350"/>
    </row>
    <row r="351" spans="1:27" x14ac:dyDescent="0.3">
      <c r="A351"/>
      <c r="B351"/>
      <c r="C351"/>
      <c r="D351"/>
      <c r="E351"/>
      <c r="F351"/>
      <c r="G351"/>
      <c r="H351"/>
      <c r="I351"/>
      <c r="J351"/>
      <c r="R351"/>
      <c r="S351"/>
      <c r="T351"/>
      <c r="U351"/>
      <c r="V351"/>
      <c r="W351"/>
      <c r="X351"/>
      <c r="Y351"/>
      <c r="Z351"/>
      <c r="AA351"/>
    </row>
    <row r="352" spans="1:27" x14ac:dyDescent="0.3">
      <c r="A352"/>
      <c r="B352"/>
      <c r="C352"/>
      <c r="D352"/>
      <c r="E352"/>
      <c r="F352"/>
      <c r="G352"/>
      <c r="H352"/>
      <c r="I352"/>
      <c r="J352"/>
      <c r="R352"/>
      <c r="S352"/>
      <c r="T352"/>
      <c r="U352"/>
      <c r="V352"/>
      <c r="W352"/>
      <c r="X352"/>
      <c r="Y352"/>
      <c r="Z352"/>
      <c r="AA352"/>
    </row>
    <row r="353" spans="1:27" x14ac:dyDescent="0.3">
      <c r="A353"/>
      <c r="B353"/>
      <c r="C353"/>
      <c r="D353"/>
      <c r="E353"/>
      <c r="F353"/>
      <c r="G353"/>
      <c r="H353"/>
      <c r="I353"/>
      <c r="J353"/>
      <c r="R353"/>
      <c r="S353"/>
      <c r="T353"/>
      <c r="U353"/>
      <c r="V353"/>
      <c r="W353"/>
      <c r="X353"/>
      <c r="Y353"/>
      <c r="Z353"/>
      <c r="AA353"/>
    </row>
    <row r="354" spans="1:27" x14ac:dyDescent="0.3">
      <c r="A354"/>
      <c r="B354"/>
      <c r="C354"/>
      <c r="D354"/>
      <c r="E354"/>
      <c r="F354"/>
      <c r="G354"/>
      <c r="H354"/>
      <c r="I354"/>
      <c r="J354"/>
      <c r="R354"/>
      <c r="S354"/>
      <c r="T354"/>
      <c r="U354"/>
      <c r="V354"/>
      <c r="W354"/>
      <c r="X354"/>
      <c r="Y354"/>
      <c r="Z354"/>
      <c r="AA354"/>
    </row>
    <row r="355" spans="1:27" x14ac:dyDescent="0.3">
      <c r="A355"/>
      <c r="B355"/>
      <c r="C355"/>
      <c r="D355"/>
      <c r="E355"/>
      <c r="F355"/>
      <c r="G355"/>
      <c r="H355"/>
      <c r="I355"/>
      <c r="J355"/>
      <c r="R355"/>
      <c r="S355"/>
      <c r="T355"/>
      <c r="U355"/>
      <c r="V355"/>
      <c r="W355"/>
      <c r="X355"/>
      <c r="Y355"/>
      <c r="Z355"/>
      <c r="AA355"/>
    </row>
    <row r="356" spans="1:27" x14ac:dyDescent="0.3">
      <c r="A356"/>
      <c r="B356"/>
      <c r="C356"/>
      <c r="D356"/>
      <c r="E356"/>
      <c r="F356"/>
      <c r="G356"/>
      <c r="H356"/>
      <c r="I356"/>
      <c r="J356"/>
      <c r="R356"/>
      <c r="S356"/>
      <c r="T356"/>
      <c r="U356"/>
      <c r="V356"/>
      <c r="W356"/>
      <c r="X356"/>
      <c r="Y356"/>
      <c r="Z356"/>
      <c r="AA356"/>
    </row>
    <row r="357" spans="1:27" x14ac:dyDescent="0.3">
      <c r="A357"/>
      <c r="B357"/>
      <c r="C357"/>
      <c r="D357"/>
      <c r="E357"/>
      <c r="F357"/>
      <c r="G357"/>
      <c r="H357"/>
      <c r="I357"/>
      <c r="J357"/>
      <c r="R357"/>
      <c r="S357"/>
      <c r="T357"/>
      <c r="U357"/>
      <c r="V357"/>
      <c r="W357"/>
      <c r="X357"/>
      <c r="Y357"/>
      <c r="Z357"/>
      <c r="AA357"/>
    </row>
    <row r="358" spans="1:27" x14ac:dyDescent="0.3">
      <c r="A358"/>
      <c r="B358"/>
      <c r="C358"/>
      <c r="D358"/>
      <c r="E358"/>
      <c r="F358"/>
      <c r="G358"/>
      <c r="H358"/>
      <c r="I358"/>
      <c r="J358"/>
      <c r="R358"/>
      <c r="S358"/>
      <c r="T358"/>
      <c r="U358"/>
      <c r="V358"/>
      <c r="W358"/>
      <c r="X358"/>
      <c r="Y358"/>
      <c r="Z358"/>
      <c r="AA358"/>
    </row>
    <row r="359" spans="1:27" x14ac:dyDescent="0.3">
      <c r="A359"/>
      <c r="B359"/>
      <c r="C359"/>
      <c r="D359"/>
      <c r="E359"/>
      <c r="F359"/>
      <c r="G359"/>
      <c r="H359"/>
      <c r="I359"/>
      <c r="J359"/>
      <c r="R359"/>
      <c r="S359"/>
      <c r="T359"/>
      <c r="U359"/>
      <c r="V359"/>
      <c r="W359"/>
      <c r="X359"/>
      <c r="Y359"/>
      <c r="Z359"/>
      <c r="AA359"/>
    </row>
    <row r="360" spans="1:27" x14ac:dyDescent="0.3">
      <c r="A360"/>
      <c r="B360"/>
      <c r="C360"/>
      <c r="D360"/>
      <c r="E360"/>
      <c r="F360"/>
      <c r="G360"/>
      <c r="H360"/>
      <c r="I360"/>
      <c r="J360"/>
      <c r="R360"/>
      <c r="S360"/>
      <c r="T360"/>
      <c r="U360"/>
      <c r="V360"/>
      <c r="W360"/>
      <c r="X360"/>
      <c r="Y360"/>
      <c r="Z360"/>
      <c r="AA360"/>
    </row>
    <row r="361" spans="1:27" x14ac:dyDescent="0.3">
      <c r="A361"/>
      <c r="B361"/>
      <c r="C361"/>
      <c r="D361"/>
      <c r="E361"/>
      <c r="F361"/>
      <c r="G361"/>
      <c r="H361"/>
      <c r="I361"/>
      <c r="J361"/>
      <c r="R361"/>
      <c r="S361"/>
      <c r="T361"/>
      <c r="U361"/>
      <c r="V361"/>
      <c r="W361"/>
      <c r="X361"/>
      <c r="Y361"/>
      <c r="Z361"/>
      <c r="AA361"/>
    </row>
    <row r="362" spans="1:27" x14ac:dyDescent="0.3">
      <c r="A362"/>
      <c r="B362"/>
      <c r="C362"/>
      <c r="D362"/>
      <c r="E362"/>
      <c r="F362"/>
      <c r="G362"/>
      <c r="H362"/>
      <c r="I362"/>
      <c r="J362"/>
      <c r="R362"/>
      <c r="S362"/>
      <c r="T362"/>
      <c r="U362"/>
      <c r="V362"/>
      <c r="W362"/>
      <c r="X362"/>
      <c r="Y362"/>
      <c r="Z362"/>
      <c r="AA362"/>
    </row>
    <row r="363" spans="1:27" x14ac:dyDescent="0.3">
      <c r="A363"/>
      <c r="B363"/>
      <c r="C363"/>
      <c r="D363"/>
      <c r="E363"/>
      <c r="F363"/>
      <c r="G363"/>
      <c r="H363"/>
      <c r="I363"/>
      <c r="J363"/>
      <c r="R363"/>
      <c r="S363"/>
      <c r="T363"/>
      <c r="U363"/>
      <c r="V363"/>
      <c r="W363"/>
      <c r="X363"/>
      <c r="Y363"/>
      <c r="Z363"/>
      <c r="AA363"/>
    </row>
    <row r="364" spans="1:27" x14ac:dyDescent="0.3">
      <c r="A364"/>
      <c r="B364"/>
      <c r="C364"/>
      <c r="D364"/>
      <c r="E364"/>
      <c r="F364"/>
      <c r="G364"/>
      <c r="H364"/>
      <c r="I364"/>
      <c r="J364"/>
      <c r="R364"/>
      <c r="S364"/>
      <c r="T364"/>
      <c r="U364"/>
      <c r="V364"/>
      <c r="W364"/>
      <c r="X364"/>
      <c r="Y364"/>
      <c r="Z364"/>
      <c r="AA364"/>
    </row>
    <row r="365" spans="1:27" x14ac:dyDescent="0.3">
      <c r="A365"/>
      <c r="B365"/>
      <c r="C365"/>
      <c r="D365"/>
      <c r="E365"/>
      <c r="F365"/>
      <c r="G365"/>
      <c r="H365"/>
      <c r="I365"/>
      <c r="J365"/>
      <c r="R365"/>
      <c r="S365"/>
      <c r="T365"/>
      <c r="U365"/>
      <c r="V365"/>
      <c r="W365"/>
      <c r="X365"/>
      <c r="Y365"/>
      <c r="Z365"/>
      <c r="AA365"/>
    </row>
    <row r="366" spans="1:27" x14ac:dyDescent="0.3">
      <c r="A366"/>
      <c r="B366"/>
      <c r="C366"/>
      <c r="D366"/>
      <c r="E366"/>
      <c r="F366"/>
      <c r="G366"/>
      <c r="H366"/>
      <c r="I366"/>
      <c r="J366"/>
      <c r="R366"/>
      <c r="S366"/>
      <c r="T366"/>
      <c r="U366"/>
      <c r="V366"/>
      <c r="W366"/>
      <c r="X366"/>
      <c r="Y366"/>
      <c r="Z366"/>
      <c r="AA366"/>
    </row>
    <row r="367" spans="1:27" x14ac:dyDescent="0.3">
      <c r="A367"/>
      <c r="B367"/>
      <c r="C367"/>
      <c r="D367"/>
      <c r="E367"/>
      <c r="F367"/>
      <c r="G367"/>
      <c r="H367"/>
      <c r="I367"/>
      <c r="J367"/>
      <c r="R367"/>
      <c r="S367"/>
      <c r="T367"/>
      <c r="U367"/>
      <c r="V367"/>
      <c r="W367"/>
      <c r="X367"/>
      <c r="Y367"/>
      <c r="Z367"/>
      <c r="AA367"/>
    </row>
    <row r="368" spans="1:27" x14ac:dyDescent="0.3">
      <c r="A368"/>
      <c r="B368"/>
      <c r="C368"/>
      <c r="D368"/>
      <c r="E368"/>
      <c r="F368"/>
      <c r="G368"/>
      <c r="H368"/>
      <c r="I368"/>
      <c r="J368"/>
      <c r="R368"/>
      <c r="S368"/>
      <c r="T368"/>
      <c r="U368"/>
      <c r="V368"/>
      <c r="W368"/>
      <c r="X368"/>
      <c r="Y368"/>
      <c r="Z368"/>
      <c r="AA368"/>
    </row>
    <row r="369" spans="1:27" x14ac:dyDescent="0.3">
      <c r="A369"/>
      <c r="B369"/>
      <c r="C369"/>
      <c r="D369"/>
      <c r="E369"/>
      <c r="F369"/>
      <c r="G369"/>
      <c r="H369"/>
      <c r="I369"/>
      <c r="J369"/>
      <c r="R369"/>
      <c r="S369"/>
      <c r="T369"/>
      <c r="U369"/>
      <c r="V369"/>
      <c r="W369"/>
      <c r="X369"/>
      <c r="Y369"/>
      <c r="Z369"/>
      <c r="AA369"/>
    </row>
    <row r="370" spans="1:27" x14ac:dyDescent="0.3">
      <c r="A370"/>
      <c r="B370"/>
      <c r="C370"/>
      <c r="D370"/>
      <c r="E370"/>
      <c r="F370"/>
      <c r="G370"/>
      <c r="H370"/>
      <c r="I370"/>
      <c r="J370"/>
      <c r="R370"/>
      <c r="S370"/>
      <c r="T370"/>
      <c r="U370"/>
      <c r="V370"/>
      <c r="W370"/>
      <c r="X370"/>
      <c r="Y370"/>
      <c r="Z370"/>
      <c r="AA370"/>
    </row>
    <row r="371" spans="1:27" x14ac:dyDescent="0.3">
      <c r="A371"/>
      <c r="B371"/>
      <c r="C371"/>
      <c r="D371"/>
      <c r="E371"/>
      <c r="F371"/>
      <c r="G371"/>
      <c r="H371"/>
      <c r="I371"/>
      <c r="J371"/>
      <c r="R371"/>
      <c r="S371"/>
      <c r="T371"/>
      <c r="U371"/>
      <c r="V371"/>
      <c r="W371"/>
      <c r="X371"/>
      <c r="Y371"/>
      <c r="Z371"/>
      <c r="AA371"/>
    </row>
    <row r="372" spans="1:27" x14ac:dyDescent="0.3">
      <c r="A372"/>
      <c r="B372"/>
      <c r="C372"/>
      <c r="D372"/>
      <c r="E372"/>
      <c r="F372"/>
      <c r="G372"/>
      <c r="H372"/>
      <c r="I372"/>
      <c r="J372"/>
      <c r="R372"/>
      <c r="S372"/>
      <c r="T372"/>
      <c r="U372"/>
      <c r="V372"/>
      <c r="W372"/>
      <c r="X372"/>
      <c r="Y372"/>
      <c r="Z372"/>
      <c r="AA372"/>
    </row>
    <row r="373" spans="1:27" x14ac:dyDescent="0.3">
      <c r="A373"/>
      <c r="B373"/>
      <c r="C373"/>
      <c r="D373"/>
      <c r="E373"/>
      <c r="F373"/>
      <c r="G373"/>
      <c r="H373"/>
      <c r="I373"/>
      <c r="J373"/>
      <c r="R373"/>
      <c r="S373"/>
      <c r="T373"/>
      <c r="U373"/>
      <c r="V373"/>
      <c r="W373"/>
      <c r="X373"/>
      <c r="Y373"/>
      <c r="Z373"/>
      <c r="AA373"/>
    </row>
    <row r="374" spans="1:27" x14ac:dyDescent="0.3">
      <c r="A374"/>
      <c r="B374"/>
      <c r="C374"/>
      <c r="D374"/>
      <c r="E374"/>
      <c r="F374"/>
      <c r="G374"/>
      <c r="H374"/>
      <c r="I374"/>
      <c r="J374"/>
      <c r="R374"/>
      <c r="S374"/>
      <c r="T374"/>
      <c r="U374"/>
      <c r="V374"/>
      <c r="W374"/>
      <c r="X374"/>
      <c r="Y374"/>
      <c r="Z374"/>
      <c r="AA374"/>
    </row>
    <row r="375" spans="1:27" x14ac:dyDescent="0.3">
      <c r="A375"/>
      <c r="B375"/>
      <c r="C375"/>
      <c r="D375"/>
      <c r="E375"/>
      <c r="F375"/>
      <c r="G375"/>
      <c r="H375"/>
      <c r="I375"/>
      <c r="J375"/>
      <c r="R375"/>
      <c r="S375"/>
      <c r="T375"/>
      <c r="U375"/>
      <c r="V375"/>
      <c r="W375"/>
      <c r="X375"/>
      <c r="Y375"/>
      <c r="Z375"/>
      <c r="AA375"/>
    </row>
    <row r="376" spans="1:27" x14ac:dyDescent="0.3">
      <c r="A376"/>
      <c r="B376"/>
      <c r="C376"/>
      <c r="D376"/>
      <c r="E376"/>
      <c r="F376"/>
      <c r="G376"/>
      <c r="H376"/>
      <c r="I376"/>
      <c r="J376"/>
      <c r="R376"/>
      <c r="S376"/>
      <c r="T376"/>
      <c r="U376"/>
      <c r="V376"/>
      <c r="W376"/>
      <c r="X376"/>
      <c r="Y376"/>
      <c r="Z376"/>
      <c r="AA376"/>
    </row>
    <row r="377" spans="1:27" x14ac:dyDescent="0.3">
      <c r="A377"/>
      <c r="B377"/>
      <c r="C377"/>
      <c r="D377"/>
      <c r="E377"/>
      <c r="F377"/>
      <c r="G377"/>
      <c r="H377"/>
      <c r="I377"/>
      <c r="J377"/>
      <c r="R377"/>
      <c r="S377"/>
      <c r="T377"/>
      <c r="U377"/>
      <c r="V377"/>
      <c r="W377"/>
      <c r="X377"/>
      <c r="Y377"/>
      <c r="Z377"/>
      <c r="AA377"/>
    </row>
    <row r="378" spans="1:27" x14ac:dyDescent="0.3">
      <c r="A378"/>
      <c r="B378"/>
      <c r="C378"/>
      <c r="D378"/>
      <c r="E378"/>
      <c r="F378"/>
      <c r="G378"/>
      <c r="H378"/>
      <c r="I378"/>
      <c r="J378"/>
      <c r="R378"/>
      <c r="S378"/>
      <c r="T378"/>
      <c r="U378"/>
      <c r="V378"/>
      <c r="W378"/>
      <c r="X378"/>
      <c r="Y378"/>
      <c r="Z378"/>
      <c r="AA378"/>
    </row>
    <row r="379" spans="1:27" x14ac:dyDescent="0.3">
      <c r="A379"/>
      <c r="B379"/>
      <c r="C379"/>
      <c r="D379"/>
      <c r="E379"/>
      <c r="F379"/>
      <c r="G379"/>
      <c r="H379"/>
      <c r="I379"/>
      <c r="J379"/>
      <c r="R379"/>
      <c r="S379"/>
      <c r="T379"/>
      <c r="U379"/>
      <c r="V379"/>
      <c r="W379"/>
      <c r="X379"/>
      <c r="Y379"/>
      <c r="Z379"/>
      <c r="AA379"/>
    </row>
    <row r="380" spans="1:27" x14ac:dyDescent="0.3">
      <c r="A380"/>
      <c r="B380"/>
      <c r="C380"/>
      <c r="D380"/>
      <c r="E380"/>
      <c r="F380"/>
      <c r="G380"/>
      <c r="H380"/>
      <c r="I380"/>
      <c r="J380"/>
      <c r="R380"/>
      <c r="S380"/>
      <c r="T380"/>
      <c r="U380"/>
      <c r="V380"/>
      <c r="W380"/>
      <c r="X380"/>
      <c r="Y380"/>
      <c r="Z380"/>
      <c r="AA380"/>
    </row>
    <row r="381" spans="1:27" x14ac:dyDescent="0.3">
      <c r="A381"/>
      <c r="B381"/>
      <c r="C381"/>
      <c r="D381"/>
      <c r="E381"/>
      <c r="F381"/>
      <c r="G381"/>
      <c r="H381"/>
      <c r="I381"/>
      <c r="J381"/>
      <c r="R381"/>
      <c r="S381"/>
      <c r="T381"/>
      <c r="U381"/>
      <c r="V381"/>
      <c r="W381"/>
      <c r="X381"/>
      <c r="Y381"/>
      <c r="Z381"/>
      <c r="AA381"/>
    </row>
    <row r="382" spans="1:27" x14ac:dyDescent="0.3">
      <c r="A382"/>
      <c r="B382"/>
      <c r="C382"/>
      <c r="D382"/>
      <c r="E382"/>
      <c r="F382"/>
      <c r="G382"/>
      <c r="H382"/>
      <c r="I382"/>
      <c r="J382"/>
      <c r="R382"/>
      <c r="S382"/>
      <c r="T382"/>
      <c r="U382"/>
      <c r="V382"/>
      <c r="W382"/>
      <c r="X382"/>
      <c r="Y382"/>
      <c r="Z382"/>
      <c r="AA382"/>
    </row>
    <row r="383" spans="1:27" x14ac:dyDescent="0.3">
      <c r="A383"/>
      <c r="B383"/>
      <c r="C383"/>
      <c r="D383"/>
      <c r="E383"/>
      <c r="F383"/>
      <c r="G383"/>
      <c r="H383"/>
      <c r="I383"/>
      <c r="J383"/>
      <c r="R383"/>
      <c r="S383"/>
      <c r="T383"/>
      <c r="U383"/>
      <c r="V383"/>
      <c r="W383"/>
      <c r="X383"/>
      <c r="Y383"/>
      <c r="Z383"/>
      <c r="AA383"/>
    </row>
    <row r="384" spans="1:27" x14ac:dyDescent="0.3">
      <c r="A384"/>
      <c r="B384"/>
      <c r="C384"/>
      <c r="D384"/>
      <c r="E384"/>
      <c r="F384"/>
      <c r="G384"/>
      <c r="H384"/>
      <c r="I384"/>
      <c r="J384"/>
      <c r="R384"/>
      <c r="S384"/>
      <c r="T384"/>
      <c r="U384"/>
      <c r="V384"/>
      <c r="W384"/>
      <c r="X384"/>
      <c r="Y384"/>
      <c r="Z384"/>
      <c r="AA384"/>
    </row>
    <row r="385" spans="1:27" x14ac:dyDescent="0.3">
      <c r="A385"/>
      <c r="B385"/>
      <c r="C385"/>
      <c r="D385"/>
      <c r="E385"/>
      <c r="F385"/>
      <c r="G385"/>
      <c r="H385"/>
      <c r="I385"/>
      <c r="J385"/>
      <c r="R385"/>
      <c r="S385"/>
      <c r="T385"/>
      <c r="U385"/>
      <c r="V385"/>
      <c r="W385"/>
      <c r="X385"/>
      <c r="Y385"/>
      <c r="Z385"/>
      <c r="AA385"/>
    </row>
    <row r="386" spans="1:27" x14ac:dyDescent="0.3">
      <c r="A386"/>
      <c r="B386"/>
      <c r="C386"/>
      <c r="D386"/>
      <c r="E386"/>
      <c r="F386"/>
      <c r="G386"/>
      <c r="H386"/>
      <c r="I386"/>
      <c r="J386"/>
      <c r="R386"/>
      <c r="S386"/>
      <c r="T386"/>
      <c r="U386"/>
      <c r="V386"/>
      <c r="W386"/>
      <c r="X386"/>
      <c r="Y386"/>
      <c r="Z386"/>
      <c r="AA386"/>
    </row>
    <row r="387" spans="1:27" x14ac:dyDescent="0.3">
      <c r="A387"/>
      <c r="B387"/>
      <c r="C387"/>
      <c r="D387"/>
      <c r="E387"/>
      <c r="F387"/>
      <c r="G387"/>
      <c r="H387"/>
      <c r="I387"/>
      <c r="J387"/>
      <c r="R387"/>
      <c r="S387"/>
      <c r="T387"/>
      <c r="U387"/>
      <c r="V387"/>
      <c r="W387"/>
      <c r="X387"/>
      <c r="Y387"/>
      <c r="Z387"/>
      <c r="AA387"/>
    </row>
    <row r="388" spans="1:27" x14ac:dyDescent="0.3">
      <c r="A388"/>
      <c r="B388"/>
      <c r="C388"/>
      <c r="D388"/>
      <c r="E388"/>
      <c r="F388"/>
      <c r="G388"/>
      <c r="H388"/>
      <c r="I388"/>
      <c r="J388"/>
      <c r="R388"/>
      <c r="S388"/>
      <c r="T388"/>
      <c r="U388"/>
      <c r="V388"/>
      <c r="W388"/>
      <c r="X388"/>
      <c r="Y388"/>
      <c r="Z388"/>
      <c r="AA388"/>
    </row>
    <row r="389" spans="1:27" x14ac:dyDescent="0.3">
      <c r="A389"/>
      <c r="B389"/>
      <c r="C389"/>
      <c r="D389"/>
      <c r="E389"/>
      <c r="F389"/>
      <c r="G389"/>
      <c r="H389"/>
      <c r="I389"/>
      <c r="J389"/>
      <c r="R389"/>
      <c r="S389"/>
      <c r="T389"/>
      <c r="U389"/>
      <c r="V389"/>
      <c r="W389"/>
      <c r="X389"/>
      <c r="Y389"/>
      <c r="Z389"/>
      <c r="AA389"/>
    </row>
    <row r="390" spans="1:27" x14ac:dyDescent="0.3">
      <c r="A390"/>
      <c r="B390"/>
      <c r="C390"/>
      <c r="D390"/>
      <c r="E390"/>
      <c r="F390"/>
      <c r="G390"/>
      <c r="H390"/>
      <c r="I390"/>
      <c r="J390"/>
      <c r="R390"/>
      <c r="S390"/>
      <c r="T390"/>
      <c r="U390"/>
      <c r="V390"/>
      <c r="W390"/>
      <c r="X390"/>
      <c r="Y390"/>
      <c r="Z390"/>
      <c r="AA390"/>
    </row>
    <row r="391" spans="1:27" x14ac:dyDescent="0.3">
      <c r="A391"/>
      <c r="B391"/>
      <c r="C391"/>
      <c r="D391"/>
      <c r="E391"/>
      <c r="F391"/>
      <c r="G391"/>
      <c r="H391"/>
      <c r="I391"/>
      <c r="J391"/>
      <c r="R391"/>
      <c r="S391"/>
      <c r="T391"/>
      <c r="U391"/>
      <c r="V391"/>
      <c r="W391"/>
      <c r="X391"/>
      <c r="Y391"/>
      <c r="Z391"/>
      <c r="AA391"/>
    </row>
    <row r="392" spans="1:27" x14ac:dyDescent="0.3">
      <c r="A392"/>
      <c r="B392"/>
      <c r="C392"/>
      <c r="D392"/>
      <c r="E392"/>
      <c r="F392"/>
      <c r="G392"/>
      <c r="H392"/>
      <c r="I392"/>
      <c r="J392"/>
      <c r="R392"/>
      <c r="S392"/>
      <c r="T392"/>
      <c r="U392"/>
      <c r="V392"/>
      <c r="W392"/>
      <c r="X392"/>
      <c r="Y392"/>
      <c r="Z392"/>
      <c r="AA392"/>
    </row>
    <row r="393" spans="1:27" x14ac:dyDescent="0.3">
      <c r="A393"/>
      <c r="B393"/>
      <c r="C393"/>
      <c r="D393"/>
      <c r="E393"/>
      <c r="F393"/>
      <c r="G393"/>
      <c r="H393"/>
      <c r="I393"/>
      <c r="J393"/>
      <c r="R393"/>
      <c r="S393"/>
      <c r="T393"/>
      <c r="U393"/>
      <c r="V393"/>
      <c r="W393"/>
      <c r="X393"/>
      <c r="Y393"/>
      <c r="Z393"/>
      <c r="AA393"/>
    </row>
    <row r="394" spans="1:27" x14ac:dyDescent="0.3">
      <c r="A394"/>
      <c r="B394"/>
      <c r="C394"/>
      <c r="D394"/>
      <c r="E394"/>
      <c r="F394"/>
      <c r="G394"/>
      <c r="H394"/>
      <c r="I394"/>
      <c r="J394"/>
      <c r="R394"/>
      <c r="S394"/>
      <c r="T394"/>
      <c r="U394"/>
      <c r="V394"/>
      <c r="W394"/>
      <c r="X394"/>
      <c r="Y394"/>
      <c r="Z394"/>
      <c r="AA394"/>
    </row>
    <row r="395" spans="1:27" x14ac:dyDescent="0.3">
      <c r="A395"/>
      <c r="B395"/>
      <c r="C395"/>
      <c r="D395"/>
      <c r="E395"/>
      <c r="F395"/>
      <c r="G395"/>
      <c r="H395"/>
      <c r="I395"/>
      <c r="J395"/>
      <c r="R395"/>
      <c r="S395"/>
      <c r="T395"/>
      <c r="U395"/>
      <c r="V395"/>
      <c r="W395"/>
      <c r="X395"/>
      <c r="Y395"/>
      <c r="Z395"/>
      <c r="AA395"/>
    </row>
    <row r="396" spans="1:27" x14ac:dyDescent="0.3">
      <c r="A396"/>
      <c r="B396"/>
      <c r="C396"/>
      <c r="D396"/>
      <c r="E396"/>
      <c r="F396"/>
      <c r="G396"/>
      <c r="H396"/>
      <c r="I396"/>
      <c r="J396"/>
      <c r="R396"/>
      <c r="S396"/>
      <c r="T396"/>
      <c r="U396"/>
      <c r="V396"/>
      <c r="W396"/>
      <c r="X396"/>
      <c r="Y396"/>
      <c r="Z396"/>
      <c r="AA396"/>
    </row>
    <row r="397" spans="1:27" x14ac:dyDescent="0.3">
      <c r="A397"/>
      <c r="B397"/>
      <c r="C397"/>
      <c r="D397"/>
      <c r="E397"/>
      <c r="F397"/>
      <c r="G397"/>
      <c r="H397"/>
      <c r="I397"/>
      <c r="J397"/>
      <c r="R397"/>
      <c r="S397"/>
      <c r="T397"/>
      <c r="U397"/>
      <c r="V397"/>
      <c r="W397"/>
      <c r="X397"/>
      <c r="Y397"/>
      <c r="Z397"/>
      <c r="AA397"/>
    </row>
    <row r="398" spans="1:27" x14ac:dyDescent="0.3">
      <c r="A398"/>
      <c r="B398"/>
      <c r="C398"/>
      <c r="D398"/>
      <c r="E398"/>
      <c r="F398"/>
      <c r="G398"/>
      <c r="H398"/>
      <c r="I398"/>
      <c r="J398"/>
      <c r="R398"/>
      <c r="S398"/>
      <c r="T398"/>
      <c r="U398"/>
      <c r="V398"/>
      <c r="W398"/>
      <c r="X398"/>
      <c r="Y398"/>
      <c r="Z398"/>
      <c r="AA398"/>
    </row>
    <row r="399" spans="1:27" x14ac:dyDescent="0.3">
      <c r="A399"/>
      <c r="B399"/>
      <c r="C399"/>
      <c r="D399"/>
      <c r="E399"/>
      <c r="F399"/>
      <c r="G399"/>
      <c r="H399"/>
      <c r="I399"/>
      <c r="J399"/>
      <c r="R399"/>
      <c r="S399"/>
      <c r="T399"/>
      <c r="U399"/>
      <c r="V399"/>
      <c r="W399"/>
      <c r="X399"/>
      <c r="Y399"/>
      <c r="Z399"/>
      <c r="AA399"/>
    </row>
    <row r="400" spans="1:27" x14ac:dyDescent="0.3">
      <c r="A400"/>
      <c r="B400"/>
      <c r="C400"/>
      <c r="D400"/>
      <c r="E400"/>
      <c r="F400"/>
      <c r="G400"/>
      <c r="H400"/>
      <c r="I400"/>
      <c r="J400"/>
      <c r="R400"/>
      <c r="S400"/>
      <c r="T400"/>
      <c r="U400"/>
      <c r="V400"/>
      <c r="W400"/>
      <c r="X400"/>
      <c r="Y400"/>
      <c r="Z400"/>
      <c r="AA400"/>
    </row>
    <row r="401" spans="1:27" x14ac:dyDescent="0.3">
      <c r="A401"/>
      <c r="B401"/>
      <c r="C401"/>
      <c r="D401"/>
      <c r="E401"/>
      <c r="F401"/>
      <c r="G401"/>
      <c r="H401"/>
      <c r="I401"/>
      <c r="J401"/>
      <c r="R401"/>
      <c r="S401"/>
      <c r="T401"/>
      <c r="U401"/>
      <c r="V401"/>
      <c r="W401"/>
      <c r="X401"/>
      <c r="Y401"/>
      <c r="Z401"/>
      <c r="AA401"/>
    </row>
    <row r="402" spans="1:27" x14ac:dyDescent="0.3">
      <c r="A402"/>
      <c r="B402"/>
      <c r="C402"/>
      <c r="D402"/>
      <c r="E402"/>
      <c r="F402"/>
      <c r="G402"/>
      <c r="H402"/>
      <c r="I402"/>
      <c r="J402"/>
      <c r="R402"/>
      <c r="S402"/>
      <c r="T402"/>
      <c r="U402"/>
      <c r="V402"/>
      <c r="W402"/>
      <c r="X402"/>
      <c r="Y402"/>
      <c r="Z402"/>
      <c r="AA402"/>
    </row>
    <row r="403" spans="1:27" x14ac:dyDescent="0.3">
      <c r="A403"/>
      <c r="B403"/>
      <c r="C403"/>
      <c r="D403"/>
      <c r="E403"/>
      <c r="F403"/>
      <c r="G403"/>
      <c r="H403"/>
      <c r="I403"/>
      <c r="J403"/>
      <c r="R403"/>
      <c r="S403"/>
      <c r="T403"/>
      <c r="U403"/>
      <c r="V403"/>
      <c r="W403"/>
      <c r="X403"/>
      <c r="Y403"/>
      <c r="Z403"/>
      <c r="AA403"/>
    </row>
    <row r="404" spans="1:27" x14ac:dyDescent="0.3">
      <c r="A404"/>
      <c r="B404"/>
      <c r="C404"/>
      <c r="D404"/>
      <c r="E404"/>
      <c r="F404"/>
      <c r="G404"/>
      <c r="H404"/>
      <c r="I404"/>
      <c r="J404"/>
      <c r="R404"/>
      <c r="S404"/>
      <c r="T404"/>
      <c r="U404"/>
      <c r="V404"/>
      <c r="W404"/>
      <c r="X404"/>
      <c r="Y404"/>
      <c r="Z404"/>
      <c r="AA404"/>
    </row>
    <row r="405" spans="1:27" x14ac:dyDescent="0.3">
      <c r="A405"/>
      <c r="B405"/>
      <c r="C405"/>
      <c r="D405"/>
      <c r="E405"/>
      <c r="F405"/>
      <c r="G405"/>
      <c r="H405"/>
      <c r="I405"/>
      <c r="J405"/>
      <c r="R405"/>
      <c r="S405"/>
      <c r="T405"/>
      <c r="U405"/>
      <c r="V405"/>
      <c r="W405"/>
      <c r="X405"/>
      <c r="Y405"/>
      <c r="Z405"/>
      <c r="AA405"/>
    </row>
    <row r="406" spans="1:27" x14ac:dyDescent="0.3">
      <c r="A406"/>
      <c r="B406"/>
      <c r="C406"/>
      <c r="D406"/>
      <c r="E406"/>
      <c r="F406"/>
      <c r="G406"/>
      <c r="H406"/>
      <c r="I406"/>
      <c r="J406"/>
      <c r="R406"/>
      <c r="S406"/>
      <c r="T406"/>
      <c r="U406"/>
      <c r="V406"/>
      <c r="W406"/>
      <c r="X406"/>
      <c r="Y406"/>
      <c r="Z406"/>
      <c r="AA406"/>
    </row>
    <row r="407" spans="1:27" x14ac:dyDescent="0.3">
      <c r="A407"/>
      <c r="B407"/>
      <c r="C407"/>
      <c r="D407"/>
      <c r="E407"/>
      <c r="F407"/>
      <c r="G407"/>
      <c r="H407"/>
      <c r="I407"/>
      <c r="J407"/>
      <c r="R407"/>
      <c r="S407"/>
      <c r="T407"/>
      <c r="U407"/>
      <c r="V407"/>
      <c r="W407"/>
      <c r="X407"/>
      <c r="Y407"/>
      <c r="Z407"/>
      <c r="AA407"/>
    </row>
    <row r="408" spans="1:27" x14ac:dyDescent="0.3">
      <c r="A408"/>
      <c r="B408"/>
      <c r="C408"/>
      <c r="D408"/>
      <c r="E408"/>
      <c r="F408"/>
      <c r="G408"/>
      <c r="H408"/>
      <c r="I408"/>
      <c r="J408"/>
      <c r="R408"/>
      <c r="S408"/>
      <c r="T408"/>
      <c r="U408"/>
      <c r="V408"/>
      <c r="W408"/>
      <c r="X408"/>
      <c r="Y408"/>
      <c r="Z408"/>
      <c r="AA408"/>
    </row>
    <row r="409" spans="1:27" x14ac:dyDescent="0.3">
      <c r="A409"/>
      <c r="B409"/>
      <c r="C409"/>
      <c r="D409"/>
      <c r="E409"/>
      <c r="F409"/>
      <c r="G409"/>
      <c r="H409"/>
      <c r="I409"/>
      <c r="J409"/>
      <c r="R409"/>
      <c r="S409"/>
      <c r="T409"/>
      <c r="U409"/>
      <c r="V409"/>
      <c r="W409"/>
      <c r="X409"/>
      <c r="Y409"/>
      <c r="Z409"/>
      <c r="AA409"/>
    </row>
    <row r="410" spans="1:27" x14ac:dyDescent="0.3">
      <c r="A410"/>
      <c r="B410"/>
      <c r="C410"/>
      <c r="D410"/>
      <c r="E410"/>
      <c r="F410"/>
      <c r="G410"/>
      <c r="H410"/>
      <c r="I410"/>
      <c r="J410"/>
      <c r="R410"/>
      <c r="S410"/>
      <c r="T410"/>
      <c r="U410"/>
      <c r="V410"/>
      <c r="W410"/>
      <c r="X410"/>
      <c r="Y410"/>
      <c r="Z410"/>
      <c r="AA410"/>
    </row>
    <row r="411" spans="1:27" x14ac:dyDescent="0.3">
      <c r="A411"/>
      <c r="B411"/>
      <c r="C411"/>
      <c r="D411"/>
      <c r="E411"/>
      <c r="F411"/>
      <c r="G411"/>
      <c r="H411"/>
      <c r="I411"/>
      <c r="J411"/>
      <c r="R411"/>
      <c r="S411"/>
      <c r="T411"/>
      <c r="U411"/>
      <c r="V411"/>
      <c r="W411"/>
      <c r="X411"/>
      <c r="Y411"/>
      <c r="Z411"/>
      <c r="AA411"/>
    </row>
    <row r="412" spans="1:27" x14ac:dyDescent="0.3">
      <c r="A412"/>
      <c r="B412"/>
      <c r="C412"/>
      <c r="D412"/>
      <c r="E412"/>
      <c r="F412"/>
      <c r="G412"/>
      <c r="H412"/>
      <c r="I412"/>
      <c r="J412"/>
      <c r="R412"/>
      <c r="S412"/>
      <c r="T412"/>
      <c r="U412"/>
      <c r="V412"/>
      <c r="W412"/>
      <c r="X412"/>
      <c r="Y412"/>
      <c r="Z412"/>
      <c r="AA412"/>
    </row>
    <row r="413" spans="1:27" x14ac:dyDescent="0.3">
      <c r="A413"/>
      <c r="B413"/>
      <c r="C413"/>
      <c r="D413"/>
      <c r="E413"/>
      <c r="F413"/>
      <c r="G413"/>
      <c r="H413"/>
      <c r="I413"/>
      <c r="J413"/>
      <c r="R413"/>
      <c r="S413"/>
      <c r="T413"/>
      <c r="U413"/>
      <c r="V413"/>
      <c r="W413"/>
      <c r="X413"/>
      <c r="Y413"/>
      <c r="Z413"/>
      <c r="AA413"/>
    </row>
    <row r="414" spans="1:27" x14ac:dyDescent="0.3">
      <c r="A414"/>
      <c r="B414"/>
      <c r="C414"/>
      <c r="D414"/>
      <c r="E414"/>
      <c r="F414"/>
      <c r="G414"/>
      <c r="H414"/>
      <c r="I414"/>
      <c r="J414"/>
      <c r="R414"/>
      <c r="S414"/>
      <c r="T414"/>
      <c r="U414"/>
      <c r="V414"/>
      <c r="W414"/>
      <c r="X414"/>
      <c r="Y414"/>
      <c r="Z414"/>
      <c r="AA414"/>
    </row>
    <row r="415" spans="1:27" x14ac:dyDescent="0.3">
      <c r="A415"/>
      <c r="B415"/>
      <c r="C415"/>
      <c r="D415"/>
      <c r="E415"/>
      <c r="F415"/>
      <c r="G415"/>
      <c r="H415"/>
      <c r="I415"/>
      <c r="J415"/>
      <c r="R415"/>
      <c r="S415"/>
      <c r="T415"/>
      <c r="U415"/>
      <c r="V415"/>
      <c r="W415"/>
      <c r="X415"/>
      <c r="Y415"/>
      <c r="Z415"/>
      <c r="AA415"/>
    </row>
    <row r="416" spans="1:27" x14ac:dyDescent="0.3">
      <c r="A416"/>
      <c r="B416"/>
      <c r="C416"/>
      <c r="D416"/>
      <c r="E416"/>
      <c r="F416"/>
      <c r="G416"/>
      <c r="H416"/>
      <c r="I416"/>
      <c r="J416"/>
      <c r="R416"/>
      <c r="S416"/>
      <c r="T416"/>
      <c r="U416"/>
      <c r="V416"/>
      <c r="W416"/>
      <c r="X416"/>
      <c r="Y416"/>
      <c r="Z416"/>
      <c r="AA416"/>
    </row>
    <row r="417" spans="1:27" x14ac:dyDescent="0.3">
      <c r="A417"/>
      <c r="B417"/>
      <c r="C417"/>
      <c r="D417"/>
      <c r="E417"/>
      <c r="F417"/>
      <c r="G417"/>
      <c r="H417"/>
      <c r="I417"/>
      <c r="J417"/>
      <c r="R417"/>
      <c r="S417"/>
      <c r="T417"/>
      <c r="U417"/>
      <c r="V417"/>
      <c r="W417"/>
      <c r="X417"/>
      <c r="Y417"/>
      <c r="Z417"/>
      <c r="AA417"/>
    </row>
    <row r="418" spans="1:27" x14ac:dyDescent="0.3">
      <c r="A418"/>
      <c r="B418"/>
      <c r="C418"/>
      <c r="D418"/>
      <c r="E418"/>
      <c r="F418"/>
      <c r="G418"/>
      <c r="H418"/>
      <c r="I418"/>
      <c r="J418"/>
      <c r="R418"/>
      <c r="S418"/>
      <c r="T418"/>
      <c r="U418"/>
      <c r="V418"/>
      <c r="W418"/>
      <c r="X418"/>
      <c r="Y418"/>
      <c r="Z418"/>
      <c r="AA418"/>
    </row>
    <row r="419" spans="1:27" x14ac:dyDescent="0.3">
      <c r="A419"/>
      <c r="B419"/>
      <c r="C419"/>
      <c r="D419"/>
      <c r="E419"/>
      <c r="F419"/>
      <c r="G419"/>
      <c r="H419"/>
      <c r="I419"/>
      <c r="J419"/>
      <c r="R419"/>
      <c r="S419"/>
      <c r="T419"/>
      <c r="U419"/>
      <c r="V419"/>
      <c r="W419"/>
      <c r="X419"/>
      <c r="Y419"/>
      <c r="Z419"/>
      <c r="AA419"/>
    </row>
    <row r="420" spans="1:27" x14ac:dyDescent="0.3">
      <c r="A420"/>
      <c r="B420"/>
      <c r="C420"/>
      <c r="D420"/>
      <c r="E420"/>
      <c r="F420"/>
      <c r="G420"/>
      <c r="H420"/>
      <c r="I420"/>
      <c r="J420"/>
      <c r="R420"/>
      <c r="S420"/>
      <c r="T420"/>
      <c r="U420"/>
      <c r="V420"/>
      <c r="W420"/>
      <c r="X420"/>
      <c r="Y420"/>
      <c r="Z420"/>
      <c r="AA420"/>
    </row>
    <row r="421" spans="1:27" x14ac:dyDescent="0.3">
      <c r="A421"/>
      <c r="B421"/>
      <c r="C421"/>
      <c r="D421"/>
      <c r="E421"/>
      <c r="F421"/>
      <c r="G421"/>
      <c r="H421"/>
      <c r="I421"/>
      <c r="J421"/>
      <c r="R421"/>
      <c r="S421"/>
      <c r="T421"/>
      <c r="U421"/>
      <c r="V421"/>
      <c r="W421"/>
      <c r="X421"/>
      <c r="Y421"/>
      <c r="Z421"/>
      <c r="AA421"/>
    </row>
    <row r="422" spans="1:27" x14ac:dyDescent="0.3">
      <c r="A422"/>
      <c r="B422"/>
      <c r="C422"/>
      <c r="D422"/>
      <c r="E422"/>
      <c r="F422"/>
      <c r="G422"/>
      <c r="H422"/>
      <c r="I422"/>
      <c r="J422"/>
      <c r="R422"/>
      <c r="S422"/>
      <c r="T422"/>
      <c r="U422"/>
      <c r="V422"/>
      <c r="W422"/>
      <c r="X422"/>
      <c r="Y422"/>
      <c r="Z422"/>
      <c r="AA422"/>
    </row>
    <row r="423" spans="1:27" x14ac:dyDescent="0.3">
      <c r="A423"/>
      <c r="B423"/>
      <c r="C423"/>
      <c r="D423"/>
      <c r="E423"/>
      <c r="F423"/>
      <c r="G423"/>
      <c r="H423"/>
      <c r="I423"/>
      <c r="J423"/>
      <c r="R423"/>
      <c r="S423"/>
      <c r="T423"/>
      <c r="U423"/>
      <c r="V423"/>
      <c r="W423"/>
      <c r="X423"/>
      <c r="Y423"/>
      <c r="Z423"/>
      <c r="AA423"/>
    </row>
    <row r="424" spans="1:27" x14ac:dyDescent="0.3">
      <c r="A424"/>
      <c r="B424"/>
      <c r="C424"/>
      <c r="D424"/>
      <c r="E424"/>
      <c r="F424"/>
      <c r="G424"/>
      <c r="H424"/>
      <c r="I424"/>
      <c r="J424"/>
      <c r="R424"/>
      <c r="S424"/>
      <c r="T424"/>
      <c r="U424"/>
      <c r="V424"/>
      <c r="W424"/>
      <c r="X424"/>
      <c r="Y424"/>
      <c r="Z424"/>
      <c r="AA424"/>
    </row>
    <row r="425" spans="1:27" x14ac:dyDescent="0.3">
      <c r="A425"/>
      <c r="B425"/>
      <c r="C425"/>
      <c r="D425"/>
      <c r="E425"/>
      <c r="F425"/>
      <c r="G425"/>
      <c r="H425"/>
      <c r="I425"/>
      <c r="J425"/>
      <c r="R425"/>
      <c r="S425"/>
      <c r="T425"/>
      <c r="U425"/>
      <c r="V425"/>
      <c r="W425"/>
      <c r="X425"/>
      <c r="Y425"/>
      <c r="Z425"/>
      <c r="AA425"/>
    </row>
    <row r="426" spans="1:27" x14ac:dyDescent="0.3">
      <c r="A426"/>
      <c r="B426"/>
      <c r="C426"/>
      <c r="D426"/>
      <c r="E426"/>
      <c r="F426"/>
      <c r="G426"/>
      <c r="H426"/>
      <c r="I426"/>
      <c r="J426"/>
      <c r="R426"/>
      <c r="S426"/>
      <c r="T426"/>
      <c r="U426"/>
      <c r="V426"/>
      <c r="W426"/>
      <c r="X426"/>
      <c r="Y426"/>
      <c r="Z426"/>
      <c r="AA426"/>
    </row>
    <row r="427" spans="1:27" x14ac:dyDescent="0.3">
      <c r="A427"/>
      <c r="B427"/>
      <c r="C427"/>
      <c r="D427"/>
      <c r="E427"/>
      <c r="F427"/>
      <c r="G427"/>
      <c r="H427"/>
      <c r="I427"/>
      <c r="J427"/>
      <c r="R427"/>
      <c r="S427"/>
      <c r="T427"/>
      <c r="U427"/>
      <c r="V427"/>
      <c r="W427"/>
      <c r="X427"/>
      <c r="Y427"/>
      <c r="Z427"/>
      <c r="AA427"/>
    </row>
    <row r="428" spans="1:27" x14ac:dyDescent="0.3">
      <c r="A428"/>
      <c r="B428"/>
      <c r="C428"/>
      <c r="D428"/>
      <c r="E428"/>
      <c r="F428"/>
      <c r="G428"/>
      <c r="H428"/>
      <c r="I428"/>
      <c r="J428"/>
      <c r="R428"/>
      <c r="S428"/>
      <c r="T428"/>
      <c r="U428"/>
      <c r="V428"/>
      <c r="W428"/>
      <c r="X428"/>
      <c r="Y428"/>
      <c r="Z428"/>
      <c r="AA428"/>
    </row>
    <row r="429" spans="1:27" x14ac:dyDescent="0.3">
      <c r="A429"/>
      <c r="B429"/>
      <c r="C429"/>
      <c r="D429"/>
      <c r="E429"/>
      <c r="F429"/>
      <c r="G429"/>
      <c r="H429"/>
      <c r="I429"/>
      <c r="J429"/>
      <c r="R429"/>
      <c r="S429"/>
      <c r="T429"/>
      <c r="U429"/>
      <c r="V429"/>
      <c r="W429"/>
      <c r="X429"/>
      <c r="Y429"/>
      <c r="Z429"/>
      <c r="AA429"/>
    </row>
    <row r="430" spans="1:27" x14ac:dyDescent="0.3">
      <c r="A430"/>
      <c r="B430"/>
      <c r="C430"/>
      <c r="D430"/>
      <c r="E430"/>
      <c r="F430"/>
      <c r="G430"/>
      <c r="H430"/>
      <c r="I430"/>
      <c r="J430"/>
      <c r="R430"/>
      <c r="S430"/>
      <c r="T430"/>
      <c r="U430"/>
      <c r="V430"/>
      <c r="W430"/>
      <c r="X430"/>
      <c r="Y430"/>
      <c r="Z430"/>
      <c r="AA430"/>
    </row>
    <row r="431" spans="1:27" x14ac:dyDescent="0.3">
      <c r="A431"/>
      <c r="B431"/>
      <c r="C431"/>
      <c r="D431"/>
      <c r="E431"/>
      <c r="F431"/>
      <c r="G431"/>
      <c r="H431"/>
      <c r="I431"/>
      <c r="J431"/>
      <c r="R431"/>
      <c r="S431"/>
      <c r="T431"/>
      <c r="U431"/>
      <c r="V431"/>
      <c r="W431"/>
      <c r="X431"/>
      <c r="Y431"/>
      <c r="Z431"/>
      <c r="AA431"/>
    </row>
    <row r="432" spans="1:27" x14ac:dyDescent="0.3">
      <c r="A432"/>
      <c r="B432"/>
      <c r="C432"/>
      <c r="D432"/>
      <c r="E432"/>
      <c r="F432"/>
      <c r="G432"/>
      <c r="H432"/>
      <c r="I432"/>
      <c r="J432"/>
      <c r="R432"/>
      <c r="S432"/>
      <c r="T432"/>
      <c r="U432"/>
      <c r="V432"/>
      <c r="W432"/>
      <c r="X432"/>
      <c r="Y432"/>
      <c r="Z432"/>
      <c r="AA432"/>
    </row>
    <row r="433" spans="1:27" x14ac:dyDescent="0.3">
      <c r="A433"/>
      <c r="B433"/>
      <c r="C433"/>
      <c r="D433"/>
      <c r="E433"/>
      <c r="F433"/>
      <c r="G433"/>
      <c r="H433"/>
      <c r="I433"/>
      <c r="J433"/>
      <c r="R433"/>
      <c r="S433"/>
      <c r="T433"/>
      <c r="U433"/>
      <c r="V433"/>
      <c r="W433"/>
      <c r="X433"/>
      <c r="Y433"/>
      <c r="Z433"/>
      <c r="AA433"/>
    </row>
    <row r="434" spans="1:27" x14ac:dyDescent="0.3">
      <c r="A434"/>
      <c r="B434"/>
      <c r="C434"/>
      <c r="D434"/>
      <c r="E434"/>
      <c r="F434"/>
      <c r="G434"/>
      <c r="H434"/>
      <c r="I434"/>
      <c r="J434"/>
      <c r="R434"/>
      <c r="S434"/>
      <c r="T434"/>
      <c r="U434"/>
      <c r="V434"/>
      <c r="W434"/>
      <c r="X434"/>
      <c r="Y434"/>
      <c r="Z434"/>
      <c r="AA434"/>
    </row>
    <row r="435" spans="1:27" x14ac:dyDescent="0.3">
      <c r="A435"/>
      <c r="B435"/>
      <c r="C435"/>
      <c r="D435"/>
      <c r="E435"/>
      <c r="F435"/>
      <c r="G435"/>
      <c r="H435"/>
      <c r="I435"/>
      <c r="J435"/>
      <c r="R435"/>
      <c r="S435"/>
      <c r="T435"/>
      <c r="U435"/>
      <c r="V435"/>
      <c r="W435"/>
      <c r="X435"/>
      <c r="Y435"/>
      <c r="Z435"/>
      <c r="AA435"/>
    </row>
    <row r="436" spans="1:27" x14ac:dyDescent="0.3">
      <c r="A436"/>
      <c r="B436"/>
      <c r="C436"/>
      <c r="D436"/>
      <c r="E436"/>
      <c r="F436"/>
      <c r="G436"/>
      <c r="H436"/>
      <c r="I436"/>
      <c r="J436"/>
      <c r="R436"/>
      <c r="S436"/>
      <c r="T436"/>
      <c r="U436"/>
      <c r="V436"/>
      <c r="W436"/>
      <c r="X436"/>
      <c r="Y436"/>
      <c r="Z436"/>
      <c r="AA436"/>
    </row>
    <row r="437" spans="1:27" x14ac:dyDescent="0.3">
      <c r="A437"/>
      <c r="B437"/>
      <c r="C437"/>
      <c r="D437"/>
      <c r="E437"/>
      <c r="F437"/>
      <c r="G437"/>
      <c r="H437"/>
      <c r="I437"/>
      <c r="J437"/>
      <c r="R437"/>
      <c r="S437"/>
      <c r="T437"/>
      <c r="U437"/>
      <c r="V437"/>
      <c r="W437"/>
      <c r="X437"/>
      <c r="Y437"/>
      <c r="Z437"/>
      <c r="AA437"/>
    </row>
    <row r="438" spans="1:27" x14ac:dyDescent="0.3">
      <c r="A438"/>
      <c r="B438"/>
      <c r="C438"/>
      <c r="D438"/>
      <c r="E438"/>
      <c r="F438"/>
      <c r="G438"/>
      <c r="H438"/>
      <c r="I438"/>
      <c r="J438"/>
      <c r="R438"/>
      <c r="S438"/>
      <c r="T438"/>
      <c r="U438"/>
      <c r="V438"/>
      <c r="W438"/>
      <c r="X438"/>
      <c r="Y438"/>
      <c r="Z438"/>
      <c r="AA438"/>
    </row>
    <row r="439" spans="1:27" x14ac:dyDescent="0.3">
      <c r="A439"/>
      <c r="B439"/>
      <c r="C439"/>
      <c r="D439"/>
      <c r="E439"/>
      <c r="F439"/>
      <c r="G439"/>
      <c r="H439"/>
      <c r="I439"/>
      <c r="J439"/>
      <c r="R439"/>
      <c r="S439"/>
      <c r="T439"/>
      <c r="U439"/>
      <c r="V439"/>
      <c r="W439"/>
      <c r="X439"/>
      <c r="Y439"/>
      <c r="Z439"/>
      <c r="AA439"/>
    </row>
    <row r="440" spans="1:27" x14ac:dyDescent="0.3">
      <c r="A440"/>
      <c r="B440"/>
      <c r="C440"/>
      <c r="D440"/>
      <c r="E440"/>
      <c r="F440"/>
      <c r="G440"/>
      <c r="H440"/>
      <c r="I440"/>
      <c r="J440"/>
      <c r="R440"/>
      <c r="S440"/>
      <c r="T440"/>
      <c r="U440"/>
      <c r="V440"/>
      <c r="W440"/>
      <c r="X440"/>
      <c r="Y440"/>
      <c r="Z440"/>
      <c r="AA440"/>
    </row>
    <row r="441" spans="1:27" x14ac:dyDescent="0.3">
      <c r="A441"/>
      <c r="B441"/>
      <c r="C441"/>
      <c r="D441"/>
      <c r="E441"/>
      <c r="F441"/>
      <c r="G441"/>
      <c r="H441"/>
      <c r="I441"/>
      <c r="J441"/>
      <c r="R441"/>
      <c r="S441"/>
      <c r="T441"/>
      <c r="U441"/>
      <c r="V441"/>
      <c r="W441"/>
      <c r="X441"/>
      <c r="Y441"/>
      <c r="Z441"/>
      <c r="AA441"/>
    </row>
    <row r="442" spans="1:27" x14ac:dyDescent="0.3">
      <c r="A442"/>
      <c r="B442"/>
      <c r="C442"/>
      <c r="D442"/>
      <c r="E442"/>
      <c r="F442"/>
      <c r="G442"/>
      <c r="H442"/>
      <c r="I442"/>
      <c r="J442"/>
      <c r="R442"/>
      <c r="S442"/>
      <c r="T442"/>
      <c r="U442"/>
      <c r="V442"/>
      <c r="W442"/>
      <c r="X442"/>
      <c r="Y442"/>
      <c r="Z442"/>
      <c r="AA442"/>
    </row>
    <row r="443" spans="1:27" x14ac:dyDescent="0.3">
      <c r="A443"/>
      <c r="B443"/>
      <c r="C443"/>
      <c r="D443"/>
      <c r="E443"/>
      <c r="F443"/>
      <c r="G443"/>
      <c r="H443"/>
      <c r="I443"/>
      <c r="J443"/>
      <c r="R443"/>
      <c r="S443"/>
      <c r="T443"/>
      <c r="U443"/>
      <c r="V443"/>
      <c r="W443"/>
      <c r="X443"/>
      <c r="Y443"/>
      <c r="Z443"/>
      <c r="AA443"/>
    </row>
    <row r="444" spans="1:27" x14ac:dyDescent="0.3">
      <c r="A444"/>
      <c r="B444"/>
      <c r="C444"/>
      <c r="D444"/>
      <c r="E444"/>
      <c r="F444"/>
      <c r="G444"/>
      <c r="H444"/>
      <c r="I444"/>
      <c r="J444"/>
      <c r="R444"/>
      <c r="S444"/>
      <c r="T444"/>
      <c r="U444"/>
      <c r="V444"/>
      <c r="W444"/>
      <c r="X444"/>
      <c r="Y444"/>
      <c r="Z444"/>
      <c r="AA444"/>
    </row>
    <row r="445" spans="1:27" x14ac:dyDescent="0.3">
      <c r="A445"/>
      <c r="B445"/>
      <c r="C445"/>
      <c r="D445"/>
      <c r="E445"/>
      <c r="F445"/>
      <c r="G445"/>
      <c r="H445"/>
      <c r="I445"/>
      <c r="J445"/>
      <c r="R445"/>
      <c r="S445"/>
      <c r="T445"/>
      <c r="U445"/>
      <c r="V445"/>
      <c r="W445"/>
      <c r="X445"/>
      <c r="Y445"/>
      <c r="Z445"/>
      <c r="AA445"/>
    </row>
    <row r="446" spans="1:27" x14ac:dyDescent="0.3">
      <c r="A446"/>
      <c r="B446"/>
      <c r="C446"/>
      <c r="D446"/>
      <c r="E446"/>
      <c r="F446"/>
      <c r="G446"/>
      <c r="H446"/>
      <c r="I446"/>
      <c r="J446"/>
      <c r="R446"/>
      <c r="S446"/>
      <c r="T446"/>
      <c r="U446"/>
      <c r="V446"/>
      <c r="W446"/>
      <c r="X446"/>
      <c r="Y446"/>
      <c r="Z446"/>
      <c r="AA446"/>
    </row>
    <row r="447" spans="1:27" x14ac:dyDescent="0.3">
      <c r="A447"/>
      <c r="B447"/>
      <c r="C447"/>
      <c r="D447"/>
      <c r="E447"/>
      <c r="F447"/>
      <c r="G447"/>
      <c r="H447"/>
      <c r="I447"/>
      <c r="J447"/>
      <c r="R447"/>
      <c r="S447"/>
      <c r="T447"/>
      <c r="U447"/>
      <c r="V447"/>
      <c r="W447"/>
      <c r="X447"/>
      <c r="Y447"/>
      <c r="Z447"/>
      <c r="AA447"/>
    </row>
    <row r="448" spans="1:27" x14ac:dyDescent="0.3">
      <c r="A448"/>
      <c r="B448"/>
      <c r="C448"/>
      <c r="D448"/>
      <c r="E448"/>
      <c r="F448"/>
      <c r="G448"/>
      <c r="H448"/>
      <c r="I448"/>
      <c r="J448"/>
      <c r="R448"/>
      <c r="S448"/>
      <c r="T448"/>
      <c r="U448"/>
      <c r="V448"/>
      <c r="W448"/>
      <c r="X448"/>
      <c r="Y448"/>
      <c r="Z448"/>
      <c r="AA448"/>
    </row>
    <row r="449" spans="1:27" x14ac:dyDescent="0.3">
      <c r="A449"/>
      <c r="B449"/>
      <c r="C449"/>
      <c r="D449"/>
      <c r="E449"/>
      <c r="F449"/>
      <c r="G449"/>
      <c r="H449"/>
      <c r="I449"/>
      <c r="J449"/>
      <c r="R449"/>
      <c r="S449"/>
      <c r="T449"/>
      <c r="U449"/>
      <c r="V449"/>
      <c r="W449"/>
      <c r="X449"/>
      <c r="Y449"/>
      <c r="Z449"/>
      <c r="AA449"/>
    </row>
    <row r="450" spans="1:27" x14ac:dyDescent="0.3">
      <c r="A450"/>
      <c r="B450"/>
      <c r="C450"/>
      <c r="D450"/>
      <c r="E450"/>
      <c r="F450"/>
      <c r="G450"/>
      <c r="H450"/>
      <c r="I450"/>
      <c r="J450"/>
      <c r="R450"/>
      <c r="S450"/>
      <c r="T450"/>
      <c r="U450"/>
      <c r="V450"/>
      <c r="W450"/>
      <c r="X450"/>
      <c r="Y450"/>
      <c r="Z450"/>
      <c r="AA450"/>
    </row>
    <row r="451" spans="1:27" x14ac:dyDescent="0.3">
      <c r="A451"/>
      <c r="B451"/>
      <c r="C451"/>
      <c r="D451"/>
      <c r="E451"/>
      <c r="F451"/>
      <c r="G451"/>
      <c r="H451"/>
      <c r="I451"/>
      <c r="J451"/>
      <c r="R451"/>
      <c r="S451"/>
      <c r="T451"/>
      <c r="U451"/>
      <c r="V451"/>
      <c r="W451"/>
      <c r="X451"/>
      <c r="Y451"/>
      <c r="Z451"/>
      <c r="AA451"/>
    </row>
    <row r="452" spans="1:27" x14ac:dyDescent="0.3">
      <c r="A452"/>
      <c r="B452"/>
      <c r="C452"/>
      <c r="D452"/>
      <c r="E452"/>
      <c r="F452"/>
      <c r="G452"/>
      <c r="H452"/>
      <c r="I452"/>
      <c r="J452"/>
      <c r="R452"/>
      <c r="S452"/>
      <c r="T452"/>
      <c r="U452"/>
      <c r="V452"/>
      <c r="W452"/>
      <c r="X452"/>
      <c r="Y452"/>
      <c r="Z452"/>
      <c r="AA452"/>
    </row>
    <row r="453" spans="1:27" x14ac:dyDescent="0.3">
      <c r="A453"/>
      <c r="B453"/>
      <c r="C453"/>
      <c r="D453"/>
      <c r="E453"/>
      <c r="F453"/>
      <c r="G453"/>
      <c r="H453"/>
      <c r="I453"/>
      <c r="J453"/>
      <c r="R453"/>
      <c r="S453"/>
      <c r="T453"/>
      <c r="U453"/>
      <c r="V453"/>
      <c r="W453"/>
      <c r="X453"/>
      <c r="Y453"/>
      <c r="Z453"/>
      <c r="AA453"/>
    </row>
    <row r="454" spans="1:27" x14ac:dyDescent="0.3">
      <c r="A454"/>
      <c r="B454"/>
      <c r="C454"/>
      <c r="D454"/>
      <c r="E454"/>
      <c r="F454"/>
      <c r="G454"/>
      <c r="H454"/>
      <c r="I454"/>
      <c r="J454"/>
      <c r="R454"/>
      <c r="S454"/>
      <c r="T454"/>
      <c r="U454"/>
      <c r="V454"/>
      <c r="W454"/>
      <c r="X454"/>
      <c r="Y454"/>
      <c r="Z454"/>
      <c r="AA454"/>
    </row>
    <row r="455" spans="1:27" x14ac:dyDescent="0.3">
      <c r="A455"/>
      <c r="B455"/>
      <c r="C455"/>
      <c r="D455"/>
      <c r="E455"/>
      <c r="F455"/>
      <c r="G455"/>
      <c r="H455"/>
      <c r="I455"/>
      <c r="J455"/>
      <c r="R455"/>
      <c r="S455"/>
      <c r="T455"/>
      <c r="U455"/>
      <c r="V455"/>
      <c r="W455"/>
      <c r="X455"/>
      <c r="Y455"/>
      <c r="Z455"/>
      <c r="AA455"/>
    </row>
    <row r="456" spans="1:27" x14ac:dyDescent="0.3">
      <c r="A456"/>
      <c r="B456"/>
      <c r="C456"/>
      <c r="D456"/>
      <c r="E456"/>
      <c r="F456"/>
      <c r="G456"/>
      <c r="H456"/>
      <c r="I456"/>
      <c r="J456"/>
      <c r="R456"/>
      <c r="S456"/>
      <c r="T456"/>
      <c r="U456"/>
      <c r="V456"/>
      <c r="W456"/>
      <c r="X456"/>
      <c r="Y456"/>
      <c r="Z456"/>
      <c r="AA456"/>
    </row>
    <row r="457" spans="1:27" x14ac:dyDescent="0.3">
      <c r="A457"/>
      <c r="B457"/>
      <c r="C457"/>
      <c r="D457"/>
      <c r="E457"/>
      <c r="F457"/>
      <c r="G457"/>
      <c r="H457"/>
      <c r="I457"/>
      <c r="J457"/>
      <c r="R457"/>
      <c r="S457"/>
      <c r="T457"/>
      <c r="U457"/>
      <c r="V457"/>
      <c r="W457"/>
      <c r="X457"/>
      <c r="Y457"/>
      <c r="Z457"/>
      <c r="AA457"/>
    </row>
    <row r="458" spans="1:27" x14ac:dyDescent="0.3">
      <c r="A458"/>
      <c r="B458"/>
      <c r="C458"/>
      <c r="D458"/>
      <c r="E458"/>
      <c r="F458"/>
      <c r="G458"/>
      <c r="H458"/>
      <c r="I458"/>
      <c r="J458"/>
      <c r="R458"/>
      <c r="S458"/>
      <c r="T458"/>
      <c r="U458"/>
      <c r="V458"/>
      <c r="W458"/>
      <c r="X458"/>
      <c r="Y458"/>
      <c r="Z458"/>
      <c r="AA458"/>
    </row>
    <row r="459" spans="1:27" x14ac:dyDescent="0.3">
      <c r="A459"/>
      <c r="B459"/>
      <c r="C459"/>
      <c r="D459"/>
      <c r="E459"/>
      <c r="F459"/>
      <c r="G459"/>
      <c r="H459"/>
      <c r="I459"/>
      <c r="J459"/>
      <c r="R459"/>
      <c r="S459"/>
      <c r="T459"/>
      <c r="U459"/>
      <c r="V459"/>
      <c r="W459"/>
      <c r="X459"/>
      <c r="Y459"/>
      <c r="Z459"/>
      <c r="AA459"/>
    </row>
    <row r="460" spans="1:27" x14ac:dyDescent="0.3">
      <c r="A460"/>
      <c r="B460"/>
      <c r="C460"/>
      <c r="D460"/>
      <c r="E460"/>
      <c r="F460"/>
      <c r="G460"/>
      <c r="H460"/>
      <c r="I460"/>
      <c r="J460"/>
      <c r="R460"/>
      <c r="S460"/>
      <c r="T460"/>
      <c r="U460"/>
      <c r="V460"/>
      <c r="W460"/>
      <c r="X460"/>
      <c r="Y460"/>
      <c r="Z460"/>
      <c r="AA460"/>
    </row>
    <row r="461" spans="1:27" x14ac:dyDescent="0.3">
      <c r="A461"/>
      <c r="B461"/>
      <c r="C461"/>
      <c r="D461"/>
      <c r="E461"/>
      <c r="F461"/>
      <c r="G461"/>
      <c r="H461"/>
      <c r="I461"/>
      <c r="J461"/>
      <c r="R461"/>
      <c r="S461"/>
      <c r="T461"/>
      <c r="U461"/>
      <c r="V461"/>
      <c r="W461"/>
      <c r="X461"/>
      <c r="Y461"/>
      <c r="Z461"/>
      <c r="AA461"/>
    </row>
    <row r="462" spans="1:27" x14ac:dyDescent="0.3">
      <c r="A462"/>
      <c r="B462"/>
      <c r="C462"/>
      <c r="D462"/>
      <c r="E462"/>
      <c r="F462"/>
      <c r="G462"/>
      <c r="H462"/>
      <c r="I462"/>
      <c r="J462"/>
      <c r="R462"/>
      <c r="S462"/>
      <c r="T462"/>
      <c r="U462"/>
      <c r="V462"/>
      <c r="W462"/>
      <c r="X462"/>
      <c r="Y462"/>
      <c r="Z462"/>
      <c r="AA462"/>
    </row>
    <row r="463" spans="1:27" x14ac:dyDescent="0.3">
      <c r="A463"/>
      <c r="B463"/>
      <c r="C463"/>
      <c r="D463"/>
      <c r="E463"/>
      <c r="F463"/>
      <c r="G463"/>
      <c r="H463"/>
      <c r="I463"/>
      <c r="J463"/>
      <c r="R463"/>
      <c r="S463"/>
      <c r="T463"/>
      <c r="U463"/>
      <c r="V463"/>
      <c r="W463"/>
      <c r="X463"/>
      <c r="Y463"/>
      <c r="Z463"/>
      <c r="AA463"/>
    </row>
    <row r="464" spans="1:27" x14ac:dyDescent="0.3">
      <c r="A464"/>
      <c r="B464"/>
      <c r="C464"/>
      <c r="D464"/>
      <c r="E464"/>
      <c r="F464"/>
      <c r="G464"/>
      <c r="H464"/>
      <c r="I464"/>
      <c r="J464"/>
      <c r="R464"/>
      <c r="S464"/>
      <c r="T464"/>
      <c r="U464"/>
      <c r="V464"/>
      <c r="W464"/>
      <c r="X464"/>
      <c r="Y464"/>
      <c r="Z464"/>
      <c r="AA464"/>
    </row>
    <row r="465" spans="1:27" x14ac:dyDescent="0.3">
      <c r="A465"/>
      <c r="B465"/>
      <c r="C465"/>
      <c r="D465"/>
      <c r="E465"/>
      <c r="F465"/>
      <c r="G465"/>
      <c r="H465"/>
      <c r="I465"/>
      <c r="J465"/>
      <c r="R465"/>
      <c r="S465"/>
      <c r="T465"/>
      <c r="U465"/>
      <c r="V465"/>
      <c r="W465"/>
      <c r="X465"/>
      <c r="Y465"/>
      <c r="Z465"/>
      <c r="AA465"/>
    </row>
    <row r="466" spans="1:27" x14ac:dyDescent="0.3">
      <c r="A466"/>
      <c r="B466"/>
      <c r="C466"/>
      <c r="D466"/>
      <c r="E466"/>
      <c r="F466"/>
      <c r="G466"/>
      <c r="H466"/>
      <c r="I466"/>
      <c r="J466"/>
      <c r="R466"/>
      <c r="S466"/>
      <c r="T466"/>
      <c r="U466"/>
      <c r="V466"/>
      <c r="W466"/>
      <c r="X466"/>
      <c r="Y466"/>
      <c r="Z466"/>
      <c r="AA466"/>
    </row>
    <row r="467" spans="1:27" x14ac:dyDescent="0.3">
      <c r="A467"/>
      <c r="B467"/>
      <c r="C467"/>
      <c r="D467"/>
      <c r="E467"/>
      <c r="F467"/>
      <c r="G467"/>
      <c r="H467"/>
      <c r="I467"/>
      <c r="J467"/>
      <c r="R467"/>
      <c r="S467"/>
      <c r="T467"/>
      <c r="U467"/>
      <c r="V467"/>
      <c r="W467"/>
      <c r="X467"/>
      <c r="Y467"/>
      <c r="Z467"/>
      <c r="AA467"/>
    </row>
    <row r="468" spans="1:27" x14ac:dyDescent="0.3">
      <c r="A468"/>
      <c r="B468"/>
      <c r="C468"/>
      <c r="D468"/>
      <c r="E468"/>
      <c r="F468"/>
      <c r="G468"/>
      <c r="H468"/>
      <c r="I468"/>
      <c r="J468"/>
      <c r="R468"/>
      <c r="S468"/>
      <c r="T468"/>
      <c r="U468"/>
      <c r="V468"/>
      <c r="W468"/>
      <c r="X468"/>
      <c r="Y468"/>
      <c r="Z468"/>
      <c r="AA468"/>
    </row>
    <row r="469" spans="1:27" x14ac:dyDescent="0.3">
      <c r="A469"/>
      <c r="B469"/>
      <c r="C469"/>
      <c r="D469"/>
      <c r="E469"/>
      <c r="F469"/>
      <c r="G469"/>
      <c r="H469"/>
      <c r="I469"/>
      <c r="J469"/>
      <c r="R469"/>
      <c r="S469"/>
      <c r="T469"/>
      <c r="U469"/>
      <c r="V469"/>
      <c r="W469"/>
      <c r="X469"/>
      <c r="Y469"/>
      <c r="Z469"/>
      <c r="AA469"/>
    </row>
    <row r="470" spans="1:27" x14ac:dyDescent="0.3">
      <c r="A470"/>
      <c r="B470"/>
      <c r="C470"/>
      <c r="D470"/>
      <c r="E470"/>
      <c r="F470"/>
      <c r="G470"/>
      <c r="H470"/>
      <c r="I470"/>
      <c r="J470"/>
      <c r="R470"/>
      <c r="S470"/>
      <c r="T470"/>
      <c r="U470"/>
      <c r="V470"/>
      <c r="W470"/>
      <c r="X470"/>
      <c r="Y470"/>
      <c r="Z470"/>
      <c r="AA470"/>
    </row>
    <row r="471" spans="1:27" x14ac:dyDescent="0.3">
      <c r="A471"/>
      <c r="B471"/>
      <c r="C471"/>
      <c r="D471"/>
      <c r="E471"/>
      <c r="F471"/>
      <c r="G471"/>
      <c r="H471"/>
      <c r="I471"/>
      <c r="J471"/>
      <c r="R471"/>
      <c r="S471"/>
      <c r="T471"/>
      <c r="U471"/>
      <c r="V471"/>
      <c r="W471"/>
      <c r="X471"/>
      <c r="Y471"/>
      <c r="Z471"/>
      <c r="AA471"/>
    </row>
    <row r="472" spans="1:27" x14ac:dyDescent="0.3">
      <c r="A472"/>
      <c r="B472"/>
      <c r="C472"/>
      <c r="D472"/>
      <c r="E472"/>
      <c r="F472"/>
      <c r="G472"/>
      <c r="H472"/>
      <c r="I472"/>
      <c r="J472"/>
      <c r="R472"/>
      <c r="S472"/>
      <c r="T472"/>
      <c r="U472"/>
      <c r="V472"/>
      <c r="W472"/>
      <c r="X472"/>
      <c r="Y472"/>
      <c r="Z472"/>
      <c r="AA472"/>
    </row>
    <row r="473" spans="1:27" x14ac:dyDescent="0.3">
      <c r="A473"/>
      <c r="B473"/>
      <c r="C473"/>
      <c r="D473"/>
      <c r="E473"/>
      <c r="F473"/>
      <c r="G473"/>
      <c r="H473"/>
      <c r="I473"/>
      <c r="J473"/>
      <c r="R473"/>
      <c r="S473"/>
      <c r="T473"/>
      <c r="U473"/>
      <c r="V473"/>
      <c r="W473"/>
      <c r="X473"/>
      <c r="Y473"/>
      <c r="Z473"/>
      <c r="AA473"/>
    </row>
    <row r="474" spans="1:27" x14ac:dyDescent="0.3">
      <c r="A474"/>
      <c r="B474"/>
      <c r="C474"/>
      <c r="D474"/>
      <c r="E474"/>
      <c r="F474"/>
      <c r="G474"/>
      <c r="H474"/>
      <c r="I474"/>
      <c r="J474"/>
      <c r="R474"/>
      <c r="S474"/>
      <c r="T474"/>
      <c r="U474"/>
      <c r="V474"/>
      <c r="W474"/>
      <c r="X474"/>
      <c r="Y474"/>
      <c r="Z474"/>
      <c r="AA474"/>
    </row>
    <row r="475" spans="1:27" x14ac:dyDescent="0.3">
      <c r="A475"/>
      <c r="B475"/>
      <c r="C475"/>
      <c r="D475"/>
      <c r="E475"/>
      <c r="F475"/>
      <c r="G475"/>
      <c r="H475"/>
      <c r="I475"/>
      <c r="J475"/>
      <c r="R475"/>
      <c r="S475"/>
      <c r="T475"/>
      <c r="U475"/>
      <c r="V475"/>
      <c r="W475"/>
      <c r="X475"/>
      <c r="Y475"/>
      <c r="Z475"/>
      <c r="AA475"/>
    </row>
    <row r="476" spans="1:27" x14ac:dyDescent="0.3">
      <c r="A476"/>
      <c r="B476"/>
      <c r="C476"/>
      <c r="D476"/>
      <c r="E476"/>
      <c r="F476"/>
      <c r="G476"/>
      <c r="H476"/>
      <c r="I476"/>
      <c r="J476"/>
      <c r="R476"/>
      <c r="S476"/>
      <c r="T476"/>
      <c r="U476"/>
      <c r="V476"/>
      <c r="W476"/>
      <c r="X476"/>
      <c r="Y476"/>
      <c r="Z476"/>
      <c r="AA476"/>
    </row>
    <row r="477" spans="1:27" x14ac:dyDescent="0.3">
      <c r="A477"/>
      <c r="B477"/>
      <c r="C477"/>
      <c r="D477"/>
      <c r="E477"/>
      <c r="F477"/>
      <c r="G477"/>
      <c r="H477"/>
      <c r="I477"/>
      <c r="J477"/>
      <c r="R477"/>
      <c r="S477"/>
      <c r="T477"/>
      <c r="U477"/>
      <c r="V477"/>
      <c r="W477"/>
      <c r="X477"/>
      <c r="Y477"/>
      <c r="Z477"/>
      <c r="AA477"/>
    </row>
    <row r="478" spans="1:27" x14ac:dyDescent="0.3">
      <c r="A478"/>
      <c r="B478"/>
      <c r="C478"/>
      <c r="D478"/>
      <c r="E478"/>
      <c r="F478"/>
      <c r="G478"/>
      <c r="H478"/>
      <c r="I478"/>
      <c r="J478"/>
      <c r="R478"/>
      <c r="S478"/>
      <c r="T478"/>
      <c r="U478"/>
      <c r="V478"/>
      <c r="W478"/>
      <c r="X478"/>
      <c r="Y478"/>
      <c r="Z478"/>
      <c r="AA478"/>
    </row>
    <row r="479" spans="1:27" x14ac:dyDescent="0.3">
      <c r="A479"/>
      <c r="B479"/>
      <c r="C479"/>
      <c r="D479"/>
      <c r="E479"/>
      <c r="F479"/>
      <c r="G479"/>
      <c r="H479"/>
      <c r="I479"/>
      <c r="J479"/>
      <c r="R479"/>
      <c r="S479"/>
      <c r="T479"/>
      <c r="U479"/>
      <c r="V479"/>
      <c r="W479"/>
      <c r="X479"/>
      <c r="Y479"/>
      <c r="Z479"/>
      <c r="AA479"/>
    </row>
    <row r="480" spans="1:27" x14ac:dyDescent="0.3">
      <c r="A480"/>
      <c r="B480"/>
      <c r="C480"/>
      <c r="D480"/>
      <c r="E480"/>
      <c r="F480"/>
      <c r="G480"/>
      <c r="H480"/>
      <c r="I480"/>
      <c r="J480"/>
      <c r="R480"/>
      <c r="S480"/>
      <c r="T480"/>
      <c r="U480"/>
      <c r="V480"/>
      <c r="W480"/>
      <c r="X480"/>
      <c r="Y480"/>
      <c r="Z480"/>
      <c r="AA480"/>
    </row>
    <row r="481" spans="1:27" x14ac:dyDescent="0.3">
      <c r="A481"/>
      <c r="B481"/>
      <c r="C481"/>
      <c r="D481"/>
      <c r="E481"/>
      <c r="F481"/>
      <c r="G481"/>
      <c r="H481"/>
      <c r="I481"/>
      <c r="J481"/>
      <c r="R481"/>
      <c r="S481"/>
      <c r="T481"/>
      <c r="U481"/>
      <c r="V481"/>
      <c r="W481"/>
      <c r="X481"/>
      <c r="Y481"/>
      <c r="Z481"/>
      <c r="AA481"/>
    </row>
    <row r="482" spans="1:27" x14ac:dyDescent="0.3">
      <c r="A482"/>
      <c r="B482"/>
      <c r="C482"/>
      <c r="D482"/>
      <c r="E482"/>
      <c r="F482"/>
      <c r="G482"/>
      <c r="H482"/>
      <c r="I482"/>
      <c r="J482"/>
      <c r="R482"/>
      <c r="S482"/>
      <c r="T482"/>
      <c r="U482"/>
      <c r="V482"/>
      <c r="W482"/>
      <c r="X482"/>
      <c r="Y482"/>
      <c r="Z482"/>
      <c r="AA482"/>
    </row>
    <row r="483" spans="1:27" x14ac:dyDescent="0.3">
      <c r="A483"/>
      <c r="B483"/>
      <c r="C483"/>
      <c r="D483"/>
      <c r="E483"/>
      <c r="F483"/>
      <c r="G483"/>
      <c r="H483"/>
      <c r="I483"/>
      <c r="J483"/>
      <c r="R483"/>
      <c r="S483"/>
      <c r="T483"/>
      <c r="U483"/>
      <c r="V483"/>
      <c r="W483"/>
      <c r="X483"/>
      <c r="Y483"/>
      <c r="Z483"/>
      <c r="AA483"/>
    </row>
    <row r="484" spans="1:27" x14ac:dyDescent="0.3">
      <c r="A484"/>
      <c r="B484"/>
      <c r="C484"/>
      <c r="D484"/>
      <c r="E484"/>
      <c r="F484"/>
      <c r="G484"/>
      <c r="H484"/>
      <c r="I484"/>
      <c r="J484"/>
      <c r="R484"/>
      <c r="S484"/>
      <c r="T484"/>
      <c r="U484"/>
      <c r="V484"/>
      <c r="W484"/>
      <c r="X484"/>
      <c r="Y484"/>
      <c r="Z484"/>
      <c r="AA484"/>
    </row>
    <row r="485" spans="1:27" x14ac:dyDescent="0.3">
      <c r="A485"/>
      <c r="B485"/>
      <c r="C485"/>
      <c r="D485"/>
      <c r="E485"/>
      <c r="F485"/>
      <c r="G485"/>
      <c r="H485"/>
      <c r="I485"/>
      <c r="J485"/>
      <c r="R485"/>
      <c r="S485"/>
      <c r="T485"/>
      <c r="U485"/>
      <c r="V485"/>
      <c r="W485"/>
      <c r="X485"/>
      <c r="Y485"/>
      <c r="Z485"/>
      <c r="AA485"/>
    </row>
    <row r="486" spans="1:27" x14ac:dyDescent="0.3">
      <c r="A486"/>
      <c r="B486"/>
      <c r="C486"/>
      <c r="D486"/>
      <c r="E486"/>
      <c r="F486"/>
      <c r="G486"/>
      <c r="H486"/>
      <c r="I486"/>
      <c r="J486"/>
      <c r="R486"/>
      <c r="S486"/>
      <c r="T486"/>
      <c r="U486"/>
      <c r="V486"/>
      <c r="W486"/>
      <c r="X486"/>
      <c r="Y486"/>
      <c r="Z486"/>
      <c r="AA486"/>
    </row>
    <row r="487" spans="1:27" x14ac:dyDescent="0.3">
      <c r="A487"/>
      <c r="B487"/>
      <c r="C487"/>
      <c r="D487"/>
      <c r="E487"/>
      <c r="F487"/>
      <c r="G487"/>
      <c r="H487"/>
      <c r="I487"/>
      <c r="J487"/>
      <c r="R487"/>
      <c r="S487"/>
      <c r="T487"/>
      <c r="U487"/>
      <c r="V487"/>
      <c r="W487"/>
      <c r="X487"/>
      <c r="Y487"/>
      <c r="Z487"/>
      <c r="AA487"/>
    </row>
    <row r="488" spans="1:27" x14ac:dyDescent="0.3">
      <c r="A488"/>
      <c r="B488"/>
      <c r="C488"/>
      <c r="D488"/>
      <c r="E488"/>
      <c r="F488"/>
      <c r="G488"/>
      <c r="H488"/>
      <c r="I488"/>
      <c r="J488"/>
      <c r="R488"/>
      <c r="S488"/>
      <c r="T488"/>
      <c r="U488"/>
      <c r="V488"/>
      <c r="W488"/>
      <c r="X488"/>
      <c r="Y488"/>
      <c r="Z488"/>
      <c r="AA488"/>
    </row>
    <row r="489" spans="1:27" x14ac:dyDescent="0.3">
      <c r="A489"/>
      <c r="B489"/>
      <c r="C489"/>
      <c r="D489"/>
      <c r="E489"/>
      <c r="F489"/>
      <c r="G489"/>
      <c r="H489"/>
      <c r="I489"/>
      <c r="J489"/>
      <c r="R489"/>
      <c r="S489"/>
      <c r="T489"/>
      <c r="U489"/>
      <c r="V489"/>
      <c r="W489"/>
      <c r="X489"/>
      <c r="Y489"/>
      <c r="Z489"/>
      <c r="AA489"/>
    </row>
    <row r="490" spans="1:27" x14ac:dyDescent="0.3">
      <c r="A490"/>
      <c r="B490"/>
      <c r="C490"/>
      <c r="D490"/>
      <c r="E490"/>
      <c r="F490"/>
      <c r="G490"/>
      <c r="H490"/>
      <c r="I490"/>
      <c r="J490"/>
      <c r="R490"/>
      <c r="S490"/>
      <c r="T490"/>
      <c r="U490"/>
      <c r="V490"/>
      <c r="W490"/>
      <c r="X490"/>
      <c r="Y490"/>
      <c r="Z490"/>
      <c r="AA490"/>
    </row>
    <row r="491" spans="1:27" x14ac:dyDescent="0.3">
      <c r="A491"/>
      <c r="B491"/>
      <c r="C491"/>
      <c r="D491"/>
      <c r="E491"/>
      <c r="F491"/>
      <c r="G491"/>
      <c r="H491"/>
      <c r="I491"/>
      <c r="J491"/>
      <c r="R491"/>
      <c r="S491"/>
      <c r="T491"/>
      <c r="U491"/>
      <c r="V491"/>
      <c r="W491"/>
      <c r="X491"/>
      <c r="Y491"/>
      <c r="Z491"/>
      <c r="AA491"/>
    </row>
    <row r="492" spans="1:27" x14ac:dyDescent="0.3">
      <c r="A492"/>
      <c r="B492"/>
      <c r="C492"/>
      <c r="D492"/>
      <c r="E492"/>
      <c r="F492"/>
      <c r="G492"/>
      <c r="H492"/>
      <c r="I492"/>
      <c r="J492"/>
      <c r="R492"/>
      <c r="S492"/>
      <c r="T492"/>
      <c r="U492"/>
      <c r="V492"/>
      <c r="W492"/>
      <c r="X492"/>
      <c r="Y492"/>
      <c r="Z492"/>
      <c r="AA492"/>
    </row>
    <row r="493" spans="1:27" x14ac:dyDescent="0.3">
      <c r="A493"/>
      <c r="B493"/>
      <c r="C493"/>
      <c r="D493"/>
      <c r="E493"/>
      <c r="F493"/>
      <c r="G493"/>
      <c r="H493"/>
      <c r="I493"/>
      <c r="J493"/>
      <c r="R493"/>
      <c r="S493"/>
      <c r="T493"/>
      <c r="U493"/>
      <c r="V493"/>
      <c r="W493"/>
      <c r="X493"/>
      <c r="Y493"/>
      <c r="Z493"/>
      <c r="AA493"/>
    </row>
    <row r="494" spans="1:27" x14ac:dyDescent="0.3">
      <c r="A494"/>
      <c r="B494"/>
      <c r="C494"/>
      <c r="D494"/>
      <c r="E494"/>
      <c r="F494"/>
      <c r="G494"/>
      <c r="H494"/>
      <c r="I494"/>
      <c r="J494"/>
      <c r="R494"/>
      <c r="S494"/>
      <c r="T494"/>
      <c r="U494"/>
      <c r="V494"/>
      <c r="W494"/>
      <c r="X494"/>
      <c r="Y494"/>
      <c r="Z494"/>
      <c r="AA494"/>
    </row>
    <row r="495" spans="1:27" x14ac:dyDescent="0.3">
      <c r="A495"/>
      <c r="B495"/>
      <c r="C495"/>
      <c r="D495"/>
      <c r="E495"/>
      <c r="F495"/>
      <c r="G495"/>
      <c r="H495"/>
      <c r="I495"/>
      <c r="J495"/>
      <c r="R495"/>
      <c r="S495"/>
      <c r="T495"/>
      <c r="U495"/>
      <c r="V495"/>
      <c r="W495"/>
      <c r="X495"/>
      <c r="Y495"/>
      <c r="Z495"/>
      <c r="AA495"/>
    </row>
    <row r="496" spans="1:27" x14ac:dyDescent="0.3">
      <c r="A496"/>
      <c r="B496"/>
      <c r="C496"/>
      <c r="D496"/>
      <c r="E496"/>
      <c r="F496"/>
      <c r="G496"/>
      <c r="H496"/>
      <c r="I496"/>
      <c r="J496"/>
      <c r="R496"/>
      <c r="S496"/>
      <c r="T496"/>
      <c r="U496"/>
      <c r="V496"/>
      <c r="W496"/>
      <c r="X496"/>
      <c r="Y496"/>
      <c r="Z496"/>
      <c r="AA496"/>
    </row>
    <row r="497" spans="1:27" x14ac:dyDescent="0.3">
      <c r="A497"/>
      <c r="B497"/>
      <c r="C497"/>
      <c r="D497"/>
      <c r="E497"/>
      <c r="F497"/>
      <c r="G497"/>
      <c r="H497"/>
      <c r="I497"/>
      <c r="J497"/>
      <c r="R497"/>
      <c r="S497"/>
      <c r="T497"/>
      <c r="U497"/>
      <c r="V497"/>
      <c r="W497"/>
      <c r="X497"/>
      <c r="Y497"/>
      <c r="Z497"/>
      <c r="AA497"/>
    </row>
    <row r="498" spans="1:27" x14ac:dyDescent="0.3">
      <c r="A498"/>
      <c r="B498"/>
      <c r="C498"/>
      <c r="D498"/>
      <c r="E498"/>
      <c r="F498"/>
      <c r="G498"/>
      <c r="H498"/>
      <c r="I498"/>
      <c r="J498"/>
      <c r="R498"/>
      <c r="S498"/>
      <c r="T498"/>
      <c r="U498"/>
      <c r="V498"/>
      <c r="W498"/>
      <c r="X498"/>
      <c r="Y498"/>
      <c r="Z498"/>
      <c r="AA498"/>
    </row>
    <row r="499" spans="1:27" x14ac:dyDescent="0.3">
      <c r="A499"/>
      <c r="B499"/>
      <c r="C499"/>
      <c r="D499"/>
      <c r="E499"/>
      <c r="F499"/>
      <c r="G499"/>
      <c r="H499"/>
      <c r="I499"/>
      <c r="J499"/>
      <c r="R499"/>
      <c r="S499"/>
      <c r="T499"/>
      <c r="U499"/>
      <c r="V499"/>
      <c r="W499"/>
      <c r="X499"/>
      <c r="Y499"/>
      <c r="Z499"/>
      <c r="AA499"/>
    </row>
    <row r="500" spans="1:27" x14ac:dyDescent="0.3">
      <c r="A500"/>
      <c r="B500"/>
      <c r="C500"/>
      <c r="D500"/>
      <c r="E500"/>
      <c r="F500"/>
      <c r="G500"/>
      <c r="H500"/>
      <c r="I500"/>
      <c r="J500"/>
      <c r="R500"/>
      <c r="S500"/>
      <c r="T500"/>
      <c r="U500"/>
      <c r="V500"/>
      <c r="W500"/>
      <c r="X500"/>
      <c r="Y500"/>
      <c r="Z500"/>
      <c r="AA500"/>
    </row>
    <row r="501" spans="1:27" x14ac:dyDescent="0.3">
      <c r="A501"/>
      <c r="B501"/>
      <c r="C501"/>
      <c r="D501"/>
      <c r="E501"/>
      <c r="F501"/>
      <c r="G501"/>
      <c r="H501"/>
      <c r="I501"/>
      <c r="J501"/>
      <c r="R501"/>
      <c r="S501"/>
      <c r="T501"/>
      <c r="U501"/>
      <c r="V501"/>
      <c r="W501"/>
      <c r="X501"/>
      <c r="Y501"/>
      <c r="Z501"/>
      <c r="AA501"/>
    </row>
    <row r="502" spans="1:27" x14ac:dyDescent="0.3">
      <c r="A502"/>
      <c r="B502"/>
      <c r="C502"/>
      <c r="D502"/>
      <c r="E502"/>
      <c r="F502"/>
      <c r="G502"/>
      <c r="H502"/>
      <c r="I502"/>
      <c r="J502"/>
      <c r="R502"/>
      <c r="S502"/>
      <c r="T502"/>
      <c r="U502"/>
      <c r="V502"/>
      <c r="W502"/>
      <c r="X502"/>
      <c r="Y502"/>
      <c r="Z502"/>
      <c r="AA502"/>
    </row>
    <row r="503" spans="1:27" x14ac:dyDescent="0.3">
      <c r="A503"/>
      <c r="B503"/>
      <c r="C503"/>
      <c r="D503"/>
      <c r="E503"/>
      <c r="F503"/>
      <c r="G503"/>
      <c r="H503"/>
      <c r="I503"/>
      <c r="J503"/>
      <c r="R503"/>
      <c r="S503"/>
      <c r="T503"/>
      <c r="U503"/>
      <c r="V503"/>
      <c r="W503"/>
      <c r="X503"/>
      <c r="Y503"/>
      <c r="Z503"/>
      <c r="AA503"/>
    </row>
    <row r="504" spans="1:27" x14ac:dyDescent="0.3">
      <c r="A504"/>
      <c r="B504"/>
      <c r="C504"/>
      <c r="D504"/>
      <c r="E504"/>
      <c r="F504"/>
      <c r="G504"/>
      <c r="H504"/>
      <c r="I504"/>
      <c r="J504"/>
      <c r="R504"/>
      <c r="S504"/>
      <c r="T504"/>
      <c r="U504"/>
      <c r="V504"/>
      <c r="W504"/>
      <c r="X504"/>
      <c r="Y504"/>
      <c r="Z504"/>
      <c r="AA504"/>
    </row>
    <row r="505" spans="1:27" x14ac:dyDescent="0.3">
      <c r="A505"/>
      <c r="B505"/>
      <c r="C505"/>
      <c r="D505"/>
      <c r="E505"/>
      <c r="F505"/>
      <c r="G505"/>
      <c r="H505"/>
      <c r="I505"/>
      <c r="J505"/>
      <c r="R505"/>
      <c r="S505"/>
      <c r="T505"/>
      <c r="U505"/>
      <c r="V505"/>
      <c r="W505"/>
      <c r="X505"/>
      <c r="Y505"/>
      <c r="Z505"/>
      <c r="AA505"/>
    </row>
    <row r="506" spans="1:27" x14ac:dyDescent="0.3">
      <c r="A506"/>
      <c r="B506"/>
      <c r="C506"/>
      <c r="D506"/>
      <c r="E506"/>
      <c r="F506"/>
      <c r="G506"/>
      <c r="H506"/>
      <c r="I506"/>
      <c r="J506"/>
      <c r="R506"/>
      <c r="S506"/>
      <c r="T506"/>
      <c r="U506"/>
      <c r="V506"/>
      <c r="W506"/>
      <c r="X506"/>
      <c r="Y506"/>
      <c r="Z506"/>
      <c r="AA506"/>
    </row>
    <row r="507" spans="1:27" x14ac:dyDescent="0.3">
      <c r="A507"/>
      <c r="B507"/>
      <c r="C507"/>
      <c r="D507"/>
      <c r="E507"/>
      <c r="F507"/>
      <c r="G507"/>
      <c r="H507"/>
      <c r="I507"/>
      <c r="J507"/>
      <c r="R507"/>
      <c r="S507"/>
      <c r="T507"/>
      <c r="U507"/>
      <c r="V507"/>
      <c r="W507"/>
      <c r="X507"/>
      <c r="Y507"/>
      <c r="Z507"/>
      <c r="AA507"/>
    </row>
    <row r="508" spans="1:27" x14ac:dyDescent="0.3">
      <c r="A508"/>
      <c r="B508"/>
      <c r="C508"/>
      <c r="D508"/>
      <c r="E508"/>
      <c r="F508"/>
      <c r="G508"/>
      <c r="H508"/>
      <c r="I508"/>
      <c r="J508"/>
      <c r="R508"/>
      <c r="S508"/>
      <c r="T508"/>
      <c r="U508"/>
      <c r="V508"/>
      <c r="W508"/>
      <c r="X508"/>
      <c r="Y508"/>
      <c r="Z508"/>
      <c r="AA508"/>
    </row>
    <row r="509" spans="1:27" x14ac:dyDescent="0.3">
      <c r="A509"/>
      <c r="B509"/>
      <c r="C509"/>
      <c r="D509"/>
      <c r="E509"/>
      <c r="F509"/>
      <c r="G509"/>
      <c r="H509"/>
      <c r="I509"/>
      <c r="J509"/>
      <c r="R509"/>
      <c r="S509"/>
      <c r="T509"/>
      <c r="U509"/>
      <c r="V509"/>
      <c r="W509"/>
      <c r="X509"/>
      <c r="Y509"/>
      <c r="Z509"/>
      <c r="AA509"/>
    </row>
    <row r="510" spans="1:27" x14ac:dyDescent="0.3">
      <c r="A510"/>
      <c r="B510"/>
      <c r="C510"/>
      <c r="D510"/>
      <c r="E510"/>
      <c r="F510"/>
      <c r="G510"/>
      <c r="H510"/>
      <c r="I510"/>
      <c r="J510"/>
      <c r="R510"/>
      <c r="S510"/>
      <c r="T510"/>
      <c r="U510"/>
      <c r="V510"/>
      <c r="W510"/>
      <c r="X510"/>
      <c r="Y510"/>
      <c r="Z510"/>
      <c r="AA510"/>
    </row>
    <row r="511" spans="1:27" x14ac:dyDescent="0.3">
      <c r="A511"/>
      <c r="B511"/>
      <c r="C511"/>
      <c r="D511"/>
      <c r="E511"/>
      <c r="F511"/>
      <c r="G511"/>
      <c r="H511"/>
      <c r="I511"/>
      <c r="J511"/>
      <c r="R511"/>
      <c r="S511"/>
      <c r="T511"/>
      <c r="U511"/>
      <c r="V511"/>
      <c r="W511"/>
      <c r="X511"/>
      <c r="Y511"/>
      <c r="Z511"/>
      <c r="AA511"/>
    </row>
    <row r="512" spans="1:27" x14ac:dyDescent="0.3">
      <c r="A512"/>
      <c r="B512"/>
      <c r="C512"/>
      <c r="D512"/>
      <c r="E512"/>
      <c r="F512"/>
      <c r="G512"/>
      <c r="H512"/>
      <c r="I512"/>
      <c r="J512"/>
      <c r="R512"/>
      <c r="S512"/>
      <c r="T512"/>
      <c r="U512"/>
      <c r="V512"/>
      <c r="W512"/>
      <c r="X512"/>
      <c r="Y512"/>
      <c r="Z512"/>
      <c r="AA512"/>
    </row>
    <row r="513" spans="1:27" x14ac:dyDescent="0.3">
      <c r="A513"/>
      <c r="B513"/>
      <c r="C513"/>
      <c r="D513"/>
      <c r="E513"/>
      <c r="F513"/>
      <c r="G513"/>
      <c r="H513"/>
      <c r="I513"/>
      <c r="J513"/>
      <c r="R513"/>
      <c r="S513"/>
      <c r="T513"/>
      <c r="U513"/>
      <c r="V513"/>
      <c r="W513"/>
      <c r="X513"/>
      <c r="Y513"/>
      <c r="Z513"/>
      <c r="AA513"/>
    </row>
    <row r="514" spans="1:27" x14ac:dyDescent="0.3">
      <c r="A514"/>
      <c r="B514"/>
      <c r="C514"/>
      <c r="D514"/>
      <c r="E514"/>
      <c r="F514"/>
      <c r="G514"/>
      <c r="H514"/>
      <c r="I514"/>
      <c r="J514"/>
      <c r="R514"/>
      <c r="S514"/>
      <c r="T514"/>
      <c r="U514"/>
      <c r="V514"/>
      <c r="W514"/>
      <c r="X514"/>
      <c r="Y514"/>
      <c r="Z514"/>
      <c r="AA514"/>
    </row>
    <row r="515" spans="1:27" x14ac:dyDescent="0.3">
      <c r="A515"/>
      <c r="B515"/>
      <c r="C515"/>
      <c r="D515"/>
      <c r="E515"/>
      <c r="F515"/>
      <c r="G515"/>
      <c r="H515"/>
      <c r="I515"/>
      <c r="J515"/>
      <c r="R515"/>
      <c r="S515"/>
      <c r="T515"/>
      <c r="U515"/>
      <c r="V515"/>
      <c r="W515"/>
      <c r="X515"/>
      <c r="Y515"/>
      <c r="Z515"/>
      <c r="AA515"/>
    </row>
    <row r="516" spans="1:27" x14ac:dyDescent="0.3">
      <c r="A516"/>
      <c r="B516"/>
      <c r="C516"/>
      <c r="D516"/>
      <c r="E516"/>
      <c r="F516"/>
      <c r="G516"/>
      <c r="H516"/>
      <c r="I516"/>
      <c r="J516"/>
      <c r="R516"/>
      <c r="S516"/>
      <c r="T516"/>
      <c r="U516"/>
      <c r="V516"/>
      <c r="W516"/>
      <c r="X516"/>
      <c r="Y516"/>
      <c r="Z516"/>
      <c r="AA516"/>
    </row>
    <row r="517" spans="1:27" x14ac:dyDescent="0.3">
      <c r="A517"/>
      <c r="B517"/>
      <c r="C517"/>
      <c r="D517"/>
      <c r="E517"/>
      <c r="F517"/>
      <c r="G517"/>
      <c r="H517"/>
      <c r="I517"/>
      <c r="J517"/>
      <c r="R517"/>
      <c r="S517"/>
      <c r="T517"/>
      <c r="U517"/>
      <c r="V517"/>
      <c r="W517"/>
      <c r="X517"/>
      <c r="Y517"/>
      <c r="Z517"/>
      <c r="AA517"/>
    </row>
    <row r="518" spans="1:27" x14ac:dyDescent="0.3">
      <c r="A518"/>
      <c r="B518"/>
      <c r="C518"/>
      <c r="D518"/>
      <c r="E518"/>
      <c r="F518"/>
      <c r="G518"/>
      <c r="H518"/>
      <c r="I518"/>
      <c r="J518"/>
      <c r="R518"/>
      <c r="S518"/>
      <c r="T518"/>
      <c r="U518"/>
      <c r="V518"/>
      <c r="W518"/>
      <c r="X518"/>
      <c r="Y518"/>
      <c r="Z518"/>
      <c r="AA518"/>
    </row>
    <row r="519" spans="1:27" x14ac:dyDescent="0.3">
      <c r="A519"/>
      <c r="B519"/>
      <c r="C519"/>
      <c r="D519"/>
      <c r="E519"/>
      <c r="F519"/>
      <c r="G519"/>
      <c r="H519"/>
      <c r="I519"/>
      <c r="J519"/>
      <c r="R519"/>
      <c r="S519"/>
      <c r="T519"/>
      <c r="U519"/>
      <c r="V519"/>
      <c r="W519"/>
      <c r="X519"/>
      <c r="Y519"/>
      <c r="Z519"/>
      <c r="AA519"/>
    </row>
    <row r="520" spans="1:27" x14ac:dyDescent="0.3">
      <c r="A520"/>
      <c r="B520"/>
      <c r="C520"/>
      <c r="D520"/>
      <c r="E520"/>
      <c r="F520"/>
      <c r="G520"/>
      <c r="H520"/>
      <c r="I520"/>
      <c r="J520"/>
      <c r="R520"/>
      <c r="S520"/>
      <c r="T520"/>
      <c r="U520"/>
      <c r="V520"/>
      <c r="W520"/>
      <c r="X520"/>
      <c r="Y520"/>
      <c r="Z520"/>
      <c r="AA520"/>
    </row>
    <row r="521" spans="1:27" x14ac:dyDescent="0.3">
      <c r="A521"/>
      <c r="B521"/>
      <c r="C521"/>
      <c r="D521"/>
      <c r="E521"/>
      <c r="F521"/>
      <c r="G521"/>
      <c r="H521"/>
      <c r="I521"/>
      <c r="J521"/>
      <c r="R521"/>
      <c r="S521"/>
      <c r="T521"/>
      <c r="U521"/>
      <c r="V521"/>
      <c r="W521"/>
      <c r="X521"/>
      <c r="Y521"/>
      <c r="Z521"/>
      <c r="AA521"/>
    </row>
    <row r="522" spans="1:27" x14ac:dyDescent="0.3">
      <c r="A522"/>
      <c r="B522"/>
      <c r="C522"/>
      <c r="D522"/>
      <c r="E522"/>
      <c r="F522"/>
      <c r="G522"/>
      <c r="H522"/>
      <c r="I522"/>
      <c r="J522"/>
      <c r="R522"/>
      <c r="S522"/>
      <c r="T522"/>
      <c r="U522"/>
      <c r="V522"/>
      <c r="W522"/>
      <c r="X522"/>
      <c r="Y522"/>
      <c r="Z522"/>
      <c r="AA522"/>
    </row>
    <row r="523" spans="1:27" x14ac:dyDescent="0.3">
      <c r="A523"/>
      <c r="B523"/>
      <c r="C523"/>
      <c r="D523"/>
      <c r="E523"/>
      <c r="F523"/>
      <c r="G523"/>
      <c r="H523"/>
      <c r="I523"/>
      <c r="J523"/>
      <c r="R523"/>
      <c r="S523"/>
      <c r="T523"/>
      <c r="U523"/>
      <c r="V523"/>
      <c r="W523"/>
      <c r="X523"/>
      <c r="Y523"/>
      <c r="Z523"/>
      <c r="AA523"/>
    </row>
    <row r="524" spans="1:27" x14ac:dyDescent="0.3">
      <c r="A524"/>
      <c r="B524"/>
      <c r="C524"/>
      <c r="D524"/>
      <c r="E524"/>
      <c r="F524"/>
      <c r="G524"/>
      <c r="H524"/>
      <c r="I524"/>
      <c r="J524"/>
      <c r="R524"/>
      <c r="S524"/>
      <c r="T524"/>
      <c r="U524"/>
      <c r="V524"/>
      <c r="W524"/>
      <c r="X524"/>
      <c r="Y524"/>
      <c r="Z524"/>
      <c r="AA524"/>
    </row>
    <row r="525" spans="1:27" x14ac:dyDescent="0.3">
      <c r="A525"/>
      <c r="B525"/>
      <c r="C525"/>
      <c r="D525"/>
      <c r="E525"/>
      <c r="F525"/>
      <c r="G525"/>
      <c r="H525"/>
      <c r="I525"/>
      <c r="J525"/>
      <c r="R525"/>
      <c r="S525"/>
      <c r="T525"/>
      <c r="U525"/>
      <c r="V525"/>
      <c r="W525"/>
      <c r="X525"/>
      <c r="Y525"/>
      <c r="Z525"/>
      <c r="AA525"/>
    </row>
    <row r="526" spans="1:27" x14ac:dyDescent="0.3">
      <c r="A526"/>
      <c r="B526"/>
      <c r="C526"/>
      <c r="D526"/>
      <c r="E526"/>
      <c r="F526"/>
      <c r="G526"/>
      <c r="H526"/>
      <c r="I526"/>
      <c r="J526"/>
      <c r="R526"/>
      <c r="S526"/>
      <c r="T526"/>
      <c r="U526"/>
      <c r="V526"/>
      <c r="W526"/>
      <c r="X526"/>
      <c r="Y526"/>
      <c r="Z526"/>
      <c r="AA526"/>
    </row>
    <row r="527" spans="1:27" x14ac:dyDescent="0.3">
      <c r="A527"/>
      <c r="B527"/>
      <c r="C527"/>
      <c r="D527"/>
      <c r="E527"/>
      <c r="F527"/>
      <c r="G527"/>
      <c r="H527"/>
      <c r="I527"/>
      <c r="J527"/>
      <c r="R527"/>
      <c r="S527"/>
      <c r="T527"/>
      <c r="U527"/>
      <c r="V527"/>
      <c r="W527"/>
      <c r="X527"/>
      <c r="Y527"/>
      <c r="Z527"/>
      <c r="AA527"/>
    </row>
    <row r="528" spans="1:27" x14ac:dyDescent="0.3">
      <c r="A528"/>
      <c r="B528"/>
      <c r="C528"/>
      <c r="D528"/>
      <c r="E528"/>
      <c r="F528"/>
      <c r="G528"/>
      <c r="H528"/>
      <c r="I528"/>
      <c r="J528"/>
      <c r="R528"/>
      <c r="S528"/>
      <c r="T528"/>
      <c r="U528"/>
      <c r="V528"/>
      <c r="W528"/>
      <c r="X528"/>
      <c r="Y528"/>
      <c r="Z528"/>
      <c r="AA528"/>
    </row>
    <row r="529" spans="1:27" x14ac:dyDescent="0.3">
      <c r="A529"/>
      <c r="B529"/>
      <c r="C529"/>
      <c r="D529"/>
      <c r="E529"/>
      <c r="F529"/>
      <c r="G529"/>
      <c r="H529"/>
      <c r="I529"/>
      <c r="J529"/>
      <c r="R529"/>
      <c r="S529"/>
      <c r="T529"/>
      <c r="U529"/>
      <c r="V529"/>
      <c r="W529"/>
      <c r="X529"/>
      <c r="Y529"/>
      <c r="Z529"/>
      <c r="AA529"/>
    </row>
    <row r="530" spans="1:27" x14ac:dyDescent="0.3">
      <c r="A530"/>
      <c r="B530"/>
      <c r="C530"/>
      <c r="D530"/>
      <c r="E530"/>
      <c r="F530"/>
      <c r="G530"/>
      <c r="H530"/>
      <c r="I530"/>
      <c r="J530"/>
      <c r="R530"/>
      <c r="S530"/>
      <c r="T530"/>
      <c r="U530"/>
      <c r="V530"/>
      <c r="W530"/>
      <c r="X530"/>
      <c r="Y530"/>
      <c r="Z530"/>
      <c r="AA530"/>
    </row>
    <row r="531" spans="1:27" x14ac:dyDescent="0.3">
      <c r="A531"/>
      <c r="B531"/>
      <c r="C531"/>
      <c r="D531"/>
      <c r="E531"/>
      <c r="F531"/>
      <c r="G531"/>
      <c r="H531"/>
      <c r="I531"/>
      <c r="J531"/>
      <c r="R531"/>
      <c r="S531"/>
      <c r="T531"/>
      <c r="U531"/>
      <c r="V531"/>
      <c r="W531"/>
      <c r="X531"/>
      <c r="Y531"/>
      <c r="Z531"/>
      <c r="AA531"/>
    </row>
    <row r="532" spans="1:27" x14ac:dyDescent="0.3">
      <c r="A532"/>
      <c r="B532"/>
      <c r="C532"/>
      <c r="D532"/>
      <c r="E532"/>
      <c r="F532"/>
      <c r="G532"/>
      <c r="H532"/>
      <c r="I532"/>
      <c r="J532"/>
      <c r="R532"/>
      <c r="S532"/>
      <c r="T532"/>
      <c r="U532"/>
      <c r="V532"/>
      <c r="W532"/>
      <c r="X532"/>
      <c r="Y532"/>
      <c r="Z532"/>
      <c r="AA532"/>
    </row>
    <row r="533" spans="1:27" x14ac:dyDescent="0.3">
      <c r="A533"/>
      <c r="B533"/>
      <c r="C533"/>
      <c r="D533"/>
      <c r="E533"/>
      <c r="F533"/>
      <c r="G533"/>
      <c r="H533"/>
      <c r="I533"/>
      <c r="J533"/>
      <c r="R533"/>
      <c r="S533"/>
      <c r="T533"/>
      <c r="U533"/>
      <c r="V533"/>
      <c r="W533"/>
      <c r="X533"/>
      <c r="Y533"/>
      <c r="Z533"/>
      <c r="AA533"/>
    </row>
    <row r="534" spans="1:27" x14ac:dyDescent="0.3">
      <c r="A534"/>
      <c r="B534"/>
      <c r="C534"/>
      <c r="D534"/>
      <c r="E534"/>
      <c r="F534"/>
      <c r="G534"/>
      <c r="H534"/>
      <c r="I534"/>
      <c r="J534"/>
      <c r="R534"/>
      <c r="S534"/>
      <c r="T534"/>
      <c r="U534"/>
      <c r="V534"/>
      <c r="W534"/>
      <c r="X534"/>
      <c r="Y534"/>
      <c r="Z534"/>
      <c r="AA534"/>
    </row>
    <row r="535" spans="1:27" x14ac:dyDescent="0.3">
      <c r="A535"/>
      <c r="B535"/>
      <c r="C535"/>
      <c r="D535"/>
      <c r="E535"/>
      <c r="F535"/>
      <c r="G535"/>
      <c r="H535"/>
      <c r="I535"/>
      <c r="J535"/>
      <c r="R535"/>
      <c r="S535"/>
      <c r="T535"/>
      <c r="U535"/>
      <c r="V535"/>
      <c r="W535"/>
      <c r="X535"/>
      <c r="Y535"/>
      <c r="Z535"/>
      <c r="AA535"/>
    </row>
    <row r="536" spans="1:27" x14ac:dyDescent="0.3">
      <c r="A536"/>
      <c r="B536"/>
      <c r="C536"/>
      <c r="D536"/>
      <c r="E536"/>
      <c r="F536"/>
      <c r="G536"/>
      <c r="H536"/>
      <c r="I536"/>
      <c r="J536"/>
      <c r="R536"/>
      <c r="S536"/>
      <c r="T536"/>
      <c r="U536"/>
      <c r="V536"/>
      <c r="W536"/>
      <c r="X536"/>
      <c r="Y536"/>
      <c r="Z536"/>
      <c r="AA536"/>
    </row>
    <row r="537" spans="1:27" x14ac:dyDescent="0.3">
      <c r="A537"/>
      <c r="B537"/>
      <c r="C537"/>
      <c r="D537"/>
      <c r="E537"/>
      <c r="F537"/>
      <c r="G537"/>
      <c r="H537"/>
      <c r="I537"/>
      <c r="J537"/>
      <c r="R537"/>
      <c r="S537"/>
      <c r="T537"/>
      <c r="U537"/>
      <c r="V537"/>
      <c r="W537"/>
      <c r="X537"/>
      <c r="Y537"/>
      <c r="Z537"/>
      <c r="AA537"/>
    </row>
    <row r="538" spans="1:27" x14ac:dyDescent="0.3">
      <c r="A538"/>
      <c r="B538"/>
      <c r="C538"/>
      <c r="D538"/>
      <c r="E538"/>
      <c r="F538"/>
      <c r="G538"/>
      <c r="H538"/>
      <c r="I538"/>
      <c r="J538"/>
      <c r="R538"/>
      <c r="S538"/>
      <c r="T538"/>
      <c r="U538"/>
      <c r="V538"/>
      <c r="W538"/>
      <c r="X538"/>
      <c r="Y538"/>
      <c r="Z538"/>
      <c r="AA538"/>
    </row>
    <row r="539" spans="1:27" x14ac:dyDescent="0.3">
      <c r="A539"/>
      <c r="B539"/>
      <c r="C539"/>
      <c r="D539"/>
      <c r="E539"/>
      <c r="F539"/>
      <c r="G539"/>
      <c r="H539"/>
      <c r="I539"/>
      <c r="J539"/>
      <c r="R539"/>
      <c r="S539"/>
      <c r="T539"/>
      <c r="U539"/>
      <c r="V539"/>
      <c r="W539"/>
      <c r="X539"/>
      <c r="Y539"/>
      <c r="Z539"/>
      <c r="AA539"/>
    </row>
    <row r="540" spans="1:27" x14ac:dyDescent="0.3">
      <c r="A540"/>
      <c r="B540"/>
      <c r="C540"/>
      <c r="D540"/>
      <c r="E540"/>
      <c r="F540"/>
      <c r="G540"/>
      <c r="H540"/>
      <c r="I540"/>
      <c r="J540"/>
      <c r="R540"/>
      <c r="S540"/>
      <c r="T540"/>
      <c r="U540"/>
      <c r="V540"/>
      <c r="W540"/>
      <c r="X540"/>
      <c r="Y540"/>
      <c r="Z540"/>
      <c r="AA540"/>
    </row>
    <row r="541" spans="1:27" x14ac:dyDescent="0.3">
      <c r="A541"/>
      <c r="B541"/>
      <c r="C541"/>
      <c r="D541"/>
      <c r="E541"/>
      <c r="F541"/>
      <c r="G541"/>
      <c r="H541"/>
      <c r="I541"/>
      <c r="J541"/>
      <c r="R541"/>
      <c r="S541"/>
      <c r="T541"/>
      <c r="U541"/>
      <c r="V541"/>
      <c r="W541"/>
      <c r="X541"/>
      <c r="Y541"/>
      <c r="Z541"/>
      <c r="AA541"/>
    </row>
    <row r="542" spans="1:27" x14ac:dyDescent="0.3">
      <c r="A542"/>
      <c r="B542"/>
      <c r="C542"/>
      <c r="D542"/>
      <c r="E542"/>
      <c r="F542"/>
      <c r="G542"/>
      <c r="H542"/>
      <c r="I542"/>
      <c r="J542"/>
      <c r="R542"/>
      <c r="S542"/>
      <c r="T542"/>
      <c r="U542"/>
      <c r="V542"/>
      <c r="W542"/>
      <c r="X542"/>
      <c r="Y542"/>
      <c r="Z542"/>
      <c r="AA542"/>
    </row>
    <row r="543" spans="1:27" x14ac:dyDescent="0.3">
      <c r="A543"/>
      <c r="B543"/>
      <c r="C543"/>
      <c r="D543"/>
      <c r="E543"/>
      <c r="F543"/>
      <c r="G543"/>
      <c r="H543"/>
      <c r="I543"/>
      <c r="J543"/>
      <c r="R543"/>
      <c r="S543"/>
      <c r="T543"/>
      <c r="U543"/>
      <c r="V543"/>
      <c r="W543"/>
      <c r="X543"/>
      <c r="Y543"/>
      <c r="Z543"/>
      <c r="AA543"/>
    </row>
    <row r="544" spans="1:27" x14ac:dyDescent="0.3">
      <c r="A544"/>
      <c r="B544"/>
      <c r="C544"/>
      <c r="D544"/>
      <c r="E544"/>
      <c r="F544"/>
      <c r="G544"/>
      <c r="H544"/>
      <c r="I544"/>
      <c r="J544"/>
      <c r="R544"/>
      <c r="S544"/>
      <c r="T544"/>
      <c r="U544"/>
      <c r="V544"/>
      <c r="W544"/>
      <c r="X544"/>
      <c r="Y544"/>
      <c r="Z544"/>
      <c r="AA544"/>
    </row>
    <row r="545" spans="1:27" x14ac:dyDescent="0.3">
      <c r="A545"/>
      <c r="B545"/>
      <c r="C545"/>
      <c r="D545"/>
      <c r="E545"/>
      <c r="F545"/>
      <c r="G545"/>
      <c r="H545"/>
      <c r="I545"/>
      <c r="J545"/>
      <c r="R545"/>
      <c r="S545"/>
      <c r="T545"/>
      <c r="U545"/>
      <c r="V545"/>
      <c r="W545"/>
      <c r="X545"/>
      <c r="Y545"/>
      <c r="Z545"/>
      <c r="AA545"/>
    </row>
    <row r="546" spans="1:27" x14ac:dyDescent="0.3">
      <c r="A546"/>
      <c r="B546"/>
      <c r="C546"/>
      <c r="D546"/>
      <c r="E546"/>
      <c r="F546"/>
      <c r="G546"/>
      <c r="H546"/>
      <c r="I546"/>
      <c r="J546"/>
      <c r="R546"/>
      <c r="S546"/>
      <c r="T546"/>
      <c r="U546"/>
      <c r="V546"/>
      <c r="W546"/>
      <c r="X546"/>
      <c r="Y546"/>
      <c r="Z546"/>
      <c r="AA546"/>
    </row>
    <row r="547" spans="1:27" x14ac:dyDescent="0.3">
      <c r="A547"/>
      <c r="B547"/>
      <c r="C547"/>
      <c r="D547"/>
      <c r="E547"/>
      <c r="F547"/>
      <c r="G547"/>
      <c r="H547"/>
      <c r="I547"/>
      <c r="J547"/>
      <c r="R547"/>
      <c r="S547"/>
      <c r="T547"/>
      <c r="U547"/>
      <c r="V547"/>
      <c r="W547"/>
      <c r="X547"/>
      <c r="Y547"/>
      <c r="Z547"/>
      <c r="AA547"/>
    </row>
    <row r="548" spans="1:27" x14ac:dyDescent="0.3">
      <c r="A548"/>
      <c r="B548"/>
      <c r="C548"/>
      <c r="D548"/>
      <c r="E548"/>
      <c r="F548"/>
      <c r="G548"/>
      <c r="H548"/>
      <c r="I548"/>
      <c r="J548"/>
      <c r="R548"/>
      <c r="S548"/>
      <c r="T548"/>
      <c r="U548"/>
      <c r="V548"/>
      <c r="W548"/>
      <c r="X548"/>
      <c r="Y548"/>
      <c r="Z548"/>
      <c r="AA548"/>
    </row>
    <row r="549" spans="1:27" x14ac:dyDescent="0.3">
      <c r="A549"/>
      <c r="B549"/>
      <c r="C549"/>
      <c r="D549"/>
      <c r="E549"/>
      <c r="F549"/>
      <c r="G549"/>
      <c r="H549"/>
      <c r="I549"/>
      <c r="J549"/>
      <c r="R549"/>
      <c r="S549"/>
      <c r="T549"/>
      <c r="U549"/>
      <c r="V549"/>
      <c r="W549"/>
      <c r="X549"/>
      <c r="Y549"/>
      <c r="Z549"/>
      <c r="AA549"/>
    </row>
    <row r="550" spans="1:27" x14ac:dyDescent="0.3">
      <c r="A550"/>
      <c r="B550"/>
      <c r="C550"/>
      <c r="D550"/>
      <c r="E550"/>
      <c r="F550"/>
      <c r="G550"/>
      <c r="H550"/>
      <c r="I550"/>
      <c r="J550"/>
      <c r="R550"/>
      <c r="S550"/>
      <c r="T550"/>
      <c r="U550"/>
      <c r="V550"/>
      <c r="W550"/>
      <c r="X550"/>
      <c r="Y550"/>
      <c r="Z550"/>
      <c r="AA550"/>
    </row>
    <row r="551" spans="1:27" x14ac:dyDescent="0.3">
      <c r="A551"/>
      <c r="B551"/>
      <c r="C551"/>
      <c r="D551"/>
      <c r="E551"/>
      <c r="F551"/>
      <c r="G551"/>
      <c r="H551"/>
      <c r="I551"/>
      <c r="J551"/>
      <c r="R551"/>
      <c r="S551"/>
      <c r="T551"/>
      <c r="U551"/>
      <c r="V551"/>
      <c r="W551"/>
      <c r="X551"/>
      <c r="Y551"/>
      <c r="Z551"/>
      <c r="AA551"/>
    </row>
    <row r="552" spans="1:27" x14ac:dyDescent="0.3">
      <c r="A552"/>
      <c r="B552"/>
      <c r="C552"/>
      <c r="D552"/>
      <c r="E552"/>
      <c r="F552"/>
      <c r="G552"/>
      <c r="H552"/>
      <c r="I552"/>
      <c r="J552"/>
      <c r="R552"/>
      <c r="S552"/>
      <c r="T552"/>
      <c r="U552"/>
      <c r="V552"/>
      <c r="W552"/>
      <c r="X552"/>
      <c r="Y552"/>
      <c r="Z552"/>
      <c r="AA552"/>
    </row>
    <row r="553" spans="1:27" x14ac:dyDescent="0.3">
      <c r="A553"/>
      <c r="B553"/>
      <c r="C553"/>
      <c r="D553"/>
      <c r="E553"/>
      <c r="F553"/>
      <c r="G553"/>
      <c r="H553"/>
      <c r="I553"/>
      <c r="J553"/>
      <c r="R553"/>
      <c r="S553"/>
      <c r="T553"/>
      <c r="U553"/>
      <c r="V553"/>
      <c r="W553"/>
      <c r="X553"/>
      <c r="Y553"/>
      <c r="Z553"/>
      <c r="AA553"/>
    </row>
    <row r="554" spans="1:27" x14ac:dyDescent="0.3">
      <c r="A554"/>
      <c r="B554"/>
      <c r="C554"/>
      <c r="D554"/>
      <c r="E554"/>
      <c r="F554"/>
      <c r="G554"/>
      <c r="H554"/>
      <c r="I554"/>
      <c r="J554"/>
      <c r="R554"/>
      <c r="S554"/>
      <c r="T554"/>
      <c r="U554"/>
      <c r="V554"/>
      <c r="W554"/>
      <c r="X554"/>
      <c r="Y554"/>
      <c r="Z554"/>
      <c r="AA554"/>
    </row>
    <row r="555" spans="1:27" x14ac:dyDescent="0.3">
      <c r="A555"/>
      <c r="B555"/>
      <c r="C555"/>
      <c r="D555"/>
      <c r="E555"/>
      <c r="F555"/>
      <c r="G555"/>
      <c r="H555"/>
      <c r="I555"/>
      <c r="J555"/>
      <c r="R555"/>
      <c r="S555"/>
      <c r="T555"/>
      <c r="U555"/>
      <c r="V555"/>
      <c r="W555"/>
      <c r="X555"/>
      <c r="Y555"/>
      <c r="Z555"/>
      <c r="AA555"/>
    </row>
    <row r="556" spans="1:27" x14ac:dyDescent="0.3">
      <c r="A556"/>
      <c r="B556"/>
      <c r="C556"/>
      <c r="D556"/>
      <c r="E556"/>
      <c r="F556"/>
      <c r="G556"/>
      <c r="H556"/>
      <c r="I556"/>
      <c r="J556"/>
      <c r="R556"/>
      <c r="S556"/>
      <c r="T556"/>
      <c r="U556"/>
      <c r="V556"/>
      <c r="W556"/>
      <c r="X556"/>
      <c r="Y556"/>
      <c r="Z556"/>
      <c r="AA556"/>
    </row>
    <row r="557" spans="1:27" x14ac:dyDescent="0.3">
      <c r="A557"/>
      <c r="B557"/>
      <c r="C557"/>
      <c r="D557"/>
      <c r="E557"/>
      <c r="F557"/>
      <c r="G557"/>
      <c r="H557"/>
      <c r="I557"/>
      <c r="J557"/>
      <c r="R557"/>
      <c r="S557"/>
      <c r="T557"/>
      <c r="U557"/>
      <c r="V557"/>
      <c r="W557"/>
      <c r="X557"/>
      <c r="Y557"/>
      <c r="Z557"/>
      <c r="AA557"/>
    </row>
    <row r="558" spans="1:27" x14ac:dyDescent="0.3">
      <c r="A558"/>
      <c r="B558"/>
      <c r="C558"/>
      <c r="D558"/>
      <c r="E558"/>
      <c r="F558"/>
      <c r="G558"/>
      <c r="H558"/>
      <c r="I558"/>
      <c r="J558"/>
      <c r="R558"/>
      <c r="S558"/>
      <c r="T558"/>
      <c r="U558"/>
      <c r="V558"/>
      <c r="W558"/>
      <c r="X558"/>
      <c r="Y558"/>
      <c r="Z558"/>
      <c r="AA558"/>
    </row>
    <row r="559" spans="1:27" x14ac:dyDescent="0.3">
      <c r="A559"/>
      <c r="B559"/>
      <c r="C559"/>
      <c r="D559"/>
      <c r="E559"/>
      <c r="F559"/>
      <c r="G559"/>
      <c r="H559"/>
      <c r="I559"/>
      <c r="J559"/>
      <c r="R559"/>
      <c r="S559"/>
      <c r="T559"/>
      <c r="U559"/>
      <c r="V559"/>
      <c r="W559"/>
      <c r="X559"/>
      <c r="Y559"/>
      <c r="Z559"/>
      <c r="AA559"/>
    </row>
    <row r="560" spans="1:27" x14ac:dyDescent="0.3">
      <c r="A560"/>
      <c r="B560"/>
      <c r="C560"/>
      <c r="D560"/>
      <c r="E560"/>
      <c r="F560"/>
      <c r="G560"/>
      <c r="H560"/>
      <c r="I560"/>
      <c r="J560"/>
      <c r="R560"/>
      <c r="S560"/>
      <c r="T560"/>
      <c r="U560"/>
      <c r="V560"/>
      <c r="W560"/>
      <c r="X560"/>
      <c r="Y560"/>
      <c r="Z560"/>
      <c r="AA560"/>
    </row>
    <row r="561" spans="1:27" x14ac:dyDescent="0.3">
      <c r="A561"/>
      <c r="B561"/>
      <c r="C561"/>
      <c r="D561"/>
      <c r="E561"/>
      <c r="F561"/>
      <c r="G561"/>
      <c r="H561"/>
      <c r="I561"/>
      <c r="J561"/>
      <c r="R561"/>
      <c r="S561"/>
      <c r="T561"/>
      <c r="U561"/>
      <c r="V561"/>
      <c r="W561"/>
      <c r="X561"/>
      <c r="Y561"/>
      <c r="Z561"/>
      <c r="AA561"/>
    </row>
    <row r="562" spans="1:27" x14ac:dyDescent="0.3">
      <c r="A562"/>
      <c r="B562"/>
      <c r="C562"/>
      <c r="D562"/>
      <c r="E562"/>
      <c r="F562"/>
      <c r="G562"/>
      <c r="H562"/>
      <c r="I562"/>
      <c r="J562"/>
      <c r="R562"/>
      <c r="S562"/>
      <c r="T562"/>
      <c r="U562"/>
      <c r="V562"/>
      <c r="W562"/>
      <c r="X562"/>
      <c r="Y562"/>
      <c r="Z562"/>
      <c r="AA562"/>
    </row>
    <row r="563" spans="1:27" x14ac:dyDescent="0.3">
      <c r="A563"/>
      <c r="B563"/>
      <c r="C563"/>
      <c r="D563"/>
      <c r="E563"/>
      <c r="F563"/>
      <c r="G563"/>
      <c r="H563"/>
      <c r="I563"/>
      <c r="J563"/>
      <c r="R563"/>
      <c r="S563"/>
      <c r="T563"/>
      <c r="U563"/>
      <c r="V563"/>
      <c r="W563"/>
      <c r="X563"/>
      <c r="Y563"/>
      <c r="Z563"/>
      <c r="AA563"/>
    </row>
    <row r="564" spans="1:27" x14ac:dyDescent="0.3">
      <c r="A564"/>
      <c r="B564"/>
      <c r="C564"/>
      <c r="D564"/>
      <c r="E564"/>
      <c r="F564"/>
      <c r="G564"/>
      <c r="H564"/>
      <c r="I564"/>
      <c r="J564"/>
      <c r="R564"/>
      <c r="S564"/>
      <c r="T564"/>
      <c r="U564"/>
      <c r="V564"/>
      <c r="W564"/>
      <c r="X564"/>
      <c r="Y564"/>
      <c r="Z564"/>
      <c r="AA564"/>
    </row>
    <row r="565" spans="1:27" x14ac:dyDescent="0.3">
      <c r="A565"/>
      <c r="B565"/>
      <c r="C565"/>
      <c r="D565"/>
      <c r="E565"/>
      <c r="F565"/>
      <c r="G565"/>
      <c r="H565"/>
      <c r="I565"/>
      <c r="J565"/>
      <c r="R565"/>
      <c r="S565"/>
      <c r="T565"/>
      <c r="U565"/>
      <c r="V565"/>
      <c r="W565"/>
      <c r="X565"/>
      <c r="Y565"/>
      <c r="Z565"/>
      <c r="AA565"/>
    </row>
    <row r="566" spans="1:27" x14ac:dyDescent="0.3">
      <c r="A566"/>
      <c r="B566"/>
      <c r="C566"/>
      <c r="D566"/>
      <c r="E566"/>
      <c r="F566"/>
      <c r="G566"/>
      <c r="H566"/>
      <c r="I566"/>
      <c r="J566"/>
      <c r="R566"/>
      <c r="S566"/>
      <c r="T566"/>
      <c r="U566"/>
      <c r="V566"/>
      <c r="W566"/>
      <c r="X566"/>
      <c r="Y566"/>
      <c r="Z566"/>
      <c r="AA566"/>
    </row>
    <row r="567" spans="1:27" x14ac:dyDescent="0.3">
      <c r="A567"/>
      <c r="B567"/>
      <c r="C567"/>
      <c r="D567"/>
      <c r="E567"/>
      <c r="F567"/>
      <c r="G567"/>
      <c r="H567"/>
      <c r="I567"/>
      <c r="J567"/>
      <c r="R567"/>
      <c r="S567"/>
      <c r="T567"/>
      <c r="U567"/>
      <c r="V567"/>
      <c r="W567"/>
      <c r="X567"/>
      <c r="Y567"/>
      <c r="Z567"/>
      <c r="AA567"/>
    </row>
    <row r="568" spans="1:27" x14ac:dyDescent="0.3">
      <c r="A568"/>
      <c r="B568"/>
      <c r="C568"/>
      <c r="D568"/>
      <c r="E568"/>
      <c r="F568"/>
      <c r="G568"/>
      <c r="H568"/>
      <c r="I568"/>
      <c r="J568"/>
      <c r="R568"/>
      <c r="S568"/>
      <c r="T568"/>
      <c r="U568"/>
      <c r="V568"/>
      <c r="W568"/>
      <c r="X568"/>
      <c r="Y568"/>
      <c r="Z568"/>
      <c r="AA568"/>
    </row>
    <row r="569" spans="1:27" x14ac:dyDescent="0.3">
      <c r="A569"/>
      <c r="B569"/>
      <c r="C569"/>
      <c r="D569"/>
      <c r="E569"/>
      <c r="F569"/>
      <c r="G569"/>
      <c r="H569"/>
      <c r="I569"/>
      <c r="J569"/>
      <c r="R569"/>
      <c r="S569"/>
      <c r="T569"/>
      <c r="U569"/>
      <c r="V569"/>
      <c r="W569"/>
      <c r="X569"/>
      <c r="Y569"/>
      <c r="Z569"/>
      <c r="AA569"/>
    </row>
    <row r="570" spans="1:27" x14ac:dyDescent="0.3">
      <c r="A570"/>
      <c r="B570"/>
      <c r="C570"/>
      <c r="D570"/>
      <c r="E570"/>
      <c r="F570"/>
      <c r="G570"/>
      <c r="H570"/>
      <c r="I570"/>
      <c r="J570"/>
      <c r="R570"/>
      <c r="S570"/>
      <c r="T570"/>
      <c r="U570"/>
      <c r="V570"/>
      <c r="W570"/>
      <c r="X570"/>
      <c r="Y570"/>
      <c r="Z570"/>
      <c r="AA570"/>
    </row>
    <row r="571" spans="1:27" x14ac:dyDescent="0.3">
      <c r="A571"/>
      <c r="B571"/>
      <c r="C571"/>
      <c r="D571"/>
    </row>
    <row r="572" spans="1:27" x14ac:dyDescent="0.3">
      <c r="A572"/>
      <c r="B572"/>
      <c r="C572"/>
      <c r="D572"/>
    </row>
    <row r="573" spans="1:27" x14ac:dyDescent="0.3">
      <c r="A573"/>
      <c r="B573"/>
      <c r="C573"/>
      <c r="D573"/>
    </row>
    <row r="574" spans="1:27" x14ac:dyDescent="0.3">
      <c r="A574"/>
      <c r="B574"/>
      <c r="C574"/>
      <c r="D574"/>
    </row>
    <row r="575" spans="1:27" x14ac:dyDescent="0.3">
      <c r="A575"/>
      <c r="B575"/>
      <c r="C575"/>
      <c r="D575"/>
    </row>
    <row r="576" spans="1:27" x14ac:dyDescent="0.3">
      <c r="A576"/>
      <c r="B576"/>
      <c r="C576"/>
      <c r="D576"/>
    </row>
    <row r="577" spans="1:4" x14ac:dyDescent="0.3">
      <c r="A577"/>
      <c r="B577"/>
      <c r="C577"/>
      <c r="D577"/>
    </row>
    <row r="578" spans="1:4" x14ac:dyDescent="0.3">
      <c r="A578"/>
      <c r="B578"/>
      <c r="C578"/>
      <c r="D578"/>
    </row>
    <row r="579" spans="1:4" x14ac:dyDescent="0.3">
      <c r="A579"/>
      <c r="B579"/>
      <c r="C579"/>
      <c r="D579"/>
    </row>
    <row r="580" spans="1:4" x14ac:dyDescent="0.3">
      <c r="A580"/>
      <c r="B580"/>
      <c r="C580"/>
      <c r="D580"/>
    </row>
    <row r="581" spans="1:4" x14ac:dyDescent="0.3">
      <c r="A581"/>
      <c r="B581"/>
      <c r="C581"/>
      <c r="D581"/>
    </row>
    <row r="582" spans="1:4" x14ac:dyDescent="0.3">
      <c r="A582"/>
      <c r="B582"/>
      <c r="C582"/>
      <c r="D582"/>
    </row>
    <row r="583" spans="1:4" x14ac:dyDescent="0.3">
      <c r="A583"/>
      <c r="B583"/>
      <c r="C583"/>
      <c r="D583"/>
    </row>
    <row r="584" spans="1:4" x14ac:dyDescent="0.3">
      <c r="A584"/>
      <c r="B584"/>
      <c r="C584"/>
      <c r="D584"/>
    </row>
    <row r="585" spans="1:4" x14ac:dyDescent="0.3">
      <c r="A585"/>
      <c r="B585"/>
      <c r="C585"/>
      <c r="D585"/>
    </row>
    <row r="586" spans="1:4" x14ac:dyDescent="0.3">
      <c r="A586"/>
      <c r="B586"/>
      <c r="C586"/>
      <c r="D586"/>
    </row>
    <row r="587" spans="1:4" x14ac:dyDescent="0.3">
      <c r="A587"/>
      <c r="B587"/>
      <c r="C587"/>
      <c r="D587"/>
    </row>
    <row r="588" spans="1:4" x14ac:dyDescent="0.3">
      <c r="A588"/>
      <c r="B588"/>
      <c r="C588"/>
      <c r="D588"/>
    </row>
    <row r="589" spans="1:4" x14ac:dyDescent="0.3">
      <c r="A589"/>
      <c r="B589"/>
      <c r="C589"/>
      <c r="D589"/>
    </row>
    <row r="590" spans="1:4" x14ac:dyDescent="0.3">
      <c r="A590"/>
      <c r="B590"/>
      <c r="C590"/>
      <c r="D590"/>
    </row>
    <row r="591" spans="1:4" x14ac:dyDescent="0.3">
      <c r="A591"/>
      <c r="B591"/>
      <c r="C591"/>
      <c r="D591"/>
    </row>
    <row r="592" spans="1:4" x14ac:dyDescent="0.3">
      <c r="A592"/>
      <c r="B592"/>
      <c r="C592"/>
      <c r="D592"/>
    </row>
    <row r="593" spans="1:4" x14ac:dyDescent="0.3">
      <c r="A593"/>
      <c r="B593"/>
      <c r="C593"/>
      <c r="D593"/>
    </row>
    <row r="594" spans="1:4" x14ac:dyDescent="0.3">
      <c r="A594"/>
      <c r="B594"/>
      <c r="C594"/>
      <c r="D594"/>
    </row>
    <row r="595" spans="1:4" x14ac:dyDescent="0.3">
      <c r="A595"/>
      <c r="B595"/>
      <c r="C595"/>
      <c r="D595"/>
    </row>
    <row r="596" spans="1:4" x14ac:dyDescent="0.3">
      <c r="A596"/>
      <c r="B596"/>
      <c r="C596"/>
      <c r="D596"/>
    </row>
    <row r="597" spans="1:4" x14ac:dyDescent="0.3">
      <c r="A597"/>
      <c r="B597"/>
      <c r="C597"/>
      <c r="D597"/>
    </row>
    <row r="598" spans="1:4" x14ac:dyDescent="0.3">
      <c r="A598"/>
      <c r="B598"/>
      <c r="C598"/>
      <c r="D598"/>
    </row>
    <row r="599" spans="1:4" x14ac:dyDescent="0.3">
      <c r="A599"/>
      <c r="B599"/>
      <c r="C599"/>
      <c r="D599"/>
    </row>
    <row r="600" spans="1:4" x14ac:dyDescent="0.3">
      <c r="A600"/>
      <c r="B600"/>
      <c r="C600"/>
      <c r="D600"/>
    </row>
    <row r="601" spans="1:4" x14ac:dyDescent="0.3">
      <c r="A601"/>
      <c r="B601"/>
      <c r="C601"/>
      <c r="D601"/>
    </row>
    <row r="602" spans="1:4" x14ac:dyDescent="0.3">
      <c r="A602"/>
      <c r="B602"/>
      <c r="C602"/>
      <c r="D602"/>
    </row>
    <row r="603" spans="1:4" x14ac:dyDescent="0.3">
      <c r="A603"/>
      <c r="B603"/>
      <c r="C603"/>
      <c r="D603"/>
    </row>
    <row r="604" spans="1:4" x14ac:dyDescent="0.3">
      <c r="A604"/>
      <c r="B604"/>
      <c r="C604"/>
      <c r="D604"/>
    </row>
    <row r="605" spans="1:4" x14ac:dyDescent="0.3">
      <c r="A605"/>
      <c r="B605"/>
      <c r="C605"/>
      <c r="D605"/>
    </row>
    <row r="606" spans="1:4" x14ac:dyDescent="0.3">
      <c r="A606"/>
      <c r="B606"/>
      <c r="C606"/>
      <c r="D606"/>
    </row>
    <row r="607" spans="1:4" x14ac:dyDescent="0.3">
      <c r="A607"/>
      <c r="B607"/>
      <c r="C607"/>
      <c r="D607"/>
    </row>
    <row r="608" spans="1:4" x14ac:dyDescent="0.3">
      <c r="A608"/>
      <c r="B608"/>
      <c r="C608"/>
      <c r="D608"/>
    </row>
    <row r="609" spans="1:4" x14ac:dyDescent="0.3">
      <c r="A609"/>
      <c r="B609"/>
      <c r="C609"/>
      <c r="D609"/>
    </row>
    <row r="610" spans="1:4" x14ac:dyDescent="0.3">
      <c r="A610"/>
      <c r="B610"/>
      <c r="C610"/>
      <c r="D610"/>
    </row>
    <row r="611" spans="1:4" x14ac:dyDescent="0.3">
      <c r="A611"/>
      <c r="B611"/>
      <c r="C611"/>
      <c r="D611"/>
    </row>
    <row r="612" spans="1:4" x14ac:dyDescent="0.3">
      <c r="A612"/>
      <c r="B612"/>
      <c r="C612"/>
      <c r="D612"/>
    </row>
    <row r="613" spans="1:4" x14ac:dyDescent="0.3">
      <c r="A613"/>
      <c r="B613"/>
      <c r="C613"/>
      <c r="D613"/>
    </row>
    <row r="614" spans="1:4" x14ac:dyDescent="0.3">
      <c r="A614"/>
      <c r="B614"/>
      <c r="C614"/>
      <c r="D614"/>
    </row>
    <row r="615" spans="1:4" x14ac:dyDescent="0.3">
      <c r="A615"/>
      <c r="B615"/>
      <c r="C615"/>
      <c r="D615"/>
    </row>
    <row r="616" spans="1:4" x14ac:dyDescent="0.3">
      <c r="A616"/>
      <c r="B616"/>
      <c r="C616"/>
      <c r="D616"/>
    </row>
    <row r="617" spans="1:4" x14ac:dyDescent="0.3">
      <c r="A617"/>
      <c r="B617"/>
      <c r="C617"/>
      <c r="D617"/>
    </row>
    <row r="618" spans="1:4" x14ac:dyDescent="0.3">
      <c r="A618"/>
      <c r="B618"/>
      <c r="C618"/>
      <c r="D618"/>
    </row>
    <row r="619" spans="1:4" x14ac:dyDescent="0.3">
      <c r="A619"/>
      <c r="B619"/>
      <c r="C619"/>
      <c r="D619"/>
    </row>
    <row r="620" spans="1:4" x14ac:dyDescent="0.3">
      <c r="A620"/>
      <c r="B620"/>
      <c r="C620"/>
      <c r="D620"/>
    </row>
    <row r="621" spans="1:4" x14ac:dyDescent="0.3">
      <c r="A621"/>
      <c r="B621"/>
      <c r="C621"/>
      <c r="D621"/>
    </row>
    <row r="622" spans="1:4" x14ac:dyDescent="0.3">
      <c r="A622"/>
      <c r="B622"/>
      <c r="C622"/>
      <c r="D622"/>
    </row>
    <row r="623" spans="1:4" x14ac:dyDescent="0.3">
      <c r="A623"/>
      <c r="B623"/>
      <c r="C623"/>
      <c r="D623"/>
    </row>
    <row r="624" spans="1:4" x14ac:dyDescent="0.3">
      <c r="A624"/>
      <c r="B624"/>
      <c r="C624"/>
      <c r="D624"/>
    </row>
    <row r="625" spans="1:4" x14ac:dyDescent="0.3">
      <c r="A625"/>
      <c r="B625"/>
      <c r="C625"/>
      <c r="D625"/>
    </row>
    <row r="626" spans="1:4" x14ac:dyDescent="0.3">
      <c r="A626"/>
      <c r="B626"/>
      <c r="C626"/>
      <c r="D626"/>
    </row>
    <row r="627" spans="1:4" x14ac:dyDescent="0.3">
      <c r="A627"/>
      <c r="B627"/>
      <c r="C627"/>
      <c r="D627"/>
    </row>
    <row r="628" spans="1:4" x14ac:dyDescent="0.3">
      <c r="A628"/>
      <c r="B628"/>
      <c r="C628"/>
      <c r="D628"/>
    </row>
    <row r="629" spans="1:4" x14ac:dyDescent="0.3">
      <c r="A629"/>
      <c r="B629"/>
      <c r="C629"/>
      <c r="D629"/>
    </row>
    <row r="630" spans="1:4" x14ac:dyDescent="0.3">
      <c r="A630"/>
      <c r="B630"/>
      <c r="C630"/>
      <c r="D630"/>
    </row>
    <row r="631" spans="1:4" x14ac:dyDescent="0.3">
      <c r="A631"/>
      <c r="B631"/>
      <c r="C631"/>
      <c r="D631"/>
    </row>
    <row r="632" spans="1:4" x14ac:dyDescent="0.3">
      <c r="A632"/>
      <c r="B632"/>
      <c r="C632"/>
      <c r="D632"/>
    </row>
    <row r="633" spans="1:4" x14ac:dyDescent="0.3">
      <c r="A633"/>
      <c r="B633"/>
      <c r="C633"/>
      <c r="D633"/>
    </row>
    <row r="634" spans="1:4" x14ac:dyDescent="0.3">
      <c r="A634"/>
      <c r="B634"/>
      <c r="C634"/>
      <c r="D634"/>
    </row>
    <row r="635" spans="1:4" x14ac:dyDescent="0.3">
      <c r="A635"/>
      <c r="B635"/>
      <c r="C635"/>
      <c r="D635"/>
    </row>
    <row r="636" spans="1:4" x14ac:dyDescent="0.3">
      <c r="A636"/>
      <c r="B636"/>
      <c r="C636"/>
      <c r="D636"/>
    </row>
    <row r="637" spans="1:4" x14ac:dyDescent="0.3">
      <c r="A637"/>
      <c r="B637"/>
      <c r="C637"/>
      <c r="D637"/>
    </row>
    <row r="638" spans="1:4" x14ac:dyDescent="0.3">
      <c r="A638"/>
      <c r="B638"/>
      <c r="C638"/>
      <c r="D638"/>
    </row>
    <row r="639" spans="1:4" x14ac:dyDescent="0.3">
      <c r="A639"/>
      <c r="B639"/>
      <c r="C639"/>
      <c r="D639"/>
    </row>
    <row r="640" spans="1:4" x14ac:dyDescent="0.3">
      <c r="A640"/>
      <c r="B640"/>
      <c r="C640"/>
      <c r="D640"/>
    </row>
    <row r="641" spans="1:4" x14ac:dyDescent="0.3">
      <c r="A641"/>
      <c r="B641"/>
      <c r="C641"/>
      <c r="D641"/>
    </row>
    <row r="642" spans="1:4" x14ac:dyDescent="0.3">
      <c r="A642"/>
      <c r="B642"/>
      <c r="C642"/>
      <c r="D642"/>
    </row>
    <row r="643" spans="1:4" x14ac:dyDescent="0.3">
      <c r="A643"/>
      <c r="B643"/>
      <c r="C643"/>
      <c r="D643"/>
    </row>
    <row r="644" spans="1:4" x14ac:dyDescent="0.3">
      <c r="A644"/>
      <c r="B644"/>
      <c r="C644"/>
      <c r="D644"/>
    </row>
    <row r="645" spans="1:4" x14ac:dyDescent="0.3">
      <c r="A645"/>
      <c r="B645"/>
      <c r="C645"/>
      <c r="D645"/>
    </row>
    <row r="646" spans="1:4" x14ac:dyDescent="0.3">
      <c r="A646"/>
      <c r="B646"/>
      <c r="C646"/>
      <c r="D646"/>
    </row>
    <row r="647" spans="1:4" x14ac:dyDescent="0.3">
      <c r="A647"/>
      <c r="B647"/>
      <c r="C647"/>
      <c r="D647"/>
    </row>
    <row r="648" spans="1:4" x14ac:dyDescent="0.3">
      <c r="A648"/>
      <c r="B648"/>
      <c r="C648"/>
      <c r="D648"/>
    </row>
    <row r="649" spans="1:4" x14ac:dyDescent="0.3">
      <c r="A649"/>
      <c r="B649"/>
      <c r="C649"/>
      <c r="D649"/>
    </row>
    <row r="650" spans="1:4" x14ac:dyDescent="0.3">
      <c r="A650"/>
      <c r="B650"/>
      <c r="C650"/>
      <c r="D650"/>
    </row>
    <row r="651" spans="1:4" x14ac:dyDescent="0.3">
      <c r="A651"/>
      <c r="B651"/>
      <c r="C651"/>
      <c r="D651"/>
    </row>
    <row r="652" spans="1:4" x14ac:dyDescent="0.3">
      <c r="A652"/>
      <c r="B652"/>
      <c r="C652"/>
      <c r="D652"/>
    </row>
    <row r="653" spans="1:4" x14ac:dyDescent="0.3">
      <c r="A653"/>
      <c r="B653"/>
      <c r="C653"/>
      <c r="D653"/>
    </row>
    <row r="654" spans="1:4" x14ac:dyDescent="0.3">
      <c r="A654"/>
      <c r="B654"/>
      <c r="C654"/>
      <c r="D654"/>
    </row>
    <row r="655" spans="1:4" x14ac:dyDescent="0.3">
      <c r="A655"/>
      <c r="B655"/>
      <c r="C655"/>
      <c r="D655"/>
    </row>
    <row r="656" spans="1:4" x14ac:dyDescent="0.3">
      <c r="A656"/>
      <c r="B656"/>
      <c r="C656"/>
      <c r="D656"/>
    </row>
    <row r="657" spans="1:4" x14ac:dyDescent="0.3">
      <c r="A657"/>
      <c r="B657"/>
      <c r="C657"/>
      <c r="D657"/>
    </row>
    <row r="658" spans="1:4" x14ac:dyDescent="0.3">
      <c r="A658"/>
      <c r="B658"/>
      <c r="C658"/>
      <c r="D658"/>
    </row>
    <row r="659" spans="1:4" x14ac:dyDescent="0.3">
      <c r="A659"/>
      <c r="B659"/>
      <c r="C659"/>
      <c r="D659"/>
    </row>
    <row r="660" spans="1:4" x14ac:dyDescent="0.3">
      <c r="A660"/>
      <c r="B660"/>
      <c r="C660"/>
      <c r="D660"/>
    </row>
    <row r="661" spans="1:4" x14ac:dyDescent="0.3">
      <c r="A661"/>
      <c r="B661"/>
      <c r="C661"/>
      <c r="D661"/>
    </row>
    <row r="662" spans="1:4" x14ac:dyDescent="0.3">
      <c r="A662"/>
      <c r="B662"/>
      <c r="C662"/>
      <c r="D662"/>
    </row>
    <row r="663" spans="1:4" x14ac:dyDescent="0.3">
      <c r="A663"/>
      <c r="B663"/>
      <c r="C663"/>
      <c r="D663"/>
    </row>
    <row r="664" spans="1:4" x14ac:dyDescent="0.3">
      <c r="A664"/>
      <c r="B664"/>
      <c r="C664"/>
      <c r="D664"/>
    </row>
    <row r="665" spans="1:4" x14ac:dyDescent="0.3">
      <c r="A665"/>
      <c r="B665"/>
      <c r="C665"/>
      <c r="D665"/>
    </row>
    <row r="666" spans="1:4" x14ac:dyDescent="0.3">
      <c r="A666"/>
      <c r="B666"/>
      <c r="C666"/>
      <c r="D666"/>
    </row>
    <row r="667" spans="1:4" x14ac:dyDescent="0.3">
      <c r="A667"/>
      <c r="B667"/>
      <c r="C667"/>
      <c r="D667"/>
    </row>
    <row r="668" spans="1:4" x14ac:dyDescent="0.3">
      <c r="A668"/>
      <c r="B668"/>
      <c r="C668"/>
      <c r="D668"/>
    </row>
    <row r="669" spans="1:4" x14ac:dyDescent="0.3">
      <c r="A669"/>
      <c r="B669"/>
      <c r="C669"/>
      <c r="D669"/>
    </row>
    <row r="670" spans="1:4" x14ac:dyDescent="0.3">
      <c r="A670"/>
      <c r="B670"/>
      <c r="C670"/>
      <c r="D670"/>
    </row>
    <row r="671" spans="1:4" x14ac:dyDescent="0.3">
      <c r="A671"/>
      <c r="B671"/>
      <c r="C671"/>
      <c r="D671"/>
    </row>
    <row r="672" spans="1:4" x14ac:dyDescent="0.3">
      <c r="A672"/>
      <c r="B672"/>
      <c r="C672"/>
      <c r="D672"/>
    </row>
    <row r="673" spans="1:4" x14ac:dyDescent="0.3">
      <c r="A673"/>
      <c r="B673"/>
      <c r="C673"/>
      <c r="D673"/>
    </row>
    <row r="674" spans="1:4" x14ac:dyDescent="0.3">
      <c r="A674"/>
      <c r="B674"/>
      <c r="C674"/>
      <c r="D674"/>
    </row>
    <row r="675" spans="1:4" x14ac:dyDescent="0.3">
      <c r="A675"/>
      <c r="B675"/>
      <c r="C675"/>
      <c r="D675"/>
    </row>
    <row r="676" spans="1:4" x14ac:dyDescent="0.3">
      <c r="A676"/>
      <c r="B676"/>
      <c r="C676"/>
      <c r="D676"/>
    </row>
    <row r="677" spans="1:4" x14ac:dyDescent="0.3">
      <c r="A677"/>
      <c r="B677"/>
      <c r="C677"/>
      <c r="D677"/>
    </row>
    <row r="678" spans="1:4" x14ac:dyDescent="0.3">
      <c r="A678"/>
      <c r="B678"/>
      <c r="C678"/>
      <c r="D678"/>
    </row>
    <row r="679" spans="1:4" x14ac:dyDescent="0.3">
      <c r="A679"/>
      <c r="B679"/>
      <c r="C679"/>
      <c r="D679"/>
    </row>
    <row r="680" spans="1:4" x14ac:dyDescent="0.3">
      <c r="A680"/>
      <c r="B680"/>
      <c r="C680"/>
      <c r="D680"/>
    </row>
    <row r="681" spans="1:4" x14ac:dyDescent="0.3">
      <c r="A681"/>
      <c r="B681"/>
      <c r="C681"/>
      <c r="D681"/>
    </row>
    <row r="682" spans="1:4" x14ac:dyDescent="0.3">
      <c r="A682"/>
      <c r="B682"/>
      <c r="C682"/>
      <c r="D682"/>
    </row>
    <row r="683" spans="1:4" x14ac:dyDescent="0.3">
      <c r="A683"/>
      <c r="B683"/>
      <c r="C683"/>
      <c r="D683"/>
    </row>
    <row r="684" spans="1:4" x14ac:dyDescent="0.3">
      <c r="A684"/>
      <c r="B684"/>
      <c r="C684"/>
      <c r="D684"/>
    </row>
    <row r="685" spans="1:4" x14ac:dyDescent="0.3">
      <c r="A685"/>
      <c r="B685"/>
      <c r="C685"/>
      <c r="D685"/>
    </row>
    <row r="686" spans="1:4" x14ac:dyDescent="0.3">
      <c r="A686"/>
      <c r="B686"/>
      <c r="C686"/>
      <c r="D686"/>
    </row>
    <row r="687" spans="1:4" x14ac:dyDescent="0.3">
      <c r="A687"/>
      <c r="B687"/>
      <c r="C687"/>
      <c r="D687"/>
    </row>
    <row r="688" spans="1:4" x14ac:dyDescent="0.3">
      <c r="A688"/>
      <c r="B688"/>
      <c r="C688"/>
      <c r="D688"/>
    </row>
    <row r="689" spans="1:4" x14ac:dyDescent="0.3">
      <c r="A689"/>
      <c r="B689"/>
      <c r="C689"/>
      <c r="D689"/>
    </row>
    <row r="690" spans="1:4" x14ac:dyDescent="0.3">
      <c r="A690"/>
      <c r="B690"/>
      <c r="C690"/>
      <c r="D690"/>
    </row>
    <row r="691" spans="1:4" x14ac:dyDescent="0.3">
      <c r="A691"/>
      <c r="B691"/>
      <c r="C691"/>
      <c r="D691"/>
    </row>
    <row r="692" spans="1:4" x14ac:dyDescent="0.3">
      <c r="A692"/>
      <c r="B692"/>
      <c r="C692"/>
      <c r="D692"/>
    </row>
    <row r="693" spans="1:4" x14ac:dyDescent="0.3">
      <c r="A693"/>
      <c r="B693"/>
      <c r="C693"/>
      <c r="D693"/>
    </row>
    <row r="694" spans="1:4" x14ac:dyDescent="0.3">
      <c r="A694"/>
      <c r="B694"/>
      <c r="C694"/>
      <c r="D694"/>
    </row>
    <row r="695" spans="1:4" x14ac:dyDescent="0.3">
      <c r="A695"/>
      <c r="B695"/>
      <c r="C695"/>
      <c r="D695"/>
    </row>
    <row r="696" spans="1:4" x14ac:dyDescent="0.3">
      <c r="A696"/>
      <c r="B696"/>
      <c r="C696"/>
      <c r="D696"/>
    </row>
    <row r="697" spans="1:4" x14ac:dyDescent="0.3">
      <c r="A697"/>
      <c r="B697"/>
      <c r="C697"/>
      <c r="D697"/>
    </row>
    <row r="698" spans="1:4" x14ac:dyDescent="0.3">
      <c r="A698"/>
      <c r="B698"/>
      <c r="C698"/>
      <c r="D698"/>
    </row>
    <row r="699" spans="1:4" x14ac:dyDescent="0.3">
      <c r="A699"/>
      <c r="B699"/>
      <c r="C699"/>
      <c r="D699"/>
    </row>
    <row r="700" spans="1:4" x14ac:dyDescent="0.3">
      <c r="A700"/>
      <c r="B700"/>
      <c r="C700"/>
      <c r="D700"/>
    </row>
    <row r="701" spans="1:4" x14ac:dyDescent="0.3">
      <c r="A701"/>
      <c r="B701"/>
      <c r="C701"/>
      <c r="D701"/>
    </row>
    <row r="702" spans="1:4" x14ac:dyDescent="0.3">
      <c r="A702"/>
      <c r="B702"/>
      <c r="C702"/>
      <c r="D702"/>
    </row>
    <row r="703" spans="1:4" x14ac:dyDescent="0.3">
      <c r="A703"/>
      <c r="B703"/>
      <c r="C703"/>
      <c r="D703"/>
    </row>
    <row r="704" spans="1:4" x14ac:dyDescent="0.3">
      <c r="A704"/>
      <c r="B704"/>
      <c r="C704"/>
      <c r="D704"/>
    </row>
    <row r="705" spans="1:4" x14ac:dyDescent="0.3">
      <c r="A705"/>
      <c r="B705"/>
      <c r="C705"/>
      <c r="D705"/>
    </row>
    <row r="706" spans="1:4" x14ac:dyDescent="0.3">
      <c r="A706"/>
      <c r="B706"/>
      <c r="C706"/>
      <c r="D706"/>
    </row>
    <row r="707" spans="1:4" x14ac:dyDescent="0.3">
      <c r="A707"/>
      <c r="B707"/>
      <c r="C707"/>
      <c r="D707"/>
    </row>
    <row r="708" spans="1:4" x14ac:dyDescent="0.3">
      <c r="A708"/>
      <c r="B708"/>
      <c r="C708"/>
      <c r="D708"/>
    </row>
    <row r="709" spans="1:4" x14ac:dyDescent="0.3">
      <c r="A709"/>
      <c r="B709"/>
      <c r="C709"/>
      <c r="D709"/>
    </row>
    <row r="710" spans="1:4" x14ac:dyDescent="0.3">
      <c r="A710"/>
      <c r="B710"/>
      <c r="C710"/>
      <c r="D710"/>
    </row>
    <row r="711" spans="1:4" x14ac:dyDescent="0.3">
      <c r="A711"/>
      <c r="B711"/>
      <c r="C711"/>
      <c r="D711"/>
    </row>
    <row r="712" spans="1:4" x14ac:dyDescent="0.3">
      <c r="A712"/>
      <c r="B712"/>
      <c r="C712"/>
      <c r="D712"/>
    </row>
    <row r="713" spans="1:4" x14ac:dyDescent="0.3">
      <c r="A713"/>
      <c r="B713"/>
      <c r="C713"/>
      <c r="D713"/>
    </row>
    <row r="714" spans="1:4" x14ac:dyDescent="0.3">
      <c r="A714"/>
      <c r="B714"/>
      <c r="C714"/>
      <c r="D714"/>
    </row>
    <row r="715" spans="1:4" x14ac:dyDescent="0.3">
      <c r="A715"/>
      <c r="B715"/>
      <c r="C715"/>
      <c r="D715"/>
    </row>
    <row r="716" spans="1:4" x14ac:dyDescent="0.3">
      <c r="A716"/>
      <c r="B716"/>
      <c r="C716"/>
      <c r="D716"/>
    </row>
    <row r="717" spans="1:4" x14ac:dyDescent="0.3">
      <c r="A717"/>
      <c r="B717"/>
      <c r="C717"/>
      <c r="D717"/>
    </row>
    <row r="718" spans="1:4" x14ac:dyDescent="0.3">
      <c r="A718"/>
      <c r="B718"/>
      <c r="C718"/>
      <c r="D718"/>
    </row>
    <row r="719" spans="1:4" x14ac:dyDescent="0.3">
      <c r="A719"/>
      <c r="B719"/>
      <c r="C719"/>
      <c r="D719"/>
    </row>
    <row r="720" spans="1:4" x14ac:dyDescent="0.3">
      <c r="A720"/>
      <c r="B720"/>
      <c r="C720"/>
      <c r="D720"/>
    </row>
    <row r="721" spans="1:4" x14ac:dyDescent="0.3">
      <c r="A721"/>
      <c r="B721"/>
      <c r="C721"/>
      <c r="D721"/>
    </row>
    <row r="722" spans="1:4" x14ac:dyDescent="0.3">
      <c r="A722"/>
      <c r="B722"/>
      <c r="C722"/>
      <c r="D722"/>
    </row>
    <row r="723" spans="1:4" x14ac:dyDescent="0.3">
      <c r="A723"/>
      <c r="B723"/>
      <c r="C723"/>
      <c r="D723"/>
    </row>
    <row r="724" spans="1:4" x14ac:dyDescent="0.3">
      <c r="A724"/>
      <c r="B724"/>
      <c r="C724"/>
      <c r="D724"/>
    </row>
    <row r="725" spans="1:4" x14ac:dyDescent="0.3">
      <c r="A725"/>
      <c r="B725"/>
      <c r="C725"/>
      <c r="D725"/>
    </row>
    <row r="726" spans="1:4" x14ac:dyDescent="0.3">
      <c r="A726"/>
      <c r="B726"/>
      <c r="C726"/>
      <c r="D726"/>
    </row>
    <row r="727" spans="1:4" x14ac:dyDescent="0.3">
      <c r="A727"/>
      <c r="B727"/>
      <c r="C727"/>
      <c r="D727"/>
    </row>
    <row r="728" spans="1:4" x14ac:dyDescent="0.3">
      <c r="A728"/>
      <c r="B728"/>
      <c r="C728"/>
      <c r="D728"/>
    </row>
    <row r="729" spans="1:4" x14ac:dyDescent="0.3">
      <c r="A729"/>
      <c r="B729"/>
      <c r="C729"/>
      <c r="D729"/>
    </row>
    <row r="730" spans="1:4" x14ac:dyDescent="0.3">
      <c r="A730"/>
      <c r="B730"/>
      <c r="C730"/>
      <c r="D730"/>
    </row>
    <row r="731" spans="1:4" x14ac:dyDescent="0.3">
      <c r="A731"/>
      <c r="B731"/>
      <c r="C731"/>
      <c r="D731"/>
    </row>
    <row r="732" spans="1:4" x14ac:dyDescent="0.3">
      <c r="A732"/>
      <c r="B732"/>
      <c r="C732"/>
      <c r="D732"/>
    </row>
    <row r="733" spans="1:4" x14ac:dyDescent="0.3">
      <c r="A733"/>
      <c r="B733"/>
      <c r="C733"/>
      <c r="D733"/>
    </row>
    <row r="734" spans="1:4" x14ac:dyDescent="0.3">
      <c r="A734"/>
      <c r="B734"/>
      <c r="C734"/>
      <c r="D734"/>
    </row>
    <row r="735" spans="1:4" x14ac:dyDescent="0.3">
      <c r="A735"/>
      <c r="B735"/>
      <c r="C735"/>
      <c r="D735"/>
    </row>
    <row r="736" spans="1:4" x14ac:dyDescent="0.3">
      <c r="A736"/>
      <c r="B736"/>
      <c r="C736"/>
      <c r="D736"/>
    </row>
    <row r="737" spans="1:4" x14ac:dyDescent="0.3">
      <c r="A737"/>
      <c r="B737"/>
      <c r="C737"/>
      <c r="D737"/>
    </row>
    <row r="738" spans="1:4" x14ac:dyDescent="0.3">
      <c r="A738"/>
      <c r="B738"/>
      <c r="C738"/>
      <c r="D738"/>
    </row>
    <row r="739" spans="1:4" x14ac:dyDescent="0.3">
      <c r="A739"/>
      <c r="B739"/>
      <c r="C739"/>
      <c r="D739"/>
    </row>
    <row r="740" spans="1:4" x14ac:dyDescent="0.3">
      <c r="A740"/>
      <c r="B740"/>
      <c r="C740"/>
      <c r="D740"/>
    </row>
    <row r="741" spans="1:4" x14ac:dyDescent="0.3">
      <c r="A741"/>
      <c r="B741"/>
      <c r="C741"/>
      <c r="D741"/>
    </row>
    <row r="742" spans="1:4" x14ac:dyDescent="0.3">
      <c r="A742"/>
      <c r="B742"/>
      <c r="C742"/>
      <c r="D742"/>
    </row>
    <row r="743" spans="1:4" x14ac:dyDescent="0.3">
      <c r="A743"/>
      <c r="B743"/>
      <c r="C743"/>
      <c r="D743"/>
    </row>
    <row r="744" spans="1:4" x14ac:dyDescent="0.3">
      <c r="A744"/>
      <c r="B744"/>
      <c r="C744"/>
      <c r="D744"/>
    </row>
    <row r="745" spans="1:4" x14ac:dyDescent="0.3">
      <c r="A745"/>
      <c r="B745"/>
      <c r="C745"/>
      <c r="D745"/>
    </row>
    <row r="746" spans="1:4" x14ac:dyDescent="0.3">
      <c r="A746"/>
      <c r="B746"/>
      <c r="C746"/>
      <c r="D746"/>
    </row>
    <row r="747" spans="1:4" x14ac:dyDescent="0.3">
      <c r="A747"/>
      <c r="B747"/>
      <c r="C747"/>
      <c r="D747"/>
    </row>
    <row r="748" spans="1:4" x14ac:dyDescent="0.3">
      <c r="A748"/>
      <c r="B748"/>
      <c r="C748"/>
      <c r="D748"/>
    </row>
    <row r="749" spans="1:4" x14ac:dyDescent="0.3">
      <c r="A749"/>
      <c r="B749"/>
      <c r="C749"/>
      <c r="D749"/>
    </row>
    <row r="750" spans="1:4" x14ac:dyDescent="0.3">
      <c r="A750"/>
      <c r="B750"/>
      <c r="C750"/>
      <c r="D750"/>
    </row>
    <row r="751" spans="1:4" x14ac:dyDescent="0.3">
      <c r="A751"/>
      <c r="B751"/>
      <c r="C751"/>
      <c r="D751"/>
    </row>
    <row r="752" spans="1:4" x14ac:dyDescent="0.3">
      <c r="A752"/>
      <c r="B752"/>
      <c r="C752"/>
      <c r="D752"/>
    </row>
    <row r="753" spans="1:4" x14ac:dyDescent="0.3">
      <c r="A753"/>
      <c r="B753"/>
      <c r="C753"/>
      <c r="D753"/>
    </row>
    <row r="754" spans="1:4" x14ac:dyDescent="0.3">
      <c r="A754"/>
      <c r="B754"/>
      <c r="C754"/>
      <c r="D754"/>
    </row>
    <row r="755" spans="1:4" x14ac:dyDescent="0.3">
      <c r="A755"/>
      <c r="B755"/>
      <c r="C755"/>
      <c r="D755"/>
    </row>
    <row r="756" spans="1:4" x14ac:dyDescent="0.3">
      <c r="A756"/>
      <c r="B756"/>
      <c r="C756"/>
      <c r="D756"/>
    </row>
    <row r="757" spans="1:4" x14ac:dyDescent="0.3">
      <c r="A757"/>
      <c r="B757"/>
      <c r="C757"/>
      <c r="D757"/>
    </row>
    <row r="758" spans="1:4" x14ac:dyDescent="0.3">
      <c r="A758"/>
      <c r="B758"/>
      <c r="C758"/>
      <c r="D758"/>
    </row>
    <row r="759" spans="1:4" x14ac:dyDescent="0.3">
      <c r="A759"/>
      <c r="B759"/>
      <c r="C759"/>
      <c r="D759"/>
    </row>
    <row r="760" spans="1:4" x14ac:dyDescent="0.3">
      <c r="A760"/>
      <c r="B760"/>
      <c r="C760"/>
      <c r="D760"/>
    </row>
    <row r="761" spans="1:4" x14ac:dyDescent="0.3">
      <c r="A761"/>
      <c r="B761"/>
      <c r="C761"/>
      <c r="D761"/>
    </row>
    <row r="762" spans="1:4" x14ac:dyDescent="0.3">
      <c r="A762"/>
      <c r="B762"/>
      <c r="C762"/>
      <c r="D762"/>
    </row>
    <row r="763" spans="1:4" x14ac:dyDescent="0.3">
      <c r="A763"/>
      <c r="B763"/>
      <c r="C763"/>
      <c r="D763"/>
    </row>
    <row r="764" spans="1:4" x14ac:dyDescent="0.3">
      <c r="A764"/>
      <c r="B764"/>
      <c r="C764"/>
      <c r="D764"/>
    </row>
    <row r="765" spans="1:4" x14ac:dyDescent="0.3">
      <c r="A765"/>
      <c r="B765"/>
      <c r="C765"/>
      <c r="D765"/>
    </row>
    <row r="766" spans="1:4" x14ac:dyDescent="0.3">
      <c r="A766"/>
      <c r="B766"/>
      <c r="C766"/>
      <c r="D766"/>
    </row>
    <row r="767" spans="1:4" x14ac:dyDescent="0.3">
      <c r="A767"/>
      <c r="B767"/>
      <c r="C767"/>
      <c r="D767"/>
    </row>
    <row r="768" spans="1:4" x14ac:dyDescent="0.3">
      <c r="A768"/>
      <c r="B768"/>
      <c r="C768"/>
      <c r="D768"/>
    </row>
    <row r="769" spans="1:4" x14ac:dyDescent="0.3">
      <c r="A769"/>
      <c r="B769"/>
      <c r="C769"/>
      <c r="D769"/>
    </row>
    <row r="770" spans="1:4" x14ac:dyDescent="0.3">
      <c r="A770"/>
      <c r="B770"/>
      <c r="C770"/>
      <c r="D770"/>
    </row>
    <row r="771" spans="1:4" x14ac:dyDescent="0.3">
      <c r="A771"/>
      <c r="B771"/>
      <c r="C771"/>
      <c r="D771"/>
    </row>
    <row r="772" spans="1:4" x14ac:dyDescent="0.3">
      <c r="A772"/>
      <c r="B772"/>
      <c r="C772"/>
      <c r="D772"/>
    </row>
    <row r="773" spans="1:4" x14ac:dyDescent="0.3">
      <c r="A773"/>
      <c r="B773"/>
      <c r="C773"/>
      <c r="D773"/>
    </row>
    <row r="774" spans="1:4" x14ac:dyDescent="0.3">
      <c r="A774"/>
      <c r="B774"/>
      <c r="C774"/>
      <c r="D774"/>
    </row>
    <row r="775" spans="1:4" x14ac:dyDescent="0.3">
      <c r="A775"/>
      <c r="B775"/>
      <c r="C775"/>
      <c r="D775"/>
    </row>
    <row r="776" spans="1:4" x14ac:dyDescent="0.3">
      <c r="A776"/>
      <c r="B776"/>
      <c r="C776"/>
      <c r="D776"/>
    </row>
    <row r="777" spans="1:4" x14ac:dyDescent="0.3">
      <c r="A777"/>
      <c r="B777"/>
      <c r="C777"/>
      <c r="D777"/>
    </row>
    <row r="778" spans="1:4" x14ac:dyDescent="0.3">
      <c r="A778"/>
      <c r="B778"/>
      <c r="C778"/>
      <c r="D778"/>
    </row>
    <row r="779" spans="1:4" x14ac:dyDescent="0.3">
      <c r="A779"/>
      <c r="B779"/>
      <c r="C779"/>
      <c r="D779"/>
    </row>
    <row r="780" spans="1:4" x14ac:dyDescent="0.3">
      <c r="A780"/>
      <c r="B780"/>
      <c r="C780"/>
      <c r="D780"/>
    </row>
    <row r="781" spans="1:4" x14ac:dyDescent="0.3">
      <c r="A781"/>
      <c r="B781"/>
      <c r="C781"/>
      <c r="D781"/>
    </row>
    <row r="782" spans="1:4" x14ac:dyDescent="0.3">
      <c r="A782"/>
      <c r="B782"/>
      <c r="C782"/>
      <c r="D782"/>
    </row>
    <row r="783" spans="1:4" x14ac:dyDescent="0.3">
      <c r="A783"/>
      <c r="B783"/>
      <c r="C783"/>
      <c r="D783"/>
    </row>
    <row r="784" spans="1:4" x14ac:dyDescent="0.3">
      <c r="A784"/>
      <c r="B784"/>
      <c r="C784"/>
      <c r="D784"/>
    </row>
    <row r="785" spans="1:4" x14ac:dyDescent="0.3">
      <c r="A785"/>
      <c r="B785"/>
      <c r="C785"/>
      <c r="D785"/>
    </row>
    <row r="786" spans="1:4" x14ac:dyDescent="0.3">
      <c r="A786"/>
      <c r="B786"/>
      <c r="C786"/>
      <c r="D786"/>
    </row>
    <row r="787" spans="1:4" x14ac:dyDescent="0.3">
      <c r="A787"/>
      <c r="B787"/>
      <c r="C787"/>
      <c r="D787"/>
    </row>
    <row r="788" spans="1:4" x14ac:dyDescent="0.3">
      <c r="A788"/>
      <c r="B788"/>
      <c r="C788"/>
      <c r="D788"/>
    </row>
    <row r="789" spans="1:4" x14ac:dyDescent="0.3">
      <c r="A789"/>
      <c r="B789"/>
      <c r="C789"/>
      <c r="D789"/>
    </row>
    <row r="790" spans="1:4" x14ac:dyDescent="0.3">
      <c r="A790"/>
      <c r="B790"/>
      <c r="C790"/>
      <c r="D790"/>
    </row>
    <row r="791" spans="1:4" x14ac:dyDescent="0.3">
      <c r="A791"/>
      <c r="B791"/>
      <c r="C791"/>
      <c r="D791"/>
    </row>
    <row r="792" spans="1:4" x14ac:dyDescent="0.3">
      <c r="A792"/>
      <c r="B792"/>
      <c r="C792"/>
      <c r="D792"/>
    </row>
    <row r="793" spans="1:4" x14ac:dyDescent="0.3">
      <c r="A793"/>
      <c r="B793"/>
      <c r="C793"/>
      <c r="D793"/>
    </row>
    <row r="794" spans="1:4" x14ac:dyDescent="0.3">
      <c r="A794"/>
      <c r="B794"/>
      <c r="C794"/>
      <c r="D794"/>
    </row>
    <row r="795" spans="1:4" x14ac:dyDescent="0.3">
      <c r="A795"/>
      <c r="B795"/>
      <c r="C795"/>
      <c r="D795"/>
    </row>
    <row r="796" spans="1:4" x14ac:dyDescent="0.3">
      <c r="A796"/>
      <c r="B796"/>
      <c r="C796"/>
      <c r="D796"/>
    </row>
    <row r="797" spans="1:4" x14ac:dyDescent="0.3">
      <c r="A797"/>
      <c r="B797"/>
      <c r="C797"/>
      <c r="D797"/>
    </row>
    <row r="798" spans="1:4" x14ac:dyDescent="0.3">
      <c r="A798"/>
      <c r="B798"/>
      <c r="C798"/>
      <c r="D798"/>
    </row>
    <row r="799" spans="1:4" x14ac:dyDescent="0.3">
      <c r="A799"/>
      <c r="B799"/>
      <c r="C799"/>
      <c r="D799"/>
    </row>
    <row r="800" spans="1:4" x14ac:dyDescent="0.3">
      <c r="A800"/>
      <c r="B800"/>
      <c r="C800"/>
      <c r="D800"/>
    </row>
    <row r="801" spans="1:4" x14ac:dyDescent="0.3">
      <c r="A801"/>
      <c r="B801"/>
      <c r="C801"/>
      <c r="D801"/>
    </row>
    <row r="802" spans="1:4" x14ac:dyDescent="0.3">
      <c r="A802"/>
      <c r="B802"/>
      <c r="C802"/>
      <c r="D802"/>
    </row>
    <row r="803" spans="1:4" x14ac:dyDescent="0.3">
      <c r="A803"/>
      <c r="B803"/>
      <c r="C803"/>
      <c r="D803"/>
    </row>
    <row r="804" spans="1:4" x14ac:dyDescent="0.3">
      <c r="A804"/>
      <c r="B804"/>
      <c r="C804"/>
      <c r="D804"/>
    </row>
    <row r="805" spans="1:4" x14ac:dyDescent="0.3">
      <c r="A805"/>
      <c r="B805"/>
      <c r="C805"/>
      <c r="D805"/>
    </row>
    <row r="806" spans="1:4" x14ac:dyDescent="0.3">
      <c r="A806"/>
      <c r="B806"/>
      <c r="C806"/>
      <c r="D806"/>
    </row>
    <row r="807" spans="1:4" x14ac:dyDescent="0.3">
      <c r="A807"/>
      <c r="B807"/>
      <c r="C807"/>
      <c r="D807"/>
    </row>
    <row r="808" spans="1:4" x14ac:dyDescent="0.3">
      <c r="A808"/>
      <c r="B808"/>
      <c r="C808"/>
      <c r="D808"/>
    </row>
    <row r="809" spans="1:4" x14ac:dyDescent="0.3">
      <c r="A809"/>
      <c r="B809"/>
      <c r="C809"/>
      <c r="D809"/>
    </row>
    <row r="810" spans="1:4" x14ac:dyDescent="0.3">
      <c r="A810"/>
      <c r="B810"/>
      <c r="C810"/>
      <c r="D810"/>
    </row>
    <row r="811" spans="1:4" x14ac:dyDescent="0.3">
      <c r="A811"/>
      <c r="B811"/>
      <c r="C811"/>
      <c r="D811"/>
    </row>
    <row r="812" spans="1:4" x14ac:dyDescent="0.3">
      <c r="A812"/>
      <c r="B812"/>
      <c r="C812"/>
      <c r="D812"/>
    </row>
    <row r="813" spans="1:4" x14ac:dyDescent="0.3">
      <c r="A813"/>
      <c r="B813"/>
      <c r="C813"/>
      <c r="D813"/>
    </row>
    <row r="814" spans="1:4" x14ac:dyDescent="0.3">
      <c r="A814"/>
      <c r="B814"/>
      <c r="C814"/>
      <c r="D814"/>
    </row>
    <row r="815" spans="1:4" x14ac:dyDescent="0.3">
      <c r="A815"/>
      <c r="B815"/>
      <c r="C815"/>
      <c r="D815"/>
    </row>
    <row r="816" spans="1:4" x14ac:dyDescent="0.3">
      <c r="A816"/>
      <c r="B816"/>
      <c r="C816"/>
      <c r="D816"/>
    </row>
    <row r="817" spans="1:4" x14ac:dyDescent="0.3">
      <c r="A817"/>
      <c r="B817"/>
      <c r="C817"/>
      <c r="D817"/>
    </row>
    <row r="818" spans="1:4" x14ac:dyDescent="0.3">
      <c r="A818"/>
      <c r="B818"/>
      <c r="C818"/>
      <c r="D818"/>
    </row>
    <row r="819" spans="1:4" x14ac:dyDescent="0.3">
      <c r="A819"/>
      <c r="B819"/>
      <c r="C819"/>
      <c r="D819"/>
    </row>
    <row r="820" spans="1:4" x14ac:dyDescent="0.3">
      <c r="A820"/>
      <c r="B820"/>
      <c r="C820"/>
      <c r="D820"/>
    </row>
    <row r="821" spans="1:4" x14ac:dyDescent="0.3">
      <c r="A821"/>
      <c r="B821"/>
      <c r="C821"/>
      <c r="D821"/>
    </row>
    <row r="822" spans="1:4" x14ac:dyDescent="0.3">
      <c r="A822"/>
      <c r="B822"/>
      <c r="C822"/>
      <c r="D822"/>
    </row>
    <row r="823" spans="1:4" x14ac:dyDescent="0.3">
      <c r="A823"/>
      <c r="B823"/>
      <c r="C823"/>
      <c r="D823"/>
    </row>
    <row r="824" spans="1:4" x14ac:dyDescent="0.3">
      <c r="A824"/>
      <c r="B824"/>
      <c r="C824"/>
      <c r="D824"/>
    </row>
    <row r="825" spans="1:4" x14ac:dyDescent="0.3">
      <c r="A825"/>
      <c r="B825"/>
      <c r="C825"/>
      <c r="D825"/>
    </row>
    <row r="826" spans="1:4" x14ac:dyDescent="0.3">
      <c r="A826"/>
      <c r="B826"/>
      <c r="C826"/>
      <c r="D826"/>
    </row>
    <row r="827" spans="1:4" x14ac:dyDescent="0.3">
      <c r="A827"/>
      <c r="B827"/>
      <c r="C827"/>
      <c r="D827"/>
    </row>
    <row r="828" spans="1:4" x14ac:dyDescent="0.3">
      <c r="A828"/>
      <c r="B828"/>
      <c r="C828"/>
      <c r="D828"/>
    </row>
    <row r="829" spans="1:4" x14ac:dyDescent="0.3">
      <c r="A829"/>
      <c r="B829"/>
      <c r="C829"/>
      <c r="D829"/>
    </row>
    <row r="830" spans="1:4" x14ac:dyDescent="0.3">
      <c r="A830"/>
      <c r="B830"/>
      <c r="C830"/>
      <c r="D830"/>
    </row>
    <row r="831" spans="1:4" x14ac:dyDescent="0.3">
      <c r="A831"/>
      <c r="B831"/>
      <c r="C831"/>
      <c r="D831"/>
    </row>
    <row r="832" spans="1:4" x14ac:dyDescent="0.3">
      <c r="A832"/>
      <c r="B832"/>
      <c r="C832"/>
      <c r="D832"/>
    </row>
    <row r="833" spans="1:4" x14ac:dyDescent="0.3">
      <c r="A833"/>
      <c r="B833"/>
      <c r="C833"/>
      <c r="D833"/>
    </row>
    <row r="834" spans="1:4" x14ac:dyDescent="0.3">
      <c r="A834"/>
      <c r="B834"/>
      <c r="C834"/>
      <c r="D834"/>
    </row>
    <row r="835" spans="1:4" x14ac:dyDescent="0.3">
      <c r="A835"/>
      <c r="B835"/>
      <c r="C835"/>
      <c r="D835"/>
    </row>
    <row r="836" spans="1:4" x14ac:dyDescent="0.3">
      <c r="A836"/>
      <c r="B836"/>
      <c r="C836"/>
      <c r="D836"/>
    </row>
    <row r="837" spans="1:4" x14ac:dyDescent="0.3">
      <c r="A837"/>
      <c r="B837"/>
      <c r="C837"/>
      <c r="D837"/>
    </row>
    <row r="838" spans="1:4" x14ac:dyDescent="0.3">
      <c r="A838"/>
      <c r="B838"/>
      <c r="C838"/>
      <c r="D838"/>
    </row>
    <row r="839" spans="1:4" x14ac:dyDescent="0.3">
      <c r="A839"/>
      <c r="B839"/>
      <c r="C839"/>
      <c r="D839"/>
    </row>
    <row r="840" spans="1:4" x14ac:dyDescent="0.3">
      <c r="A840"/>
      <c r="B840"/>
      <c r="C840"/>
      <c r="D840"/>
    </row>
    <row r="841" spans="1:4" x14ac:dyDescent="0.3">
      <c r="A841"/>
      <c r="B841"/>
      <c r="C841"/>
      <c r="D841"/>
    </row>
    <row r="842" spans="1:4" x14ac:dyDescent="0.3">
      <c r="A842"/>
      <c r="B842"/>
      <c r="C842"/>
      <c r="D842"/>
    </row>
    <row r="843" spans="1:4" x14ac:dyDescent="0.3">
      <c r="A843"/>
      <c r="B843"/>
      <c r="C843"/>
      <c r="D843"/>
    </row>
    <row r="844" spans="1:4" x14ac:dyDescent="0.3">
      <c r="A844"/>
      <c r="B844"/>
      <c r="C844"/>
      <c r="D844"/>
    </row>
    <row r="845" spans="1:4" x14ac:dyDescent="0.3">
      <c r="A845"/>
      <c r="B845"/>
      <c r="C845"/>
      <c r="D845"/>
    </row>
    <row r="846" spans="1:4" x14ac:dyDescent="0.3">
      <c r="A846"/>
      <c r="B846"/>
      <c r="C846"/>
      <c r="D846"/>
    </row>
    <row r="847" spans="1:4" x14ac:dyDescent="0.3">
      <c r="A847"/>
      <c r="B847"/>
      <c r="C847"/>
      <c r="D847"/>
    </row>
    <row r="848" spans="1:4" x14ac:dyDescent="0.3">
      <c r="A848"/>
      <c r="B848"/>
      <c r="C848"/>
      <c r="D848"/>
    </row>
    <row r="849" spans="1:4" x14ac:dyDescent="0.3">
      <c r="A849"/>
      <c r="B849"/>
      <c r="C849"/>
      <c r="D849"/>
    </row>
    <row r="850" spans="1:4" x14ac:dyDescent="0.3">
      <c r="A850"/>
      <c r="B850"/>
      <c r="C850"/>
      <c r="D850"/>
    </row>
    <row r="851" spans="1:4" x14ac:dyDescent="0.3">
      <c r="A851"/>
      <c r="B851"/>
      <c r="C851"/>
      <c r="D851"/>
    </row>
    <row r="852" spans="1:4" x14ac:dyDescent="0.3">
      <c r="A852"/>
      <c r="B852"/>
      <c r="C852"/>
      <c r="D852"/>
    </row>
    <row r="853" spans="1:4" x14ac:dyDescent="0.3">
      <c r="A853"/>
      <c r="B853"/>
      <c r="C853"/>
      <c r="D853"/>
    </row>
    <row r="854" spans="1:4" x14ac:dyDescent="0.3">
      <c r="A854"/>
      <c r="B854"/>
      <c r="C854"/>
      <c r="D854"/>
    </row>
    <row r="855" spans="1:4" x14ac:dyDescent="0.3">
      <c r="A855"/>
      <c r="B855"/>
      <c r="C855"/>
      <c r="D855"/>
    </row>
    <row r="856" spans="1:4" x14ac:dyDescent="0.3">
      <c r="A856"/>
      <c r="B856"/>
      <c r="C856"/>
      <c r="D856"/>
    </row>
    <row r="857" spans="1:4" x14ac:dyDescent="0.3">
      <c r="A857"/>
      <c r="B857"/>
      <c r="C857"/>
      <c r="D857"/>
    </row>
    <row r="858" spans="1:4" x14ac:dyDescent="0.3">
      <c r="A858"/>
      <c r="B858"/>
      <c r="C858"/>
      <c r="D858"/>
    </row>
    <row r="859" spans="1:4" x14ac:dyDescent="0.3">
      <c r="A859"/>
      <c r="B859"/>
      <c r="C859"/>
      <c r="D859"/>
    </row>
    <row r="860" spans="1:4" x14ac:dyDescent="0.3">
      <c r="A860"/>
      <c r="B860"/>
      <c r="C860"/>
      <c r="D860"/>
    </row>
    <row r="861" spans="1:4" x14ac:dyDescent="0.3">
      <c r="A861"/>
      <c r="B861"/>
      <c r="C861"/>
      <c r="D861"/>
    </row>
    <row r="862" spans="1:4" x14ac:dyDescent="0.3">
      <c r="A862"/>
      <c r="B862"/>
      <c r="C862"/>
      <c r="D862"/>
    </row>
    <row r="863" spans="1:4" x14ac:dyDescent="0.3">
      <c r="A863"/>
      <c r="B863"/>
      <c r="C863"/>
      <c r="D863"/>
    </row>
    <row r="864" spans="1:4" x14ac:dyDescent="0.3">
      <c r="A864"/>
      <c r="B864"/>
      <c r="C864"/>
      <c r="D864"/>
    </row>
    <row r="865" spans="1:4" x14ac:dyDescent="0.3">
      <c r="A865"/>
      <c r="B865"/>
      <c r="C865"/>
      <c r="D865"/>
    </row>
    <row r="866" spans="1:4" x14ac:dyDescent="0.3">
      <c r="A866"/>
      <c r="B866"/>
      <c r="C866"/>
      <c r="D866"/>
    </row>
    <row r="867" spans="1:4" x14ac:dyDescent="0.3">
      <c r="A867"/>
      <c r="B867"/>
      <c r="C867"/>
      <c r="D867"/>
    </row>
    <row r="868" spans="1:4" x14ac:dyDescent="0.3">
      <c r="A868"/>
      <c r="B868"/>
      <c r="C868"/>
      <c r="D868"/>
    </row>
    <row r="869" spans="1:4" x14ac:dyDescent="0.3">
      <c r="A869"/>
      <c r="B869"/>
      <c r="C869"/>
      <c r="D869"/>
    </row>
    <row r="870" spans="1:4" x14ac:dyDescent="0.3">
      <c r="A870"/>
      <c r="B870"/>
      <c r="C870"/>
      <c r="D870"/>
    </row>
    <row r="871" spans="1:4" x14ac:dyDescent="0.3">
      <c r="A871"/>
      <c r="B871"/>
      <c r="C871"/>
      <c r="D871"/>
    </row>
    <row r="872" spans="1:4" x14ac:dyDescent="0.3">
      <c r="A872"/>
      <c r="B872"/>
      <c r="C872"/>
      <c r="D872"/>
    </row>
    <row r="873" spans="1:4" x14ac:dyDescent="0.3">
      <c r="A873"/>
      <c r="B873"/>
      <c r="C873"/>
      <c r="D873"/>
    </row>
    <row r="874" spans="1:4" x14ac:dyDescent="0.3">
      <c r="A874"/>
      <c r="B874"/>
      <c r="C874"/>
      <c r="D874"/>
    </row>
    <row r="875" spans="1:4" x14ac:dyDescent="0.3">
      <c r="A875"/>
      <c r="B875"/>
      <c r="C875"/>
      <c r="D875"/>
    </row>
    <row r="876" spans="1:4" x14ac:dyDescent="0.3">
      <c r="A876"/>
      <c r="B876"/>
      <c r="C876"/>
      <c r="D876"/>
    </row>
    <row r="877" spans="1:4" x14ac:dyDescent="0.3">
      <c r="A877"/>
      <c r="B877"/>
      <c r="C877"/>
      <c r="D877"/>
    </row>
    <row r="878" spans="1:4" x14ac:dyDescent="0.3">
      <c r="A878"/>
      <c r="B878"/>
      <c r="C878"/>
      <c r="D878"/>
    </row>
    <row r="879" spans="1:4" x14ac:dyDescent="0.3">
      <c r="A879"/>
      <c r="B879"/>
      <c r="C879"/>
      <c r="D879"/>
    </row>
    <row r="880" spans="1:4" x14ac:dyDescent="0.3">
      <c r="A880"/>
      <c r="B880"/>
      <c r="C880"/>
      <c r="D880"/>
    </row>
    <row r="881" spans="1:4" x14ac:dyDescent="0.3">
      <c r="A881"/>
      <c r="B881"/>
      <c r="C881"/>
      <c r="D881"/>
    </row>
    <row r="882" spans="1:4" x14ac:dyDescent="0.3">
      <c r="A882"/>
      <c r="B882"/>
      <c r="C882"/>
      <c r="D882"/>
    </row>
    <row r="883" spans="1:4" x14ac:dyDescent="0.3">
      <c r="A883"/>
      <c r="B883"/>
      <c r="C883"/>
      <c r="D883"/>
    </row>
    <row r="884" spans="1:4" x14ac:dyDescent="0.3">
      <c r="A884"/>
      <c r="B884"/>
      <c r="C884"/>
      <c r="D884"/>
    </row>
    <row r="885" spans="1:4" x14ac:dyDescent="0.3">
      <c r="A885"/>
      <c r="B885"/>
      <c r="C885"/>
      <c r="D885"/>
    </row>
    <row r="886" spans="1:4" x14ac:dyDescent="0.3">
      <c r="A886"/>
      <c r="B886"/>
      <c r="C886"/>
      <c r="D886"/>
    </row>
    <row r="887" spans="1:4" x14ac:dyDescent="0.3">
      <c r="A887"/>
      <c r="B887"/>
      <c r="C887"/>
      <c r="D887"/>
    </row>
    <row r="888" spans="1:4" x14ac:dyDescent="0.3">
      <c r="A888"/>
      <c r="B888"/>
      <c r="C888"/>
      <c r="D888"/>
    </row>
    <row r="889" spans="1:4" x14ac:dyDescent="0.3">
      <c r="A889"/>
      <c r="B889"/>
      <c r="C889"/>
      <c r="D889"/>
    </row>
    <row r="890" spans="1:4" x14ac:dyDescent="0.3">
      <c r="A890"/>
      <c r="B890"/>
      <c r="C890"/>
      <c r="D890"/>
    </row>
    <row r="891" spans="1:4" x14ac:dyDescent="0.3">
      <c r="A891"/>
      <c r="B891"/>
      <c r="C891"/>
      <c r="D891"/>
    </row>
    <row r="892" spans="1:4" x14ac:dyDescent="0.3">
      <c r="A892"/>
      <c r="B892"/>
      <c r="C892"/>
      <c r="D892"/>
    </row>
    <row r="893" spans="1:4" x14ac:dyDescent="0.3">
      <c r="A893"/>
      <c r="B893"/>
      <c r="C893"/>
      <c r="D893"/>
    </row>
    <row r="894" spans="1:4" x14ac:dyDescent="0.3">
      <c r="A894"/>
      <c r="B894"/>
      <c r="C894"/>
      <c r="D894"/>
    </row>
    <row r="895" spans="1:4" x14ac:dyDescent="0.3">
      <c r="A895"/>
      <c r="B895"/>
      <c r="C895"/>
      <c r="D895"/>
    </row>
    <row r="896" spans="1:4" x14ac:dyDescent="0.3">
      <c r="A896"/>
      <c r="B896"/>
      <c r="C896"/>
      <c r="D896"/>
    </row>
    <row r="897" spans="1:4" x14ac:dyDescent="0.3">
      <c r="A897"/>
      <c r="B897"/>
      <c r="C897"/>
      <c r="D897"/>
    </row>
    <row r="898" spans="1:4" x14ac:dyDescent="0.3">
      <c r="A898"/>
      <c r="B898"/>
      <c r="C898"/>
      <c r="D898"/>
    </row>
    <row r="899" spans="1:4" x14ac:dyDescent="0.3">
      <c r="A899"/>
      <c r="B899"/>
      <c r="C899"/>
      <c r="D899"/>
    </row>
    <row r="900" spans="1:4" x14ac:dyDescent="0.3">
      <c r="A900"/>
      <c r="B900"/>
      <c r="C900"/>
      <c r="D900"/>
    </row>
    <row r="901" spans="1:4" x14ac:dyDescent="0.3">
      <c r="A901"/>
      <c r="B901"/>
      <c r="C901"/>
      <c r="D901"/>
    </row>
    <row r="902" spans="1:4" x14ac:dyDescent="0.3">
      <c r="A902"/>
      <c r="B902"/>
      <c r="C902"/>
      <c r="D902"/>
    </row>
    <row r="903" spans="1:4" x14ac:dyDescent="0.3">
      <c r="A903"/>
      <c r="B903"/>
      <c r="C903"/>
      <c r="D903"/>
    </row>
    <row r="904" spans="1:4" x14ac:dyDescent="0.3">
      <c r="A904"/>
      <c r="B904"/>
      <c r="C904"/>
      <c r="D904"/>
    </row>
    <row r="905" spans="1:4" x14ac:dyDescent="0.3">
      <c r="A905"/>
      <c r="B905"/>
      <c r="C905"/>
      <c r="D905"/>
    </row>
    <row r="906" spans="1:4" x14ac:dyDescent="0.3">
      <c r="A906"/>
      <c r="B906"/>
      <c r="C906"/>
      <c r="D906"/>
    </row>
    <row r="907" spans="1:4" x14ac:dyDescent="0.3">
      <c r="A907"/>
      <c r="B907"/>
      <c r="C907"/>
      <c r="D907"/>
    </row>
    <row r="908" spans="1:4" x14ac:dyDescent="0.3">
      <c r="A908"/>
      <c r="B908"/>
      <c r="C908"/>
      <c r="D908"/>
    </row>
    <row r="909" spans="1:4" x14ac:dyDescent="0.3">
      <c r="A909"/>
      <c r="B909"/>
      <c r="C909"/>
      <c r="D909"/>
    </row>
    <row r="910" spans="1:4" x14ac:dyDescent="0.3">
      <c r="A910"/>
      <c r="B910"/>
      <c r="C910"/>
      <c r="D910"/>
    </row>
    <row r="911" spans="1:4" x14ac:dyDescent="0.3">
      <c r="A911"/>
      <c r="B911"/>
      <c r="C911"/>
      <c r="D911"/>
    </row>
    <row r="912" spans="1:4" x14ac:dyDescent="0.3">
      <c r="A912"/>
      <c r="B912"/>
      <c r="C912"/>
      <c r="D912"/>
    </row>
    <row r="913" spans="1:4" x14ac:dyDescent="0.3">
      <c r="A913"/>
      <c r="B913"/>
      <c r="C913"/>
      <c r="D913"/>
    </row>
    <row r="914" spans="1:4" x14ac:dyDescent="0.3">
      <c r="A914"/>
      <c r="B914"/>
      <c r="C914"/>
      <c r="D914"/>
    </row>
    <row r="915" spans="1:4" x14ac:dyDescent="0.3">
      <c r="A915"/>
      <c r="B915"/>
      <c r="C915"/>
      <c r="D915"/>
    </row>
    <row r="916" spans="1:4" x14ac:dyDescent="0.3">
      <c r="A916"/>
      <c r="B916"/>
      <c r="C916"/>
      <c r="D916"/>
    </row>
    <row r="917" spans="1:4" x14ac:dyDescent="0.3">
      <c r="A917"/>
      <c r="B917"/>
      <c r="C917"/>
      <c r="D917"/>
    </row>
    <row r="918" spans="1:4" x14ac:dyDescent="0.3">
      <c r="A918"/>
      <c r="B918"/>
      <c r="C918"/>
      <c r="D918"/>
    </row>
    <row r="919" spans="1:4" x14ac:dyDescent="0.3">
      <c r="A919"/>
      <c r="B919"/>
      <c r="C919"/>
      <c r="D919"/>
    </row>
    <row r="920" spans="1:4" x14ac:dyDescent="0.3">
      <c r="A920"/>
      <c r="B920"/>
      <c r="C920"/>
      <c r="D920"/>
    </row>
    <row r="921" spans="1:4" x14ac:dyDescent="0.3">
      <c r="A921"/>
      <c r="B921"/>
      <c r="C921"/>
      <c r="D921"/>
    </row>
    <row r="922" spans="1:4" x14ac:dyDescent="0.3">
      <c r="A922"/>
      <c r="B922"/>
      <c r="C922"/>
      <c r="D922"/>
    </row>
    <row r="923" spans="1:4" x14ac:dyDescent="0.3">
      <c r="A923"/>
      <c r="B923"/>
      <c r="C923"/>
      <c r="D923"/>
    </row>
    <row r="924" spans="1:4" x14ac:dyDescent="0.3">
      <c r="A924"/>
      <c r="B924"/>
      <c r="C924"/>
      <c r="D924"/>
    </row>
    <row r="925" spans="1:4" x14ac:dyDescent="0.3">
      <c r="A925"/>
      <c r="B925"/>
      <c r="C925"/>
      <c r="D925"/>
    </row>
    <row r="926" spans="1:4" x14ac:dyDescent="0.3">
      <c r="A926"/>
      <c r="B926"/>
      <c r="C926"/>
      <c r="D926"/>
    </row>
    <row r="927" spans="1:4" x14ac:dyDescent="0.3">
      <c r="A927"/>
      <c r="B927"/>
      <c r="C927"/>
      <c r="D927"/>
    </row>
    <row r="928" spans="1:4" x14ac:dyDescent="0.3">
      <c r="A928"/>
      <c r="B928"/>
      <c r="C928"/>
      <c r="D928"/>
    </row>
    <row r="929" spans="1:4" x14ac:dyDescent="0.3">
      <c r="A929"/>
      <c r="B929"/>
      <c r="C929"/>
      <c r="D929"/>
    </row>
    <row r="930" spans="1:4" x14ac:dyDescent="0.3">
      <c r="A930"/>
      <c r="B930"/>
      <c r="C930"/>
      <c r="D930"/>
    </row>
    <row r="931" spans="1:4" x14ac:dyDescent="0.3">
      <c r="A931"/>
      <c r="B931"/>
      <c r="C931"/>
      <c r="D931"/>
    </row>
    <row r="932" spans="1:4" x14ac:dyDescent="0.3">
      <c r="A932"/>
      <c r="B932"/>
      <c r="C932"/>
      <c r="D932"/>
    </row>
    <row r="933" spans="1:4" x14ac:dyDescent="0.3">
      <c r="A933"/>
      <c r="B933"/>
      <c r="C933"/>
      <c r="D933"/>
    </row>
    <row r="934" spans="1:4" x14ac:dyDescent="0.3">
      <c r="A934"/>
      <c r="B934"/>
      <c r="C934"/>
      <c r="D934"/>
    </row>
    <row r="935" spans="1:4" x14ac:dyDescent="0.3">
      <c r="A935"/>
      <c r="B935"/>
      <c r="C935"/>
      <c r="D935"/>
    </row>
    <row r="936" spans="1:4" x14ac:dyDescent="0.3">
      <c r="A936"/>
      <c r="B936"/>
      <c r="C936"/>
      <c r="D936"/>
    </row>
    <row r="937" spans="1:4" x14ac:dyDescent="0.3">
      <c r="A937"/>
      <c r="B937"/>
      <c r="C937"/>
      <c r="D937"/>
    </row>
    <row r="938" spans="1:4" x14ac:dyDescent="0.3">
      <c r="A938"/>
      <c r="B938"/>
      <c r="C938"/>
      <c r="D938"/>
    </row>
    <row r="939" spans="1:4" x14ac:dyDescent="0.3">
      <c r="A939"/>
      <c r="B939"/>
      <c r="C939"/>
      <c r="D939"/>
    </row>
    <row r="940" spans="1:4" x14ac:dyDescent="0.3">
      <c r="A940"/>
      <c r="B940"/>
      <c r="C940"/>
      <c r="D940"/>
    </row>
    <row r="941" spans="1:4" x14ac:dyDescent="0.3">
      <c r="A941"/>
      <c r="B941"/>
      <c r="C941"/>
      <c r="D941"/>
    </row>
    <row r="942" spans="1:4" x14ac:dyDescent="0.3">
      <c r="A942"/>
      <c r="B942"/>
      <c r="C942"/>
      <c r="D942"/>
    </row>
    <row r="943" spans="1:4" x14ac:dyDescent="0.3">
      <c r="A943"/>
      <c r="B943"/>
      <c r="C943"/>
      <c r="D943"/>
    </row>
    <row r="944" spans="1:4" x14ac:dyDescent="0.3">
      <c r="A944"/>
      <c r="B944"/>
      <c r="C944"/>
      <c r="D944"/>
    </row>
    <row r="945" spans="1:4" x14ac:dyDescent="0.3">
      <c r="A945"/>
      <c r="B945"/>
      <c r="C945"/>
      <c r="D945"/>
    </row>
    <row r="946" spans="1:4" x14ac:dyDescent="0.3">
      <c r="A946"/>
      <c r="B946"/>
      <c r="C946"/>
      <c r="D946"/>
    </row>
    <row r="947" spans="1:4" x14ac:dyDescent="0.3">
      <c r="A947"/>
      <c r="B947"/>
      <c r="C947"/>
      <c r="D947"/>
    </row>
    <row r="948" spans="1:4" x14ac:dyDescent="0.3">
      <c r="A948"/>
      <c r="B948"/>
      <c r="C948"/>
      <c r="D948"/>
    </row>
    <row r="949" spans="1:4" x14ac:dyDescent="0.3">
      <c r="A949"/>
      <c r="B949"/>
      <c r="C949"/>
      <c r="D949"/>
    </row>
    <row r="950" spans="1:4" x14ac:dyDescent="0.3">
      <c r="A950"/>
      <c r="B950"/>
      <c r="C950"/>
      <c r="D950"/>
    </row>
    <row r="951" spans="1:4" x14ac:dyDescent="0.3">
      <c r="A951"/>
      <c r="B951"/>
      <c r="C951"/>
      <c r="D951"/>
    </row>
    <row r="952" spans="1:4" x14ac:dyDescent="0.3">
      <c r="A952"/>
      <c r="B952"/>
      <c r="C952"/>
      <c r="D952"/>
    </row>
    <row r="953" spans="1:4" x14ac:dyDescent="0.3">
      <c r="A953"/>
      <c r="B953"/>
      <c r="C953"/>
      <c r="D953"/>
    </row>
    <row r="954" spans="1:4" x14ac:dyDescent="0.3">
      <c r="A954"/>
      <c r="B954"/>
      <c r="C954"/>
      <c r="D954"/>
    </row>
    <row r="955" spans="1:4" x14ac:dyDescent="0.3">
      <c r="A955"/>
      <c r="B955"/>
      <c r="C955"/>
      <c r="D955"/>
    </row>
    <row r="956" spans="1:4" x14ac:dyDescent="0.3">
      <c r="A956"/>
      <c r="B956"/>
      <c r="C956"/>
      <c r="D956"/>
    </row>
    <row r="957" spans="1:4" x14ac:dyDescent="0.3">
      <c r="A957"/>
      <c r="B957"/>
      <c r="C957"/>
      <c r="D957"/>
    </row>
    <row r="958" spans="1:4" x14ac:dyDescent="0.3">
      <c r="A958"/>
      <c r="B958"/>
      <c r="C958"/>
      <c r="D958"/>
    </row>
    <row r="959" spans="1:4" x14ac:dyDescent="0.3">
      <c r="A959"/>
      <c r="B959"/>
      <c r="C959"/>
      <c r="D959"/>
    </row>
    <row r="960" spans="1:4" x14ac:dyDescent="0.3">
      <c r="A960"/>
      <c r="B960"/>
      <c r="C960"/>
      <c r="D960"/>
    </row>
    <row r="961" spans="1:4" x14ac:dyDescent="0.3">
      <c r="A961"/>
      <c r="B961"/>
      <c r="C961"/>
      <c r="D961"/>
    </row>
    <row r="962" spans="1:4" x14ac:dyDescent="0.3">
      <c r="A962"/>
      <c r="B962"/>
      <c r="C962"/>
      <c r="D962"/>
    </row>
    <row r="963" spans="1:4" x14ac:dyDescent="0.3">
      <c r="A963"/>
      <c r="B963"/>
      <c r="C963"/>
      <c r="D963"/>
    </row>
    <row r="964" spans="1:4" x14ac:dyDescent="0.3">
      <c r="A964"/>
      <c r="B964"/>
      <c r="C964"/>
      <c r="D964"/>
    </row>
    <row r="965" spans="1:4" x14ac:dyDescent="0.3">
      <c r="A965"/>
      <c r="B965"/>
      <c r="C965"/>
      <c r="D965"/>
    </row>
    <row r="966" spans="1:4" x14ac:dyDescent="0.3">
      <c r="A966"/>
      <c r="B966"/>
      <c r="C966"/>
      <c r="D966"/>
    </row>
    <row r="967" spans="1:4" x14ac:dyDescent="0.3">
      <c r="A967"/>
      <c r="B967"/>
      <c r="C967"/>
      <c r="D967"/>
    </row>
    <row r="968" spans="1:4" x14ac:dyDescent="0.3">
      <c r="A968"/>
      <c r="B968"/>
      <c r="C968"/>
      <c r="D968"/>
    </row>
    <row r="969" spans="1:4" x14ac:dyDescent="0.3">
      <c r="A969"/>
      <c r="B969"/>
      <c r="C969"/>
      <c r="D969"/>
    </row>
    <row r="970" spans="1:4" x14ac:dyDescent="0.3">
      <c r="A970"/>
      <c r="B970"/>
      <c r="C970"/>
      <c r="D970"/>
    </row>
    <row r="971" spans="1:4" x14ac:dyDescent="0.3">
      <c r="A971"/>
      <c r="B971"/>
      <c r="C971"/>
      <c r="D971"/>
    </row>
    <row r="972" spans="1:4" x14ac:dyDescent="0.3">
      <c r="A972"/>
      <c r="B972"/>
      <c r="C972"/>
      <c r="D972"/>
    </row>
    <row r="973" spans="1:4" x14ac:dyDescent="0.3">
      <c r="A973"/>
      <c r="B973"/>
      <c r="C973"/>
      <c r="D973"/>
    </row>
    <row r="974" spans="1:4" x14ac:dyDescent="0.3">
      <c r="A974"/>
      <c r="B974"/>
      <c r="C974"/>
      <c r="D974"/>
    </row>
    <row r="975" spans="1:4" x14ac:dyDescent="0.3">
      <c r="A975"/>
      <c r="B975"/>
      <c r="C975"/>
      <c r="D975"/>
    </row>
    <row r="976" spans="1:4" x14ac:dyDescent="0.3">
      <c r="A976"/>
      <c r="B976"/>
      <c r="C976"/>
      <c r="D976"/>
    </row>
    <row r="977" spans="1:4" x14ac:dyDescent="0.3">
      <c r="A977"/>
      <c r="B977"/>
      <c r="C977"/>
      <c r="D977"/>
    </row>
    <row r="978" spans="1:4" x14ac:dyDescent="0.3">
      <c r="A978"/>
      <c r="B978"/>
      <c r="C978"/>
      <c r="D978"/>
    </row>
    <row r="979" spans="1:4" x14ac:dyDescent="0.3">
      <c r="A979"/>
      <c r="B979"/>
      <c r="C979"/>
      <c r="D979"/>
    </row>
    <row r="980" spans="1:4" x14ac:dyDescent="0.3">
      <c r="A980"/>
      <c r="B980"/>
      <c r="C980"/>
      <c r="D980"/>
    </row>
    <row r="981" spans="1:4" x14ac:dyDescent="0.3">
      <c r="A981"/>
      <c r="B981"/>
      <c r="C981"/>
      <c r="D981"/>
    </row>
    <row r="982" spans="1:4" x14ac:dyDescent="0.3">
      <c r="A982"/>
      <c r="B982"/>
      <c r="C982"/>
      <c r="D982"/>
    </row>
    <row r="983" spans="1:4" x14ac:dyDescent="0.3">
      <c r="A983"/>
      <c r="B983"/>
      <c r="C983"/>
      <c r="D983"/>
    </row>
    <row r="984" spans="1:4" x14ac:dyDescent="0.3">
      <c r="A984"/>
      <c r="B984"/>
      <c r="C984"/>
      <c r="D984"/>
    </row>
    <row r="985" spans="1:4" x14ac:dyDescent="0.3">
      <c r="A985"/>
      <c r="B985"/>
      <c r="C985"/>
      <c r="D985"/>
    </row>
    <row r="986" spans="1:4" x14ac:dyDescent="0.3">
      <c r="A986"/>
      <c r="B986"/>
      <c r="C986"/>
      <c r="D986"/>
    </row>
    <row r="987" spans="1:4" x14ac:dyDescent="0.3">
      <c r="A987"/>
      <c r="B987"/>
      <c r="C987"/>
      <c r="D987"/>
    </row>
    <row r="988" spans="1:4" x14ac:dyDescent="0.3">
      <c r="A988"/>
      <c r="B988"/>
      <c r="C988"/>
      <c r="D988"/>
    </row>
    <row r="989" spans="1:4" x14ac:dyDescent="0.3">
      <c r="A989"/>
      <c r="B989"/>
      <c r="C989"/>
      <c r="D989"/>
    </row>
    <row r="990" spans="1:4" x14ac:dyDescent="0.3">
      <c r="A990"/>
      <c r="B990"/>
      <c r="C990"/>
      <c r="D990"/>
    </row>
    <row r="991" spans="1:4" x14ac:dyDescent="0.3">
      <c r="A991"/>
      <c r="B991"/>
      <c r="C991"/>
      <c r="D991"/>
    </row>
    <row r="992" spans="1:4" x14ac:dyDescent="0.3">
      <c r="A992"/>
      <c r="B992"/>
      <c r="C992"/>
      <c r="D992"/>
    </row>
    <row r="993" spans="1:4" x14ac:dyDescent="0.3">
      <c r="A993"/>
      <c r="B993"/>
      <c r="C993"/>
      <c r="D993"/>
    </row>
    <row r="994" spans="1:4" x14ac:dyDescent="0.3">
      <c r="A994"/>
      <c r="B994"/>
      <c r="C994"/>
      <c r="D994"/>
    </row>
    <row r="995" spans="1:4" x14ac:dyDescent="0.3">
      <c r="A995"/>
      <c r="B995"/>
      <c r="C995"/>
      <c r="D995"/>
    </row>
    <row r="996" spans="1:4" x14ac:dyDescent="0.3">
      <c r="A996"/>
      <c r="B996"/>
      <c r="C996"/>
      <c r="D996"/>
    </row>
    <row r="997" spans="1:4" x14ac:dyDescent="0.3">
      <c r="A997"/>
      <c r="B997"/>
      <c r="C997"/>
      <c r="D997"/>
    </row>
    <row r="998" spans="1:4" x14ac:dyDescent="0.3">
      <c r="A998"/>
      <c r="B998"/>
      <c r="C998"/>
      <c r="D998"/>
    </row>
    <row r="999" spans="1:4" x14ac:dyDescent="0.3">
      <c r="A999"/>
      <c r="B999"/>
      <c r="C999"/>
      <c r="D999"/>
    </row>
    <row r="1000" spans="1:4" x14ac:dyDescent="0.3">
      <c r="A1000"/>
      <c r="B1000"/>
      <c r="C1000"/>
      <c r="D1000"/>
    </row>
    <row r="1001" spans="1:4" x14ac:dyDescent="0.3">
      <c r="A1001"/>
      <c r="B1001"/>
      <c r="C1001"/>
      <c r="D1001"/>
    </row>
    <row r="1002" spans="1:4" x14ac:dyDescent="0.3">
      <c r="A1002"/>
      <c r="B1002"/>
      <c r="C1002"/>
      <c r="D1002"/>
    </row>
    <row r="1003" spans="1:4" x14ac:dyDescent="0.3">
      <c r="A1003"/>
      <c r="B1003"/>
      <c r="C1003"/>
      <c r="D1003"/>
    </row>
    <row r="1004" spans="1:4" x14ac:dyDescent="0.3">
      <c r="A1004"/>
      <c r="B1004"/>
      <c r="C1004"/>
      <c r="D1004"/>
    </row>
    <row r="1005" spans="1:4" x14ac:dyDescent="0.3">
      <c r="A1005"/>
      <c r="B1005"/>
      <c r="C1005"/>
      <c r="D1005"/>
    </row>
    <row r="1006" spans="1:4" x14ac:dyDescent="0.3">
      <c r="A1006"/>
      <c r="B1006"/>
      <c r="C1006"/>
      <c r="D1006"/>
    </row>
    <row r="1007" spans="1:4" x14ac:dyDescent="0.3">
      <c r="A1007"/>
      <c r="B1007"/>
      <c r="C1007"/>
      <c r="D1007"/>
    </row>
    <row r="1008" spans="1:4" x14ac:dyDescent="0.3">
      <c r="A1008"/>
      <c r="B1008"/>
      <c r="C1008"/>
      <c r="D1008"/>
    </row>
    <row r="1009" spans="1:4" x14ac:dyDescent="0.3">
      <c r="A1009"/>
      <c r="B1009"/>
      <c r="C1009"/>
      <c r="D1009"/>
    </row>
    <row r="1010" spans="1:4" x14ac:dyDescent="0.3">
      <c r="A1010"/>
      <c r="B1010"/>
      <c r="C1010"/>
      <c r="D1010"/>
    </row>
    <row r="1011" spans="1:4" x14ac:dyDescent="0.3">
      <c r="A1011"/>
      <c r="B1011"/>
      <c r="C1011"/>
      <c r="D1011"/>
    </row>
    <row r="1012" spans="1:4" x14ac:dyDescent="0.3">
      <c r="A1012"/>
      <c r="B1012"/>
      <c r="C1012"/>
      <c r="D1012"/>
    </row>
    <row r="1013" spans="1:4" x14ac:dyDescent="0.3">
      <c r="A1013"/>
      <c r="B1013"/>
      <c r="C1013"/>
      <c r="D1013"/>
    </row>
    <row r="1014" spans="1:4" x14ac:dyDescent="0.3">
      <c r="A1014"/>
      <c r="B1014"/>
      <c r="C1014"/>
      <c r="D1014"/>
    </row>
    <row r="1015" spans="1:4" x14ac:dyDescent="0.3">
      <c r="A1015"/>
      <c r="B1015"/>
      <c r="C1015"/>
      <c r="D1015"/>
    </row>
    <row r="1016" spans="1:4" x14ac:dyDescent="0.3">
      <c r="A1016"/>
      <c r="B1016"/>
      <c r="C1016"/>
      <c r="D1016"/>
    </row>
    <row r="1017" spans="1:4" x14ac:dyDescent="0.3">
      <c r="A1017"/>
      <c r="B1017"/>
      <c r="C1017"/>
      <c r="D1017"/>
    </row>
    <row r="1018" spans="1:4" x14ac:dyDescent="0.3">
      <c r="A1018"/>
      <c r="B1018"/>
      <c r="C1018"/>
      <c r="D1018"/>
    </row>
    <row r="1019" spans="1:4" x14ac:dyDescent="0.3">
      <c r="A1019"/>
      <c r="B1019"/>
      <c r="C1019"/>
      <c r="D1019"/>
    </row>
    <row r="1020" spans="1:4" x14ac:dyDescent="0.3">
      <c r="A1020"/>
      <c r="B1020"/>
      <c r="C1020"/>
      <c r="D1020"/>
    </row>
    <row r="1021" spans="1:4" x14ac:dyDescent="0.3">
      <c r="A1021"/>
      <c r="B1021"/>
      <c r="C1021"/>
      <c r="D1021"/>
    </row>
    <row r="1022" spans="1:4" x14ac:dyDescent="0.3">
      <c r="A1022"/>
      <c r="B1022"/>
      <c r="C1022"/>
      <c r="D1022"/>
    </row>
    <row r="1023" spans="1:4" x14ac:dyDescent="0.3">
      <c r="A1023"/>
      <c r="B1023"/>
      <c r="C1023"/>
      <c r="D1023"/>
    </row>
    <row r="1024" spans="1:4" x14ac:dyDescent="0.3">
      <c r="A1024"/>
      <c r="B1024"/>
      <c r="C1024"/>
      <c r="D1024"/>
    </row>
    <row r="1025" spans="1:4" x14ac:dyDescent="0.3">
      <c r="A1025"/>
      <c r="B1025"/>
      <c r="C1025"/>
      <c r="D1025"/>
    </row>
    <row r="1026" spans="1:4" x14ac:dyDescent="0.3">
      <c r="A1026"/>
      <c r="B1026"/>
      <c r="C1026"/>
      <c r="D1026"/>
    </row>
    <row r="1027" spans="1:4" x14ac:dyDescent="0.3">
      <c r="A1027"/>
      <c r="B1027"/>
      <c r="C1027"/>
      <c r="D1027"/>
    </row>
    <row r="1028" spans="1:4" x14ac:dyDescent="0.3">
      <c r="A1028"/>
      <c r="B1028"/>
      <c r="C1028"/>
      <c r="D1028"/>
    </row>
    <row r="1029" spans="1:4" x14ac:dyDescent="0.3">
      <c r="A1029"/>
      <c r="B1029"/>
      <c r="C1029"/>
      <c r="D1029"/>
    </row>
    <row r="1030" spans="1:4" x14ac:dyDescent="0.3">
      <c r="A1030"/>
      <c r="B1030"/>
      <c r="C1030"/>
      <c r="D1030"/>
    </row>
    <row r="1031" spans="1:4" x14ac:dyDescent="0.3">
      <c r="A1031"/>
      <c r="B1031"/>
      <c r="C1031"/>
      <c r="D1031"/>
    </row>
    <row r="1032" spans="1:4" x14ac:dyDescent="0.3">
      <c r="A1032"/>
      <c r="B1032"/>
      <c r="C1032"/>
      <c r="D1032"/>
    </row>
    <row r="1033" spans="1:4" x14ac:dyDescent="0.3">
      <c r="A1033"/>
      <c r="B1033"/>
      <c r="C1033"/>
      <c r="D1033"/>
    </row>
    <row r="1034" spans="1:4" x14ac:dyDescent="0.3">
      <c r="A1034"/>
      <c r="B1034"/>
      <c r="C1034"/>
      <c r="D1034"/>
    </row>
    <row r="1035" spans="1:4" x14ac:dyDescent="0.3">
      <c r="A1035"/>
      <c r="B1035"/>
      <c r="C1035"/>
      <c r="D1035"/>
    </row>
    <row r="1036" spans="1:4" x14ac:dyDescent="0.3">
      <c r="A1036"/>
      <c r="B1036"/>
      <c r="C1036"/>
      <c r="D1036"/>
    </row>
    <row r="1037" spans="1:4" x14ac:dyDescent="0.3">
      <c r="A1037"/>
      <c r="B1037"/>
      <c r="C1037"/>
      <c r="D1037"/>
    </row>
    <row r="1038" spans="1:4" x14ac:dyDescent="0.3">
      <c r="A1038"/>
      <c r="B1038"/>
      <c r="C1038"/>
      <c r="D1038"/>
    </row>
    <row r="1039" spans="1:4" x14ac:dyDescent="0.3">
      <c r="A1039"/>
      <c r="B1039"/>
      <c r="C1039"/>
      <c r="D1039"/>
    </row>
    <row r="1040" spans="1:4" x14ac:dyDescent="0.3">
      <c r="A1040"/>
      <c r="B1040"/>
      <c r="C1040"/>
      <c r="D1040"/>
    </row>
    <row r="1041" spans="1:4" x14ac:dyDescent="0.3">
      <c r="A1041"/>
      <c r="B1041"/>
      <c r="C1041"/>
      <c r="D1041"/>
    </row>
    <row r="1042" spans="1:4" x14ac:dyDescent="0.3">
      <c r="A1042"/>
      <c r="B1042"/>
      <c r="C1042"/>
      <c r="D1042"/>
    </row>
    <row r="1043" spans="1:4" x14ac:dyDescent="0.3">
      <c r="A1043"/>
      <c r="B1043"/>
      <c r="C1043"/>
      <c r="D1043"/>
    </row>
    <row r="1044" spans="1:4" x14ac:dyDescent="0.3">
      <c r="A1044"/>
      <c r="B1044"/>
      <c r="C1044"/>
      <c r="D1044"/>
    </row>
    <row r="1045" spans="1:4" x14ac:dyDescent="0.3">
      <c r="A1045"/>
      <c r="B1045"/>
      <c r="C1045"/>
      <c r="D1045"/>
    </row>
    <row r="1046" spans="1:4" x14ac:dyDescent="0.3">
      <c r="A1046"/>
      <c r="B1046"/>
      <c r="C1046"/>
      <c r="D1046"/>
    </row>
    <row r="1047" spans="1:4" x14ac:dyDescent="0.3">
      <c r="A1047"/>
      <c r="B1047"/>
      <c r="C1047"/>
      <c r="D1047"/>
    </row>
    <row r="1048" spans="1:4" x14ac:dyDescent="0.3">
      <c r="A1048"/>
      <c r="B1048"/>
      <c r="C1048"/>
      <c r="D1048"/>
    </row>
    <row r="1049" spans="1:4" x14ac:dyDescent="0.3">
      <c r="A1049"/>
      <c r="B1049"/>
      <c r="C1049"/>
      <c r="D1049"/>
    </row>
    <row r="1050" spans="1:4" x14ac:dyDescent="0.3">
      <c r="A1050"/>
      <c r="B1050"/>
      <c r="C1050"/>
      <c r="D1050"/>
    </row>
    <row r="1051" spans="1:4" x14ac:dyDescent="0.3">
      <c r="A1051"/>
      <c r="B1051"/>
      <c r="C1051"/>
      <c r="D1051"/>
    </row>
    <row r="1052" spans="1:4" x14ac:dyDescent="0.3">
      <c r="A1052"/>
      <c r="B1052"/>
      <c r="C1052"/>
      <c r="D1052"/>
    </row>
    <row r="1053" spans="1:4" x14ac:dyDescent="0.3">
      <c r="A1053"/>
      <c r="B1053"/>
      <c r="C1053"/>
      <c r="D1053"/>
    </row>
    <row r="1054" spans="1:4" x14ac:dyDescent="0.3">
      <c r="A1054"/>
      <c r="B1054"/>
      <c r="C1054"/>
      <c r="D1054"/>
    </row>
    <row r="1055" spans="1:4" x14ac:dyDescent="0.3">
      <c r="A1055"/>
      <c r="B1055"/>
      <c r="C1055"/>
      <c r="D1055"/>
    </row>
    <row r="1056" spans="1:4" x14ac:dyDescent="0.3">
      <c r="A1056"/>
      <c r="B1056"/>
      <c r="C1056"/>
      <c r="D1056"/>
    </row>
    <row r="1057" spans="1:4" x14ac:dyDescent="0.3">
      <c r="A1057"/>
      <c r="B1057"/>
      <c r="C1057"/>
      <c r="D1057"/>
    </row>
    <row r="1058" spans="1:4" x14ac:dyDescent="0.3">
      <c r="A1058"/>
      <c r="B1058"/>
      <c r="C1058"/>
      <c r="D1058"/>
    </row>
    <row r="1059" spans="1:4" x14ac:dyDescent="0.3">
      <c r="A1059"/>
      <c r="B1059"/>
      <c r="C1059"/>
      <c r="D1059"/>
    </row>
    <row r="1060" spans="1:4" x14ac:dyDescent="0.3">
      <c r="A1060"/>
      <c r="B1060"/>
      <c r="C1060"/>
      <c r="D1060"/>
    </row>
    <row r="1061" spans="1:4" x14ac:dyDescent="0.3">
      <c r="A1061"/>
      <c r="B1061"/>
      <c r="C1061"/>
      <c r="D1061"/>
    </row>
    <row r="1062" spans="1:4" x14ac:dyDescent="0.3">
      <c r="A1062"/>
      <c r="B1062"/>
      <c r="C1062"/>
      <c r="D1062"/>
    </row>
    <row r="1063" spans="1:4" x14ac:dyDescent="0.3">
      <c r="A1063"/>
      <c r="B1063"/>
      <c r="C1063"/>
      <c r="D1063"/>
    </row>
    <row r="1064" spans="1:4" x14ac:dyDescent="0.3">
      <c r="A1064"/>
      <c r="B1064"/>
      <c r="C1064"/>
      <c r="D1064"/>
    </row>
    <row r="1065" spans="1:4" x14ac:dyDescent="0.3">
      <c r="A1065"/>
      <c r="B1065"/>
      <c r="C1065"/>
      <c r="D1065"/>
    </row>
    <row r="1066" spans="1:4" x14ac:dyDescent="0.3">
      <c r="A1066"/>
      <c r="B1066"/>
      <c r="C1066"/>
      <c r="D1066"/>
    </row>
    <row r="1067" spans="1:4" x14ac:dyDescent="0.3">
      <c r="A1067"/>
      <c r="B1067"/>
      <c r="C1067"/>
      <c r="D1067"/>
    </row>
    <row r="1068" spans="1:4" x14ac:dyDescent="0.3">
      <c r="A1068"/>
      <c r="B1068"/>
      <c r="C1068"/>
      <c r="D1068"/>
    </row>
    <row r="1069" spans="1:4" x14ac:dyDescent="0.3">
      <c r="A1069"/>
      <c r="B1069"/>
      <c r="C1069"/>
      <c r="D1069"/>
    </row>
    <row r="1070" spans="1:4" x14ac:dyDescent="0.3">
      <c r="A1070"/>
      <c r="B1070"/>
      <c r="C1070"/>
      <c r="D1070"/>
    </row>
    <row r="1071" spans="1:4" x14ac:dyDescent="0.3">
      <c r="A1071"/>
      <c r="B1071"/>
      <c r="C1071"/>
      <c r="D1071"/>
    </row>
    <row r="1072" spans="1:4" x14ac:dyDescent="0.3">
      <c r="A1072"/>
      <c r="B1072"/>
      <c r="C1072"/>
      <c r="D1072"/>
    </row>
    <row r="1073" spans="1:4" x14ac:dyDescent="0.3">
      <c r="A1073"/>
      <c r="B1073"/>
      <c r="C1073"/>
      <c r="D1073"/>
    </row>
    <row r="1074" spans="1:4" x14ac:dyDescent="0.3">
      <c r="A1074"/>
      <c r="B1074"/>
      <c r="C1074"/>
      <c r="D1074"/>
    </row>
    <row r="1075" spans="1:4" x14ac:dyDescent="0.3">
      <c r="A1075"/>
      <c r="B1075"/>
      <c r="C1075"/>
      <c r="D1075"/>
    </row>
    <row r="1076" spans="1:4" x14ac:dyDescent="0.3">
      <c r="A1076"/>
      <c r="B1076"/>
      <c r="C1076"/>
      <c r="D1076"/>
    </row>
    <row r="1077" spans="1:4" x14ac:dyDescent="0.3">
      <c r="A1077"/>
      <c r="B1077"/>
      <c r="C1077"/>
      <c r="D1077"/>
    </row>
    <row r="1078" spans="1:4" x14ac:dyDescent="0.3">
      <c r="A1078"/>
      <c r="B1078"/>
      <c r="C1078"/>
      <c r="D1078"/>
    </row>
    <row r="1079" spans="1:4" x14ac:dyDescent="0.3">
      <c r="A1079"/>
      <c r="B1079"/>
      <c r="C1079"/>
      <c r="D1079"/>
    </row>
    <row r="1080" spans="1:4" x14ac:dyDescent="0.3">
      <c r="A1080"/>
      <c r="B1080"/>
      <c r="C1080"/>
      <c r="D1080"/>
    </row>
    <row r="1081" spans="1:4" x14ac:dyDescent="0.3">
      <c r="A1081"/>
      <c r="B1081"/>
      <c r="C1081"/>
      <c r="D1081"/>
    </row>
    <row r="1082" spans="1:4" x14ac:dyDescent="0.3">
      <c r="A1082"/>
      <c r="B1082"/>
      <c r="C1082"/>
      <c r="D1082"/>
    </row>
    <row r="1083" spans="1:4" x14ac:dyDescent="0.3">
      <c r="A1083"/>
      <c r="B1083"/>
      <c r="C1083"/>
      <c r="D1083"/>
    </row>
    <row r="1084" spans="1:4" x14ac:dyDescent="0.3">
      <c r="A1084"/>
      <c r="B1084"/>
      <c r="C1084"/>
      <c r="D1084"/>
    </row>
    <row r="1085" spans="1:4" x14ac:dyDescent="0.3">
      <c r="A1085"/>
      <c r="B1085"/>
      <c r="C1085"/>
      <c r="D1085"/>
    </row>
    <row r="1086" spans="1:4" x14ac:dyDescent="0.3">
      <c r="A1086"/>
      <c r="B1086"/>
      <c r="C1086"/>
      <c r="D1086"/>
    </row>
    <row r="1087" spans="1:4" x14ac:dyDescent="0.3">
      <c r="A1087"/>
      <c r="B1087"/>
      <c r="C1087"/>
      <c r="D1087"/>
    </row>
    <row r="1088" spans="1:4" x14ac:dyDescent="0.3">
      <c r="A1088"/>
      <c r="B1088"/>
      <c r="C1088"/>
      <c r="D1088"/>
    </row>
    <row r="1089" spans="1:4" x14ac:dyDescent="0.3">
      <c r="A1089"/>
      <c r="B1089"/>
      <c r="C1089"/>
      <c r="D1089"/>
    </row>
    <row r="1090" spans="1:4" x14ac:dyDescent="0.3">
      <c r="A1090"/>
      <c r="B1090"/>
      <c r="C1090"/>
      <c r="D1090"/>
    </row>
    <row r="1091" spans="1:4" x14ac:dyDescent="0.3">
      <c r="A1091"/>
      <c r="B1091"/>
      <c r="C1091"/>
      <c r="D1091"/>
    </row>
    <row r="1092" spans="1:4" x14ac:dyDescent="0.3">
      <c r="A1092"/>
      <c r="B1092"/>
      <c r="C1092"/>
      <c r="D1092"/>
    </row>
    <row r="1093" spans="1:4" x14ac:dyDescent="0.3">
      <c r="A1093"/>
      <c r="B1093"/>
      <c r="C1093"/>
      <c r="D1093"/>
    </row>
    <row r="1094" spans="1:4" x14ac:dyDescent="0.3">
      <c r="A1094"/>
      <c r="B1094"/>
      <c r="C1094"/>
      <c r="D1094"/>
    </row>
    <row r="1095" spans="1:4" x14ac:dyDescent="0.3">
      <c r="A1095"/>
      <c r="B1095"/>
      <c r="C1095"/>
      <c r="D1095"/>
    </row>
    <row r="1096" spans="1:4" x14ac:dyDescent="0.3">
      <c r="A1096"/>
      <c r="B1096"/>
      <c r="C1096"/>
      <c r="D1096"/>
    </row>
    <row r="1097" spans="1:4" x14ac:dyDescent="0.3">
      <c r="A1097"/>
      <c r="B1097"/>
      <c r="C1097"/>
      <c r="D1097"/>
    </row>
    <row r="1098" spans="1:4" x14ac:dyDescent="0.3">
      <c r="A1098"/>
      <c r="B1098"/>
      <c r="C1098"/>
      <c r="D1098"/>
    </row>
    <row r="1099" spans="1:4" x14ac:dyDescent="0.3">
      <c r="A1099"/>
      <c r="B1099"/>
      <c r="C1099"/>
      <c r="D1099"/>
    </row>
    <row r="1100" spans="1:4" x14ac:dyDescent="0.3">
      <c r="A1100"/>
      <c r="B1100"/>
      <c r="C1100"/>
      <c r="D1100"/>
    </row>
    <row r="1101" spans="1:4" x14ac:dyDescent="0.3">
      <c r="A1101"/>
      <c r="B1101"/>
      <c r="C1101"/>
      <c r="D1101"/>
    </row>
    <row r="1102" spans="1:4" x14ac:dyDescent="0.3">
      <c r="A1102"/>
      <c r="B1102"/>
      <c r="C1102"/>
      <c r="D1102"/>
    </row>
    <row r="1103" spans="1:4" x14ac:dyDescent="0.3">
      <c r="A1103"/>
      <c r="B1103"/>
      <c r="C1103"/>
      <c r="D1103"/>
    </row>
    <row r="1104" spans="1:4" x14ac:dyDescent="0.3">
      <c r="A1104"/>
      <c r="B1104"/>
      <c r="C1104"/>
      <c r="D1104"/>
    </row>
    <row r="1105" spans="1:4" x14ac:dyDescent="0.3">
      <c r="A1105"/>
      <c r="B1105"/>
      <c r="C1105"/>
      <c r="D1105"/>
    </row>
    <row r="1106" spans="1:4" x14ac:dyDescent="0.3">
      <c r="A1106"/>
      <c r="B1106"/>
      <c r="C1106"/>
      <c r="D1106"/>
    </row>
    <row r="1107" spans="1:4" x14ac:dyDescent="0.3">
      <c r="A1107"/>
      <c r="B1107"/>
      <c r="C1107"/>
      <c r="D1107"/>
    </row>
    <row r="1108" spans="1:4" x14ac:dyDescent="0.3">
      <c r="A1108"/>
      <c r="B1108"/>
      <c r="C1108"/>
      <c r="D1108"/>
    </row>
    <row r="1109" spans="1:4" x14ac:dyDescent="0.3">
      <c r="A1109"/>
      <c r="B1109"/>
      <c r="C1109"/>
      <c r="D1109"/>
    </row>
    <row r="1110" spans="1:4" x14ac:dyDescent="0.3">
      <c r="A1110"/>
      <c r="B1110"/>
      <c r="C1110"/>
      <c r="D1110"/>
    </row>
    <row r="1111" spans="1:4" x14ac:dyDescent="0.3">
      <c r="A1111"/>
      <c r="B1111"/>
      <c r="C1111"/>
      <c r="D1111"/>
    </row>
    <row r="1112" spans="1:4" x14ac:dyDescent="0.3">
      <c r="A1112"/>
      <c r="B1112"/>
      <c r="C1112"/>
      <c r="D1112"/>
    </row>
    <row r="1113" spans="1:4" x14ac:dyDescent="0.3">
      <c r="A1113"/>
      <c r="B1113"/>
      <c r="C1113"/>
      <c r="D1113"/>
    </row>
    <row r="1114" spans="1:4" x14ac:dyDescent="0.3">
      <c r="A1114"/>
      <c r="B1114"/>
      <c r="C1114"/>
      <c r="D1114"/>
    </row>
    <row r="1115" spans="1:4" x14ac:dyDescent="0.3">
      <c r="A1115"/>
      <c r="B1115"/>
      <c r="C1115"/>
      <c r="D1115"/>
    </row>
    <row r="1116" spans="1:4" x14ac:dyDescent="0.3">
      <c r="A1116"/>
      <c r="B1116"/>
      <c r="C1116"/>
      <c r="D1116"/>
    </row>
    <row r="1117" spans="1:4" x14ac:dyDescent="0.3">
      <c r="A1117"/>
      <c r="B1117"/>
      <c r="C1117"/>
      <c r="D1117"/>
    </row>
    <row r="1118" spans="1:4" x14ac:dyDescent="0.3">
      <c r="A1118"/>
      <c r="B1118"/>
      <c r="C1118"/>
      <c r="D1118"/>
    </row>
    <row r="1119" spans="1:4" x14ac:dyDescent="0.3">
      <c r="A1119"/>
      <c r="B1119"/>
      <c r="C1119"/>
      <c r="D1119"/>
    </row>
    <row r="1120" spans="1:4" x14ac:dyDescent="0.3">
      <c r="A1120"/>
      <c r="B1120"/>
      <c r="C1120"/>
      <c r="D1120"/>
    </row>
    <row r="1121" spans="1:4" x14ac:dyDescent="0.3">
      <c r="A1121"/>
      <c r="B1121"/>
      <c r="C1121"/>
      <c r="D1121"/>
    </row>
    <row r="1122" spans="1:4" x14ac:dyDescent="0.3">
      <c r="A1122"/>
      <c r="B1122"/>
      <c r="C1122"/>
      <c r="D1122"/>
    </row>
    <row r="1123" spans="1:4" x14ac:dyDescent="0.3">
      <c r="A1123"/>
      <c r="B1123"/>
      <c r="C1123"/>
      <c r="D1123"/>
    </row>
    <row r="1124" spans="1:4" x14ac:dyDescent="0.3">
      <c r="A1124"/>
      <c r="B1124"/>
      <c r="C1124"/>
      <c r="D1124"/>
    </row>
    <row r="1125" spans="1:4" x14ac:dyDescent="0.3">
      <c r="A1125"/>
      <c r="B1125"/>
      <c r="C1125"/>
      <c r="D1125"/>
    </row>
    <row r="1126" spans="1:4" x14ac:dyDescent="0.3">
      <c r="A1126"/>
      <c r="B1126"/>
      <c r="C1126"/>
      <c r="D1126"/>
    </row>
    <row r="1127" spans="1:4" x14ac:dyDescent="0.3">
      <c r="A1127"/>
      <c r="B1127"/>
      <c r="C1127"/>
      <c r="D1127"/>
    </row>
    <row r="1128" spans="1:4" x14ac:dyDescent="0.3">
      <c r="A1128"/>
      <c r="B1128"/>
      <c r="C1128"/>
      <c r="D1128"/>
    </row>
    <row r="1129" spans="1:4" x14ac:dyDescent="0.3">
      <c r="A1129"/>
      <c r="B1129"/>
      <c r="C1129"/>
      <c r="D1129"/>
    </row>
    <row r="1130" spans="1:4" x14ac:dyDescent="0.3">
      <c r="A1130"/>
      <c r="B1130"/>
      <c r="C1130"/>
      <c r="D1130"/>
    </row>
    <row r="1131" spans="1:4" x14ac:dyDescent="0.3">
      <c r="A1131"/>
      <c r="B1131"/>
      <c r="C1131"/>
      <c r="D1131"/>
    </row>
    <row r="1132" spans="1:4" x14ac:dyDescent="0.3">
      <c r="A1132"/>
      <c r="B1132"/>
      <c r="C1132"/>
      <c r="D1132"/>
    </row>
    <row r="1133" spans="1:4" x14ac:dyDescent="0.3">
      <c r="A1133"/>
      <c r="B1133"/>
      <c r="C1133"/>
      <c r="D1133"/>
    </row>
    <row r="1134" spans="1:4" x14ac:dyDescent="0.3">
      <c r="A1134"/>
      <c r="B1134"/>
      <c r="C1134"/>
      <c r="D1134"/>
    </row>
    <row r="1135" spans="1:4" x14ac:dyDescent="0.3">
      <c r="A1135"/>
      <c r="B1135"/>
      <c r="C1135"/>
      <c r="D1135"/>
    </row>
    <row r="1136" spans="1:4" x14ac:dyDescent="0.3">
      <c r="A1136"/>
      <c r="B1136"/>
      <c r="C1136"/>
      <c r="D1136"/>
    </row>
    <row r="1137" spans="1:4" x14ac:dyDescent="0.3">
      <c r="A1137"/>
      <c r="B1137"/>
      <c r="C1137"/>
      <c r="D1137"/>
    </row>
    <row r="1138" spans="1:4" x14ac:dyDescent="0.3">
      <c r="A1138"/>
      <c r="B1138"/>
      <c r="C1138"/>
      <c r="D1138"/>
    </row>
    <row r="1139" spans="1:4" x14ac:dyDescent="0.3">
      <c r="A1139"/>
      <c r="B1139"/>
      <c r="C1139"/>
      <c r="D1139"/>
    </row>
    <row r="1140" spans="1:4" x14ac:dyDescent="0.3">
      <c r="A1140"/>
      <c r="B1140"/>
      <c r="C1140"/>
      <c r="D1140"/>
    </row>
    <row r="1141" spans="1:4" x14ac:dyDescent="0.3">
      <c r="A1141"/>
      <c r="B1141"/>
      <c r="C1141"/>
      <c r="D1141"/>
    </row>
    <row r="1142" spans="1:4" x14ac:dyDescent="0.3">
      <c r="A1142"/>
      <c r="B1142"/>
      <c r="C1142"/>
      <c r="D1142"/>
    </row>
    <row r="1143" spans="1:4" x14ac:dyDescent="0.3">
      <c r="A1143"/>
      <c r="B1143"/>
      <c r="C1143"/>
      <c r="D1143"/>
    </row>
    <row r="1144" spans="1:4" x14ac:dyDescent="0.3">
      <c r="A1144"/>
      <c r="B1144"/>
      <c r="C1144"/>
      <c r="D1144"/>
    </row>
    <row r="1145" spans="1:4" x14ac:dyDescent="0.3">
      <c r="A1145"/>
      <c r="B1145"/>
      <c r="C1145"/>
      <c r="D1145"/>
    </row>
    <row r="1146" spans="1:4" x14ac:dyDescent="0.3">
      <c r="A1146"/>
      <c r="B1146"/>
      <c r="C1146"/>
      <c r="D1146"/>
    </row>
    <row r="1147" spans="1:4" x14ac:dyDescent="0.3">
      <c r="A1147"/>
      <c r="B1147"/>
      <c r="C1147"/>
      <c r="D1147"/>
    </row>
    <row r="1148" spans="1:4" x14ac:dyDescent="0.3">
      <c r="A1148"/>
      <c r="B1148"/>
      <c r="C1148"/>
      <c r="D1148"/>
    </row>
    <row r="1149" spans="1:4" x14ac:dyDescent="0.3">
      <c r="A1149"/>
      <c r="B1149"/>
      <c r="C1149"/>
      <c r="D1149"/>
    </row>
    <row r="1150" spans="1:4" x14ac:dyDescent="0.3">
      <c r="A1150"/>
      <c r="B1150"/>
      <c r="C1150"/>
      <c r="D1150"/>
    </row>
    <row r="1151" spans="1:4" x14ac:dyDescent="0.3">
      <c r="A1151"/>
      <c r="B1151"/>
      <c r="C1151"/>
      <c r="D1151"/>
    </row>
    <row r="1152" spans="1:4" x14ac:dyDescent="0.3">
      <c r="A1152"/>
      <c r="B1152"/>
      <c r="C1152"/>
      <c r="D1152"/>
    </row>
    <row r="1153" spans="1:4" x14ac:dyDescent="0.3">
      <c r="A1153"/>
      <c r="B1153"/>
      <c r="C1153"/>
      <c r="D1153"/>
    </row>
    <row r="1154" spans="1:4" x14ac:dyDescent="0.3">
      <c r="A1154"/>
      <c r="B1154"/>
      <c r="C1154"/>
      <c r="D1154"/>
    </row>
    <row r="1155" spans="1:4" x14ac:dyDescent="0.3">
      <c r="A1155"/>
      <c r="B1155"/>
      <c r="C1155"/>
      <c r="D1155"/>
    </row>
    <row r="1156" spans="1:4" x14ac:dyDescent="0.3">
      <c r="A1156"/>
      <c r="B1156"/>
      <c r="C1156"/>
      <c r="D1156"/>
    </row>
    <row r="1157" spans="1:4" x14ac:dyDescent="0.3">
      <c r="A1157"/>
      <c r="B1157"/>
      <c r="C1157"/>
      <c r="D1157"/>
    </row>
    <row r="1158" spans="1:4" x14ac:dyDescent="0.3">
      <c r="A1158"/>
      <c r="B1158"/>
      <c r="C1158"/>
      <c r="D1158"/>
    </row>
    <row r="1159" spans="1:4" x14ac:dyDescent="0.3">
      <c r="A1159"/>
      <c r="B1159"/>
      <c r="C1159"/>
      <c r="D1159"/>
    </row>
    <row r="1160" spans="1:4" x14ac:dyDescent="0.3">
      <c r="A1160"/>
      <c r="B1160"/>
      <c r="C1160"/>
      <c r="D1160"/>
    </row>
    <row r="1161" spans="1:4" x14ac:dyDescent="0.3">
      <c r="A1161"/>
      <c r="B1161"/>
      <c r="C1161"/>
      <c r="D1161"/>
    </row>
    <row r="1162" spans="1:4" x14ac:dyDescent="0.3">
      <c r="A1162"/>
      <c r="B1162"/>
      <c r="C1162"/>
      <c r="D1162"/>
    </row>
    <row r="1163" spans="1:4" x14ac:dyDescent="0.3">
      <c r="A1163"/>
      <c r="B1163"/>
      <c r="C1163"/>
      <c r="D1163"/>
    </row>
    <row r="1164" spans="1:4" x14ac:dyDescent="0.3">
      <c r="A1164"/>
      <c r="B1164"/>
      <c r="C1164"/>
      <c r="D1164"/>
    </row>
    <row r="1165" spans="1:4" x14ac:dyDescent="0.3">
      <c r="A1165"/>
      <c r="B1165"/>
      <c r="C1165"/>
      <c r="D1165"/>
    </row>
    <row r="1166" spans="1:4" x14ac:dyDescent="0.3">
      <c r="A1166"/>
      <c r="B1166"/>
      <c r="C1166"/>
      <c r="D1166"/>
    </row>
    <row r="1167" spans="1:4" x14ac:dyDescent="0.3">
      <c r="A1167"/>
      <c r="B1167"/>
      <c r="C1167"/>
      <c r="D1167"/>
    </row>
    <row r="1168" spans="1:4" x14ac:dyDescent="0.3">
      <c r="A1168"/>
      <c r="B1168"/>
      <c r="C1168"/>
      <c r="D1168"/>
    </row>
    <row r="1169" spans="1:4" x14ac:dyDescent="0.3">
      <c r="A1169"/>
      <c r="B1169"/>
      <c r="C1169"/>
      <c r="D1169"/>
    </row>
    <row r="1170" spans="1:4" x14ac:dyDescent="0.3">
      <c r="A1170"/>
      <c r="B1170"/>
      <c r="C1170"/>
      <c r="D1170"/>
    </row>
    <row r="1171" spans="1:4" x14ac:dyDescent="0.3">
      <c r="A1171"/>
      <c r="B1171"/>
      <c r="C1171"/>
      <c r="D1171"/>
    </row>
    <row r="1172" spans="1:4" x14ac:dyDescent="0.3">
      <c r="A1172"/>
      <c r="B1172"/>
      <c r="C1172"/>
      <c r="D1172"/>
    </row>
    <row r="1173" spans="1:4" x14ac:dyDescent="0.3">
      <c r="A1173"/>
      <c r="B1173"/>
      <c r="C1173"/>
      <c r="D1173"/>
    </row>
    <row r="1174" spans="1:4" x14ac:dyDescent="0.3">
      <c r="A1174"/>
      <c r="B1174"/>
      <c r="C1174"/>
      <c r="D1174"/>
    </row>
    <row r="1175" spans="1:4" x14ac:dyDescent="0.3">
      <c r="A1175"/>
      <c r="B1175"/>
      <c r="C1175"/>
      <c r="D1175"/>
    </row>
    <row r="1176" spans="1:4" x14ac:dyDescent="0.3">
      <c r="A1176"/>
      <c r="B1176"/>
      <c r="C1176"/>
      <c r="D1176"/>
    </row>
    <row r="1177" spans="1:4" x14ac:dyDescent="0.3">
      <c r="A1177"/>
      <c r="B1177"/>
      <c r="C1177"/>
      <c r="D1177"/>
    </row>
    <row r="1178" spans="1:4" x14ac:dyDescent="0.3">
      <c r="A1178"/>
      <c r="B1178"/>
      <c r="C1178"/>
      <c r="D1178"/>
    </row>
    <row r="1179" spans="1:4" x14ac:dyDescent="0.3">
      <c r="A1179"/>
      <c r="B1179"/>
      <c r="C1179"/>
      <c r="D1179"/>
    </row>
    <row r="1180" spans="1:4" x14ac:dyDescent="0.3">
      <c r="A1180"/>
      <c r="B1180"/>
      <c r="C1180"/>
      <c r="D1180"/>
    </row>
    <row r="1181" spans="1:4" x14ac:dyDescent="0.3">
      <c r="A1181"/>
      <c r="B1181"/>
      <c r="C1181"/>
      <c r="D1181"/>
    </row>
    <row r="1182" spans="1:4" x14ac:dyDescent="0.3">
      <c r="A1182"/>
      <c r="B1182"/>
      <c r="C1182"/>
      <c r="D1182"/>
    </row>
    <row r="1183" spans="1:4" x14ac:dyDescent="0.3">
      <c r="A1183"/>
      <c r="B1183"/>
      <c r="C1183"/>
      <c r="D1183"/>
    </row>
    <row r="1184" spans="1:4" x14ac:dyDescent="0.3">
      <c r="A1184"/>
      <c r="B1184"/>
      <c r="C1184"/>
      <c r="D1184"/>
    </row>
    <row r="1185" spans="1:4" x14ac:dyDescent="0.3">
      <c r="A1185"/>
      <c r="B1185"/>
      <c r="C1185"/>
      <c r="D1185"/>
    </row>
    <row r="1186" spans="1:4" x14ac:dyDescent="0.3">
      <c r="A1186"/>
      <c r="B1186"/>
      <c r="C1186"/>
      <c r="D1186"/>
    </row>
    <row r="1187" spans="1:4" x14ac:dyDescent="0.3">
      <c r="A1187"/>
      <c r="B1187"/>
      <c r="C1187"/>
      <c r="D1187"/>
    </row>
    <row r="1188" spans="1:4" x14ac:dyDescent="0.3">
      <c r="A1188"/>
      <c r="B1188"/>
      <c r="C1188"/>
      <c r="D1188"/>
    </row>
    <row r="1189" spans="1:4" x14ac:dyDescent="0.3">
      <c r="A1189"/>
      <c r="B1189"/>
      <c r="C1189"/>
      <c r="D1189"/>
    </row>
    <row r="1190" spans="1:4" x14ac:dyDescent="0.3">
      <c r="A1190"/>
      <c r="B1190"/>
      <c r="C1190"/>
      <c r="D1190"/>
    </row>
    <row r="1191" spans="1:4" x14ac:dyDescent="0.3">
      <c r="A1191"/>
      <c r="B1191"/>
      <c r="C1191"/>
      <c r="D1191"/>
    </row>
    <row r="1192" spans="1:4" x14ac:dyDescent="0.3">
      <c r="A1192"/>
      <c r="B1192"/>
      <c r="C1192"/>
      <c r="D1192"/>
    </row>
    <row r="1193" spans="1:4" x14ac:dyDescent="0.3">
      <c r="A1193"/>
      <c r="B1193"/>
      <c r="C1193"/>
      <c r="D1193"/>
    </row>
    <row r="1194" spans="1:4" x14ac:dyDescent="0.3">
      <c r="A1194"/>
      <c r="B1194"/>
      <c r="C1194"/>
      <c r="D1194"/>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11"/>
  <sheetViews>
    <sheetView topLeftCell="D1" zoomScale="120" zoomScaleNormal="120" workbookViewId="0">
      <pane ySplit="1428" topLeftCell="A4046" activePane="bottomLeft"/>
      <selection activeCell="L7" sqref="L7"/>
      <selection pane="bottomLeft" activeCell="J4069" sqref="J4069"/>
    </sheetView>
  </sheetViews>
  <sheetFormatPr defaultRowHeight="14.4" x14ac:dyDescent="0.3"/>
  <cols>
    <col min="3" max="3" width="9.5546875" bestFit="1" customWidth="1"/>
    <col min="4" max="4" width="9.5546875" customWidth="1"/>
    <col min="7" max="7" width="9.44140625" customWidth="1"/>
    <col min="9" max="9" width="56.77734375" bestFit="1" customWidth="1"/>
    <col min="10" max="10" width="34.77734375" customWidth="1"/>
    <col min="11" max="11" width="34.44140625" customWidth="1"/>
    <col min="12" max="12" width="14.77734375" customWidth="1"/>
    <col min="13" max="13" width="10" customWidth="1"/>
    <col min="14" max="14" width="13.21875" customWidth="1"/>
    <col min="15" max="15" width="11.5546875" customWidth="1"/>
    <col min="16" max="16" width="15.21875" customWidth="1"/>
    <col min="17" max="17" width="14.21875" customWidth="1"/>
    <col min="18" max="18" width="10.77734375" customWidth="1"/>
    <col min="19" max="19" width="13.5546875" customWidth="1"/>
    <col min="20" max="20" width="16.77734375" customWidth="1"/>
    <col min="21" max="21" width="15.44140625" customWidth="1"/>
    <col min="22" max="22" width="24.77734375" customWidth="1"/>
  </cols>
  <sheetData>
    <row r="1" spans="1:22" ht="15" x14ac:dyDescent="0.25">
      <c r="A1" t="s">
        <v>289</v>
      </c>
      <c r="B1" t="s">
        <v>279</v>
      </c>
      <c r="C1" s="19" t="s">
        <v>278</v>
      </c>
      <c r="D1" s="19" t="s">
        <v>340</v>
      </c>
      <c r="E1" t="s">
        <v>146</v>
      </c>
      <c r="F1" t="s">
        <v>147</v>
      </c>
      <c r="G1" t="s">
        <v>148</v>
      </c>
      <c r="H1" t="s">
        <v>0</v>
      </c>
      <c r="I1" t="s">
        <v>1</v>
      </c>
      <c r="J1" t="s">
        <v>144</v>
      </c>
      <c r="K1" t="s">
        <v>145</v>
      </c>
      <c r="L1" t="s">
        <v>2</v>
      </c>
      <c r="M1" t="s">
        <v>265</v>
      </c>
      <c r="N1" t="s">
        <v>3</v>
      </c>
      <c r="O1" t="s">
        <v>4</v>
      </c>
      <c r="P1" t="s">
        <v>5</v>
      </c>
      <c r="Q1" t="s">
        <v>6</v>
      </c>
      <c r="R1" t="s">
        <v>7</v>
      </c>
      <c r="S1" t="s">
        <v>8</v>
      </c>
      <c r="T1" t="s">
        <v>9</v>
      </c>
      <c r="U1" t="s">
        <v>10</v>
      </c>
      <c r="V1" t="s">
        <v>11</v>
      </c>
    </row>
    <row r="2" spans="1:22" ht="15" x14ac:dyDescent="0.25">
      <c r="A2" s="22">
        <f>VLOOKUP(lex_jul_2014[[#This Row],[Locationid]],[1]LibPAS_data!$A$2:$D$264,4,FALSE)</f>
        <v>1188</v>
      </c>
      <c r="B2" s="10" t="str">
        <f>TEXT(C2,"yyyy")&amp;"-"&amp;"Q"&amp;LOOKUP(MONTH(C2),{1,4,7,10},{1,2,3,4})</f>
        <v>2014-Q3</v>
      </c>
      <c r="C2" s="19">
        <v>41821</v>
      </c>
      <c r="D2" s="7">
        <f>YEAR(DATE(YEAR(lex_jul_2014[[#This Row],[Date]]),MONTH(lex_jul_2014[[#This Row],[Date]])+6,1))</f>
        <v>2015</v>
      </c>
      <c r="E2" t="str">
        <f>TEXT(lex_jul_2014[[#This Row],[Date]],"YYYY")</f>
        <v>2014</v>
      </c>
      <c r="F2" t="s">
        <v>264</v>
      </c>
      <c r="G2" t="str">
        <f>VLOOKUP(K2,[1]LibPAS_data!$A$2:$C$600,3,FALSE)</f>
        <v>Pinal</v>
      </c>
      <c r="H2">
        <v>14487</v>
      </c>
      <c r="I2" t="s">
        <v>106</v>
      </c>
      <c r="J2" t="str">
        <f>VLOOKUP(K2,[1]LibPAS_data!$A$2:$C$601,2,FALSE)</f>
        <v>Ak-Chin Indian Community Library</v>
      </c>
      <c r="K2" t="s">
        <v>149</v>
      </c>
      <c r="L2" t="s">
        <v>96</v>
      </c>
      <c r="M2" t="s">
        <v>266</v>
      </c>
    </row>
    <row r="3" spans="1:22" ht="15" x14ac:dyDescent="0.25">
      <c r="A3" s="22">
        <f>VLOOKUP(lex_jul_2014[[#This Row],[Locationid]],[1]LibPAS_data!$A$2:$D$264,4,FALSE)</f>
        <v>11452</v>
      </c>
      <c r="B3" s="10" t="str">
        <f>TEXT(C3,"yyyy")&amp;"-"&amp;"Q"&amp;LOOKUP(MONTH(C3),{1,4,7,10},{1,2,3,4})</f>
        <v>2014-Q3</v>
      </c>
      <c r="C3" s="19">
        <v>41821</v>
      </c>
      <c r="D3" s="7">
        <f>YEAR(DATE(YEAR(lex_jul_2014[[#This Row],[Date]]),MONTH(lex_jul_2014[[#This Row],[Date]])+6,1))</f>
        <v>2015</v>
      </c>
      <c r="E3" s="39" t="str">
        <f>TEXT(lex_jul_2014[[#This Row],[Date]],"YYYY")</f>
        <v>2014</v>
      </c>
      <c r="F3" t="s">
        <v>264</v>
      </c>
      <c r="G3" t="str">
        <f>VLOOKUP(K3,[1]LibPAS_data!$A$2:$C$600,3,FALSE)</f>
        <v>Apache</v>
      </c>
      <c r="H3">
        <v>14331</v>
      </c>
      <c r="I3" t="s">
        <v>59</v>
      </c>
      <c r="J3" t="str">
        <f>VLOOKUP(K3,[1]LibPAS_data!$A$2:$C$601,2,FALSE)</f>
        <v>Apache County Library District Office</v>
      </c>
      <c r="K3" t="s">
        <v>150</v>
      </c>
      <c r="L3" t="s">
        <v>60</v>
      </c>
      <c r="M3" t="s">
        <v>266</v>
      </c>
      <c r="P3">
        <v>7</v>
      </c>
      <c r="Q3">
        <v>5</v>
      </c>
      <c r="R3">
        <v>4</v>
      </c>
      <c r="V3">
        <v>8</v>
      </c>
    </row>
    <row r="4" spans="1:22" ht="15" x14ac:dyDescent="0.25">
      <c r="A4" s="22">
        <f>VLOOKUP(lex_jul_2014[[#This Row],[Locationid]],[1]LibPAS_data!$A$2:$D$264,4,FALSE)</f>
        <v>63208</v>
      </c>
      <c r="B4" s="10" t="str">
        <f>TEXT(C4,"yyyy")&amp;"-"&amp;"Q"&amp;LOOKUP(MONTH(C4),{1,4,7,10},{1,2,3,4})</f>
        <v>2014-Q3</v>
      </c>
      <c r="C4" s="19">
        <v>41821</v>
      </c>
      <c r="D4" s="7">
        <f>YEAR(DATE(YEAR(lex_jul_2014[[#This Row],[Date]]),MONTH(lex_jul_2014[[#This Row],[Date]])+6,1))</f>
        <v>2015</v>
      </c>
      <c r="E4" s="39" t="str">
        <f>TEXT(lex_jul_2014[[#This Row],[Date]],"YYYY")</f>
        <v>2014</v>
      </c>
      <c r="F4" t="s">
        <v>264</v>
      </c>
      <c r="G4" t="str">
        <f>VLOOKUP(K4,[1]LibPAS_data!$A$2:$C$600,3,FALSE)</f>
        <v>Pinal</v>
      </c>
      <c r="H4">
        <v>12670</v>
      </c>
      <c r="I4" t="s">
        <v>14</v>
      </c>
      <c r="J4" t="str">
        <f>VLOOKUP(K4,[1]LibPAS_data!$A$2:$C$601,2,FALSE)</f>
        <v>Apache Junction Public Library</v>
      </c>
      <c r="K4" t="s">
        <v>151</v>
      </c>
      <c r="L4" t="s">
        <v>13</v>
      </c>
      <c r="M4" t="s">
        <v>266</v>
      </c>
    </row>
    <row r="5" spans="1:22" ht="15" x14ac:dyDescent="0.25">
      <c r="A5" s="22" t="e">
        <f>VLOOKUP(lex_jul_2014[[#This Row],[Locationid]],[1]LibPAS_data!$A$2:$D$264,4,FALSE)</f>
        <v>#N/A</v>
      </c>
      <c r="B5" s="10" t="str">
        <f>TEXT(C5,"yyyy")&amp;"-"&amp;"Q"&amp;LOOKUP(MONTH(C5),{1,4,7,10},{1,2,3,4})</f>
        <v>2014-Q3</v>
      </c>
      <c r="C5" s="19">
        <v>41821</v>
      </c>
      <c r="D5" s="7">
        <f>YEAR(DATE(YEAR(lex_jul_2014[[#This Row],[Date]]),MONTH(lex_jul_2014[[#This Row],[Date]])+6,1))</f>
        <v>2015</v>
      </c>
      <c r="E5" s="39" t="str">
        <f>TEXT(lex_jul_2014[[#This Row],[Date]],"YYYY")</f>
        <v>2014</v>
      </c>
      <c r="F5" t="s">
        <v>264</v>
      </c>
      <c r="G5" t="str">
        <f>VLOOKUP(K5,[1]LibPAS_data!$A$2:$C$600,3,FALSE)</f>
        <v>Pinal</v>
      </c>
      <c r="H5">
        <v>13834</v>
      </c>
      <c r="I5" t="s">
        <v>15</v>
      </c>
      <c r="J5" t="str">
        <f>VLOOKUP(K5,[1]LibPAS_data!$A$2:$C$601,2,FALSE)</f>
        <v>Arizona City Community Library</v>
      </c>
      <c r="K5" t="s">
        <v>152</v>
      </c>
      <c r="L5" t="s">
        <v>13</v>
      </c>
      <c r="M5" t="s">
        <v>266</v>
      </c>
    </row>
    <row r="6" spans="1:22" ht="15" x14ac:dyDescent="0.25">
      <c r="A6" s="22" t="e">
        <f>VLOOKUP(lex_jul_2014[[#This Row],[Locationid]],[1]LibPAS_data!$A$2:$D$264,4,FALSE)</f>
        <v>#N/A</v>
      </c>
      <c r="B6" s="10" t="str">
        <f>TEXT(C6,"yyyy")&amp;"-"&amp;"Q"&amp;LOOKUP(MONTH(C6),{1,4,7,10},{1,2,3,4})</f>
        <v>2014-Q3</v>
      </c>
      <c r="C6" s="19">
        <v>41821</v>
      </c>
      <c r="D6" s="7">
        <f>YEAR(DATE(YEAR(lex_jul_2014[[#This Row],[Date]]),MONTH(lex_jul_2014[[#This Row],[Date]])+6,1))</f>
        <v>2015</v>
      </c>
      <c r="E6" s="39" t="str">
        <f>TEXT(lex_jul_2014[[#This Row],[Date]],"YYYY")</f>
        <v>2014</v>
      </c>
      <c r="F6" t="s">
        <v>264</v>
      </c>
      <c r="G6" t="str">
        <f>VLOOKUP(K6,[1]LibPAS_data!$A$2:$C$600,3,FALSE)</f>
        <v>State</v>
      </c>
      <c r="H6">
        <v>14554</v>
      </c>
      <c r="I6" t="s">
        <v>143</v>
      </c>
      <c r="J6" t="str">
        <f>VLOOKUP(K6,[1]LibPAS_data!$A$2:$C$601,2,FALSE)</f>
        <v>Arizona State Library</v>
      </c>
      <c r="K6" s="2" t="s">
        <v>153</v>
      </c>
      <c r="L6" t="s">
        <v>272</v>
      </c>
      <c r="M6" t="s">
        <v>266</v>
      </c>
      <c r="P6">
        <v>19</v>
      </c>
      <c r="Q6">
        <v>7</v>
      </c>
      <c r="R6">
        <v>16</v>
      </c>
      <c r="S6">
        <v>5</v>
      </c>
      <c r="T6">
        <v>1</v>
      </c>
      <c r="U6">
        <v>5</v>
      </c>
      <c r="V6">
        <v>12</v>
      </c>
    </row>
    <row r="7" spans="1:22" ht="15" x14ac:dyDescent="0.25">
      <c r="A7" s="22" t="e">
        <f>VLOOKUP(lex_jul_2014[[#This Row],[Locationid]],[1]LibPAS_data!$A$2:$D$264,4,FALSE)</f>
        <v>#N/A</v>
      </c>
      <c r="B7" s="10" t="str">
        <f>TEXT(C7,"yyyy")&amp;"-"&amp;"Q"&amp;LOOKUP(MONTH(C7),{1,4,7,10},{1,2,3,4})</f>
        <v>2014-Q3</v>
      </c>
      <c r="C7" s="19">
        <v>41821</v>
      </c>
      <c r="D7" s="7">
        <f>YEAR(DATE(YEAR(lex_jul_2014[[#This Row],[Date]]),MONTH(lex_jul_2014[[#This Row],[Date]])+6,1))</f>
        <v>2015</v>
      </c>
      <c r="E7" s="39" t="str">
        <f>TEXT(lex_jul_2014[[#This Row],[Date]],"YYYY")</f>
        <v>2014</v>
      </c>
      <c r="F7" t="s">
        <v>264</v>
      </c>
      <c r="G7" t="str">
        <f>VLOOKUP(K7,[1]LibPAS_data!$A$2:$C$600,3,FALSE)</f>
        <v>Yavapai</v>
      </c>
      <c r="H7">
        <v>14520</v>
      </c>
      <c r="I7" t="s">
        <v>54</v>
      </c>
      <c r="J7" t="str">
        <f>VLOOKUP(K7,[1]LibPAS_data!$A$2:$C$601,2,FALSE)</f>
        <v>Ash Fork Public Library</v>
      </c>
      <c r="K7" t="s">
        <v>154</v>
      </c>
      <c r="L7" t="s">
        <v>39</v>
      </c>
      <c r="M7" t="s">
        <v>266</v>
      </c>
    </row>
    <row r="8" spans="1:22" ht="15" x14ac:dyDescent="0.25">
      <c r="A8" s="22" t="str">
        <f>VLOOKUP(lex_jul_2014[[#This Row],[Locationid]],[1]LibPAS_data!$A$2:$D$264,4,FALSE)</f>
        <v>N/A</v>
      </c>
      <c r="B8" s="10" t="str">
        <f>TEXT(C8,"yyyy")&amp;"-"&amp;"Q"&amp;LOOKUP(MONTH(C8),{1,4,7,10},{1,2,3,4})</f>
        <v>2014-Q3</v>
      </c>
      <c r="C8" s="19">
        <v>41821</v>
      </c>
      <c r="D8" s="7">
        <f>YEAR(DATE(YEAR(lex_jul_2014[[#This Row],[Date]]),MONTH(lex_jul_2014[[#This Row],[Date]])+6,1))</f>
        <v>2015</v>
      </c>
      <c r="E8" s="39" t="str">
        <f>TEXT(lex_jul_2014[[#This Row],[Date]],"YYYY")</f>
        <v>2014</v>
      </c>
      <c r="F8" t="s">
        <v>264</v>
      </c>
      <c r="G8" t="str">
        <f>VLOOKUP(K8,[1]LibPAS_data!$A$2:$C$600,3,FALSE)</f>
        <v>Mohave</v>
      </c>
      <c r="H8">
        <v>14489</v>
      </c>
      <c r="I8" t="s">
        <v>30</v>
      </c>
      <c r="J8" t="str">
        <f>VLOOKUP(K8,[1]LibPAS_data!$A$2:$C$601,2,FALSE)</f>
        <v>Ava Ich Asiit Tribal Library</v>
      </c>
      <c r="K8" t="s">
        <v>155</v>
      </c>
      <c r="L8" t="s">
        <v>28</v>
      </c>
      <c r="M8" t="s">
        <v>266</v>
      </c>
    </row>
    <row r="9" spans="1:22" ht="15" x14ac:dyDescent="0.25">
      <c r="A9" s="22">
        <f>VLOOKUP(lex_jul_2014[[#This Row],[Locationid]],[1]LibPAS_data!$A$2:$D$264,4,FALSE)</f>
        <v>22669</v>
      </c>
      <c r="B9" s="10" t="str">
        <f>TEXT(C9,"yyyy")&amp;"-"&amp;"Q"&amp;LOOKUP(MONTH(C9),{1,4,7,10},{1,2,3,4})</f>
        <v>2014-Q3</v>
      </c>
      <c r="C9" s="19">
        <v>41821</v>
      </c>
      <c r="D9" s="7">
        <f>YEAR(DATE(YEAR(lex_jul_2014[[#This Row],[Date]]),MONTH(lex_jul_2014[[#This Row],[Date]])+6,1))</f>
        <v>2015</v>
      </c>
      <c r="E9" s="39" t="str">
        <f>TEXT(lex_jul_2014[[#This Row],[Date]],"YYYY")</f>
        <v>2014</v>
      </c>
      <c r="F9" t="s">
        <v>264</v>
      </c>
      <c r="G9" t="str">
        <f>VLOOKUP(K9,[1]LibPAS_data!$A$2:$C$600,3,FALSE)</f>
        <v>Maricopa</v>
      </c>
      <c r="H9">
        <v>6014</v>
      </c>
      <c r="I9" t="s">
        <v>95</v>
      </c>
      <c r="J9" t="str">
        <f>VLOOKUP(K9,[1]LibPAS_data!$A$2:$C$601,2,FALSE)</f>
        <v>Avondale Public Library</v>
      </c>
      <c r="K9" s="3" t="s">
        <v>156</v>
      </c>
      <c r="L9" t="s">
        <v>96</v>
      </c>
      <c r="M9" t="s">
        <v>266</v>
      </c>
      <c r="P9">
        <v>1</v>
      </c>
      <c r="Q9">
        <v>1</v>
      </c>
      <c r="S9">
        <v>1</v>
      </c>
    </row>
    <row r="10" spans="1:22" ht="15" x14ac:dyDescent="0.25">
      <c r="A10" s="22" t="e">
        <f>VLOOKUP(lex_jul_2014[[#This Row],[Locationid]],[1]LibPAS_data!$A$2:$D$264,4,FALSE)</f>
        <v>#N/A</v>
      </c>
      <c r="B10" s="10" t="str">
        <f>TEXT(C10,"yyyy")&amp;"-"&amp;"Q"&amp;LOOKUP(MONTH(C10),{1,4,7,10},{1,2,3,4})</f>
        <v>2014-Q3</v>
      </c>
      <c r="C10" s="19">
        <v>41821</v>
      </c>
      <c r="D10" s="7">
        <f>YEAR(DATE(YEAR(lex_jul_2014[[#This Row],[Date]]),MONTH(lex_jul_2014[[#This Row],[Date]])+6,1))</f>
        <v>2015</v>
      </c>
      <c r="E10" s="39" t="str">
        <f>TEXT(lex_jul_2014[[#This Row],[Date]],"YYYY")</f>
        <v>2014</v>
      </c>
      <c r="F10" t="s">
        <v>264</v>
      </c>
      <c r="G10" t="str">
        <f>VLOOKUP(K10,[1]LibPAS_data!$A$2:$C$600,3,FALSE)</f>
        <v>Yavapai</v>
      </c>
      <c r="H10">
        <v>14532</v>
      </c>
      <c r="I10" t="s">
        <v>42</v>
      </c>
      <c r="J10" t="str">
        <f>VLOOKUP(K10,[1]LibPAS_data!$A$2:$C$601,2,FALSE)</f>
        <v>Bagdad Public Library</v>
      </c>
      <c r="K10" t="s">
        <v>157</v>
      </c>
      <c r="L10" t="s">
        <v>39</v>
      </c>
      <c r="M10" t="s">
        <v>266</v>
      </c>
    </row>
    <row r="11" spans="1:22" ht="15" x14ac:dyDescent="0.25">
      <c r="A11" s="22">
        <f>VLOOKUP(lex_jul_2014[[#This Row],[Locationid]],[1]LibPAS_data!$A$2:$D$264,4,FALSE)</f>
        <v>6821</v>
      </c>
      <c r="B11" s="10" t="str">
        <f>TEXT(C11,"yyyy")&amp;"-"&amp;"Q"&amp;LOOKUP(MONTH(C11),{1,4,7,10},{1,2,3,4})</f>
        <v>2014-Q3</v>
      </c>
      <c r="C11" s="19">
        <v>41821</v>
      </c>
      <c r="D11" s="7">
        <f>YEAR(DATE(YEAR(lex_jul_2014[[#This Row],[Date]]),MONTH(lex_jul_2014[[#This Row],[Date]])+6,1))</f>
        <v>2015</v>
      </c>
      <c r="E11" s="39" t="str">
        <f>TEXT(lex_jul_2014[[#This Row],[Date]],"YYYY")</f>
        <v>2014</v>
      </c>
      <c r="F11" t="s">
        <v>264</v>
      </c>
      <c r="G11" t="str">
        <f>VLOOKUP(K11,[1]LibPAS_data!$A$2:$C$600,3,FALSE)</f>
        <v>Cochise</v>
      </c>
      <c r="H11">
        <v>14448</v>
      </c>
      <c r="I11" t="s">
        <v>82</v>
      </c>
      <c r="J11" t="str">
        <f>VLOOKUP(K11,[1]LibPAS_data!$A$2:$C$601,2,FALSE)</f>
        <v>Benson Public Library</v>
      </c>
      <c r="K11" t="s">
        <v>158</v>
      </c>
      <c r="L11" t="s">
        <v>76</v>
      </c>
      <c r="M11" t="s">
        <v>266</v>
      </c>
    </row>
    <row r="12" spans="1:22" ht="15" x14ac:dyDescent="0.25">
      <c r="A12" s="22" t="e">
        <f>VLOOKUP(lex_jul_2014[[#This Row],[Locationid]],[1]LibPAS_data!$A$2:$D$264,4,FALSE)</f>
        <v>#N/A</v>
      </c>
      <c r="B12" s="10" t="str">
        <f>TEXT(C12,"yyyy")&amp;"-"&amp;"Q"&amp;LOOKUP(MONTH(C12),{1,4,7,10},{1,2,3,4})</f>
        <v>2014-Q3</v>
      </c>
      <c r="C12" s="19">
        <v>41821</v>
      </c>
      <c r="D12" s="7">
        <f>YEAR(DATE(YEAR(lex_jul_2014[[#This Row],[Date]]),MONTH(lex_jul_2014[[#This Row],[Date]])+6,1))</f>
        <v>2015</v>
      </c>
      <c r="E12" s="39" t="str">
        <f>TEXT(lex_jul_2014[[#This Row],[Date]],"YYYY")</f>
        <v>2014</v>
      </c>
      <c r="F12" t="s">
        <v>264</v>
      </c>
      <c r="G12" t="str">
        <f>VLOOKUP(K12,[1]LibPAS_data!$A$2:$C$600,3,FALSE)</f>
        <v>Yavapai</v>
      </c>
      <c r="H12">
        <v>14536</v>
      </c>
      <c r="I12" t="s">
        <v>55</v>
      </c>
      <c r="J12" t="str">
        <f>VLOOKUP(K12,[1]LibPAS_data!$A$2:$C$601,2,FALSE)</f>
        <v>Black Canyon City Community Library</v>
      </c>
      <c r="K12" t="s">
        <v>159</v>
      </c>
      <c r="L12" t="s">
        <v>39</v>
      </c>
      <c r="M12" t="s">
        <v>266</v>
      </c>
    </row>
    <row r="13" spans="1:22" ht="15" x14ac:dyDescent="0.25">
      <c r="A13" s="22" t="e">
        <f>VLOOKUP(lex_jul_2014[[#This Row],[Locationid]],[1]LibPAS_data!$A$2:$D$264,4,FALSE)</f>
        <v>#N/A</v>
      </c>
      <c r="B13" s="10" t="str">
        <f>TEXT(C13,"yyyy")&amp;"-"&amp;"Q"&amp;LOOKUP(MONTH(C13),{1,4,7,10},{1,2,3,4})</f>
        <v>2014-Q3</v>
      </c>
      <c r="C13" s="19">
        <v>41821</v>
      </c>
      <c r="D13" s="7">
        <f>YEAR(DATE(YEAR(lex_jul_2014[[#This Row],[Date]]),MONTH(lex_jul_2014[[#This Row],[Date]])+6,1))</f>
        <v>2015</v>
      </c>
      <c r="E13" s="39" t="str">
        <f>TEXT(lex_jul_2014[[#This Row],[Date]],"YYYY")</f>
        <v>2014</v>
      </c>
      <c r="F13" t="s">
        <v>264</v>
      </c>
      <c r="G13" t="str">
        <f>VLOOKUP(K13,[1]LibPAS_data!$A$2:$C$600,3,FALSE)</f>
        <v>Greenlee</v>
      </c>
      <c r="H13">
        <v>14469</v>
      </c>
      <c r="I13" t="s">
        <v>71</v>
      </c>
      <c r="J13" t="str">
        <f>VLOOKUP(K13,[1]LibPAS_data!$A$2:$C$601,2,FALSE)</f>
        <v>Blue Public Library</v>
      </c>
      <c r="K13" s="1" t="s">
        <v>160</v>
      </c>
      <c r="L13" t="s">
        <v>70</v>
      </c>
      <c r="M13" t="s">
        <v>266</v>
      </c>
    </row>
    <row r="14" spans="1:22" ht="15" x14ac:dyDescent="0.25">
      <c r="A14" s="22" t="e">
        <f>VLOOKUP(lex_jul_2014[[#This Row],[Locationid]],[1]LibPAS_data!$A$2:$D$264,4,FALSE)</f>
        <v>#N/A</v>
      </c>
      <c r="B14" s="10" t="str">
        <f>TEXT(C14,"yyyy")&amp;"-"&amp;"Q"&amp;LOOKUP(MONTH(C14),{1,4,7,10},{1,2,3,4})</f>
        <v>2014-Q3</v>
      </c>
      <c r="C14" s="19">
        <v>41821</v>
      </c>
      <c r="D14" s="7">
        <f>YEAR(DATE(YEAR(lex_jul_2014[[#This Row],[Date]]),MONTH(lex_jul_2014[[#This Row],[Date]])+6,1))</f>
        <v>2015</v>
      </c>
      <c r="E14" s="39" t="str">
        <f>TEXT(lex_jul_2014[[#This Row],[Date]],"YYYY")</f>
        <v>2014</v>
      </c>
      <c r="F14" t="s">
        <v>264</v>
      </c>
      <c r="G14" t="str">
        <f>VLOOKUP(K14,[1]LibPAS_data!$A$2:$C$600,3,FALSE)</f>
        <v>La Paz</v>
      </c>
      <c r="H14">
        <v>14474</v>
      </c>
      <c r="I14" t="s">
        <v>36</v>
      </c>
      <c r="J14" t="str">
        <f>VLOOKUP(K14,[1]LibPAS_data!$A$2:$C$601,2,FALSE)</f>
        <v>Bouse Public Library</v>
      </c>
      <c r="K14" t="s">
        <v>161</v>
      </c>
      <c r="L14" t="s">
        <v>34</v>
      </c>
      <c r="M14" t="s">
        <v>266</v>
      </c>
    </row>
    <row r="15" spans="1:22" ht="15" x14ac:dyDescent="0.25">
      <c r="A15" s="22" t="str">
        <f>VLOOKUP(lex_jul_2014[[#This Row],[Locationid]],[1]LibPAS_data!$A$2:$D$264,4,FALSE)</f>
        <v>N/A</v>
      </c>
      <c r="B15" s="10" t="str">
        <f>TEXT(C15,"yyyy")&amp;"-"&amp;"Q"&amp;LOOKUP(MONTH(C15),{1,4,7,10},{1,2,3,4})</f>
        <v>2014-Q3</v>
      </c>
      <c r="C15" s="19">
        <v>41821</v>
      </c>
      <c r="D15" s="7">
        <f>YEAR(DATE(YEAR(lex_jul_2014[[#This Row],[Date]]),MONTH(lex_jul_2014[[#This Row],[Date]])+6,1))</f>
        <v>2015</v>
      </c>
      <c r="E15" s="39" t="str">
        <f>TEXT(lex_jul_2014[[#This Row],[Date]],"YYYY")</f>
        <v>2014</v>
      </c>
      <c r="F15" t="s">
        <v>264</v>
      </c>
      <c r="G15" t="str">
        <f>VLOOKUP(K15,[1]LibPAS_data!$A$2:$C$600,3,FALSE)</f>
        <v>Maricopa</v>
      </c>
      <c r="H15">
        <v>14478</v>
      </c>
      <c r="I15" t="s">
        <v>100</v>
      </c>
      <c r="J15" t="str">
        <f>VLOOKUP(K15,[1]LibPAS_data!$A$2:$C$601,2,FALSE)</f>
        <v>Buckeye Public Library</v>
      </c>
      <c r="K15" s="2" t="s">
        <v>162</v>
      </c>
      <c r="L15" t="s">
        <v>96</v>
      </c>
      <c r="M15" t="s">
        <v>266</v>
      </c>
    </row>
    <row r="16" spans="1:22" ht="15" x14ac:dyDescent="0.25">
      <c r="A16" s="22">
        <f>VLOOKUP(lex_jul_2014[[#This Row],[Locationid]],[1]LibPAS_data!$A$2:$D$264,4,FALSE)</f>
        <v>3311</v>
      </c>
      <c r="B16" s="10" t="str">
        <f>TEXT(C16,"yyyy")&amp;"-"&amp;"Q"&amp;LOOKUP(MONTH(C16),{1,4,7,10},{1,2,3,4})</f>
        <v>2014-Q3</v>
      </c>
      <c r="C16" s="19">
        <v>41821</v>
      </c>
      <c r="D16" s="7">
        <f>YEAR(DATE(YEAR(lex_jul_2014[[#This Row],[Date]]),MONTH(lex_jul_2014[[#This Row],[Date]])+6,1))</f>
        <v>2015</v>
      </c>
      <c r="E16" s="39" t="str">
        <f>TEXT(lex_jul_2014[[#This Row],[Date]],"YYYY")</f>
        <v>2014</v>
      </c>
      <c r="F16" t="s">
        <v>264</v>
      </c>
      <c r="G16" t="str">
        <f>VLOOKUP(K16,[1]LibPAS_data!$A$2:$C$600,3,FALSE)</f>
        <v>Yavapai</v>
      </c>
      <c r="H16">
        <v>14521</v>
      </c>
      <c r="I16" t="s">
        <v>56</v>
      </c>
      <c r="J16" t="str">
        <f>VLOOKUP(K16,[1]LibPAS_data!$A$2:$C$601,2,FALSE)</f>
        <v>Camp Verde Community Library</v>
      </c>
      <c r="K16" t="s">
        <v>163</v>
      </c>
      <c r="L16" t="s">
        <v>39</v>
      </c>
      <c r="M16" t="s">
        <v>266</v>
      </c>
    </row>
    <row r="17" spans="1:22" ht="15" x14ac:dyDescent="0.25">
      <c r="A17" s="22">
        <f>VLOOKUP(lex_jul_2014[[#This Row],[Locationid]],[1]LibPAS_data!$A$2:$D$264,4,FALSE)</f>
        <v>48762</v>
      </c>
      <c r="B17" s="10" t="str">
        <f>TEXT(C17,"yyyy")&amp;"-"&amp;"Q"&amp;LOOKUP(MONTH(C17),{1,4,7,10},{1,2,3,4})</f>
        <v>2014-Q3</v>
      </c>
      <c r="C17" s="19">
        <v>41821</v>
      </c>
      <c r="D17" s="7">
        <f>YEAR(DATE(YEAR(lex_jul_2014[[#This Row],[Date]]),MONTH(lex_jul_2014[[#This Row],[Date]])+6,1))</f>
        <v>2015</v>
      </c>
      <c r="E17" s="39" t="str">
        <f>TEXT(lex_jul_2014[[#This Row],[Date]],"YYYY")</f>
        <v>2014</v>
      </c>
      <c r="F17" t="s">
        <v>264</v>
      </c>
      <c r="G17" t="str">
        <f>VLOOKUP(K17,[1]LibPAS_data!$A$2:$C$600,3,FALSE)</f>
        <v>Pinal</v>
      </c>
      <c r="H17">
        <v>13835</v>
      </c>
      <c r="I17" t="s">
        <v>19</v>
      </c>
      <c r="J17" t="str">
        <f>VLOOKUP(K17,[1]LibPAS_data!$A$2:$C$601,2,FALSE)</f>
        <v>Casa Grande Public Library</v>
      </c>
      <c r="K17" s="4" t="s">
        <v>164</v>
      </c>
      <c r="L17" t="s">
        <v>13</v>
      </c>
      <c r="M17" t="s">
        <v>266</v>
      </c>
    </row>
    <row r="18" spans="1:22" ht="15" x14ac:dyDescent="0.25">
      <c r="A18" s="22" t="e">
        <f>VLOOKUP(lex_jul_2014[[#This Row],[Locationid]],[1]LibPAS_data!$A$2:$D$264,4,FALSE)</f>
        <v>#N/A</v>
      </c>
      <c r="B18" s="10" t="str">
        <f>TEXT(C18,"yyyy")&amp;"-"&amp;"Q"&amp;LOOKUP(MONTH(C18),{1,4,7,10},{1,2,3,4})</f>
        <v>2014-Q3</v>
      </c>
      <c r="C18" s="19">
        <v>41821</v>
      </c>
      <c r="D18" s="7">
        <f>YEAR(DATE(YEAR(lex_jul_2014[[#This Row],[Date]]),MONTH(lex_jul_2014[[#This Row],[Date]])+6,1))</f>
        <v>2015</v>
      </c>
      <c r="E18" s="39" t="str">
        <f>TEXT(lex_jul_2014[[#This Row],[Date]],"YYYY")</f>
        <v>2014</v>
      </c>
      <c r="F18" t="s">
        <v>264</v>
      </c>
      <c r="G18" t="str">
        <f>VLOOKUP(K18,[1]LibPAS_data!$A$2:$C$600,3,FALSE)</f>
        <v>Yavapai</v>
      </c>
      <c r="H18">
        <v>14325</v>
      </c>
      <c r="I18" t="s">
        <v>37</v>
      </c>
      <c r="J18" t="str">
        <f>VLOOKUP(K18,[1]LibPAS_data!$A$2:$C$601,2,FALSE)</f>
        <v>Centennial Public Library</v>
      </c>
      <c r="K18" s="4" t="s">
        <v>165</v>
      </c>
      <c r="L18" t="s">
        <v>34</v>
      </c>
      <c r="M18" t="s">
        <v>266</v>
      </c>
    </row>
    <row r="19" spans="1:22" ht="15" x14ac:dyDescent="0.25">
      <c r="A19" s="22">
        <f>VLOOKUP(lex_jul_2014[[#This Row],[Locationid]],[1]LibPAS_data!$A$2:$D$264,4,FALSE)</f>
        <v>309229</v>
      </c>
      <c r="B19" s="10" t="str">
        <f>TEXT(C19,"yyyy")&amp;"-"&amp;"Q"&amp;LOOKUP(MONTH(C19),{1,4,7,10},{1,2,3,4})</f>
        <v>2014-Q3</v>
      </c>
      <c r="C19" s="19">
        <v>41821</v>
      </c>
      <c r="D19" s="7">
        <f>YEAR(DATE(YEAR(lex_jul_2014[[#This Row],[Date]]),MONTH(lex_jul_2014[[#This Row],[Date]])+6,1))</f>
        <v>2015</v>
      </c>
      <c r="E19" s="39" t="str">
        <f>TEXT(lex_jul_2014[[#This Row],[Date]],"YYYY")</f>
        <v>2014</v>
      </c>
      <c r="F19" t="s">
        <v>264</v>
      </c>
      <c r="G19" t="str">
        <f>VLOOKUP(K19,[1]LibPAS_data!$A$2:$C$600,3,FALSE)</f>
        <v>Maricopa</v>
      </c>
      <c r="H19">
        <v>12890</v>
      </c>
      <c r="I19" t="s">
        <v>99</v>
      </c>
      <c r="J19" t="str">
        <f>VLOOKUP(K19,[1]LibPAS_data!$A$2:$C$601,2,FALSE)</f>
        <v xml:space="preserve">Chandler Public Library </v>
      </c>
      <c r="K19" s="4" t="s">
        <v>166</v>
      </c>
      <c r="L19" t="s">
        <v>96</v>
      </c>
      <c r="M19" t="s">
        <v>266</v>
      </c>
      <c r="P19">
        <v>28</v>
      </c>
      <c r="Q19">
        <v>9</v>
      </c>
      <c r="R19">
        <v>9</v>
      </c>
      <c r="S19">
        <v>18</v>
      </c>
      <c r="T19">
        <v>5</v>
      </c>
      <c r="U19">
        <v>1</v>
      </c>
    </row>
    <row r="20" spans="1:22" ht="15" x14ac:dyDescent="0.25">
      <c r="A20" s="22">
        <f>VLOOKUP(lex_jul_2014[[#This Row],[Locationid]],[1]LibPAS_data!$A$2:$D$264,4,FALSE)</f>
        <v>10528</v>
      </c>
      <c r="B20" s="10" t="str">
        <f>TEXT(C20,"yyyy")&amp;"-"&amp;"Q"&amp;LOOKUP(MONTH(C20),{1,4,7,10},{1,2,3,4})</f>
        <v>2014-Q3</v>
      </c>
      <c r="C20" s="19">
        <v>41821</v>
      </c>
      <c r="D20" s="7">
        <f>YEAR(DATE(YEAR(lex_jul_2014[[#This Row],[Date]]),MONTH(lex_jul_2014[[#This Row],[Date]])+6,1))</f>
        <v>2015</v>
      </c>
      <c r="E20" s="39" t="str">
        <f>TEXT(lex_jul_2014[[#This Row],[Date]],"YYYY")</f>
        <v>2014</v>
      </c>
      <c r="F20" t="s">
        <v>264</v>
      </c>
      <c r="G20" t="str">
        <f>VLOOKUP(K20,[1]LibPAS_data!$A$2:$C$600,3,FALSE)</f>
        <v>Yavapai</v>
      </c>
      <c r="H20">
        <v>14522</v>
      </c>
      <c r="I20" t="s">
        <v>57</v>
      </c>
      <c r="J20" t="str">
        <f>VLOOKUP(K20,[1]LibPAS_data!$A$2:$C$601,2,FALSE)</f>
        <v>Chino Valley Public Library</v>
      </c>
      <c r="K20" s="4" t="s">
        <v>167</v>
      </c>
      <c r="L20" t="s">
        <v>39</v>
      </c>
      <c r="M20" t="s">
        <v>266</v>
      </c>
    </row>
    <row r="21" spans="1:22" ht="15" x14ac:dyDescent="0.25">
      <c r="A21" s="22" t="e">
        <f>VLOOKUP(lex_jul_2014[[#This Row],[Locationid]],[1]LibPAS_data!$A$2:$D$264,4,FALSE)</f>
        <v>#N/A</v>
      </c>
      <c r="B21" s="10" t="str">
        <f>TEXT(C21,"yyyy")&amp;"-"&amp;"Q"&amp;LOOKUP(MONTH(C21),{1,4,7,10},{1,2,3,4})</f>
        <v>2014-Q3</v>
      </c>
      <c r="C21" s="19">
        <v>41821</v>
      </c>
      <c r="D21" s="7">
        <f>YEAR(DATE(YEAR(lex_jul_2014[[#This Row],[Date]]),MONTH(lex_jul_2014[[#This Row],[Date]])+6,1))</f>
        <v>2015</v>
      </c>
      <c r="E21" s="39" t="str">
        <f>TEXT(lex_jul_2014[[#This Row],[Date]],"YYYY")</f>
        <v>2014</v>
      </c>
      <c r="F21" t="s">
        <v>264</v>
      </c>
      <c r="G21" t="str">
        <f>VLOOKUP(K21,[1]LibPAS_data!$A$2:$C$600,3,FALSE)</f>
        <v>Navajo</v>
      </c>
      <c r="H21">
        <v>14494</v>
      </c>
      <c r="I21" t="s">
        <v>116</v>
      </c>
      <c r="J21" t="str">
        <f>VLOOKUP(K21,[1]LibPAS_data!$A$2:$C$601,2,FALSE)</f>
        <v>Cibecue Community Library</v>
      </c>
      <c r="K21" s="4" t="s">
        <v>168</v>
      </c>
      <c r="L21" t="s">
        <v>114</v>
      </c>
      <c r="M21" t="s">
        <v>266</v>
      </c>
    </row>
    <row r="22" spans="1:22" ht="15" x14ac:dyDescent="0.25">
      <c r="A22" s="22">
        <f>VLOOKUP(lex_jul_2014[[#This Row],[Locationid]],[1]LibPAS_data!$A$2:$D$264,4,FALSE)</f>
        <v>147983</v>
      </c>
      <c r="B22" s="10" t="str">
        <f>TEXT(C22,"yyyy")&amp;"-"&amp;"Q"&amp;LOOKUP(MONTH(C22),{1,4,7,10},{1,2,3,4})</f>
        <v>2014-Q3</v>
      </c>
      <c r="C22" s="19">
        <v>41821</v>
      </c>
      <c r="D22" s="7">
        <f>YEAR(DATE(YEAR(lex_jul_2014[[#This Row],[Date]]),MONTH(lex_jul_2014[[#This Row],[Date]])+6,1))</f>
        <v>2015</v>
      </c>
      <c r="E22" s="39" t="str">
        <f>TEXT(lex_jul_2014[[#This Row],[Date]],"YYYY")</f>
        <v>2014</v>
      </c>
      <c r="F22" t="s">
        <v>264</v>
      </c>
      <c r="G22" t="str">
        <f>VLOOKUP(K22,[1]LibPAS_data!$A$2:$C$600,3,FALSE)</f>
        <v>Maricopa</v>
      </c>
      <c r="H22">
        <v>12897</v>
      </c>
      <c r="I22" t="s">
        <v>98</v>
      </c>
      <c r="J22" t="str">
        <f>VLOOKUP(K22,[1]LibPAS_data!$A$2:$C$601,2,FALSE)</f>
        <v>Mesa Public Library</v>
      </c>
      <c r="K22" s="2" t="s">
        <v>210</v>
      </c>
      <c r="L22" t="s">
        <v>96</v>
      </c>
      <c r="M22" t="s">
        <v>266</v>
      </c>
      <c r="P22">
        <v>3</v>
      </c>
      <c r="Q22">
        <v>3</v>
      </c>
      <c r="R22">
        <v>9</v>
      </c>
      <c r="T22">
        <v>3</v>
      </c>
      <c r="U22">
        <v>1</v>
      </c>
      <c r="V22">
        <v>3</v>
      </c>
    </row>
    <row r="23" spans="1:22" ht="15" x14ac:dyDescent="0.25">
      <c r="A23" s="22" t="e">
        <f>VLOOKUP(lex_jul_2014[[#This Row],[Locationid]],[1]LibPAS_data!$A$2:$D$264,4,FALSE)</f>
        <v>#N/A</v>
      </c>
      <c r="B23" s="10" t="str">
        <f>TEXT(C23,"yyyy")&amp;"-"&amp;"Q"&amp;LOOKUP(MONTH(C23),{1,4,7,10},{1,2,3,4})</f>
        <v>2014-Q3</v>
      </c>
      <c r="C23" s="19">
        <v>41821</v>
      </c>
      <c r="D23" s="7">
        <f>YEAR(DATE(YEAR(lex_jul_2014[[#This Row],[Date]]),MONTH(lex_jul_2014[[#This Row],[Date]])+6,1))</f>
        <v>2015</v>
      </c>
      <c r="E23" s="39" t="str">
        <f>TEXT(lex_jul_2014[[#This Row],[Date]],"YYYY")</f>
        <v>2014</v>
      </c>
      <c r="F23" t="s">
        <v>264</v>
      </c>
      <c r="G23" t="str">
        <f>VLOOKUP(K23,[1]LibPAS_data!$A$2:$C$600,3,FALSE)</f>
        <v>Navajo</v>
      </c>
      <c r="H23">
        <v>14495</v>
      </c>
      <c r="I23" t="s">
        <v>117</v>
      </c>
      <c r="J23" t="str">
        <f>VLOOKUP(K23,[1]LibPAS_data!$A$2:$C$601,2,FALSE)</f>
        <v>Clay Springs Public Library</v>
      </c>
      <c r="K23" s="4" t="s">
        <v>169</v>
      </c>
      <c r="L23" t="s">
        <v>114</v>
      </c>
      <c r="M23" t="s">
        <v>266</v>
      </c>
    </row>
    <row r="24" spans="1:22" ht="15" x14ac:dyDescent="0.25">
      <c r="A24" s="22">
        <f>VLOOKUP(lex_jul_2014[[#This Row],[Locationid]],[1]LibPAS_data!$A$2:$D$264,4,FALSE)</f>
        <v>503</v>
      </c>
      <c r="B24" s="10" t="str">
        <f>TEXT(C24,"yyyy")&amp;"-"&amp;"Q"&amp;LOOKUP(MONTH(C24),{1,4,7,10},{1,2,3,4})</f>
        <v>2014-Q3</v>
      </c>
      <c r="C24" s="19">
        <v>41821</v>
      </c>
      <c r="D24" s="7">
        <f>YEAR(DATE(YEAR(lex_jul_2014[[#This Row],[Date]]),MONTH(lex_jul_2014[[#This Row],[Date]])+6,1))</f>
        <v>2015</v>
      </c>
      <c r="E24" s="39" t="str">
        <f>TEXT(lex_jul_2014[[#This Row],[Date]],"YYYY")</f>
        <v>2014</v>
      </c>
      <c r="F24" t="s">
        <v>264</v>
      </c>
      <c r="G24" t="str">
        <f>VLOOKUP(K24,[1]LibPAS_data!$A$2:$C$600,3,FALSE)</f>
        <v>Greenlee</v>
      </c>
      <c r="H24">
        <v>14470</v>
      </c>
      <c r="I24" t="s">
        <v>72</v>
      </c>
      <c r="J24" t="str">
        <f>VLOOKUP(K24,[1]LibPAS_data!$A$2:$C$601,2,FALSE)</f>
        <v>Clifton Public Library</v>
      </c>
      <c r="K24" s="4" t="s">
        <v>170</v>
      </c>
      <c r="L24" t="s">
        <v>70</v>
      </c>
      <c r="M24" t="s">
        <v>266</v>
      </c>
    </row>
    <row r="25" spans="1:22" ht="15" x14ac:dyDescent="0.25">
      <c r="A25" s="22">
        <f>VLOOKUP(lex_jul_2014[[#This Row],[Locationid]],[1]LibPAS_data!$A$2:$D$264,4,FALSE)</f>
        <v>1469</v>
      </c>
      <c r="B25" s="10" t="str">
        <f>TEXT(C25,"yyyy")&amp;"-"&amp;"Q"&amp;LOOKUP(MONTH(C25),{1,4,7,10},{1,2,3,4})</f>
        <v>2014-Q3</v>
      </c>
      <c r="C25" s="19">
        <v>41821</v>
      </c>
      <c r="D25" s="7">
        <f>YEAR(DATE(YEAR(lex_jul_2014[[#This Row],[Date]]),MONTH(lex_jul_2014[[#This Row],[Date]])+6,1))</f>
        <v>2015</v>
      </c>
      <c r="E25" s="39" t="str">
        <f>TEXT(lex_jul_2014[[#This Row],[Date]],"YYYY")</f>
        <v>2014</v>
      </c>
      <c r="F25" t="s">
        <v>264</v>
      </c>
      <c r="G25" t="str">
        <f>VLOOKUP(K25,[1]LibPAS_data!$A$2:$C$600,3,FALSE)</f>
        <v>Cochise</v>
      </c>
      <c r="H25">
        <v>5783</v>
      </c>
      <c r="I25" t="s">
        <v>79</v>
      </c>
      <c r="J25" t="str">
        <f>VLOOKUP(K25,[1]LibPAS_data!$A$2:$C$601,2,FALSE)</f>
        <v>Cochise County Library District</v>
      </c>
      <c r="K25" s="4" t="s">
        <v>171</v>
      </c>
      <c r="L25" t="s">
        <v>76</v>
      </c>
      <c r="M25" t="s">
        <v>266</v>
      </c>
      <c r="P25">
        <v>9</v>
      </c>
      <c r="Q25">
        <v>4</v>
      </c>
      <c r="R25">
        <v>5</v>
      </c>
      <c r="S25">
        <v>3</v>
      </c>
      <c r="T25">
        <v>3</v>
      </c>
    </row>
    <row r="26" spans="1:22" ht="15" x14ac:dyDescent="0.25">
      <c r="A26" s="22">
        <f>VLOOKUP(lex_jul_2014[[#This Row],[Locationid]],[1]LibPAS_data!$A$2:$D$264,4,FALSE)</f>
        <v>150</v>
      </c>
      <c r="B26" s="10" t="str">
        <f>TEXT(C26,"yyyy")&amp;"-"&amp;"Q"&amp;LOOKUP(MONTH(C26),{1,4,7,10},{1,2,3,4})</f>
        <v>2014-Q3</v>
      </c>
      <c r="C26" s="19">
        <v>41821</v>
      </c>
      <c r="D26" s="7">
        <f>YEAR(DATE(YEAR(lex_jul_2014[[#This Row],[Date]]),MONTH(lex_jul_2014[[#This Row],[Date]])+6,1))</f>
        <v>2015</v>
      </c>
      <c r="E26" s="39" t="str">
        <f>TEXT(lex_jul_2014[[#This Row],[Date]],"YYYY")</f>
        <v>2014</v>
      </c>
      <c r="F26" t="s">
        <v>264</v>
      </c>
      <c r="G26" t="str">
        <f>VLOOKUP(K26,[1]LibPAS_data!$A$2:$C$600,3,FALSE)</f>
        <v>Yuma</v>
      </c>
      <c r="H26">
        <v>14528</v>
      </c>
      <c r="I26" t="s">
        <v>142</v>
      </c>
      <c r="J26" t="str">
        <f>VLOOKUP(K26,[1]LibPAS_data!$A$2:$C$601,2,FALSE)</f>
        <v>Cocopah Tribal Library</v>
      </c>
      <c r="K26" t="s">
        <v>172</v>
      </c>
      <c r="L26" t="s">
        <v>141</v>
      </c>
      <c r="M26" t="s">
        <v>266</v>
      </c>
    </row>
    <row r="27" spans="1:22" ht="15" x14ac:dyDescent="0.25">
      <c r="A27" s="22">
        <f>VLOOKUP(lex_jul_2014[[#This Row],[Locationid]],[1]LibPAS_data!$A$2:$D$264,4,FALSE)</f>
        <v>3352</v>
      </c>
      <c r="B27" s="10" t="str">
        <f>TEXT(C27,"yyyy")&amp;"-"&amp;"Q"&amp;LOOKUP(MONTH(C27),{1,4,7,10},{1,2,3,4})</f>
        <v>2014-Q3</v>
      </c>
      <c r="C27" s="19">
        <v>41821</v>
      </c>
      <c r="D27" s="7">
        <f>YEAR(DATE(YEAR(lex_jul_2014[[#This Row],[Date]]),MONTH(lex_jul_2014[[#This Row],[Date]])+6,1))</f>
        <v>2015</v>
      </c>
      <c r="E27" s="39" t="str">
        <f>TEXT(lex_jul_2014[[#This Row],[Date]],"YYYY")</f>
        <v>2014</v>
      </c>
      <c r="F27" t="s">
        <v>264</v>
      </c>
      <c r="G27" t="str">
        <f>VLOOKUP(K27,[1]LibPAS_data!$A$2:$C$600,3,FALSE)</f>
        <v>La Paz</v>
      </c>
      <c r="H27">
        <v>14324</v>
      </c>
      <c r="I27" t="s">
        <v>33</v>
      </c>
      <c r="J27" t="str">
        <f>VLOOKUP(K27,[1]LibPAS_data!$A$2:$C$601,2,FALSE)</f>
        <v>Colorado River Indian Tribes Library</v>
      </c>
      <c r="K27" t="s">
        <v>173</v>
      </c>
      <c r="L27" t="s">
        <v>34</v>
      </c>
      <c r="M27" t="s">
        <v>266</v>
      </c>
    </row>
    <row r="28" spans="1:22" ht="15" x14ac:dyDescent="0.25">
      <c r="A28" s="22" t="e">
        <f>VLOOKUP(lex_jul_2014[[#This Row],[Locationid]],[1]LibPAS_data!$A$2:$D$264,4,FALSE)</f>
        <v>#N/A</v>
      </c>
      <c r="B28" s="10" t="str">
        <f>TEXT(C28,"yyyy")&amp;"-"&amp;"Q"&amp;LOOKUP(MONTH(C28),{1,4,7,10},{1,2,3,4})</f>
        <v>2014-Q3</v>
      </c>
      <c r="C28" s="19">
        <v>41821</v>
      </c>
      <c r="D28" s="7">
        <f>YEAR(DATE(YEAR(lex_jul_2014[[#This Row],[Date]]),MONTH(lex_jul_2014[[#This Row],[Date]])+6,1))</f>
        <v>2015</v>
      </c>
      <c r="E28" s="39" t="str">
        <f>TEXT(lex_jul_2014[[#This Row],[Date]],"YYYY")</f>
        <v>2014</v>
      </c>
      <c r="F28" t="s">
        <v>264</v>
      </c>
      <c r="G28" t="str">
        <f>VLOOKUP(K28,[1]LibPAS_data!$A$2:$C$600,3,FALSE)</f>
        <v>Yavapai</v>
      </c>
      <c r="H28">
        <v>14540</v>
      </c>
      <c r="I28" t="s">
        <v>58</v>
      </c>
      <c r="J28" t="str">
        <f>VLOOKUP(K28,[1]LibPAS_data!$A$2:$C$601,2,FALSE)</f>
        <v>Congress Public Library</v>
      </c>
      <c r="K28" t="s">
        <v>174</v>
      </c>
      <c r="L28" t="s">
        <v>39</v>
      </c>
      <c r="M28" t="s">
        <v>266</v>
      </c>
    </row>
    <row r="29" spans="1:22" ht="15" x14ac:dyDescent="0.25">
      <c r="A29" s="22">
        <f>VLOOKUP(lex_jul_2014[[#This Row],[Locationid]],[1]LibPAS_data!$A$2:$D$264,4,FALSE)</f>
        <v>9676</v>
      </c>
      <c r="B29" s="10" t="str">
        <f>TEXT(C29,"yyyy")&amp;"-"&amp;"Q"&amp;LOOKUP(MONTH(C29),{1,4,7,10},{1,2,3,4})</f>
        <v>2014-Q3</v>
      </c>
      <c r="C29" s="19">
        <v>41821</v>
      </c>
      <c r="D29" s="7">
        <f>YEAR(DATE(YEAR(lex_jul_2014[[#This Row],[Date]]),MONTH(lex_jul_2014[[#This Row],[Date]])+6,1))</f>
        <v>2015</v>
      </c>
      <c r="E29" s="39" t="str">
        <f>TEXT(lex_jul_2014[[#This Row],[Date]],"YYYY")</f>
        <v>2014</v>
      </c>
      <c r="F29" t="s">
        <v>264</v>
      </c>
      <c r="G29" t="str">
        <f>VLOOKUP(K29,[1]LibPAS_data!$A$2:$C$600,3,FALSE)</f>
        <v>Pinal</v>
      </c>
      <c r="H29">
        <v>13836</v>
      </c>
      <c r="I29" t="s">
        <v>16</v>
      </c>
      <c r="J29" t="str">
        <f>VLOOKUP(K29,[1]LibPAS_data!$A$2:$C$601,2,FALSE)</f>
        <v>Coolidge Public Library</v>
      </c>
      <c r="K29" t="s">
        <v>175</v>
      </c>
      <c r="L29" t="s">
        <v>13</v>
      </c>
      <c r="M29" t="s">
        <v>266</v>
      </c>
    </row>
    <row r="30" spans="1:22" ht="15" x14ac:dyDescent="0.25">
      <c r="A30" s="22">
        <f>VLOOKUP(lex_jul_2014[[#This Row],[Locationid]],[1]LibPAS_data!$A$2:$D$264,4,FALSE)</f>
        <v>7546</v>
      </c>
      <c r="B30" s="10" t="str">
        <f>TEXT(C30,"yyyy")&amp;"-"&amp;"Q"&amp;LOOKUP(MONTH(C30),{1,4,7,10},{1,2,3,4})</f>
        <v>2014-Q3</v>
      </c>
      <c r="C30" s="19">
        <v>41821</v>
      </c>
      <c r="D30" s="7">
        <f>YEAR(DATE(YEAR(lex_jul_2014[[#This Row],[Date]]),MONTH(lex_jul_2014[[#This Row],[Date]])+6,1))</f>
        <v>2015</v>
      </c>
      <c r="E30" s="39" t="str">
        <f>TEXT(lex_jul_2014[[#This Row],[Date]],"YYYY")</f>
        <v>2014</v>
      </c>
      <c r="F30" t="s">
        <v>264</v>
      </c>
      <c r="G30" t="str">
        <f>VLOOKUP(K30,[1]LibPAS_data!$A$2:$C$600,3,FALSE)</f>
        <v>Cochise</v>
      </c>
      <c r="H30">
        <v>14446</v>
      </c>
      <c r="I30" t="s">
        <v>80</v>
      </c>
      <c r="J30" t="str">
        <f>VLOOKUP(K30,[1]LibPAS_data!$A$2:$C$601,2,FALSE)</f>
        <v>Copper Queen Library</v>
      </c>
      <c r="K30" s="1" t="s">
        <v>176</v>
      </c>
      <c r="L30" t="s">
        <v>76</v>
      </c>
      <c r="M30" t="s">
        <v>266</v>
      </c>
    </row>
    <row r="31" spans="1:22" ht="15" x14ac:dyDescent="0.25">
      <c r="A31" s="22" t="e">
        <f>VLOOKUP(lex_jul_2014[[#This Row],[Locationid]],[1]LibPAS_data!$A$2:$D$264,4,FALSE)</f>
        <v>#N/A</v>
      </c>
      <c r="B31" s="10" t="str">
        <f>TEXT(C31,"yyyy")&amp;"-"&amp;"Q"&amp;LOOKUP(MONTH(C31),{1,4,7,10},{1,2,3,4})</f>
        <v>2014-Q3</v>
      </c>
      <c r="C31" s="19">
        <v>41821</v>
      </c>
      <c r="D31" s="7">
        <f>YEAR(DATE(YEAR(lex_jul_2014[[#This Row],[Date]]),MONTH(lex_jul_2014[[#This Row],[Date]])+6,1))</f>
        <v>2015</v>
      </c>
      <c r="E31" s="39" t="str">
        <f>TEXT(lex_jul_2014[[#This Row],[Date]],"YYYY")</f>
        <v>2014</v>
      </c>
      <c r="F31" t="s">
        <v>264</v>
      </c>
      <c r="G31" t="str">
        <f>VLOOKUP(K31,[1]LibPAS_data!$A$2:$C$600,3,FALSE)</f>
        <v>Yavapai</v>
      </c>
      <c r="H31">
        <v>14541</v>
      </c>
      <c r="I31" t="s">
        <v>51</v>
      </c>
      <c r="J31" t="str">
        <f>VLOOKUP(K31,[1]LibPAS_data!$A$2:$C$601,2,FALSE)</f>
        <v>Cordes Lakes Public Library</v>
      </c>
      <c r="K31" t="s">
        <v>177</v>
      </c>
      <c r="L31" t="s">
        <v>39</v>
      </c>
      <c r="M31" t="s">
        <v>266</v>
      </c>
    </row>
    <row r="32" spans="1:22" ht="15" x14ac:dyDescent="0.25">
      <c r="A32" s="22">
        <f>VLOOKUP(lex_jul_2014[[#This Row],[Locationid]],[1]LibPAS_data!$A$2:$D$264,4,FALSE)</f>
        <v>12610</v>
      </c>
      <c r="B32" s="10" t="str">
        <f>TEXT(C32,"yyyy")&amp;"-"&amp;"Q"&amp;LOOKUP(MONTH(C32),{1,4,7,10},{1,2,3,4})</f>
        <v>2014-Q3</v>
      </c>
      <c r="C32" s="19">
        <v>41821</v>
      </c>
      <c r="D32" s="7">
        <f>YEAR(DATE(YEAR(lex_jul_2014[[#This Row],[Date]]),MONTH(lex_jul_2014[[#This Row],[Date]])+6,1))</f>
        <v>2015</v>
      </c>
      <c r="E32" s="39" t="str">
        <f>TEXT(lex_jul_2014[[#This Row],[Date]],"YYYY")</f>
        <v>2014</v>
      </c>
      <c r="F32" t="s">
        <v>264</v>
      </c>
      <c r="G32" t="str">
        <f>VLOOKUP(K32,[1]LibPAS_data!$A$2:$C$600,3,FALSE)</f>
        <v>Yavapai</v>
      </c>
      <c r="H32">
        <v>14517</v>
      </c>
      <c r="I32" t="s">
        <v>38</v>
      </c>
      <c r="J32" t="str">
        <f>VLOOKUP(K32,[1]LibPAS_data!$A$2:$C$601,2,FALSE)</f>
        <v>Cottonwood Public Library</v>
      </c>
      <c r="K32" t="s">
        <v>178</v>
      </c>
      <c r="L32" t="s">
        <v>39</v>
      </c>
      <c r="M32" t="s">
        <v>266</v>
      </c>
    </row>
    <row r="33" spans="1:22" ht="15" x14ac:dyDescent="0.25">
      <c r="A33" s="22" t="e">
        <f>VLOOKUP(lex_jul_2014[[#This Row],[Locationid]],[1]LibPAS_data!$A$2:$D$264,4,FALSE)</f>
        <v>#N/A</v>
      </c>
      <c r="B33" s="10" t="str">
        <f>TEXT(C33,"yyyy")&amp;"-"&amp;"Q"&amp;LOOKUP(MONTH(C33),{1,4,7,10},{1,2,3,4})</f>
        <v>2014-Q3</v>
      </c>
      <c r="C33" s="19">
        <v>41821</v>
      </c>
      <c r="D33" s="7">
        <f>YEAR(DATE(YEAR(lex_jul_2014[[#This Row],[Date]]),MONTH(lex_jul_2014[[#This Row],[Date]])+6,1))</f>
        <v>2015</v>
      </c>
      <c r="E33" s="39" t="str">
        <f>TEXT(lex_jul_2014[[#This Row],[Date]],"YYYY")</f>
        <v>2014</v>
      </c>
      <c r="F33" t="s">
        <v>264</v>
      </c>
      <c r="G33" t="str">
        <f>VLOOKUP(K33,[1]LibPAS_data!$A$2:$C$600,3,FALSE)</f>
        <v>Yavapai</v>
      </c>
      <c r="H33">
        <v>14542</v>
      </c>
      <c r="I33" t="s">
        <v>52</v>
      </c>
      <c r="J33" t="str">
        <f>VLOOKUP(K33,[1]LibPAS_data!$A$2:$C$601,2,FALSE)</f>
        <v>Crown King Public Library</v>
      </c>
      <c r="K33" t="s">
        <v>179</v>
      </c>
      <c r="L33" t="s">
        <v>39</v>
      </c>
      <c r="M33" t="s">
        <v>266</v>
      </c>
    </row>
    <row r="34" spans="1:22" ht="15" x14ac:dyDescent="0.25">
      <c r="A34" s="22">
        <f>VLOOKUP(lex_jul_2014[[#This Row],[Locationid]],[1]LibPAS_data!$A$2:$D$264,4,FALSE)</f>
        <v>7004</v>
      </c>
      <c r="B34" s="10" t="str">
        <f>TEXT(C34,"yyyy")&amp;"-"&amp;"Q"&amp;LOOKUP(MONTH(C34),{1,4,7,10},{1,2,3,4})</f>
        <v>2014-Q3</v>
      </c>
      <c r="C34" s="19">
        <v>41821</v>
      </c>
      <c r="D34" s="7">
        <f>YEAR(DATE(YEAR(lex_jul_2014[[#This Row],[Date]]),MONTH(lex_jul_2014[[#This Row],[Date]])+6,1))</f>
        <v>2015</v>
      </c>
      <c r="E34" s="39" t="str">
        <f>TEXT(lex_jul_2014[[#This Row],[Date]],"YYYY")</f>
        <v>2014</v>
      </c>
      <c r="F34" t="s">
        <v>264</v>
      </c>
      <c r="G34" t="str">
        <f>VLOOKUP(K34,[1]LibPAS_data!$A$2:$C$600,3,FALSE)</f>
        <v>Maricopa</v>
      </c>
      <c r="H34">
        <v>14477</v>
      </c>
      <c r="I34" t="s">
        <v>97</v>
      </c>
      <c r="J34" t="str">
        <f>VLOOKUP(K34,[1]LibPAS_data!$A$2:$C$601,2,FALSE)</f>
        <v>Desert Foothills Branch Library</v>
      </c>
      <c r="K34" s="1" t="s">
        <v>287</v>
      </c>
      <c r="L34" t="s">
        <v>96</v>
      </c>
      <c r="M34" t="s">
        <v>266</v>
      </c>
    </row>
    <row r="35" spans="1:22" ht="15" x14ac:dyDescent="0.25">
      <c r="A35" s="22" t="e">
        <f>VLOOKUP(lex_jul_2014[[#This Row],[Locationid]],[1]LibPAS_data!$A$2:$D$264,4,FALSE)</f>
        <v>#N/A</v>
      </c>
      <c r="B35" s="10" t="str">
        <f>TEXT(C35,"yyyy")&amp;"-"&amp;"Q"&amp;LOOKUP(MONTH(C35),{1,4,7,10},{1,2,3,4})</f>
        <v>2014-Q3</v>
      </c>
      <c r="C35" s="19">
        <v>41821</v>
      </c>
      <c r="D35" s="7">
        <f>YEAR(DATE(YEAR(lex_jul_2014[[#This Row],[Date]]),MONTH(lex_jul_2014[[#This Row],[Date]])+6,1))</f>
        <v>2015</v>
      </c>
      <c r="E35" s="39" t="str">
        <f>TEXT(lex_jul_2014[[#This Row],[Date]],"YYYY")</f>
        <v>2014</v>
      </c>
      <c r="F35" t="s">
        <v>264</v>
      </c>
      <c r="G35" t="str">
        <f>VLOOKUP(K35,[1]LibPAS_data!$A$2:$C$600,3,FALSE)</f>
        <v>Yavapai</v>
      </c>
      <c r="H35">
        <v>14545</v>
      </c>
      <c r="I35" t="s">
        <v>53</v>
      </c>
      <c r="J35" t="str">
        <f>VLOOKUP(K35,[1]LibPAS_data!$A$2:$C$601,2,FALSE)</f>
        <v>Dewey-Humboldt Town Library</v>
      </c>
      <c r="K35" t="s">
        <v>180</v>
      </c>
      <c r="L35" t="s">
        <v>39</v>
      </c>
      <c r="M35" t="s">
        <v>266</v>
      </c>
    </row>
    <row r="36" spans="1:22" ht="15" x14ac:dyDescent="0.25">
      <c r="A36" s="22">
        <f>VLOOKUP(lex_jul_2014[[#This Row],[Locationid]],[1]LibPAS_data!$A$2:$D$264,4,FALSE)</f>
        <v>21526</v>
      </c>
      <c r="B36" s="10" t="str">
        <f>TEXT(C36,"yyyy")&amp;"-"&amp;"Q"&amp;LOOKUP(MONTH(C36),{1,4,7,10},{1,2,3,4})</f>
        <v>2014-Q3</v>
      </c>
      <c r="C36" s="19">
        <v>41821</v>
      </c>
      <c r="D36" s="7">
        <f>YEAR(DATE(YEAR(lex_jul_2014[[#This Row],[Date]]),MONTH(lex_jul_2014[[#This Row],[Date]])+6,1))</f>
        <v>2015</v>
      </c>
      <c r="E36" s="39" t="str">
        <f>TEXT(lex_jul_2014[[#This Row],[Date]],"YYYY")</f>
        <v>2014</v>
      </c>
      <c r="F36" t="s">
        <v>264</v>
      </c>
      <c r="G36" t="str">
        <f>VLOOKUP(K36,[1]LibPAS_data!$A$2:$C$600,3,FALSE)</f>
        <v>Cochise</v>
      </c>
      <c r="H36">
        <v>14447</v>
      </c>
      <c r="I36" t="s">
        <v>81</v>
      </c>
      <c r="J36" t="str">
        <f>VLOOKUP(K36,[1]LibPAS_data!$A$2:$C$601,2,FALSE)</f>
        <v>Douglas Public Library</v>
      </c>
      <c r="K36" t="s">
        <v>181</v>
      </c>
      <c r="L36" t="s">
        <v>76</v>
      </c>
      <c r="M36" t="s">
        <v>266</v>
      </c>
    </row>
    <row r="37" spans="1:22" ht="15" x14ac:dyDescent="0.25">
      <c r="A37" s="22" t="e">
        <f>VLOOKUP(lex_jul_2014[[#This Row],[Locationid]],[1]LibPAS_data!$A$2:$D$264,4,FALSE)</f>
        <v>#N/A</v>
      </c>
      <c r="B37" s="10" t="str">
        <f>TEXT(C37,"yyyy")&amp;"-"&amp;"Q"&amp;LOOKUP(MONTH(C37),{1,4,7,10},{1,2,3,4})</f>
        <v>2014-Q3</v>
      </c>
      <c r="C37" s="19">
        <v>41821</v>
      </c>
      <c r="D37" s="7">
        <f>YEAR(DATE(YEAR(lex_jul_2014[[#This Row],[Date]]),MONTH(lex_jul_2014[[#This Row],[Date]])+6,1))</f>
        <v>2015</v>
      </c>
      <c r="E37" s="39" t="str">
        <f>TEXT(lex_jul_2014[[#This Row],[Date]],"YYYY")</f>
        <v>2014</v>
      </c>
      <c r="F37" t="s">
        <v>264</v>
      </c>
      <c r="G37" t="str">
        <f>VLOOKUP(K37,[1]LibPAS_data!$A$2:$C$600,3,FALSE)</f>
        <v>Pima</v>
      </c>
      <c r="H37">
        <v>14510</v>
      </c>
      <c r="I37" t="s">
        <v>132</v>
      </c>
      <c r="J37" t="str">
        <f>VLOOKUP(K37,[1]LibPAS_data!$A$2:$C$601,2,FALSE)</f>
        <v>Dr. Fernando Escalante Comm Library</v>
      </c>
      <c r="K37" t="s">
        <v>182</v>
      </c>
      <c r="L37" t="s">
        <v>131</v>
      </c>
      <c r="M37" t="s">
        <v>266</v>
      </c>
    </row>
    <row r="38" spans="1:22" ht="15" x14ac:dyDescent="0.25">
      <c r="A38" s="22">
        <f>VLOOKUP(lex_jul_2014[[#This Row],[Locationid]],[1]LibPAS_data!$A$2:$D$264,4,FALSE)</f>
        <v>1264</v>
      </c>
      <c r="B38" s="10" t="str">
        <f>TEXT(C38,"yyyy")&amp;"-"&amp;"Q"&amp;LOOKUP(MONTH(C38),{1,4,7,10},{1,2,3,4})</f>
        <v>2014-Q3</v>
      </c>
      <c r="C38" s="19">
        <v>41821</v>
      </c>
      <c r="D38" s="7">
        <f>YEAR(DATE(YEAR(lex_jul_2014[[#This Row],[Date]]),MONTH(lex_jul_2014[[#This Row],[Date]])+6,1))</f>
        <v>2015</v>
      </c>
      <c r="E38" s="39" t="str">
        <f>TEXT(lex_jul_2014[[#This Row],[Date]],"YYYY")</f>
        <v>2014</v>
      </c>
      <c r="F38" t="s">
        <v>264</v>
      </c>
      <c r="G38" t="str">
        <f>VLOOKUP(K38,[1]LibPAS_data!$A$2:$C$600,3,FALSE)</f>
        <v>Greenlee</v>
      </c>
      <c r="H38">
        <v>14468</v>
      </c>
      <c r="I38" t="s">
        <v>69</v>
      </c>
      <c r="J38" t="str">
        <f>VLOOKUP(K38,[1]LibPAS_data!$A$2:$C$601,2,FALSE)</f>
        <v>Duncan Public Library</v>
      </c>
      <c r="K38" t="s">
        <v>183</v>
      </c>
      <c r="L38" t="s">
        <v>70</v>
      </c>
      <c r="M38" t="s">
        <v>266</v>
      </c>
    </row>
    <row r="39" spans="1:22" ht="15" x14ac:dyDescent="0.25">
      <c r="A39" s="22">
        <f>VLOOKUP(lex_jul_2014[[#This Row],[Locationid]],[1]LibPAS_data!$A$2:$D$264,4,FALSE)</f>
        <v>3457</v>
      </c>
      <c r="B39" s="10" t="str">
        <f>TEXT(C39,"yyyy")&amp;"-"&amp;"Q"&amp;LOOKUP(MONTH(C39),{1,4,7,10},{1,2,3,4})</f>
        <v>2014-Q3</v>
      </c>
      <c r="C39" s="19">
        <v>41821</v>
      </c>
      <c r="D39" s="7">
        <f>YEAR(DATE(YEAR(lex_jul_2014[[#This Row],[Date]]),MONTH(lex_jul_2014[[#This Row],[Date]])+6,1))</f>
        <v>2015</v>
      </c>
      <c r="E39" s="39" t="str">
        <f>TEXT(lex_jul_2014[[#This Row],[Date]],"YYYY")</f>
        <v>2014</v>
      </c>
      <c r="F39" t="s">
        <v>264</v>
      </c>
      <c r="G39" t="str">
        <f>VLOOKUP(K39,[1]LibPAS_data!$A$2:$C$600,3,FALSE)</f>
        <v>Pinal</v>
      </c>
      <c r="H39">
        <v>13837</v>
      </c>
      <c r="I39" t="s">
        <v>17</v>
      </c>
      <c r="J39" t="str">
        <f>VLOOKUP(K39,[1]LibPAS_data!$A$2:$C$601,2,FALSE)</f>
        <v>Eloy Santa Cruz Library</v>
      </c>
      <c r="K39" t="s">
        <v>184</v>
      </c>
      <c r="L39" t="s">
        <v>13</v>
      </c>
      <c r="M39" t="s">
        <v>266</v>
      </c>
    </row>
    <row r="40" spans="1:22" ht="15" x14ac:dyDescent="0.25">
      <c r="A40" s="22">
        <f>VLOOKUP(lex_jul_2014[[#This Row],[Locationid]],[1]LibPAS_data!$A$2:$D$264,4,FALSE)</f>
        <v>6415</v>
      </c>
      <c r="B40" s="10" t="str">
        <f>TEXT(C40,"yyyy")&amp;"-"&amp;"Q"&amp;LOOKUP(MONTH(C40),{1,4,7,10},{1,2,3,4})</f>
        <v>2014-Q3</v>
      </c>
      <c r="C40" s="19">
        <v>41821</v>
      </c>
      <c r="D40" s="7">
        <f>YEAR(DATE(YEAR(lex_jul_2014[[#This Row],[Date]]),MONTH(lex_jul_2014[[#This Row],[Date]])+6,1))</f>
        <v>2015</v>
      </c>
      <c r="E40" s="39" t="str">
        <f>TEXT(lex_jul_2014[[#This Row],[Date]],"YYYY")</f>
        <v>2014</v>
      </c>
      <c r="F40" t="s">
        <v>264</v>
      </c>
      <c r="G40" t="str">
        <f>VLOOKUP(K40,[1]LibPAS_data!$A$2:$C$600,3,FALSE)</f>
        <v>Cochise</v>
      </c>
      <c r="H40">
        <v>14452</v>
      </c>
      <c r="I40" t="s">
        <v>78</v>
      </c>
      <c r="J40" t="str">
        <f>VLOOKUP(K40,[1]LibPAS_data!$A$2:$C$601,2,FALSE)</f>
        <v>Elsie S. Hogan community Library</v>
      </c>
      <c r="K40" t="s">
        <v>185</v>
      </c>
      <c r="L40" t="s">
        <v>76</v>
      </c>
      <c r="M40" t="s">
        <v>266</v>
      </c>
    </row>
    <row r="41" spans="1:22" ht="15" x14ac:dyDescent="0.25">
      <c r="A41" s="22">
        <f>VLOOKUP(lex_jul_2014[[#This Row],[Locationid]],[1]LibPAS_data!$A$2:$D$264,4,FALSE)</f>
        <v>72247</v>
      </c>
      <c r="B41" s="10" t="str">
        <f>TEXT(C41,"yyyy")&amp;"-"&amp;"Q"&amp;LOOKUP(MONTH(C41),{1,4,7,10},{1,2,3,4})</f>
        <v>2014-Q3</v>
      </c>
      <c r="C41" s="19">
        <v>41821</v>
      </c>
      <c r="D41" s="7">
        <f>YEAR(DATE(YEAR(lex_jul_2014[[#This Row],[Date]]),MONTH(lex_jul_2014[[#This Row],[Date]])+6,1))</f>
        <v>2015</v>
      </c>
      <c r="E41" s="39" t="str">
        <f>TEXT(lex_jul_2014[[#This Row],[Date]],"YYYY")</f>
        <v>2014</v>
      </c>
      <c r="F41" t="s">
        <v>264</v>
      </c>
      <c r="G41" t="str">
        <f>VLOOKUP(K41,[1]LibPAS_data!$A$2:$C$600,3,FALSE)</f>
        <v>Coconino</v>
      </c>
      <c r="H41">
        <v>5102</v>
      </c>
      <c r="I41" t="s">
        <v>63</v>
      </c>
      <c r="J41" t="str">
        <f>VLOOKUP(K41,[1]LibPAS_data!$A$2:$C$601,2,FALSE)</f>
        <v>Flagstaff City-Coconino County Public Library</v>
      </c>
      <c r="K41" t="s">
        <v>186</v>
      </c>
      <c r="L41" t="s">
        <v>62</v>
      </c>
      <c r="M41" t="s">
        <v>266</v>
      </c>
      <c r="P41">
        <v>48</v>
      </c>
      <c r="Q41">
        <v>4</v>
      </c>
      <c r="R41">
        <v>52</v>
      </c>
      <c r="S41">
        <v>11</v>
      </c>
      <c r="T41">
        <v>34</v>
      </c>
      <c r="U41">
        <v>4</v>
      </c>
      <c r="V41">
        <v>4</v>
      </c>
    </row>
    <row r="42" spans="1:22" ht="15" x14ac:dyDescent="0.25">
      <c r="A42" s="22">
        <f>VLOOKUP(lex_jul_2014[[#This Row],[Locationid]],[1]LibPAS_data!$A$2:$D$264,4,FALSE)</f>
        <v>12585</v>
      </c>
      <c r="B42" s="10" t="str">
        <f>TEXT(C42,"yyyy")&amp;"-"&amp;"Q"&amp;LOOKUP(MONTH(C42),{1,4,7,10},{1,2,3,4})</f>
        <v>2014-Q3</v>
      </c>
      <c r="C42" s="19">
        <v>41821</v>
      </c>
      <c r="D42" s="7">
        <f>YEAR(DATE(YEAR(lex_jul_2014[[#This Row],[Date]]),MONTH(lex_jul_2014[[#This Row],[Date]])+6,1))</f>
        <v>2015</v>
      </c>
      <c r="E42" s="39" t="str">
        <f>TEXT(lex_jul_2014[[#This Row],[Date]],"YYYY")</f>
        <v>2014</v>
      </c>
      <c r="F42" t="s">
        <v>264</v>
      </c>
      <c r="G42" t="str">
        <f>VLOOKUP(K42,[1]LibPAS_data!$A$2:$C$600,3,FALSE)</f>
        <v>Pinal</v>
      </c>
      <c r="H42">
        <v>13838</v>
      </c>
      <c r="I42" t="s">
        <v>18</v>
      </c>
      <c r="J42" t="str">
        <f>VLOOKUP(K42,[1]LibPAS_data!$A$2:$C$601,2,FALSE)</f>
        <v>Florence Community Library</v>
      </c>
      <c r="K42" t="s">
        <v>187</v>
      </c>
      <c r="L42" t="s">
        <v>13</v>
      </c>
      <c r="M42" t="s">
        <v>266</v>
      </c>
    </row>
    <row r="43" spans="1:22" ht="15" x14ac:dyDescent="0.25">
      <c r="A43" s="22" t="e">
        <f>VLOOKUP(lex_jul_2014[[#This Row],[Locationid]],[1]LibPAS_data!$A$2:$D$264,4,FALSE)</f>
        <v>#N/A</v>
      </c>
      <c r="B43" s="10" t="str">
        <f>TEXT(C43,"yyyy")&amp;"-"&amp;"Q"&amp;LOOKUP(MONTH(C43),{1,4,7,10},{1,2,3,4})</f>
        <v>2014-Q3</v>
      </c>
      <c r="C43" s="19">
        <v>41821</v>
      </c>
      <c r="D43" s="7">
        <f>YEAR(DATE(YEAR(lex_jul_2014[[#This Row],[Date]]),MONTH(lex_jul_2014[[#This Row],[Date]])+6,1))</f>
        <v>2015</v>
      </c>
      <c r="E43" s="39" t="str">
        <f>TEXT(lex_jul_2014[[#This Row],[Date]],"YYYY")</f>
        <v>2014</v>
      </c>
      <c r="F43" t="s">
        <v>264</v>
      </c>
      <c r="G43" t="str">
        <f>VLOOKUP(K43,[1]LibPAS_data!$A$2:$C$600,3,FALSE)</f>
        <v>Coconino</v>
      </c>
      <c r="H43">
        <v>14455</v>
      </c>
      <c r="I43" t="s">
        <v>66</v>
      </c>
      <c r="J43" t="str">
        <f>VLOOKUP(K43,[1]LibPAS_data!$A$2:$C$601,2,FALSE)</f>
        <v>Forest Lakes Community Library</v>
      </c>
      <c r="K43" t="s">
        <v>188</v>
      </c>
      <c r="L43" t="s">
        <v>62</v>
      </c>
      <c r="M43" t="s">
        <v>266</v>
      </c>
    </row>
    <row r="44" spans="1:22" ht="15" x14ac:dyDescent="0.25">
      <c r="A44" s="22">
        <f>VLOOKUP(lex_jul_2014[[#This Row],[Locationid]],[1]LibPAS_data!$A$2:$D$264,4,FALSE)</f>
        <v>1945</v>
      </c>
      <c r="B44" s="10" t="str">
        <f>TEXT(C44,"yyyy")&amp;"-"&amp;"Q"&amp;LOOKUP(MONTH(C44),{1,4,7,10},{1,2,3,4})</f>
        <v>2014-Q3</v>
      </c>
      <c r="C44" s="19">
        <v>41821</v>
      </c>
      <c r="D44" s="7">
        <f>YEAR(DATE(YEAR(lex_jul_2014[[#This Row],[Date]]),MONTH(lex_jul_2014[[#This Row],[Date]])+6,1))</f>
        <v>2015</v>
      </c>
      <c r="E44" s="39" t="str">
        <f>TEXT(lex_jul_2014[[#This Row],[Date]],"YYYY")</f>
        <v>2014</v>
      </c>
      <c r="F44" t="s">
        <v>264</v>
      </c>
      <c r="G44" t="str">
        <f>VLOOKUP(K44,[1]LibPAS_data!$A$2:$C$600,3,FALSE)</f>
        <v>Coconino</v>
      </c>
      <c r="H44">
        <v>14454</v>
      </c>
      <c r="I44" t="s">
        <v>65</v>
      </c>
      <c r="J44" t="str">
        <f>VLOOKUP(K44,[1]LibPAS_data!$A$2:$C$601,2,FALSE)</f>
        <v>Fredonia Public Library</v>
      </c>
      <c r="K44" t="s">
        <v>189</v>
      </c>
      <c r="L44" t="s">
        <v>62</v>
      </c>
      <c r="M44" t="s">
        <v>266</v>
      </c>
    </row>
    <row r="45" spans="1:22" ht="15" x14ac:dyDescent="0.25">
      <c r="A45" s="22">
        <f>VLOOKUP(lex_jul_2014[[#This Row],[Locationid]],[1]LibPAS_data!$A$2:$D$264,4,FALSE)</f>
        <v>829</v>
      </c>
      <c r="B45" s="10" t="str">
        <f>TEXT(C45,"yyyy")&amp;"-"&amp;"Q"&amp;LOOKUP(MONTH(C45),{1,4,7,10},{1,2,3,4})</f>
        <v>2014-Q3</v>
      </c>
      <c r="C45" s="19">
        <v>41821</v>
      </c>
      <c r="D45" s="7">
        <f>YEAR(DATE(YEAR(lex_jul_2014[[#This Row],[Date]]),MONTH(lex_jul_2014[[#This Row],[Date]])+6,1))</f>
        <v>2015</v>
      </c>
      <c r="E45" s="39" t="str">
        <f>TEXT(lex_jul_2014[[#This Row],[Date]],"YYYY")</f>
        <v>2014</v>
      </c>
      <c r="F45" t="s">
        <v>264</v>
      </c>
      <c r="G45" t="str">
        <f>VLOOKUP(K45,[1]LibPAS_data!$A$2:$C$600,3,FALSE)</f>
        <v>Maricopa</v>
      </c>
      <c r="H45">
        <v>14482</v>
      </c>
      <c r="I45" t="s">
        <v>112</v>
      </c>
      <c r="J45" t="str">
        <f>VLOOKUP(K45,[1]LibPAS_data!$A$2:$C$601,2,FALSE)</f>
        <v>Ft. McDowell Yavapai Nation Tribal Lib</v>
      </c>
      <c r="K45" t="s">
        <v>190</v>
      </c>
      <c r="L45" t="s">
        <v>96</v>
      </c>
      <c r="M45" t="s">
        <v>266</v>
      </c>
    </row>
    <row r="46" spans="1:22" ht="15" x14ac:dyDescent="0.25">
      <c r="A46" s="22">
        <f>VLOOKUP(lex_jul_2014[[#This Row],[Locationid]],[1]LibPAS_data!$A$2:$D$264,4,FALSE)</f>
        <v>72</v>
      </c>
      <c r="B46" s="10" t="str">
        <f>TEXT(C46,"yyyy")&amp;"-"&amp;"Q"&amp;LOOKUP(MONTH(C46),{1,4,7,10},{1,2,3,4})</f>
        <v>2014-Q3</v>
      </c>
      <c r="C46" s="19">
        <v>41821</v>
      </c>
      <c r="D46" s="7">
        <f>YEAR(DATE(YEAR(lex_jul_2014[[#This Row],[Date]]),MONTH(lex_jul_2014[[#This Row],[Date]])+6,1))</f>
        <v>2015</v>
      </c>
      <c r="E46" s="39" t="str">
        <f>TEXT(lex_jul_2014[[#This Row],[Date]],"YYYY")</f>
        <v>2014</v>
      </c>
      <c r="F46" t="s">
        <v>264</v>
      </c>
      <c r="G46" t="str">
        <f>VLOOKUP(K46,[1]LibPAS_data!$A$2:$C$600,3,FALSE)</f>
        <v>Gila</v>
      </c>
      <c r="H46">
        <v>5785</v>
      </c>
      <c r="I46" t="s">
        <v>87</v>
      </c>
      <c r="J46" t="str">
        <f>VLOOKUP(K46,[1]LibPAS_data!$A$2:$C$601,2,FALSE)</f>
        <v>Gila County Library District</v>
      </c>
      <c r="K46" s="1" t="s">
        <v>191</v>
      </c>
      <c r="L46" t="s">
        <v>84</v>
      </c>
      <c r="M46" t="s">
        <v>266</v>
      </c>
      <c r="P46">
        <v>26</v>
      </c>
      <c r="Q46">
        <v>2</v>
      </c>
      <c r="R46">
        <v>3</v>
      </c>
      <c r="S46">
        <v>4</v>
      </c>
      <c r="T46">
        <v>2</v>
      </c>
      <c r="U46">
        <v>4</v>
      </c>
    </row>
    <row r="47" spans="1:22" ht="15" x14ac:dyDescent="0.25">
      <c r="A47" s="22">
        <f>VLOOKUP(lex_jul_2014[[#This Row],[Locationid]],[1]LibPAS_data!$A$2:$D$264,4,FALSE)</f>
        <v>102303</v>
      </c>
      <c r="B47" s="10" t="str">
        <f>TEXT(C47,"yyyy")&amp;"-"&amp;"Q"&amp;LOOKUP(MONTH(C47),{1,4,7,10},{1,2,3,4})</f>
        <v>2014-Q3</v>
      </c>
      <c r="C47" s="19">
        <v>41821</v>
      </c>
      <c r="D47" s="7">
        <f>YEAR(DATE(YEAR(lex_jul_2014[[#This Row],[Date]]),MONTH(lex_jul_2014[[#This Row],[Date]])+6,1))</f>
        <v>2015</v>
      </c>
      <c r="E47" s="39" t="str">
        <f>TEXT(lex_jul_2014[[#This Row],[Date]],"YYYY")</f>
        <v>2014</v>
      </c>
      <c r="F47" t="s">
        <v>264</v>
      </c>
      <c r="G47" t="str">
        <f>VLOOKUP(K47,[1]LibPAS_data!$A$2:$C$600,3,FALSE)</f>
        <v>Maricopa</v>
      </c>
      <c r="H47">
        <v>14479</v>
      </c>
      <c r="I47" t="s">
        <v>102</v>
      </c>
      <c r="J47" t="str">
        <f>VLOOKUP(K47,[1]LibPAS_data!$A$2:$C$601,2,FALSE)</f>
        <v xml:space="preserve">Glendale Public Library </v>
      </c>
      <c r="K47" s="2" t="s">
        <v>192</v>
      </c>
      <c r="L47" t="s">
        <v>96</v>
      </c>
      <c r="M47" t="s">
        <v>266</v>
      </c>
    </row>
    <row r="48" spans="1:22" ht="15" x14ac:dyDescent="0.25">
      <c r="A48" s="22" t="e">
        <f>VLOOKUP(lex_jul_2014[[#This Row],[Locationid]],[1]LibPAS_data!$A$2:$D$264,4,FALSE)</f>
        <v>#N/A</v>
      </c>
      <c r="B48" s="10" t="str">
        <f>TEXT(C48,"yyyy")&amp;"-"&amp;"Q"&amp;LOOKUP(MONTH(C48),{1,4,7,10},{1,2,3,4})</f>
        <v>2014-Q3</v>
      </c>
      <c r="C48" s="19">
        <v>41821</v>
      </c>
      <c r="D48" s="7">
        <f>YEAR(DATE(YEAR(lex_jul_2014[[#This Row],[Date]]),MONTH(lex_jul_2014[[#This Row],[Date]])+6,1))</f>
        <v>2015</v>
      </c>
      <c r="E48" s="39" t="str">
        <f>TEXT(lex_jul_2014[[#This Row],[Date]],"YYYY")</f>
        <v>2014</v>
      </c>
      <c r="F48" t="s">
        <v>264</v>
      </c>
      <c r="G48" t="str">
        <f>VLOOKUP(K48,[1]LibPAS_data!$A$2:$C$600,3,FALSE)</f>
        <v>Coconino</v>
      </c>
      <c r="H48">
        <v>14456</v>
      </c>
      <c r="I48" t="s">
        <v>67</v>
      </c>
      <c r="J48" t="str">
        <f>VLOOKUP(K48,[1]LibPAS_data!$A$2:$C$601,2,FALSE)</f>
        <v>Grand Canyon Community Library</v>
      </c>
      <c r="K48" t="s">
        <v>193</v>
      </c>
      <c r="L48" t="s">
        <v>62</v>
      </c>
      <c r="M48" t="s">
        <v>266</v>
      </c>
    </row>
    <row r="49" spans="1:22" ht="15" x14ac:dyDescent="0.25">
      <c r="A49" s="22" t="e">
        <f>VLOOKUP(lex_jul_2014[[#This Row],[Locationid]],[1]LibPAS_data!$A$2:$D$264,4,FALSE)</f>
        <v>#N/A</v>
      </c>
      <c r="B49" s="10" t="str">
        <f>TEXT(C49,"yyyy")&amp;"-"&amp;"Q"&amp;LOOKUP(MONTH(C49),{1,4,7,10},{1,2,3,4})</f>
        <v>2014-Q3</v>
      </c>
      <c r="C49" s="19">
        <v>41821</v>
      </c>
      <c r="D49" s="7">
        <f>YEAR(DATE(YEAR(lex_jul_2014[[#This Row],[Date]]),MONTH(lex_jul_2014[[#This Row],[Date]])+6,1))</f>
        <v>2015</v>
      </c>
      <c r="E49" s="39" t="str">
        <f>TEXT(lex_jul_2014[[#This Row],[Date]],"YYYY")</f>
        <v>2014</v>
      </c>
      <c r="F49" t="s">
        <v>264</v>
      </c>
      <c r="G49" t="str">
        <f>VLOOKUP(K49,[1]LibPAS_data!$A$2:$C$600,3,FALSE)</f>
        <v>Greenlee</v>
      </c>
      <c r="H49">
        <v>14366</v>
      </c>
      <c r="I49" t="s">
        <v>73</v>
      </c>
      <c r="J49" t="str">
        <f>VLOOKUP(K49,[1]LibPAS_data!$A$2:$C$601,2,FALSE)</f>
        <v>Greenlee County Library</v>
      </c>
      <c r="K49" s="1" t="s">
        <v>194</v>
      </c>
      <c r="L49" t="s">
        <v>70</v>
      </c>
      <c r="M49" t="s">
        <v>266</v>
      </c>
      <c r="P49">
        <v>1</v>
      </c>
      <c r="Q49">
        <v>1</v>
      </c>
    </row>
    <row r="50" spans="1:22" ht="15" x14ac:dyDescent="0.25">
      <c r="A50" s="22">
        <f>VLOOKUP(lex_jul_2014[[#This Row],[Locationid]],[1]LibPAS_data!$A$2:$D$264,4,FALSE)</f>
        <v>2397</v>
      </c>
      <c r="B50" s="10" t="str">
        <f>TEXT(C50,"yyyy")&amp;"-"&amp;"Q"&amp;LOOKUP(MONTH(C50),{1,4,7,10},{1,2,3,4})</f>
        <v>2014-Q3</v>
      </c>
      <c r="C50" s="19">
        <v>41821</v>
      </c>
      <c r="D50" s="7">
        <f>YEAR(DATE(YEAR(lex_jul_2014[[#This Row],[Date]]),MONTH(lex_jul_2014[[#This Row],[Date]])+6,1))</f>
        <v>2015</v>
      </c>
      <c r="E50" s="39" t="str">
        <f>TEXT(lex_jul_2014[[#This Row],[Date]],"YYYY")</f>
        <v>2014</v>
      </c>
      <c r="F50" t="s">
        <v>264</v>
      </c>
      <c r="G50" t="str">
        <f>VLOOKUP(K50,[1]LibPAS_data!$A$2:$C$600,3,FALSE)</f>
        <v>Navajo</v>
      </c>
      <c r="H50">
        <v>14496</v>
      </c>
      <c r="I50" t="s">
        <v>118</v>
      </c>
      <c r="J50" t="str">
        <f>VLOOKUP(K50,[1]LibPAS_data!$A$2:$C$601,2,FALSE)</f>
        <v>Holbrook Public Library</v>
      </c>
      <c r="K50" t="s">
        <v>195</v>
      </c>
      <c r="L50" t="s">
        <v>114</v>
      </c>
      <c r="M50" t="s">
        <v>266</v>
      </c>
    </row>
    <row r="51" spans="1:22" ht="15" x14ac:dyDescent="0.25">
      <c r="A51" s="22">
        <f>VLOOKUP(lex_jul_2014[[#This Row],[Locationid]],[1]LibPAS_data!$A$2:$D$264,4,FALSE)</f>
        <v>1827</v>
      </c>
      <c r="B51" s="10" t="str">
        <f>TEXT(C51,"yyyy")&amp;"-"&amp;"Q"&amp;LOOKUP(MONTH(C51),{1,4,7,10},{1,2,3,4})</f>
        <v>2014-Q3</v>
      </c>
      <c r="C51" s="19">
        <v>41821</v>
      </c>
      <c r="D51" s="7">
        <f>YEAR(DATE(YEAR(lex_jul_2014[[#This Row],[Date]]),MONTH(lex_jul_2014[[#This Row],[Date]])+6,1))</f>
        <v>2015</v>
      </c>
      <c r="E51" s="39" t="str">
        <f>TEXT(lex_jul_2014[[#This Row],[Date]],"YYYY")</f>
        <v>2014</v>
      </c>
      <c r="F51" t="s">
        <v>264</v>
      </c>
      <c r="G51" t="str">
        <f>VLOOKUP(K51,[1]LibPAS_data!$A$2:$C$600,3,FALSE)</f>
        <v>Navajo</v>
      </c>
      <c r="H51">
        <v>14497</v>
      </c>
      <c r="I51" t="s">
        <v>119</v>
      </c>
      <c r="J51" t="str">
        <f>VLOOKUP(K51,[1]LibPAS_data!$A$2:$C$601,2,FALSE)</f>
        <v>Hopi Public Library</v>
      </c>
      <c r="K51" t="s">
        <v>196</v>
      </c>
      <c r="L51" t="s">
        <v>114</v>
      </c>
      <c r="M51" t="s">
        <v>266</v>
      </c>
    </row>
    <row r="52" spans="1:22" ht="15" x14ac:dyDescent="0.25">
      <c r="A52" s="22">
        <f>VLOOKUP(lex_jul_2014[[#This Row],[Locationid]],[1]LibPAS_data!$A$2:$D$264,4,FALSE)</f>
        <v>1694</v>
      </c>
      <c r="B52" s="10" t="str">
        <f>TEXT(C52,"yyyy")&amp;"-"&amp;"Q"&amp;LOOKUP(MONTH(C52),{1,4,7,10},{1,2,3,4})</f>
        <v>2014-Q3</v>
      </c>
      <c r="C52" s="19">
        <v>41821</v>
      </c>
      <c r="D52" s="7">
        <f>YEAR(DATE(YEAR(lex_jul_2014[[#This Row],[Date]]),MONTH(lex_jul_2014[[#This Row],[Date]])+6,1))</f>
        <v>2015</v>
      </c>
      <c r="E52" s="39" t="str">
        <f>TEXT(lex_jul_2014[[#This Row],[Date]],"YYYY")</f>
        <v>2014</v>
      </c>
      <c r="F52" t="s">
        <v>264</v>
      </c>
      <c r="G52" t="str">
        <f>VLOOKUP(K52,[1]LibPAS_data!$A$2:$C$600,3,FALSE)</f>
        <v>Cochise</v>
      </c>
      <c r="H52">
        <v>14449</v>
      </c>
      <c r="I52" t="s">
        <v>83</v>
      </c>
      <c r="J52" t="str">
        <f>VLOOKUP(K52,[1]LibPAS_data!$A$2:$C$601,2,FALSE)</f>
        <v>Huachuca City Public Library</v>
      </c>
      <c r="K52" t="s">
        <v>197</v>
      </c>
      <c r="L52" t="s">
        <v>76</v>
      </c>
      <c r="M52" t="s">
        <v>266</v>
      </c>
    </row>
    <row r="53" spans="1:22" ht="15" x14ac:dyDescent="0.25">
      <c r="A53" s="22" t="str">
        <f>VLOOKUP(lex_jul_2014[[#This Row],[Locationid]],[1]LibPAS_data!$A$2:$D$264,4,FALSE)</f>
        <v>N/A</v>
      </c>
      <c r="B53" s="10" t="str">
        <f>TEXT(C53,"yyyy")&amp;"-"&amp;"Q"&amp;LOOKUP(MONTH(C53),{1,4,7,10},{1,2,3,4})</f>
        <v>2014-Q3</v>
      </c>
      <c r="C53" s="19">
        <v>41821</v>
      </c>
      <c r="D53" s="7">
        <f>YEAR(DATE(YEAR(lex_jul_2014[[#This Row],[Date]]),MONTH(lex_jul_2014[[#This Row],[Date]])+6,1))</f>
        <v>2015</v>
      </c>
      <c r="E53" s="39" t="str">
        <f>TEXT(lex_jul_2014[[#This Row],[Date]],"YYYY")</f>
        <v>2014</v>
      </c>
      <c r="F53" t="s">
        <v>264</v>
      </c>
      <c r="G53" t="str">
        <f>VLOOKUP(K53,[1]LibPAS_data!$A$2:$C$600,3,FALSE)</f>
        <v>Pinal</v>
      </c>
      <c r="H53">
        <v>14442</v>
      </c>
      <c r="I53" t="s">
        <v>12</v>
      </c>
      <c r="J53" t="str">
        <f>VLOOKUP(K53,[1]LibPAS_data!$A$2:$C$601,2,FALSE)</f>
        <v>Ira H. Hayes Memorial Library</v>
      </c>
      <c r="K53" t="s">
        <v>198</v>
      </c>
      <c r="L53" t="s">
        <v>13</v>
      </c>
      <c r="M53" t="s">
        <v>266</v>
      </c>
    </row>
    <row r="54" spans="1:22" ht="15" x14ac:dyDescent="0.25">
      <c r="A54" s="22">
        <f>VLOOKUP(lex_jul_2014[[#This Row],[Locationid]],[1]LibPAS_data!$A$2:$D$264,4,FALSE)</f>
        <v>2991</v>
      </c>
      <c r="B54" s="10" t="str">
        <f>TEXT(C54,"yyyy")&amp;"-"&amp;"Q"&amp;LOOKUP(MONTH(C54),{1,4,7,10},{1,2,3,4})</f>
        <v>2014-Q3</v>
      </c>
      <c r="C54" s="19">
        <v>41821</v>
      </c>
      <c r="D54" s="7">
        <f>YEAR(DATE(YEAR(lex_jul_2014[[#This Row],[Date]]),MONTH(lex_jul_2014[[#This Row],[Date]])+6,1))</f>
        <v>2015</v>
      </c>
      <c r="E54" s="39" t="str">
        <f>TEXT(lex_jul_2014[[#This Row],[Date]],"YYYY")</f>
        <v>2014</v>
      </c>
      <c r="F54" t="s">
        <v>264</v>
      </c>
      <c r="G54" t="str">
        <f>VLOOKUP(K54,[1]LibPAS_data!$A$2:$C$600,3,FALSE)</f>
        <v>Gila</v>
      </c>
      <c r="H54">
        <v>14461</v>
      </c>
      <c r="I54" t="s">
        <v>88</v>
      </c>
      <c r="J54" t="str">
        <f>VLOOKUP(K54,[1]LibPAS_data!$A$2:$C$601,2,FALSE)</f>
        <v>Isabelle Hunt Memorial Public Library</v>
      </c>
      <c r="K54" t="s">
        <v>199</v>
      </c>
      <c r="L54" t="s">
        <v>84</v>
      </c>
      <c r="M54" t="s">
        <v>266</v>
      </c>
    </row>
    <row r="55" spans="1:22" ht="15" x14ac:dyDescent="0.25">
      <c r="A55" s="22">
        <f>VLOOKUP(lex_jul_2014[[#This Row],[Locationid]],[1]LibPAS_data!$A$2:$D$264,4,FALSE)</f>
        <v>663</v>
      </c>
      <c r="B55" s="10" t="str">
        <f>TEXT(C55,"yyyy")&amp;"-"&amp;"Q"&amp;LOOKUP(MONTH(C55),{1,4,7,10},{1,2,3,4})</f>
        <v>2014-Q3</v>
      </c>
      <c r="C55" s="19">
        <v>41821</v>
      </c>
      <c r="D55" s="7">
        <f>YEAR(DATE(YEAR(lex_jul_2014[[#This Row],[Date]]),MONTH(lex_jul_2014[[#This Row],[Date]])+6,1))</f>
        <v>2015</v>
      </c>
      <c r="E55" s="39" t="str">
        <f>TEXT(lex_jul_2014[[#This Row],[Date]],"YYYY")</f>
        <v>2014</v>
      </c>
      <c r="F55" t="s">
        <v>264</v>
      </c>
      <c r="G55" t="str">
        <f>VLOOKUP(K55,[1]LibPAS_data!$A$2:$C$600,3,FALSE)</f>
        <v>Yavapai</v>
      </c>
      <c r="H55">
        <v>14523</v>
      </c>
      <c r="I55" t="s">
        <v>46</v>
      </c>
      <c r="J55" t="str">
        <f>VLOOKUP(K55,[1]LibPAS_data!$A$2:$C$601,2,FALSE)</f>
        <v>Jerome Public</v>
      </c>
      <c r="K55" t="s">
        <v>200</v>
      </c>
      <c r="L55" t="s">
        <v>39</v>
      </c>
      <c r="M55" t="s">
        <v>266</v>
      </c>
    </row>
    <row r="56" spans="1:22" ht="15" x14ac:dyDescent="0.25">
      <c r="A56" s="22" t="str">
        <f>VLOOKUP(lex_jul_2014[[#This Row],[Locationid]],[1]LibPAS_data!$A$2:$D$264,4,FALSE)</f>
        <v>N/A</v>
      </c>
      <c r="B56" s="10" t="str">
        <f>TEXT(C56,"yyyy")&amp;"-"&amp;"Q"&amp;LOOKUP(MONTH(C56),{1,4,7,10},{1,2,3,4})</f>
        <v>2014-Q3</v>
      </c>
      <c r="C56" s="19">
        <v>41821</v>
      </c>
      <c r="D56" s="7">
        <f>YEAR(DATE(YEAR(lex_jul_2014[[#This Row],[Date]]),MONTH(lex_jul_2014[[#This Row],[Date]])+6,1))</f>
        <v>2015</v>
      </c>
      <c r="E56" s="39" t="str">
        <f>TEXT(lex_jul_2014[[#This Row],[Date]],"YYYY")</f>
        <v>2014</v>
      </c>
      <c r="F56" t="s">
        <v>264</v>
      </c>
      <c r="G56" t="str">
        <f>VLOOKUP(K56,[1]LibPAS_data!$A$2:$C$600,3,FALSE)</f>
        <v>Mohave</v>
      </c>
      <c r="H56">
        <v>14490</v>
      </c>
      <c r="I56" t="s">
        <v>31</v>
      </c>
      <c r="J56" t="str">
        <f>VLOOKUP(K56,[1]LibPAS_data!$A$2:$C$601,2,FALSE)</f>
        <v>Kaibab Paiute Public Library</v>
      </c>
      <c r="K56" t="s">
        <v>201</v>
      </c>
      <c r="L56" t="s">
        <v>28</v>
      </c>
      <c r="M56" t="s">
        <v>266</v>
      </c>
    </row>
    <row r="57" spans="1:22" ht="15" x14ac:dyDescent="0.25">
      <c r="A57" s="22" t="e">
        <f>VLOOKUP(lex_jul_2014[[#This Row],[Locationid]],[1]LibPAS_data!$A$2:$D$264,4,FALSE)</f>
        <v>#N/A</v>
      </c>
      <c r="B57" s="10" t="str">
        <f>TEXT(C57,"yyyy")&amp;"-"&amp;"Q"&amp;LOOKUP(MONTH(C57),{1,4,7,10},{1,2,3,4})</f>
        <v>2014-Q3</v>
      </c>
      <c r="C57" s="19">
        <v>41821</v>
      </c>
      <c r="D57" s="7">
        <f>YEAR(DATE(YEAR(lex_jul_2014[[#This Row],[Date]]),MONTH(lex_jul_2014[[#This Row],[Date]])+6,1))</f>
        <v>2015</v>
      </c>
      <c r="E57" s="39" t="str">
        <f>TEXT(lex_jul_2014[[#This Row],[Date]],"YYYY")</f>
        <v>2014</v>
      </c>
      <c r="F57" t="s">
        <v>264</v>
      </c>
      <c r="G57" t="str">
        <f>VLOOKUP(K57,[1]LibPAS_data!$A$2:$C$600,3,FALSE)</f>
        <v>Navajo</v>
      </c>
      <c r="H57">
        <v>14498</v>
      </c>
      <c r="I57" t="s">
        <v>125</v>
      </c>
      <c r="J57" t="str">
        <f>VLOOKUP(K57,[1]LibPAS_data!$A$2:$C$601,2,FALSE)</f>
        <v>Kayenta Community Library</v>
      </c>
      <c r="K57" t="s">
        <v>202</v>
      </c>
      <c r="L57" t="s">
        <v>114</v>
      </c>
      <c r="M57" t="s">
        <v>266</v>
      </c>
    </row>
    <row r="58" spans="1:22" ht="15" x14ac:dyDescent="0.25">
      <c r="A58" s="22">
        <f>VLOOKUP(lex_jul_2014[[#This Row],[Locationid]],[1]LibPAS_data!$A$2:$D$264,4,FALSE)</f>
        <v>1024</v>
      </c>
      <c r="B58" s="10" t="str">
        <f>TEXT(C58,"yyyy")&amp;"-"&amp;"Q"&amp;LOOKUP(MONTH(C58),{1,4,7,10},{1,2,3,4})</f>
        <v>2014-Q3</v>
      </c>
      <c r="C58" s="19">
        <v>41821</v>
      </c>
      <c r="D58" s="7">
        <f>YEAR(DATE(YEAR(lex_jul_2014[[#This Row],[Date]]),MONTH(lex_jul_2014[[#This Row],[Date]])+6,1))</f>
        <v>2015</v>
      </c>
      <c r="E58" s="39" t="str">
        <f>TEXT(lex_jul_2014[[#This Row],[Date]],"YYYY")</f>
        <v>2014</v>
      </c>
      <c r="F58" t="s">
        <v>264</v>
      </c>
      <c r="G58" t="str">
        <f>VLOOKUP(K58,[1]LibPAS_data!$A$2:$C$600,3,FALSE)</f>
        <v>Pinal</v>
      </c>
      <c r="H58">
        <v>13839</v>
      </c>
      <c r="I58" t="s">
        <v>22</v>
      </c>
      <c r="J58" t="str">
        <f>VLOOKUP(K58,[1]LibPAS_data!$A$2:$C$601,2,FALSE)</f>
        <v>Kearny Public Library</v>
      </c>
      <c r="K58" t="s">
        <v>203</v>
      </c>
      <c r="L58" t="s">
        <v>13</v>
      </c>
      <c r="M58" t="s">
        <v>266</v>
      </c>
    </row>
    <row r="59" spans="1:22" ht="15" x14ac:dyDescent="0.25">
      <c r="A59" s="22">
        <f>VLOOKUP(lex_jul_2014[[#This Row],[Locationid]],[1]LibPAS_data!$A$2:$D$264,4,FALSE)</f>
        <v>4423</v>
      </c>
      <c r="B59" s="10" t="str">
        <f>TEXT(C59,"yyyy")&amp;"-"&amp;"Q"&amp;LOOKUP(MONTH(C59),{1,4,7,10},{1,2,3,4})</f>
        <v>2014-Q3</v>
      </c>
      <c r="C59" s="19">
        <v>41821</v>
      </c>
      <c r="D59" s="7">
        <f>YEAR(DATE(YEAR(lex_jul_2014[[#This Row],[Date]]),MONTH(lex_jul_2014[[#This Row],[Date]])+6,1))</f>
        <v>2015</v>
      </c>
      <c r="E59" s="39" t="str">
        <f>TEXT(lex_jul_2014[[#This Row],[Date]],"YYYY")</f>
        <v>2014</v>
      </c>
      <c r="F59" t="s">
        <v>264</v>
      </c>
      <c r="G59" t="str">
        <f>VLOOKUP(K59,[1]LibPAS_data!$A$2:$C$600,3,FALSE)</f>
        <v>Navajo</v>
      </c>
      <c r="H59">
        <v>14507</v>
      </c>
      <c r="I59" t="s">
        <v>123</v>
      </c>
      <c r="J59" t="str">
        <f>VLOOKUP(K59,[1]LibPAS_data!$A$2:$C$601,2,FALSE)</f>
        <v>Larson Memorial Public Library</v>
      </c>
      <c r="K59" t="s">
        <v>204</v>
      </c>
      <c r="L59" t="s">
        <v>114</v>
      </c>
      <c r="M59" t="s">
        <v>266</v>
      </c>
    </row>
    <row r="60" spans="1:22" ht="15" x14ac:dyDescent="0.25">
      <c r="A60" s="22">
        <f>VLOOKUP(lex_jul_2014[[#This Row],[Locationid]],[1]LibPAS_data!$A$2:$D$264,4,FALSE)</f>
        <v>1032</v>
      </c>
      <c r="B60" s="10" t="str">
        <f>TEXT(C60,"yyyy")&amp;"-"&amp;"Q"&amp;LOOKUP(MONTH(C60),{1,4,7,10},{1,2,3,4})</f>
        <v>2014-Q3</v>
      </c>
      <c r="C60" s="19">
        <v>41821</v>
      </c>
      <c r="D60" s="7">
        <f>YEAR(DATE(YEAR(lex_jul_2014[[#This Row],[Date]]),MONTH(lex_jul_2014[[#This Row],[Date]])+6,1))</f>
        <v>2015</v>
      </c>
      <c r="E60" s="39" t="str">
        <f>TEXT(lex_jul_2014[[#This Row],[Date]],"YYYY")</f>
        <v>2014</v>
      </c>
      <c r="F60" t="s">
        <v>264</v>
      </c>
      <c r="G60" t="str">
        <f>VLOOKUP(K60,[1]LibPAS_data!$A$2:$C$600,3,FALSE)</f>
        <v>Pinal</v>
      </c>
      <c r="H60">
        <v>13841</v>
      </c>
      <c r="I60" t="s">
        <v>24</v>
      </c>
      <c r="J60" t="str">
        <f>VLOOKUP(K60,[1]LibPAS_data!$A$2:$C$601,2,FALSE)</f>
        <v>Mammoth Public Library</v>
      </c>
      <c r="K60" t="s">
        <v>205</v>
      </c>
      <c r="L60" t="s">
        <v>13</v>
      </c>
      <c r="M60" t="s">
        <v>266</v>
      </c>
      <c r="P60">
        <v>1</v>
      </c>
      <c r="Q60">
        <v>1</v>
      </c>
    </row>
    <row r="61" spans="1:22" ht="15" x14ac:dyDescent="0.25">
      <c r="A61" s="22">
        <f>VLOOKUP(lex_jul_2014[[#This Row],[Locationid]],[1]LibPAS_data!$A$2:$D$264,4,FALSE)</f>
        <v>145358</v>
      </c>
      <c r="B61" s="10" t="str">
        <f>TEXT(C61,"yyyy")&amp;"-"&amp;"Q"&amp;LOOKUP(MONTH(C61),{1,4,7,10},{1,2,3,4})</f>
        <v>2014-Q3</v>
      </c>
      <c r="C61" s="19">
        <v>41821</v>
      </c>
      <c r="D61" s="7">
        <f>YEAR(DATE(YEAR(lex_jul_2014[[#This Row],[Date]]),MONTH(lex_jul_2014[[#This Row],[Date]])+6,1))</f>
        <v>2015</v>
      </c>
      <c r="E61" s="39" t="str">
        <f>TEXT(lex_jul_2014[[#This Row],[Date]],"YYYY")</f>
        <v>2014</v>
      </c>
      <c r="F61" t="s">
        <v>264</v>
      </c>
      <c r="G61" t="str">
        <f>VLOOKUP(K61,[1]LibPAS_data!$A$2:$C$600,3,FALSE)</f>
        <v>Maricopa</v>
      </c>
      <c r="H61">
        <v>13748</v>
      </c>
      <c r="I61" t="s">
        <v>110</v>
      </c>
      <c r="J61" t="str">
        <f>VLOOKUP(K61,[1]LibPAS_data!$A$2:$C$601,2,FALSE)</f>
        <v>Maricopa County Library District</v>
      </c>
      <c r="K61" s="2" t="s">
        <v>208</v>
      </c>
      <c r="L61" t="s">
        <v>96</v>
      </c>
      <c r="M61" t="s">
        <v>266</v>
      </c>
      <c r="P61">
        <v>25</v>
      </c>
      <c r="Q61">
        <v>15</v>
      </c>
      <c r="R61">
        <v>2</v>
      </c>
      <c r="S61">
        <v>7</v>
      </c>
      <c r="T61">
        <v>7</v>
      </c>
      <c r="U61">
        <v>11</v>
      </c>
      <c r="V61">
        <v>16</v>
      </c>
    </row>
    <row r="62" spans="1:22" ht="15" x14ac:dyDescent="0.25">
      <c r="A62" s="22">
        <f>VLOOKUP(lex_jul_2014[[#This Row],[Locationid]],[1]LibPAS_data!$A$2:$D$264,4,FALSE)</f>
        <v>33183</v>
      </c>
      <c r="B62" s="10" t="str">
        <f>TEXT(C62,"yyyy")&amp;"-"&amp;"Q"&amp;LOOKUP(MONTH(C62),{1,4,7,10},{1,2,3,4})</f>
        <v>2014-Q3</v>
      </c>
      <c r="C62" s="19">
        <v>41821</v>
      </c>
      <c r="D62" s="7">
        <f>YEAR(DATE(YEAR(lex_jul_2014[[#This Row],[Date]]),MONTH(lex_jul_2014[[#This Row],[Date]])+6,1))</f>
        <v>2015</v>
      </c>
      <c r="E62" s="39" t="str">
        <f>TEXT(lex_jul_2014[[#This Row],[Date]],"YYYY")</f>
        <v>2014</v>
      </c>
      <c r="F62" t="s">
        <v>264</v>
      </c>
      <c r="G62" t="str">
        <f>VLOOKUP(K62,[1]LibPAS_data!$A$2:$C$600,3,FALSE)</f>
        <v>Pinal</v>
      </c>
      <c r="H62">
        <v>13843</v>
      </c>
      <c r="I62" t="s">
        <v>26</v>
      </c>
      <c r="J62" t="str">
        <f>VLOOKUP(K62,[1]LibPAS_data!$A$2:$C$601,2,FALSE)</f>
        <v>Maricopa Community Library</v>
      </c>
      <c r="K62" t="s">
        <v>206</v>
      </c>
      <c r="L62" t="s">
        <v>13</v>
      </c>
      <c r="M62" t="s">
        <v>266</v>
      </c>
    </row>
    <row r="63" spans="1:22" ht="15" x14ac:dyDescent="0.25">
      <c r="A63" s="22" t="e">
        <f>VLOOKUP(lex_jul_2014[[#This Row],[Locationid]],[1]LibPAS_data!$A$2:$D$264,4,FALSE)</f>
        <v>#N/A</v>
      </c>
      <c r="B63" s="10" t="str">
        <f>TEXT(C63,"yyyy")&amp;"-"&amp;"Q"&amp;LOOKUP(MONTH(C63),{1,4,7,10},{1,2,3,4})</f>
        <v>2014-Q3</v>
      </c>
      <c r="C63" s="19">
        <v>41821</v>
      </c>
      <c r="D63" s="7">
        <f>YEAR(DATE(YEAR(lex_jul_2014[[#This Row],[Date]]),MONTH(lex_jul_2014[[#This Row],[Date]])+6,1))</f>
        <v>2015</v>
      </c>
      <c r="E63" s="39" t="str">
        <f>TEXT(lex_jul_2014[[#This Row],[Date]],"YYYY")</f>
        <v>2014</v>
      </c>
      <c r="F63" t="s">
        <v>264</v>
      </c>
      <c r="G63" t="str">
        <f>VLOOKUP(K63,[1]LibPAS_data!$A$2:$C$600,3,FALSE)</f>
        <v>Yavapai</v>
      </c>
      <c r="H63">
        <v>14547</v>
      </c>
      <c r="I63" t="s">
        <v>47</v>
      </c>
      <c r="J63" t="str">
        <f>VLOOKUP(K63,[1]LibPAS_data!$A$2:$C$601,2,FALSE)</f>
        <v>Mayer Public Library</v>
      </c>
      <c r="K63" t="s">
        <v>207</v>
      </c>
      <c r="L63" t="s">
        <v>39</v>
      </c>
      <c r="M63" t="s">
        <v>266</v>
      </c>
    </row>
    <row r="64" spans="1:22" ht="15" x14ac:dyDescent="0.25">
      <c r="A64" s="22" t="e">
        <f>VLOOKUP(lex_jul_2014[[#This Row],[Locationid]],[1]LibPAS_data!$A$2:$D$264,4,FALSE)</f>
        <v>#N/A</v>
      </c>
      <c r="B64" s="10" t="str">
        <f>TEXT(C64,"yyyy")&amp;"-"&amp;"Q"&amp;LOOKUP(MONTH(C64),{1,4,7,10},{1,2,3,4})</f>
        <v>2014-Q3</v>
      </c>
      <c r="C64" s="19">
        <v>41821</v>
      </c>
      <c r="D64" s="7">
        <f>YEAR(DATE(YEAR(lex_jul_2014[[#This Row],[Date]]),MONTH(lex_jul_2014[[#This Row],[Date]])+6,1))</f>
        <v>2015</v>
      </c>
      <c r="E64" s="39" t="str">
        <f>TEXT(lex_jul_2014[[#This Row],[Date]],"YYYY")</f>
        <v>2014</v>
      </c>
      <c r="F64" t="s">
        <v>264</v>
      </c>
      <c r="G64" t="str">
        <f>VLOOKUP(K64,[1]LibPAS_data!$A$2:$C$600,3,FALSE)</f>
        <v>Navajo</v>
      </c>
      <c r="H64">
        <v>14499</v>
      </c>
      <c r="I64" t="s">
        <v>126</v>
      </c>
      <c r="J64" t="str">
        <f>VLOOKUP(K64,[1]LibPAS_data!$A$2:$C$601,2,FALSE)</f>
        <v>McNary Community Library</v>
      </c>
      <c r="K64" t="s">
        <v>209</v>
      </c>
      <c r="L64" t="s">
        <v>114</v>
      </c>
      <c r="M64" t="s">
        <v>266</v>
      </c>
    </row>
    <row r="65" spans="1:22" ht="15" x14ac:dyDescent="0.25">
      <c r="A65" s="22">
        <f>VLOOKUP(lex_jul_2014[[#This Row],[Locationid]],[1]LibPAS_data!$A$2:$D$264,4,FALSE)</f>
        <v>3750</v>
      </c>
      <c r="B65" s="10" t="str">
        <f>TEXT(C65,"yyyy")&amp;"-"&amp;"Q"&amp;LOOKUP(MONTH(C65),{1,4,7,10},{1,2,3,4})</f>
        <v>2014-Q3</v>
      </c>
      <c r="C65" s="19">
        <v>41821</v>
      </c>
      <c r="D65" s="7">
        <f>YEAR(DATE(YEAR(lex_jul_2014[[#This Row],[Date]]),MONTH(lex_jul_2014[[#This Row],[Date]])+6,1))</f>
        <v>2015</v>
      </c>
      <c r="E65" s="39" t="str">
        <f>TEXT(lex_jul_2014[[#This Row],[Date]],"YYYY")</f>
        <v>2014</v>
      </c>
      <c r="F65" t="s">
        <v>264</v>
      </c>
      <c r="G65" t="str">
        <f>VLOOKUP(K65,[1]LibPAS_data!$A$2:$C$600,3,FALSE)</f>
        <v>Gila</v>
      </c>
      <c r="H65">
        <v>14459</v>
      </c>
      <c r="I65" t="s">
        <v>85</v>
      </c>
      <c r="J65" t="str">
        <f>VLOOKUP(K65,[1]LibPAS_data!$A$2:$C$601,2,FALSE)</f>
        <v>Miami Memorial Public Library</v>
      </c>
      <c r="K65" t="s">
        <v>211</v>
      </c>
      <c r="L65" t="s">
        <v>84</v>
      </c>
      <c r="M65" t="s">
        <v>266</v>
      </c>
    </row>
    <row r="66" spans="1:22" ht="15" x14ac:dyDescent="0.25">
      <c r="A66" s="22">
        <f>VLOOKUP(lex_jul_2014[[#This Row],[Locationid]],[1]LibPAS_data!$A$2:$D$264,4,FALSE)</f>
        <v>87143</v>
      </c>
      <c r="B66" s="10" t="str">
        <f>TEXT(C66,"yyyy")&amp;"-"&amp;"Q"&amp;LOOKUP(MONTH(C66),{1,4,7,10},{1,2,3,4})</f>
        <v>2014-Q3</v>
      </c>
      <c r="C66" s="19">
        <v>41821</v>
      </c>
      <c r="D66" s="7">
        <f>YEAR(DATE(YEAR(lex_jul_2014[[#This Row],[Date]]),MONTH(lex_jul_2014[[#This Row],[Date]])+6,1))</f>
        <v>2015</v>
      </c>
      <c r="E66" s="39" t="str">
        <f>TEXT(lex_jul_2014[[#This Row],[Date]],"YYYY")</f>
        <v>2014</v>
      </c>
      <c r="F66" t="s">
        <v>264</v>
      </c>
      <c r="G66" t="str">
        <f>VLOOKUP(K66,[1]LibPAS_data!$A$2:$C$600,3,FALSE)</f>
        <v>Mohave</v>
      </c>
      <c r="H66">
        <v>14322</v>
      </c>
      <c r="I66" t="s">
        <v>29</v>
      </c>
      <c r="J66" t="str">
        <f>VLOOKUP(K66,[1]LibPAS_data!$A$2:$C$601,2,FALSE)</f>
        <v>Mohave County Library District</v>
      </c>
      <c r="K66" t="s">
        <v>212</v>
      </c>
      <c r="L66" t="s">
        <v>28</v>
      </c>
      <c r="M66" t="s">
        <v>266</v>
      </c>
      <c r="P66">
        <v>1</v>
      </c>
      <c r="Q66">
        <v>1</v>
      </c>
    </row>
    <row r="67" spans="1:22" ht="15" x14ac:dyDescent="0.25">
      <c r="A67" s="22">
        <f>VLOOKUP(lex_jul_2014[[#This Row],[Locationid]],[1]LibPAS_data!$A$2:$D$264,4,FALSE)</f>
        <v>2934</v>
      </c>
      <c r="B67" s="10" t="str">
        <f>TEXT(C67,"yyyy")&amp;"-"&amp;"Q"&amp;LOOKUP(MONTH(C67),{1,4,7,10},{1,2,3,4})</f>
        <v>2014-Q3</v>
      </c>
      <c r="C67" s="19">
        <v>41821</v>
      </c>
      <c r="D67" s="7">
        <f>YEAR(DATE(YEAR(lex_jul_2014[[#This Row],[Date]]),MONTH(lex_jul_2014[[#This Row],[Date]])+6,1))</f>
        <v>2015</v>
      </c>
      <c r="E67" s="39" t="str">
        <f>TEXT(lex_jul_2014[[#This Row],[Date]],"YYYY")</f>
        <v>2014</v>
      </c>
      <c r="F67" t="s">
        <v>264</v>
      </c>
      <c r="G67" t="str">
        <f>VLOOKUP(K67,[1]LibPAS_data!$A$2:$C$600,3,FALSE)</f>
        <v>Greenlee</v>
      </c>
      <c r="H67">
        <v>14471</v>
      </c>
      <c r="I67" t="s">
        <v>74</v>
      </c>
      <c r="J67" t="str">
        <f>VLOOKUP(K67,[1]LibPAS_data!$A$2:$C$601,2,FALSE)</f>
        <v>Morenci Community Library</v>
      </c>
      <c r="K67" t="s">
        <v>213</v>
      </c>
      <c r="L67" t="s">
        <v>70</v>
      </c>
      <c r="M67" t="s">
        <v>266</v>
      </c>
    </row>
    <row r="68" spans="1:22" ht="15" x14ac:dyDescent="0.25">
      <c r="A68" s="22">
        <f>VLOOKUP(lex_jul_2014[[#This Row],[Locationid]],[1]LibPAS_data!$A$2:$D$264,4,FALSE)</f>
        <v>2461</v>
      </c>
      <c r="B68" s="10" t="str">
        <f>TEXT(C68,"yyyy")&amp;"-"&amp;"Q"&amp;LOOKUP(MONTH(C68),{1,4,7,10},{1,2,3,4})</f>
        <v>2014-Q3</v>
      </c>
      <c r="C68" s="19">
        <v>41821</v>
      </c>
      <c r="D68" s="7">
        <f>YEAR(DATE(YEAR(lex_jul_2014[[#This Row],[Date]]),MONTH(lex_jul_2014[[#This Row],[Date]])+6,1))</f>
        <v>2015</v>
      </c>
      <c r="E68" s="39" t="str">
        <f>TEXT(lex_jul_2014[[#This Row],[Date]],"YYYY")</f>
        <v>2014</v>
      </c>
      <c r="F68" t="s">
        <v>264</v>
      </c>
      <c r="G68" t="str">
        <f>VLOOKUP(K68,[1]LibPAS_data!$A$2:$C$600,3,FALSE)</f>
        <v>Navajo</v>
      </c>
      <c r="H68">
        <v>6128</v>
      </c>
      <c r="I68" t="s">
        <v>124</v>
      </c>
      <c r="J68" t="str">
        <f>VLOOKUP(K68,[1]LibPAS_data!$A$2:$C$601,2,FALSE)</f>
        <v>Navajo County Library District</v>
      </c>
      <c r="K68" t="s">
        <v>214</v>
      </c>
      <c r="L68" t="s">
        <v>114</v>
      </c>
      <c r="M68" t="s">
        <v>266</v>
      </c>
      <c r="P68">
        <v>4</v>
      </c>
      <c r="Q68">
        <v>2</v>
      </c>
      <c r="R68">
        <v>4</v>
      </c>
      <c r="S68">
        <v>5</v>
      </c>
      <c r="U68">
        <v>2</v>
      </c>
    </row>
    <row r="69" spans="1:22" ht="15" x14ac:dyDescent="0.25">
      <c r="A69" s="22">
        <f>VLOOKUP(lex_jul_2014[[#This Row],[Locationid]],[1]LibPAS_data!$A$2:$D$264,4,FALSE)</f>
        <v>19768</v>
      </c>
      <c r="B69" s="10" t="str">
        <f>TEXT(C69,"yyyy")&amp;"-"&amp;"Q"&amp;LOOKUP(MONTH(C69),{1,4,7,10},{1,2,3,4})</f>
        <v>2014-Q3</v>
      </c>
      <c r="C69" s="19">
        <v>41821</v>
      </c>
      <c r="D69" s="7">
        <f>YEAR(DATE(YEAR(lex_jul_2014[[#This Row],[Date]]),MONTH(lex_jul_2014[[#This Row],[Date]])+6,1))</f>
        <v>2015</v>
      </c>
      <c r="E69" s="39" t="str">
        <f>TEXT(lex_jul_2014[[#This Row],[Date]],"YYYY")</f>
        <v>2014</v>
      </c>
      <c r="F69" t="s">
        <v>264</v>
      </c>
      <c r="G69" t="str">
        <f>VLOOKUP(K69,[1]LibPAS_data!$A$2:$C$600,3,FALSE)</f>
        <v>Apache</v>
      </c>
      <c r="H69">
        <v>14548</v>
      </c>
      <c r="I69" t="s">
        <v>115</v>
      </c>
      <c r="J69" t="str">
        <f>VLOOKUP(K69,[1]LibPAS_data!$A$2:$C$601,2,FALSE)</f>
        <v>Navajo Nation Library System</v>
      </c>
      <c r="K69" t="s">
        <v>216</v>
      </c>
      <c r="L69" t="s">
        <v>114</v>
      </c>
      <c r="M69" t="s">
        <v>266</v>
      </c>
    </row>
    <row r="70" spans="1:22" ht="15" x14ac:dyDescent="0.25">
      <c r="A70" s="22">
        <f>VLOOKUP(lex_jul_2014[[#This Row],[Locationid]],[1]LibPAS_data!$A$2:$D$264,4,FALSE)</f>
        <v>23601</v>
      </c>
      <c r="B70" s="10" t="str">
        <f>TEXT(C70,"yyyy")&amp;"-"&amp;"Q"&amp;LOOKUP(MONTH(C70),{1,4,7,10},{1,2,3,4})</f>
        <v>2014-Q3</v>
      </c>
      <c r="C70" s="19">
        <v>41821</v>
      </c>
      <c r="D70" s="7">
        <f>YEAR(DATE(YEAR(lex_jul_2014[[#This Row],[Date]]),MONTH(lex_jul_2014[[#This Row],[Date]])+6,1))</f>
        <v>2015</v>
      </c>
      <c r="E70" s="39" t="str">
        <f>TEXT(lex_jul_2014[[#This Row],[Date]],"YYYY")</f>
        <v>2014</v>
      </c>
      <c r="F70" t="s">
        <v>264</v>
      </c>
      <c r="G70" t="str">
        <f>VLOOKUP(K70,[1]LibPAS_data!$A$2:$C$600,3,FALSE)</f>
        <v>Santa Cruz</v>
      </c>
      <c r="H70">
        <v>14515</v>
      </c>
      <c r="I70" t="s">
        <v>137</v>
      </c>
      <c r="J70" t="str">
        <f>VLOOKUP(K70,[1]LibPAS_data!$A$2:$C$601,2,FALSE)</f>
        <v>Nogales/Santa Cruz County Public Library</v>
      </c>
      <c r="K70" t="s">
        <v>215</v>
      </c>
      <c r="L70" t="s">
        <v>138</v>
      </c>
      <c r="M70" t="s">
        <v>266</v>
      </c>
    </row>
    <row r="71" spans="1:22" ht="15" x14ac:dyDescent="0.25">
      <c r="A71" s="22" t="e">
        <f>VLOOKUP(lex_jul_2014[[#This Row],[Locationid]],[1]LibPAS_data!$A$2:$D$264,4,FALSE)</f>
        <v>#N/A</v>
      </c>
      <c r="B71" s="10" t="str">
        <f>TEXT(C71,"yyyy")&amp;"-"&amp;"Q"&amp;LOOKUP(MONTH(C71),{1,4,7,10},{1,2,3,4})</f>
        <v>2014-Q3</v>
      </c>
      <c r="C71" s="19">
        <v>41821</v>
      </c>
      <c r="D71" s="7">
        <f>YEAR(DATE(YEAR(lex_jul_2014[[#This Row],[Date]]),MONTH(lex_jul_2014[[#This Row],[Date]])+6,1))</f>
        <v>2015</v>
      </c>
      <c r="E71" s="39" t="str">
        <f>TEXT(lex_jul_2014[[#This Row],[Date]],"YYYY")</f>
        <v>2014</v>
      </c>
      <c r="F71" t="s">
        <v>264</v>
      </c>
      <c r="G71" t="str">
        <f>VLOOKUP(K71,[1]LibPAS_data!$A$2:$C$600,3,FALSE)</f>
        <v>Pinal</v>
      </c>
      <c r="H71">
        <v>13840</v>
      </c>
      <c r="I71" t="s">
        <v>23</v>
      </c>
      <c r="J71" t="str">
        <f>VLOOKUP(K71,[1]LibPAS_data!$A$2:$C$601,2,FALSE)</f>
        <v>Oracle Public Library</v>
      </c>
      <c r="K71" t="s">
        <v>217</v>
      </c>
      <c r="L71" t="s">
        <v>13</v>
      </c>
      <c r="M71" t="s">
        <v>266</v>
      </c>
    </row>
    <row r="72" spans="1:22" ht="15" x14ac:dyDescent="0.25">
      <c r="A72" s="22" t="e">
        <f>VLOOKUP(lex_jul_2014[[#This Row],[Locationid]],[1]LibPAS_data!$A$2:$D$264,4,FALSE)</f>
        <v>#N/A</v>
      </c>
      <c r="B72" s="10" t="str">
        <f>TEXT(C72,"yyyy")&amp;"-"&amp;"Q"&amp;LOOKUP(MONTH(C72),{1,4,7,10},{1,2,3,4})</f>
        <v>2014-Q3</v>
      </c>
      <c r="C72" s="19">
        <v>41821</v>
      </c>
      <c r="D72" s="7">
        <f>YEAR(DATE(YEAR(lex_jul_2014[[#This Row],[Date]]),MONTH(lex_jul_2014[[#This Row],[Date]])+6,1))</f>
        <v>2015</v>
      </c>
      <c r="E72" s="39" t="str">
        <f>TEXT(lex_jul_2014[[#This Row],[Date]],"YYYY")</f>
        <v>2014</v>
      </c>
      <c r="F72" t="s">
        <v>264</v>
      </c>
      <c r="G72" t="str">
        <f>VLOOKUP(K72,[1]LibPAS_data!$A$2:$C$600,3,FALSE)</f>
        <v>Pinal</v>
      </c>
      <c r="H72">
        <v>14513</v>
      </c>
      <c r="I72" t="s">
        <v>135</v>
      </c>
      <c r="J72" t="str">
        <f>VLOOKUP(K72,[1]LibPAS_data!$A$2:$C$601,2,FALSE)</f>
        <v>Oro Valley Public Library</v>
      </c>
      <c r="K72" t="s">
        <v>218</v>
      </c>
      <c r="L72" t="s">
        <v>131</v>
      </c>
      <c r="M72" t="s">
        <v>266</v>
      </c>
    </row>
    <row r="73" spans="1:22" ht="15" x14ac:dyDescent="0.25">
      <c r="A73" s="22" t="str">
        <f>VLOOKUP(lex_jul_2014[[#This Row],[Locationid]],[1]LibPAS_data!$A$2:$D$264,4,FALSE)</f>
        <v>N/A</v>
      </c>
      <c r="B73" s="10" t="str">
        <f>TEXT(C73,"yyyy")&amp;"-"&amp;"Q"&amp;LOOKUP(MONTH(C73),{1,4,7,10},{1,2,3,4})</f>
        <v>2014-Q3</v>
      </c>
      <c r="C73" s="19">
        <v>41821</v>
      </c>
      <c r="D73" s="7">
        <f>YEAR(DATE(YEAR(lex_jul_2014[[#This Row],[Date]]),MONTH(lex_jul_2014[[#This Row],[Date]])+6,1))</f>
        <v>2015</v>
      </c>
      <c r="E73" s="39" t="str">
        <f>TEXT(lex_jul_2014[[#This Row],[Date]],"YYYY")</f>
        <v>2014</v>
      </c>
      <c r="F73" t="s">
        <v>264</v>
      </c>
      <c r="G73" t="str">
        <f>VLOOKUP(K73,[1]LibPAS_data!$A$2:$C$600,3,FALSE)</f>
        <v>Coconino</v>
      </c>
      <c r="H73">
        <v>14453</v>
      </c>
      <c r="I73" t="s">
        <v>64</v>
      </c>
      <c r="J73" t="str">
        <f>VLOOKUP(K73,[1]LibPAS_data!$A$2:$C$601,2,FALSE)</f>
        <v>Page Public Library</v>
      </c>
      <c r="K73" t="s">
        <v>219</v>
      </c>
      <c r="L73" t="s">
        <v>62</v>
      </c>
      <c r="M73" t="s">
        <v>266</v>
      </c>
      <c r="P73">
        <v>2</v>
      </c>
      <c r="Q73">
        <v>1</v>
      </c>
      <c r="S73">
        <v>1</v>
      </c>
      <c r="T73">
        <v>1</v>
      </c>
      <c r="U73">
        <v>1</v>
      </c>
    </row>
    <row r="74" spans="1:22" ht="15" x14ac:dyDescent="0.25">
      <c r="A74" s="22">
        <f>VLOOKUP(lex_jul_2014[[#This Row],[Locationid]],[1]LibPAS_data!$A$2:$D$264,4,FALSE)</f>
        <v>811</v>
      </c>
      <c r="B74" s="10" t="str">
        <f>TEXT(C74,"yyyy")&amp;"-"&amp;"Q"&amp;LOOKUP(MONTH(C74),{1,4,7,10},{1,2,3,4})</f>
        <v>2014-Q3</v>
      </c>
      <c r="C74" s="19">
        <v>41821</v>
      </c>
      <c r="D74" s="7">
        <f>YEAR(DATE(YEAR(lex_jul_2014[[#This Row],[Date]]),MONTH(lex_jul_2014[[#This Row],[Date]])+6,1))</f>
        <v>2015</v>
      </c>
      <c r="E74" s="39" t="str">
        <f>TEXT(lex_jul_2014[[#This Row],[Date]],"YYYY")</f>
        <v>2014</v>
      </c>
      <c r="F74" t="s">
        <v>264</v>
      </c>
      <c r="G74" t="str">
        <f>VLOOKUP(K74,[1]LibPAS_data!$A$2:$C$600,3,FALSE)</f>
        <v>Santa Cruz</v>
      </c>
      <c r="H74">
        <v>14516</v>
      </c>
      <c r="I74" t="s">
        <v>139</v>
      </c>
      <c r="J74" t="str">
        <f>VLOOKUP(K74,[1]LibPAS_data!$A$2:$C$601,2,FALSE)</f>
        <v>Patagonia Public Library</v>
      </c>
      <c r="K74" s="1" t="s">
        <v>220</v>
      </c>
      <c r="L74" t="s">
        <v>138</v>
      </c>
      <c r="M74" t="s">
        <v>266</v>
      </c>
    </row>
    <row r="75" spans="1:22" ht="15" x14ac:dyDescent="0.25">
      <c r="A75" s="22">
        <f>VLOOKUP(lex_jul_2014[[#This Row],[Locationid]],[1]LibPAS_data!$A$2:$D$264,4,FALSE)</f>
        <v>13597</v>
      </c>
      <c r="B75" s="10" t="str">
        <f>TEXT(C75,"yyyy")&amp;"-"&amp;"Q"&amp;LOOKUP(MONTH(C75),{1,4,7,10},{1,2,3,4})</f>
        <v>2014-Q3</v>
      </c>
      <c r="C75" s="19">
        <v>41821</v>
      </c>
      <c r="D75" s="7">
        <f>YEAR(DATE(YEAR(lex_jul_2014[[#This Row],[Date]]),MONTH(lex_jul_2014[[#This Row],[Date]])+6,1))</f>
        <v>2015</v>
      </c>
      <c r="E75" s="39" t="str">
        <f>TEXT(lex_jul_2014[[#This Row],[Date]],"YYYY")</f>
        <v>2014</v>
      </c>
      <c r="F75" t="s">
        <v>264</v>
      </c>
      <c r="G75" t="str">
        <f>VLOOKUP(K75,[1]LibPAS_data!$A$2:$C$600,3,FALSE)</f>
        <v>Gila</v>
      </c>
      <c r="H75">
        <v>14462</v>
      </c>
      <c r="I75" t="s">
        <v>89</v>
      </c>
      <c r="J75" t="str">
        <f>VLOOKUP(K75,[1]LibPAS_data!$A$2:$C$601,2,FALSE)</f>
        <v>Payson Public Library</v>
      </c>
      <c r="K75" t="s">
        <v>221</v>
      </c>
      <c r="L75" t="s">
        <v>84</v>
      </c>
      <c r="M75" t="s">
        <v>266</v>
      </c>
    </row>
    <row r="76" spans="1:22" ht="15" x14ac:dyDescent="0.25">
      <c r="A76" s="22">
        <f>VLOOKUP(lex_jul_2014[[#This Row],[Locationid]],[1]LibPAS_data!$A$2:$D$264,4,FALSE)</f>
        <v>109952</v>
      </c>
      <c r="B76" s="10" t="str">
        <f>TEXT(C76,"yyyy")&amp;"-"&amp;"Q"&amp;LOOKUP(MONTH(C76),{1,4,7,10},{1,2,3,4})</f>
        <v>2014-Q3</v>
      </c>
      <c r="C76" s="19">
        <v>41821</v>
      </c>
      <c r="D76" s="7">
        <f>YEAR(DATE(YEAR(lex_jul_2014[[#This Row],[Date]]),MONTH(lex_jul_2014[[#This Row],[Date]])+6,1))</f>
        <v>2015</v>
      </c>
      <c r="E76" s="39" t="str">
        <f>TEXT(lex_jul_2014[[#This Row],[Date]],"YYYY")</f>
        <v>2014</v>
      </c>
      <c r="F76" t="s">
        <v>264</v>
      </c>
      <c r="G76" t="str">
        <f>VLOOKUP(K76,[1]LibPAS_data!$A$2:$C$600,3,FALSE)</f>
        <v>Maricopa</v>
      </c>
      <c r="H76">
        <v>14480</v>
      </c>
      <c r="I76" t="s">
        <v>109</v>
      </c>
      <c r="J76" t="str">
        <f>VLOOKUP(K76,[1]LibPAS_data!$A$2:$C$601,2,FALSE)</f>
        <v>Peoria Public Library</v>
      </c>
      <c r="K76" s="2" t="s">
        <v>222</v>
      </c>
      <c r="L76" t="s">
        <v>96</v>
      </c>
      <c r="M76" t="s">
        <v>266</v>
      </c>
    </row>
    <row r="77" spans="1:22" ht="15" x14ac:dyDescent="0.25">
      <c r="A77" s="22">
        <f>VLOOKUP(lex_jul_2014[[#This Row],[Locationid]],[1]LibPAS_data!$A$2:$D$264,4,FALSE)</f>
        <v>943450</v>
      </c>
      <c r="B77" s="10" t="str">
        <f>TEXT(C77,"yyyy")&amp;"-"&amp;"Q"&amp;LOOKUP(MONTH(C77),{1,4,7,10},{1,2,3,4})</f>
        <v>2014-Q3</v>
      </c>
      <c r="C77" s="19">
        <v>41821</v>
      </c>
      <c r="D77" s="7">
        <f>YEAR(DATE(YEAR(lex_jul_2014[[#This Row],[Date]]),MONTH(lex_jul_2014[[#This Row],[Date]])+6,1))</f>
        <v>2015</v>
      </c>
      <c r="E77" s="39" t="str">
        <f>TEXT(lex_jul_2014[[#This Row],[Date]],"YYYY")</f>
        <v>2014</v>
      </c>
      <c r="F77" t="s">
        <v>264</v>
      </c>
      <c r="G77" t="str">
        <f>VLOOKUP(K77,[1]LibPAS_data!$A$2:$C$600,3,FALSE)</f>
        <v>Maricopa</v>
      </c>
      <c r="H77">
        <v>5773</v>
      </c>
      <c r="I77" t="s">
        <v>107</v>
      </c>
      <c r="J77" t="str">
        <f>VLOOKUP(K77,[1]LibPAS_data!$A$2:$C$601,2,FALSE)</f>
        <v>Phoenix Public Library</v>
      </c>
      <c r="K77" s="1" t="s">
        <v>223</v>
      </c>
      <c r="L77" t="s">
        <v>96</v>
      </c>
      <c r="M77" t="s">
        <v>266</v>
      </c>
      <c r="P77">
        <v>156</v>
      </c>
      <c r="Q77">
        <v>42</v>
      </c>
      <c r="R77">
        <v>222</v>
      </c>
      <c r="S77">
        <v>52</v>
      </c>
      <c r="T77">
        <v>83</v>
      </c>
      <c r="U77">
        <v>22</v>
      </c>
      <c r="V77">
        <v>32</v>
      </c>
    </row>
    <row r="78" spans="1:22" ht="15" x14ac:dyDescent="0.25">
      <c r="A78" s="22">
        <f>VLOOKUP(lex_jul_2014[[#This Row],[Locationid]],[1]LibPAS_data!$A$2:$D$264,4,FALSE)</f>
        <v>405419</v>
      </c>
      <c r="B78" s="10" t="str">
        <f>TEXT(C78,"yyyy")&amp;"-"&amp;"Q"&amp;LOOKUP(MONTH(C78),{1,4,7,10},{1,2,3,4})</f>
        <v>2014-Q3</v>
      </c>
      <c r="C78" s="19">
        <v>41821</v>
      </c>
      <c r="D78" s="7">
        <f>YEAR(DATE(YEAR(lex_jul_2014[[#This Row],[Date]]),MONTH(lex_jul_2014[[#This Row],[Date]])+6,1))</f>
        <v>2015</v>
      </c>
      <c r="E78" s="39" t="str">
        <f>TEXT(lex_jul_2014[[#This Row],[Date]],"YYYY")</f>
        <v>2014</v>
      </c>
      <c r="F78" t="s">
        <v>264</v>
      </c>
      <c r="G78" t="str">
        <f>VLOOKUP(K78,[1]LibPAS_data!$A$2:$C$600,3,FALSE)</f>
        <v>Pima</v>
      </c>
      <c r="H78">
        <v>5042</v>
      </c>
      <c r="I78" t="s">
        <v>136</v>
      </c>
      <c r="J78" t="str">
        <f>VLOOKUP(K78,[1]LibPAS_data!$A$2:$C$601,2,FALSE)</f>
        <v>Pima County Public Library</v>
      </c>
      <c r="K78" t="s">
        <v>225</v>
      </c>
      <c r="L78" t="s">
        <v>131</v>
      </c>
      <c r="M78" t="s">
        <v>266</v>
      </c>
      <c r="P78">
        <v>36</v>
      </c>
      <c r="Q78">
        <v>86</v>
      </c>
      <c r="R78">
        <v>513</v>
      </c>
      <c r="S78">
        <v>213</v>
      </c>
      <c r="T78">
        <v>1</v>
      </c>
      <c r="U78">
        <v>35</v>
      </c>
      <c r="V78">
        <v>19</v>
      </c>
    </row>
    <row r="79" spans="1:22" ht="15" x14ac:dyDescent="0.25">
      <c r="A79" s="22">
        <f>VLOOKUP(lex_jul_2014[[#This Row],[Locationid]],[1]LibPAS_data!$A$2:$D$264,4,FALSE)</f>
        <v>1701</v>
      </c>
      <c r="B79" s="10" t="str">
        <f>TEXT(C79,"yyyy")&amp;"-"&amp;"Q"&amp;LOOKUP(MONTH(C79),{1,4,7,10},{1,2,3,4})</f>
        <v>2014-Q3</v>
      </c>
      <c r="C79" s="19">
        <v>41821</v>
      </c>
      <c r="D79" s="7">
        <f>YEAR(DATE(YEAR(lex_jul_2014[[#This Row],[Date]]),MONTH(lex_jul_2014[[#This Row],[Date]])+6,1))</f>
        <v>2015</v>
      </c>
      <c r="E79" s="39" t="str">
        <f>TEXT(lex_jul_2014[[#This Row],[Date]],"YYYY")</f>
        <v>2014</v>
      </c>
      <c r="F79" t="s">
        <v>264</v>
      </c>
      <c r="G79" t="str">
        <f>VLOOKUP(K79,[1]LibPAS_data!$A$2:$C$600,3,FALSE)</f>
        <v>Graham</v>
      </c>
      <c r="H79">
        <v>14466</v>
      </c>
      <c r="I79" t="s">
        <v>94</v>
      </c>
      <c r="J79" t="str">
        <f>VLOOKUP(K79,[1]LibPAS_data!$A$2:$C$601,2,FALSE)</f>
        <v>Pima Public Library</v>
      </c>
      <c r="K79" t="s">
        <v>224</v>
      </c>
      <c r="L79" t="s">
        <v>93</v>
      </c>
      <c r="M79" t="s">
        <v>266</v>
      </c>
      <c r="P79">
        <v>1</v>
      </c>
      <c r="Q79">
        <v>1</v>
      </c>
    </row>
    <row r="80" spans="1:22" ht="15" x14ac:dyDescent="0.25">
      <c r="A80" s="22">
        <f>VLOOKUP(lex_jul_2014[[#This Row],[Locationid]],[1]LibPAS_data!$A$2:$D$264,4,FALSE)</f>
        <v>8901</v>
      </c>
      <c r="B80" s="10" t="str">
        <f>TEXT(C80,"yyyy")&amp;"-"&amp;"Q"&amp;LOOKUP(MONTH(C80),{1,4,7,10},{1,2,3,4})</f>
        <v>2014-Q3</v>
      </c>
      <c r="C80" s="19">
        <v>41821</v>
      </c>
      <c r="D80" s="7">
        <f>YEAR(DATE(YEAR(lex_jul_2014[[#This Row],[Date]]),MONTH(lex_jul_2014[[#This Row],[Date]])+6,1))</f>
        <v>2015</v>
      </c>
      <c r="E80" s="39" t="str">
        <f>TEXT(lex_jul_2014[[#This Row],[Date]],"YYYY")</f>
        <v>2014</v>
      </c>
      <c r="F80" t="s">
        <v>264</v>
      </c>
      <c r="G80" t="str">
        <f>VLOOKUP(K80,[1]LibPAS_data!$A$2:$C$600,3,FALSE)</f>
        <v>Pinal</v>
      </c>
      <c r="H80">
        <v>13846</v>
      </c>
      <c r="I80" t="s">
        <v>20</v>
      </c>
      <c r="J80" t="str">
        <f>VLOOKUP(K80,[1]LibPAS_data!$A$2:$C$601,2,FALSE)</f>
        <v>Pinal County Library District</v>
      </c>
      <c r="K80" s="2" t="s">
        <v>226</v>
      </c>
      <c r="L80" t="s">
        <v>13</v>
      </c>
      <c r="M80" t="s">
        <v>266</v>
      </c>
      <c r="P80">
        <v>28</v>
      </c>
      <c r="Q80">
        <v>9</v>
      </c>
      <c r="R80">
        <v>3</v>
      </c>
      <c r="S80">
        <v>2</v>
      </c>
      <c r="T80">
        <v>4</v>
      </c>
      <c r="V80">
        <v>22</v>
      </c>
    </row>
    <row r="81" spans="1:22" ht="15" x14ac:dyDescent="0.25">
      <c r="A81" s="22" t="e">
        <f>VLOOKUP(lex_jul_2014[[#This Row],[Locationid]],[1]LibPAS_data!$A$2:$D$264,4,FALSE)</f>
        <v>#N/A</v>
      </c>
      <c r="B81" s="10" t="str">
        <f>TEXT(C81,"yyyy")&amp;"-"&amp;"Q"&amp;LOOKUP(MONTH(C81),{1,4,7,10},{1,2,3,4})</f>
        <v>2014-Q3</v>
      </c>
      <c r="C81" s="19">
        <v>41821</v>
      </c>
      <c r="D81" s="7">
        <f>YEAR(DATE(YEAR(lex_jul_2014[[#This Row],[Date]]),MONTH(lex_jul_2014[[#This Row],[Date]])+6,1))</f>
        <v>2015</v>
      </c>
      <c r="E81" s="39" t="str">
        <f>TEXT(lex_jul_2014[[#This Row],[Date]],"YYYY")</f>
        <v>2014</v>
      </c>
      <c r="F81" t="s">
        <v>264</v>
      </c>
      <c r="G81" t="str">
        <f>VLOOKUP(K81,[1]LibPAS_data!$A$2:$C$600,3,FALSE)</f>
        <v>Navajo</v>
      </c>
      <c r="H81">
        <v>14500</v>
      </c>
      <c r="I81" t="s">
        <v>127</v>
      </c>
      <c r="J81" t="str">
        <f>VLOOKUP(K81,[1]LibPAS_data!$A$2:$C$601,2,FALSE)</f>
        <v>Pinedale Public Library</v>
      </c>
      <c r="K81" s="5" t="s">
        <v>227</v>
      </c>
      <c r="L81" t="s">
        <v>114</v>
      </c>
      <c r="M81" t="s">
        <v>266</v>
      </c>
    </row>
    <row r="82" spans="1:22" ht="15" x14ac:dyDescent="0.25">
      <c r="A82" s="22" t="e">
        <f>VLOOKUP(lex_jul_2014[[#This Row],[Locationid]],[1]LibPAS_data!$A$2:$D$264,4,FALSE)</f>
        <v>#N/A</v>
      </c>
      <c r="B82" s="10" t="str">
        <f>TEXT(C82,"yyyy")&amp;"-"&amp;"Q"&amp;LOOKUP(MONTH(C82),{1,4,7,10},{1,2,3,4})</f>
        <v>2014-Q3</v>
      </c>
      <c r="C82" s="19">
        <v>41821</v>
      </c>
      <c r="D82" s="7">
        <f>YEAR(DATE(YEAR(lex_jul_2014[[#This Row],[Date]]),MONTH(lex_jul_2014[[#This Row],[Date]])+6,1))</f>
        <v>2015</v>
      </c>
      <c r="E82" s="39" t="str">
        <f>TEXT(lex_jul_2014[[#This Row],[Date]],"YYYY")</f>
        <v>2014</v>
      </c>
      <c r="F82" t="s">
        <v>264</v>
      </c>
      <c r="G82" t="str">
        <f>VLOOKUP(K82,[1]LibPAS_data!$A$2:$C$600,3,FALSE)</f>
        <v>Navajo</v>
      </c>
      <c r="H82">
        <v>14501</v>
      </c>
      <c r="I82" t="s">
        <v>128</v>
      </c>
      <c r="J82" t="str">
        <f>VLOOKUP(K82,[1]LibPAS_data!$A$2:$C$601,2,FALSE)</f>
        <v>Pinetop Lakeside Library</v>
      </c>
      <c r="K82" s="5" t="s">
        <v>228</v>
      </c>
      <c r="L82" t="s">
        <v>114</v>
      </c>
      <c r="M82" t="s">
        <v>266</v>
      </c>
    </row>
    <row r="83" spans="1:22" ht="15" x14ac:dyDescent="0.25">
      <c r="A83" s="22">
        <f>VLOOKUP(lex_jul_2014[[#This Row],[Locationid]],[1]LibPAS_data!$A$2:$D$264,4,FALSE)</f>
        <v>29416</v>
      </c>
      <c r="B83" s="10" t="str">
        <f>TEXT(C83,"yyyy")&amp;"-"&amp;"Q"&amp;LOOKUP(MONTH(C83),{1,4,7,10},{1,2,3,4})</f>
        <v>2014-Q3</v>
      </c>
      <c r="C83" s="19">
        <v>41821</v>
      </c>
      <c r="D83" s="7">
        <f>YEAR(DATE(YEAR(lex_jul_2014[[#This Row],[Date]]),MONTH(lex_jul_2014[[#This Row],[Date]])+6,1))</f>
        <v>2015</v>
      </c>
      <c r="E83" s="39" t="str">
        <f>TEXT(lex_jul_2014[[#This Row],[Date]],"YYYY")</f>
        <v>2014</v>
      </c>
      <c r="F83" t="s">
        <v>264</v>
      </c>
      <c r="G83" t="str">
        <f>VLOOKUP(K83,[1]LibPAS_data!$A$2:$C$600,3,FALSE)</f>
        <v>Yavapai</v>
      </c>
      <c r="H83">
        <v>14524</v>
      </c>
      <c r="I83" t="s">
        <v>48</v>
      </c>
      <c r="J83" t="str">
        <f>VLOOKUP(K83,[1]LibPAS_data!$A$2:$C$601,2,FALSE)</f>
        <v>Prescott Public Library</v>
      </c>
      <c r="K83" s="1" t="s">
        <v>229</v>
      </c>
      <c r="L83" t="s">
        <v>39</v>
      </c>
      <c r="M83" t="s">
        <v>266</v>
      </c>
    </row>
    <row r="84" spans="1:22" ht="15" x14ac:dyDescent="0.25">
      <c r="A84" s="22">
        <f>VLOOKUP(lex_jul_2014[[#This Row],[Locationid]],[1]LibPAS_data!$A$2:$D$264,4,FALSE)</f>
        <v>22616</v>
      </c>
      <c r="B84" s="10" t="str">
        <f>TEXT(C84,"yyyy")&amp;"-"&amp;"Q"&amp;LOOKUP(MONTH(C84),{1,4,7,10},{1,2,3,4})</f>
        <v>2014-Q3</v>
      </c>
      <c r="C84" s="19">
        <v>41821</v>
      </c>
      <c r="D84" s="7">
        <f>YEAR(DATE(YEAR(lex_jul_2014[[#This Row],[Date]]),MONTH(lex_jul_2014[[#This Row],[Date]])+6,1))</f>
        <v>2015</v>
      </c>
      <c r="E84" s="39" t="str">
        <f>TEXT(lex_jul_2014[[#This Row],[Date]],"YYYY")</f>
        <v>2014</v>
      </c>
      <c r="F84" t="s">
        <v>264</v>
      </c>
      <c r="G84" t="str">
        <f>VLOOKUP(K84,[1]LibPAS_data!$A$2:$C$600,3,FALSE)</f>
        <v>Yavapai</v>
      </c>
      <c r="H84">
        <v>14519</v>
      </c>
      <c r="I84" t="s">
        <v>45</v>
      </c>
      <c r="J84" t="str">
        <f>VLOOKUP(K84,[1]LibPAS_data!$A$2:$C$601,2,FALSE)</f>
        <v>Prescott Valley Public Library</v>
      </c>
      <c r="K84" t="s">
        <v>230</v>
      </c>
      <c r="L84" t="s">
        <v>39</v>
      </c>
      <c r="M84" t="s">
        <v>266</v>
      </c>
    </row>
    <row r="85" spans="1:22" ht="15" x14ac:dyDescent="0.25">
      <c r="A85" s="22">
        <f>VLOOKUP(lex_jul_2014[[#This Row],[Locationid]],[1]LibPAS_data!$A$2:$D$264,4,FALSE)</f>
        <v>5873</v>
      </c>
      <c r="B85" s="10" t="str">
        <f>TEXT(C85,"yyyy")&amp;"-"&amp;"Q"&amp;LOOKUP(MONTH(C85),{1,4,7,10},{1,2,3,4})</f>
        <v>2014-Q3</v>
      </c>
      <c r="C85" s="19">
        <v>41821</v>
      </c>
      <c r="D85" s="7">
        <f>YEAR(DATE(YEAR(lex_jul_2014[[#This Row],[Date]]),MONTH(lex_jul_2014[[#This Row],[Date]])+6,1))</f>
        <v>2015</v>
      </c>
      <c r="E85" s="39" t="str">
        <f>TEXT(lex_jul_2014[[#This Row],[Date]],"YYYY")</f>
        <v>2014</v>
      </c>
      <c r="F85" t="s">
        <v>264</v>
      </c>
      <c r="G85" t="str">
        <f>VLOOKUP(K85,[1]LibPAS_data!$A$2:$C$600,3,FALSE)</f>
        <v>La Paz</v>
      </c>
      <c r="H85">
        <v>14473</v>
      </c>
      <c r="I85" t="s">
        <v>35</v>
      </c>
      <c r="J85" t="str">
        <f>VLOOKUP(K85,[1]LibPAS_data!$A$2:$C$601,2,FALSE)</f>
        <v>Quartzsite Public Library</v>
      </c>
      <c r="K85" t="s">
        <v>231</v>
      </c>
      <c r="L85" t="s">
        <v>34</v>
      </c>
      <c r="M85" t="s">
        <v>266</v>
      </c>
    </row>
    <row r="86" spans="1:22" ht="15" x14ac:dyDescent="0.25">
      <c r="A86" s="22" t="e">
        <f>VLOOKUP(lex_jul_2014[[#This Row],[Locationid]],[1]LibPAS_data!$A$2:$D$264,4,FALSE)</f>
        <v>#N/A</v>
      </c>
      <c r="B86" s="10" t="str">
        <f>TEXT(C86,"yyyy")&amp;"-"&amp;"Q"&amp;LOOKUP(MONTH(C86),{1,4,7,10},{1,2,3,4})</f>
        <v>2014-Q3</v>
      </c>
      <c r="C86" s="19">
        <v>41821</v>
      </c>
      <c r="D86" s="7">
        <f>YEAR(DATE(YEAR(lex_jul_2014[[#This Row],[Date]]),MONTH(lex_jul_2014[[#This Row],[Date]])+6,1))</f>
        <v>2015</v>
      </c>
      <c r="E86" s="39" t="str">
        <f>TEXT(lex_jul_2014[[#This Row],[Date]],"YYYY")</f>
        <v>2014</v>
      </c>
      <c r="F86" t="s">
        <v>264</v>
      </c>
      <c r="G86" t="str">
        <f>VLOOKUP(K86,[1]LibPAS_data!$A$2:$C$600,3,FALSE)</f>
        <v>Navajo</v>
      </c>
      <c r="H86">
        <v>14502</v>
      </c>
      <c r="I86" t="s">
        <v>129</v>
      </c>
      <c r="J86" t="str">
        <f>VLOOKUP(K86,[1]LibPAS_data!$A$2:$C$601,2,FALSE)</f>
        <v>Rim Community Library</v>
      </c>
      <c r="K86" t="s">
        <v>232</v>
      </c>
      <c r="L86" t="s">
        <v>114</v>
      </c>
      <c r="M86" t="s">
        <v>266</v>
      </c>
    </row>
    <row r="87" spans="1:22" ht="15" x14ac:dyDescent="0.25">
      <c r="A87" s="22">
        <f>VLOOKUP(lex_jul_2014[[#This Row],[Locationid]],[1]LibPAS_data!$A$2:$D$264,4,FALSE)</f>
        <v>11980</v>
      </c>
      <c r="B87" s="10" t="str">
        <f>TEXT(C87,"yyyy")&amp;"-"&amp;"Q"&amp;LOOKUP(MONTH(C87),{1,4,7,10},{1,2,3,4})</f>
        <v>2014-Q3</v>
      </c>
      <c r="C87" s="19">
        <v>41821</v>
      </c>
      <c r="D87" s="7">
        <f>YEAR(DATE(YEAR(lex_jul_2014[[#This Row],[Date]]),MONTH(lex_jul_2014[[#This Row],[Date]])+6,1))</f>
        <v>2015</v>
      </c>
      <c r="E87" s="39" t="str">
        <f>TEXT(lex_jul_2014[[#This Row],[Date]],"YYYY")</f>
        <v>2014</v>
      </c>
      <c r="F87" t="s">
        <v>264</v>
      </c>
      <c r="G87" t="str">
        <f>VLOOKUP(K87,[1]LibPAS_data!$A$2:$C$600,3,FALSE)</f>
        <v>Graham</v>
      </c>
      <c r="H87">
        <v>14467</v>
      </c>
      <c r="I87" t="s">
        <v>92</v>
      </c>
      <c r="J87" t="str">
        <f>VLOOKUP(K87,[1]LibPAS_data!$A$2:$C$601,2,FALSE)</f>
        <v>Safford City - Graham County Library</v>
      </c>
      <c r="K87" t="s">
        <v>233</v>
      </c>
      <c r="L87" t="s">
        <v>93</v>
      </c>
      <c r="M87" t="s">
        <v>266</v>
      </c>
      <c r="P87">
        <v>8</v>
      </c>
      <c r="Q87">
        <v>2</v>
      </c>
      <c r="R87">
        <v>15</v>
      </c>
      <c r="S87">
        <v>1</v>
      </c>
      <c r="T87">
        <v>2</v>
      </c>
      <c r="U87">
        <v>2</v>
      </c>
      <c r="V87">
        <v>3</v>
      </c>
    </row>
    <row r="88" spans="1:22" ht="15" x14ac:dyDescent="0.25">
      <c r="A88" s="22" t="str">
        <f>VLOOKUP(lex_jul_2014[[#This Row],[Locationid]],[1]LibPAS_data!$A$2:$D$264,4,FALSE)</f>
        <v>N/A</v>
      </c>
      <c r="B88" s="10" t="str">
        <f>TEXT(C88,"yyyy")&amp;"-"&amp;"Q"&amp;LOOKUP(MONTH(C88),{1,4,7,10},{1,2,3,4})</f>
        <v>2014-Q3</v>
      </c>
      <c r="C88" s="19">
        <v>41821</v>
      </c>
      <c r="D88" s="7">
        <f>YEAR(DATE(YEAR(lex_jul_2014[[#This Row],[Date]]),MONTH(lex_jul_2014[[#This Row],[Date]])+6,1))</f>
        <v>2015</v>
      </c>
      <c r="E88" s="39" t="str">
        <f>TEXT(lex_jul_2014[[#This Row],[Date]],"YYYY")</f>
        <v>2014</v>
      </c>
      <c r="F88" t="s">
        <v>264</v>
      </c>
      <c r="G88" t="str">
        <f>VLOOKUP(K88,[1]LibPAS_data!$A$2:$C$600,3,FALSE)</f>
        <v>Maricopa</v>
      </c>
      <c r="H88">
        <v>14483</v>
      </c>
      <c r="I88" t="s">
        <v>113</v>
      </c>
      <c r="J88" t="str">
        <f>VLOOKUP(K88,[1]LibPAS_data!$A$2:$C$601,2,FALSE)</f>
        <v>Salt River Tribal Library</v>
      </c>
      <c r="K88" t="s">
        <v>234</v>
      </c>
      <c r="L88" t="s">
        <v>96</v>
      </c>
      <c r="M88" t="s">
        <v>266</v>
      </c>
    </row>
    <row r="89" spans="1:22" ht="15" x14ac:dyDescent="0.25">
      <c r="A89" s="22">
        <f>VLOOKUP(lex_jul_2014[[#This Row],[Locationid]],[1]LibPAS_data!$A$2:$D$264,4,FALSE)</f>
        <v>5625</v>
      </c>
      <c r="B89" s="10" t="str">
        <f>TEXT(C89,"yyyy")&amp;"-"&amp;"Q"&amp;LOOKUP(MONTH(C89),{1,4,7,10},{1,2,3,4})</f>
        <v>2014-Q3</v>
      </c>
      <c r="C89" s="19">
        <v>41821</v>
      </c>
      <c r="D89" s="7">
        <f>YEAR(DATE(YEAR(lex_jul_2014[[#This Row],[Date]]),MONTH(lex_jul_2014[[#This Row],[Date]])+6,1))</f>
        <v>2015</v>
      </c>
      <c r="E89" s="39" t="str">
        <f>TEXT(lex_jul_2014[[#This Row],[Date]],"YYYY")</f>
        <v>2014</v>
      </c>
      <c r="F89" t="s">
        <v>264</v>
      </c>
      <c r="G89" t="str">
        <f>VLOOKUP(K89,[1]LibPAS_data!$A$2:$C$600,3,FALSE)</f>
        <v>Gila</v>
      </c>
      <c r="H89">
        <v>14460</v>
      </c>
      <c r="I89" t="s">
        <v>86</v>
      </c>
      <c r="J89" t="str">
        <f>VLOOKUP(K89,[1]LibPAS_data!$A$2:$C$601,2,FALSE)</f>
        <v>San Carlos Public Library</v>
      </c>
      <c r="K89" t="s">
        <v>235</v>
      </c>
      <c r="L89" t="s">
        <v>84</v>
      </c>
      <c r="M89" t="s">
        <v>266</v>
      </c>
    </row>
    <row r="90" spans="1:22" ht="15" x14ac:dyDescent="0.25">
      <c r="A90" s="22" t="str">
        <f>VLOOKUP(lex_jul_2014[[#This Row],[Locationid]],[1]LibPAS_data!$A$2:$D$264,4,FALSE)</f>
        <v>N/A</v>
      </c>
      <c r="B90" s="10" t="str">
        <f>TEXT(C90,"yyyy")&amp;"-"&amp;"Q"&amp;LOOKUP(MONTH(C90),{1,4,7,10},{1,2,3,4})</f>
        <v>2014-Q3</v>
      </c>
      <c r="C90" s="19">
        <v>41821</v>
      </c>
      <c r="D90" s="7">
        <f>YEAR(DATE(YEAR(lex_jul_2014[[#This Row],[Date]]),MONTH(lex_jul_2014[[#This Row],[Date]])+6,1))</f>
        <v>2015</v>
      </c>
      <c r="E90" s="39" t="str">
        <f>TEXT(lex_jul_2014[[#This Row],[Date]],"YYYY")</f>
        <v>2014</v>
      </c>
      <c r="F90" t="s">
        <v>264</v>
      </c>
      <c r="G90" t="str">
        <f>VLOOKUP(K90,[1]LibPAS_data!$A$2:$C$600,3,FALSE)</f>
        <v>Maricopa</v>
      </c>
      <c r="H90">
        <v>14484</v>
      </c>
      <c r="I90" t="s">
        <v>103</v>
      </c>
      <c r="J90" t="str">
        <f>VLOOKUP(K90,[1]LibPAS_data!$A$2:$C$601,2,FALSE)</f>
        <v>San Lucy Library</v>
      </c>
      <c r="K90" t="s">
        <v>236</v>
      </c>
      <c r="L90" t="s">
        <v>96</v>
      </c>
      <c r="M90" t="s">
        <v>266</v>
      </c>
    </row>
    <row r="91" spans="1:22" ht="15" x14ac:dyDescent="0.25">
      <c r="A91" s="22" t="e">
        <f>VLOOKUP(lex_jul_2014[[#This Row],[Locationid]],[1]LibPAS_data!$A$2:$D$264,4,FALSE)</f>
        <v>#N/A</v>
      </c>
      <c r="B91" s="10" t="str">
        <f>TEXT(C91,"yyyy")&amp;"-"&amp;"Q"&amp;LOOKUP(MONTH(C91),{1,4,7,10},{1,2,3,4})</f>
        <v>2014-Q3</v>
      </c>
      <c r="C91" s="19">
        <v>41821</v>
      </c>
      <c r="D91" s="7">
        <f>YEAR(DATE(YEAR(lex_jul_2014[[#This Row],[Date]]),MONTH(lex_jul_2014[[#This Row],[Date]])+6,1))</f>
        <v>2015</v>
      </c>
      <c r="E91" s="39" t="str">
        <f>TEXT(lex_jul_2014[[#This Row],[Date]],"YYYY")</f>
        <v>2014</v>
      </c>
      <c r="F91" t="s">
        <v>264</v>
      </c>
      <c r="G91" t="str">
        <f>VLOOKUP(K91,[1]LibPAS_data!$A$2:$C$600,3,FALSE)</f>
        <v>Pinal</v>
      </c>
      <c r="H91">
        <v>13842</v>
      </c>
      <c r="I91" t="s">
        <v>25</v>
      </c>
      <c r="J91" t="str">
        <f>VLOOKUP(K91,[1]LibPAS_data!$A$2:$C$601,2,FALSE)</f>
        <v>San Manuel Public Library</v>
      </c>
      <c r="K91" s="1" t="s">
        <v>237</v>
      </c>
      <c r="L91" t="s">
        <v>13</v>
      </c>
      <c r="M91" t="s">
        <v>266</v>
      </c>
    </row>
    <row r="92" spans="1:22" ht="15" x14ac:dyDescent="0.25">
      <c r="A92" s="22">
        <f>VLOOKUP(lex_jul_2014[[#This Row],[Locationid]],[1]LibPAS_data!$A$2:$D$264,4,FALSE)</f>
        <v>360</v>
      </c>
      <c r="B92" s="10" t="str">
        <f>TEXT(C92,"yyyy")&amp;"-"&amp;"Q"&amp;LOOKUP(MONTH(C92),{1,4,7,10},{1,2,3,4})</f>
        <v>2014-Q3</v>
      </c>
      <c r="C92" s="19">
        <v>41821</v>
      </c>
      <c r="D92" s="7">
        <f>YEAR(DATE(YEAR(lex_jul_2014[[#This Row],[Date]]),MONTH(lex_jul_2014[[#This Row],[Date]])+6,1))</f>
        <v>2015</v>
      </c>
      <c r="E92" s="39" t="str">
        <f>TEXT(lex_jul_2014[[#This Row],[Date]],"YYYY")</f>
        <v>2014</v>
      </c>
      <c r="F92" t="s">
        <v>264</v>
      </c>
      <c r="G92" t="str">
        <f>VLOOKUP(K92,[1]LibPAS_data!$A$2:$C$600,3,FALSE)</f>
        <v>Pima</v>
      </c>
      <c r="H92">
        <v>14511</v>
      </c>
      <c r="I92" t="s">
        <v>133</v>
      </c>
      <c r="J92" t="str">
        <f>VLOOKUP(K92,[1]LibPAS_data!$A$2:$C$601,2,FALSE)</f>
        <v>San Xavier Library Center</v>
      </c>
      <c r="K92" t="s">
        <v>238</v>
      </c>
      <c r="L92" t="s">
        <v>131</v>
      </c>
      <c r="M92" t="s">
        <v>266</v>
      </c>
    </row>
    <row r="93" spans="1:22" ht="15" x14ac:dyDescent="0.25">
      <c r="A93" s="22">
        <f>VLOOKUP(lex_jul_2014[[#This Row],[Locationid]],[1]LibPAS_data!$A$2:$D$264,4,FALSE)</f>
        <v>174482</v>
      </c>
      <c r="B93" s="10" t="str">
        <f>TEXT(C93,"yyyy")&amp;"-"&amp;"Q"&amp;LOOKUP(MONTH(C93),{1,4,7,10},{1,2,3,4})</f>
        <v>2014-Q3</v>
      </c>
      <c r="C93" s="19">
        <v>41821</v>
      </c>
      <c r="D93" s="7">
        <f>YEAR(DATE(YEAR(lex_jul_2014[[#This Row],[Date]]),MONTH(lex_jul_2014[[#This Row],[Date]])+6,1))</f>
        <v>2015</v>
      </c>
      <c r="E93" s="39" t="str">
        <f>TEXT(lex_jul_2014[[#This Row],[Date]],"YYYY")</f>
        <v>2014</v>
      </c>
      <c r="F93" t="s">
        <v>264</v>
      </c>
      <c r="G93" t="str">
        <f>VLOOKUP(K93,[1]LibPAS_data!$A$2:$C$600,3,FALSE)</f>
        <v>Maricopa</v>
      </c>
      <c r="H93">
        <v>14315</v>
      </c>
      <c r="I93" t="s">
        <v>101</v>
      </c>
      <c r="J93" t="str">
        <f>VLOOKUP(K93,[1]LibPAS_data!$A$2:$C$601,2,FALSE)</f>
        <v>Scottsdale Public Library</v>
      </c>
      <c r="K93" s="2" t="s">
        <v>239</v>
      </c>
      <c r="L93" t="s">
        <v>96</v>
      </c>
      <c r="M93" t="s">
        <v>266</v>
      </c>
    </row>
    <row r="94" spans="1:22" ht="15" x14ac:dyDescent="0.25">
      <c r="A94" s="22">
        <f>VLOOKUP(lex_jul_2014[[#This Row],[Locationid]],[1]LibPAS_data!$A$2:$D$264,4,FALSE)</f>
        <v>11000</v>
      </c>
      <c r="B94" s="10" t="str">
        <f>TEXT(C94,"yyyy")&amp;"-"&amp;"Q"&amp;LOOKUP(MONTH(C94),{1,4,7,10},{1,2,3,4})</f>
        <v>2014-Q3</v>
      </c>
      <c r="C94" s="19">
        <v>41821</v>
      </c>
      <c r="D94" s="7">
        <f>YEAR(DATE(YEAR(lex_jul_2014[[#This Row],[Date]]),MONTH(lex_jul_2014[[#This Row],[Date]])+6,1))</f>
        <v>2015</v>
      </c>
      <c r="E94" s="39" t="str">
        <f>TEXT(lex_jul_2014[[#This Row],[Date]],"YYYY")</f>
        <v>2014</v>
      </c>
      <c r="F94" t="s">
        <v>264</v>
      </c>
      <c r="G94" t="str">
        <f>VLOOKUP(K94,[1]LibPAS_data!$A$2:$C$600,3,FALSE)</f>
        <v>Yavapai</v>
      </c>
      <c r="H94">
        <v>14525</v>
      </c>
      <c r="I94" t="s">
        <v>49</v>
      </c>
      <c r="J94" t="str">
        <f>VLOOKUP(K94,[1]LibPAS_data!$A$2:$C$601,2,FALSE)</f>
        <v>Sedona Public Library</v>
      </c>
      <c r="K94" t="s">
        <v>240</v>
      </c>
      <c r="L94" t="s">
        <v>39</v>
      </c>
      <c r="M94" t="s">
        <v>266</v>
      </c>
    </row>
    <row r="95" spans="1:22" ht="15" x14ac:dyDescent="0.25">
      <c r="A95" s="22" t="e">
        <f>VLOOKUP(lex_jul_2014[[#This Row],[Locationid]],[1]LibPAS_data!$A$2:$D$264,4,FALSE)</f>
        <v>#N/A</v>
      </c>
      <c r="B95" s="10" t="str">
        <f>TEXT(C95,"yyyy")&amp;"-"&amp;"Q"&amp;LOOKUP(MONTH(C95),{1,4,7,10},{1,2,3,4})</f>
        <v>2014-Q3</v>
      </c>
      <c r="C95" s="19">
        <v>41821</v>
      </c>
      <c r="D95" s="7">
        <f>YEAR(DATE(YEAR(lex_jul_2014[[#This Row],[Date]]),MONTH(lex_jul_2014[[#This Row],[Date]])+6,1))</f>
        <v>2015</v>
      </c>
      <c r="E95" s="39" t="str">
        <f>TEXT(lex_jul_2014[[#This Row],[Date]],"YYYY")</f>
        <v>2014</v>
      </c>
      <c r="F95" t="s">
        <v>264</v>
      </c>
      <c r="G95" t="str">
        <f>VLOOKUP(K95,[1]LibPAS_data!$A$2:$C$600,3,FALSE)</f>
        <v>Yavapai</v>
      </c>
      <c r="H95">
        <v>14550</v>
      </c>
      <c r="I95" t="s">
        <v>50</v>
      </c>
      <c r="J95" t="str">
        <f>VLOOKUP(K95,[1]LibPAS_data!$A$2:$C$601,2,FALSE)</f>
        <v>Seligman Public Library</v>
      </c>
      <c r="K95" t="s">
        <v>241</v>
      </c>
      <c r="L95" t="s">
        <v>39</v>
      </c>
      <c r="M95" t="s">
        <v>266</v>
      </c>
    </row>
    <row r="96" spans="1:22" ht="15" x14ac:dyDescent="0.25">
      <c r="A96" s="22">
        <f>VLOOKUP(lex_jul_2014[[#This Row],[Locationid]],[1]LibPAS_data!$A$2:$D$264,4,FALSE)</f>
        <v>8021</v>
      </c>
      <c r="B96" s="10" t="str">
        <f>TEXT(C96,"yyyy")&amp;"-"&amp;"Q"&amp;LOOKUP(MONTH(C96),{1,4,7,10},{1,2,3,4})</f>
        <v>2014-Q3</v>
      </c>
      <c r="C96" s="19">
        <v>41821</v>
      </c>
      <c r="D96" s="7">
        <f>YEAR(DATE(YEAR(lex_jul_2014[[#This Row],[Date]]),MONTH(lex_jul_2014[[#This Row],[Date]])+6,1))</f>
        <v>2015</v>
      </c>
      <c r="E96" s="39" t="str">
        <f>TEXT(lex_jul_2014[[#This Row],[Date]],"YYYY")</f>
        <v>2014</v>
      </c>
      <c r="F96" t="s">
        <v>264</v>
      </c>
      <c r="G96" t="str">
        <f>VLOOKUP(K96,[1]LibPAS_data!$A$2:$C$600,3,FALSE)</f>
        <v>Navajo</v>
      </c>
      <c r="H96">
        <v>14503</v>
      </c>
      <c r="I96" t="s">
        <v>130</v>
      </c>
      <c r="J96" t="str">
        <f>VLOOKUP(K96,[1]LibPAS_data!$A$2:$C$601,2,FALSE)</f>
        <v>Show Low Public Library</v>
      </c>
      <c r="K96" t="s">
        <v>242</v>
      </c>
      <c r="L96" t="s">
        <v>114</v>
      </c>
      <c r="M96" t="s">
        <v>266</v>
      </c>
    </row>
    <row r="97" spans="1:20" ht="15" x14ac:dyDescent="0.25">
      <c r="A97" s="22">
        <f>VLOOKUP(lex_jul_2014[[#This Row],[Locationid]],[1]LibPAS_data!$A$2:$D$264,4,FALSE)</f>
        <v>32811</v>
      </c>
      <c r="B97" s="10" t="str">
        <f>TEXT(C97,"yyyy")&amp;"-"&amp;"Q"&amp;LOOKUP(MONTH(C97),{1,4,7,10},{1,2,3,4})</f>
        <v>2014-Q3</v>
      </c>
      <c r="C97" s="19">
        <v>41821</v>
      </c>
      <c r="D97" s="7">
        <f>YEAR(DATE(YEAR(lex_jul_2014[[#This Row],[Date]]),MONTH(lex_jul_2014[[#This Row],[Date]])+6,1))</f>
        <v>2015</v>
      </c>
      <c r="E97" s="39" t="str">
        <f>TEXT(lex_jul_2014[[#This Row],[Date]],"YYYY")</f>
        <v>2014</v>
      </c>
      <c r="F97" t="s">
        <v>264</v>
      </c>
      <c r="G97" t="str">
        <f>VLOOKUP(K97,[1]LibPAS_data!$A$2:$C$600,3,FALSE)</f>
        <v>Cochise</v>
      </c>
      <c r="H97">
        <v>14450</v>
      </c>
      <c r="I97" t="s">
        <v>75</v>
      </c>
      <c r="J97" t="str">
        <f>VLOOKUP(K97,[1]LibPAS_data!$A$2:$C$601,2,FALSE)</f>
        <v>Sierra Vista Public Library</v>
      </c>
      <c r="K97" t="s">
        <v>243</v>
      </c>
      <c r="L97" t="s">
        <v>76</v>
      </c>
      <c r="M97" t="s">
        <v>266</v>
      </c>
    </row>
    <row r="98" spans="1:20" ht="15" x14ac:dyDescent="0.25">
      <c r="A98" s="22">
        <f>VLOOKUP(lex_jul_2014[[#This Row],[Locationid]],[1]LibPAS_data!$A$2:$D$264,4,FALSE)</f>
        <v>6435</v>
      </c>
      <c r="B98" s="10" t="str">
        <f>TEXT(C98,"yyyy")&amp;"-"&amp;"Q"&amp;LOOKUP(MONTH(C98),{1,4,7,10},{1,2,3,4})</f>
        <v>2014-Q3</v>
      </c>
      <c r="C98" s="19">
        <v>41821</v>
      </c>
      <c r="D98" s="7">
        <f>YEAR(DATE(YEAR(lex_jul_2014[[#This Row],[Date]]),MONTH(lex_jul_2014[[#This Row],[Date]])+6,1))</f>
        <v>2015</v>
      </c>
      <c r="E98" s="39" t="str">
        <f>TEXT(lex_jul_2014[[#This Row],[Date]],"YYYY")</f>
        <v>2014</v>
      </c>
      <c r="F98" t="s">
        <v>264</v>
      </c>
      <c r="G98" t="str">
        <f>VLOOKUP(K98,[1]LibPAS_data!$A$2:$C$600,3,FALSE)</f>
        <v>Navajo</v>
      </c>
      <c r="H98">
        <v>14504</v>
      </c>
      <c r="I98" t="s">
        <v>120</v>
      </c>
      <c r="J98" t="str">
        <f>VLOOKUP(K98,[1]LibPAS_data!$A$2:$C$601,2,FALSE)</f>
        <v>Snowflake-Taylor Public Library</v>
      </c>
      <c r="K98" t="s">
        <v>244</v>
      </c>
      <c r="L98" t="s">
        <v>114</v>
      </c>
      <c r="M98" t="s">
        <v>266</v>
      </c>
    </row>
    <row r="99" spans="1:20" ht="15" x14ac:dyDescent="0.25">
      <c r="A99" s="22">
        <f>VLOOKUP(lex_jul_2014[[#This Row],[Locationid]],[1]LibPAS_data!$A$2:$D$264,4,FALSE)</f>
        <v>2616</v>
      </c>
      <c r="B99" s="10" t="str">
        <f>TEXT(C99,"yyyy")&amp;"-"&amp;"Q"&amp;LOOKUP(MONTH(C99),{1,4,7,10},{1,2,3,4})</f>
        <v>2014-Q3</v>
      </c>
      <c r="C99" s="19">
        <v>41821</v>
      </c>
      <c r="D99" s="7">
        <f>YEAR(DATE(YEAR(lex_jul_2014[[#This Row],[Date]]),MONTH(lex_jul_2014[[#This Row],[Date]])+6,1))</f>
        <v>2015</v>
      </c>
      <c r="E99" s="39" t="str">
        <f>TEXT(lex_jul_2014[[#This Row],[Date]],"YYYY")</f>
        <v>2014</v>
      </c>
      <c r="F99" t="s">
        <v>264</v>
      </c>
      <c r="G99" t="str">
        <f>VLOOKUP(K99,[1]LibPAS_data!$A$2:$C$600,3,FALSE)</f>
        <v>Pinal</v>
      </c>
      <c r="H99">
        <v>13844</v>
      </c>
      <c r="I99" t="s">
        <v>27</v>
      </c>
      <c r="J99" t="str">
        <f>VLOOKUP(K99,[1]LibPAS_data!$A$2:$C$601,2,FALSE)</f>
        <v>Superior Public Library</v>
      </c>
      <c r="K99" t="s">
        <v>245</v>
      </c>
      <c r="L99" t="s">
        <v>13</v>
      </c>
      <c r="M99" t="s">
        <v>266</v>
      </c>
    </row>
    <row r="100" spans="1:20" ht="15" x14ac:dyDescent="0.25">
      <c r="A100" s="22">
        <f>VLOOKUP(lex_jul_2014[[#This Row],[Locationid]],[1]LibPAS_data!$A$2:$D$264,4,FALSE)</f>
        <v>140708</v>
      </c>
      <c r="B100" s="10" t="str">
        <f>TEXT(C100,"yyyy")&amp;"-"&amp;"Q"&amp;LOOKUP(MONTH(C100),{1,4,7,10},{1,2,3,4})</f>
        <v>2014-Q3</v>
      </c>
      <c r="C100" s="19">
        <v>41821</v>
      </c>
      <c r="D100" s="7">
        <f>YEAR(DATE(YEAR(lex_jul_2014[[#This Row],[Date]]),MONTH(lex_jul_2014[[#This Row],[Date]])+6,1))</f>
        <v>2015</v>
      </c>
      <c r="E100" s="39" t="str">
        <f>TEXT(lex_jul_2014[[#This Row],[Date]],"YYYY")</f>
        <v>2014</v>
      </c>
      <c r="F100" t="s">
        <v>264</v>
      </c>
      <c r="G100" t="str">
        <f>VLOOKUP(K100,[1]LibPAS_data!$A$2:$C$600,3,FALSE)</f>
        <v>Maricopa</v>
      </c>
      <c r="H100">
        <v>5355</v>
      </c>
      <c r="I100" t="s">
        <v>108</v>
      </c>
      <c r="J100" t="str">
        <f>VLOOKUP(K100,[1]LibPAS_data!$A$2:$C$601,2,FALSE)</f>
        <v>Tempe Public Library</v>
      </c>
      <c r="K100" s="1" t="s">
        <v>270</v>
      </c>
      <c r="L100" t="s">
        <v>96</v>
      </c>
      <c r="M100" t="s">
        <v>266</v>
      </c>
      <c r="P100">
        <v>8</v>
      </c>
      <c r="Q100">
        <v>4</v>
      </c>
      <c r="R100">
        <v>5</v>
      </c>
      <c r="S100">
        <v>5</v>
      </c>
      <c r="T100">
        <v>7</v>
      </c>
    </row>
    <row r="101" spans="1:20" ht="15" x14ac:dyDescent="0.25">
      <c r="A101" s="22" t="str">
        <f>VLOOKUP(lex_jul_2014[[#This Row],[Locationid]],[1]LibPAS_data!$A$2:$D$264,4,FALSE)</f>
        <v>N/A</v>
      </c>
      <c r="B101" s="10" t="str">
        <f>TEXT(C101,"yyyy")&amp;"-"&amp;"Q"&amp;LOOKUP(MONTH(C101),{1,4,7,10},{1,2,3,4})</f>
        <v>2014-Q3</v>
      </c>
      <c r="C101" s="19">
        <v>41821</v>
      </c>
      <c r="D101" s="7">
        <f>YEAR(DATE(YEAR(lex_jul_2014[[#This Row],[Date]]),MONTH(lex_jul_2014[[#This Row],[Date]])+6,1))</f>
        <v>2015</v>
      </c>
      <c r="E101" s="39" t="str">
        <f>TEXT(lex_jul_2014[[#This Row],[Date]],"YYYY")</f>
        <v>2014</v>
      </c>
      <c r="F101" t="s">
        <v>264</v>
      </c>
      <c r="G101" t="str">
        <f>VLOOKUP(K101,[1]LibPAS_data!$A$2:$C$600,3,FALSE)</f>
        <v>Mohave</v>
      </c>
      <c r="H101">
        <v>14491</v>
      </c>
      <c r="I101" t="s">
        <v>32</v>
      </c>
      <c r="J101" t="str">
        <f>VLOOKUP(K101,[1]LibPAS_data!$A$2:$C$601,2,FALSE)</f>
        <v>The Edward McElwain Memorial Lib</v>
      </c>
      <c r="K101" t="s">
        <v>246</v>
      </c>
      <c r="L101" t="s">
        <v>28</v>
      </c>
      <c r="M101" t="s">
        <v>266</v>
      </c>
    </row>
    <row r="102" spans="1:20" ht="15" x14ac:dyDescent="0.25">
      <c r="A102" s="22">
        <f>VLOOKUP(lex_jul_2014[[#This Row],[Locationid]],[1]LibPAS_data!$A$2:$D$264,4,FALSE)</f>
        <v>4415</v>
      </c>
      <c r="B102" s="10" t="str">
        <f>TEXT(C102,"yyyy")&amp;"-"&amp;"Q"&amp;LOOKUP(MONTH(C102),{1,4,7,10},{1,2,3,4})</f>
        <v>2014-Q3</v>
      </c>
      <c r="C102" s="19">
        <v>41821</v>
      </c>
      <c r="D102" s="7">
        <f>YEAR(DATE(YEAR(lex_jul_2014[[#This Row],[Date]]),MONTH(lex_jul_2014[[#This Row],[Date]])+6,1))</f>
        <v>2015</v>
      </c>
      <c r="E102" s="39" t="str">
        <f>TEXT(lex_jul_2014[[#This Row],[Date]],"YYYY")</f>
        <v>2014</v>
      </c>
      <c r="F102" t="s">
        <v>264</v>
      </c>
      <c r="G102" t="str">
        <f>VLOOKUP(K102,[1]LibPAS_data!$A$2:$C$600,3,FALSE)</f>
        <v>Maricopa</v>
      </c>
      <c r="H102">
        <v>14485</v>
      </c>
      <c r="I102" t="s">
        <v>104</v>
      </c>
      <c r="J102" t="str">
        <f>VLOOKUP(K102,[1]LibPAS_data!$A$2:$C$601,2,FALSE)</f>
        <v>Tolleson Public Library</v>
      </c>
      <c r="K102" s="2" t="s">
        <v>247</v>
      </c>
      <c r="L102" t="s">
        <v>96</v>
      </c>
      <c r="M102" t="s">
        <v>266</v>
      </c>
    </row>
    <row r="103" spans="1:20" ht="15" x14ac:dyDescent="0.25">
      <c r="A103" s="22">
        <f>VLOOKUP(lex_jul_2014[[#This Row],[Locationid]],[1]LibPAS_data!$A$2:$D$264,4,FALSE)</f>
        <v>1184</v>
      </c>
      <c r="B103" s="10" t="str">
        <f>TEXT(C103,"yyyy")&amp;"-"&amp;"Q"&amp;LOOKUP(MONTH(C103),{1,4,7,10},{1,2,3,4})</f>
        <v>2014-Q3</v>
      </c>
      <c r="C103" s="19">
        <v>41821</v>
      </c>
      <c r="D103" s="7">
        <f>YEAR(DATE(YEAR(lex_jul_2014[[#This Row],[Date]]),MONTH(lex_jul_2014[[#This Row],[Date]])+6,1))</f>
        <v>2015</v>
      </c>
      <c r="E103" s="39" t="str">
        <f>TEXT(lex_jul_2014[[#This Row],[Date]],"YYYY")</f>
        <v>2014</v>
      </c>
      <c r="F103" t="s">
        <v>264</v>
      </c>
      <c r="G103" t="str">
        <f>VLOOKUP(K103,[1]LibPAS_data!$A$2:$C$600,3,FALSE)</f>
        <v>Cochise</v>
      </c>
      <c r="H103">
        <v>14451</v>
      </c>
      <c r="I103" t="s">
        <v>77</v>
      </c>
      <c r="J103" t="str">
        <f>VLOOKUP(K103,[1]LibPAS_data!$A$2:$C$601,2,FALSE)</f>
        <v>Tombstone City Library</v>
      </c>
      <c r="K103" t="s">
        <v>248</v>
      </c>
      <c r="L103" t="s">
        <v>76</v>
      </c>
      <c r="M103" t="s">
        <v>266</v>
      </c>
    </row>
    <row r="104" spans="1:20" ht="15" x14ac:dyDescent="0.25">
      <c r="A104" s="22">
        <f>VLOOKUP(lex_jul_2014[[#This Row],[Locationid]],[1]LibPAS_data!$A$2:$D$264,4,FALSE)</f>
        <v>2341</v>
      </c>
      <c r="B104" s="10" t="str">
        <f>TEXT(C104,"yyyy")&amp;"-"&amp;"Q"&amp;LOOKUP(MONTH(C104),{1,4,7,10},{1,2,3,4})</f>
        <v>2014-Q3</v>
      </c>
      <c r="C104" s="19">
        <v>41821</v>
      </c>
      <c r="D104" s="7">
        <f>YEAR(DATE(YEAR(lex_jul_2014[[#This Row],[Date]]),MONTH(lex_jul_2014[[#This Row],[Date]])+6,1))</f>
        <v>2015</v>
      </c>
      <c r="E104" s="39" t="str">
        <f>TEXT(lex_jul_2014[[#This Row],[Date]],"YYYY")</f>
        <v>2014</v>
      </c>
      <c r="F104" t="s">
        <v>264</v>
      </c>
      <c r="G104" t="str">
        <f>VLOOKUP(K104,[1]LibPAS_data!$A$2:$C$600,3,FALSE)</f>
        <v>Gila</v>
      </c>
      <c r="H104">
        <v>14463</v>
      </c>
      <c r="I104" t="s">
        <v>90</v>
      </c>
      <c r="J104" t="str">
        <f>VLOOKUP(K104,[1]LibPAS_data!$A$2:$C$601,2,FALSE)</f>
        <v>Tonto Basin Public</v>
      </c>
      <c r="K104" t="s">
        <v>249</v>
      </c>
      <c r="L104" t="s">
        <v>84</v>
      </c>
      <c r="M104" t="s">
        <v>266</v>
      </c>
    </row>
    <row r="105" spans="1:20" ht="15" x14ac:dyDescent="0.25">
      <c r="A105" s="22" t="e">
        <f>VLOOKUP(lex_jul_2014[[#This Row],[Locationid]],[1]LibPAS_data!$A$2:$D$264,4,FALSE)</f>
        <v>#N/A</v>
      </c>
      <c r="B105" s="10" t="str">
        <f>TEXT(C105,"yyyy")&amp;"-"&amp;"Q"&amp;LOOKUP(MONTH(C105),{1,4,7,10},{1,2,3,4})</f>
        <v>2014-Q3</v>
      </c>
      <c r="C105" s="19">
        <v>41821</v>
      </c>
      <c r="D105" s="7">
        <f>YEAR(DATE(YEAR(lex_jul_2014[[#This Row],[Date]]),MONTH(lex_jul_2014[[#This Row],[Date]])+6,1))</f>
        <v>2015</v>
      </c>
      <c r="E105" s="39" t="str">
        <f>TEXT(lex_jul_2014[[#This Row],[Date]],"YYYY")</f>
        <v>2014</v>
      </c>
      <c r="F105" t="s">
        <v>264</v>
      </c>
      <c r="G105" t="str">
        <f>VLOOKUP(K105,[1]LibPAS_data!$A$2:$C$600,3,FALSE)</f>
        <v>Coconino</v>
      </c>
      <c r="H105">
        <v>14457</v>
      </c>
      <c r="I105" t="s">
        <v>68</v>
      </c>
      <c r="J105" t="str">
        <f>VLOOKUP(K105,[1]LibPAS_data!$A$2:$C$601,2,FALSE)</f>
        <v>Tuba City Public Library</v>
      </c>
      <c r="K105" t="s">
        <v>250</v>
      </c>
      <c r="L105" t="s">
        <v>62</v>
      </c>
      <c r="M105" t="s">
        <v>266</v>
      </c>
    </row>
    <row r="106" spans="1:20" ht="15" x14ac:dyDescent="0.25">
      <c r="A106" s="22">
        <f>VLOOKUP(lex_jul_2014[[#This Row],[Locationid]],[1]LibPAS_data!$A$2:$D$264,4,FALSE)</f>
        <v>1843</v>
      </c>
      <c r="B106" s="10" t="str">
        <f>TEXT(C106,"yyyy")&amp;"-"&amp;"Q"&amp;LOOKUP(MONTH(C106),{1,4,7,10},{1,2,3,4})</f>
        <v>2014-Q3</v>
      </c>
      <c r="C106" s="19">
        <v>41821</v>
      </c>
      <c r="D106" s="7">
        <f>YEAR(DATE(YEAR(lex_jul_2014[[#This Row],[Date]]),MONTH(lex_jul_2014[[#This Row],[Date]])+6,1))</f>
        <v>2015</v>
      </c>
      <c r="E106" s="39" t="str">
        <f>TEXT(lex_jul_2014[[#This Row],[Date]],"YYYY")</f>
        <v>2014</v>
      </c>
      <c r="F106" t="s">
        <v>264</v>
      </c>
      <c r="G106" t="str">
        <f>VLOOKUP(K106,[1]LibPAS_data!$A$2:$C$600,3,FALSE)</f>
        <v>Pima</v>
      </c>
      <c r="H106">
        <v>14512</v>
      </c>
      <c r="I106" t="s">
        <v>134</v>
      </c>
      <c r="J106" t="str">
        <f>VLOOKUP(K106,[1]LibPAS_data!$A$2:$C$601,2,FALSE)</f>
        <v>Venito Garcia Library</v>
      </c>
      <c r="K106" t="s">
        <v>251</v>
      </c>
      <c r="L106" t="s">
        <v>131</v>
      </c>
      <c r="M106" t="s">
        <v>266</v>
      </c>
    </row>
    <row r="107" spans="1:20" ht="15" x14ac:dyDescent="0.25">
      <c r="A107" s="22" t="e">
        <f>VLOOKUP(lex_jul_2014[[#This Row],[Locationid]],[1]LibPAS_data!$A$2:$D$264,4,FALSE)</f>
        <v>#N/A</v>
      </c>
      <c r="B107" s="10" t="str">
        <f>TEXT(C107,"yyyy")&amp;"-"&amp;"Q"&amp;LOOKUP(MONTH(C107),{1,4,7,10},{1,2,3,4})</f>
        <v>2014-Q3</v>
      </c>
      <c r="C107" s="19">
        <v>41821</v>
      </c>
      <c r="D107" s="7">
        <f>YEAR(DATE(YEAR(lex_jul_2014[[#This Row],[Date]]),MONTH(lex_jul_2014[[#This Row],[Date]])+6,1))</f>
        <v>2015</v>
      </c>
      <c r="E107" s="39" t="str">
        <f>TEXT(lex_jul_2014[[#This Row],[Date]],"YYYY")</f>
        <v>2014</v>
      </c>
      <c r="F107" t="s">
        <v>264</v>
      </c>
      <c r="G107" t="str">
        <f>VLOOKUP(K107,[1]LibPAS_data!$A$2:$C$600,3,FALSE)</f>
        <v>Pinal</v>
      </c>
      <c r="H107">
        <v>14443</v>
      </c>
      <c r="I107" t="s">
        <v>21</v>
      </c>
      <c r="J107" t="str">
        <f>VLOOKUP(K107,[1]LibPAS_data!$A$2:$C$601,2,FALSE)</f>
        <v>Vista Grande Library</v>
      </c>
      <c r="K107" s="2" t="s">
        <v>252</v>
      </c>
      <c r="L107" t="s">
        <v>13</v>
      </c>
      <c r="M107" t="s">
        <v>266</v>
      </c>
    </row>
    <row r="108" spans="1:20" ht="15" x14ac:dyDescent="0.25">
      <c r="A108" s="22" t="str">
        <f>VLOOKUP(lex_jul_2014[[#This Row],[Locationid]],[1]LibPAS_data!$A$2:$D$264,4,FALSE)</f>
        <v>N/A</v>
      </c>
      <c r="B108" s="10" t="str">
        <f>TEXT(C108,"yyyy")&amp;"-"&amp;"Q"&amp;LOOKUP(MONTH(C108),{1,4,7,10},{1,2,3,4})</f>
        <v>2014-Q3</v>
      </c>
      <c r="C108" s="19">
        <v>41821</v>
      </c>
      <c r="D108" s="7">
        <f>YEAR(DATE(YEAR(lex_jul_2014[[#This Row],[Date]]),MONTH(lex_jul_2014[[#This Row],[Date]])+6,1))</f>
        <v>2015</v>
      </c>
      <c r="E108" s="39" t="str">
        <f>TEXT(lex_jul_2014[[#This Row],[Date]],"YYYY")</f>
        <v>2014</v>
      </c>
      <c r="F108" t="s">
        <v>264</v>
      </c>
      <c r="G108" t="str">
        <f>VLOOKUP(K108,[1]LibPAS_data!$A$2:$C$600,3,FALSE)</f>
        <v>Maricopa</v>
      </c>
      <c r="H108">
        <v>14481</v>
      </c>
      <c r="I108" t="s">
        <v>111</v>
      </c>
      <c r="J108" t="str">
        <f>VLOOKUP(K108,[1]LibPAS_data!$A$2:$C$601,2,FALSE)</f>
        <v>Wickenburg Public Library</v>
      </c>
      <c r="K108" s="1" t="s">
        <v>253</v>
      </c>
      <c r="L108" t="s">
        <v>96</v>
      </c>
      <c r="M108" t="s">
        <v>266</v>
      </c>
    </row>
    <row r="109" spans="1:20" ht="15" x14ac:dyDescent="0.25">
      <c r="A109" s="22" t="e">
        <f>VLOOKUP(lex_jul_2014[[#This Row],[Locationid]],[1]LibPAS_data!$A$2:$D$264,4,FALSE)</f>
        <v>#N/A</v>
      </c>
      <c r="B109" s="10" t="str">
        <f>TEXT(C109,"yyyy")&amp;"-"&amp;"Q"&amp;LOOKUP(MONTH(C109),{1,4,7,10},{1,2,3,4})</f>
        <v>2014-Q3</v>
      </c>
      <c r="C109" s="19">
        <v>41821</v>
      </c>
      <c r="D109" s="7">
        <f>YEAR(DATE(YEAR(lex_jul_2014[[#This Row],[Date]]),MONTH(lex_jul_2014[[#This Row],[Date]])+6,1))</f>
        <v>2015</v>
      </c>
      <c r="E109" s="39" t="str">
        <f>TEXT(lex_jul_2014[[#This Row],[Date]],"YYYY")</f>
        <v>2014</v>
      </c>
      <c r="F109" t="s">
        <v>264</v>
      </c>
      <c r="G109" t="str">
        <f>VLOOKUP(K109,[1]LibPAS_data!$A$2:$C$600,3,FALSE)</f>
        <v>Yavapai</v>
      </c>
      <c r="H109">
        <v>14551</v>
      </c>
      <c r="I109" t="s">
        <v>43</v>
      </c>
      <c r="J109" t="str">
        <f>VLOOKUP(K109,[1]LibPAS_data!$A$2:$C$601,2,FALSE)</f>
        <v>Wilhoit Public Library</v>
      </c>
      <c r="K109" t="s">
        <v>254</v>
      </c>
      <c r="L109" t="s">
        <v>39</v>
      </c>
      <c r="M109" t="s">
        <v>266</v>
      </c>
    </row>
    <row r="110" spans="1:20" ht="15" x14ac:dyDescent="0.25">
      <c r="A110" s="22" t="str">
        <f>VLOOKUP(lex_jul_2014[[#This Row],[Locationid]],[1]LibPAS_data!$A$2:$D$264,4,FALSE)</f>
        <v>N/A</v>
      </c>
      <c r="B110" s="10" t="str">
        <f>TEXT(C110,"yyyy")&amp;"-"&amp;"Q"&amp;LOOKUP(MONTH(C110),{1,4,7,10},{1,2,3,4})</f>
        <v>2014-Q3</v>
      </c>
      <c r="C110" s="19">
        <v>41821</v>
      </c>
      <c r="D110" s="7">
        <f>YEAR(DATE(YEAR(lex_jul_2014[[#This Row],[Date]]),MONTH(lex_jul_2014[[#This Row],[Date]])+6,1))</f>
        <v>2015</v>
      </c>
      <c r="E110" s="39" t="str">
        <f>TEXT(lex_jul_2014[[#This Row],[Date]],"YYYY")</f>
        <v>2014</v>
      </c>
      <c r="F110" t="s">
        <v>264</v>
      </c>
      <c r="G110" t="str">
        <f>VLOOKUP(K110,[1]LibPAS_data!$A$2:$C$600,3,FALSE)</f>
        <v>Coconino</v>
      </c>
      <c r="H110">
        <v>13090</v>
      </c>
      <c r="I110" t="s">
        <v>61</v>
      </c>
      <c r="J110" t="str">
        <f>VLOOKUP(K110,[1]LibPAS_data!$A$2:$C$601,2,FALSE)</f>
        <v>Williams Public Library</v>
      </c>
      <c r="K110" t="s">
        <v>255</v>
      </c>
      <c r="L110" t="s">
        <v>62</v>
      </c>
      <c r="M110" t="s">
        <v>266</v>
      </c>
    </row>
    <row r="111" spans="1:20" ht="15" x14ac:dyDescent="0.25">
      <c r="A111" s="22">
        <f>VLOOKUP(lex_jul_2014[[#This Row],[Locationid]],[1]LibPAS_data!$A$2:$D$264,4,FALSE)</f>
        <v>3037</v>
      </c>
      <c r="B111" s="10" t="str">
        <f>TEXT(C111,"yyyy")&amp;"-"&amp;"Q"&amp;LOOKUP(MONTH(C111),{1,4,7,10},{1,2,3,4})</f>
        <v>2014-Q3</v>
      </c>
      <c r="C111" s="19">
        <v>41821</v>
      </c>
      <c r="D111" s="7">
        <f>YEAR(DATE(YEAR(lex_jul_2014[[#This Row],[Date]]),MONTH(lex_jul_2014[[#This Row],[Date]])+6,1))</f>
        <v>2015</v>
      </c>
      <c r="E111" s="39" t="str">
        <f>TEXT(lex_jul_2014[[#This Row],[Date]],"YYYY")</f>
        <v>2014</v>
      </c>
      <c r="F111" t="s">
        <v>264</v>
      </c>
      <c r="G111" t="str">
        <f>VLOOKUP(K111,[1]LibPAS_data!$A$2:$C$600,3,FALSE)</f>
        <v>Navajo</v>
      </c>
      <c r="H111">
        <v>14505</v>
      </c>
      <c r="I111" t="s">
        <v>121</v>
      </c>
      <c r="J111" t="str">
        <f>VLOOKUP(K111,[1]LibPAS_data!$A$2:$C$601,2,FALSE)</f>
        <v>Winslow Public Library</v>
      </c>
      <c r="K111" t="s">
        <v>256</v>
      </c>
      <c r="L111" t="s">
        <v>114</v>
      </c>
      <c r="M111" t="s">
        <v>266</v>
      </c>
    </row>
    <row r="112" spans="1:20" ht="15" x14ac:dyDescent="0.25">
      <c r="A112" s="22" t="e">
        <f>VLOOKUP(lex_jul_2014[[#This Row],[Locationid]],[1]LibPAS_data!$A$2:$D$264,4,FALSE)</f>
        <v>#N/A</v>
      </c>
      <c r="B112" s="10" t="str">
        <f>TEXT(C112,"yyyy")&amp;"-"&amp;"Q"&amp;LOOKUP(MONTH(C112),{1,4,7,10},{1,2,3,4})</f>
        <v>2014-Q3</v>
      </c>
      <c r="C112" s="19">
        <v>41821</v>
      </c>
      <c r="D112" s="7">
        <f>YEAR(DATE(YEAR(lex_jul_2014[[#This Row],[Date]]),MONTH(lex_jul_2014[[#This Row],[Date]])+6,1))</f>
        <v>2015</v>
      </c>
      <c r="E112" s="39" t="str">
        <f>TEXT(lex_jul_2014[[#This Row],[Date]],"YYYY")</f>
        <v>2014</v>
      </c>
      <c r="F112" t="s">
        <v>264</v>
      </c>
      <c r="G112" t="str">
        <f>VLOOKUP(K112,[1]LibPAS_data!$A$2:$C$600,3,FALSE)</f>
        <v>Navajo</v>
      </c>
      <c r="H112">
        <v>14506</v>
      </c>
      <c r="I112" t="s">
        <v>122</v>
      </c>
      <c r="J112" t="str">
        <f>VLOOKUP(K112,[1]LibPAS_data!$A$2:$C$601,2,FALSE)</f>
        <v>Woodruff Community Library</v>
      </c>
      <c r="K112" t="s">
        <v>257</v>
      </c>
      <c r="L112" t="s">
        <v>114</v>
      </c>
      <c r="M112" t="s">
        <v>266</v>
      </c>
    </row>
    <row r="113" spans="1:22" ht="15" x14ac:dyDescent="0.25">
      <c r="A113" s="22" t="e">
        <f>VLOOKUP(lex_jul_2014[[#This Row],[Locationid]],[1]LibPAS_data!$A$2:$D$264,4,FALSE)</f>
        <v>#N/A</v>
      </c>
      <c r="B113" s="10" t="str">
        <f>TEXT(C113,"yyyy")&amp;"-"&amp;"Q"&amp;LOOKUP(MONTH(C113),{1,4,7,10},{1,2,3,4})</f>
        <v>2014-Q3</v>
      </c>
      <c r="C113" s="19">
        <v>41821</v>
      </c>
      <c r="D113" s="7">
        <f>YEAR(DATE(YEAR(lex_jul_2014[[#This Row],[Date]]),MONTH(lex_jul_2014[[#This Row],[Date]])+6,1))</f>
        <v>2015</v>
      </c>
      <c r="E113" s="39" t="str">
        <f>TEXT(lex_jul_2014[[#This Row],[Date]],"YYYY")</f>
        <v>2014</v>
      </c>
      <c r="F113" t="s">
        <v>264</v>
      </c>
      <c r="G113" t="str">
        <f>VLOOKUP(K113,[1]LibPAS_data!$A$2:$C$600,3,FALSE)</f>
        <v>Yavapai</v>
      </c>
      <c r="H113">
        <v>14552</v>
      </c>
      <c r="I113" t="s">
        <v>44</v>
      </c>
      <c r="J113" t="str">
        <f>VLOOKUP(K113,[1]LibPAS_data!$A$2:$C$601,2,FALSE)</f>
        <v>Yarnell Public Library</v>
      </c>
      <c r="K113" t="s">
        <v>258</v>
      </c>
      <c r="L113" t="s">
        <v>39</v>
      </c>
      <c r="M113" t="s">
        <v>266</v>
      </c>
    </row>
    <row r="114" spans="1:22" ht="15" x14ac:dyDescent="0.25">
      <c r="A114" s="22">
        <f>VLOOKUP(lex_jul_2014[[#This Row],[Locationid]],[1]LibPAS_data!$A$2:$D$264,4,FALSE)</f>
        <v>9301</v>
      </c>
      <c r="B114" s="10" t="str">
        <f>TEXT(C114,"yyyy")&amp;"-"&amp;"Q"&amp;LOOKUP(MONTH(C114),{1,4,7,10},{1,2,3,4})</f>
        <v>2014-Q3</v>
      </c>
      <c r="C114" s="19">
        <v>41821</v>
      </c>
      <c r="D114" s="7">
        <f>YEAR(DATE(YEAR(lex_jul_2014[[#This Row],[Date]]),MONTH(lex_jul_2014[[#This Row],[Date]])+6,1))</f>
        <v>2015</v>
      </c>
      <c r="E114" s="39" t="str">
        <f>TEXT(lex_jul_2014[[#This Row],[Date]],"YYYY")</f>
        <v>2014</v>
      </c>
      <c r="F114" t="s">
        <v>264</v>
      </c>
      <c r="G114" t="str">
        <f>VLOOKUP(K114,[1]LibPAS_data!$A$2:$C$600,3,FALSE)</f>
        <v>Yavapai</v>
      </c>
      <c r="H114">
        <v>12675</v>
      </c>
      <c r="I114" t="s">
        <v>40</v>
      </c>
      <c r="J114" t="str">
        <f>VLOOKUP(K114,[1]LibPAS_data!$A$2:$C$601,2,FALSE)</f>
        <v>Yavapai County Library District</v>
      </c>
      <c r="K114" s="2" t="s">
        <v>259</v>
      </c>
      <c r="L114" t="s">
        <v>39</v>
      </c>
      <c r="M114" t="s">
        <v>266</v>
      </c>
      <c r="P114">
        <v>2</v>
      </c>
      <c r="Q114">
        <v>2</v>
      </c>
      <c r="U114">
        <v>1</v>
      </c>
    </row>
    <row r="115" spans="1:22" ht="15" x14ac:dyDescent="0.25">
      <c r="A115" s="22" t="str">
        <f>VLOOKUP(lex_jul_2014[[#This Row],[Locationid]],[1]LibPAS_data!$A$2:$D$264,4,FALSE)</f>
        <v>N/A</v>
      </c>
      <c r="B115" s="10" t="str">
        <f>TEXT(C115,"yyyy")&amp;"-"&amp;"Q"&amp;LOOKUP(MONTH(C115),{1,4,7,10},{1,2,3,4})</f>
        <v>2014-Q3</v>
      </c>
      <c r="C115" s="19">
        <v>41821</v>
      </c>
      <c r="D115" s="7">
        <f>YEAR(DATE(YEAR(lex_jul_2014[[#This Row],[Date]]),MONTH(lex_jul_2014[[#This Row],[Date]])+6,1))</f>
        <v>2015</v>
      </c>
      <c r="E115" s="39" t="str">
        <f>TEXT(lex_jul_2014[[#This Row],[Date]],"YYYY")</f>
        <v>2014</v>
      </c>
      <c r="F115" t="s">
        <v>264</v>
      </c>
      <c r="G115" t="str">
        <f>VLOOKUP(K115,[1]LibPAS_data!$A$2:$C$600,3,FALSE)</f>
        <v>Yavapai</v>
      </c>
      <c r="H115">
        <v>14518</v>
      </c>
      <c r="I115" t="s">
        <v>41</v>
      </c>
      <c r="J115" t="str">
        <f>VLOOKUP(K115,[1]LibPAS_data!$A$2:$C$601,2,FALSE)</f>
        <v>Yavapai-Prescott Tribal Library</v>
      </c>
      <c r="K115" s="6" t="s">
        <v>260</v>
      </c>
      <c r="L115" t="s">
        <v>39</v>
      </c>
      <c r="M115" t="s">
        <v>266</v>
      </c>
    </row>
    <row r="116" spans="1:22" ht="15" x14ac:dyDescent="0.25">
      <c r="A116" s="22">
        <f>VLOOKUP(lex_jul_2014[[#This Row],[Locationid]],[1]LibPAS_data!$A$2:$D$264,4,FALSE)</f>
        <v>790</v>
      </c>
      <c r="B116" s="10" t="str">
        <f>TEXT(C116,"yyyy")&amp;"-"&amp;"Q"&amp;LOOKUP(MONTH(C116),{1,4,7,10},{1,2,3,4})</f>
        <v>2014-Q3</v>
      </c>
      <c r="C116" s="19">
        <v>41821</v>
      </c>
      <c r="D116" s="7">
        <f>YEAR(DATE(YEAR(lex_jul_2014[[#This Row],[Date]]),MONTH(lex_jul_2014[[#This Row],[Date]])+6,1))</f>
        <v>2015</v>
      </c>
      <c r="E116" s="39" t="str">
        <f>TEXT(lex_jul_2014[[#This Row],[Date]],"YYYY")</f>
        <v>2014</v>
      </c>
      <c r="F116" t="s">
        <v>264</v>
      </c>
      <c r="G116" t="str">
        <f>VLOOKUP(K116,[1]LibPAS_data!$A$2:$C$600,3,FALSE)</f>
        <v>Gila</v>
      </c>
      <c r="H116">
        <v>14464</v>
      </c>
      <c r="I116" t="s">
        <v>91</v>
      </c>
      <c r="J116" t="str">
        <f>VLOOKUP(K116,[1]LibPAS_data!$A$2:$C$601,2,FALSE)</f>
        <v>Young Public Library</v>
      </c>
      <c r="K116" t="s">
        <v>261</v>
      </c>
      <c r="L116" t="s">
        <v>84</v>
      </c>
      <c r="M116" t="s">
        <v>266</v>
      </c>
    </row>
    <row r="117" spans="1:22" ht="15" x14ac:dyDescent="0.25">
      <c r="A117" s="22">
        <f>VLOOKUP(lex_jul_2014[[#This Row],[Locationid]],[1]LibPAS_data!$A$2:$D$264,4,FALSE)</f>
        <v>359</v>
      </c>
      <c r="B117" s="10" t="str">
        <f>TEXT(C117,"yyyy")&amp;"-"&amp;"Q"&amp;LOOKUP(MONTH(C117),{1,4,7,10},{1,2,3,4})</f>
        <v>2014-Q3</v>
      </c>
      <c r="C117" s="19">
        <v>41821</v>
      </c>
      <c r="D117" s="7">
        <f>YEAR(DATE(YEAR(lex_jul_2014[[#This Row],[Date]]),MONTH(lex_jul_2014[[#This Row],[Date]])+6,1))</f>
        <v>2015</v>
      </c>
      <c r="E117" s="39" t="str">
        <f>TEXT(lex_jul_2014[[#This Row],[Date]],"YYYY")</f>
        <v>2014</v>
      </c>
      <c r="F117" t="s">
        <v>264</v>
      </c>
      <c r="G117" t="str">
        <f>VLOOKUP(K117,[1]LibPAS_data!$A$2:$C$600,3,FALSE)</f>
        <v>Maricopa</v>
      </c>
      <c r="H117">
        <v>14486</v>
      </c>
      <c r="I117" t="s">
        <v>105</v>
      </c>
      <c r="J117" t="str">
        <f>VLOOKUP(K117,[1]LibPAS_data!$A$2:$C$601,2,FALSE)</f>
        <v>Youngtown Public Library</v>
      </c>
      <c r="K117" t="s">
        <v>262</v>
      </c>
      <c r="L117" t="s">
        <v>96</v>
      </c>
      <c r="M117" t="s">
        <v>266</v>
      </c>
    </row>
    <row r="118" spans="1:22" ht="15" x14ac:dyDescent="0.25">
      <c r="A118" s="22" t="e">
        <f>VLOOKUP(lex_jul_2014[[#This Row],[Locationid]],[1]LibPAS_data!$A$2:$D$264,4,FALSE)</f>
        <v>#N/A</v>
      </c>
      <c r="B118" s="10" t="str">
        <f>TEXT(C118,"yyyy")&amp;"-"&amp;"Q"&amp;LOOKUP(MONTH(C118),{1,4,7,10},{1,2,3,4})</f>
        <v>2014-Q3</v>
      </c>
      <c r="C118" s="19">
        <v>41821</v>
      </c>
      <c r="D118" s="7">
        <f>YEAR(DATE(YEAR(lex_jul_2014[[#This Row],[Date]]),MONTH(lex_jul_2014[[#This Row],[Date]])+6,1))</f>
        <v>2015</v>
      </c>
      <c r="E118" s="39" t="str">
        <f>TEXT(lex_jul_2014[[#This Row],[Date]],"YYYY")</f>
        <v>2014</v>
      </c>
      <c r="F118" t="s">
        <v>264</v>
      </c>
      <c r="G118" t="str">
        <f>VLOOKUP(K118,[1]LibPAS_data!$A$2:$C$600,3,FALSE)</f>
        <v>Yuma</v>
      </c>
      <c r="H118">
        <v>14527</v>
      </c>
      <c r="I118" t="s">
        <v>140</v>
      </c>
      <c r="J118" t="str">
        <f>VLOOKUP(K118,[1]LibPAS_data!$A$2:$C$601,2,FALSE)</f>
        <v>Yuma County Library District</v>
      </c>
      <c r="K118" s="2" t="s">
        <v>263</v>
      </c>
      <c r="L118" t="s">
        <v>141</v>
      </c>
      <c r="M118" t="s">
        <v>266</v>
      </c>
      <c r="P118">
        <v>3</v>
      </c>
      <c r="Q118">
        <v>5</v>
      </c>
      <c r="R118">
        <v>6</v>
      </c>
      <c r="S118">
        <v>2</v>
      </c>
      <c r="T118">
        <v>1</v>
      </c>
      <c r="U118">
        <v>3</v>
      </c>
      <c r="V118">
        <v>4</v>
      </c>
    </row>
    <row r="119" spans="1:22" ht="15" x14ac:dyDescent="0.25">
      <c r="A119" s="22">
        <f>VLOOKUP(lex_jul_2014[[#This Row],[Locationid]],[1]LibPAS_data!$A$2:$D$264,4,FALSE)</f>
        <v>1188</v>
      </c>
      <c r="B119" s="10" t="str">
        <f>TEXT(C119,"yyyy")&amp;"-"&amp;"Q"&amp;LOOKUP(MONTH(C119),{1,4,7,10},{1,2,3,4})</f>
        <v>2014-Q3</v>
      </c>
      <c r="C119" s="19">
        <v>41852</v>
      </c>
      <c r="D119" s="7">
        <f>YEAR(DATE(YEAR(lex_jul_2014[[#This Row],[Date]]),MONTH(lex_jul_2014[[#This Row],[Date]])+6,1))</f>
        <v>2015</v>
      </c>
      <c r="E119" s="39" t="str">
        <f>TEXT(lex_jul_2014[[#This Row],[Date]],"YYYY")</f>
        <v>2014</v>
      </c>
      <c r="F119" t="s">
        <v>267</v>
      </c>
      <c r="G119" t="str">
        <f>VLOOKUP(K119,[1]LibPAS_data!$A$2:$C$600,3,FALSE)</f>
        <v>Pinal</v>
      </c>
      <c r="H119">
        <v>14487</v>
      </c>
      <c r="I119" t="s">
        <v>106</v>
      </c>
      <c r="J119" s="7" t="str">
        <f>VLOOKUP(K119,[1]LibPAS_data!$A$2:$C$601,2,FALSE)</f>
        <v>Ak-Chin Indian Community Library</v>
      </c>
      <c r="K119" t="s">
        <v>149</v>
      </c>
      <c r="L119" t="s">
        <v>96</v>
      </c>
      <c r="M119" t="s">
        <v>266</v>
      </c>
    </row>
    <row r="120" spans="1:22" ht="15" x14ac:dyDescent="0.25">
      <c r="A120" s="22">
        <f>VLOOKUP(lex_jul_2014[[#This Row],[Locationid]],[1]LibPAS_data!$A$2:$D$264,4,FALSE)</f>
        <v>11452</v>
      </c>
      <c r="B120" s="10" t="str">
        <f>TEXT(C120,"yyyy")&amp;"-"&amp;"Q"&amp;LOOKUP(MONTH(C120),{1,4,7,10},{1,2,3,4})</f>
        <v>2014-Q3</v>
      </c>
      <c r="C120" s="19">
        <v>41852</v>
      </c>
      <c r="D120" s="7">
        <f>YEAR(DATE(YEAR(lex_jul_2014[[#This Row],[Date]]),MONTH(lex_jul_2014[[#This Row],[Date]])+6,1))</f>
        <v>2015</v>
      </c>
      <c r="E120" s="39" t="str">
        <f>TEXT(lex_jul_2014[[#This Row],[Date]],"YYYY")</f>
        <v>2014</v>
      </c>
      <c r="F120" t="s">
        <v>267</v>
      </c>
      <c r="G120" t="str">
        <f>VLOOKUP(K120,[1]LibPAS_data!$A$2:$C$600,3,FALSE)</f>
        <v>Apache</v>
      </c>
      <c r="H120">
        <v>14331</v>
      </c>
      <c r="I120" t="s">
        <v>59</v>
      </c>
      <c r="J120" s="7" t="str">
        <f>VLOOKUP(K120,[1]LibPAS_data!$A$2:$C$601,2,FALSE)</f>
        <v>Apache County Library District Office</v>
      </c>
      <c r="K120" t="s">
        <v>150</v>
      </c>
      <c r="L120" t="s">
        <v>60</v>
      </c>
      <c r="M120" t="s">
        <v>266</v>
      </c>
      <c r="P120">
        <v>1</v>
      </c>
      <c r="Q120">
        <v>1</v>
      </c>
      <c r="R120">
        <v>5</v>
      </c>
      <c r="T120">
        <v>2</v>
      </c>
      <c r="U120">
        <v>2</v>
      </c>
    </row>
    <row r="121" spans="1:22" ht="15" x14ac:dyDescent="0.25">
      <c r="A121" s="22">
        <f>VLOOKUP(lex_jul_2014[[#This Row],[Locationid]],[1]LibPAS_data!$A$2:$D$264,4,FALSE)</f>
        <v>63208</v>
      </c>
      <c r="B121" s="10" t="str">
        <f>TEXT(C121,"yyyy")&amp;"-"&amp;"Q"&amp;LOOKUP(MONTH(C121),{1,4,7,10},{1,2,3,4})</f>
        <v>2014-Q3</v>
      </c>
      <c r="C121" s="19">
        <v>41852</v>
      </c>
      <c r="D121" s="7">
        <f>YEAR(DATE(YEAR(lex_jul_2014[[#This Row],[Date]]),MONTH(lex_jul_2014[[#This Row],[Date]])+6,1))</f>
        <v>2015</v>
      </c>
      <c r="E121" s="39" t="str">
        <f>TEXT(lex_jul_2014[[#This Row],[Date]],"YYYY")</f>
        <v>2014</v>
      </c>
      <c r="F121" t="s">
        <v>267</v>
      </c>
      <c r="G121" t="str">
        <f>VLOOKUP(K121,[1]LibPAS_data!$A$2:$C$600,3,FALSE)</f>
        <v>Pinal</v>
      </c>
      <c r="H121">
        <v>12670</v>
      </c>
      <c r="I121" t="s">
        <v>14</v>
      </c>
      <c r="J121" s="7" t="str">
        <f>VLOOKUP(K121,[1]LibPAS_data!$A$2:$C$601,2,FALSE)</f>
        <v>Apache Junction Public Library</v>
      </c>
      <c r="K121" t="s">
        <v>151</v>
      </c>
      <c r="L121" t="s">
        <v>13</v>
      </c>
      <c r="M121" t="s">
        <v>266</v>
      </c>
      <c r="P121">
        <v>1</v>
      </c>
      <c r="Q121">
        <v>1</v>
      </c>
    </row>
    <row r="122" spans="1:22" ht="15" x14ac:dyDescent="0.25">
      <c r="A122" s="22" t="e">
        <f>VLOOKUP(lex_jul_2014[[#This Row],[Locationid]],[1]LibPAS_data!$A$2:$D$264,4,FALSE)</f>
        <v>#N/A</v>
      </c>
      <c r="B122" s="10" t="str">
        <f>TEXT(C122,"yyyy")&amp;"-"&amp;"Q"&amp;LOOKUP(MONTH(C122),{1,4,7,10},{1,2,3,4})</f>
        <v>2014-Q3</v>
      </c>
      <c r="C122" s="19">
        <v>41852</v>
      </c>
      <c r="D122" s="7">
        <f>YEAR(DATE(YEAR(lex_jul_2014[[#This Row],[Date]]),MONTH(lex_jul_2014[[#This Row],[Date]])+6,1))</f>
        <v>2015</v>
      </c>
      <c r="E122" s="39" t="str">
        <f>TEXT(lex_jul_2014[[#This Row],[Date]],"YYYY")</f>
        <v>2014</v>
      </c>
      <c r="F122" t="s">
        <v>267</v>
      </c>
      <c r="G122" t="str">
        <f>VLOOKUP(K122,[1]LibPAS_data!$A$2:$C$600,3,FALSE)</f>
        <v>Pinal</v>
      </c>
      <c r="H122">
        <v>13834</v>
      </c>
      <c r="I122" t="s">
        <v>15</v>
      </c>
      <c r="J122" s="7" t="str">
        <f>VLOOKUP(K122,[1]LibPAS_data!$A$2:$C$601,2,FALSE)</f>
        <v>Arizona City Community Library</v>
      </c>
      <c r="K122" t="s">
        <v>152</v>
      </c>
      <c r="L122" t="s">
        <v>13</v>
      </c>
      <c r="M122" t="s">
        <v>266</v>
      </c>
    </row>
    <row r="123" spans="1:22" ht="15" x14ac:dyDescent="0.25">
      <c r="A123" s="22" t="e">
        <f>VLOOKUP(lex_jul_2014[[#This Row],[Locationid]],[1]LibPAS_data!$A$2:$D$264,4,FALSE)</f>
        <v>#N/A</v>
      </c>
      <c r="B123" s="10" t="str">
        <f>TEXT(C123,"yyyy")&amp;"-"&amp;"Q"&amp;LOOKUP(MONTH(C123),{1,4,7,10},{1,2,3,4})</f>
        <v>2014-Q3</v>
      </c>
      <c r="C123" s="19">
        <v>41852</v>
      </c>
      <c r="D123" s="7">
        <f>YEAR(DATE(YEAR(lex_jul_2014[[#This Row],[Date]]),MONTH(lex_jul_2014[[#This Row],[Date]])+6,1))</f>
        <v>2015</v>
      </c>
      <c r="E123" s="39" t="str">
        <f>TEXT(lex_jul_2014[[#This Row],[Date]],"YYYY")</f>
        <v>2014</v>
      </c>
      <c r="F123" t="s">
        <v>267</v>
      </c>
      <c r="G123" t="str">
        <f>VLOOKUP(K123,[1]LibPAS_data!$A$2:$C$600,3,FALSE)</f>
        <v>State</v>
      </c>
      <c r="H123">
        <v>14554</v>
      </c>
      <c r="I123" t="s">
        <v>143</v>
      </c>
      <c r="J123" s="7" t="str">
        <f>VLOOKUP(K123,[1]LibPAS_data!$A$2:$C$601,2,FALSE)</f>
        <v>Arizona State Library</v>
      </c>
      <c r="K123" s="2" t="s">
        <v>153</v>
      </c>
      <c r="L123" t="s">
        <v>272</v>
      </c>
      <c r="M123" t="s">
        <v>266</v>
      </c>
      <c r="P123">
        <v>14</v>
      </c>
      <c r="Q123">
        <v>4</v>
      </c>
      <c r="R123">
        <v>11</v>
      </c>
      <c r="S123">
        <v>4</v>
      </c>
      <c r="T123">
        <v>3</v>
      </c>
      <c r="U123">
        <v>1</v>
      </c>
      <c r="V123">
        <v>1</v>
      </c>
    </row>
    <row r="124" spans="1:22" ht="15" x14ac:dyDescent="0.25">
      <c r="A124" s="22" t="e">
        <f>VLOOKUP(lex_jul_2014[[#This Row],[Locationid]],[1]LibPAS_data!$A$2:$D$264,4,FALSE)</f>
        <v>#N/A</v>
      </c>
      <c r="B124" s="10" t="str">
        <f>TEXT(C124,"yyyy")&amp;"-"&amp;"Q"&amp;LOOKUP(MONTH(C124),{1,4,7,10},{1,2,3,4})</f>
        <v>2014-Q3</v>
      </c>
      <c r="C124" s="19">
        <v>41852</v>
      </c>
      <c r="D124" s="7">
        <f>YEAR(DATE(YEAR(lex_jul_2014[[#This Row],[Date]]),MONTH(lex_jul_2014[[#This Row],[Date]])+6,1))</f>
        <v>2015</v>
      </c>
      <c r="E124" s="39" t="str">
        <f>TEXT(lex_jul_2014[[#This Row],[Date]],"YYYY")</f>
        <v>2014</v>
      </c>
      <c r="F124" t="s">
        <v>267</v>
      </c>
      <c r="G124" t="str">
        <f>VLOOKUP(K124,[1]LibPAS_data!$A$2:$C$600,3,FALSE)</f>
        <v>Yavapai</v>
      </c>
      <c r="H124">
        <v>14520</v>
      </c>
      <c r="I124" t="s">
        <v>54</v>
      </c>
      <c r="J124" s="7" t="str">
        <f>VLOOKUP(K124,[1]LibPAS_data!$A$2:$C$601,2,FALSE)</f>
        <v>Ash Fork Public Library</v>
      </c>
      <c r="K124" t="s">
        <v>154</v>
      </c>
      <c r="L124" t="s">
        <v>39</v>
      </c>
      <c r="M124" t="s">
        <v>266</v>
      </c>
    </row>
    <row r="125" spans="1:22" ht="15" x14ac:dyDescent="0.25">
      <c r="A125" s="22" t="str">
        <f>VLOOKUP(lex_jul_2014[[#This Row],[Locationid]],[1]LibPAS_data!$A$2:$D$264,4,FALSE)</f>
        <v>N/A</v>
      </c>
      <c r="B125" s="10" t="str">
        <f>TEXT(C125,"yyyy")&amp;"-"&amp;"Q"&amp;LOOKUP(MONTH(C125),{1,4,7,10},{1,2,3,4})</f>
        <v>2014-Q3</v>
      </c>
      <c r="C125" s="19">
        <v>41852</v>
      </c>
      <c r="D125" s="7">
        <f>YEAR(DATE(YEAR(lex_jul_2014[[#This Row],[Date]]),MONTH(lex_jul_2014[[#This Row],[Date]])+6,1))</f>
        <v>2015</v>
      </c>
      <c r="E125" s="39" t="str">
        <f>TEXT(lex_jul_2014[[#This Row],[Date]],"YYYY")</f>
        <v>2014</v>
      </c>
      <c r="F125" t="s">
        <v>267</v>
      </c>
      <c r="G125" t="str">
        <f>VLOOKUP(K125,[1]LibPAS_data!$A$2:$C$600,3,FALSE)</f>
        <v>Mohave</v>
      </c>
      <c r="H125">
        <v>14489</v>
      </c>
      <c r="I125" t="s">
        <v>30</v>
      </c>
      <c r="J125" s="7" t="str">
        <f>VLOOKUP(K125,[1]LibPAS_data!$A$2:$C$601,2,FALSE)</f>
        <v>Ava Ich Asiit Tribal Library</v>
      </c>
      <c r="K125" t="s">
        <v>155</v>
      </c>
      <c r="L125" t="s">
        <v>28</v>
      </c>
      <c r="M125" t="s">
        <v>266</v>
      </c>
    </row>
    <row r="126" spans="1:22" ht="15" x14ac:dyDescent="0.25">
      <c r="A126" s="22">
        <f>VLOOKUP(lex_jul_2014[[#This Row],[Locationid]],[1]LibPAS_data!$A$2:$D$264,4,FALSE)</f>
        <v>22669</v>
      </c>
      <c r="B126" s="10" t="str">
        <f>TEXT(C126,"yyyy")&amp;"-"&amp;"Q"&amp;LOOKUP(MONTH(C126),{1,4,7,10},{1,2,3,4})</f>
        <v>2014-Q3</v>
      </c>
      <c r="C126" s="19">
        <v>41852</v>
      </c>
      <c r="D126" s="7">
        <f>YEAR(DATE(YEAR(lex_jul_2014[[#This Row],[Date]]),MONTH(lex_jul_2014[[#This Row],[Date]])+6,1))</f>
        <v>2015</v>
      </c>
      <c r="E126" s="39" t="str">
        <f>TEXT(lex_jul_2014[[#This Row],[Date]],"YYYY")</f>
        <v>2014</v>
      </c>
      <c r="F126" t="s">
        <v>267</v>
      </c>
      <c r="G126" t="str">
        <f>VLOOKUP(K126,[1]LibPAS_data!$A$2:$C$600,3,FALSE)</f>
        <v>Maricopa</v>
      </c>
      <c r="H126">
        <v>6014</v>
      </c>
      <c r="I126" t="s">
        <v>95</v>
      </c>
      <c r="J126" s="7" t="str">
        <f>VLOOKUP(K126,[1]LibPAS_data!$A$2:$C$601,2,FALSE)</f>
        <v>Avondale Public Library</v>
      </c>
      <c r="K126" s="3" t="s">
        <v>156</v>
      </c>
      <c r="L126" t="s">
        <v>96</v>
      </c>
      <c r="M126" t="s">
        <v>266</v>
      </c>
      <c r="P126">
        <v>2</v>
      </c>
      <c r="Q126">
        <v>2</v>
      </c>
      <c r="T126">
        <v>1</v>
      </c>
      <c r="U126">
        <v>1</v>
      </c>
    </row>
    <row r="127" spans="1:22" ht="15" x14ac:dyDescent="0.25">
      <c r="A127" s="22" t="e">
        <f>VLOOKUP(lex_jul_2014[[#This Row],[Locationid]],[1]LibPAS_data!$A$2:$D$264,4,FALSE)</f>
        <v>#N/A</v>
      </c>
      <c r="B127" s="10" t="str">
        <f>TEXT(C127,"yyyy")&amp;"-"&amp;"Q"&amp;LOOKUP(MONTH(C127),{1,4,7,10},{1,2,3,4})</f>
        <v>2014-Q3</v>
      </c>
      <c r="C127" s="19">
        <v>41852</v>
      </c>
      <c r="D127" s="7">
        <f>YEAR(DATE(YEAR(lex_jul_2014[[#This Row],[Date]]),MONTH(lex_jul_2014[[#This Row],[Date]])+6,1))</f>
        <v>2015</v>
      </c>
      <c r="E127" s="39" t="str">
        <f>TEXT(lex_jul_2014[[#This Row],[Date]],"YYYY")</f>
        <v>2014</v>
      </c>
      <c r="F127" t="s">
        <v>267</v>
      </c>
      <c r="G127" t="str">
        <f>VLOOKUP(K127,[1]LibPAS_data!$A$2:$C$600,3,FALSE)</f>
        <v>Yavapai</v>
      </c>
      <c r="H127">
        <v>14532</v>
      </c>
      <c r="I127" t="s">
        <v>42</v>
      </c>
      <c r="J127" s="7" t="str">
        <f>VLOOKUP(K127,[1]LibPAS_data!$A$2:$C$601,2,FALSE)</f>
        <v>Bagdad Public Library</v>
      </c>
      <c r="K127" t="s">
        <v>157</v>
      </c>
      <c r="L127" t="s">
        <v>39</v>
      </c>
      <c r="M127" t="s">
        <v>266</v>
      </c>
    </row>
    <row r="128" spans="1:22" ht="15" x14ac:dyDescent="0.25">
      <c r="A128" s="22">
        <f>VLOOKUP(lex_jul_2014[[#This Row],[Locationid]],[1]LibPAS_data!$A$2:$D$264,4,FALSE)</f>
        <v>6821</v>
      </c>
      <c r="B128" s="10" t="str">
        <f>TEXT(C128,"yyyy")&amp;"-"&amp;"Q"&amp;LOOKUP(MONTH(C128),{1,4,7,10},{1,2,3,4})</f>
        <v>2014-Q3</v>
      </c>
      <c r="C128" s="19">
        <v>41852</v>
      </c>
      <c r="D128" s="7">
        <f>YEAR(DATE(YEAR(lex_jul_2014[[#This Row],[Date]]),MONTH(lex_jul_2014[[#This Row],[Date]])+6,1))</f>
        <v>2015</v>
      </c>
      <c r="E128" s="39" t="str">
        <f>TEXT(lex_jul_2014[[#This Row],[Date]],"YYYY")</f>
        <v>2014</v>
      </c>
      <c r="F128" t="s">
        <v>267</v>
      </c>
      <c r="G128" t="str">
        <f>VLOOKUP(K128,[1]LibPAS_data!$A$2:$C$600,3,FALSE)</f>
        <v>Cochise</v>
      </c>
      <c r="H128">
        <v>14448</v>
      </c>
      <c r="I128" t="s">
        <v>82</v>
      </c>
      <c r="J128" s="7" t="str">
        <f>VLOOKUP(K128,[1]LibPAS_data!$A$2:$C$601,2,FALSE)</f>
        <v>Benson Public Library</v>
      </c>
      <c r="K128" t="s">
        <v>158</v>
      </c>
      <c r="L128" t="s">
        <v>76</v>
      </c>
      <c r="M128" t="s">
        <v>266</v>
      </c>
    </row>
    <row r="129" spans="1:22" ht="15" x14ac:dyDescent="0.25">
      <c r="A129" s="22" t="e">
        <f>VLOOKUP(lex_jul_2014[[#This Row],[Locationid]],[1]LibPAS_data!$A$2:$D$264,4,FALSE)</f>
        <v>#N/A</v>
      </c>
      <c r="B129" s="10" t="str">
        <f>TEXT(C129,"yyyy")&amp;"-"&amp;"Q"&amp;LOOKUP(MONTH(C129),{1,4,7,10},{1,2,3,4})</f>
        <v>2014-Q3</v>
      </c>
      <c r="C129" s="19">
        <v>41852</v>
      </c>
      <c r="D129" s="7">
        <f>YEAR(DATE(YEAR(lex_jul_2014[[#This Row],[Date]]),MONTH(lex_jul_2014[[#This Row],[Date]])+6,1))</f>
        <v>2015</v>
      </c>
      <c r="E129" s="39" t="str">
        <f>TEXT(lex_jul_2014[[#This Row],[Date]],"YYYY")</f>
        <v>2014</v>
      </c>
      <c r="F129" t="s">
        <v>267</v>
      </c>
      <c r="G129" t="str">
        <f>VLOOKUP(K129,[1]LibPAS_data!$A$2:$C$600,3,FALSE)</f>
        <v>Yavapai</v>
      </c>
      <c r="H129">
        <v>14536</v>
      </c>
      <c r="I129" t="s">
        <v>55</v>
      </c>
      <c r="J129" s="7" t="str">
        <f>VLOOKUP(K129,[1]LibPAS_data!$A$2:$C$601,2,FALSE)</f>
        <v>Black Canyon City Community Library</v>
      </c>
      <c r="K129" t="s">
        <v>159</v>
      </c>
      <c r="L129" t="s">
        <v>39</v>
      </c>
      <c r="M129" t="s">
        <v>266</v>
      </c>
    </row>
    <row r="130" spans="1:22" ht="15" x14ac:dyDescent="0.25">
      <c r="A130" s="22" t="e">
        <f>VLOOKUP(lex_jul_2014[[#This Row],[Locationid]],[1]LibPAS_data!$A$2:$D$264,4,FALSE)</f>
        <v>#N/A</v>
      </c>
      <c r="B130" s="10" t="str">
        <f>TEXT(C130,"yyyy")&amp;"-"&amp;"Q"&amp;LOOKUP(MONTH(C130),{1,4,7,10},{1,2,3,4})</f>
        <v>2014-Q3</v>
      </c>
      <c r="C130" s="19">
        <v>41852</v>
      </c>
      <c r="D130" s="7">
        <f>YEAR(DATE(YEAR(lex_jul_2014[[#This Row],[Date]]),MONTH(lex_jul_2014[[#This Row],[Date]])+6,1))</f>
        <v>2015</v>
      </c>
      <c r="E130" s="39" t="str">
        <f>TEXT(lex_jul_2014[[#This Row],[Date]],"YYYY")</f>
        <v>2014</v>
      </c>
      <c r="F130" t="s">
        <v>267</v>
      </c>
      <c r="G130" t="str">
        <f>VLOOKUP(K130,[1]LibPAS_data!$A$2:$C$600,3,FALSE)</f>
        <v>Greenlee</v>
      </c>
      <c r="H130">
        <v>14469</v>
      </c>
      <c r="I130" t="s">
        <v>71</v>
      </c>
      <c r="J130" s="7" t="str">
        <f>VLOOKUP(K130,[1]LibPAS_data!$A$2:$C$601,2,FALSE)</f>
        <v>Blue Public Library</v>
      </c>
      <c r="K130" s="1" t="s">
        <v>160</v>
      </c>
      <c r="L130" t="s">
        <v>70</v>
      </c>
      <c r="M130" t="s">
        <v>266</v>
      </c>
    </row>
    <row r="131" spans="1:22" ht="15" x14ac:dyDescent="0.25">
      <c r="A131" s="22" t="e">
        <f>VLOOKUP(lex_jul_2014[[#This Row],[Locationid]],[1]LibPAS_data!$A$2:$D$264,4,FALSE)</f>
        <v>#N/A</v>
      </c>
      <c r="B131" s="10" t="str">
        <f>TEXT(C131,"yyyy")&amp;"-"&amp;"Q"&amp;LOOKUP(MONTH(C131),{1,4,7,10},{1,2,3,4})</f>
        <v>2014-Q3</v>
      </c>
      <c r="C131" s="19">
        <v>41852</v>
      </c>
      <c r="D131" s="7">
        <f>YEAR(DATE(YEAR(lex_jul_2014[[#This Row],[Date]]),MONTH(lex_jul_2014[[#This Row],[Date]])+6,1))</f>
        <v>2015</v>
      </c>
      <c r="E131" s="39" t="str">
        <f>TEXT(lex_jul_2014[[#This Row],[Date]],"YYYY")</f>
        <v>2014</v>
      </c>
      <c r="F131" t="s">
        <v>267</v>
      </c>
      <c r="G131" t="str">
        <f>VLOOKUP(K131,[1]LibPAS_data!$A$2:$C$600,3,FALSE)</f>
        <v>La Paz</v>
      </c>
      <c r="H131">
        <v>14474</v>
      </c>
      <c r="I131" t="s">
        <v>36</v>
      </c>
      <c r="J131" s="7" t="str">
        <f>VLOOKUP(K131,[1]LibPAS_data!$A$2:$C$601,2,FALSE)</f>
        <v>Bouse Public Library</v>
      </c>
      <c r="K131" t="s">
        <v>161</v>
      </c>
      <c r="L131" t="s">
        <v>34</v>
      </c>
      <c r="M131" t="s">
        <v>266</v>
      </c>
    </row>
    <row r="132" spans="1:22" ht="15" x14ac:dyDescent="0.25">
      <c r="A132" s="22" t="str">
        <f>VLOOKUP(lex_jul_2014[[#This Row],[Locationid]],[1]LibPAS_data!$A$2:$D$264,4,FALSE)</f>
        <v>N/A</v>
      </c>
      <c r="B132" s="10" t="str">
        <f>TEXT(C132,"yyyy")&amp;"-"&amp;"Q"&amp;LOOKUP(MONTH(C132),{1,4,7,10},{1,2,3,4})</f>
        <v>2014-Q3</v>
      </c>
      <c r="C132" s="19">
        <v>41852</v>
      </c>
      <c r="D132" s="7">
        <f>YEAR(DATE(YEAR(lex_jul_2014[[#This Row],[Date]]),MONTH(lex_jul_2014[[#This Row],[Date]])+6,1))</f>
        <v>2015</v>
      </c>
      <c r="E132" s="39" t="str">
        <f>TEXT(lex_jul_2014[[#This Row],[Date]],"YYYY")</f>
        <v>2014</v>
      </c>
      <c r="F132" t="s">
        <v>267</v>
      </c>
      <c r="G132" t="str">
        <f>VLOOKUP(K132,[1]LibPAS_data!$A$2:$C$600,3,FALSE)</f>
        <v>Maricopa</v>
      </c>
      <c r="H132">
        <v>14478</v>
      </c>
      <c r="I132" t="s">
        <v>100</v>
      </c>
      <c r="J132" s="7" t="str">
        <f>VLOOKUP(K132,[1]LibPAS_data!$A$2:$C$601,2,FALSE)</f>
        <v>Buckeye Public Library</v>
      </c>
      <c r="K132" s="2" t="s">
        <v>162</v>
      </c>
      <c r="L132" t="s">
        <v>96</v>
      </c>
      <c r="M132" t="s">
        <v>266</v>
      </c>
    </row>
    <row r="133" spans="1:22" ht="15" x14ac:dyDescent="0.25">
      <c r="A133" s="22">
        <f>VLOOKUP(lex_jul_2014[[#This Row],[Locationid]],[1]LibPAS_data!$A$2:$D$264,4,FALSE)</f>
        <v>3311</v>
      </c>
      <c r="B133" s="10" t="str">
        <f>TEXT(C133,"yyyy")&amp;"-"&amp;"Q"&amp;LOOKUP(MONTH(C133),{1,4,7,10},{1,2,3,4})</f>
        <v>2014-Q3</v>
      </c>
      <c r="C133" s="19">
        <v>41852</v>
      </c>
      <c r="D133" s="7">
        <f>YEAR(DATE(YEAR(lex_jul_2014[[#This Row],[Date]]),MONTH(lex_jul_2014[[#This Row],[Date]])+6,1))</f>
        <v>2015</v>
      </c>
      <c r="E133" s="39" t="str">
        <f>TEXT(lex_jul_2014[[#This Row],[Date]],"YYYY")</f>
        <v>2014</v>
      </c>
      <c r="F133" t="s">
        <v>267</v>
      </c>
      <c r="G133" t="str">
        <f>VLOOKUP(K133,[1]LibPAS_data!$A$2:$C$600,3,FALSE)</f>
        <v>Yavapai</v>
      </c>
      <c r="H133">
        <v>14521</v>
      </c>
      <c r="I133" t="s">
        <v>56</v>
      </c>
      <c r="J133" s="7" t="str">
        <f>VLOOKUP(K133,[1]LibPAS_data!$A$2:$C$601,2,FALSE)</f>
        <v>Camp Verde Community Library</v>
      </c>
      <c r="K133" t="s">
        <v>163</v>
      </c>
      <c r="L133" t="s">
        <v>39</v>
      </c>
      <c r="M133" t="s">
        <v>266</v>
      </c>
    </row>
    <row r="134" spans="1:22" ht="15" x14ac:dyDescent="0.25">
      <c r="A134" s="22">
        <f>VLOOKUP(lex_jul_2014[[#This Row],[Locationid]],[1]LibPAS_data!$A$2:$D$264,4,FALSE)</f>
        <v>48762</v>
      </c>
      <c r="B134" s="10" t="str">
        <f>TEXT(C134,"yyyy")&amp;"-"&amp;"Q"&amp;LOOKUP(MONTH(C134),{1,4,7,10},{1,2,3,4})</f>
        <v>2014-Q3</v>
      </c>
      <c r="C134" s="19">
        <v>41852</v>
      </c>
      <c r="D134" s="7">
        <f>YEAR(DATE(YEAR(lex_jul_2014[[#This Row],[Date]]),MONTH(lex_jul_2014[[#This Row],[Date]])+6,1))</f>
        <v>2015</v>
      </c>
      <c r="E134" s="39" t="str">
        <f>TEXT(lex_jul_2014[[#This Row],[Date]],"YYYY")</f>
        <v>2014</v>
      </c>
      <c r="F134" t="s">
        <v>267</v>
      </c>
      <c r="G134" t="str">
        <f>VLOOKUP(K134,[1]LibPAS_data!$A$2:$C$600,3,FALSE)</f>
        <v>Pinal</v>
      </c>
      <c r="H134">
        <v>13835</v>
      </c>
      <c r="I134" t="s">
        <v>19</v>
      </c>
      <c r="J134" s="7" t="str">
        <f>VLOOKUP(K134,[1]LibPAS_data!$A$2:$C$601,2,FALSE)</f>
        <v>Casa Grande Public Library</v>
      </c>
      <c r="K134" s="4" t="s">
        <v>164</v>
      </c>
      <c r="L134" t="s">
        <v>13</v>
      </c>
      <c r="M134" t="s">
        <v>266</v>
      </c>
    </row>
    <row r="135" spans="1:22" ht="15" x14ac:dyDescent="0.25">
      <c r="A135" s="22" t="e">
        <f>VLOOKUP(lex_jul_2014[[#This Row],[Locationid]],[1]LibPAS_data!$A$2:$D$264,4,FALSE)</f>
        <v>#N/A</v>
      </c>
      <c r="B135" s="10" t="str">
        <f>TEXT(C135,"yyyy")&amp;"-"&amp;"Q"&amp;LOOKUP(MONTH(C135),{1,4,7,10},{1,2,3,4})</f>
        <v>2014-Q3</v>
      </c>
      <c r="C135" s="19">
        <v>41852</v>
      </c>
      <c r="D135" s="7">
        <f>YEAR(DATE(YEAR(lex_jul_2014[[#This Row],[Date]]),MONTH(lex_jul_2014[[#This Row],[Date]])+6,1))</f>
        <v>2015</v>
      </c>
      <c r="E135" s="39" t="str">
        <f>TEXT(lex_jul_2014[[#This Row],[Date]],"YYYY")</f>
        <v>2014</v>
      </c>
      <c r="F135" t="s">
        <v>267</v>
      </c>
      <c r="G135" t="str">
        <f>VLOOKUP(K135,[1]LibPAS_data!$A$2:$C$600,3,FALSE)</f>
        <v>Yavapai</v>
      </c>
      <c r="H135">
        <v>14325</v>
      </c>
      <c r="I135" t="s">
        <v>37</v>
      </c>
      <c r="J135" s="7" t="str">
        <f>VLOOKUP(K135,[1]LibPAS_data!$A$2:$C$601,2,FALSE)</f>
        <v>Centennial Public Library</v>
      </c>
      <c r="K135" s="4" t="s">
        <v>165</v>
      </c>
      <c r="L135" t="s">
        <v>34</v>
      </c>
      <c r="M135" t="s">
        <v>266</v>
      </c>
    </row>
    <row r="136" spans="1:22" ht="15" x14ac:dyDescent="0.25">
      <c r="A136" s="22">
        <f>VLOOKUP(lex_jul_2014[[#This Row],[Locationid]],[1]LibPAS_data!$A$2:$D$264,4,FALSE)</f>
        <v>309229</v>
      </c>
      <c r="B136" s="10" t="str">
        <f>TEXT(C136,"yyyy")&amp;"-"&amp;"Q"&amp;LOOKUP(MONTH(C136),{1,4,7,10},{1,2,3,4})</f>
        <v>2014-Q3</v>
      </c>
      <c r="C136" s="19">
        <v>41852</v>
      </c>
      <c r="D136" s="7">
        <f>YEAR(DATE(YEAR(lex_jul_2014[[#This Row],[Date]]),MONTH(lex_jul_2014[[#This Row],[Date]])+6,1))</f>
        <v>2015</v>
      </c>
      <c r="E136" s="39" t="str">
        <f>TEXT(lex_jul_2014[[#This Row],[Date]],"YYYY")</f>
        <v>2014</v>
      </c>
      <c r="F136" t="s">
        <v>267</v>
      </c>
      <c r="G136" t="str">
        <f>VLOOKUP(K136,[1]LibPAS_data!$A$2:$C$600,3,FALSE)</f>
        <v>Maricopa</v>
      </c>
      <c r="H136">
        <v>12890</v>
      </c>
      <c r="I136" t="s">
        <v>99</v>
      </c>
      <c r="J136" s="7" t="str">
        <f>VLOOKUP(K136,[1]LibPAS_data!$A$2:$C$601,2,FALSE)</f>
        <v xml:space="preserve">Chandler Public Library </v>
      </c>
      <c r="K136" s="4" t="s">
        <v>166</v>
      </c>
      <c r="L136" t="s">
        <v>96</v>
      </c>
      <c r="M136" t="s">
        <v>266</v>
      </c>
      <c r="P136">
        <v>51</v>
      </c>
      <c r="Q136">
        <v>22</v>
      </c>
      <c r="R136">
        <v>47</v>
      </c>
      <c r="S136">
        <v>4</v>
      </c>
      <c r="T136">
        <v>41</v>
      </c>
      <c r="U136">
        <v>16</v>
      </c>
      <c r="V136">
        <v>15</v>
      </c>
    </row>
    <row r="137" spans="1:22" ht="15" x14ac:dyDescent="0.25">
      <c r="A137" s="22">
        <f>VLOOKUP(lex_jul_2014[[#This Row],[Locationid]],[1]LibPAS_data!$A$2:$D$264,4,FALSE)</f>
        <v>10528</v>
      </c>
      <c r="B137" s="10" t="str">
        <f>TEXT(C137,"yyyy")&amp;"-"&amp;"Q"&amp;LOOKUP(MONTH(C137),{1,4,7,10},{1,2,3,4})</f>
        <v>2014-Q3</v>
      </c>
      <c r="C137" s="19">
        <v>41852</v>
      </c>
      <c r="D137" s="7">
        <f>YEAR(DATE(YEAR(lex_jul_2014[[#This Row],[Date]]),MONTH(lex_jul_2014[[#This Row],[Date]])+6,1))</f>
        <v>2015</v>
      </c>
      <c r="E137" s="39" t="str">
        <f>TEXT(lex_jul_2014[[#This Row],[Date]],"YYYY")</f>
        <v>2014</v>
      </c>
      <c r="F137" t="s">
        <v>267</v>
      </c>
      <c r="G137" t="str">
        <f>VLOOKUP(K137,[1]LibPAS_data!$A$2:$C$600,3,FALSE)</f>
        <v>Yavapai</v>
      </c>
      <c r="H137">
        <v>14522</v>
      </c>
      <c r="I137" t="s">
        <v>57</v>
      </c>
      <c r="J137" s="7" t="str">
        <f>VLOOKUP(K137,[1]LibPAS_data!$A$2:$C$601,2,FALSE)</f>
        <v>Chino Valley Public Library</v>
      </c>
      <c r="K137" s="4" t="s">
        <v>167</v>
      </c>
      <c r="L137" t="s">
        <v>39</v>
      </c>
      <c r="M137" t="s">
        <v>266</v>
      </c>
    </row>
    <row r="138" spans="1:22" ht="15" x14ac:dyDescent="0.25">
      <c r="A138" s="22" t="e">
        <f>VLOOKUP(lex_jul_2014[[#This Row],[Locationid]],[1]LibPAS_data!$A$2:$D$264,4,FALSE)</f>
        <v>#N/A</v>
      </c>
      <c r="B138" s="10" t="str">
        <f>TEXT(C138,"yyyy")&amp;"-"&amp;"Q"&amp;LOOKUP(MONTH(C138),{1,4,7,10},{1,2,3,4})</f>
        <v>2014-Q3</v>
      </c>
      <c r="C138" s="19">
        <v>41852</v>
      </c>
      <c r="D138" s="7">
        <f>YEAR(DATE(YEAR(lex_jul_2014[[#This Row],[Date]]),MONTH(lex_jul_2014[[#This Row],[Date]])+6,1))</f>
        <v>2015</v>
      </c>
      <c r="E138" s="39" t="str">
        <f>TEXT(lex_jul_2014[[#This Row],[Date]],"YYYY")</f>
        <v>2014</v>
      </c>
      <c r="F138" t="s">
        <v>267</v>
      </c>
      <c r="G138" t="str">
        <f>VLOOKUP(K138,[1]LibPAS_data!$A$2:$C$600,3,FALSE)</f>
        <v>Navajo</v>
      </c>
      <c r="H138">
        <v>14494</v>
      </c>
      <c r="I138" t="s">
        <v>116</v>
      </c>
      <c r="J138" s="7" t="str">
        <f>VLOOKUP(K138,[1]LibPAS_data!$A$2:$C$601,2,FALSE)</f>
        <v>Cibecue Community Library</v>
      </c>
      <c r="K138" s="4" t="s">
        <v>168</v>
      </c>
      <c r="L138" t="s">
        <v>114</v>
      </c>
      <c r="M138" t="s">
        <v>266</v>
      </c>
    </row>
    <row r="139" spans="1:22" ht="15" x14ac:dyDescent="0.25">
      <c r="A139" s="22">
        <f>VLOOKUP(lex_jul_2014[[#This Row],[Locationid]],[1]LibPAS_data!$A$2:$D$264,4,FALSE)</f>
        <v>147983</v>
      </c>
      <c r="B139" s="10" t="str">
        <f>TEXT(C139,"yyyy")&amp;"-"&amp;"Q"&amp;LOOKUP(MONTH(C139),{1,4,7,10},{1,2,3,4})</f>
        <v>2014-Q3</v>
      </c>
      <c r="C139" s="19">
        <v>41852</v>
      </c>
      <c r="D139" s="7">
        <f>YEAR(DATE(YEAR(lex_jul_2014[[#This Row],[Date]]),MONTH(lex_jul_2014[[#This Row],[Date]])+6,1))</f>
        <v>2015</v>
      </c>
      <c r="E139" s="39" t="str">
        <f>TEXT(lex_jul_2014[[#This Row],[Date]],"YYYY")</f>
        <v>2014</v>
      </c>
      <c r="F139" t="s">
        <v>267</v>
      </c>
      <c r="G139" t="str">
        <f>VLOOKUP(K139,[1]LibPAS_data!$A$2:$C$600,3,FALSE)</f>
        <v>Maricopa</v>
      </c>
      <c r="H139">
        <v>12897</v>
      </c>
      <c r="I139" t="s">
        <v>98</v>
      </c>
      <c r="J139" s="7" t="str">
        <f>VLOOKUP(K139,[1]LibPAS_data!$A$2:$C$601,2,FALSE)</f>
        <v>Mesa Public Library</v>
      </c>
      <c r="K139" s="2" t="s">
        <v>210</v>
      </c>
      <c r="L139" t="s">
        <v>96</v>
      </c>
      <c r="M139" t="s">
        <v>266</v>
      </c>
      <c r="P139">
        <v>8</v>
      </c>
      <c r="Q139">
        <v>3</v>
      </c>
      <c r="R139">
        <v>8</v>
      </c>
      <c r="S139">
        <v>2</v>
      </c>
      <c r="T139">
        <v>2</v>
      </c>
    </row>
    <row r="140" spans="1:22" ht="15" x14ac:dyDescent="0.25">
      <c r="A140" s="22">
        <f>VLOOKUP(lex_jul_2014[[#This Row],[Locationid]],[1]LibPAS_data!$A$2:$D$264,4,FALSE)</f>
        <v>534</v>
      </c>
      <c r="B140" s="10" t="str">
        <f>TEXT(C140,"yyyy")&amp;"-"&amp;"Q"&amp;LOOKUP(MONTH(C140),{1,4,7,10},{1,2,3,4})</f>
        <v>2014-Q3</v>
      </c>
      <c r="C140" s="19">
        <v>41852</v>
      </c>
      <c r="D140" s="7">
        <f>YEAR(DATE(YEAR(lex_jul_2014[[#This Row],[Date]]),MONTH(lex_jul_2014[[#This Row],[Date]])+6,1))</f>
        <v>2015</v>
      </c>
      <c r="E140" s="39" t="str">
        <f>TEXT(lex_jul_2014[[#This Row],[Date]],"YYYY")</f>
        <v>2014</v>
      </c>
      <c r="F140" t="s">
        <v>267</v>
      </c>
      <c r="G140" t="str">
        <f>VLOOKUP(K140,[1]LibPAS_data!$A$2:$C$600,3,FALSE)</f>
        <v>Yavapai</v>
      </c>
      <c r="H140">
        <v>14538</v>
      </c>
      <c r="I140" t="s">
        <v>268</v>
      </c>
      <c r="J140" s="7" t="str">
        <f>VLOOKUP(K140,[1]LibPAS_data!$A$2:$C$601,2,FALSE)</f>
        <v>Clark Memorial</v>
      </c>
      <c r="K140" s="4" t="s">
        <v>269</v>
      </c>
      <c r="L140" t="s">
        <v>39</v>
      </c>
      <c r="M140" t="s">
        <v>266</v>
      </c>
    </row>
    <row r="141" spans="1:22" ht="15" x14ac:dyDescent="0.25">
      <c r="A141" s="22" t="e">
        <f>VLOOKUP(lex_jul_2014[[#This Row],[Locationid]],[1]LibPAS_data!$A$2:$D$264,4,FALSE)</f>
        <v>#N/A</v>
      </c>
      <c r="B141" s="10" t="str">
        <f>TEXT(C141,"yyyy")&amp;"-"&amp;"Q"&amp;LOOKUP(MONTH(C141),{1,4,7,10},{1,2,3,4})</f>
        <v>2014-Q3</v>
      </c>
      <c r="C141" s="19">
        <v>41852</v>
      </c>
      <c r="D141" s="7">
        <f>YEAR(DATE(YEAR(lex_jul_2014[[#This Row],[Date]]),MONTH(lex_jul_2014[[#This Row],[Date]])+6,1))</f>
        <v>2015</v>
      </c>
      <c r="E141" s="39" t="str">
        <f>TEXT(lex_jul_2014[[#This Row],[Date]],"YYYY")</f>
        <v>2014</v>
      </c>
      <c r="F141" t="s">
        <v>267</v>
      </c>
      <c r="G141" t="str">
        <f>VLOOKUP(K141,[1]LibPAS_data!$A$2:$C$600,3,FALSE)</f>
        <v>Navajo</v>
      </c>
      <c r="H141">
        <v>14495</v>
      </c>
      <c r="I141" t="s">
        <v>117</v>
      </c>
      <c r="J141" s="7" t="str">
        <f>VLOOKUP(K141,[1]LibPAS_data!$A$2:$C$601,2,FALSE)</f>
        <v>Clay Springs Public Library</v>
      </c>
      <c r="K141" s="4" t="s">
        <v>169</v>
      </c>
      <c r="L141" t="s">
        <v>114</v>
      </c>
      <c r="M141" t="s">
        <v>266</v>
      </c>
    </row>
    <row r="142" spans="1:22" ht="15" x14ac:dyDescent="0.25">
      <c r="A142" s="22">
        <f>VLOOKUP(lex_jul_2014[[#This Row],[Locationid]],[1]LibPAS_data!$A$2:$D$264,4,FALSE)</f>
        <v>503</v>
      </c>
      <c r="B142" s="10" t="str">
        <f>TEXT(C142,"yyyy")&amp;"-"&amp;"Q"&amp;LOOKUP(MONTH(C142),{1,4,7,10},{1,2,3,4})</f>
        <v>2014-Q3</v>
      </c>
      <c r="C142" s="19">
        <v>41852</v>
      </c>
      <c r="D142" s="7">
        <f>YEAR(DATE(YEAR(lex_jul_2014[[#This Row],[Date]]),MONTH(lex_jul_2014[[#This Row],[Date]])+6,1))</f>
        <v>2015</v>
      </c>
      <c r="E142" s="39" t="str">
        <f>TEXT(lex_jul_2014[[#This Row],[Date]],"YYYY")</f>
        <v>2014</v>
      </c>
      <c r="F142" t="s">
        <v>267</v>
      </c>
      <c r="G142" t="str">
        <f>VLOOKUP(K142,[1]LibPAS_data!$A$2:$C$600,3,FALSE)</f>
        <v>Greenlee</v>
      </c>
      <c r="H142">
        <v>14470</v>
      </c>
      <c r="I142" t="s">
        <v>72</v>
      </c>
      <c r="J142" s="7" t="str">
        <f>VLOOKUP(K142,[1]LibPAS_data!$A$2:$C$601,2,FALSE)</f>
        <v>Clifton Public Library</v>
      </c>
      <c r="K142" s="4" t="s">
        <v>170</v>
      </c>
      <c r="L142" t="s">
        <v>70</v>
      </c>
      <c r="M142" t="s">
        <v>266</v>
      </c>
    </row>
    <row r="143" spans="1:22" ht="15" x14ac:dyDescent="0.25">
      <c r="A143" s="22">
        <f>VLOOKUP(lex_jul_2014[[#This Row],[Locationid]],[1]LibPAS_data!$A$2:$D$264,4,FALSE)</f>
        <v>1469</v>
      </c>
      <c r="B143" s="10" t="str">
        <f>TEXT(C143,"yyyy")&amp;"-"&amp;"Q"&amp;LOOKUP(MONTH(C143),{1,4,7,10},{1,2,3,4})</f>
        <v>2014-Q3</v>
      </c>
      <c r="C143" s="19">
        <v>41852</v>
      </c>
      <c r="D143" s="7">
        <f>YEAR(DATE(YEAR(lex_jul_2014[[#This Row],[Date]]),MONTH(lex_jul_2014[[#This Row],[Date]])+6,1))</f>
        <v>2015</v>
      </c>
      <c r="E143" s="39" t="str">
        <f>TEXT(lex_jul_2014[[#This Row],[Date]],"YYYY")</f>
        <v>2014</v>
      </c>
      <c r="F143" t="s">
        <v>267</v>
      </c>
      <c r="G143" t="str">
        <f>VLOOKUP(K143,[1]LibPAS_data!$A$2:$C$600,3,FALSE)</f>
        <v>Cochise</v>
      </c>
      <c r="H143">
        <v>5783</v>
      </c>
      <c r="I143" t="s">
        <v>79</v>
      </c>
      <c r="J143" s="7" t="str">
        <f>VLOOKUP(K143,[1]LibPAS_data!$A$2:$C$601,2,FALSE)</f>
        <v>Cochise County Library District</v>
      </c>
      <c r="K143" s="4" t="s">
        <v>171</v>
      </c>
      <c r="L143" t="s">
        <v>76</v>
      </c>
      <c r="M143" t="s">
        <v>266</v>
      </c>
      <c r="P143">
        <v>14</v>
      </c>
      <c r="Q143">
        <v>1</v>
      </c>
      <c r="R143">
        <v>1</v>
      </c>
      <c r="S143">
        <v>3</v>
      </c>
      <c r="T143">
        <v>12</v>
      </c>
      <c r="U143">
        <v>1</v>
      </c>
    </row>
    <row r="144" spans="1:22" ht="15" x14ac:dyDescent="0.25">
      <c r="A144" s="22">
        <f>VLOOKUP(lex_jul_2014[[#This Row],[Locationid]],[1]LibPAS_data!$A$2:$D$264,4,FALSE)</f>
        <v>150</v>
      </c>
      <c r="B144" s="10" t="str">
        <f>TEXT(C144,"yyyy")&amp;"-"&amp;"Q"&amp;LOOKUP(MONTH(C144),{1,4,7,10},{1,2,3,4})</f>
        <v>2014-Q3</v>
      </c>
      <c r="C144" s="19">
        <v>41852</v>
      </c>
      <c r="D144" s="7">
        <f>YEAR(DATE(YEAR(lex_jul_2014[[#This Row],[Date]]),MONTH(lex_jul_2014[[#This Row],[Date]])+6,1))</f>
        <v>2015</v>
      </c>
      <c r="E144" s="39" t="str">
        <f>TEXT(lex_jul_2014[[#This Row],[Date]],"YYYY")</f>
        <v>2014</v>
      </c>
      <c r="F144" t="s">
        <v>267</v>
      </c>
      <c r="G144" t="str">
        <f>VLOOKUP(K144,[1]LibPAS_data!$A$2:$C$600,3,FALSE)</f>
        <v>Yuma</v>
      </c>
      <c r="H144">
        <v>14528</v>
      </c>
      <c r="I144" t="s">
        <v>142</v>
      </c>
      <c r="J144" s="7" t="str">
        <f>VLOOKUP(K144,[1]LibPAS_data!$A$2:$C$601,2,FALSE)</f>
        <v>Cocopah Tribal Library</v>
      </c>
      <c r="K144" t="s">
        <v>172</v>
      </c>
      <c r="L144" t="s">
        <v>141</v>
      </c>
      <c r="M144" t="s">
        <v>266</v>
      </c>
    </row>
    <row r="145" spans="1:22" ht="15" x14ac:dyDescent="0.25">
      <c r="A145" s="22">
        <f>VLOOKUP(lex_jul_2014[[#This Row],[Locationid]],[1]LibPAS_data!$A$2:$D$264,4,FALSE)</f>
        <v>3352</v>
      </c>
      <c r="B145" s="10" t="str">
        <f>TEXT(C145,"yyyy")&amp;"-"&amp;"Q"&amp;LOOKUP(MONTH(C145),{1,4,7,10},{1,2,3,4})</f>
        <v>2014-Q3</v>
      </c>
      <c r="C145" s="19">
        <v>41852</v>
      </c>
      <c r="D145" s="7">
        <f>YEAR(DATE(YEAR(lex_jul_2014[[#This Row],[Date]]),MONTH(lex_jul_2014[[#This Row],[Date]])+6,1))</f>
        <v>2015</v>
      </c>
      <c r="E145" s="39" t="str">
        <f>TEXT(lex_jul_2014[[#This Row],[Date]],"YYYY")</f>
        <v>2014</v>
      </c>
      <c r="F145" t="s">
        <v>267</v>
      </c>
      <c r="G145" t="str">
        <f>VLOOKUP(K145,[1]LibPAS_data!$A$2:$C$600,3,FALSE)</f>
        <v>La Paz</v>
      </c>
      <c r="H145">
        <v>14324</v>
      </c>
      <c r="I145" t="s">
        <v>33</v>
      </c>
      <c r="J145" s="7" t="str">
        <f>VLOOKUP(K145,[1]LibPAS_data!$A$2:$C$601,2,FALSE)</f>
        <v>Colorado River Indian Tribes Library</v>
      </c>
      <c r="K145" t="s">
        <v>173</v>
      </c>
      <c r="L145" t="s">
        <v>34</v>
      </c>
      <c r="M145" t="s">
        <v>266</v>
      </c>
    </row>
    <row r="146" spans="1:22" ht="15" x14ac:dyDescent="0.25">
      <c r="A146" s="22" t="e">
        <f>VLOOKUP(lex_jul_2014[[#This Row],[Locationid]],[1]LibPAS_data!$A$2:$D$264,4,FALSE)</f>
        <v>#N/A</v>
      </c>
      <c r="B146" s="10" t="str">
        <f>TEXT(C146,"yyyy")&amp;"-"&amp;"Q"&amp;LOOKUP(MONTH(C146),{1,4,7,10},{1,2,3,4})</f>
        <v>2014-Q3</v>
      </c>
      <c r="C146" s="19">
        <v>41852</v>
      </c>
      <c r="D146" s="7">
        <f>YEAR(DATE(YEAR(lex_jul_2014[[#This Row],[Date]]),MONTH(lex_jul_2014[[#This Row],[Date]])+6,1))</f>
        <v>2015</v>
      </c>
      <c r="E146" s="39" t="str">
        <f>TEXT(lex_jul_2014[[#This Row],[Date]],"YYYY")</f>
        <v>2014</v>
      </c>
      <c r="F146" t="s">
        <v>267</v>
      </c>
      <c r="G146" t="str">
        <f>VLOOKUP(K146,[1]LibPAS_data!$A$2:$C$600,3,FALSE)</f>
        <v>Yavapai</v>
      </c>
      <c r="H146">
        <v>14540</v>
      </c>
      <c r="I146" t="s">
        <v>58</v>
      </c>
      <c r="J146" s="7" t="str">
        <f>VLOOKUP(K146,[1]LibPAS_data!$A$2:$C$601,2,FALSE)</f>
        <v>Congress Public Library</v>
      </c>
      <c r="K146" t="s">
        <v>174</v>
      </c>
      <c r="L146" t="s">
        <v>39</v>
      </c>
      <c r="M146" t="s">
        <v>266</v>
      </c>
    </row>
    <row r="147" spans="1:22" ht="15" x14ac:dyDescent="0.25">
      <c r="A147" s="22">
        <f>VLOOKUP(lex_jul_2014[[#This Row],[Locationid]],[1]LibPAS_data!$A$2:$D$264,4,FALSE)</f>
        <v>9676</v>
      </c>
      <c r="B147" s="10" t="str">
        <f>TEXT(C147,"yyyy")&amp;"-"&amp;"Q"&amp;LOOKUP(MONTH(C147),{1,4,7,10},{1,2,3,4})</f>
        <v>2014-Q3</v>
      </c>
      <c r="C147" s="19">
        <v>41852</v>
      </c>
      <c r="D147" s="7">
        <f>YEAR(DATE(YEAR(lex_jul_2014[[#This Row],[Date]]),MONTH(lex_jul_2014[[#This Row],[Date]])+6,1))</f>
        <v>2015</v>
      </c>
      <c r="E147" s="39" t="str">
        <f>TEXT(lex_jul_2014[[#This Row],[Date]],"YYYY")</f>
        <v>2014</v>
      </c>
      <c r="F147" t="s">
        <v>267</v>
      </c>
      <c r="G147" t="str">
        <f>VLOOKUP(K147,[1]LibPAS_data!$A$2:$C$600,3,FALSE)</f>
        <v>Pinal</v>
      </c>
      <c r="H147">
        <v>13836</v>
      </c>
      <c r="I147" t="s">
        <v>16</v>
      </c>
      <c r="J147" s="7" t="str">
        <f>VLOOKUP(K147,[1]LibPAS_data!$A$2:$C$601,2,FALSE)</f>
        <v>Coolidge Public Library</v>
      </c>
      <c r="K147" t="s">
        <v>175</v>
      </c>
      <c r="L147" t="s">
        <v>13</v>
      </c>
      <c r="M147" t="s">
        <v>266</v>
      </c>
    </row>
    <row r="148" spans="1:22" ht="15" x14ac:dyDescent="0.25">
      <c r="A148" s="22">
        <f>VLOOKUP(lex_jul_2014[[#This Row],[Locationid]],[1]LibPAS_data!$A$2:$D$264,4,FALSE)</f>
        <v>7546</v>
      </c>
      <c r="B148" s="10" t="str">
        <f>TEXT(C148,"yyyy")&amp;"-"&amp;"Q"&amp;LOOKUP(MONTH(C148),{1,4,7,10},{1,2,3,4})</f>
        <v>2014-Q3</v>
      </c>
      <c r="C148" s="19">
        <v>41852</v>
      </c>
      <c r="D148" s="7">
        <f>YEAR(DATE(YEAR(lex_jul_2014[[#This Row],[Date]]),MONTH(lex_jul_2014[[#This Row],[Date]])+6,1))</f>
        <v>2015</v>
      </c>
      <c r="E148" s="39" t="str">
        <f>TEXT(lex_jul_2014[[#This Row],[Date]],"YYYY")</f>
        <v>2014</v>
      </c>
      <c r="F148" t="s">
        <v>267</v>
      </c>
      <c r="G148" t="str">
        <f>VLOOKUP(K148,[1]LibPAS_data!$A$2:$C$600,3,FALSE)</f>
        <v>Cochise</v>
      </c>
      <c r="H148">
        <v>14446</v>
      </c>
      <c r="I148" t="s">
        <v>80</v>
      </c>
      <c r="J148" s="7" t="str">
        <f>VLOOKUP(K148,[1]LibPAS_data!$A$2:$C$601,2,FALSE)</f>
        <v>Copper Queen Library</v>
      </c>
      <c r="K148" s="1" t="s">
        <v>176</v>
      </c>
      <c r="L148" t="s">
        <v>76</v>
      </c>
      <c r="M148" t="s">
        <v>266</v>
      </c>
    </row>
    <row r="149" spans="1:22" ht="15" x14ac:dyDescent="0.25">
      <c r="A149" s="22" t="e">
        <f>VLOOKUP(lex_jul_2014[[#This Row],[Locationid]],[1]LibPAS_data!$A$2:$D$264,4,FALSE)</f>
        <v>#N/A</v>
      </c>
      <c r="B149" s="10" t="str">
        <f>TEXT(C149,"yyyy")&amp;"-"&amp;"Q"&amp;LOOKUP(MONTH(C149),{1,4,7,10},{1,2,3,4})</f>
        <v>2014-Q3</v>
      </c>
      <c r="C149" s="19">
        <v>41852</v>
      </c>
      <c r="D149" s="7">
        <f>YEAR(DATE(YEAR(lex_jul_2014[[#This Row],[Date]]),MONTH(lex_jul_2014[[#This Row],[Date]])+6,1))</f>
        <v>2015</v>
      </c>
      <c r="E149" s="39" t="str">
        <f>TEXT(lex_jul_2014[[#This Row],[Date]],"YYYY")</f>
        <v>2014</v>
      </c>
      <c r="F149" t="s">
        <v>267</v>
      </c>
      <c r="G149" t="str">
        <f>VLOOKUP(K149,[1]LibPAS_data!$A$2:$C$600,3,FALSE)</f>
        <v>Yavapai</v>
      </c>
      <c r="H149">
        <v>14541</v>
      </c>
      <c r="I149" t="s">
        <v>51</v>
      </c>
      <c r="J149" s="7" t="str">
        <f>VLOOKUP(K149,[1]LibPAS_data!$A$2:$C$601,2,FALSE)</f>
        <v>Cordes Lakes Public Library</v>
      </c>
      <c r="K149" t="s">
        <v>177</v>
      </c>
      <c r="L149" t="s">
        <v>39</v>
      </c>
      <c r="M149" t="s">
        <v>266</v>
      </c>
    </row>
    <row r="150" spans="1:22" ht="15" x14ac:dyDescent="0.25">
      <c r="A150" s="22">
        <f>VLOOKUP(lex_jul_2014[[#This Row],[Locationid]],[1]LibPAS_data!$A$2:$D$264,4,FALSE)</f>
        <v>12610</v>
      </c>
      <c r="B150" s="10" t="str">
        <f>TEXT(C150,"yyyy")&amp;"-"&amp;"Q"&amp;LOOKUP(MONTH(C150),{1,4,7,10},{1,2,3,4})</f>
        <v>2014-Q3</v>
      </c>
      <c r="C150" s="19">
        <v>41852</v>
      </c>
      <c r="D150" s="7">
        <f>YEAR(DATE(YEAR(lex_jul_2014[[#This Row],[Date]]),MONTH(lex_jul_2014[[#This Row],[Date]])+6,1))</f>
        <v>2015</v>
      </c>
      <c r="E150" s="39" t="str">
        <f>TEXT(lex_jul_2014[[#This Row],[Date]],"YYYY")</f>
        <v>2014</v>
      </c>
      <c r="F150" t="s">
        <v>267</v>
      </c>
      <c r="G150" t="str">
        <f>VLOOKUP(K150,[1]LibPAS_data!$A$2:$C$600,3,FALSE)</f>
        <v>Yavapai</v>
      </c>
      <c r="H150">
        <v>14517</v>
      </c>
      <c r="I150" t="s">
        <v>38</v>
      </c>
      <c r="J150" s="7" t="str">
        <f>VLOOKUP(K150,[1]LibPAS_data!$A$2:$C$601,2,FALSE)</f>
        <v>Cottonwood Public Library</v>
      </c>
      <c r="K150" t="s">
        <v>178</v>
      </c>
      <c r="L150" t="s">
        <v>39</v>
      </c>
      <c r="M150" t="s">
        <v>266</v>
      </c>
    </row>
    <row r="151" spans="1:22" ht="15" x14ac:dyDescent="0.25">
      <c r="A151" s="22" t="e">
        <f>VLOOKUP(lex_jul_2014[[#This Row],[Locationid]],[1]LibPAS_data!$A$2:$D$264,4,FALSE)</f>
        <v>#N/A</v>
      </c>
      <c r="B151" s="10" t="str">
        <f>TEXT(C151,"yyyy")&amp;"-"&amp;"Q"&amp;LOOKUP(MONTH(C151),{1,4,7,10},{1,2,3,4})</f>
        <v>2014-Q3</v>
      </c>
      <c r="C151" s="19">
        <v>41852</v>
      </c>
      <c r="D151" s="7">
        <f>YEAR(DATE(YEAR(lex_jul_2014[[#This Row],[Date]]),MONTH(lex_jul_2014[[#This Row],[Date]])+6,1))</f>
        <v>2015</v>
      </c>
      <c r="E151" s="39" t="str">
        <f>TEXT(lex_jul_2014[[#This Row],[Date]],"YYYY")</f>
        <v>2014</v>
      </c>
      <c r="F151" t="s">
        <v>267</v>
      </c>
      <c r="G151" t="str">
        <f>VLOOKUP(K151,[1]LibPAS_data!$A$2:$C$600,3,FALSE)</f>
        <v>Yavapai</v>
      </c>
      <c r="H151">
        <v>14542</v>
      </c>
      <c r="I151" t="s">
        <v>52</v>
      </c>
      <c r="J151" s="7" t="str">
        <f>VLOOKUP(K151,[1]LibPAS_data!$A$2:$C$601,2,FALSE)</f>
        <v>Crown King Public Library</v>
      </c>
      <c r="K151" t="s">
        <v>179</v>
      </c>
      <c r="L151" t="s">
        <v>39</v>
      </c>
      <c r="M151" t="s">
        <v>266</v>
      </c>
    </row>
    <row r="152" spans="1:22" ht="15" x14ac:dyDescent="0.25">
      <c r="A152" s="22">
        <f>VLOOKUP(lex_jul_2014[[#This Row],[Locationid]],[1]LibPAS_data!$A$2:$D$264,4,FALSE)</f>
        <v>7004</v>
      </c>
      <c r="B152" s="10" t="str">
        <f>TEXT(C152,"yyyy")&amp;"-"&amp;"Q"&amp;LOOKUP(MONTH(C152),{1,4,7,10},{1,2,3,4})</f>
        <v>2014-Q3</v>
      </c>
      <c r="C152" s="19">
        <v>41852</v>
      </c>
      <c r="D152" s="7">
        <f>YEAR(DATE(YEAR(lex_jul_2014[[#This Row],[Date]]),MONTH(lex_jul_2014[[#This Row],[Date]])+6,1))</f>
        <v>2015</v>
      </c>
      <c r="E152" s="39" t="str">
        <f>TEXT(lex_jul_2014[[#This Row],[Date]],"YYYY")</f>
        <v>2014</v>
      </c>
      <c r="F152" t="s">
        <v>267</v>
      </c>
      <c r="G152" t="str">
        <f>VLOOKUP(K152,[1]LibPAS_data!$A$2:$C$600,3,FALSE)</f>
        <v>Maricopa</v>
      </c>
      <c r="H152">
        <v>14477</v>
      </c>
      <c r="I152" t="s">
        <v>97</v>
      </c>
      <c r="J152" s="7" t="str">
        <f>VLOOKUP(K152,[1]LibPAS_data!$A$2:$C$601,2,FALSE)</f>
        <v>Desert Foothills Branch Library</v>
      </c>
      <c r="K152" s="1" t="s">
        <v>287</v>
      </c>
      <c r="L152" t="s">
        <v>96</v>
      </c>
      <c r="M152" t="s">
        <v>266</v>
      </c>
    </row>
    <row r="153" spans="1:22" ht="15" x14ac:dyDescent="0.25">
      <c r="A153" s="22" t="e">
        <f>VLOOKUP(lex_jul_2014[[#This Row],[Locationid]],[1]LibPAS_data!$A$2:$D$264,4,FALSE)</f>
        <v>#N/A</v>
      </c>
      <c r="B153" s="10" t="str">
        <f>TEXT(C153,"yyyy")&amp;"-"&amp;"Q"&amp;LOOKUP(MONTH(C153),{1,4,7,10},{1,2,3,4})</f>
        <v>2014-Q3</v>
      </c>
      <c r="C153" s="19">
        <v>41852</v>
      </c>
      <c r="D153" s="7">
        <f>YEAR(DATE(YEAR(lex_jul_2014[[#This Row],[Date]]),MONTH(lex_jul_2014[[#This Row],[Date]])+6,1))</f>
        <v>2015</v>
      </c>
      <c r="E153" s="39" t="str">
        <f>TEXT(lex_jul_2014[[#This Row],[Date]],"YYYY")</f>
        <v>2014</v>
      </c>
      <c r="F153" t="s">
        <v>267</v>
      </c>
      <c r="G153" t="str">
        <f>VLOOKUP(K153,[1]LibPAS_data!$A$2:$C$600,3,FALSE)</f>
        <v>Yavapai</v>
      </c>
      <c r="H153">
        <v>14545</v>
      </c>
      <c r="I153" t="s">
        <v>53</v>
      </c>
      <c r="J153" s="7" t="str">
        <f>VLOOKUP(K153,[1]LibPAS_data!$A$2:$C$601,2,FALSE)</f>
        <v>Dewey-Humboldt Town Library</v>
      </c>
      <c r="K153" t="s">
        <v>180</v>
      </c>
      <c r="L153" t="s">
        <v>39</v>
      </c>
      <c r="M153" t="s">
        <v>266</v>
      </c>
    </row>
    <row r="154" spans="1:22" ht="15" x14ac:dyDescent="0.25">
      <c r="A154" s="22">
        <f>VLOOKUP(lex_jul_2014[[#This Row],[Locationid]],[1]LibPAS_data!$A$2:$D$264,4,FALSE)</f>
        <v>21526</v>
      </c>
      <c r="B154" s="10" t="str">
        <f>TEXT(C154,"yyyy")&amp;"-"&amp;"Q"&amp;LOOKUP(MONTH(C154),{1,4,7,10},{1,2,3,4})</f>
        <v>2014-Q3</v>
      </c>
      <c r="C154" s="19">
        <v>41852</v>
      </c>
      <c r="D154" s="7">
        <f>YEAR(DATE(YEAR(lex_jul_2014[[#This Row],[Date]]),MONTH(lex_jul_2014[[#This Row],[Date]])+6,1))</f>
        <v>2015</v>
      </c>
      <c r="E154" s="39" t="str">
        <f>TEXT(lex_jul_2014[[#This Row],[Date]],"YYYY")</f>
        <v>2014</v>
      </c>
      <c r="F154" t="s">
        <v>267</v>
      </c>
      <c r="G154" t="str">
        <f>VLOOKUP(K154,[1]LibPAS_data!$A$2:$C$600,3,FALSE)</f>
        <v>Cochise</v>
      </c>
      <c r="H154">
        <v>14447</v>
      </c>
      <c r="I154" t="s">
        <v>81</v>
      </c>
      <c r="J154" s="7" t="str">
        <f>VLOOKUP(K154,[1]LibPAS_data!$A$2:$C$601,2,FALSE)</f>
        <v>Douglas Public Library</v>
      </c>
      <c r="K154" t="s">
        <v>181</v>
      </c>
      <c r="L154" t="s">
        <v>76</v>
      </c>
      <c r="M154" t="s">
        <v>266</v>
      </c>
    </row>
    <row r="155" spans="1:22" ht="15" x14ac:dyDescent="0.25">
      <c r="A155" s="22" t="e">
        <f>VLOOKUP(lex_jul_2014[[#This Row],[Locationid]],[1]LibPAS_data!$A$2:$D$264,4,FALSE)</f>
        <v>#N/A</v>
      </c>
      <c r="B155" s="10" t="str">
        <f>TEXT(C155,"yyyy")&amp;"-"&amp;"Q"&amp;LOOKUP(MONTH(C155),{1,4,7,10},{1,2,3,4})</f>
        <v>2014-Q3</v>
      </c>
      <c r="C155" s="19">
        <v>41852</v>
      </c>
      <c r="D155" s="7">
        <f>YEAR(DATE(YEAR(lex_jul_2014[[#This Row],[Date]]),MONTH(lex_jul_2014[[#This Row],[Date]])+6,1))</f>
        <v>2015</v>
      </c>
      <c r="E155" s="39" t="str">
        <f>TEXT(lex_jul_2014[[#This Row],[Date]],"YYYY")</f>
        <v>2014</v>
      </c>
      <c r="F155" t="s">
        <v>267</v>
      </c>
      <c r="G155" t="str">
        <f>VLOOKUP(K155,[1]LibPAS_data!$A$2:$C$600,3,FALSE)</f>
        <v>Pima</v>
      </c>
      <c r="H155">
        <v>14510</v>
      </c>
      <c r="I155" t="s">
        <v>132</v>
      </c>
      <c r="J155" s="7" t="str">
        <f>VLOOKUP(K155,[1]LibPAS_data!$A$2:$C$601,2,FALSE)</f>
        <v>Dr. Fernando Escalante Comm Library</v>
      </c>
      <c r="K155" t="s">
        <v>182</v>
      </c>
      <c r="L155" t="s">
        <v>131</v>
      </c>
      <c r="M155" t="s">
        <v>266</v>
      </c>
    </row>
    <row r="156" spans="1:22" ht="15" x14ac:dyDescent="0.25">
      <c r="A156" s="22">
        <f>VLOOKUP(lex_jul_2014[[#This Row],[Locationid]],[1]LibPAS_data!$A$2:$D$264,4,FALSE)</f>
        <v>1264</v>
      </c>
      <c r="B156" s="10" t="str">
        <f>TEXT(C156,"yyyy")&amp;"-"&amp;"Q"&amp;LOOKUP(MONTH(C156),{1,4,7,10},{1,2,3,4})</f>
        <v>2014-Q3</v>
      </c>
      <c r="C156" s="19">
        <v>41852</v>
      </c>
      <c r="D156" s="7">
        <f>YEAR(DATE(YEAR(lex_jul_2014[[#This Row],[Date]]),MONTH(lex_jul_2014[[#This Row],[Date]])+6,1))</f>
        <v>2015</v>
      </c>
      <c r="E156" s="39" t="str">
        <f>TEXT(lex_jul_2014[[#This Row],[Date]],"YYYY")</f>
        <v>2014</v>
      </c>
      <c r="F156" t="s">
        <v>267</v>
      </c>
      <c r="G156" t="str">
        <f>VLOOKUP(K156,[1]LibPAS_data!$A$2:$C$600,3,FALSE)</f>
        <v>Greenlee</v>
      </c>
      <c r="H156">
        <v>14468</v>
      </c>
      <c r="I156" t="s">
        <v>69</v>
      </c>
      <c r="J156" s="7" t="str">
        <f>VLOOKUP(K156,[1]LibPAS_data!$A$2:$C$601,2,FALSE)</f>
        <v>Duncan Public Library</v>
      </c>
      <c r="K156" t="s">
        <v>183</v>
      </c>
      <c r="L156" t="s">
        <v>70</v>
      </c>
      <c r="M156" t="s">
        <v>266</v>
      </c>
    </row>
    <row r="157" spans="1:22" ht="15" x14ac:dyDescent="0.25">
      <c r="A157" s="22">
        <f>VLOOKUP(lex_jul_2014[[#This Row],[Locationid]],[1]LibPAS_data!$A$2:$D$264,4,FALSE)</f>
        <v>3457</v>
      </c>
      <c r="B157" s="10" t="str">
        <f>TEXT(C157,"yyyy")&amp;"-"&amp;"Q"&amp;LOOKUP(MONTH(C157),{1,4,7,10},{1,2,3,4})</f>
        <v>2014-Q3</v>
      </c>
      <c r="C157" s="19">
        <v>41852</v>
      </c>
      <c r="D157" s="7">
        <f>YEAR(DATE(YEAR(lex_jul_2014[[#This Row],[Date]]),MONTH(lex_jul_2014[[#This Row],[Date]])+6,1))</f>
        <v>2015</v>
      </c>
      <c r="E157" s="39" t="str">
        <f>TEXT(lex_jul_2014[[#This Row],[Date]],"YYYY")</f>
        <v>2014</v>
      </c>
      <c r="F157" t="s">
        <v>267</v>
      </c>
      <c r="G157" t="str">
        <f>VLOOKUP(K157,[1]LibPAS_data!$A$2:$C$600,3,FALSE)</f>
        <v>Pinal</v>
      </c>
      <c r="H157">
        <v>13837</v>
      </c>
      <c r="I157" t="s">
        <v>17</v>
      </c>
      <c r="J157" s="7" t="str">
        <f>VLOOKUP(K157,[1]LibPAS_data!$A$2:$C$601,2,FALSE)</f>
        <v>Eloy Santa Cruz Library</v>
      </c>
      <c r="K157" t="s">
        <v>184</v>
      </c>
      <c r="L157" t="s">
        <v>13</v>
      </c>
      <c r="M157" t="s">
        <v>266</v>
      </c>
    </row>
    <row r="158" spans="1:22" ht="15" x14ac:dyDescent="0.25">
      <c r="A158" s="22">
        <f>VLOOKUP(lex_jul_2014[[#This Row],[Locationid]],[1]LibPAS_data!$A$2:$D$264,4,FALSE)</f>
        <v>6415</v>
      </c>
      <c r="B158" s="10" t="str">
        <f>TEXT(C158,"yyyy")&amp;"-"&amp;"Q"&amp;LOOKUP(MONTH(C158),{1,4,7,10},{1,2,3,4})</f>
        <v>2014-Q3</v>
      </c>
      <c r="C158" s="19">
        <v>41852</v>
      </c>
      <c r="D158" s="7">
        <f>YEAR(DATE(YEAR(lex_jul_2014[[#This Row],[Date]]),MONTH(lex_jul_2014[[#This Row],[Date]])+6,1))</f>
        <v>2015</v>
      </c>
      <c r="E158" s="39" t="str">
        <f>TEXT(lex_jul_2014[[#This Row],[Date]],"YYYY")</f>
        <v>2014</v>
      </c>
      <c r="F158" t="s">
        <v>267</v>
      </c>
      <c r="G158" t="str">
        <f>VLOOKUP(K158,[1]LibPAS_data!$A$2:$C$600,3,FALSE)</f>
        <v>Cochise</v>
      </c>
      <c r="H158">
        <v>14452</v>
      </c>
      <c r="I158" t="s">
        <v>78</v>
      </c>
      <c r="J158" s="7" t="str">
        <f>VLOOKUP(K158,[1]LibPAS_data!$A$2:$C$601,2,FALSE)</f>
        <v>Elsie S. Hogan community Library</v>
      </c>
      <c r="K158" t="s">
        <v>185</v>
      </c>
      <c r="L158" t="s">
        <v>76</v>
      </c>
      <c r="M158" t="s">
        <v>266</v>
      </c>
    </row>
    <row r="159" spans="1:22" ht="15" x14ac:dyDescent="0.25">
      <c r="A159" s="22">
        <f>VLOOKUP(lex_jul_2014[[#This Row],[Locationid]],[1]LibPAS_data!$A$2:$D$264,4,FALSE)</f>
        <v>72247</v>
      </c>
      <c r="B159" s="10" t="str">
        <f>TEXT(C159,"yyyy")&amp;"-"&amp;"Q"&amp;LOOKUP(MONTH(C159),{1,4,7,10},{1,2,3,4})</f>
        <v>2014-Q3</v>
      </c>
      <c r="C159" s="19">
        <v>41852</v>
      </c>
      <c r="D159" s="7">
        <f>YEAR(DATE(YEAR(lex_jul_2014[[#This Row],[Date]]),MONTH(lex_jul_2014[[#This Row],[Date]])+6,1))</f>
        <v>2015</v>
      </c>
      <c r="E159" s="39" t="str">
        <f>TEXT(lex_jul_2014[[#This Row],[Date]],"YYYY")</f>
        <v>2014</v>
      </c>
      <c r="F159" t="s">
        <v>267</v>
      </c>
      <c r="G159" t="str">
        <f>VLOOKUP(K159,[1]LibPAS_data!$A$2:$C$600,3,FALSE)</f>
        <v>Coconino</v>
      </c>
      <c r="H159">
        <v>5102</v>
      </c>
      <c r="I159" t="s">
        <v>63</v>
      </c>
      <c r="J159" s="7" t="str">
        <f>VLOOKUP(K159,[1]LibPAS_data!$A$2:$C$601,2,FALSE)</f>
        <v>Flagstaff City-Coconino County Public Library</v>
      </c>
      <c r="K159" t="s">
        <v>186</v>
      </c>
      <c r="L159" t="s">
        <v>62</v>
      </c>
      <c r="M159" t="s">
        <v>266</v>
      </c>
      <c r="P159">
        <v>27</v>
      </c>
      <c r="Q159">
        <v>7</v>
      </c>
      <c r="R159">
        <v>35</v>
      </c>
      <c r="S159">
        <v>2</v>
      </c>
      <c r="T159">
        <v>23</v>
      </c>
      <c r="U159">
        <v>1</v>
      </c>
      <c r="V159">
        <v>14</v>
      </c>
    </row>
    <row r="160" spans="1:22" ht="15" x14ac:dyDescent="0.25">
      <c r="A160" s="22">
        <f>VLOOKUP(lex_jul_2014[[#This Row],[Locationid]],[1]LibPAS_data!$A$2:$D$264,4,FALSE)</f>
        <v>12585</v>
      </c>
      <c r="B160" s="10" t="str">
        <f>TEXT(C160,"yyyy")&amp;"-"&amp;"Q"&amp;LOOKUP(MONTH(C160),{1,4,7,10},{1,2,3,4})</f>
        <v>2014-Q3</v>
      </c>
      <c r="C160" s="19">
        <v>41852</v>
      </c>
      <c r="D160" s="7">
        <f>YEAR(DATE(YEAR(lex_jul_2014[[#This Row],[Date]]),MONTH(lex_jul_2014[[#This Row],[Date]])+6,1))</f>
        <v>2015</v>
      </c>
      <c r="E160" s="39" t="str">
        <f>TEXT(lex_jul_2014[[#This Row],[Date]],"YYYY")</f>
        <v>2014</v>
      </c>
      <c r="F160" t="s">
        <v>267</v>
      </c>
      <c r="G160" t="str">
        <f>VLOOKUP(K160,[1]LibPAS_data!$A$2:$C$600,3,FALSE)</f>
        <v>Pinal</v>
      </c>
      <c r="H160">
        <v>13838</v>
      </c>
      <c r="I160" t="s">
        <v>18</v>
      </c>
      <c r="J160" s="7" t="str">
        <f>VLOOKUP(K160,[1]LibPAS_data!$A$2:$C$601,2,FALSE)</f>
        <v>Florence Community Library</v>
      </c>
      <c r="K160" t="s">
        <v>187</v>
      </c>
      <c r="L160" t="s">
        <v>13</v>
      </c>
      <c r="M160" t="s">
        <v>266</v>
      </c>
    </row>
    <row r="161" spans="1:20" ht="15" x14ac:dyDescent="0.25">
      <c r="A161" s="22" t="e">
        <f>VLOOKUP(lex_jul_2014[[#This Row],[Locationid]],[1]LibPAS_data!$A$2:$D$264,4,FALSE)</f>
        <v>#N/A</v>
      </c>
      <c r="B161" s="10" t="str">
        <f>TEXT(C161,"yyyy")&amp;"-"&amp;"Q"&amp;LOOKUP(MONTH(C161),{1,4,7,10},{1,2,3,4})</f>
        <v>2014-Q3</v>
      </c>
      <c r="C161" s="19">
        <v>41852</v>
      </c>
      <c r="D161" s="7">
        <f>YEAR(DATE(YEAR(lex_jul_2014[[#This Row],[Date]]),MONTH(lex_jul_2014[[#This Row],[Date]])+6,1))</f>
        <v>2015</v>
      </c>
      <c r="E161" s="39" t="str">
        <f>TEXT(lex_jul_2014[[#This Row],[Date]],"YYYY")</f>
        <v>2014</v>
      </c>
      <c r="F161" t="s">
        <v>267</v>
      </c>
      <c r="G161" t="str">
        <f>VLOOKUP(K161,[1]LibPAS_data!$A$2:$C$600,3,FALSE)</f>
        <v>Coconino</v>
      </c>
      <c r="H161">
        <v>14455</v>
      </c>
      <c r="I161" t="s">
        <v>66</v>
      </c>
      <c r="J161" s="7" t="str">
        <f>VLOOKUP(K161,[1]LibPAS_data!$A$2:$C$601,2,FALSE)</f>
        <v>Forest Lakes Community Library</v>
      </c>
      <c r="K161" t="s">
        <v>188</v>
      </c>
      <c r="L161" t="s">
        <v>62</v>
      </c>
      <c r="M161" t="s">
        <v>266</v>
      </c>
    </row>
    <row r="162" spans="1:20" ht="15" x14ac:dyDescent="0.25">
      <c r="A162" s="22">
        <f>VLOOKUP(lex_jul_2014[[#This Row],[Locationid]],[1]LibPAS_data!$A$2:$D$264,4,FALSE)</f>
        <v>1945</v>
      </c>
      <c r="B162" s="10" t="str">
        <f>TEXT(C162,"yyyy")&amp;"-"&amp;"Q"&amp;LOOKUP(MONTH(C162),{1,4,7,10},{1,2,3,4})</f>
        <v>2014-Q3</v>
      </c>
      <c r="C162" s="19">
        <v>41852</v>
      </c>
      <c r="D162" s="7">
        <f>YEAR(DATE(YEAR(lex_jul_2014[[#This Row],[Date]]),MONTH(lex_jul_2014[[#This Row],[Date]])+6,1))</f>
        <v>2015</v>
      </c>
      <c r="E162" s="39" t="str">
        <f>TEXT(lex_jul_2014[[#This Row],[Date]],"YYYY")</f>
        <v>2014</v>
      </c>
      <c r="F162" t="s">
        <v>267</v>
      </c>
      <c r="G162" t="str">
        <f>VLOOKUP(K162,[1]LibPAS_data!$A$2:$C$600,3,FALSE)</f>
        <v>Coconino</v>
      </c>
      <c r="H162">
        <v>14454</v>
      </c>
      <c r="I162" t="s">
        <v>65</v>
      </c>
      <c r="J162" s="7" t="str">
        <f>VLOOKUP(K162,[1]LibPAS_data!$A$2:$C$601,2,FALSE)</f>
        <v>Fredonia Public Library</v>
      </c>
      <c r="K162" t="s">
        <v>189</v>
      </c>
      <c r="L162" t="s">
        <v>62</v>
      </c>
      <c r="M162" t="s">
        <v>266</v>
      </c>
    </row>
    <row r="163" spans="1:20" ht="15" x14ac:dyDescent="0.25">
      <c r="A163" s="22">
        <f>VLOOKUP(lex_jul_2014[[#This Row],[Locationid]],[1]LibPAS_data!$A$2:$D$264,4,FALSE)</f>
        <v>829</v>
      </c>
      <c r="B163" s="10" t="str">
        <f>TEXT(C163,"yyyy")&amp;"-"&amp;"Q"&amp;LOOKUP(MONTH(C163),{1,4,7,10},{1,2,3,4})</f>
        <v>2014-Q3</v>
      </c>
      <c r="C163" s="19">
        <v>41852</v>
      </c>
      <c r="D163" s="7">
        <f>YEAR(DATE(YEAR(lex_jul_2014[[#This Row],[Date]]),MONTH(lex_jul_2014[[#This Row],[Date]])+6,1))</f>
        <v>2015</v>
      </c>
      <c r="E163" s="39" t="str">
        <f>TEXT(lex_jul_2014[[#This Row],[Date]],"YYYY")</f>
        <v>2014</v>
      </c>
      <c r="F163" t="s">
        <v>267</v>
      </c>
      <c r="G163" t="str">
        <f>VLOOKUP(K163,[1]LibPAS_data!$A$2:$C$600,3,FALSE)</f>
        <v>Maricopa</v>
      </c>
      <c r="H163">
        <v>14482</v>
      </c>
      <c r="I163" t="s">
        <v>112</v>
      </c>
      <c r="J163" s="7" t="str">
        <f>VLOOKUP(K163,[1]LibPAS_data!$A$2:$C$601,2,FALSE)</f>
        <v>Ft. McDowell Yavapai Nation Tribal Lib</v>
      </c>
      <c r="K163" t="s">
        <v>190</v>
      </c>
      <c r="L163" t="s">
        <v>96</v>
      </c>
      <c r="M163" t="s">
        <v>266</v>
      </c>
    </row>
    <row r="164" spans="1:20" ht="15" x14ac:dyDescent="0.25">
      <c r="A164" s="22">
        <f>VLOOKUP(lex_jul_2014[[#This Row],[Locationid]],[1]LibPAS_data!$A$2:$D$264,4,FALSE)</f>
        <v>72</v>
      </c>
      <c r="B164" s="10" t="str">
        <f>TEXT(C164,"yyyy")&amp;"-"&amp;"Q"&amp;LOOKUP(MONTH(C164),{1,4,7,10},{1,2,3,4})</f>
        <v>2014-Q3</v>
      </c>
      <c r="C164" s="19">
        <v>41852</v>
      </c>
      <c r="D164" s="7">
        <f>YEAR(DATE(YEAR(lex_jul_2014[[#This Row],[Date]]),MONTH(lex_jul_2014[[#This Row],[Date]])+6,1))</f>
        <v>2015</v>
      </c>
      <c r="E164" s="39" t="str">
        <f>TEXT(lex_jul_2014[[#This Row],[Date]],"YYYY")</f>
        <v>2014</v>
      </c>
      <c r="F164" t="s">
        <v>267</v>
      </c>
      <c r="G164" t="str">
        <f>VLOOKUP(K164,[1]LibPAS_data!$A$2:$C$600,3,FALSE)</f>
        <v>Gila</v>
      </c>
      <c r="H164">
        <v>5785</v>
      </c>
      <c r="I164" t="s">
        <v>87</v>
      </c>
      <c r="J164" s="7" t="str">
        <f>VLOOKUP(K164,[1]LibPAS_data!$A$2:$C$601,2,FALSE)</f>
        <v>Gila County Library District</v>
      </c>
      <c r="K164" s="1" t="s">
        <v>191</v>
      </c>
      <c r="L164" t="s">
        <v>84</v>
      </c>
      <c r="M164" t="s">
        <v>266</v>
      </c>
      <c r="P164">
        <v>4</v>
      </c>
      <c r="R164">
        <v>6</v>
      </c>
      <c r="T164">
        <v>3</v>
      </c>
    </row>
    <row r="165" spans="1:20" ht="15" x14ac:dyDescent="0.25">
      <c r="A165" s="22">
        <f>VLOOKUP(lex_jul_2014[[#This Row],[Locationid]],[1]LibPAS_data!$A$2:$D$264,4,FALSE)</f>
        <v>102303</v>
      </c>
      <c r="B165" s="10" t="str">
        <f>TEXT(C165,"yyyy")&amp;"-"&amp;"Q"&amp;LOOKUP(MONTH(C165),{1,4,7,10},{1,2,3,4})</f>
        <v>2014-Q3</v>
      </c>
      <c r="C165" s="19">
        <v>41852</v>
      </c>
      <c r="D165" s="7">
        <f>YEAR(DATE(YEAR(lex_jul_2014[[#This Row],[Date]]),MONTH(lex_jul_2014[[#This Row],[Date]])+6,1))</f>
        <v>2015</v>
      </c>
      <c r="E165" s="39" t="str">
        <f>TEXT(lex_jul_2014[[#This Row],[Date]],"YYYY")</f>
        <v>2014</v>
      </c>
      <c r="F165" t="s">
        <v>267</v>
      </c>
      <c r="G165" t="str">
        <f>VLOOKUP(K165,[1]LibPAS_data!$A$2:$C$600,3,FALSE)</f>
        <v>Maricopa</v>
      </c>
      <c r="H165">
        <v>14479</v>
      </c>
      <c r="I165" t="s">
        <v>102</v>
      </c>
      <c r="J165" s="7" t="str">
        <f>VLOOKUP(K165,[1]LibPAS_data!$A$2:$C$601,2,FALSE)</f>
        <v xml:space="preserve">Glendale Public Library </v>
      </c>
      <c r="K165" s="2" t="s">
        <v>192</v>
      </c>
      <c r="L165" t="s">
        <v>96</v>
      </c>
      <c r="M165" t="s">
        <v>266</v>
      </c>
    </row>
    <row r="166" spans="1:20" ht="15" x14ac:dyDescent="0.25">
      <c r="A166" s="22" t="e">
        <f>VLOOKUP(lex_jul_2014[[#This Row],[Locationid]],[1]LibPAS_data!$A$2:$D$264,4,FALSE)</f>
        <v>#N/A</v>
      </c>
      <c r="B166" s="10" t="str">
        <f>TEXT(C166,"yyyy")&amp;"-"&amp;"Q"&amp;LOOKUP(MONTH(C166),{1,4,7,10},{1,2,3,4})</f>
        <v>2014-Q3</v>
      </c>
      <c r="C166" s="19">
        <v>41852</v>
      </c>
      <c r="D166" s="7">
        <f>YEAR(DATE(YEAR(lex_jul_2014[[#This Row],[Date]]),MONTH(lex_jul_2014[[#This Row],[Date]])+6,1))</f>
        <v>2015</v>
      </c>
      <c r="E166" s="39" t="str">
        <f>TEXT(lex_jul_2014[[#This Row],[Date]],"YYYY")</f>
        <v>2014</v>
      </c>
      <c r="F166" t="s">
        <v>267</v>
      </c>
      <c r="G166" t="str">
        <f>VLOOKUP(K166,[1]LibPAS_data!$A$2:$C$600,3,FALSE)</f>
        <v>Coconino</v>
      </c>
      <c r="H166">
        <v>14456</v>
      </c>
      <c r="I166" t="s">
        <v>67</v>
      </c>
      <c r="J166" s="7" t="str">
        <f>VLOOKUP(K166,[1]LibPAS_data!$A$2:$C$601,2,FALSE)</f>
        <v>Grand Canyon Community Library</v>
      </c>
      <c r="K166" t="s">
        <v>193</v>
      </c>
      <c r="L166" t="s">
        <v>62</v>
      </c>
      <c r="M166" t="s">
        <v>266</v>
      </c>
    </row>
    <row r="167" spans="1:20" ht="15" x14ac:dyDescent="0.25">
      <c r="A167" s="22" t="e">
        <f>VLOOKUP(lex_jul_2014[[#This Row],[Locationid]],[1]LibPAS_data!$A$2:$D$264,4,FALSE)</f>
        <v>#N/A</v>
      </c>
      <c r="B167" s="10" t="str">
        <f>TEXT(C167,"yyyy")&amp;"-"&amp;"Q"&amp;LOOKUP(MONTH(C167),{1,4,7,10},{1,2,3,4})</f>
        <v>2014-Q3</v>
      </c>
      <c r="C167" s="19">
        <v>41852</v>
      </c>
      <c r="D167" s="7">
        <f>YEAR(DATE(YEAR(lex_jul_2014[[#This Row],[Date]]),MONTH(lex_jul_2014[[#This Row],[Date]])+6,1))</f>
        <v>2015</v>
      </c>
      <c r="E167" s="39" t="str">
        <f>TEXT(lex_jul_2014[[#This Row],[Date]],"YYYY")</f>
        <v>2014</v>
      </c>
      <c r="F167" t="s">
        <v>267</v>
      </c>
      <c r="G167" t="str">
        <f>VLOOKUP(K167,[1]LibPAS_data!$A$2:$C$600,3,FALSE)</f>
        <v>Greenlee</v>
      </c>
      <c r="H167">
        <v>14366</v>
      </c>
      <c r="I167" t="s">
        <v>73</v>
      </c>
      <c r="J167" s="7" t="str">
        <f>VLOOKUP(K167,[1]LibPAS_data!$A$2:$C$601,2,FALSE)</f>
        <v>Greenlee County Library</v>
      </c>
      <c r="K167" s="1" t="s">
        <v>194</v>
      </c>
      <c r="L167" t="s">
        <v>70</v>
      </c>
      <c r="M167" t="s">
        <v>266</v>
      </c>
    </row>
    <row r="168" spans="1:20" ht="15" x14ac:dyDescent="0.25">
      <c r="A168" s="22">
        <f>VLOOKUP(lex_jul_2014[[#This Row],[Locationid]],[1]LibPAS_data!$A$2:$D$264,4,FALSE)</f>
        <v>2397</v>
      </c>
      <c r="B168" s="10" t="str">
        <f>TEXT(C168,"yyyy")&amp;"-"&amp;"Q"&amp;LOOKUP(MONTH(C168),{1,4,7,10},{1,2,3,4})</f>
        <v>2014-Q3</v>
      </c>
      <c r="C168" s="19">
        <v>41852</v>
      </c>
      <c r="D168" s="7">
        <f>YEAR(DATE(YEAR(lex_jul_2014[[#This Row],[Date]]),MONTH(lex_jul_2014[[#This Row],[Date]])+6,1))</f>
        <v>2015</v>
      </c>
      <c r="E168" s="39" t="str">
        <f>TEXT(lex_jul_2014[[#This Row],[Date]],"YYYY")</f>
        <v>2014</v>
      </c>
      <c r="F168" t="s">
        <v>267</v>
      </c>
      <c r="G168" t="str">
        <f>VLOOKUP(K168,[1]LibPAS_data!$A$2:$C$600,3,FALSE)</f>
        <v>Navajo</v>
      </c>
      <c r="H168">
        <v>14496</v>
      </c>
      <c r="I168" t="s">
        <v>118</v>
      </c>
      <c r="J168" s="7" t="str">
        <f>VLOOKUP(K168,[1]LibPAS_data!$A$2:$C$601,2,FALSE)</f>
        <v>Holbrook Public Library</v>
      </c>
      <c r="K168" t="s">
        <v>195</v>
      </c>
      <c r="L168" t="s">
        <v>114</v>
      </c>
      <c r="M168" t="s">
        <v>266</v>
      </c>
    </row>
    <row r="169" spans="1:20" ht="15" x14ac:dyDescent="0.25">
      <c r="A169" s="22">
        <f>VLOOKUP(lex_jul_2014[[#This Row],[Locationid]],[1]LibPAS_data!$A$2:$D$264,4,FALSE)</f>
        <v>1827</v>
      </c>
      <c r="B169" s="10" t="str">
        <f>TEXT(C169,"yyyy")&amp;"-"&amp;"Q"&amp;LOOKUP(MONTH(C169),{1,4,7,10},{1,2,3,4})</f>
        <v>2014-Q3</v>
      </c>
      <c r="C169" s="19">
        <v>41852</v>
      </c>
      <c r="D169" s="7">
        <f>YEAR(DATE(YEAR(lex_jul_2014[[#This Row],[Date]]),MONTH(lex_jul_2014[[#This Row],[Date]])+6,1))</f>
        <v>2015</v>
      </c>
      <c r="E169" s="39" t="str">
        <f>TEXT(lex_jul_2014[[#This Row],[Date]],"YYYY")</f>
        <v>2014</v>
      </c>
      <c r="F169" t="s">
        <v>267</v>
      </c>
      <c r="G169" t="str">
        <f>VLOOKUP(K169,[1]LibPAS_data!$A$2:$C$600,3,FALSE)</f>
        <v>Navajo</v>
      </c>
      <c r="H169">
        <v>14497</v>
      </c>
      <c r="I169" t="s">
        <v>119</v>
      </c>
      <c r="J169" s="7" t="str">
        <f>VLOOKUP(K169,[1]LibPAS_data!$A$2:$C$601,2,FALSE)</f>
        <v>Hopi Public Library</v>
      </c>
      <c r="K169" t="s">
        <v>196</v>
      </c>
      <c r="L169" t="s">
        <v>114</v>
      </c>
      <c r="M169" t="s">
        <v>266</v>
      </c>
    </row>
    <row r="170" spans="1:20" ht="15" x14ac:dyDescent="0.25">
      <c r="A170" s="22">
        <f>VLOOKUP(lex_jul_2014[[#This Row],[Locationid]],[1]LibPAS_data!$A$2:$D$264,4,FALSE)</f>
        <v>1694</v>
      </c>
      <c r="B170" s="10" t="str">
        <f>TEXT(C170,"yyyy")&amp;"-"&amp;"Q"&amp;LOOKUP(MONTH(C170),{1,4,7,10},{1,2,3,4})</f>
        <v>2014-Q3</v>
      </c>
      <c r="C170" s="19">
        <v>41852</v>
      </c>
      <c r="D170" s="7">
        <f>YEAR(DATE(YEAR(lex_jul_2014[[#This Row],[Date]]),MONTH(lex_jul_2014[[#This Row],[Date]])+6,1))</f>
        <v>2015</v>
      </c>
      <c r="E170" s="39" t="str">
        <f>TEXT(lex_jul_2014[[#This Row],[Date]],"YYYY")</f>
        <v>2014</v>
      </c>
      <c r="F170" t="s">
        <v>267</v>
      </c>
      <c r="G170" t="str">
        <f>VLOOKUP(K170,[1]LibPAS_data!$A$2:$C$600,3,FALSE)</f>
        <v>Cochise</v>
      </c>
      <c r="H170">
        <v>14449</v>
      </c>
      <c r="I170" t="s">
        <v>83</v>
      </c>
      <c r="J170" s="7" t="str">
        <f>VLOOKUP(K170,[1]LibPAS_data!$A$2:$C$601,2,FALSE)</f>
        <v>Huachuca City Public Library</v>
      </c>
      <c r="K170" t="s">
        <v>197</v>
      </c>
      <c r="L170" t="s">
        <v>76</v>
      </c>
      <c r="M170" t="s">
        <v>266</v>
      </c>
    </row>
    <row r="171" spans="1:20" ht="15" x14ac:dyDescent="0.25">
      <c r="A171" s="22" t="str">
        <f>VLOOKUP(lex_jul_2014[[#This Row],[Locationid]],[1]LibPAS_data!$A$2:$D$264,4,FALSE)</f>
        <v>N/A</v>
      </c>
      <c r="B171" s="10" t="str">
        <f>TEXT(C171,"yyyy")&amp;"-"&amp;"Q"&amp;LOOKUP(MONTH(C171),{1,4,7,10},{1,2,3,4})</f>
        <v>2014-Q3</v>
      </c>
      <c r="C171" s="19">
        <v>41852</v>
      </c>
      <c r="D171" s="7">
        <f>YEAR(DATE(YEAR(lex_jul_2014[[#This Row],[Date]]),MONTH(lex_jul_2014[[#This Row],[Date]])+6,1))</f>
        <v>2015</v>
      </c>
      <c r="E171" s="39" t="str">
        <f>TEXT(lex_jul_2014[[#This Row],[Date]],"YYYY")</f>
        <v>2014</v>
      </c>
      <c r="F171" t="s">
        <v>267</v>
      </c>
      <c r="G171" t="str">
        <f>VLOOKUP(K171,[1]LibPAS_data!$A$2:$C$600,3,FALSE)</f>
        <v>Pinal</v>
      </c>
      <c r="H171">
        <v>14442</v>
      </c>
      <c r="I171" t="s">
        <v>12</v>
      </c>
      <c r="J171" s="7" t="str">
        <f>VLOOKUP(K171,[1]LibPAS_data!$A$2:$C$601,2,FALSE)</f>
        <v>Ira H. Hayes Memorial Library</v>
      </c>
      <c r="K171" t="s">
        <v>198</v>
      </c>
      <c r="L171" t="s">
        <v>13</v>
      </c>
      <c r="M171" t="s">
        <v>266</v>
      </c>
    </row>
    <row r="172" spans="1:20" ht="15" x14ac:dyDescent="0.25">
      <c r="A172" s="22">
        <f>VLOOKUP(lex_jul_2014[[#This Row],[Locationid]],[1]LibPAS_data!$A$2:$D$264,4,FALSE)</f>
        <v>2991</v>
      </c>
      <c r="B172" s="10" t="str">
        <f>TEXT(C172,"yyyy")&amp;"-"&amp;"Q"&amp;LOOKUP(MONTH(C172),{1,4,7,10},{1,2,3,4})</f>
        <v>2014-Q3</v>
      </c>
      <c r="C172" s="19">
        <v>41852</v>
      </c>
      <c r="D172" s="7">
        <f>YEAR(DATE(YEAR(lex_jul_2014[[#This Row],[Date]]),MONTH(lex_jul_2014[[#This Row],[Date]])+6,1))</f>
        <v>2015</v>
      </c>
      <c r="E172" s="39" t="str">
        <f>TEXT(lex_jul_2014[[#This Row],[Date]],"YYYY")</f>
        <v>2014</v>
      </c>
      <c r="F172" t="s">
        <v>267</v>
      </c>
      <c r="G172" t="str">
        <f>VLOOKUP(K172,[1]LibPAS_data!$A$2:$C$600,3,FALSE)</f>
        <v>Gila</v>
      </c>
      <c r="H172">
        <v>14461</v>
      </c>
      <c r="I172" t="s">
        <v>88</v>
      </c>
      <c r="J172" s="7" t="str">
        <f>VLOOKUP(K172,[1]LibPAS_data!$A$2:$C$601,2,FALSE)</f>
        <v>Isabelle Hunt Memorial Public Library</v>
      </c>
      <c r="K172" t="s">
        <v>199</v>
      </c>
      <c r="L172" t="s">
        <v>84</v>
      </c>
      <c r="M172" t="s">
        <v>266</v>
      </c>
    </row>
    <row r="173" spans="1:20" ht="15" x14ac:dyDescent="0.25">
      <c r="A173" s="22">
        <f>VLOOKUP(lex_jul_2014[[#This Row],[Locationid]],[1]LibPAS_data!$A$2:$D$264,4,FALSE)</f>
        <v>663</v>
      </c>
      <c r="B173" s="10" t="str">
        <f>TEXT(C173,"yyyy")&amp;"-"&amp;"Q"&amp;LOOKUP(MONTH(C173),{1,4,7,10},{1,2,3,4})</f>
        <v>2014-Q3</v>
      </c>
      <c r="C173" s="19">
        <v>41852</v>
      </c>
      <c r="D173" s="7">
        <f>YEAR(DATE(YEAR(lex_jul_2014[[#This Row],[Date]]),MONTH(lex_jul_2014[[#This Row],[Date]])+6,1))</f>
        <v>2015</v>
      </c>
      <c r="E173" s="39" t="str">
        <f>TEXT(lex_jul_2014[[#This Row],[Date]],"YYYY")</f>
        <v>2014</v>
      </c>
      <c r="F173" t="s">
        <v>267</v>
      </c>
      <c r="G173" t="str">
        <f>VLOOKUP(K173,[1]LibPAS_data!$A$2:$C$600,3,FALSE)</f>
        <v>Yavapai</v>
      </c>
      <c r="H173">
        <v>14523</v>
      </c>
      <c r="I173" t="s">
        <v>46</v>
      </c>
      <c r="J173" s="7" t="str">
        <f>VLOOKUP(K173,[1]LibPAS_data!$A$2:$C$601,2,FALSE)</f>
        <v>Jerome Public</v>
      </c>
      <c r="K173" t="s">
        <v>200</v>
      </c>
      <c r="L173" t="s">
        <v>39</v>
      </c>
      <c r="M173" t="s">
        <v>266</v>
      </c>
    </row>
    <row r="174" spans="1:20" ht="15" x14ac:dyDescent="0.25">
      <c r="A174" s="22" t="str">
        <f>VLOOKUP(lex_jul_2014[[#This Row],[Locationid]],[1]LibPAS_data!$A$2:$D$264,4,FALSE)</f>
        <v>N/A</v>
      </c>
      <c r="B174" s="10" t="str">
        <f>TEXT(C174,"yyyy")&amp;"-"&amp;"Q"&amp;LOOKUP(MONTH(C174),{1,4,7,10},{1,2,3,4})</f>
        <v>2014-Q3</v>
      </c>
      <c r="C174" s="19">
        <v>41852</v>
      </c>
      <c r="D174" s="7">
        <f>YEAR(DATE(YEAR(lex_jul_2014[[#This Row],[Date]]),MONTH(lex_jul_2014[[#This Row],[Date]])+6,1))</f>
        <v>2015</v>
      </c>
      <c r="E174" s="39" t="str">
        <f>TEXT(lex_jul_2014[[#This Row],[Date]],"YYYY")</f>
        <v>2014</v>
      </c>
      <c r="F174" t="s">
        <v>267</v>
      </c>
      <c r="G174" t="str">
        <f>VLOOKUP(K174,[1]LibPAS_data!$A$2:$C$600,3,FALSE)</f>
        <v>Mohave</v>
      </c>
      <c r="H174">
        <v>14490</v>
      </c>
      <c r="I174" t="s">
        <v>31</v>
      </c>
      <c r="J174" s="7" t="str">
        <f>VLOOKUP(K174,[1]LibPAS_data!$A$2:$C$601,2,FALSE)</f>
        <v>Kaibab Paiute Public Library</v>
      </c>
      <c r="K174" t="s">
        <v>201</v>
      </c>
      <c r="L174" t="s">
        <v>28</v>
      </c>
      <c r="M174" t="s">
        <v>266</v>
      </c>
    </row>
    <row r="175" spans="1:20" ht="15" x14ac:dyDescent="0.25">
      <c r="A175" s="22" t="e">
        <f>VLOOKUP(lex_jul_2014[[#This Row],[Locationid]],[1]LibPAS_data!$A$2:$D$264,4,FALSE)</f>
        <v>#N/A</v>
      </c>
      <c r="B175" s="10" t="str">
        <f>TEXT(C175,"yyyy")&amp;"-"&amp;"Q"&amp;LOOKUP(MONTH(C175),{1,4,7,10},{1,2,3,4})</f>
        <v>2014-Q3</v>
      </c>
      <c r="C175" s="19">
        <v>41852</v>
      </c>
      <c r="D175" s="7">
        <f>YEAR(DATE(YEAR(lex_jul_2014[[#This Row],[Date]]),MONTH(lex_jul_2014[[#This Row],[Date]])+6,1))</f>
        <v>2015</v>
      </c>
      <c r="E175" s="39" t="str">
        <f>TEXT(lex_jul_2014[[#This Row],[Date]],"YYYY")</f>
        <v>2014</v>
      </c>
      <c r="F175" t="s">
        <v>267</v>
      </c>
      <c r="G175" t="str">
        <f>VLOOKUP(K175,[1]LibPAS_data!$A$2:$C$600,3,FALSE)</f>
        <v>Navajo</v>
      </c>
      <c r="H175">
        <v>14498</v>
      </c>
      <c r="I175" t="s">
        <v>125</v>
      </c>
      <c r="J175" s="7" t="str">
        <f>VLOOKUP(K175,[1]LibPAS_data!$A$2:$C$601,2,FALSE)</f>
        <v>Kayenta Community Library</v>
      </c>
      <c r="K175" t="s">
        <v>202</v>
      </c>
      <c r="L175" t="s">
        <v>114</v>
      </c>
      <c r="M175" t="s">
        <v>266</v>
      </c>
    </row>
    <row r="176" spans="1:20" ht="15" x14ac:dyDescent="0.25">
      <c r="A176" s="22">
        <f>VLOOKUP(lex_jul_2014[[#This Row],[Locationid]],[1]LibPAS_data!$A$2:$D$264,4,FALSE)</f>
        <v>1024</v>
      </c>
      <c r="B176" s="10" t="str">
        <f>TEXT(C176,"yyyy")&amp;"-"&amp;"Q"&amp;LOOKUP(MONTH(C176),{1,4,7,10},{1,2,3,4})</f>
        <v>2014-Q3</v>
      </c>
      <c r="C176" s="19">
        <v>41852</v>
      </c>
      <c r="D176" s="7">
        <f>YEAR(DATE(YEAR(lex_jul_2014[[#This Row],[Date]]),MONTH(lex_jul_2014[[#This Row],[Date]])+6,1))</f>
        <v>2015</v>
      </c>
      <c r="E176" s="39" t="str">
        <f>TEXT(lex_jul_2014[[#This Row],[Date]],"YYYY")</f>
        <v>2014</v>
      </c>
      <c r="F176" t="s">
        <v>267</v>
      </c>
      <c r="G176" t="str">
        <f>VLOOKUP(K176,[1]LibPAS_data!$A$2:$C$600,3,FALSE)</f>
        <v>Pinal</v>
      </c>
      <c r="H176">
        <v>13839</v>
      </c>
      <c r="I176" t="s">
        <v>22</v>
      </c>
      <c r="J176" s="7" t="str">
        <f>VLOOKUP(K176,[1]LibPAS_data!$A$2:$C$601,2,FALSE)</f>
        <v>Kearny Public Library</v>
      </c>
      <c r="K176" t="s">
        <v>203</v>
      </c>
      <c r="L176" t="s">
        <v>13</v>
      </c>
      <c r="M176" t="s">
        <v>266</v>
      </c>
    </row>
    <row r="177" spans="1:22" ht="15" x14ac:dyDescent="0.25">
      <c r="A177" s="22">
        <f>VLOOKUP(lex_jul_2014[[#This Row],[Locationid]],[1]LibPAS_data!$A$2:$D$264,4,FALSE)</f>
        <v>4423</v>
      </c>
      <c r="B177" s="10" t="str">
        <f>TEXT(C177,"yyyy")&amp;"-"&amp;"Q"&amp;LOOKUP(MONTH(C177),{1,4,7,10},{1,2,3,4})</f>
        <v>2014-Q3</v>
      </c>
      <c r="C177" s="19">
        <v>41852</v>
      </c>
      <c r="D177" s="7">
        <f>YEAR(DATE(YEAR(lex_jul_2014[[#This Row],[Date]]),MONTH(lex_jul_2014[[#This Row],[Date]])+6,1))</f>
        <v>2015</v>
      </c>
      <c r="E177" s="39" t="str">
        <f>TEXT(lex_jul_2014[[#This Row],[Date]],"YYYY")</f>
        <v>2014</v>
      </c>
      <c r="F177" t="s">
        <v>267</v>
      </c>
      <c r="G177" t="str">
        <f>VLOOKUP(K177,[1]LibPAS_data!$A$2:$C$600,3,FALSE)</f>
        <v>Navajo</v>
      </c>
      <c r="H177">
        <v>14507</v>
      </c>
      <c r="I177" t="s">
        <v>123</v>
      </c>
      <c r="J177" s="7" t="str">
        <f>VLOOKUP(K177,[1]LibPAS_data!$A$2:$C$601,2,FALSE)</f>
        <v>Larson Memorial Public Library</v>
      </c>
      <c r="K177" t="s">
        <v>204</v>
      </c>
      <c r="L177" t="s">
        <v>114</v>
      </c>
      <c r="M177" t="s">
        <v>266</v>
      </c>
    </row>
    <row r="178" spans="1:22" ht="15" x14ac:dyDescent="0.25">
      <c r="A178" s="22">
        <f>VLOOKUP(lex_jul_2014[[#This Row],[Locationid]],[1]LibPAS_data!$A$2:$D$264,4,FALSE)</f>
        <v>1032</v>
      </c>
      <c r="B178" s="10" t="str">
        <f>TEXT(C178,"yyyy")&amp;"-"&amp;"Q"&amp;LOOKUP(MONTH(C178),{1,4,7,10},{1,2,3,4})</f>
        <v>2014-Q3</v>
      </c>
      <c r="C178" s="19">
        <v>41852</v>
      </c>
      <c r="D178" s="7">
        <f>YEAR(DATE(YEAR(lex_jul_2014[[#This Row],[Date]]),MONTH(lex_jul_2014[[#This Row],[Date]])+6,1))</f>
        <v>2015</v>
      </c>
      <c r="E178" s="39" t="str">
        <f>TEXT(lex_jul_2014[[#This Row],[Date]],"YYYY")</f>
        <v>2014</v>
      </c>
      <c r="F178" t="s">
        <v>267</v>
      </c>
      <c r="G178" t="str">
        <f>VLOOKUP(K178,[1]LibPAS_data!$A$2:$C$600,3,FALSE)</f>
        <v>Pinal</v>
      </c>
      <c r="H178">
        <v>13841</v>
      </c>
      <c r="I178" t="s">
        <v>24</v>
      </c>
      <c r="J178" s="7" t="str">
        <f>VLOOKUP(K178,[1]LibPAS_data!$A$2:$C$601,2,FALSE)</f>
        <v>Mammoth Public Library</v>
      </c>
      <c r="K178" t="s">
        <v>205</v>
      </c>
      <c r="L178" t="s">
        <v>13</v>
      </c>
      <c r="M178" t="s">
        <v>266</v>
      </c>
    </row>
    <row r="179" spans="1:22" ht="15" x14ac:dyDescent="0.25">
      <c r="A179" s="22">
        <f>VLOOKUP(lex_jul_2014[[#This Row],[Locationid]],[1]LibPAS_data!$A$2:$D$264,4,FALSE)</f>
        <v>145358</v>
      </c>
      <c r="B179" s="10" t="str">
        <f>TEXT(C179,"yyyy")&amp;"-"&amp;"Q"&amp;LOOKUP(MONTH(C179),{1,4,7,10},{1,2,3,4})</f>
        <v>2014-Q3</v>
      </c>
      <c r="C179" s="19">
        <v>41852</v>
      </c>
      <c r="D179" s="7">
        <f>YEAR(DATE(YEAR(lex_jul_2014[[#This Row],[Date]]),MONTH(lex_jul_2014[[#This Row],[Date]])+6,1))</f>
        <v>2015</v>
      </c>
      <c r="E179" s="39" t="str">
        <f>TEXT(lex_jul_2014[[#This Row],[Date]],"YYYY")</f>
        <v>2014</v>
      </c>
      <c r="F179" t="s">
        <v>267</v>
      </c>
      <c r="G179" t="str">
        <f>VLOOKUP(K179,[1]LibPAS_data!$A$2:$C$600,3,FALSE)</f>
        <v>Maricopa</v>
      </c>
      <c r="H179">
        <v>13748</v>
      </c>
      <c r="I179" t="s">
        <v>110</v>
      </c>
      <c r="J179" s="7" t="str">
        <f>VLOOKUP(K179,[1]LibPAS_data!$A$2:$C$601,2,FALSE)</f>
        <v>Maricopa County Library District</v>
      </c>
      <c r="K179" s="2" t="s">
        <v>208</v>
      </c>
      <c r="L179" t="s">
        <v>96</v>
      </c>
      <c r="M179" t="s">
        <v>266</v>
      </c>
      <c r="P179">
        <v>16</v>
      </c>
      <c r="Q179">
        <v>7</v>
      </c>
      <c r="R179">
        <v>17</v>
      </c>
      <c r="T179">
        <v>2</v>
      </c>
      <c r="U179">
        <v>3</v>
      </c>
      <c r="V179">
        <v>4</v>
      </c>
    </row>
    <row r="180" spans="1:22" ht="15" x14ac:dyDescent="0.25">
      <c r="A180" s="22">
        <f>VLOOKUP(lex_jul_2014[[#This Row],[Locationid]],[1]LibPAS_data!$A$2:$D$264,4,FALSE)</f>
        <v>33183</v>
      </c>
      <c r="B180" s="10" t="str">
        <f>TEXT(C180,"yyyy")&amp;"-"&amp;"Q"&amp;LOOKUP(MONTH(C180),{1,4,7,10},{1,2,3,4})</f>
        <v>2014-Q3</v>
      </c>
      <c r="C180" s="19">
        <v>41852</v>
      </c>
      <c r="D180" s="7">
        <f>YEAR(DATE(YEAR(lex_jul_2014[[#This Row],[Date]]),MONTH(lex_jul_2014[[#This Row],[Date]])+6,1))</f>
        <v>2015</v>
      </c>
      <c r="E180" s="39" t="str">
        <f>TEXT(lex_jul_2014[[#This Row],[Date]],"YYYY")</f>
        <v>2014</v>
      </c>
      <c r="F180" t="s">
        <v>267</v>
      </c>
      <c r="G180" t="str">
        <f>VLOOKUP(K180,[1]LibPAS_data!$A$2:$C$600,3,FALSE)</f>
        <v>Pinal</v>
      </c>
      <c r="H180">
        <v>13843</v>
      </c>
      <c r="I180" t="s">
        <v>26</v>
      </c>
      <c r="J180" s="7" t="str">
        <f>VLOOKUP(K180,[1]LibPAS_data!$A$2:$C$601,2,FALSE)</f>
        <v>Maricopa Community Library</v>
      </c>
      <c r="K180" t="s">
        <v>206</v>
      </c>
      <c r="L180" t="s">
        <v>13</v>
      </c>
      <c r="M180" t="s">
        <v>266</v>
      </c>
    </row>
    <row r="181" spans="1:22" ht="15" x14ac:dyDescent="0.25">
      <c r="A181" s="22" t="e">
        <f>VLOOKUP(lex_jul_2014[[#This Row],[Locationid]],[1]LibPAS_data!$A$2:$D$264,4,FALSE)</f>
        <v>#N/A</v>
      </c>
      <c r="B181" s="10" t="str">
        <f>TEXT(C181,"yyyy")&amp;"-"&amp;"Q"&amp;LOOKUP(MONTH(C181),{1,4,7,10},{1,2,3,4})</f>
        <v>2014-Q3</v>
      </c>
      <c r="C181" s="19">
        <v>41852</v>
      </c>
      <c r="D181" s="7">
        <f>YEAR(DATE(YEAR(lex_jul_2014[[#This Row],[Date]]),MONTH(lex_jul_2014[[#This Row],[Date]])+6,1))</f>
        <v>2015</v>
      </c>
      <c r="E181" s="39" t="str">
        <f>TEXT(lex_jul_2014[[#This Row],[Date]],"YYYY")</f>
        <v>2014</v>
      </c>
      <c r="F181" t="s">
        <v>267</v>
      </c>
      <c r="G181" t="str">
        <f>VLOOKUP(K181,[1]LibPAS_data!$A$2:$C$600,3,FALSE)</f>
        <v>Yavapai</v>
      </c>
      <c r="H181">
        <v>14547</v>
      </c>
      <c r="I181" t="s">
        <v>47</v>
      </c>
      <c r="J181" s="7" t="str">
        <f>VLOOKUP(K181,[1]LibPAS_data!$A$2:$C$601,2,FALSE)</f>
        <v>Mayer Public Library</v>
      </c>
      <c r="K181" t="s">
        <v>207</v>
      </c>
      <c r="L181" t="s">
        <v>39</v>
      </c>
      <c r="M181" t="s">
        <v>266</v>
      </c>
    </row>
    <row r="182" spans="1:22" ht="15" x14ac:dyDescent="0.25">
      <c r="A182" s="22" t="e">
        <f>VLOOKUP(lex_jul_2014[[#This Row],[Locationid]],[1]LibPAS_data!$A$2:$D$264,4,FALSE)</f>
        <v>#N/A</v>
      </c>
      <c r="B182" s="10" t="str">
        <f>TEXT(C182,"yyyy")&amp;"-"&amp;"Q"&amp;LOOKUP(MONTH(C182),{1,4,7,10},{1,2,3,4})</f>
        <v>2014-Q3</v>
      </c>
      <c r="C182" s="19">
        <v>41852</v>
      </c>
      <c r="D182" s="7">
        <f>YEAR(DATE(YEAR(lex_jul_2014[[#This Row],[Date]]),MONTH(lex_jul_2014[[#This Row],[Date]])+6,1))</f>
        <v>2015</v>
      </c>
      <c r="E182" s="39" t="str">
        <f>TEXT(lex_jul_2014[[#This Row],[Date]],"YYYY")</f>
        <v>2014</v>
      </c>
      <c r="F182" t="s">
        <v>267</v>
      </c>
      <c r="G182" t="str">
        <f>VLOOKUP(K182,[1]LibPAS_data!$A$2:$C$600,3,FALSE)</f>
        <v>Navajo</v>
      </c>
      <c r="H182">
        <v>14499</v>
      </c>
      <c r="I182" t="s">
        <v>126</v>
      </c>
      <c r="J182" s="7" t="str">
        <f>VLOOKUP(K182,[1]LibPAS_data!$A$2:$C$601,2,FALSE)</f>
        <v>McNary Community Library</v>
      </c>
      <c r="K182" t="s">
        <v>209</v>
      </c>
      <c r="L182" t="s">
        <v>114</v>
      </c>
      <c r="M182" t="s">
        <v>266</v>
      </c>
    </row>
    <row r="183" spans="1:22" ht="15" x14ac:dyDescent="0.25">
      <c r="A183" s="22">
        <f>VLOOKUP(lex_jul_2014[[#This Row],[Locationid]],[1]LibPAS_data!$A$2:$D$264,4,FALSE)</f>
        <v>3750</v>
      </c>
      <c r="B183" s="10" t="str">
        <f>TEXT(C183,"yyyy")&amp;"-"&amp;"Q"&amp;LOOKUP(MONTH(C183),{1,4,7,10},{1,2,3,4})</f>
        <v>2014-Q3</v>
      </c>
      <c r="C183" s="19">
        <v>41852</v>
      </c>
      <c r="D183" s="7">
        <f>YEAR(DATE(YEAR(lex_jul_2014[[#This Row],[Date]]),MONTH(lex_jul_2014[[#This Row],[Date]])+6,1))</f>
        <v>2015</v>
      </c>
      <c r="E183" s="39" t="str">
        <f>TEXT(lex_jul_2014[[#This Row],[Date]],"YYYY")</f>
        <v>2014</v>
      </c>
      <c r="F183" t="s">
        <v>267</v>
      </c>
      <c r="G183" t="str">
        <f>VLOOKUP(K183,[1]LibPAS_data!$A$2:$C$600,3,FALSE)</f>
        <v>Gila</v>
      </c>
      <c r="H183">
        <v>14459</v>
      </c>
      <c r="I183" t="s">
        <v>85</v>
      </c>
      <c r="J183" s="7" t="str">
        <f>VLOOKUP(K183,[1]LibPAS_data!$A$2:$C$601,2,FALSE)</f>
        <v>Miami Memorial Public Library</v>
      </c>
      <c r="K183" t="s">
        <v>211</v>
      </c>
      <c r="L183" t="s">
        <v>84</v>
      </c>
      <c r="M183" t="s">
        <v>266</v>
      </c>
    </row>
    <row r="184" spans="1:22" ht="15" x14ac:dyDescent="0.25">
      <c r="A184" s="22">
        <f>VLOOKUP(lex_jul_2014[[#This Row],[Locationid]],[1]LibPAS_data!$A$2:$D$264,4,FALSE)</f>
        <v>87143</v>
      </c>
      <c r="B184" s="10" t="str">
        <f>TEXT(C184,"yyyy")&amp;"-"&amp;"Q"&amp;LOOKUP(MONTH(C184),{1,4,7,10},{1,2,3,4})</f>
        <v>2014-Q3</v>
      </c>
      <c r="C184" s="19">
        <v>41852</v>
      </c>
      <c r="D184" s="7">
        <f>YEAR(DATE(YEAR(lex_jul_2014[[#This Row],[Date]]),MONTH(lex_jul_2014[[#This Row],[Date]])+6,1))</f>
        <v>2015</v>
      </c>
      <c r="E184" s="39" t="str">
        <f>TEXT(lex_jul_2014[[#This Row],[Date]],"YYYY")</f>
        <v>2014</v>
      </c>
      <c r="F184" t="s">
        <v>267</v>
      </c>
      <c r="G184" t="str">
        <f>VLOOKUP(K184,[1]LibPAS_data!$A$2:$C$600,3,FALSE)</f>
        <v>Mohave</v>
      </c>
      <c r="H184">
        <v>14322</v>
      </c>
      <c r="I184" t="s">
        <v>29</v>
      </c>
      <c r="J184" s="7" t="str">
        <f>VLOOKUP(K184,[1]LibPAS_data!$A$2:$C$601,2,FALSE)</f>
        <v>Mohave County Library District</v>
      </c>
      <c r="K184" t="s">
        <v>212</v>
      </c>
      <c r="L184" t="s">
        <v>28</v>
      </c>
      <c r="M184" t="s">
        <v>266</v>
      </c>
      <c r="P184">
        <v>2</v>
      </c>
      <c r="Q184">
        <v>1</v>
      </c>
      <c r="T184">
        <v>1</v>
      </c>
      <c r="U184">
        <v>1</v>
      </c>
    </row>
    <row r="185" spans="1:22" ht="15" x14ac:dyDescent="0.25">
      <c r="A185" s="22">
        <f>VLOOKUP(lex_jul_2014[[#This Row],[Locationid]],[1]LibPAS_data!$A$2:$D$264,4,FALSE)</f>
        <v>2934</v>
      </c>
      <c r="B185" s="10" t="str">
        <f>TEXT(C185,"yyyy")&amp;"-"&amp;"Q"&amp;LOOKUP(MONTH(C185),{1,4,7,10},{1,2,3,4})</f>
        <v>2014-Q3</v>
      </c>
      <c r="C185" s="19">
        <v>41852</v>
      </c>
      <c r="D185" s="7">
        <f>YEAR(DATE(YEAR(lex_jul_2014[[#This Row],[Date]]),MONTH(lex_jul_2014[[#This Row],[Date]])+6,1))</f>
        <v>2015</v>
      </c>
      <c r="E185" s="39" t="str">
        <f>TEXT(lex_jul_2014[[#This Row],[Date]],"YYYY")</f>
        <v>2014</v>
      </c>
      <c r="F185" t="s">
        <v>267</v>
      </c>
      <c r="G185" t="str">
        <f>VLOOKUP(K185,[1]LibPAS_data!$A$2:$C$600,3,FALSE)</f>
        <v>Greenlee</v>
      </c>
      <c r="H185">
        <v>14471</v>
      </c>
      <c r="I185" t="s">
        <v>74</v>
      </c>
      <c r="J185" s="7" t="str">
        <f>VLOOKUP(K185,[1]LibPAS_data!$A$2:$C$601,2,FALSE)</f>
        <v>Morenci Community Library</v>
      </c>
      <c r="K185" t="s">
        <v>213</v>
      </c>
      <c r="L185" t="s">
        <v>70</v>
      </c>
      <c r="M185" t="s">
        <v>266</v>
      </c>
    </row>
    <row r="186" spans="1:22" ht="15" x14ac:dyDescent="0.25">
      <c r="A186" s="22">
        <f>VLOOKUP(lex_jul_2014[[#This Row],[Locationid]],[1]LibPAS_data!$A$2:$D$264,4,FALSE)</f>
        <v>2461</v>
      </c>
      <c r="B186" s="10" t="str">
        <f>TEXT(C186,"yyyy")&amp;"-"&amp;"Q"&amp;LOOKUP(MONTH(C186),{1,4,7,10},{1,2,3,4})</f>
        <v>2014-Q3</v>
      </c>
      <c r="C186" s="19">
        <v>41852</v>
      </c>
      <c r="D186" s="7">
        <f>YEAR(DATE(YEAR(lex_jul_2014[[#This Row],[Date]]),MONTH(lex_jul_2014[[#This Row],[Date]])+6,1))</f>
        <v>2015</v>
      </c>
      <c r="E186" s="39" t="str">
        <f>TEXT(lex_jul_2014[[#This Row],[Date]],"YYYY")</f>
        <v>2014</v>
      </c>
      <c r="F186" t="s">
        <v>267</v>
      </c>
      <c r="G186" t="str">
        <f>VLOOKUP(K186,[1]LibPAS_data!$A$2:$C$600,3,FALSE)</f>
        <v>Navajo</v>
      </c>
      <c r="H186">
        <v>6128</v>
      </c>
      <c r="I186" t="s">
        <v>124</v>
      </c>
      <c r="J186" s="7" t="str">
        <f>VLOOKUP(K186,[1]LibPAS_data!$A$2:$C$601,2,FALSE)</f>
        <v>Navajo County Library District</v>
      </c>
      <c r="K186" t="s">
        <v>214</v>
      </c>
      <c r="L186" t="s">
        <v>114</v>
      </c>
      <c r="M186" t="s">
        <v>266</v>
      </c>
      <c r="P186">
        <v>4</v>
      </c>
      <c r="Q186">
        <v>1</v>
      </c>
      <c r="R186">
        <v>3</v>
      </c>
      <c r="S186">
        <v>3</v>
      </c>
      <c r="T186">
        <v>1</v>
      </c>
    </row>
    <row r="187" spans="1:22" ht="15" x14ac:dyDescent="0.25">
      <c r="A187" s="22">
        <f>VLOOKUP(lex_jul_2014[[#This Row],[Locationid]],[1]LibPAS_data!$A$2:$D$264,4,FALSE)</f>
        <v>19768</v>
      </c>
      <c r="B187" s="10" t="str">
        <f>TEXT(C187,"yyyy")&amp;"-"&amp;"Q"&amp;LOOKUP(MONTH(C187),{1,4,7,10},{1,2,3,4})</f>
        <v>2014-Q3</v>
      </c>
      <c r="C187" s="19">
        <v>41852</v>
      </c>
      <c r="D187" s="7">
        <f>YEAR(DATE(YEAR(lex_jul_2014[[#This Row],[Date]]),MONTH(lex_jul_2014[[#This Row],[Date]])+6,1))</f>
        <v>2015</v>
      </c>
      <c r="E187" s="39" t="str">
        <f>TEXT(lex_jul_2014[[#This Row],[Date]],"YYYY")</f>
        <v>2014</v>
      </c>
      <c r="F187" t="s">
        <v>267</v>
      </c>
      <c r="G187" t="str">
        <f>VLOOKUP(K187,[1]LibPAS_data!$A$2:$C$600,3,FALSE)</f>
        <v>Apache</v>
      </c>
      <c r="H187">
        <v>14548</v>
      </c>
      <c r="I187" t="s">
        <v>115</v>
      </c>
      <c r="J187" s="7" t="str">
        <f>VLOOKUP(K187,[1]LibPAS_data!$A$2:$C$601,2,FALSE)</f>
        <v>Navajo Nation Library System</v>
      </c>
      <c r="K187" t="s">
        <v>216</v>
      </c>
      <c r="L187" t="s">
        <v>114</v>
      </c>
      <c r="M187" t="s">
        <v>266</v>
      </c>
    </row>
    <row r="188" spans="1:22" ht="15" x14ac:dyDescent="0.25">
      <c r="A188" s="22">
        <f>VLOOKUP(lex_jul_2014[[#This Row],[Locationid]],[1]LibPAS_data!$A$2:$D$264,4,FALSE)</f>
        <v>23601</v>
      </c>
      <c r="B188" s="10" t="str">
        <f>TEXT(C188,"yyyy")&amp;"-"&amp;"Q"&amp;LOOKUP(MONTH(C188),{1,4,7,10},{1,2,3,4})</f>
        <v>2014-Q3</v>
      </c>
      <c r="C188" s="19">
        <v>41852</v>
      </c>
      <c r="D188" s="7">
        <f>YEAR(DATE(YEAR(lex_jul_2014[[#This Row],[Date]]),MONTH(lex_jul_2014[[#This Row],[Date]])+6,1))</f>
        <v>2015</v>
      </c>
      <c r="E188" s="39" t="str">
        <f>TEXT(lex_jul_2014[[#This Row],[Date]],"YYYY")</f>
        <v>2014</v>
      </c>
      <c r="F188" t="s">
        <v>267</v>
      </c>
      <c r="G188" t="str">
        <f>VLOOKUP(K188,[1]LibPAS_data!$A$2:$C$600,3,FALSE)</f>
        <v>Santa Cruz</v>
      </c>
      <c r="H188">
        <v>14515</v>
      </c>
      <c r="I188" t="s">
        <v>137</v>
      </c>
      <c r="J188" s="7" t="str">
        <f>VLOOKUP(K188,[1]LibPAS_data!$A$2:$C$601,2,FALSE)</f>
        <v>Nogales/Santa Cruz County Public Library</v>
      </c>
      <c r="K188" t="s">
        <v>215</v>
      </c>
      <c r="L188" t="s">
        <v>138</v>
      </c>
      <c r="M188" t="s">
        <v>266</v>
      </c>
    </row>
    <row r="189" spans="1:22" ht="15" x14ac:dyDescent="0.25">
      <c r="A189" s="22" t="e">
        <f>VLOOKUP(lex_jul_2014[[#This Row],[Locationid]],[1]LibPAS_data!$A$2:$D$264,4,FALSE)</f>
        <v>#N/A</v>
      </c>
      <c r="B189" s="10" t="str">
        <f>TEXT(C189,"yyyy")&amp;"-"&amp;"Q"&amp;LOOKUP(MONTH(C189),{1,4,7,10},{1,2,3,4})</f>
        <v>2014-Q3</v>
      </c>
      <c r="C189" s="19">
        <v>41852</v>
      </c>
      <c r="D189" s="7">
        <f>YEAR(DATE(YEAR(lex_jul_2014[[#This Row],[Date]]),MONTH(lex_jul_2014[[#This Row],[Date]])+6,1))</f>
        <v>2015</v>
      </c>
      <c r="E189" s="39" t="str">
        <f>TEXT(lex_jul_2014[[#This Row],[Date]],"YYYY")</f>
        <v>2014</v>
      </c>
      <c r="F189" t="s">
        <v>267</v>
      </c>
      <c r="G189" t="str">
        <f>VLOOKUP(K189,[1]LibPAS_data!$A$2:$C$600,3,FALSE)</f>
        <v>Pinal</v>
      </c>
      <c r="H189">
        <v>13840</v>
      </c>
      <c r="I189" t="s">
        <v>23</v>
      </c>
      <c r="J189" s="7" t="str">
        <f>VLOOKUP(K189,[1]LibPAS_data!$A$2:$C$601,2,FALSE)</f>
        <v>Oracle Public Library</v>
      </c>
      <c r="K189" t="s">
        <v>217</v>
      </c>
      <c r="L189" t="s">
        <v>13</v>
      </c>
      <c r="M189" t="s">
        <v>266</v>
      </c>
    </row>
    <row r="190" spans="1:22" ht="15" x14ac:dyDescent="0.25">
      <c r="A190" s="22" t="e">
        <f>VLOOKUP(lex_jul_2014[[#This Row],[Locationid]],[1]LibPAS_data!$A$2:$D$264,4,FALSE)</f>
        <v>#N/A</v>
      </c>
      <c r="B190" s="10" t="str">
        <f>TEXT(C190,"yyyy")&amp;"-"&amp;"Q"&amp;LOOKUP(MONTH(C190),{1,4,7,10},{1,2,3,4})</f>
        <v>2014-Q3</v>
      </c>
      <c r="C190" s="19">
        <v>41852</v>
      </c>
      <c r="D190" s="7">
        <f>YEAR(DATE(YEAR(lex_jul_2014[[#This Row],[Date]]),MONTH(lex_jul_2014[[#This Row],[Date]])+6,1))</f>
        <v>2015</v>
      </c>
      <c r="E190" s="39" t="str">
        <f>TEXT(lex_jul_2014[[#This Row],[Date]],"YYYY")</f>
        <v>2014</v>
      </c>
      <c r="F190" t="s">
        <v>267</v>
      </c>
      <c r="G190" t="str">
        <f>VLOOKUP(K190,[1]LibPAS_data!$A$2:$C$600,3,FALSE)</f>
        <v>Pinal</v>
      </c>
      <c r="H190">
        <v>14513</v>
      </c>
      <c r="I190" t="s">
        <v>135</v>
      </c>
      <c r="J190" s="7" t="str">
        <f>VLOOKUP(K190,[1]LibPAS_data!$A$2:$C$601,2,FALSE)</f>
        <v>Oro Valley Public Library</v>
      </c>
      <c r="K190" t="s">
        <v>218</v>
      </c>
      <c r="L190" t="s">
        <v>131</v>
      </c>
      <c r="M190" t="s">
        <v>266</v>
      </c>
    </row>
    <row r="191" spans="1:22" ht="15" x14ac:dyDescent="0.25">
      <c r="A191" s="22" t="str">
        <f>VLOOKUP(lex_jul_2014[[#This Row],[Locationid]],[1]LibPAS_data!$A$2:$D$264,4,FALSE)</f>
        <v>N/A</v>
      </c>
      <c r="B191" s="10" t="str">
        <f>TEXT(C191,"yyyy")&amp;"-"&amp;"Q"&amp;LOOKUP(MONTH(C191),{1,4,7,10},{1,2,3,4})</f>
        <v>2014-Q3</v>
      </c>
      <c r="C191" s="19">
        <v>41852</v>
      </c>
      <c r="D191" s="7">
        <f>YEAR(DATE(YEAR(lex_jul_2014[[#This Row],[Date]]),MONTH(lex_jul_2014[[#This Row],[Date]])+6,1))</f>
        <v>2015</v>
      </c>
      <c r="E191" s="39" t="str">
        <f>TEXT(lex_jul_2014[[#This Row],[Date]],"YYYY")</f>
        <v>2014</v>
      </c>
      <c r="F191" t="s">
        <v>267</v>
      </c>
      <c r="G191" t="str">
        <f>VLOOKUP(K191,[1]LibPAS_data!$A$2:$C$600,3,FALSE)</f>
        <v>Coconino</v>
      </c>
      <c r="H191">
        <v>14453</v>
      </c>
      <c r="I191" t="s">
        <v>64</v>
      </c>
      <c r="J191" s="7" t="str">
        <f>VLOOKUP(K191,[1]LibPAS_data!$A$2:$C$601,2,FALSE)</f>
        <v>Page Public Library</v>
      </c>
      <c r="K191" t="s">
        <v>219</v>
      </c>
      <c r="L191" t="s">
        <v>62</v>
      </c>
      <c r="M191" t="s">
        <v>266</v>
      </c>
      <c r="P191">
        <v>1</v>
      </c>
      <c r="Q191">
        <v>1</v>
      </c>
    </row>
    <row r="192" spans="1:22" ht="15" x14ac:dyDescent="0.25">
      <c r="A192" s="22">
        <f>VLOOKUP(lex_jul_2014[[#This Row],[Locationid]],[1]LibPAS_data!$A$2:$D$264,4,FALSE)</f>
        <v>811</v>
      </c>
      <c r="B192" s="10" t="str">
        <f>TEXT(C192,"yyyy")&amp;"-"&amp;"Q"&amp;LOOKUP(MONTH(C192),{1,4,7,10},{1,2,3,4})</f>
        <v>2014-Q3</v>
      </c>
      <c r="C192" s="19">
        <v>41852</v>
      </c>
      <c r="D192" s="7">
        <f>YEAR(DATE(YEAR(lex_jul_2014[[#This Row],[Date]]),MONTH(lex_jul_2014[[#This Row],[Date]])+6,1))</f>
        <v>2015</v>
      </c>
      <c r="E192" s="39" t="str">
        <f>TEXT(lex_jul_2014[[#This Row],[Date]],"YYYY")</f>
        <v>2014</v>
      </c>
      <c r="F192" t="s">
        <v>267</v>
      </c>
      <c r="G192" t="str">
        <f>VLOOKUP(K192,[1]LibPAS_data!$A$2:$C$600,3,FALSE)</f>
        <v>Santa Cruz</v>
      </c>
      <c r="H192">
        <v>14516</v>
      </c>
      <c r="I192" t="s">
        <v>139</v>
      </c>
      <c r="J192" s="7" t="str">
        <f>VLOOKUP(K192,[1]LibPAS_data!$A$2:$C$601,2,FALSE)</f>
        <v>Patagonia Public Library</v>
      </c>
      <c r="K192" s="1" t="s">
        <v>220</v>
      </c>
      <c r="L192" t="s">
        <v>138</v>
      </c>
      <c r="M192" t="s">
        <v>266</v>
      </c>
    </row>
    <row r="193" spans="1:22" ht="15" x14ac:dyDescent="0.25">
      <c r="A193" s="22">
        <f>VLOOKUP(lex_jul_2014[[#This Row],[Locationid]],[1]LibPAS_data!$A$2:$D$264,4,FALSE)</f>
        <v>13597</v>
      </c>
      <c r="B193" s="10" t="str">
        <f>TEXT(C193,"yyyy")&amp;"-"&amp;"Q"&amp;LOOKUP(MONTH(C193),{1,4,7,10},{1,2,3,4})</f>
        <v>2014-Q3</v>
      </c>
      <c r="C193" s="19">
        <v>41852</v>
      </c>
      <c r="D193" s="7">
        <f>YEAR(DATE(YEAR(lex_jul_2014[[#This Row],[Date]]),MONTH(lex_jul_2014[[#This Row],[Date]])+6,1))</f>
        <v>2015</v>
      </c>
      <c r="E193" s="39" t="str">
        <f>TEXT(lex_jul_2014[[#This Row],[Date]],"YYYY")</f>
        <v>2014</v>
      </c>
      <c r="F193" t="s">
        <v>267</v>
      </c>
      <c r="G193" t="str">
        <f>VLOOKUP(K193,[1]LibPAS_data!$A$2:$C$600,3,FALSE)</f>
        <v>Gila</v>
      </c>
      <c r="H193">
        <v>14462</v>
      </c>
      <c r="I193" t="s">
        <v>89</v>
      </c>
      <c r="J193" s="7" t="str">
        <f>VLOOKUP(K193,[1]LibPAS_data!$A$2:$C$601,2,FALSE)</f>
        <v>Payson Public Library</v>
      </c>
      <c r="K193" t="s">
        <v>221</v>
      </c>
      <c r="L193" t="s">
        <v>84</v>
      </c>
      <c r="M193" t="s">
        <v>266</v>
      </c>
    </row>
    <row r="194" spans="1:22" ht="15" x14ac:dyDescent="0.25">
      <c r="A194" s="22">
        <f>VLOOKUP(lex_jul_2014[[#This Row],[Locationid]],[1]LibPAS_data!$A$2:$D$264,4,FALSE)</f>
        <v>109952</v>
      </c>
      <c r="B194" s="10" t="str">
        <f>TEXT(C194,"yyyy")&amp;"-"&amp;"Q"&amp;LOOKUP(MONTH(C194),{1,4,7,10},{1,2,3,4})</f>
        <v>2014-Q3</v>
      </c>
      <c r="C194" s="19">
        <v>41852</v>
      </c>
      <c r="D194" s="7">
        <f>YEAR(DATE(YEAR(lex_jul_2014[[#This Row],[Date]]),MONTH(lex_jul_2014[[#This Row],[Date]])+6,1))</f>
        <v>2015</v>
      </c>
      <c r="E194" s="39" t="str">
        <f>TEXT(lex_jul_2014[[#This Row],[Date]],"YYYY")</f>
        <v>2014</v>
      </c>
      <c r="F194" t="s">
        <v>267</v>
      </c>
      <c r="G194" t="str">
        <f>VLOOKUP(K194,[1]LibPAS_data!$A$2:$C$600,3,FALSE)</f>
        <v>Maricopa</v>
      </c>
      <c r="H194">
        <v>14480</v>
      </c>
      <c r="I194" t="s">
        <v>109</v>
      </c>
      <c r="J194" s="7" t="str">
        <f>VLOOKUP(K194,[1]LibPAS_data!$A$2:$C$601,2,FALSE)</f>
        <v>Peoria Public Library</v>
      </c>
      <c r="K194" s="2" t="s">
        <v>222</v>
      </c>
      <c r="L194" t="s">
        <v>96</v>
      </c>
      <c r="M194" t="s">
        <v>266</v>
      </c>
    </row>
    <row r="195" spans="1:22" ht="15" x14ac:dyDescent="0.25">
      <c r="A195" s="22">
        <f>VLOOKUP(lex_jul_2014[[#This Row],[Locationid]],[1]LibPAS_data!$A$2:$D$264,4,FALSE)</f>
        <v>943450</v>
      </c>
      <c r="B195" s="10" t="str">
        <f>TEXT(C195,"yyyy")&amp;"-"&amp;"Q"&amp;LOOKUP(MONTH(C195),{1,4,7,10},{1,2,3,4})</f>
        <v>2014-Q3</v>
      </c>
      <c r="C195" s="19">
        <v>41852</v>
      </c>
      <c r="D195" s="7">
        <f>YEAR(DATE(YEAR(lex_jul_2014[[#This Row],[Date]]),MONTH(lex_jul_2014[[#This Row],[Date]])+6,1))</f>
        <v>2015</v>
      </c>
      <c r="E195" s="39" t="str">
        <f>TEXT(lex_jul_2014[[#This Row],[Date]],"YYYY")</f>
        <v>2014</v>
      </c>
      <c r="F195" t="s">
        <v>267</v>
      </c>
      <c r="G195" t="str">
        <f>VLOOKUP(K195,[1]LibPAS_data!$A$2:$C$600,3,FALSE)</f>
        <v>Maricopa</v>
      </c>
      <c r="H195">
        <v>5773</v>
      </c>
      <c r="I195" t="s">
        <v>107</v>
      </c>
      <c r="J195" s="7" t="str">
        <f>VLOOKUP(K195,[1]LibPAS_data!$A$2:$C$601,2,FALSE)</f>
        <v>Phoenix Public Library</v>
      </c>
      <c r="K195" s="1" t="s">
        <v>223</v>
      </c>
      <c r="L195" t="s">
        <v>96</v>
      </c>
      <c r="M195" t="s">
        <v>266</v>
      </c>
      <c r="P195">
        <v>147</v>
      </c>
      <c r="Q195">
        <v>4</v>
      </c>
      <c r="R195">
        <v>161</v>
      </c>
      <c r="S195">
        <v>48</v>
      </c>
      <c r="T195">
        <v>19</v>
      </c>
      <c r="U195">
        <v>18</v>
      </c>
      <c r="V195">
        <v>4</v>
      </c>
    </row>
    <row r="196" spans="1:22" ht="15" x14ac:dyDescent="0.25">
      <c r="A196" s="22">
        <f>VLOOKUP(lex_jul_2014[[#This Row],[Locationid]],[1]LibPAS_data!$A$2:$D$264,4,FALSE)</f>
        <v>405419</v>
      </c>
      <c r="B196" s="10" t="str">
        <f>TEXT(C196,"yyyy")&amp;"-"&amp;"Q"&amp;LOOKUP(MONTH(C196),{1,4,7,10},{1,2,3,4})</f>
        <v>2014-Q3</v>
      </c>
      <c r="C196" s="19">
        <v>41852</v>
      </c>
      <c r="D196" s="7">
        <f>YEAR(DATE(YEAR(lex_jul_2014[[#This Row],[Date]]),MONTH(lex_jul_2014[[#This Row],[Date]])+6,1))</f>
        <v>2015</v>
      </c>
      <c r="E196" s="39" t="str">
        <f>TEXT(lex_jul_2014[[#This Row],[Date]],"YYYY")</f>
        <v>2014</v>
      </c>
      <c r="F196" t="s">
        <v>267</v>
      </c>
      <c r="G196" t="str">
        <f>VLOOKUP(K196,[1]LibPAS_data!$A$2:$C$600,3,FALSE)</f>
        <v>Pima</v>
      </c>
      <c r="H196">
        <v>5042</v>
      </c>
      <c r="I196" t="s">
        <v>136</v>
      </c>
      <c r="J196" s="7" t="str">
        <f>VLOOKUP(K196,[1]LibPAS_data!$A$2:$C$601,2,FALSE)</f>
        <v>Pima County Public Library</v>
      </c>
      <c r="K196" t="s">
        <v>225</v>
      </c>
      <c r="L196" t="s">
        <v>131</v>
      </c>
      <c r="M196" t="s">
        <v>266</v>
      </c>
      <c r="P196">
        <v>239</v>
      </c>
      <c r="Q196">
        <v>86</v>
      </c>
      <c r="R196">
        <v>272</v>
      </c>
      <c r="S196">
        <v>118</v>
      </c>
      <c r="T196">
        <v>99</v>
      </c>
      <c r="U196">
        <v>28</v>
      </c>
      <c r="V196">
        <v>25</v>
      </c>
    </row>
    <row r="197" spans="1:22" ht="15" x14ac:dyDescent="0.25">
      <c r="A197" s="22">
        <f>VLOOKUP(lex_jul_2014[[#This Row],[Locationid]],[1]LibPAS_data!$A$2:$D$264,4,FALSE)</f>
        <v>1701</v>
      </c>
      <c r="B197" s="10" t="str">
        <f>TEXT(C197,"yyyy")&amp;"-"&amp;"Q"&amp;LOOKUP(MONTH(C197),{1,4,7,10},{1,2,3,4})</f>
        <v>2014-Q3</v>
      </c>
      <c r="C197" s="19">
        <v>41852</v>
      </c>
      <c r="D197" s="7">
        <f>YEAR(DATE(YEAR(lex_jul_2014[[#This Row],[Date]]),MONTH(lex_jul_2014[[#This Row],[Date]])+6,1))</f>
        <v>2015</v>
      </c>
      <c r="E197" s="39" t="str">
        <f>TEXT(lex_jul_2014[[#This Row],[Date]],"YYYY")</f>
        <v>2014</v>
      </c>
      <c r="F197" t="s">
        <v>267</v>
      </c>
      <c r="G197" t="str">
        <f>VLOOKUP(K197,[1]LibPAS_data!$A$2:$C$600,3,FALSE)</f>
        <v>Graham</v>
      </c>
      <c r="H197">
        <v>14466</v>
      </c>
      <c r="I197" t="s">
        <v>94</v>
      </c>
      <c r="J197" s="7" t="str">
        <f>VLOOKUP(K197,[1]LibPAS_data!$A$2:$C$601,2,FALSE)</f>
        <v>Pima Public Library</v>
      </c>
      <c r="K197" t="s">
        <v>224</v>
      </c>
      <c r="L197" t="s">
        <v>93</v>
      </c>
      <c r="M197" t="s">
        <v>266</v>
      </c>
    </row>
    <row r="198" spans="1:22" ht="15" x14ac:dyDescent="0.25">
      <c r="A198" s="22">
        <f>VLOOKUP(lex_jul_2014[[#This Row],[Locationid]],[1]LibPAS_data!$A$2:$D$264,4,FALSE)</f>
        <v>8901</v>
      </c>
      <c r="B198" s="10" t="str">
        <f>TEXT(C198,"yyyy")&amp;"-"&amp;"Q"&amp;LOOKUP(MONTH(C198),{1,4,7,10},{1,2,3,4})</f>
        <v>2014-Q3</v>
      </c>
      <c r="C198" s="19">
        <v>41852</v>
      </c>
      <c r="D198" s="7">
        <f>YEAR(DATE(YEAR(lex_jul_2014[[#This Row],[Date]]),MONTH(lex_jul_2014[[#This Row],[Date]])+6,1))</f>
        <v>2015</v>
      </c>
      <c r="E198" s="39" t="str">
        <f>TEXT(lex_jul_2014[[#This Row],[Date]],"YYYY")</f>
        <v>2014</v>
      </c>
      <c r="F198" t="s">
        <v>267</v>
      </c>
      <c r="G198" t="str">
        <f>VLOOKUP(K198,[1]LibPAS_data!$A$2:$C$600,3,FALSE)</f>
        <v>Pinal</v>
      </c>
      <c r="H198">
        <v>13846</v>
      </c>
      <c r="I198" t="s">
        <v>20</v>
      </c>
      <c r="J198" s="7" t="str">
        <f>VLOOKUP(K198,[1]LibPAS_data!$A$2:$C$601,2,FALSE)</f>
        <v>Pinal County Library District</v>
      </c>
      <c r="K198" s="2" t="s">
        <v>226</v>
      </c>
      <c r="L198" t="s">
        <v>13</v>
      </c>
      <c r="M198" t="s">
        <v>266</v>
      </c>
      <c r="P198">
        <v>6</v>
      </c>
      <c r="Q198">
        <v>16</v>
      </c>
      <c r="R198">
        <v>65</v>
      </c>
      <c r="S198">
        <v>12</v>
      </c>
      <c r="T198">
        <v>8</v>
      </c>
      <c r="U198">
        <v>5</v>
      </c>
      <c r="V198">
        <v>8</v>
      </c>
    </row>
    <row r="199" spans="1:22" ht="15" x14ac:dyDescent="0.25">
      <c r="A199" s="22" t="e">
        <f>VLOOKUP(lex_jul_2014[[#This Row],[Locationid]],[1]LibPAS_data!$A$2:$D$264,4,FALSE)</f>
        <v>#N/A</v>
      </c>
      <c r="B199" s="10" t="str">
        <f>TEXT(C199,"yyyy")&amp;"-"&amp;"Q"&amp;LOOKUP(MONTH(C199),{1,4,7,10},{1,2,3,4})</f>
        <v>2014-Q3</v>
      </c>
      <c r="C199" s="19">
        <v>41852</v>
      </c>
      <c r="D199" s="7">
        <f>YEAR(DATE(YEAR(lex_jul_2014[[#This Row],[Date]]),MONTH(lex_jul_2014[[#This Row],[Date]])+6,1))</f>
        <v>2015</v>
      </c>
      <c r="E199" s="39" t="str">
        <f>TEXT(lex_jul_2014[[#This Row],[Date]],"YYYY")</f>
        <v>2014</v>
      </c>
      <c r="F199" t="s">
        <v>267</v>
      </c>
      <c r="G199" t="str">
        <f>VLOOKUP(K199,[1]LibPAS_data!$A$2:$C$600,3,FALSE)</f>
        <v>Navajo</v>
      </c>
      <c r="H199">
        <v>14500</v>
      </c>
      <c r="I199" t="s">
        <v>127</v>
      </c>
      <c r="J199" s="7" t="str">
        <f>VLOOKUP(K199,[1]LibPAS_data!$A$2:$C$601,2,FALSE)</f>
        <v>Pinedale Public Library</v>
      </c>
      <c r="K199" s="5" t="s">
        <v>227</v>
      </c>
      <c r="L199" t="s">
        <v>114</v>
      </c>
      <c r="M199" t="s">
        <v>266</v>
      </c>
    </row>
    <row r="200" spans="1:22" ht="15" x14ac:dyDescent="0.25">
      <c r="A200" s="22" t="e">
        <f>VLOOKUP(lex_jul_2014[[#This Row],[Locationid]],[1]LibPAS_data!$A$2:$D$264,4,FALSE)</f>
        <v>#N/A</v>
      </c>
      <c r="B200" s="10" t="str">
        <f>TEXT(C200,"yyyy")&amp;"-"&amp;"Q"&amp;LOOKUP(MONTH(C200),{1,4,7,10},{1,2,3,4})</f>
        <v>2014-Q3</v>
      </c>
      <c r="C200" s="19">
        <v>41852</v>
      </c>
      <c r="D200" s="7">
        <f>YEAR(DATE(YEAR(lex_jul_2014[[#This Row],[Date]]),MONTH(lex_jul_2014[[#This Row],[Date]])+6,1))</f>
        <v>2015</v>
      </c>
      <c r="E200" s="39" t="str">
        <f>TEXT(lex_jul_2014[[#This Row],[Date]],"YYYY")</f>
        <v>2014</v>
      </c>
      <c r="F200" t="s">
        <v>267</v>
      </c>
      <c r="G200" t="str">
        <f>VLOOKUP(K200,[1]LibPAS_data!$A$2:$C$600,3,FALSE)</f>
        <v>Navajo</v>
      </c>
      <c r="H200">
        <v>14501</v>
      </c>
      <c r="I200" t="s">
        <v>128</v>
      </c>
      <c r="J200" s="7" t="str">
        <f>VLOOKUP(K200,[1]LibPAS_data!$A$2:$C$601,2,FALSE)</f>
        <v>Pinetop Lakeside Library</v>
      </c>
      <c r="K200" s="5" t="s">
        <v>228</v>
      </c>
      <c r="L200" t="s">
        <v>114</v>
      </c>
      <c r="M200" t="s">
        <v>266</v>
      </c>
    </row>
    <row r="201" spans="1:22" ht="15" x14ac:dyDescent="0.25">
      <c r="A201" s="22">
        <f>VLOOKUP(lex_jul_2014[[#This Row],[Locationid]],[1]LibPAS_data!$A$2:$D$264,4,FALSE)</f>
        <v>29416</v>
      </c>
      <c r="B201" s="10" t="str">
        <f>TEXT(C201,"yyyy")&amp;"-"&amp;"Q"&amp;LOOKUP(MONTH(C201),{1,4,7,10},{1,2,3,4})</f>
        <v>2014-Q3</v>
      </c>
      <c r="C201" s="19">
        <v>41852</v>
      </c>
      <c r="D201" s="7">
        <f>YEAR(DATE(YEAR(lex_jul_2014[[#This Row],[Date]]),MONTH(lex_jul_2014[[#This Row],[Date]])+6,1))</f>
        <v>2015</v>
      </c>
      <c r="E201" s="39" t="str">
        <f>TEXT(lex_jul_2014[[#This Row],[Date]],"YYYY")</f>
        <v>2014</v>
      </c>
      <c r="F201" t="s">
        <v>267</v>
      </c>
      <c r="G201" t="str">
        <f>VLOOKUP(K201,[1]LibPAS_data!$A$2:$C$600,3,FALSE)</f>
        <v>Yavapai</v>
      </c>
      <c r="H201">
        <v>14524</v>
      </c>
      <c r="I201" t="s">
        <v>48</v>
      </c>
      <c r="J201" s="7" t="str">
        <f>VLOOKUP(K201,[1]LibPAS_data!$A$2:$C$601,2,FALSE)</f>
        <v>Prescott Public Library</v>
      </c>
      <c r="K201" s="1" t="s">
        <v>229</v>
      </c>
      <c r="L201" t="s">
        <v>39</v>
      </c>
      <c r="M201" t="s">
        <v>266</v>
      </c>
      <c r="P201">
        <v>1</v>
      </c>
      <c r="Q201">
        <v>1</v>
      </c>
    </row>
    <row r="202" spans="1:22" ht="15" x14ac:dyDescent="0.25">
      <c r="A202" s="22">
        <f>VLOOKUP(lex_jul_2014[[#This Row],[Locationid]],[1]LibPAS_data!$A$2:$D$264,4,FALSE)</f>
        <v>22616</v>
      </c>
      <c r="B202" s="10" t="str">
        <f>TEXT(C202,"yyyy")&amp;"-"&amp;"Q"&amp;LOOKUP(MONTH(C202),{1,4,7,10},{1,2,3,4})</f>
        <v>2014-Q3</v>
      </c>
      <c r="C202" s="19">
        <v>41852</v>
      </c>
      <c r="D202" s="7">
        <f>YEAR(DATE(YEAR(lex_jul_2014[[#This Row],[Date]]),MONTH(lex_jul_2014[[#This Row],[Date]])+6,1))</f>
        <v>2015</v>
      </c>
      <c r="E202" s="39" t="str">
        <f>TEXT(lex_jul_2014[[#This Row],[Date]],"YYYY")</f>
        <v>2014</v>
      </c>
      <c r="F202" t="s">
        <v>267</v>
      </c>
      <c r="G202" t="str">
        <f>VLOOKUP(K202,[1]LibPAS_data!$A$2:$C$600,3,FALSE)</f>
        <v>Yavapai</v>
      </c>
      <c r="H202">
        <v>14519</v>
      </c>
      <c r="I202" t="s">
        <v>45</v>
      </c>
      <c r="J202" s="7" t="str">
        <f>VLOOKUP(K202,[1]LibPAS_data!$A$2:$C$601,2,FALSE)</f>
        <v>Prescott Valley Public Library</v>
      </c>
      <c r="K202" t="s">
        <v>230</v>
      </c>
      <c r="L202" t="s">
        <v>39</v>
      </c>
      <c r="M202" t="s">
        <v>266</v>
      </c>
      <c r="P202">
        <v>4</v>
      </c>
      <c r="Q202">
        <v>2</v>
      </c>
      <c r="R202">
        <v>1</v>
      </c>
      <c r="T202">
        <v>1</v>
      </c>
      <c r="V202">
        <v>7</v>
      </c>
    </row>
    <row r="203" spans="1:22" ht="15" x14ac:dyDescent="0.25">
      <c r="A203" s="22">
        <f>VLOOKUP(lex_jul_2014[[#This Row],[Locationid]],[1]LibPAS_data!$A$2:$D$264,4,FALSE)</f>
        <v>5873</v>
      </c>
      <c r="B203" s="10" t="str">
        <f>TEXT(C203,"yyyy")&amp;"-"&amp;"Q"&amp;LOOKUP(MONTH(C203),{1,4,7,10},{1,2,3,4})</f>
        <v>2014-Q3</v>
      </c>
      <c r="C203" s="19">
        <v>41852</v>
      </c>
      <c r="D203" s="7">
        <f>YEAR(DATE(YEAR(lex_jul_2014[[#This Row],[Date]]),MONTH(lex_jul_2014[[#This Row],[Date]])+6,1))</f>
        <v>2015</v>
      </c>
      <c r="E203" s="39" t="str">
        <f>TEXT(lex_jul_2014[[#This Row],[Date]],"YYYY")</f>
        <v>2014</v>
      </c>
      <c r="F203" t="s">
        <v>267</v>
      </c>
      <c r="G203" t="str">
        <f>VLOOKUP(K203,[1]LibPAS_data!$A$2:$C$600,3,FALSE)</f>
        <v>La Paz</v>
      </c>
      <c r="H203">
        <v>14473</v>
      </c>
      <c r="I203" t="s">
        <v>35</v>
      </c>
      <c r="J203" s="7" t="str">
        <f>VLOOKUP(K203,[1]LibPAS_data!$A$2:$C$601,2,FALSE)</f>
        <v>Quartzsite Public Library</v>
      </c>
      <c r="K203" t="s">
        <v>231</v>
      </c>
      <c r="L203" t="s">
        <v>34</v>
      </c>
      <c r="M203" t="s">
        <v>266</v>
      </c>
    </row>
    <row r="204" spans="1:22" ht="15" x14ac:dyDescent="0.25">
      <c r="A204" s="22" t="e">
        <f>VLOOKUP(lex_jul_2014[[#This Row],[Locationid]],[1]LibPAS_data!$A$2:$D$264,4,FALSE)</f>
        <v>#N/A</v>
      </c>
      <c r="B204" s="10" t="str">
        <f>TEXT(C204,"yyyy")&amp;"-"&amp;"Q"&amp;LOOKUP(MONTH(C204),{1,4,7,10},{1,2,3,4})</f>
        <v>2014-Q3</v>
      </c>
      <c r="C204" s="19">
        <v>41852</v>
      </c>
      <c r="D204" s="7">
        <f>YEAR(DATE(YEAR(lex_jul_2014[[#This Row],[Date]]),MONTH(lex_jul_2014[[#This Row],[Date]])+6,1))</f>
        <v>2015</v>
      </c>
      <c r="E204" s="39" t="str">
        <f>TEXT(lex_jul_2014[[#This Row],[Date]],"YYYY")</f>
        <v>2014</v>
      </c>
      <c r="F204" t="s">
        <v>267</v>
      </c>
      <c r="G204" t="str">
        <f>VLOOKUP(K204,[1]LibPAS_data!$A$2:$C$600,3,FALSE)</f>
        <v>Navajo</v>
      </c>
      <c r="H204">
        <v>14502</v>
      </c>
      <c r="I204" t="s">
        <v>129</v>
      </c>
      <c r="J204" s="7" t="str">
        <f>VLOOKUP(K204,[1]LibPAS_data!$A$2:$C$601,2,FALSE)</f>
        <v>Rim Community Library</v>
      </c>
      <c r="K204" t="s">
        <v>232</v>
      </c>
      <c r="L204" t="s">
        <v>114</v>
      </c>
      <c r="M204" t="s">
        <v>266</v>
      </c>
    </row>
    <row r="205" spans="1:22" ht="15" x14ac:dyDescent="0.25">
      <c r="A205" s="22">
        <f>VLOOKUP(lex_jul_2014[[#This Row],[Locationid]],[1]LibPAS_data!$A$2:$D$264,4,FALSE)</f>
        <v>11980</v>
      </c>
      <c r="B205" s="10" t="str">
        <f>TEXT(C205,"yyyy")&amp;"-"&amp;"Q"&amp;LOOKUP(MONTH(C205),{1,4,7,10},{1,2,3,4})</f>
        <v>2014-Q3</v>
      </c>
      <c r="C205" s="19">
        <v>41852</v>
      </c>
      <c r="D205" s="7">
        <f>YEAR(DATE(YEAR(lex_jul_2014[[#This Row],[Date]]),MONTH(lex_jul_2014[[#This Row],[Date]])+6,1))</f>
        <v>2015</v>
      </c>
      <c r="E205" s="39" t="str">
        <f>TEXT(lex_jul_2014[[#This Row],[Date]],"YYYY")</f>
        <v>2014</v>
      </c>
      <c r="F205" t="s">
        <v>267</v>
      </c>
      <c r="G205" t="str">
        <f>VLOOKUP(K205,[1]LibPAS_data!$A$2:$C$600,3,FALSE)</f>
        <v>Graham</v>
      </c>
      <c r="H205">
        <v>14467</v>
      </c>
      <c r="I205" t="s">
        <v>92</v>
      </c>
      <c r="J205" s="7" t="str">
        <f>VLOOKUP(K205,[1]LibPAS_data!$A$2:$C$601,2,FALSE)</f>
        <v>Safford City - Graham County Library</v>
      </c>
      <c r="K205" t="s">
        <v>233</v>
      </c>
      <c r="L205" t="s">
        <v>93</v>
      </c>
      <c r="M205" t="s">
        <v>266</v>
      </c>
      <c r="P205">
        <v>8</v>
      </c>
      <c r="Q205">
        <v>4</v>
      </c>
      <c r="S205">
        <v>3</v>
      </c>
      <c r="T205">
        <v>5</v>
      </c>
    </row>
    <row r="206" spans="1:22" ht="15" x14ac:dyDescent="0.25">
      <c r="A206" s="22" t="str">
        <f>VLOOKUP(lex_jul_2014[[#This Row],[Locationid]],[1]LibPAS_data!$A$2:$D$264,4,FALSE)</f>
        <v>N/A</v>
      </c>
      <c r="B206" s="10" t="str">
        <f>TEXT(C206,"yyyy")&amp;"-"&amp;"Q"&amp;LOOKUP(MONTH(C206),{1,4,7,10},{1,2,3,4})</f>
        <v>2014-Q3</v>
      </c>
      <c r="C206" s="19">
        <v>41852</v>
      </c>
      <c r="D206" s="7">
        <f>YEAR(DATE(YEAR(lex_jul_2014[[#This Row],[Date]]),MONTH(lex_jul_2014[[#This Row],[Date]])+6,1))</f>
        <v>2015</v>
      </c>
      <c r="E206" s="39" t="str">
        <f>TEXT(lex_jul_2014[[#This Row],[Date]],"YYYY")</f>
        <v>2014</v>
      </c>
      <c r="F206" t="s">
        <v>267</v>
      </c>
      <c r="G206" t="str">
        <f>VLOOKUP(K206,[1]LibPAS_data!$A$2:$C$600,3,FALSE)</f>
        <v>Maricopa</v>
      </c>
      <c r="H206">
        <v>14483</v>
      </c>
      <c r="I206" t="s">
        <v>113</v>
      </c>
      <c r="J206" s="7" t="str">
        <f>VLOOKUP(K206,[1]LibPAS_data!$A$2:$C$601,2,FALSE)</f>
        <v>Salt River Tribal Library</v>
      </c>
      <c r="K206" t="s">
        <v>234</v>
      </c>
      <c r="L206" t="s">
        <v>96</v>
      </c>
      <c r="M206" t="s">
        <v>266</v>
      </c>
    </row>
    <row r="207" spans="1:22" ht="15" x14ac:dyDescent="0.25">
      <c r="A207" s="22">
        <f>VLOOKUP(lex_jul_2014[[#This Row],[Locationid]],[1]LibPAS_data!$A$2:$D$264,4,FALSE)</f>
        <v>5625</v>
      </c>
      <c r="B207" s="10" t="str">
        <f>TEXT(C207,"yyyy")&amp;"-"&amp;"Q"&amp;LOOKUP(MONTH(C207),{1,4,7,10},{1,2,3,4})</f>
        <v>2014-Q3</v>
      </c>
      <c r="C207" s="19">
        <v>41852</v>
      </c>
      <c r="D207" s="7">
        <f>YEAR(DATE(YEAR(lex_jul_2014[[#This Row],[Date]]),MONTH(lex_jul_2014[[#This Row],[Date]])+6,1))</f>
        <v>2015</v>
      </c>
      <c r="E207" s="39" t="str">
        <f>TEXT(lex_jul_2014[[#This Row],[Date]],"YYYY")</f>
        <v>2014</v>
      </c>
      <c r="F207" t="s">
        <v>267</v>
      </c>
      <c r="G207" t="str">
        <f>VLOOKUP(K207,[1]LibPAS_data!$A$2:$C$600,3,FALSE)</f>
        <v>Gila</v>
      </c>
      <c r="H207">
        <v>14460</v>
      </c>
      <c r="I207" t="s">
        <v>86</v>
      </c>
      <c r="J207" s="7" t="str">
        <f>VLOOKUP(K207,[1]LibPAS_data!$A$2:$C$601,2,FALSE)</f>
        <v>San Carlos Public Library</v>
      </c>
      <c r="K207" t="s">
        <v>235</v>
      </c>
      <c r="L207" t="s">
        <v>84</v>
      </c>
      <c r="M207" t="s">
        <v>266</v>
      </c>
    </row>
    <row r="208" spans="1:22" ht="15" x14ac:dyDescent="0.25">
      <c r="A208" s="22" t="str">
        <f>VLOOKUP(lex_jul_2014[[#This Row],[Locationid]],[1]LibPAS_data!$A$2:$D$264,4,FALSE)</f>
        <v>N/A</v>
      </c>
      <c r="B208" s="10" t="str">
        <f>TEXT(C208,"yyyy")&amp;"-"&amp;"Q"&amp;LOOKUP(MONTH(C208),{1,4,7,10},{1,2,3,4})</f>
        <v>2014-Q3</v>
      </c>
      <c r="C208" s="19">
        <v>41852</v>
      </c>
      <c r="D208" s="7">
        <f>YEAR(DATE(YEAR(lex_jul_2014[[#This Row],[Date]]),MONTH(lex_jul_2014[[#This Row],[Date]])+6,1))</f>
        <v>2015</v>
      </c>
      <c r="E208" s="39" t="str">
        <f>TEXT(lex_jul_2014[[#This Row],[Date]],"YYYY")</f>
        <v>2014</v>
      </c>
      <c r="F208" t="s">
        <v>267</v>
      </c>
      <c r="G208" t="str">
        <f>VLOOKUP(K208,[1]LibPAS_data!$A$2:$C$600,3,FALSE)</f>
        <v>Maricopa</v>
      </c>
      <c r="H208">
        <v>14484</v>
      </c>
      <c r="I208" t="s">
        <v>103</v>
      </c>
      <c r="J208" s="7" t="str">
        <f>VLOOKUP(K208,[1]LibPAS_data!$A$2:$C$601,2,FALSE)</f>
        <v>San Lucy Library</v>
      </c>
      <c r="K208" t="s">
        <v>236</v>
      </c>
      <c r="L208" t="s">
        <v>96</v>
      </c>
      <c r="M208" t="s">
        <v>266</v>
      </c>
    </row>
    <row r="209" spans="1:21" ht="15" x14ac:dyDescent="0.25">
      <c r="A209" s="22" t="e">
        <f>VLOOKUP(lex_jul_2014[[#This Row],[Locationid]],[1]LibPAS_data!$A$2:$D$264,4,FALSE)</f>
        <v>#N/A</v>
      </c>
      <c r="B209" s="10" t="str">
        <f>TEXT(C209,"yyyy")&amp;"-"&amp;"Q"&amp;LOOKUP(MONTH(C209),{1,4,7,10},{1,2,3,4})</f>
        <v>2014-Q3</v>
      </c>
      <c r="C209" s="19">
        <v>41852</v>
      </c>
      <c r="D209" s="7">
        <f>YEAR(DATE(YEAR(lex_jul_2014[[#This Row],[Date]]),MONTH(lex_jul_2014[[#This Row],[Date]])+6,1))</f>
        <v>2015</v>
      </c>
      <c r="E209" s="39" t="str">
        <f>TEXT(lex_jul_2014[[#This Row],[Date]],"YYYY")</f>
        <v>2014</v>
      </c>
      <c r="F209" t="s">
        <v>267</v>
      </c>
      <c r="G209" t="str">
        <f>VLOOKUP(K209,[1]LibPAS_data!$A$2:$C$600,3,FALSE)</f>
        <v>Pinal</v>
      </c>
      <c r="H209">
        <v>13842</v>
      </c>
      <c r="I209" t="s">
        <v>25</v>
      </c>
      <c r="J209" s="7" t="str">
        <f>VLOOKUP(K209,[1]LibPAS_data!$A$2:$C$601,2,FALSE)</f>
        <v>San Manuel Public Library</v>
      </c>
      <c r="K209" s="1" t="s">
        <v>237</v>
      </c>
      <c r="L209" t="s">
        <v>13</v>
      </c>
      <c r="M209" t="s">
        <v>266</v>
      </c>
    </row>
    <row r="210" spans="1:21" ht="15" x14ac:dyDescent="0.25">
      <c r="A210" s="22">
        <f>VLOOKUP(lex_jul_2014[[#This Row],[Locationid]],[1]LibPAS_data!$A$2:$D$264,4,FALSE)</f>
        <v>360</v>
      </c>
      <c r="B210" s="10" t="str">
        <f>TEXT(C210,"yyyy")&amp;"-"&amp;"Q"&amp;LOOKUP(MONTH(C210),{1,4,7,10},{1,2,3,4})</f>
        <v>2014-Q3</v>
      </c>
      <c r="C210" s="19">
        <v>41852</v>
      </c>
      <c r="D210" s="7">
        <f>YEAR(DATE(YEAR(lex_jul_2014[[#This Row],[Date]]),MONTH(lex_jul_2014[[#This Row],[Date]])+6,1))</f>
        <v>2015</v>
      </c>
      <c r="E210" s="39" t="str">
        <f>TEXT(lex_jul_2014[[#This Row],[Date]],"YYYY")</f>
        <v>2014</v>
      </c>
      <c r="F210" t="s">
        <v>267</v>
      </c>
      <c r="G210" t="str">
        <f>VLOOKUP(K210,[1]LibPAS_data!$A$2:$C$600,3,FALSE)</f>
        <v>Pima</v>
      </c>
      <c r="H210">
        <v>14511</v>
      </c>
      <c r="I210" t="s">
        <v>133</v>
      </c>
      <c r="J210" s="7" t="str">
        <f>VLOOKUP(K210,[1]LibPAS_data!$A$2:$C$601,2,FALSE)</f>
        <v>San Xavier Library Center</v>
      </c>
      <c r="K210" t="s">
        <v>238</v>
      </c>
      <c r="L210" t="s">
        <v>131</v>
      </c>
      <c r="M210" t="s">
        <v>266</v>
      </c>
    </row>
    <row r="211" spans="1:21" ht="15" x14ac:dyDescent="0.25">
      <c r="A211" s="22">
        <f>VLOOKUP(lex_jul_2014[[#This Row],[Locationid]],[1]LibPAS_data!$A$2:$D$264,4,FALSE)</f>
        <v>174482</v>
      </c>
      <c r="B211" s="10" t="str">
        <f>TEXT(C211,"yyyy")&amp;"-"&amp;"Q"&amp;LOOKUP(MONTH(C211),{1,4,7,10},{1,2,3,4})</f>
        <v>2014-Q3</v>
      </c>
      <c r="C211" s="19">
        <v>41852</v>
      </c>
      <c r="D211" s="7">
        <f>YEAR(DATE(YEAR(lex_jul_2014[[#This Row],[Date]]),MONTH(lex_jul_2014[[#This Row],[Date]])+6,1))</f>
        <v>2015</v>
      </c>
      <c r="E211" s="39" t="str">
        <f>TEXT(lex_jul_2014[[#This Row],[Date]],"YYYY")</f>
        <v>2014</v>
      </c>
      <c r="F211" t="s">
        <v>267</v>
      </c>
      <c r="G211" t="str">
        <f>VLOOKUP(K211,[1]LibPAS_data!$A$2:$C$600,3,FALSE)</f>
        <v>Maricopa</v>
      </c>
      <c r="H211">
        <v>14315</v>
      </c>
      <c r="I211" t="s">
        <v>101</v>
      </c>
      <c r="J211" s="7" t="str">
        <f>VLOOKUP(K211,[1]LibPAS_data!$A$2:$C$601,2,FALSE)</f>
        <v>Scottsdale Public Library</v>
      </c>
      <c r="K211" s="2" t="s">
        <v>239</v>
      </c>
      <c r="L211" t="s">
        <v>96</v>
      </c>
      <c r="M211" t="s">
        <v>266</v>
      </c>
      <c r="P211">
        <v>4</v>
      </c>
      <c r="Q211">
        <v>2</v>
      </c>
      <c r="R211">
        <v>3</v>
      </c>
    </row>
    <row r="212" spans="1:21" ht="15" x14ac:dyDescent="0.25">
      <c r="A212" s="22">
        <f>VLOOKUP(lex_jul_2014[[#This Row],[Locationid]],[1]LibPAS_data!$A$2:$D$264,4,FALSE)</f>
        <v>11000</v>
      </c>
      <c r="B212" s="10" t="str">
        <f>TEXT(C212,"yyyy")&amp;"-"&amp;"Q"&amp;LOOKUP(MONTH(C212),{1,4,7,10},{1,2,3,4})</f>
        <v>2014-Q3</v>
      </c>
      <c r="C212" s="19">
        <v>41852</v>
      </c>
      <c r="D212" s="7">
        <f>YEAR(DATE(YEAR(lex_jul_2014[[#This Row],[Date]]),MONTH(lex_jul_2014[[#This Row],[Date]])+6,1))</f>
        <v>2015</v>
      </c>
      <c r="E212" s="39" t="str">
        <f>TEXT(lex_jul_2014[[#This Row],[Date]],"YYYY")</f>
        <v>2014</v>
      </c>
      <c r="F212" t="s">
        <v>267</v>
      </c>
      <c r="G212" t="str">
        <f>VLOOKUP(K212,[1]LibPAS_data!$A$2:$C$600,3,FALSE)</f>
        <v>Yavapai</v>
      </c>
      <c r="H212">
        <v>14525</v>
      </c>
      <c r="I212" t="s">
        <v>49</v>
      </c>
      <c r="J212" s="7" t="str">
        <f>VLOOKUP(K212,[1]LibPAS_data!$A$2:$C$601,2,FALSE)</f>
        <v>Sedona Public Library</v>
      </c>
      <c r="K212" t="s">
        <v>240</v>
      </c>
      <c r="L212" t="s">
        <v>39</v>
      </c>
      <c r="M212" t="s">
        <v>266</v>
      </c>
    </row>
    <row r="213" spans="1:21" ht="15" x14ac:dyDescent="0.25">
      <c r="A213" s="22" t="e">
        <f>VLOOKUP(lex_jul_2014[[#This Row],[Locationid]],[1]LibPAS_data!$A$2:$D$264,4,FALSE)</f>
        <v>#N/A</v>
      </c>
      <c r="B213" s="10" t="str">
        <f>TEXT(C213,"yyyy")&amp;"-"&amp;"Q"&amp;LOOKUP(MONTH(C213),{1,4,7,10},{1,2,3,4})</f>
        <v>2014-Q3</v>
      </c>
      <c r="C213" s="19">
        <v>41852</v>
      </c>
      <c r="D213" s="7">
        <f>YEAR(DATE(YEAR(lex_jul_2014[[#This Row],[Date]]),MONTH(lex_jul_2014[[#This Row],[Date]])+6,1))</f>
        <v>2015</v>
      </c>
      <c r="E213" s="39" t="str">
        <f>TEXT(lex_jul_2014[[#This Row],[Date]],"YYYY")</f>
        <v>2014</v>
      </c>
      <c r="F213" t="s">
        <v>267</v>
      </c>
      <c r="G213" t="str">
        <f>VLOOKUP(K213,[1]LibPAS_data!$A$2:$C$600,3,FALSE)</f>
        <v>Yavapai</v>
      </c>
      <c r="H213">
        <v>14550</v>
      </c>
      <c r="I213" t="s">
        <v>50</v>
      </c>
      <c r="J213" s="7" t="str">
        <f>VLOOKUP(K213,[1]LibPAS_data!$A$2:$C$601,2,FALSE)</f>
        <v>Seligman Public Library</v>
      </c>
      <c r="K213" t="s">
        <v>241</v>
      </c>
      <c r="L213" t="s">
        <v>39</v>
      </c>
      <c r="M213" t="s">
        <v>266</v>
      </c>
    </row>
    <row r="214" spans="1:21" ht="15" x14ac:dyDescent="0.25">
      <c r="A214" s="22">
        <f>VLOOKUP(lex_jul_2014[[#This Row],[Locationid]],[1]LibPAS_data!$A$2:$D$264,4,FALSE)</f>
        <v>8021</v>
      </c>
      <c r="B214" s="10" t="str">
        <f>TEXT(C214,"yyyy")&amp;"-"&amp;"Q"&amp;LOOKUP(MONTH(C214),{1,4,7,10},{1,2,3,4})</f>
        <v>2014-Q3</v>
      </c>
      <c r="C214" s="19">
        <v>41852</v>
      </c>
      <c r="D214" s="7">
        <f>YEAR(DATE(YEAR(lex_jul_2014[[#This Row],[Date]]),MONTH(lex_jul_2014[[#This Row],[Date]])+6,1))</f>
        <v>2015</v>
      </c>
      <c r="E214" s="39" t="str">
        <f>TEXT(lex_jul_2014[[#This Row],[Date]],"YYYY")</f>
        <v>2014</v>
      </c>
      <c r="F214" t="s">
        <v>267</v>
      </c>
      <c r="G214" t="str">
        <f>VLOOKUP(K214,[1]LibPAS_data!$A$2:$C$600,3,FALSE)</f>
        <v>Navajo</v>
      </c>
      <c r="H214">
        <v>14503</v>
      </c>
      <c r="I214" t="s">
        <v>130</v>
      </c>
      <c r="J214" s="7" t="str">
        <f>VLOOKUP(K214,[1]LibPAS_data!$A$2:$C$601,2,FALSE)</f>
        <v>Show Low Public Library</v>
      </c>
      <c r="K214" t="s">
        <v>242</v>
      </c>
      <c r="L214" t="s">
        <v>114</v>
      </c>
      <c r="M214" t="s">
        <v>266</v>
      </c>
    </row>
    <row r="215" spans="1:21" ht="15" x14ac:dyDescent="0.25">
      <c r="A215" s="22">
        <f>VLOOKUP(lex_jul_2014[[#This Row],[Locationid]],[1]LibPAS_data!$A$2:$D$264,4,FALSE)</f>
        <v>32811</v>
      </c>
      <c r="B215" s="10" t="str">
        <f>TEXT(C215,"yyyy")&amp;"-"&amp;"Q"&amp;LOOKUP(MONTH(C215),{1,4,7,10},{1,2,3,4})</f>
        <v>2014-Q3</v>
      </c>
      <c r="C215" s="19">
        <v>41852</v>
      </c>
      <c r="D215" s="7">
        <f>YEAR(DATE(YEAR(lex_jul_2014[[#This Row],[Date]]),MONTH(lex_jul_2014[[#This Row],[Date]])+6,1))</f>
        <v>2015</v>
      </c>
      <c r="E215" s="39" t="str">
        <f>TEXT(lex_jul_2014[[#This Row],[Date]],"YYYY")</f>
        <v>2014</v>
      </c>
      <c r="F215" t="s">
        <v>267</v>
      </c>
      <c r="G215" t="str">
        <f>VLOOKUP(K215,[1]LibPAS_data!$A$2:$C$600,3,FALSE)</f>
        <v>Cochise</v>
      </c>
      <c r="H215">
        <v>14450</v>
      </c>
      <c r="I215" t="s">
        <v>75</v>
      </c>
      <c r="J215" s="7" t="str">
        <f>VLOOKUP(K215,[1]LibPAS_data!$A$2:$C$601,2,FALSE)</f>
        <v>Sierra Vista Public Library</v>
      </c>
      <c r="K215" t="s">
        <v>243</v>
      </c>
      <c r="L215" t="s">
        <v>76</v>
      </c>
      <c r="M215" t="s">
        <v>266</v>
      </c>
    </row>
    <row r="216" spans="1:21" ht="15" x14ac:dyDescent="0.25">
      <c r="A216" s="22">
        <f>VLOOKUP(lex_jul_2014[[#This Row],[Locationid]],[1]LibPAS_data!$A$2:$D$264,4,FALSE)</f>
        <v>6435</v>
      </c>
      <c r="B216" s="10" t="str">
        <f>TEXT(C216,"yyyy")&amp;"-"&amp;"Q"&amp;LOOKUP(MONTH(C216),{1,4,7,10},{1,2,3,4})</f>
        <v>2014-Q3</v>
      </c>
      <c r="C216" s="19">
        <v>41852</v>
      </c>
      <c r="D216" s="7">
        <f>YEAR(DATE(YEAR(lex_jul_2014[[#This Row],[Date]]),MONTH(lex_jul_2014[[#This Row],[Date]])+6,1))</f>
        <v>2015</v>
      </c>
      <c r="E216" s="39" t="str">
        <f>TEXT(lex_jul_2014[[#This Row],[Date]],"YYYY")</f>
        <v>2014</v>
      </c>
      <c r="F216" t="s">
        <v>267</v>
      </c>
      <c r="G216" t="str">
        <f>VLOOKUP(K216,[1]LibPAS_data!$A$2:$C$600,3,FALSE)</f>
        <v>Navajo</v>
      </c>
      <c r="H216">
        <v>14504</v>
      </c>
      <c r="I216" t="s">
        <v>120</v>
      </c>
      <c r="J216" s="7" t="str">
        <f>VLOOKUP(K216,[1]LibPAS_data!$A$2:$C$601,2,FALSE)</f>
        <v>Snowflake-Taylor Public Library</v>
      </c>
      <c r="K216" t="s">
        <v>244</v>
      </c>
      <c r="L216" t="s">
        <v>114</v>
      </c>
      <c r="M216" t="s">
        <v>266</v>
      </c>
    </row>
    <row r="217" spans="1:21" ht="15" x14ac:dyDescent="0.25">
      <c r="A217" s="22">
        <f>VLOOKUP(lex_jul_2014[[#This Row],[Locationid]],[1]LibPAS_data!$A$2:$D$264,4,FALSE)</f>
        <v>2616</v>
      </c>
      <c r="B217" s="10" t="str">
        <f>TEXT(C217,"yyyy")&amp;"-"&amp;"Q"&amp;LOOKUP(MONTH(C217),{1,4,7,10},{1,2,3,4})</f>
        <v>2014-Q3</v>
      </c>
      <c r="C217" s="19">
        <v>41852</v>
      </c>
      <c r="D217" s="7">
        <f>YEAR(DATE(YEAR(lex_jul_2014[[#This Row],[Date]]),MONTH(lex_jul_2014[[#This Row],[Date]])+6,1))</f>
        <v>2015</v>
      </c>
      <c r="E217" s="39" t="str">
        <f>TEXT(lex_jul_2014[[#This Row],[Date]],"YYYY")</f>
        <v>2014</v>
      </c>
      <c r="F217" t="s">
        <v>267</v>
      </c>
      <c r="G217" t="str">
        <f>VLOOKUP(K217,[1]LibPAS_data!$A$2:$C$600,3,FALSE)</f>
        <v>Pinal</v>
      </c>
      <c r="H217">
        <v>13844</v>
      </c>
      <c r="I217" t="s">
        <v>27</v>
      </c>
      <c r="J217" s="7" t="str">
        <f>VLOOKUP(K217,[1]LibPAS_data!$A$2:$C$601,2,FALSE)</f>
        <v>Superior Public Library</v>
      </c>
      <c r="K217" t="s">
        <v>245</v>
      </c>
      <c r="L217" t="s">
        <v>13</v>
      </c>
      <c r="M217" t="s">
        <v>266</v>
      </c>
    </row>
    <row r="218" spans="1:21" ht="15" x14ac:dyDescent="0.25">
      <c r="A218" s="22">
        <f>VLOOKUP(lex_jul_2014[[#This Row],[Locationid]],[1]LibPAS_data!$A$2:$D$264,4,FALSE)</f>
        <v>140708</v>
      </c>
      <c r="B218" s="10" t="str">
        <f>TEXT(C218,"yyyy")&amp;"-"&amp;"Q"&amp;LOOKUP(MONTH(C218),{1,4,7,10},{1,2,3,4})</f>
        <v>2014-Q3</v>
      </c>
      <c r="C218" s="19">
        <v>41852</v>
      </c>
      <c r="D218" s="7">
        <f>YEAR(DATE(YEAR(lex_jul_2014[[#This Row],[Date]]),MONTH(lex_jul_2014[[#This Row],[Date]])+6,1))</f>
        <v>2015</v>
      </c>
      <c r="E218" s="39" t="str">
        <f>TEXT(lex_jul_2014[[#This Row],[Date]],"YYYY")</f>
        <v>2014</v>
      </c>
      <c r="F218" t="s">
        <v>267</v>
      </c>
      <c r="G218" t="str">
        <f>VLOOKUP(K218,[1]LibPAS_data!$A$2:$C$600,3,FALSE)</f>
        <v>Maricopa</v>
      </c>
      <c r="H218">
        <v>5355</v>
      </c>
      <c r="I218" t="s">
        <v>108</v>
      </c>
      <c r="J218" s="7" t="str">
        <f>VLOOKUP(K218,[1]LibPAS_data!$A$2:$C$601,2,FALSE)</f>
        <v>Tempe Public Library</v>
      </c>
      <c r="K218" s="1" t="s">
        <v>270</v>
      </c>
      <c r="L218" t="s">
        <v>96</v>
      </c>
      <c r="M218" t="s">
        <v>266</v>
      </c>
      <c r="P218">
        <v>11</v>
      </c>
      <c r="Q218">
        <v>4</v>
      </c>
      <c r="R218">
        <v>5</v>
      </c>
      <c r="S218">
        <v>12</v>
      </c>
      <c r="U218">
        <v>2</v>
      </c>
    </row>
    <row r="219" spans="1:21" ht="15" x14ac:dyDescent="0.25">
      <c r="A219" s="22">
        <f>VLOOKUP(lex_jul_2014[[#This Row],[Locationid]],[1]LibPAS_data!$A$2:$D$264,4,FALSE)</f>
        <v>140708</v>
      </c>
      <c r="B219" s="10" t="str">
        <f>TEXT(C219,"yyyy")&amp;"-"&amp;"Q"&amp;LOOKUP(MONTH(C219),{1,4,7,10},{1,2,3,4})</f>
        <v>2014-Q3</v>
      </c>
      <c r="C219" s="19">
        <v>41852</v>
      </c>
      <c r="D219" s="7">
        <f>YEAR(DATE(YEAR(lex_jul_2014[[#This Row],[Date]]),MONTH(lex_jul_2014[[#This Row],[Date]])+6,1))</f>
        <v>2015</v>
      </c>
      <c r="E219" s="39" t="str">
        <f>TEXT(lex_jul_2014[[#This Row],[Date]],"YYYY")</f>
        <v>2014</v>
      </c>
      <c r="F219" t="s">
        <v>267</v>
      </c>
      <c r="G219" t="str">
        <f>VLOOKUP(K219,[1]LibPAS_data!$A$2:$C$600,3,FALSE)</f>
        <v>Maricopa</v>
      </c>
      <c r="H219">
        <v>14491</v>
      </c>
      <c r="I219" t="s">
        <v>32</v>
      </c>
      <c r="J219" s="7" t="str">
        <f>VLOOKUP(K219,[1]LibPAS_data!$A$2:$C$601,2,FALSE)</f>
        <v>Tempe Public Library</v>
      </c>
      <c r="K219" s="1" t="s">
        <v>270</v>
      </c>
      <c r="L219" t="s">
        <v>28</v>
      </c>
      <c r="M219" t="s">
        <v>266</v>
      </c>
    </row>
    <row r="220" spans="1:21" ht="15" x14ac:dyDescent="0.25">
      <c r="A220" s="22" t="str">
        <f>VLOOKUP(lex_jul_2014[[#This Row],[Locationid]],[1]LibPAS_data!$A$2:$D$264,4,FALSE)</f>
        <v>N/A</v>
      </c>
      <c r="B220" s="10" t="str">
        <f>TEXT(C220,"yyyy")&amp;"-"&amp;"Q"&amp;LOOKUP(MONTH(C220),{1,4,7,10},{1,2,3,4})</f>
        <v>2014-Q3</v>
      </c>
      <c r="C220" s="19">
        <v>41852</v>
      </c>
      <c r="D220" s="7">
        <f>YEAR(DATE(YEAR(lex_jul_2014[[#This Row],[Date]]),MONTH(lex_jul_2014[[#This Row],[Date]])+6,1))</f>
        <v>2015</v>
      </c>
      <c r="E220" s="39" t="str">
        <f>TEXT(lex_jul_2014[[#This Row],[Date]],"YYYY")</f>
        <v>2014</v>
      </c>
      <c r="F220" t="s">
        <v>267</v>
      </c>
      <c r="G220" t="str">
        <f>VLOOKUP(K220,[1]LibPAS_data!$A$2:$C$600,3,FALSE)</f>
        <v>Mohave</v>
      </c>
      <c r="H220">
        <v>14485</v>
      </c>
      <c r="I220" t="s">
        <v>104</v>
      </c>
      <c r="J220" s="7" t="str">
        <f>VLOOKUP(K220,[1]LibPAS_data!$A$2:$C$601,2,FALSE)</f>
        <v>The Edward McElwain Memorial Lib</v>
      </c>
      <c r="K220" t="s">
        <v>246</v>
      </c>
      <c r="L220" t="s">
        <v>96</v>
      </c>
      <c r="M220" t="s">
        <v>266</v>
      </c>
    </row>
    <row r="221" spans="1:21" ht="15" x14ac:dyDescent="0.25">
      <c r="A221" s="22">
        <f>VLOOKUP(lex_jul_2014[[#This Row],[Locationid]],[1]LibPAS_data!$A$2:$D$264,4,FALSE)</f>
        <v>4415</v>
      </c>
      <c r="B221" s="10" t="str">
        <f>TEXT(C221,"yyyy")&amp;"-"&amp;"Q"&amp;LOOKUP(MONTH(C221),{1,4,7,10},{1,2,3,4})</f>
        <v>2014-Q3</v>
      </c>
      <c r="C221" s="19">
        <v>41852</v>
      </c>
      <c r="D221" s="7">
        <f>YEAR(DATE(YEAR(lex_jul_2014[[#This Row],[Date]]),MONTH(lex_jul_2014[[#This Row],[Date]])+6,1))</f>
        <v>2015</v>
      </c>
      <c r="E221" s="39" t="str">
        <f>TEXT(lex_jul_2014[[#This Row],[Date]],"YYYY")</f>
        <v>2014</v>
      </c>
      <c r="F221" t="s">
        <v>267</v>
      </c>
      <c r="G221" t="str">
        <f>VLOOKUP(K221,[1]LibPAS_data!$A$2:$C$600,3,FALSE)</f>
        <v>Maricopa</v>
      </c>
      <c r="H221">
        <v>14451</v>
      </c>
      <c r="I221" t="s">
        <v>77</v>
      </c>
      <c r="J221" s="7" t="str">
        <f>VLOOKUP(K221,[1]LibPAS_data!$A$2:$C$601,2,FALSE)</f>
        <v>Tolleson Public Library</v>
      </c>
      <c r="K221" s="2" t="s">
        <v>247</v>
      </c>
      <c r="L221" t="s">
        <v>76</v>
      </c>
      <c r="M221" t="s">
        <v>266</v>
      </c>
    </row>
    <row r="222" spans="1:21" ht="15" x14ac:dyDescent="0.25">
      <c r="A222" s="22">
        <f>VLOOKUP(lex_jul_2014[[#This Row],[Locationid]],[1]LibPAS_data!$A$2:$D$264,4,FALSE)</f>
        <v>2341</v>
      </c>
      <c r="B222" s="10" t="str">
        <f>TEXT(C222,"yyyy")&amp;"-"&amp;"Q"&amp;LOOKUP(MONTH(C222),{1,4,7,10},{1,2,3,4})</f>
        <v>2014-Q3</v>
      </c>
      <c r="C222" s="19">
        <v>41852</v>
      </c>
      <c r="D222" s="7">
        <f>YEAR(DATE(YEAR(lex_jul_2014[[#This Row],[Date]]),MONTH(lex_jul_2014[[#This Row],[Date]])+6,1))</f>
        <v>2015</v>
      </c>
      <c r="E222" s="39" t="str">
        <f>TEXT(lex_jul_2014[[#This Row],[Date]],"YYYY")</f>
        <v>2014</v>
      </c>
      <c r="F222" t="s">
        <v>267</v>
      </c>
      <c r="G222" t="str">
        <f>VLOOKUP(K222,[1]LibPAS_data!$A$2:$C$600,3,FALSE)</f>
        <v>Gila</v>
      </c>
      <c r="H222">
        <v>14463</v>
      </c>
      <c r="I222" t="s">
        <v>90</v>
      </c>
      <c r="J222" s="7" t="str">
        <f>VLOOKUP(K222,[1]LibPAS_data!$A$2:$C$601,2,FALSE)</f>
        <v>Tonto Basin Public</v>
      </c>
      <c r="K222" t="s">
        <v>249</v>
      </c>
      <c r="L222" t="s">
        <v>84</v>
      </c>
      <c r="M222" t="s">
        <v>266</v>
      </c>
    </row>
    <row r="223" spans="1:21" ht="15" x14ac:dyDescent="0.25">
      <c r="A223" s="22" t="e">
        <f>VLOOKUP(lex_jul_2014[[#This Row],[Locationid]],[1]LibPAS_data!$A$2:$D$264,4,FALSE)</f>
        <v>#N/A</v>
      </c>
      <c r="B223" s="10" t="str">
        <f>TEXT(C223,"yyyy")&amp;"-"&amp;"Q"&amp;LOOKUP(MONTH(C223),{1,4,7,10},{1,2,3,4})</f>
        <v>2014-Q3</v>
      </c>
      <c r="C223" s="19">
        <v>41852</v>
      </c>
      <c r="D223" s="7">
        <f>YEAR(DATE(YEAR(lex_jul_2014[[#This Row],[Date]]),MONTH(lex_jul_2014[[#This Row],[Date]])+6,1))</f>
        <v>2015</v>
      </c>
      <c r="E223" s="39" t="str">
        <f>TEXT(lex_jul_2014[[#This Row],[Date]],"YYYY")</f>
        <v>2014</v>
      </c>
      <c r="F223" t="s">
        <v>267</v>
      </c>
      <c r="G223" t="str">
        <f>VLOOKUP(K223,[1]LibPAS_data!$A$2:$C$600,3,FALSE)</f>
        <v>Coconino</v>
      </c>
      <c r="H223">
        <v>14457</v>
      </c>
      <c r="I223" t="s">
        <v>68</v>
      </c>
      <c r="J223" s="7" t="str">
        <f>VLOOKUP(K223,[1]LibPAS_data!$A$2:$C$601,2,FALSE)</f>
        <v>Tuba City Public Library</v>
      </c>
      <c r="K223" t="s">
        <v>250</v>
      </c>
      <c r="L223" t="s">
        <v>62</v>
      </c>
      <c r="M223" t="s">
        <v>266</v>
      </c>
    </row>
    <row r="224" spans="1:21" ht="15" x14ac:dyDescent="0.25">
      <c r="A224" s="22">
        <f>VLOOKUP(lex_jul_2014[[#This Row],[Locationid]],[1]LibPAS_data!$A$2:$D$264,4,FALSE)</f>
        <v>1843</v>
      </c>
      <c r="B224" s="10" t="str">
        <f>TEXT(C224,"yyyy")&amp;"-"&amp;"Q"&amp;LOOKUP(MONTH(C224),{1,4,7,10},{1,2,3,4})</f>
        <v>2014-Q3</v>
      </c>
      <c r="C224" s="19">
        <v>41852</v>
      </c>
      <c r="D224" s="7">
        <f>YEAR(DATE(YEAR(lex_jul_2014[[#This Row],[Date]]),MONTH(lex_jul_2014[[#This Row],[Date]])+6,1))</f>
        <v>2015</v>
      </c>
      <c r="E224" s="39" t="str">
        <f>TEXT(lex_jul_2014[[#This Row],[Date]],"YYYY")</f>
        <v>2014</v>
      </c>
      <c r="F224" t="s">
        <v>267</v>
      </c>
      <c r="G224" t="str">
        <f>VLOOKUP(K224,[1]LibPAS_data!$A$2:$C$600,3,FALSE)</f>
        <v>Pima</v>
      </c>
      <c r="H224">
        <v>14512</v>
      </c>
      <c r="I224" t="s">
        <v>134</v>
      </c>
      <c r="J224" s="7" t="str">
        <f>VLOOKUP(K224,[1]LibPAS_data!$A$2:$C$601,2,FALSE)</f>
        <v>Venito Garcia Library</v>
      </c>
      <c r="K224" t="s">
        <v>251</v>
      </c>
      <c r="L224" t="s">
        <v>131</v>
      </c>
      <c r="M224" t="s">
        <v>266</v>
      </c>
    </row>
    <row r="225" spans="1:22" ht="15" x14ac:dyDescent="0.25">
      <c r="A225" s="22" t="e">
        <f>VLOOKUP(lex_jul_2014[[#This Row],[Locationid]],[1]LibPAS_data!$A$2:$D$264,4,FALSE)</f>
        <v>#N/A</v>
      </c>
      <c r="B225" s="10" t="str">
        <f>TEXT(C225,"yyyy")&amp;"-"&amp;"Q"&amp;LOOKUP(MONTH(C225),{1,4,7,10},{1,2,3,4})</f>
        <v>2014-Q3</v>
      </c>
      <c r="C225" s="19">
        <v>41852</v>
      </c>
      <c r="D225" s="7">
        <f>YEAR(DATE(YEAR(lex_jul_2014[[#This Row],[Date]]),MONTH(lex_jul_2014[[#This Row],[Date]])+6,1))</f>
        <v>2015</v>
      </c>
      <c r="E225" s="39" t="str">
        <f>TEXT(lex_jul_2014[[#This Row],[Date]],"YYYY")</f>
        <v>2014</v>
      </c>
      <c r="F225" t="s">
        <v>267</v>
      </c>
      <c r="G225" t="str">
        <f>VLOOKUP(K225,[1]LibPAS_data!$A$2:$C$600,3,FALSE)</f>
        <v>Pinal</v>
      </c>
      <c r="H225">
        <v>14443</v>
      </c>
      <c r="I225" t="s">
        <v>21</v>
      </c>
      <c r="J225" s="7" t="str">
        <f>VLOOKUP(K225,[1]LibPAS_data!$A$2:$C$601,2,FALSE)</f>
        <v>Vista Grande Library</v>
      </c>
      <c r="K225" s="2" t="s">
        <v>252</v>
      </c>
      <c r="L225" t="s">
        <v>13</v>
      </c>
      <c r="M225" t="s">
        <v>266</v>
      </c>
    </row>
    <row r="226" spans="1:22" ht="15" x14ac:dyDescent="0.25">
      <c r="A226" s="22" t="str">
        <f>VLOOKUP(lex_jul_2014[[#This Row],[Locationid]],[1]LibPAS_data!$A$2:$D$264,4,FALSE)</f>
        <v>N/A</v>
      </c>
      <c r="B226" s="10" t="str">
        <f>TEXT(C226,"yyyy")&amp;"-"&amp;"Q"&amp;LOOKUP(MONTH(C226),{1,4,7,10},{1,2,3,4})</f>
        <v>2014-Q3</v>
      </c>
      <c r="C226" s="19">
        <v>41852</v>
      </c>
      <c r="D226" s="7">
        <f>YEAR(DATE(YEAR(lex_jul_2014[[#This Row],[Date]]),MONTH(lex_jul_2014[[#This Row],[Date]])+6,1))</f>
        <v>2015</v>
      </c>
      <c r="E226" s="39" t="str">
        <f>TEXT(lex_jul_2014[[#This Row],[Date]],"YYYY")</f>
        <v>2014</v>
      </c>
      <c r="F226" t="s">
        <v>267</v>
      </c>
      <c r="G226" t="str">
        <f>VLOOKUP(K226,[1]LibPAS_data!$A$2:$C$600,3,FALSE)</f>
        <v>Maricopa</v>
      </c>
      <c r="H226">
        <v>14481</v>
      </c>
      <c r="I226" t="s">
        <v>111</v>
      </c>
      <c r="J226" s="7" t="str">
        <f>VLOOKUP(K226,[1]LibPAS_data!$A$2:$C$601,2,FALSE)</f>
        <v>Wickenburg Public Library</v>
      </c>
      <c r="K226" s="1" t="s">
        <v>253</v>
      </c>
      <c r="L226" t="s">
        <v>96</v>
      </c>
      <c r="M226" t="s">
        <v>266</v>
      </c>
    </row>
    <row r="227" spans="1:22" ht="15" x14ac:dyDescent="0.25">
      <c r="A227" s="22" t="e">
        <f>VLOOKUP(lex_jul_2014[[#This Row],[Locationid]],[1]LibPAS_data!$A$2:$D$264,4,FALSE)</f>
        <v>#N/A</v>
      </c>
      <c r="B227" s="10" t="str">
        <f>TEXT(C227,"yyyy")&amp;"-"&amp;"Q"&amp;LOOKUP(MONTH(C227),{1,4,7,10},{1,2,3,4})</f>
        <v>2014-Q3</v>
      </c>
      <c r="C227" s="19">
        <v>41852</v>
      </c>
      <c r="D227" s="7">
        <f>YEAR(DATE(YEAR(lex_jul_2014[[#This Row],[Date]]),MONTH(lex_jul_2014[[#This Row],[Date]])+6,1))</f>
        <v>2015</v>
      </c>
      <c r="E227" s="39" t="str">
        <f>TEXT(lex_jul_2014[[#This Row],[Date]],"YYYY")</f>
        <v>2014</v>
      </c>
      <c r="F227" t="s">
        <v>267</v>
      </c>
      <c r="G227" t="str">
        <f>VLOOKUP(K227,[1]LibPAS_data!$A$2:$C$600,3,FALSE)</f>
        <v>Yavapai</v>
      </c>
      <c r="H227">
        <v>14551</v>
      </c>
      <c r="I227" t="s">
        <v>43</v>
      </c>
      <c r="J227" s="7" t="str">
        <f>VLOOKUP(K227,[1]LibPAS_data!$A$2:$C$601,2,FALSE)</f>
        <v>Wilhoit Public Library</v>
      </c>
      <c r="K227" t="s">
        <v>254</v>
      </c>
      <c r="L227" t="s">
        <v>39</v>
      </c>
      <c r="M227" t="s">
        <v>266</v>
      </c>
    </row>
    <row r="228" spans="1:22" ht="15" x14ac:dyDescent="0.25">
      <c r="A228" s="22" t="str">
        <f>VLOOKUP(lex_jul_2014[[#This Row],[Locationid]],[1]LibPAS_data!$A$2:$D$264,4,FALSE)</f>
        <v>N/A</v>
      </c>
      <c r="B228" s="10" t="str">
        <f>TEXT(C228,"yyyy")&amp;"-"&amp;"Q"&amp;LOOKUP(MONTH(C228),{1,4,7,10},{1,2,3,4})</f>
        <v>2014-Q3</v>
      </c>
      <c r="C228" s="19">
        <v>41852</v>
      </c>
      <c r="D228" s="7">
        <f>YEAR(DATE(YEAR(lex_jul_2014[[#This Row],[Date]]),MONTH(lex_jul_2014[[#This Row],[Date]])+6,1))</f>
        <v>2015</v>
      </c>
      <c r="E228" s="39" t="str">
        <f>TEXT(lex_jul_2014[[#This Row],[Date]],"YYYY")</f>
        <v>2014</v>
      </c>
      <c r="F228" t="s">
        <v>267</v>
      </c>
      <c r="G228" t="str">
        <f>VLOOKUP(K228,[1]LibPAS_data!$A$2:$C$600,3,FALSE)</f>
        <v>Coconino</v>
      </c>
      <c r="H228">
        <v>13090</v>
      </c>
      <c r="I228" t="s">
        <v>61</v>
      </c>
      <c r="J228" s="7" t="str">
        <f>VLOOKUP(K228,[1]LibPAS_data!$A$2:$C$601,2,FALSE)</f>
        <v>Williams Public Library</v>
      </c>
      <c r="K228" t="s">
        <v>255</v>
      </c>
      <c r="L228" t="s">
        <v>62</v>
      </c>
      <c r="M228" t="s">
        <v>266</v>
      </c>
    </row>
    <row r="229" spans="1:22" ht="15" x14ac:dyDescent="0.25">
      <c r="A229" s="22">
        <f>VLOOKUP(lex_jul_2014[[#This Row],[Locationid]],[1]LibPAS_data!$A$2:$D$264,4,FALSE)</f>
        <v>3037</v>
      </c>
      <c r="B229" s="10" t="str">
        <f>TEXT(C229,"yyyy")&amp;"-"&amp;"Q"&amp;LOOKUP(MONTH(C229),{1,4,7,10},{1,2,3,4})</f>
        <v>2014-Q3</v>
      </c>
      <c r="C229" s="19">
        <v>41852</v>
      </c>
      <c r="D229" s="7">
        <f>YEAR(DATE(YEAR(lex_jul_2014[[#This Row],[Date]]),MONTH(lex_jul_2014[[#This Row],[Date]])+6,1))</f>
        <v>2015</v>
      </c>
      <c r="E229" s="39" t="str">
        <f>TEXT(lex_jul_2014[[#This Row],[Date]],"YYYY")</f>
        <v>2014</v>
      </c>
      <c r="F229" t="s">
        <v>267</v>
      </c>
      <c r="G229" t="str">
        <f>VLOOKUP(K229,[1]LibPAS_data!$A$2:$C$600,3,FALSE)</f>
        <v>Navajo</v>
      </c>
      <c r="H229">
        <v>14505</v>
      </c>
      <c r="I229" t="s">
        <v>121</v>
      </c>
      <c r="J229" s="7" t="str">
        <f>VLOOKUP(K229,[1]LibPAS_data!$A$2:$C$601,2,FALSE)</f>
        <v>Winslow Public Library</v>
      </c>
      <c r="K229" t="s">
        <v>256</v>
      </c>
      <c r="L229" t="s">
        <v>114</v>
      </c>
      <c r="M229" t="s">
        <v>266</v>
      </c>
    </row>
    <row r="230" spans="1:22" ht="15" x14ac:dyDescent="0.25">
      <c r="A230" s="22" t="e">
        <f>VLOOKUP(lex_jul_2014[[#This Row],[Locationid]],[1]LibPAS_data!$A$2:$D$264,4,FALSE)</f>
        <v>#N/A</v>
      </c>
      <c r="B230" s="10" t="str">
        <f>TEXT(C230,"yyyy")&amp;"-"&amp;"Q"&amp;LOOKUP(MONTH(C230),{1,4,7,10},{1,2,3,4})</f>
        <v>2014-Q3</v>
      </c>
      <c r="C230" s="19">
        <v>41852</v>
      </c>
      <c r="D230" s="7">
        <f>YEAR(DATE(YEAR(lex_jul_2014[[#This Row],[Date]]),MONTH(lex_jul_2014[[#This Row],[Date]])+6,1))</f>
        <v>2015</v>
      </c>
      <c r="E230" s="39" t="str">
        <f>TEXT(lex_jul_2014[[#This Row],[Date]],"YYYY")</f>
        <v>2014</v>
      </c>
      <c r="F230" t="s">
        <v>267</v>
      </c>
      <c r="G230" t="str">
        <f>VLOOKUP(K230,[1]LibPAS_data!$A$2:$C$600,3,FALSE)</f>
        <v>Navajo</v>
      </c>
      <c r="H230">
        <v>14506</v>
      </c>
      <c r="I230" t="s">
        <v>122</v>
      </c>
      <c r="J230" s="7" t="str">
        <f>VLOOKUP(K230,[1]LibPAS_data!$A$2:$C$601,2,FALSE)</f>
        <v>Woodruff Community Library</v>
      </c>
      <c r="K230" t="s">
        <v>257</v>
      </c>
      <c r="L230" t="s">
        <v>114</v>
      </c>
      <c r="M230" t="s">
        <v>266</v>
      </c>
    </row>
    <row r="231" spans="1:22" ht="15" x14ac:dyDescent="0.25">
      <c r="A231" s="22" t="e">
        <f>VLOOKUP(lex_jul_2014[[#This Row],[Locationid]],[1]LibPAS_data!$A$2:$D$264,4,FALSE)</f>
        <v>#N/A</v>
      </c>
      <c r="B231" s="10" t="str">
        <f>TEXT(C231,"yyyy")&amp;"-"&amp;"Q"&amp;LOOKUP(MONTH(C231),{1,4,7,10},{1,2,3,4})</f>
        <v>2014-Q3</v>
      </c>
      <c r="C231" s="19">
        <v>41852</v>
      </c>
      <c r="D231" s="7">
        <f>YEAR(DATE(YEAR(lex_jul_2014[[#This Row],[Date]]),MONTH(lex_jul_2014[[#This Row],[Date]])+6,1))</f>
        <v>2015</v>
      </c>
      <c r="E231" s="39" t="str">
        <f>TEXT(lex_jul_2014[[#This Row],[Date]],"YYYY")</f>
        <v>2014</v>
      </c>
      <c r="F231" t="s">
        <v>267</v>
      </c>
      <c r="G231" t="str">
        <f>VLOOKUP(K231,[1]LibPAS_data!$A$2:$C$600,3,FALSE)</f>
        <v>Yavapai</v>
      </c>
      <c r="H231">
        <v>14552</v>
      </c>
      <c r="I231" t="s">
        <v>44</v>
      </c>
      <c r="J231" s="7" t="str">
        <f>VLOOKUP(K231,[1]LibPAS_data!$A$2:$C$601,2,FALSE)</f>
        <v>Yarnell Public Library</v>
      </c>
      <c r="K231" t="s">
        <v>258</v>
      </c>
      <c r="L231" t="s">
        <v>39</v>
      </c>
      <c r="M231" t="s">
        <v>266</v>
      </c>
    </row>
    <row r="232" spans="1:22" ht="15" x14ac:dyDescent="0.25">
      <c r="A232" s="22">
        <f>VLOOKUP(lex_jul_2014[[#This Row],[Locationid]],[1]LibPAS_data!$A$2:$D$264,4,FALSE)</f>
        <v>9301</v>
      </c>
      <c r="B232" s="10" t="str">
        <f>TEXT(C232,"yyyy")&amp;"-"&amp;"Q"&amp;LOOKUP(MONTH(C232),{1,4,7,10},{1,2,3,4})</f>
        <v>2014-Q3</v>
      </c>
      <c r="C232" s="19">
        <v>41852</v>
      </c>
      <c r="D232" s="7">
        <f>YEAR(DATE(YEAR(lex_jul_2014[[#This Row],[Date]]),MONTH(lex_jul_2014[[#This Row],[Date]])+6,1))</f>
        <v>2015</v>
      </c>
      <c r="E232" s="39" t="str">
        <f>TEXT(lex_jul_2014[[#This Row],[Date]],"YYYY")</f>
        <v>2014</v>
      </c>
      <c r="F232" t="s">
        <v>267</v>
      </c>
      <c r="G232" t="str">
        <f>VLOOKUP(K232,[1]LibPAS_data!$A$2:$C$600,3,FALSE)</f>
        <v>Yavapai</v>
      </c>
      <c r="H232">
        <v>12675</v>
      </c>
      <c r="I232" t="s">
        <v>40</v>
      </c>
      <c r="J232" s="7" t="str">
        <f>VLOOKUP(K232,[1]LibPAS_data!$A$2:$C$601,2,FALSE)</f>
        <v>Yavapai County Library District</v>
      </c>
      <c r="K232" s="2" t="s">
        <v>259</v>
      </c>
      <c r="L232" t="s">
        <v>39</v>
      </c>
      <c r="M232" t="s">
        <v>266</v>
      </c>
      <c r="P232">
        <v>1</v>
      </c>
      <c r="Q232">
        <v>1</v>
      </c>
      <c r="T232">
        <v>1</v>
      </c>
      <c r="V232">
        <v>7</v>
      </c>
    </row>
    <row r="233" spans="1:22" ht="15" x14ac:dyDescent="0.25">
      <c r="A233" s="22" t="str">
        <f>VLOOKUP(lex_jul_2014[[#This Row],[Locationid]],[1]LibPAS_data!$A$2:$D$264,4,FALSE)</f>
        <v>N/A</v>
      </c>
      <c r="B233" s="10" t="str">
        <f>TEXT(C233,"yyyy")&amp;"-"&amp;"Q"&amp;LOOKUP(MONTH(C233),{1,4,7,10},{1,2,3,4})</f>
        <v>2014-Q3</v>
      </c>
      <c r="C233" s="19">
        <v>41852</v>
      </c>
      <c r="D233" s="7">
        <f>YEAR(DATE(YEAR(lex_jul_2014[[#This Row],[Date]]),MONTH(lex_jul_2014[[#This Row],[Date]])+6,1))</f>
        <v>2015</v>
      </c>
      <c r="E233" s="39" t="str">
        <f>TEXT(lex_jul_2014[[#This Row],[Date]],"YYYY")</f>
        <v>2014</v>
      </c>
      <c r="F233" t="s">
        <v>267</v>
      </c>
      <c r="G233" t="str">
        <f>VLOOKUP(K233,[1]LibPAS_data!$A$2:$C$600,3,FALSE)</f>
        <v>Yavapai</v>
      </c>
      <c r="H233">
        <v>14518</v>
      </c>
      <c r="I233" t="s">
        <v>41</v>
      </c>
      <c r="J233" s="7" t="str">
        <f>VLOOKUP(K233,[1]LibPAS_data!$A$2:$C$601,2,FALSE)</f>
        <v>Yavapai-Prescott Tribal Library</v>
      </c>
      <c r="K233" s="6" t="s">
        <v>260</v>
      </c>
      <c r="L233" t="s">
        <v>39</v>
      </c>
      <c r="M233" t="s">
        <v>266</v>
      </c>
    </row>
    <row r="234" spans="1:22" ht="15" x14ac:dyDescent="0.25">
      <c r="A234" s="22">
        <f>VLOOKUP(lex_jul_2014[[#This Row],[Locationid]],[1]LibPAS_data!$A$2:$D$264,4,FALSE)</f>
        <v>790</v>
      </c>
      <c r="B234" s="10" t="str">
        <f>TEXT(C234,"yyyy")&amp;"-"&amp;"Q"&amp;LOOKUP(MONTH(C234),{1,4,7,10},{1,2,3,4})</f>
        <v>2014-Q3</v>
      </c>
      <c r="C234" s="19">
        <v>41852</v>
      </c>
      <c r="D234" s="7">
        <f>YEAR(DATE(YEAR(lex_jul_2014[[#This Row],[Date]]),MONTH(lex_jul_2014[[#This Row],[Date]])+6,1))</f>
        <v>2015</v>
      </c>
      <c r="E234" s="39" t="str">
        <f>TEXT(lex_jul_2014[[#This Row],[Date]],"YYYY")</f>
        <v>2014</v>
      </c>
      <c r="F234" t="s">
        <v>267</v>
      </c>
      <c r="G234" t="str">
        <f>VLOOKUP(K234,[1]LibPAS_data!$A$2:$C$600,3,FALSE)</f>
        <v>Gila</v>
      </c>
      <c r="H234">
        <v>14464</v>
      </c>
      <c r="I234" t="s">
        <v>91</v>
      </c>
      <c r="J234" s="7" t="str">
        <f>VLOOKUP(K234,[1]LibPAS_data!$A$2:$C$601,2,FALSE)</f>
        <v>Young Public Library</v>
      </c>
      <c r="K234" t="s">
        <v>261</v>
      </c>
      <c r="L234" t="s">
        <v>84</v>
      </c>
      <c r="M234" t="s">
        <v>266</v>
      </c>
    </row>
    <row r="235" spans="1:22" ht="15" x14ac:dyDescent="0.25">
      <c r="A235" s="22">
        <f>VLOOKUP(lex_jul_2014[[#This Row],[Locationid]],[1]LibPAS_data!$A$2:$D$264,4,FALSE)</f>
        <v>359</v>
      </c>
      <c r="B235" s="10" t="str">
        <f>TEXT(C235,"yyyy")&amp;"-"&amp;"Q"&amp;LOOKUP(MONTH(C235),{1,4,7,10},{1,2,3,4})</f>
        <v>2014-Q3</v>
      </c>
      <c r="C235" s="19">
        <v>41852</v>
      </c>
      <c r="D235" s="7">
        <f>YEAR(DATE(YEAR(lex_jul_2014[[#This Row],[Date]]),MONTH(lex_jul_2014[[#This Row],[Date]])+6,1))</f>
        <v>2015</v>
      </c>
      <c r="E235" s="39" t="str">
        <f>TEXT(lex_jul_2014[[#This Row],[Date]],"YYYY")</f>
        <v>2014</v>
      </c>
      <c r="F235" t="s">
        <v>267</v>
      </c>
      <c r="G235" t="str">
        <f>VLOOKUP(K235,[1]LibPAS_data!$A$2:$C$600,3,FALSE)</f>
        <v>Maricopa</v>
      </c>
      <c r="H235">
        <v>14486</v>
      </c>
      <c r="I235" t="s">
        <v>105</v>
      </c>
      <c r="J235" s="7" t="str">
        <f>VLOOKUP(K235,[1]LibPAS_data!$A$2:$C$601,2,FALSE)</f>
        <v>Youngtown Public Library</v>
      </c>
      <c r="K235" t="s">
        <v>262</v>
      </c>
      <c r="L235" t="s">
        <v>96</v>
      </c>
      <c r="M235" t="s">
        <v>266</v>
      </c>
    </row>
    <row r="236" spans="1:22" ht="15" x14ac:dyDescent="0.25">
      <c r="A236" s="22" t="e">
        <f>VLOOKUP(lex_jul_2014[[#This Row],[Locationid]],[1]LibPAS_data!$A$2:$D$264,4,FALSE)</f>
        <v>#N/A</v>
      </c>
      <c r="B236" s="10" t="str">
        <f>TEXT(C236,"yyyy")&amp;"-"&amp;"Q"&amp;LOOKUP(MONTH(C236),{1,4,7,10},{1,2,3,4})</f>
        <v>2014-Q3</v>
      </c>
      <c r="C236" s="19">
        <v>41852</v>
      </c>
      <c r="D236" s="7">
        <f>YEAR(DATE(YEAR(lex_jul_2014[[#This Row],[Date]]),MONTH(lex_jul_2014[[#This Row],[Date]])+6,1))</f>
        <v>2015</v>
      </c>
      <c r="E236" s="39" t="str">
        <f>TEXT(lex_jul_2014[[#This Row],[Date]],"YYYY")</f>
        <v>2014</v>
      </c>
      <c r="F236" t="s">
        <v>267</v>
      </c>
      <c r="G236" t="str">
        <f>VLOOKUP(K236,[1]LibPAS_data!$A$2:$C$600,3,FALSE)</f>
        <v>Yuma</v>
      </c>
      <c r="H236">
        <v>14527</v>
      </c>
      <c r="I236" t="s">
        <v>140</v>
      </c>
      <c r="J236" s="7" t="str">
        <f>VLOOKUP(K236,[1]LibPAS_data!$A$2:$C$601,2,FALSE)</f>
        <v>Yuma County Library District</v>
      </c>
      <c r="K236" s="2" t="s">
        <v>263</v>
      </c>
      <c r="L236" t="s">
        <v>141</v>
      </c>
      <c r="M236" t="s">
        <v>266</v>
      </c>
      <c r="P236">
        <v>119</v>
      </c>
      <c r="Q236">
        <v>32</v>
      </c>
      <c r="R236">
        <v>268</v>
      </c>
      <c r="S236">
        <v>125</v>
      </c>
      <c r="T236">
        <v>2</v>
      </c>
      <c r="U236">
        <v>3</v>
      </c>
      <c r="V236">
        <v>4</v>
      </c>
    </row>
    <row r="237" spans="1:22" ht="15" x14ac:dyDescent="0.25">
      <c r="A237" s="22">
        <f>VLOOKUP(lex_jul_2014[[#This Row],[Locationid]],[1]LibPAS_data!$A$2:$D$264,4,FALSE)</f>
        <v>1188</v>
      </c>
      <c r="B237" s="10" t="str">
        <f>TEXT(C237,"yyyy")&amp;"-"&amp;"Q"&amp;LOOKUP(MONTH(C237),{1,4,7,10},{1,2,3,4})</f>
        <v>2014-Q3</v>
      </c>
      <c r="C237" s="19">
        <v>41883</v>
      </c>
      <c r="D237" s="7">
        <f>YEAR(DATE(YEAR(lex_jul_2014[[#This Row],[Date]]),MONTH(lex_jul_2014[[#This Row],[Date]])+6,1))</f>
        <v>2015</v>
      </c>
      <c r="E237" s="39" t="str">
        <f>TEXT(lex_jul_2014[[#This Row],[Date]],"YYYY")</f>
        <v>2014</v>
      </c>
      <c r="F237" t="s">
        <v>271</v>
      </c>
      <c r="G237" t="str">
        <f>VLOOKUP(K237,[1]LibPAS_data!$A$2:$C$600,3,FALSE)</f>
        <v>Pinal</v>
      </c>
      <c r="H237">
        <v>14487</v>
      </c>
      <c r="I237" t="s">
        <v>106</v>
      </c>
      <c r="J237" s="7" t="str">
        <f>VLOOKUP(K237,[1]LibPAS_data!$A$2:$C$601,2,FALSE)</f>
        <v>Ak-Chin Indian Community Library</v>
      </c>
      <c r="K237" t="s">
        <v>149</v>
      </c>
      <c r="L237" t="s">
        <v>96</v>
      </c>
      <c r="M237" t="s">
        <v>266</v>
      </c>
    </row>
    <row r="238" spans="1:22" ht="15" x14ac:dyDescent="0.25">
      <c r="A238" s="22">
        <f>VLOOKUP(lex_jul_2014[[#This Row],[Locationid]],[1]LibPAS_data!$A$2:$D$264,4,FALSE)</f>
        <v>11452</v>
      </c>
      <c r="B238" s="10" t="str">
        <f>TEXT(C238,"yyyy")&amp;"-"&amp;"Q"&amp;LOOKUP(MONTH(C238),{1,4,7,10},{1,2,3,4})</f>
        <v>2014-Q3</v>
      </c>
      <c r="C238" s="19">
        <v>41883</v>
      </c>
      <c r="D238" s="7">
        <f>YEAR(DATE(YEAR(lex_jul_2014[[#This Row],[Date]]),MONTH(lex_jul_2014[[#This Row],[Date]])+6,1))</f>
        <v>2015</v>
      </c>
      <c r="E238" s="39" t="str">
        <f>TEXT(lex_jul_2014[[#This Row],[Date]],"YYYY")</f>
        <v>2014</v>
      </c>
      <c r="F238" t="s">
        <v>271</v>
      </c>
      <c r="G238" t="str">
        <f>VLOOKUP(K238,[1]LibPAS_data!$A$2:$C$600,3,FALSE)</f>
        <v>Apache</v>
      </c>
      <c r="H238">
        <v>14331</v>
      </c>
      <c r="I238" t="s">
        <v>59</v>
      </c>
      <c r="J238" s="7" t="str">
        <f>VLOOKUP(K238,[1]LibPAS_data!$A$2:$C$601,2,FALSE)</f>
        <v>Apache County Library District Office</v>
      </c>
      <c r="K238" t="s">
        <v>150</v>
      </c>
      <c r="L238" t="s">
        <v>60</v>
      </c>
      <c r="M238" t="s">
        <v>266</v>
      </c>
    </row>
    <row r="239" spans="1:22" ht="15" x14ac:dyDescent="0.25">
      <c r="A239" s="22">
        <f>VLOOKUP(lex_jul_2014[[#This Row],[Locationid]],[1]LibPAS_data!$A$2:$D$264,4,FALSE)</f>
        <v>63208</v>
      </c>
      <c r="B239" s="10" t="str">
        <f>TEXT(C239,"yyyy")&amp;"-"&amp;"Q"&amp;LOOKUP(MONTH(C239),{1,4,7,10},{1,2,3,4})</f>
        <v>2014-Q3</v>
      </c>
      <c r="C239" s="19">
        <v>41883</v>
      </c>
      <c r="D239" s="7">
        <f>YEAR(DATE(YEAR(lex_jul_2014[[#This Row],[Date]]),MONTH(lex_jul_2014[[#This Row],[Date]])+6,1))</f>
        <v>2015</v>
      </c>
      <c r="E239" s="39" t="str">
        <f>TEXT(lex_jul_2014[[#This Row],[Date]],"YYYY")</f>
        <v>2014</v>
      </c>
      <c r="F239" t="s">
        <v>271</v>
      </c>
      <c r="G239" t="str">
        <f>VLOOKUP(K239,[1]LibPAS_data!$A$2:$C$600,3,FALSE)</f>
        <v>Pinal</v>
      </c>
      <c r="H239">
        <v>12670</v>
      </c>
      <c r="I239" t="s">
        <v>14</v>
      </c>
      <c r="J239" s="7" t="str">
        <f>VLOOKUP(K239,[1]LibPAS_data!$A$2:$C$601,2,FALSE)</f>
        <v>Apache Junction Public Library</v>
      </c>
      <c r="K239" t="s">
        <v>151</v>
      </c>
      <c r="L239" t="s">
        <v>13</v>
      </c>
      <c r="M239" t="s">
        <v>266</v>
      </c>
      <c r="P239">
        <v>3</v>
      </c>
      <c r="Q239">
        <v>3</v>
      </c>
      <c r="T239">
        <v>1</v>
      </c>
    </row>
    <row r="240" spans="1:22" ht="15" x14ac:dyDescent="0.25">
      <c r="A240" s="22" t="e">
        <f>VLOOKUP(lex_jul_2014[[#This Row],[Locationid]],[1]LibPAS_data!$A$2:$D$264,4,FALSE)</f>
        <v>#N/A</v>
      </c>
      <c r="B240" s="10" t="str">
        <f>TEXT(C240,"yyyy")&amp;"-"&amp;"Q"&amp;LOOKUP(MONTH(C240),{1,4,7,10},{1,2,3,4})</f>
        <v>2014-Q3</v>
      </c>
      <c r="C240" s="19">
        <v>41883</v>
      </c>
      <c r="D240" s="7">
        <f>YEAR(DATE(YEAR(lex_jul_2014[[#This Row],[Date]]),MONTH(lex_jul_2014[[#This Row],[Date]])+6,1))</f>
        <v>2015</v>
      </c>
      <c r="E240" s="39" t="str">
        <f>TEXT(lex_jul_2014[[#This Row],[Date]],"YYYY")</f>
        <v>2014</v>
      </c>
      <c r="F240" t="s">
        <v>271</v>
      </c>
      <c r="G240" t="str">
        <f>VLOOKUP(K240,[1]LibPAS_data!$A$2:$C$600,3,FALSE)</f>
        <v>Pinal</v>
      </c>
      <c r="H240">
        <v>13834</v>
      </c>
      <c r="I240" t="s">
        <v>15</v>
      </c>
      <c r="J240" s="7" t="str">
        <f>VLOOKUP(K240,[1]LibPAS_data!$A$2:$C$601,2,FALSE)</f>
        <v>Arizona City Community Library</v>
      </c>
      <c r="K240" t="s">
        <v>152</v>
      </c>
      <c r="L240" t="s">
        <v>13</v>
      </c>
      <c r="M240" t="s">
        <v>266</v>
      </c>
    </row>
    <row r="241" spans="1:22" ht="15" x14ac:dyDescent="0.25">
      <c r="A241" s="22" t="e">
        <f>VLOOKUP(lex_jul_2014[[#This Row],[Locationid]],[1]LibPAS_data!$A$2:$D$264,4,FALSE)</f>
        <v>#N/A</v>
      </c>
      <c r="B241" s="10" t="str">
        <f>TEXT(C241,"yyyy")&amp;"-"&amp;"Q"&amp;LOOKUP(MONTH(C241),{1,4,7,10},{1,2,3,4})</f>
        <v>2014-Q3</v>
      </c>
      <c r="C241" s="19">
        <v>41883</v>
      </c>
      <c r="D241" s="7">
        <f>YEAR(DATE(YEAR(lex_jul_2014[[#This Row],[Date]]),MONTH(lex_jul_2014[[#This Row],[Date]])+6,1))</f>
        <v>2015</v>
      </c>
      <c r="E241" s="39" t="str">
        <f>TEXT(lex_jul_2014[[#This Row],[Date]],"YYYY")</f>
        <v>2014</v>
      </c>
      <c r="F241" t="s">
        <v>271</v>
      </c>
      <c r="G241" t="str">
        <f>VLOOKUP(K241,[1]LibPAS_data!$A$2:$C$600,3,FALSE)</f>
        <v>State</v>
      </c>
      <c r="H241">
        <v>14554</v>
      </c>
      <c r="I241" t="s">
        <v>143</v>
      </c>
      <c r="J241" s="7" t="str">
        <f>VLOOKUP(K241,[1]LibPAS_data!$A$2:$C$601,2,FALSE)</f>
        <v>Arizona State Library</v>
      </c>
      <c r="K241" s="2" t="s">
        <v>153</v>
      </c>
      <c r="L241" t="s">
        <v>272</v>
      </c>
      <c r="M241" t="s">
        <v>266</v>
      </c>
      <c r="P241">
        <v>13</v>
      </c>
      <c r="Q241">
        <v>7</v>
      </c>
      <c r="R241">
        <v>2</v>
      </c>
      <c r="S241">
        <v>3</v>
      </c>
      <c r="T241">
        <v>3</v>
      </c>
      <c r="U241">
        <v>3</v>
      </c>
      <c r="V241">
        <v>1</v>
      </c>
    </row>
    <row r="242" spans="1:22" ht="15" x14ac:dyDescent="0.25">
      <c r="A242" s="22" t="e">
        <f>VLOOKUP(lex_jul_2014[[#This Row],[Locationid]],[1]LibPAS_data!$A$2:$D$264,4,FALSE)</f>
        <v>#N/A</v>
      </c>
      <c r="B242" s="10" t="str">
        <f>TEXT(C242,"yyyy")&amp;"-"&amp;"Q"&amp;LOOKUP(MONTH(C242),{1,4,7,10},{1,2,3,4})</f>
        <v>2014-Q3</v>
      </c>
      <c r="C242" s="19">
        <v>41883</v>
      </c>
      <c r="D242" s="7">
        <f>YEAR(DATE(YEAR(lex_jul_2014[[#This Row],[Date]]),MONTH(lex_jul_2014[[#This Row],[Date]])+6,1))</f>
        <v>2015</v>
      </c>
      <c r="E242" s="39" t="str">
        <f>TEXT(lex_jul_2014[[#This Row],[Date]],"YYYY")</f>
        <v>2014</v>
      </c>
      <c r="F242" t="s">
        <v>271</v>
      </c>
      <c r="G242" t="str">
        <f>VLOOKUP(K242,[1]LibPAS_data!$A$2:$C$600,3,FALSE)</f>
        <v>Yavapai</v>
      </c>
      <c r="H242">
        <v>14520</v>
      </c>
      <c r="I242" t="s">
        <v>54</v>
      </c>
      <c r="J242" s="7" t="str">
        <f>VLOOKUP(K242,[1]LibPAS_data!$A$2:$C$601,2,FALSE)</f>
        <v>Ash Fork Public Library</v>
      </c>
      <c r="K242" t="s">
        <v>154</v>
      </c>
      <c r="L242" t="s">
        <v>39</v>
      </c>
      <c r="M242" t="s">
        <v>266</v>
      </c>
    </row>
    <row r="243" spans="1:22" ht="15" x14ac:dyDescent="0.25">
      <c r="A243" s="22" t="str">
        <f>VLOOKUP(lex_jul_2014[[#This Row],[Locationid]],[1]LibPAS_data!$A$2:$D$264,4,FALSE)</f>
        <v>N/A</v>
      </c>
      <c r="B243" s="10" t="str">
        <f>TEXT(C243,"yyyy")&amp;"-"&amp;"Q"&amp;LOOKUP(MONTH(C243),{1,4,7,10},{1,2,3,4})</f>
        <v>2014-Q3</v>
      </c>
      <c r="C243" s="19">
        <v>41883</v>
      </c>
      <c r="D243" s="7">
        <f>YEAR(DATE(YEAR(lex_jul_2014[[#This Row],[Date]]),MONTH(lex_jul_2014[[#This Row],[Date]])+6,1))</f>
        <v>2015</v>
      </c>
      <c r="E243" s="39" t="str">
        <f>TEXT(lex_jul_2014[[#This Row],[Date]],"YYYY")</f>
        <v>2014</v>
      </c>
      <c r="F243" t="s">
        <v>271</v>
      </c>
      <c r="G243" t="str">
        <f>VLOOKUP(K243,[1]LibPAS_data!$A$2:$C$600,3,FALSE)</f>
        <v>Mohave</v>
      </c>
      <c r="H243">
        <v>14489</v>
      </c>
      <c r="I243" t="s">
        <v>30</v>
      </c>
      <c r="J243" s="7" t="str">
        <f>VLOOKUP(K243,[1]LibPAS_data!$A$2:$C$601,2,FALSE)</f>
        <v>Ava Ich Asiit Tribal Library</v>
      </c>
      <c r="K243" t="s">
        <v>155</v>
      </c>
      <c r="L243" t="s">
        <v>28</v>
      </c>
      <c r="M243" t="s">
        <v>266</v>
      </c>
    </row>
    <row r="244" spans="1:22" ht="15" x14ac:dyDescent="0.25">
      <c r="A244" s="22">
        <f>VLOOKUP(lex_jul_2014[[#This Row],[Locationid]],[1]LibPAS_data!$A$2:$D$264,4,FALSE)</f>
        <v>22669</v>
      </c>
      <c r="B244" s="10" t="str">
        <f>TEXT(C244,"yyyy")&amp;"-"&amp;"Q"&amp;LOOKUP(MONTH(C244),{1,4,7,10},{1,2,3,4})</f>
        <v>2014-Q3</v>
      </c>
      <c r="C244" s="19">
        <v>41883</v>
      </c>
      <c r="D244" s="7">
        <f>YEAR(DATE(YEAR(lex_jul_2014[[#This Row],[Date]]),MONTH(lex_jul_2014[[#This Row],[Date]])+6,1))</f>
        <v>2015</v>
      </c>
      <c r="E244" s="39" t="str">
        <f>TEXT(lex_jul_2014[[#This Row],[Date]],"YYYY")</f>
        <v>2014</v>
      </c>
      <c r="F244" t="s">
        <v>271</v>
      </c>
      <c r="G244" t="str">
        <f>VLOOKUP(K244,[1]LibPAS_data!$A$2:$C$600,3,FALSE)</f>
        <v>Maricopa</v>
      </c>
      <c r="H244">
        <v>6014</v>
      </c>
      <c r="I244" t="s">
        <v>95</v>
      </c>
      <c r="J244" s="7" t="str">
        <f>VLOOKUP(K244,[1]LibPAS_data!$A$2:$C$601,2,FALSE)</f>
        <v>Avondale Public Library</v>
      </c>
      <c r="K244" s="3" t="s">
        <v>156</v>
      </c>
      <c r="L244" t="s">
        <v>96</v>
      </c>
      <c r="M244" t="s">
        <v>266</v>
      </c>
      <c r="P244">
        <v>1</v>
      </c>
      <c r="Q244">
        <v>1</v>
      </c>
    </row>
    <row r="245" spans="1:22" ht="15" x14ac:dyDescent="0.25">
      <c r="A245" s="22" t="e">
        <f>VLOOKUP(lex_jul_2014[[#This Row],[Locationid]],[1]LibPAS_data!$A$2:$D$264,4,FALSE)</f>
        <v>#N/A</v>
      </c>
      <c r="B245" s="10" t="str">
        <f>TEXT(C245,"yyyy")&amp;"-"&amp;"Q"&amp;LOOKUP(MONTH(C245),{1,4,7,10},{1,2,3,4})</f>
        <v>2014-Q3</v>
      </c>
      <c r="C245" s="19">
        <v>41883</v>
      </c>
      <c r="D245" s="7">
        <f>YEAR(DATE(YEAR(lex_jul_2014[[#This Row],[Date]]),MONTH(lex_jul_2014[[#This Row],[Date]])+6,1))</f>
        <v>2015</v>
      </c>
      <c r="E245" s="39" t="str">
        <f>TEXT(lex_jul_2014[[#This Row],[Date]],"YYYY")</f>
        <v>2014</v>
      </c>
      <c r="F245" t="s">
        <v>271</v>
      </c>
      <c r="G245" t="str">
        <f>VLOOKUP(K245,[1]LibPAS_data!$A$2:$C$600,3,FALSE)</f>
        <v>Yavapai</v>
      </c>
      <c r="H245">
        <v>14532</v>
      </c>
      <c r="I245" t="s">
        <v>42</v>
      </c>
      <c r="J245" s="7" t="str">
        <f>VLOOKUP(K245,[1]LibPAS_data!$A$2:$C$601,2,FALSE)</f>
        <v>Bagdad Public Library</v>
      </c>
      <c r="K245" t="s">
        <v>157</v>
      </c>
      <c r="L245" t="s">
        <v>39</v>
      </c>
      <c r="M245" t="s">
        <v>266</v>
      </c>
    </row>
    <row r="246" spans="1:22" ht="15" x14ac:dyDescent="0.25">
      <c r="A246" s="22">
        <f>VLOOKUP(lex_jul_2014[[#This Row],[Locationid]],[1]LibPAS_data!$A$2:$D$264,4,FALSE)</f>
        <v>6821</v>
      </c>
      <c r="B246" s="10" t="str">
        <f>TEXT(C246,"yyyy")&amp;"-"&amp;"Q"&amp;LOOKUP(MONTH(C246),{1,4,7,10},{1,2,3,4})</f>
        <v>2014-Q3</v>
      </c>
      <c r="C246" s="19">
        <v>41883</v>
      </c>
      <c r="D246" s="7">
        <f>YEAR(DATE(YEAR(lex_jul_2014[[#This Row],[Date]]),MONTH(lex_jul_2014[[#This Row],[Date]])+6,1))</f>
        <v>2015</v>
      </c>
      <c r="E246" s="39" t="str">
        <f>TEXT(lex_jul_2014[[#This Row],[Date]],"YYYY")</f>
        <v>2014</v>
      </c>
      <c r="F246" t="s">
        <v>271</v>
      </c>
      <c r="G246" t="str">
        <f>VLOOKUP(K246,[1]LibPAS_data!$A$2:$C$600,3,FALSE)</f>
        <v>Cochise</v>
      </c>
      <c r="H246">
        <v>14448</v>
      </c>
      <c r="I246" t="s">
        <v>82</v>
      </c>
      <c r="J246" s="7" t="str">
        <f>VLOOKUP(K246,[1]LibPAS_data!$A$2:$C$601,2,FALSE)</f>
        <v>Benson Public Library</v>
      </c>
      <c r="K246" t="s">
        <v>158</v>
      </c>
      <c r="L246" t="s">
        <v>76</v>
      </c>
      <c r="M246" t="s">
        <v>266</v>
      </c>
    </row>
    <row r="247" spans="1:22" ht="15" x14ac:dyDescent="0.25">
      <c r="A247" s="22" t="e">
        <f>VLOOKUP(lex_jul_2014[[#This Row],[Locationid]],[1]LibPAS_data!$A$2:$D$264,4,FALSE)</f>
        <v>#N/A</v>
      </c>
      <c r="B247" s="10" t="str">
        <f>TEXT(C247,"yyyy")&amp;"-"&amp;"Q"&amp;LOOKUP(MONTH(C247),{1,4,7,10},{1,2,3,4})</f>
        <v>2014-Q3</v>
      </c>
      <c r="C247" s="19">
        <v>41883</v>
      </c>
      <c r="D247" s="7">
        <f>YEAR(DATE(YEAR(lex_jul_2014[[#This Row],[Date]]),MONTH(lex_jul_2014[[#This Row],[Date]])+6,1))</f>
        <v>2015</v>
      </c>
      <c r="E247" s="39" t="str">
        <f>TEXT(lex_jul_2014[[#This Row],[Date]],"YYYY")</f>
        <v>2014</v>
      </c>
      <c r="F247" t="s">
        <v>271</v>
      </c>
      <c r="G247" t="str">
        <f>VLOOKUP(K247,[1]LibPAS_data!$A$2:$C$600,3,FALSE)</f>
        <v>Yavapai</v>
      </c>
      <c r="H247">
        <v>14536</v>
      </c>
      <c r="I247" t="s">
        <v>55</v>
      </c>
      <c r="J247" s="7" t="str">
        <f>VLOOKUP(K247,[1]LibPAS_data!$A$2:$C$601,2,FALSE)</f>
        <v>Black Canyon City Community Library</v>
      </c>
      <c r="K247" t="s">
        <v>159</v>
      </c>
      <c r="L247" t="s">
        <v>39</v>
      </c>
      <c r="M247" t="s">
        <v>266</v>
      </c>
    </row>
    <row r="248" spans="1:22" ht="15" x14ac:dyDescent="0.25">
      <c r="A248" s="22" t="e">
        <f>VLOOKUP(lex_jul_2014[[#This Row],[Locationid]],[1]LibPAS_data!$A$2:$D$264,4,FALSE)</f>
        <v>#N/A</v>
      </c>
      <c r="B248" s="10" t="str">
        <f>TEXT(C248,"yyyy")&amp;"-"&amp;"Q"&amp;LOOKUP(MONTH(C248),{1,4,7,10},{1,2,3,4})</f>
        <v>2014-Q3</v>
      </c>
      <c r="C248" s="19">
        <v>41883</v>
      </c>
      <c r="D248" s="7">
        <f>YEAR(DATE(YEAR(lex_jul_2014[[#This Row],[Date]]),MONTH(lex_jul_2014[[#This Row],[Date]])+6,1))</f>
        <v>2015</v>
      </c>
      <c r="E248" s="39" t="str">
        <f>TEXT(lex_jul_2014[[#This Row],[Date]],"YYYY")</f>
        <v>2014</v>
      </c>
      <c r="F248" t="s">
        <v>271</v>
      </c>
      <c r="G248" t="str">
        <f>VLOOKUP(K248,[1]LibPAS_data!$A$2:$C$600,3,FALSE)</f>
        <v>Greenlee</v>
      </c>
      <c r="H248">
        <v>14469</v>
      </c>
      <c r="I248" t="s">
        <v>71</v>
      </c>
      <c r="J248" s="7" t="str">
        <f>VLOOKUP(K248,[1]LibPAS_data!$A$2:$C$601,2,FALSE)</f>
        <v>Blue Public Library</v>
      </c>
      <c r="K248" s="1" t="s">
        <v>160</v>
      </c>
      <c r="L248" t="s">
        <v>70</v>
      </c>
      <c r="M248" t="s">
        <v>266</v>
      </c>
    </row>
    <row r="249" spans="1:22" ht="15" x14ac:dyDescent="0.25">
      <c r="A249" s="22" t="e">
        <f>VLOOKUP(lex_jul_2014[[#This Row],[Locationid]],[1]LibPAS_data!$A$2:$D$264,4,FALSE)</f>
        <v>#N/A</v>
      </c>
      <c r="B249" s="10" t="str">
        <f>TEXT(C249,"yyyy")&amp;"-"&amp;"Q"&amp;LOOKUP(MONTH(C249),{1,4,7,10},{1,2,3,4})</f>
        <v>2014-Q3</v>
      </c>
      <c r="C249" s="19">
        <v>41883</v>
      </c>
      <c r="D249" s="7">
        <f>YEAR(DATE(YEAR(lex_jul_2014[[#This Row],[Date]]),MONTH(lex_jul_2014[[#This Row],[Date]])+6,1))</f>
        <v>2015</v>
      </c>
      <c r="E249" s="39" t="str">
        <f>TEXT(lex_jul_2014[[#This Row],[Date]],"YYYY")</f>
        <v>2014</v>
      </c>
      <c r="F249" t="s">
        <v>271</v>
      </c>
      <c r="G249" t="str">
        <f>VLOOKUP(K249,[1]LibPAS_data!$A$2:$C$600,3,FALSE)</f>
        <v>La Paz</v>
      </c>
      <c r="H249">
        <v>14474</v>
      </c>
      <c r="I249" t="s">
        <v>36</v>
      </c>
      <c r="J249" s="7" t="str">
        <f>VLOOKUP(K249,[1]LibPAS_data!$A$2:$C$601,2,FALSE)</f>
        <v>Bouse Public Library</v>
      </c>
      <c r="K249" t="s">
        <v>161</v>
      </c>
      <c r="L249" t="s">
        <v>34</v>
      </c>
      <c r="M249" t="s">
        <v>266</v>
      </c>
    </row>
    <row r="250" spans="1:22" ht="15" x14ac:dyDescent="0.25">
      <c r="A250" s="22" t="str">
        <f>VLOOKUP(lex_jul_2014[[#This Row],[Locationid]],[1]LibPAS_data!$A$2:$D$264,4,FALSE)</f>
        <v>N/A</v>
      </c>
      <c r="B250" s="10" t="str">
        <f>TEXT(C250,"yyyy")&amp;"-"&amp;"Q"&amp;LOOKUP(MONTH(C250),{1,4,7,10},{1,2,3,4})</f>
        <v>2014-Q3</v>
      </c>
      <c r="C250" s="19">
        <v>41883</v>
      </c>
      <c r="D250" s="7">
        <f>YEAR(DATE(YEAR(lex_jul_2014[[#This Row],[Date]]),MONTH(lex_jul_2014[[#This Row],[Date]])+6,1))</f>
        <v>2015</v>
      </c>
      <c r="E250" s="39" t="str">
        <f>TEXT(lex_jul_2014[[#This Row],[Date]],"YYYY")</f>
        <v>2014</v>
      </c>
      <c r="F250" t="s">
        <v>271</v>
      </c>
      <c r="G250" t="str">
        <f>VLOOKUP(K250,[1]LibPAS_data!$A$2:$C$600,3,FALSE)</f>
        <v>Maricopa</v>
      </c>
      <c r="H250">
        <v>14478</v>
      </c>
      <c r="I250" t="s">
        <v>100</v>
      </c>
      <c r="J250" s="7" t="str">
        <f>VLOOKUP(K250,[1]LibPAS_data!$A$2:$C$601,2,FALSE)</f>
        <v>Buckeye Public Library</v>
      </c>
      <c r="K250" s="2" t="s">
        <v>162</v>
      </c>
      <c r="L250" t="s">
        <v>96</v>
      </c>
      <c r="M250" t="s">
        <v>266</v>
      </c>
      <c r="P250">
        <v>1</v>
      </c>
      <c r="Q250">
        <v>1</v>
      </c>
      <c r="V250">
        <v>5</v>
      </c>
    </row>
    <row r="251" spans="1:22" ht="15" x14ac:dyDescent="0.25">
      <c r="A251" s="22">
        <f>VLOOKUP(lex_jul_2014[[#This Row],[Locationid]],[1]LibPAS_data!$A$2:$D$264,4,FALSE)</f>
        <v>3311</v>
      </c>
      <c r="B251" s="10" t="str">
        <f>TEXT(C251,"yyyy")&amp;"-"&amp;"Q"&amp;LOOKUP(MONTH(C251),{1,4,7,10},{1,2,3,4})</f>
        <v>2014-Q3</v>
      </c>
      <c r="C251" s="19">
        <v>41883</v>
      </c>
      <c r="D251" s="7">
        <f>YEAR(DATE(YEAR(lex_jul_2014[[#This Row],[Date]]),MONTH(lex_jul_2014[[#This Row],[Date]])+6,1))</f>
        <v>2015</v>
      </c>
      <c r="E251" s="39" t="str">
        <f>TEXT(lex_jul_2014[[#This Row],[Date]],"YYYY")</f>
        <v>2014</v>
      </c>
      <c r="F251" t="s">
        <v>271</v>
      </c>
      <c r="G251" t="str">
        <f>VLOOKUP(K251,[1]LibPAS_data!$A$2:$C$600,3,FALSE)</f>
        <v>Yavapai</v>
      </c>
      <c r="H251">
        <v>14521</v>
      </c>
      <c r="I251" t="s">
        <v>56</v>
      </c>
      <c r="J251" s="7" t="str">
        <f>VLOOKUP(K251,[1]LibPAS_data!$A$2:$C$601,2,FALSE)</f>
        <v>Camp Verde Community Library</v>
      </c>
      <c r="K251" t="s">
        <v>163</v>
      </c>
      <c r="L251" t="s">
        <v>39</v>
      </c>
      <c r="M251" t="s">
        <v>266</v>
      </c>
    </row>
    <row r="252" spans="1:22" ht="15" x14ac:dyDescent="0.25">
      <c r="A252" s="22">
        <f>VLOOKUP(lex_jul_2014[[#This Row],[Locationid]],[1]LibPAS_data!$A$2:$D$264,4,FALSE)</f>
        <v>48762</v>
      </c>
      <c r="B252" s="10" t="str">
        <f>TEXT(C252,"yyyy")&amp;"-"&amp;"Q"&amp;LOOKUP(MONTH(C252),{1,4,7,10},{1,2,3,4})</f>
        <v>2014-Q3</v>
      </c>
      <c r="C252" s="19">
        <v>41883</v>
      </c>
      <c r="D252" s="7">
        <f>YEAR(DATE(YEAR(lex_jul_2014[[#This Row],[Date]]),MONTH(lex_jul_2014[[#This Row],[Date]])+6,1))</f>
        <v>2015</v>
      </c>
      <c r="E252" s="39" t="str">
        <f>TEXT(lex_jul_2014[[#This Row],[Date]],"YYYY")</f>
        <v>2014</v>
      </c>
      <c r="F252" t="s">
        <v>271</v>
      </c>
      <c r="G252" t="str">
        <f>VLOOKUP(K252,[1]LibPAS_data!$A$2:$C$600,3,FALSE)</f>
        <v>Pinal</v>
      </c>
      <c r="H252">
        <v>13835</v>
      </c>
      <c r="I252" t="s">
        <v>19</v>
      </c>
      <c r="J252" s="7" t="str">
        <f>VLOOKUP(K252,[1]LibPAS_data!$A$2:$C$601,2,FALSE)</f>
        <v>Casa Grande Public Library</v>
      </c>
      <c r="K252" s="4" t="s">
        <v>164</v>
      </c>
      <c r="L252" t="s">
        <v>13</v>
      </c>
      <c r="M252" t="s">
        <v>266</v>
      </c>
    </row>
    <row r="253" spans="1:22" ht="15" x14ac:dyDescent="0.25">
      <c r="A253" s="22" t="e">
        <f>VLOOKUP(lex_jul_2014[[#This Row],[Locationid]],[1]LibPAS_data!$A$2:$D$264,4,FALSE)</f>
        <v>#N/A</v>
      </c>
      <c r="B253" s="10" t="str">
        <f>TEXT(C253,"yyyy")&amp;"-"&amp;"Q"&amp;LOOKUP(MONTH(C253),{1,4,7,10},{1,2,3,4})</f>
        <v>2014-Q3</v>
      </c>
      <c r="C253" s="19">
        <v>41883</v>
      </c>
      <c r="D253" s="7">
        <f>YEAR(DATE(YEAR(lex_jul_2014[[#This Row],[Date]]),MONTH(lex_jul_2014[[#This Row],[Date]])+6,1))</f>
        <v>2015</v>
      </c>
      <c r="E253" s="39" t="str">
        <f>TEXT(lex_jul_2014[[#This Row],[Date]],"YYYY")</f>
        <v>2014</v>
      </c>
      <c r="F253" t="s">
        <v>271</v>
      </c>
      <c r="G253" t="str">
        <f>VLOOKUP(K253,[1]LibPAS_data!$A$2:$C$600,3,FALSE)</f>
        <v>Yavapai</v>
      </c>
      <c r="H253">
        <v>14325</v>
      </c>
      <c r="I253" t="s">
        <v>37</v>
      </c>
      <c r="J253" s="7" t="str">
        <f>VLOOKUP(K253,[1]LibPAS_data!$A$2:$C$601,2,FALSE)</f>
        <v>Centennial Public Library</v>
      </c>
      <c r="K253" s="4" t="s">
        <v>165</v>
      </c>
      <c r="L253" t="s">
        <v>34</v>
      </c>
      <c r="M253" t="s">
        <v>266</v>
      </c>
    </row>
    <row r="254" spans="1:22" ht="15" x14ac:dyDescent="0.25">
      <c r="A254" s="22">
        <f>VLOOKUP(lex_jul_2014[[#This Row],[Locationid]],[1]LibPAS_data!$A$2:$D$264,4,FALSE)</f>
        <v>309229</v>
      </c>
      <c r="B254" s="10" t="str">
        <f>TEXT(C254,"yyyy")&amp;"-"&amp;"Q"&amp;LOOKUP(MONTH(C254),{1,4,7,10},{1,2,3,4})</f>
        <v>2014-Q3</v>
      </c>
      <c r="C254" s="19">
        <v>41883</v>
      </c>
      <c r="D254" s="7">
        <f>YEAR(DATE(YEAR(lex_jul_2014[[#This Row],[Date]]),MONTH(lex_jul_2014[[#This Row],[Date]])+6,1))</f>
        <v>2015</v>
      </c>
      <c r="E254" s="39" t="str">
        <f>TEXT(lex_jul_2014[[#This Row],[Date]],"YYYY")</f>
        <v>2014</v>
      </c>
      <c r="F254" t="s">
        <v>271</v>
      </c>
      <c r="G254" t="str">
        <f>VLOOKUP(K254,[1]LibPAS_data!$A$2:$C$600,3,FALSE)</f>
        <v>Maricopa</v>
      </c>
      <c r="H254">
        <v>12890</v>
      </c>
      <c r="I254" t="s">
        <v>99</v>
      </c>
      <c r="J254" s="7" t="str">
        <f>VLOOKUP(K254,[1]LibPAS_data!$A$2:$C$601,2,FALSE)</f>
        <v xml:space="preserve">Chandler Public Library </v>
      </c>
      <c r="K254" s="4" t="s">
        <v>166</v>
      </c>
      <c r="L254" t="s">
        <v>96</v>
      </c>
      <c r="M254" t="s">
        <v>266</v>
      </c>
      <c r="P254">
        <v>52</v>
      </c>
      <c r="Q254">
        <v>11</v>
      </c>
      <c r="R254">
        <v>57</v>
      </c>
      <c r="S254">
        <v>13</v>
      </c>
      <c r="T254">
        <v>11</v>
      </c>
      <c r="U254">
        <v>6</v>
      </c>
      <c r="V254">
        <v>14</v>
      </c>
    </row>
    <row r="255" spans="1:22" ht="15" x14ac:dyDescent="0.25">
      <c r="A255" s="22">
        <f>VLOOKUP(lex_jul_2014[[#This Row],[Locationid]],[1]LibPAS_data!$A$2:$D$264,4,FALSE)</f>
        <v>10528</v>
      </c>
      <c r="B255" s="10" t="str">
        <f>TEXT(C255,"yyyy")&amp;"-"&amp;"Q"&amp;LOOKUP(MONTH(C255),{1,4,7,10},{1,2,3,4})</f>
        <v>2014-Q3</v>
      </c>
      <c r="C255" s="19">
        <v>41883</v>
      </c>
      <c r="D255" s="7">
        <f>YEAR(DATE(YEAR(lex_jul_2014[[#This Row],[Date]]),MONTH(lex_jul_2014[[#This Row],[Date]])+6,1))</f>
        <v>2015</v>
      </c>
      <c r="E255" s="39" t="str">
        <f>TEXT(lex_jul_2014[[#This Row],[Date]],"YYYY")</f>
        <v>2014</v>
      </c>
      <c r="F255" t="s">
        <v>271</v>
      </c>
      <c r="G255" t="str">
        <f>VLOOKUP(K255,[1]LibPAS_data!$A$2:$C$600,3,FALSE)</f>
        <v>Yavapai</v>
      </c>
      <c r="H255">
        <v>14522</v>
      </c>
      <c r="I255" t="s">
        <v>57</v>
      </c>
      <c r="J255" s="7" t="str">
        <f>VLOOKUP(K255,[1]LibPAS_data!$A$2:$C$601,2,FALSE)</f>
        <v>Chino Valley Public Library</v>
      </c>
      <c r="K255" s="4" t="s">
        <v>167</v>
      </c>
      <c r="L255" t="s">
        <v>39</v>
      </c>
      <c r="M255" t="s">
        <v>266</v>
      </c>
    </row>
    <row r="256" spans="1:22" ht="15" x14ac:dyDescent="0.25">
      <c r="A256" s="22" t="e">
        <f>VLOOKUP(lex_jul_2014[[#This Row],[Locationid]],[1]LibPAS_data!$A$2:$D$264,4,FALSE)</f>
        <v>#N/A</v>
      </c>
      <c r="B256" s="10" t="str">
        <f>TEXT(C256,"yyyy")&amp;"-"&amp;"Q"&amp;LOOKUP(MONTH(C256),{1,4,7,10},{1,2,3,4})</f>
        <v>2014-Q3</v>
      </c>
      <c r="C256" s="19">
        <v>41883</v>
      </c>
      <c r="D256" s="7">
        <f>YEAR(DATE(YEAR(lex_jul_2014[[#This Row],[Date]]),MONTH(lex_jul_2014[[#This Row],[Date]])+6,1))</f>
        <v>2015</v>
      </c>
      <c r="E256" s="39" t="str">
        <f>TEXT(lex_jul_2014[[#This Row],[Date]],"YYYY")</f>
        <v>2014</v>
      </c>
      <c r="F256" t="s">
        <v>271</v>
      </c>
      <c r="G256" t="str">
        <f>VLOOKUP(K256,[1]LibPAS_data!$A$2:$C$600,3,FALSE)</f>
        <v>Navajo</v>
      </c>
      <c r="H256">
        <v>14494</v>
      </c>
      <c r="I256" t="s">
        <v>116</v>
      </c>
      <c r="J256" s="7" t="str">
        <f>VLOOKUP(K256,[1]LibPAS_data!$A$2:$C$601,2,FALSE)</f>
        <v>Cibecue Community Library</v>
      </c>
      <c r="K256" s="4" t="s">
        <v>168</v>
      </c>
      <c r="L256" t="s">
        <v>114</v>
      </c>
      <c r="M256" t="s">
        <v>266</v>
      </c>
    </row>
    <row r="257" spans="1:21" ht="15" x14ac:dyDescent="0.25">
      <c r="A257" s="22">
        <f>VLOOKUP(lex_jul_2014[[#This Row],[Locationid]],[1]LibPAS_data!$A$2:$D$264,4,FALSE)</f>
        <v>147983</v>
      </c>
      <c r="B257" s="10" t="str">
        <f>TEXT(C257,"yyyy")&amp;"-"&amp;"Q"&amp;LOOKUP(MONTH(C257),{1,4,7,10},{1,2,3,4})</f>
        <v>2014-Q3</v>
      </c>
      <c r="C257" s="19">
        <v>41883</v>
      </c>
      <c r="D257" s="7">
        <f>YEAR(DATE(YEAR(lex_jul_2014[[#This Row],[Date]]),MONTH(lex_jul_2014[[#This Row],[Date]])+6,1))</f>
        <v>2015</v>
      </c>
      <c r="E257" s="39" t="str">
        <f>TEXT(lex_jul_2014[[#This Row],[Date]],"YYYY")</f>
        <v>2014</v>
      </c>
      <c r="F257" t="s">
        <v>271</v>
      </c>
      <c r="G257" t="str">
        <f>VLOOKUP(K257,[1]LibPAS_data!$A$2:$C$600,3,FALSE)</f>
        <v>Maricopa</v>
      </c>
      <c r="H257">
        <v>12897</v>
      </c>
      <c r="I257" t="s">
        <v>98</v>
      </c>
      <c r="J257" s="7" t="str">
        <f>VLOOKUP(K257,[1]LibPAS_data!$A$2:$C$601,2,FALSE)</f>
        <v>Mesa Public Library</v>
      </c>
      <c r="K257" s="2" t="s">
        <v>210</v>
      </c>
      <c r="L257" t="s">
        <v>96</v>
      </c>
      <c r="M257" t="s">
        <v>266</v>
      </c>
      <c r="P257">
        <v>19</v>
      </c>
      <c r="Q257">
        <v>5</v>
      </c>
      <c r="R257">
        <v>9</v>
      </c>
      <c r="S257">
        <v>4</v>
      </c>
      <c r="T257">
        <v>11</v>
      </c>
      <c r="U257">
        <v>1</v>
      </c>
    </row>
    <row r="258" spans="1:21" ht="15" x14ac:dyDescent="0.25">
      <c r="A258" s="22">
        <f>VLOOKUP(lex_jul_2014[[#This Row],[Locationid]],[1]LibPAS_data!$A$2:$D$264,4,FALSE)</f>
        <v>534</v>
      </c>
      <c r="B258" s="10" t="str">
        <f>TEXT(C258,"yyyy")&amp;"-"&amp;"Q"&amp;LOOKUP(MONTH(C258),{1,4,7,10},{1,2,3,4})</f>
        <v>2014-Q3</v>
      </c>
      <c r="C258" s="19">
        <v>41883</v>
      </c>
      <c r="D258" s="7">
        <f>YEAR(DATE(YEAR(lex_jul_2014[[#This Row],[Date]]),MONTH(lex_jul_2014[[#This Row],[Date]])+6,1))</f>
        <v>2015</v>
      </c>
      <c r="E258" s="39" t="str">
        <f>TEXT(lex_jul_2014[[#This Row],[Date]],"YYYY")</f>
        <v>2014</v>
      </c>
      <c r="F258" t="s">
        <v>271</v>
      </c>
      <c r="G258" t="str">
        <f>VLOOKUP(K258,[1]LibPAS_data!$A$2:$C$600,3,FALSE)</f>
        <v>Yavapai</v>
      </c>
      <c r="H258">
        <v>14538</v>
      </c>
      <c r="I258" t="s">
        <v>268</v>
      </c>
      <c r="J258" s="7" t="str">
        <f>VLOOKUP(K258,[1]LibPAS_data!$A$2:$C$601,2,FALSE)</f>
        <v>Clark Memorial</v>
      </c>
      <c r="K258" s="4" t="s">
        <v>269</v>
      </c>
      <c r="L258" t="s">
        <v>39</v>
      </c>
      <c r="M258" t="s">
        <v>266</v>
      </c>
    </row>
    <row r="259" spans="1:21" ht="15" x14ac:dyDescent="0.25">
      <c r="A259" s="22" t="e">
        <f>VLOOKUP(lex_jul_2014[[#This Row],[Locationid]],[1]LibPAS_data!$A$2:$D$264,4,FALSE)</f>
        <v>#N/A</v>
      </c>
      <c r="B259" s="10" t="str">
        <f>TEXT(C259,"yyyy")&amp;"-"&amp;"Q"&amp;LOOKUP(MONTH(C259),{1,4,7,10},{1,2,3,4})</f>
        <v>2014-Q3</v>
      </c>
      <c r="C259" s="19">
        <v>41883</v>
      </c>
      <c r="D259" s="7">
        <f>YEAR(DATE(YEAR(lex_jul_2014[[#This Row],[Date]]),MONTH(lex_jul_2014[[#This Row],[Date]])+6,1))</f>
        <v>2015</v>
      </c>
      <c r="E259" s="39" t="str">
        <f>TEXT(lex_jul_2014[[#This Row],[Date]],"YYYY")</f>
        <v>2014</v>
      </c>
      <c r="F259" t="s">
        <v>271</v>
      </c>
      <c r="G259" t="str">
        <f>VLOOKUP(K259,[1]LibPAS_data!$A$2:$C$600,3,FALSE)</f>
        <v>Navajo</v>
      </c>
      <c r="H259">
        <v>14495</v>
      </c>
      <c r="I259" t="s">
        <v>117</v>
      </c>
      <c r="J259" s="7" t="str">
        <f>VLOOKUP(K259,[1]LibPAS_data!$A$2:$C$601,2,FALSE)</f>
        <v>Clay Springs Public Library</v>
      </c>
      <c r="K259" s="4" t="s">
        <v>169</v>
      </c>
      <c r="L259" t="s">
        <v>114</v>
      </c>
      <c r="M259" t="s">
        <v>266</v>
      </c>
    </row>
    <row r="260" spans="1:21" ht="15" x14ac:dyDescent="0.25">
      <c r="A260" s="22">
        <f>VLOOKUP(lex_jul_2014[[#This Row],[Locationid]],[1]LibPAS_data!$A$2:$D$264,4,FALSE)</f>
        <v>503</v>
      </c>
      <c r="B260" s="10" t="str">
        <f>TEXT(C260,"yyyy")&amp;"-"&amp;"Q"&amp;LOOKUP(MONTH(C260),{1,4,7,10},{1,2,3,4})</f>
        <v>2014-Q3</v>
      </c>
      <c r="C260" s="19">
        <v>41883</v>
      </c>
      <c r="D260" s="7">
        <f>YEAR(DATE(YEAR(lex_jul_2014[[#This Row],[Date]]),MONTH(lex_jul_2014[[#This Row],[Date]])+6,1))</f>
        <v>2015</v>
      </c>
      <c r="E260" s="39" t="str">
        <f>TEXT(lex_jul_2014[[#This Row],[Date]],"YYYY")</f>
        <v>2014</v>
      </c>
      <c r="F260" t="s">
        <v>271</v>
      </c>
      <c r="G260" t="str">
        <f>VLOOKUP(K260,[1]LibPAS_data!$A$2:$C$600,3,FALSE)</f>
        <v>Greenlee</v>
      </c>
      <c r="H260">
        <v>14470</v>
      </c>
      <c r="I260" t="s">
        <v>72</v>
      </c>
      <c r="J260" s="7" t="str">
        <f>VLOOKUP(K260,[1]LibPAS_data!$A$2:$C$601,2,FALSE)</f>
        <v>Clifton Public Library</v>
      </c>
      <c r="K260" s="4" t="s">
        <v>170</v>
      </c>
      <c r="L260" t="s">
        <v>70</v>
      </c>
      <c r="M260" t="s">
        <v>266</v>
      </c>
    </row>
    <row r="261" spans="1:21" ht="15" x14ac:dyDescent="0.25">
      <c r="A261" s="22">
        <f>VLOOKUP(lex_jul_2014[[#This Row],[Locationid]],[1]LibPAS_data!$A$2:$D$264,4,FALSE)</f>
        <v>1469</v>
      </c>
      <c r="B261" s="10" t="str">
        <f>TEXT(C261,"yyyy")&amp;"-"&amp;"Q"&amp;LOOKUP(MONTH(C261),{1,4,7,10},{1,2,3,4})</f>
        <v>2014-Q3</v>
      </c>
      <c r="C261" s="19">
        <v>41883</v>
      </c>
      <c r="D261" s="7">
        <f>YEAR(DATE(YEAR(lex_jul_2014[[#This Row],[Date]]),MONTH(lex_jul_2014[[#This Row],[Date]])+6,1))</f>
        <v>2015</v>
      </c>
      <c r="E261" s="39" t="str">
        <f>TEXT(lex_jul_2014[[#This Row],[Date]],"YYYY")</f>
        <v>2014</v>
      </c>
      <c r="F261" t="s">
        <v>271</v>
      </c>
      <c r="G261" t="str">
        <f>VLOOKUP(K261,[1]LibPAS_data!$A$2:$C$600,3,FALSE)</f>
        <v>Cochise</v>
      </c>
      <c r="H261">
        <v>5783</v>
      </c>
      <c r="I261" t="s">
        <v>79</v>
      </c>
      <c r="J261" s="7" t="str">
        <f>VLOOKUP(K261,[1]LibPAS_data!$A$2:$C$601,2,FALSE)</f>
        <v>Cochise County Library District</v>
      </c>
      <c r="K261" s="4" t="s">
        <v>171</v>
      </c>
      <c r="L261" t="s">
        <v>76</v>
      </c>
      <c r="M261" t="s">
        <v>266</v>
      </c>
      <c r="P261">
        <v>1</v>
      </c>
      <c r="Q261">
        <v>3</v>
      </c>
      <c r="R261">
        <v>8</v>
      </c>
      <c r="S261">
        <v>3</v>
      </c>
      <c r="T261">
        <v>1</v>
      </c>
      <c r="U261">
        <v>5</v>
      </c>
    </row>
    <row r="262" spans="1:21" ht="15" x14ac:dyDescent="0.25">
      <c r="A262" s="22">
        <f>VLOOKUP(lex_jul_2014[[#This Row],[Locationid]],[1]LibPAS_data!$A$2:$D$264,4,FALSE)</f>
        <v>150</v>
      </c>
      <c r="B262" s="10" t="str">
        <f>TEXT(C262,"yyyy")&amp;"-"&amp;"Q"&amp;LOOKUP(MONTH(C262),{1,4,7,10},{1,2,3,4})</f>
        <v>2014-Q3</v>
      </c>
      <c r="C262" s="19">
        <v>41883</v>
      </c>
      <c r="D262" s="7">
        <f>YEAR(DATE(YEAR(lex_jul_2014[[#This Row],[Date]]),MONTH(lex_jul_2014[[#This Row],[Date]])+6,1))</f>
        <v>2015</v>
      </c>
      <c r="E262" s="39" t="str">
        <f>TEXT(lex_jul_2014[[#This Row],[Date]],"YYYY")</f>
        <v>2014</v>
      </c>
      <c r="F262" t="s">
        <v>271</v>
      </c>
      <c r="G262" t="str">
        <f>VLOOKUP(K262,[1]LibPAS_data!$A$2:$C$600,3,FALSE)</f>
        <v>Yuma</v>
      </c>
      <c r="H262">
        <v>14528</v>
      </c>
      <c r="I262" t="s">
        <v>142</v>
      </c>
      <c r="J262" s="7" t="str">
        <f>VLOOKUP(K262,[1]LibPAS_data!$A$2:$C$601,2,FALSE)</f>
        <v>Cocopah Tribal Library</v>
      </c>
      <c r="K262" t="s">
        <v>172</v>
      </c>
      <c r="L262" t="s">
        <v>141</v>
      </c>
      <c r="M262" t="s">
        <v>266</v>
      </c>
    </row>
    <row r="263" spans="1:21" ht="15" x14ac:dyDescent="0.25">
      <c r="A263" s="22">
        <f>VLOOKUP(lex_jul_2014[[#This Row],[Locationid]],[1]LibPAS_data!$A$2:$D$264,4,FALSE)</f>
        <v>3352</v>
      </c>
      <c r="B263" s="10" t="str">
        <f>TEXT(C263,"yyyy")&amp;"-"&amp;"Q"&amp;LOOKUP(MONTH(C263),{1,4,7,10},{1,2,3,4})</f>
        <v>2014-Q3</v>
      </c>
      <c r="C263" s="19">
        <v>41883</v>
      </c>
      <c r="D263" s="7">
        <f>YEAR(DATE(YEAR(lex_jul_2014[[#This Row],[Date]]),MONTH(lex_jul_2014[[#This Row],[Date]])+6,1))</f>
        <v>2015</v>
      </c>
      <c r="E263" s="39" t="str">
        <f>TEXT(lex_jul_2014[[#This Row],[Date]],"YYYY")</f>
        <v>2014</v>
      </c>
      <c r="F263" t="s">
        <v>271</v>
      </c>
      <c r="G263" t="str">
        <f>VLOOKUP(K263,[1]LibPAS_data!$A$2:$C$600,3,FALSE)</f>
        <v>La Paz</v>
      </c>
      <c r="H263">
        <v>14324</v>
      </c>
      <c r="I263" t="s">
        <v>33</v>
      </c>
      <c r="J263" s="7" t="str">
        <f>VLOOKUP(K263,[1]LibPAS_data!$A$2:$C$601,2,FALSE)</f>
        <v>Colorado River Indian Tribes Library</v>
      </c>
      <c r="K263" t="s">
        <v>173</v>
      </c>
      <c r="L263" t="s">
        <v>34</v>
      </c>
      <c r="M263" t="s">
        <v>266</v>
      </c>
    </row>
    <row r="264" spans="1:21" ht="15" x14ac:dyDescent="0.25">
      <c r="A264" s="22" t="e">
        <f>VLOOKUP(lex_jul_2014[[#This Row],[Locationid]],[1]LibPAS_data!$A$2:$D$264,4,FALSE)</f>
        <v>#N/A</v>
      </c>
      <c r="B264" s="10" t="str">
        <f>TEXT(C264,"yyyy")&amp;"-"&amp;"Q"&amp;LOOKUP(MONTH(C264),{1,4,7,10},{1,2,3,4})</f>
        <v>2014-Q3</v>
      </c>
      <c r="C264" s="19">
        <v>41883</v>
      </c>
      <c r="D264" s="7">
        <f>YEAR(DATE(YEAR(lex_jul_2014[[#This Row],[Date]]),MONTH(lex_jul_2014[[#This Row],[Date]])+6,1))</f>
        <v>2015</v>
      </c>
      <c r="E264" s="39" t="str">
        <f>TEXT(lex_jul_2014[[#This Row],[Date]],"YYYY")</f>
        <v>2014</v>
      </c>
      <c r="F264" t="s">
        <v>271</v>
      </c>
      <c r="G264" t="str">
        <f>VLOOKUP(K264,[1]LibPAS_data!$A$2:$C$600,3,FALSE)</f>
        <v>Yavapai</v>
      </c>
      <c r="H264">
        <v>14540</v>
      </c>
      <c r="I264" t="s">
        <v>58</v>
      </c>
      <c r="J264" s="7" t="str">
        <f>VLOOKUP(K264,[1]LibPAS_data!$A$2:$C$601,2,FALSE)</f>
        <v>Congress Public Library</v>
      </c>
      <c r="K264" t="s">
        <v>174</v>
      </c>
      <c r="L264" t="s">
        <v>39</v>
      </c>
      <c r="M264" t="s">
        <v>266</v>
      </c>
    </row>
    <row r="265" spans="1:21" ht="15" x14ac:dyDescent="0.25">
      <c r="A265" s="22">
        <f>VLOOKUP(lex_jul_2014[[#This Row],[Locationid]],[1]LibPAS_data!$A$2:$D$264,4,FALSE)</f>
        <v>9676</v>
      </c>
      <c r="B265" s="10" t="str">
        <f>TEXT(C265,"yyyy")&amp;"-"&amp;"Q"&amp;LOOKUP(MONTH(C265),{1,4,7,10},{1,2,3,4})</f>
        <v>2014-Q3</v>
      </c>
      <c r="C265" s="19">
        <v>41883</v>
      </c>
      <c r="D265" s="7">
        <f>YEAR(DATE(YEAR(lex_jul_2014[[#This Row],[Date]]),MONTH(lex_jul_2014[[#This Row],[Date]])+6,1))</f>
        <v>2015</v>
      </c>
      <c r="E265" s="39" t="str">
        <f>TEXT(lex_jul_2014[[#This Row],[Date]],"YYYY")</f>
        <v>2014</v>
      </c>
      <c r="F265" t="s">
        <v>271</v>
      </c>
      <c r="G265" t="str">
        <f>VLOOKUP(K265,[1]LibPAS_data!$A$2:$C$600,3,FALSE)</f>
        <v>Pinal</v>
      </c>
      <c r="H265">
        <v>13836</v>
      </c>
      <c r="I265" t="s">
        <v>16</v>
      </c>
      <c r="J265" s="7" t="str">
        <f>VLOOKUP(K265,[1]LibPAS_data!$A$2:$C$601,2,FALSE)</f>
        <v>Coolidge Public Library</v>
      </c>
      <c r="K265" t="s">
        <v>175</v>
      </c>
      <c r="L265" t="s">
        <v>13</v>
      </c>
      <c r="M265" t="s">
        <v>266</v>
      </c>
    </row>
    <row r="266" spans="1:21" ht="15" x14ac:dyDescent="0.25">
      <c r="A266" s="22">
        <f>VLOOKUP(lex_jul_2014[[#This Row],[Locationid]],[1]LibPAS_data!$A$2:$D$264,4,FALSE)</f>
        <v>7546</v>
      </c>
      <c r="B266" s="10" t="str">
        <f>TEXT(C266,"yyyy")&amp;"-"&amp;"Q"&amp;LOOKUP(MONTH(C266),{1,4,7,10},{1,2,3,4})</f>
        <v>2014-Q3</v>
      </c>
      <c r="C266" s="19">
        <v>41883</v>
      </c>
      <c r="D266" s="7">
        <f>YEAR(DATE(YEAR(lex_jul_2014[[#This Row],[Date]]),MONTH(lex_jul_2014[[#This Row],[Date]])+6,1))</f>
        <v>2015</v>
      </c>
      <c r="E266" s="39" t="str">
        <f>TEXT(lex_jul_2014[[#This Row],[Date]],"YYYY")</f>
        <v>2014</v>
      </c>
      <c r="F266" t="s">
        <v>271</v>
      </c>
      <c r="G266" t="str">
        <f>VLOOKUP(K266,[1]LibPAS_data!$A$2:$C$600,3,FALSE)</f>
        <v>Cochise</v>
      </c>
      <c r="H266">
        <v>14446</v>
      </c>
      <c r="I266" t="s">
        <v>80</v>
      </c>
      <c r="J266" s="7" t="str">
        <f>VLOOKUP(K266,[1]LibPAS_data!$A$2:$C$601,2,FALSE)</f>
        <v>Copper Queen Library</v>
      </c>
      <c r="K266" s="1" t="s">
        <v>176</v>
      </c>
      <c r="L266" t="s">
        <v>76</v>
      </c>
      <c r="M266" t="s">
        <v>266</v>
      </c>
    </row>
    <row r="267" spans="1:21" ht="15" x14ac:dyDescent="0.25">
      <c r="A267" s="22" t="e">
        <f>VLOOKUP(lex_jul_2014[[#This Row],[Locationid]],[1]LibPAS_data!$A$2:$D$264,4,FALSE)</f>
        <v>#N/A</v>
      </c>
      <c r="B267" s="10" t="str">
        <f>TEXT(C267,"yyyy")&amp;"-"&amp;"Q"&amp;LOOKUP(MONTH(C267),{1,4,7,10},{1,2,3,4})</f>
        <v>2014-Q3</v>
      </c>
      <c r="C267" s="19">
        <v>41883</v>
      </c>
      <c r="D267" s="7">
        <f>YEAR(DATE(YEAR(lex_jul_2014[[#This Row],[Date]]),MONTH(lex_jul_2014[[#This Row],[Date]])+6,1))</f>
        <v>2015</v>
      </c>
      <c r="E267" s="39" t="str">
        <f>TEXT(lex_jul_2014[[#This Row],[Date]],"YYYY")</f>
        <v>2014</v>
      </c>
      <c r="F267" t="s">
        <v>271</v>
      </c>
      <c r="G267" t="str">
        <f>VLOOKUP(K267,[1]LibPAS_data!$A$2:$C$600,3,FALSE)</f>
        <v>Yavapai</v>
      </c>
      <c r="H267">
        <v>14541</v>
      </c>
      <c r="I267" t="s">
        <v>51</v>
      </c>
      <c r="J267" s="7" t="str">
        <f>VLOOKUP(K267,[1]LibPAS_data!$A$2:$C$601,2,FALSE)</f>
        <v>Cordes Lakes Public Library</v>
      </c>
      <c r="K267" t="s">
        <v>177</v>
      </c>
      <c r="L267" t="s">
        <v>39</v>
      </c>
      <c r="M267" t="s">
        <v>266</v>
      </c>
    </row>
    <row r="268" spans="1:21" ht="15" x14ac:dyDescent="0.25">
      <c r="A268" s="22">
        <f>VLOOKUP(lex_jul_2014[[#This Row],[Locationid]],[1]LibPAS_data!$A$2:$D$264,4,FALSE)</f>
        <v>12610</v>
      </c>
      <c r="B268" s="10" t="str">
        <f>TEXT(C268,"yyyy")&amp;"-"&amp;"Q"&amp;LOOKUP(MONTH(C268),{1,4,7,10},{1,2,3,4})</f>
        <v>2014-Q3</v>
      </c>
      <c r="C268" s="19">
        <v>41883</v>
      </c>
      <c r="D268" s="7">
        <f>YEAR(DATE(YEAR(lex_jul_2014[[#This Row],[Date]]),MONTH(lex_jul_2014[[#This Row],[Date]])+6,1))</f>
        <v>2015</v>
      </c>
      <c r="E268" s="39" t="str">
        <f>TEXT(lex_jul_2014[[#This Row],[Date]],"YYYY")</f>
        <v>2014</v>
      </c>
      <c r="F268" t="s">
        <v>271</v>
      </c>
      <c r="G268" t="str">
        <f>VLOOKUP(K268,[1]LibPAS_data!$A$2:$C$600,3,FALSE)</f>
        <v>Yavapai</v>
      </c>
      <c r="H268">
        <v>14517</v>
      </c>
      <c r="I268" t="s">
        <v>38</v>
      </c>
      <c r="J268" s="7" t="str">
        <f>VLOOKUP(K268,[1]LibPAS_data!$A$2:$C$601,2,FALSE)</f>
        <v>Cottonwood Public Library</v>
      </c>
      <c r="K268" t="s">
        <v>178</v>
      </c>
      <c r="L268" t="s">
        <v>39</v>
      </c>
      <c r="M268" t="s">
        <v>266</v>
      </c>
    </row>
    <row r="269" spans="1:21" ht="15" x14ac:dyDescent="0.25">
      <c r="A269" s="22" t="e">
        <f>VLOOKUP(lex_jul_2014[[#This Row],[Locationid]],[1]LibPAS_data!$A$2:$D$264,4,FALSE)</f>
        <v>#N/A</v>
      </c>
      <c r="B269" s="10" t="str">
        <f>TEXT(C269,"yyyy")&amp;"-"&amp;"Q"&amp;LOOKUP(MONTH(C269),{1,4,7,10},{1,2,3,4})</f>
        <v>2014-Q3</v>
      </c>
      <c r="C269" s="19">
        <v>41883</v>
      </c>
      <c r="D269" s="7">
        <f>YEAR(DATE(YEAR(lex_jul_2014[[#This Row],[Date]]),MONTH(lex_jul_2014[[#This Row],[Date]])+6,1))</f>
        <v>2015</v>
      </c>
      <c r="E269" s="39" t="str">
        <f>TEXT(lex_jul_2014[[#This Row],[Date]],"YYYY")</f>
        <v>2014</v>
      </c>
      <c r="F269" t="s">
        <v>271</v>
      </c>
      <c r="G269" t="str">
        <f>VLOOKUP(K269,[1]LibPAS_data!$A$2:$C$600,3,FALSE)</f>
        <v>Yavapai</v>
      </c>
      <c r="H269">
        <v>14542</v>
      </c>
      <c r="I269" t="s">
        <v>52</v>
      </c>
      <c r="J269" s="7" t="str">
        <f>VLOOKUP(K269,[1]LibPAS_data!$A$2:$C$601,2,FALSE)</f>
        <v>Crown King Public Library</v>
      </c>
      <c r="K269" t="s">
        <v>179</v>
      </c>
      <c r="L269" t="s">
        <v>39</v>
      </c>
      <c r="M269" t="s">
        <v>266</v>
      </c>
    </row>
    <row r="270" spans="1:21" ht="15" x14ac:dyDescent="0.25">
      <c r="A270" s="22">
        <f>VLOOKUP(lex_jul_2014[[#This Row],[Locationid]],[1]LibPAS_data!$A$2:$D$264,4,FALSE)</f>
        <v>7004</v>
      </c>
      <c r="B270" s="10" t="str">
        <f>TEXT(C270,"yyyy")&amp;"-"&amp;"Q"&amp;LOOKUP(MONTH(C270),{1,4,7,10},{1,2,3,4})</f>
        <v>2014-Q3</v>
      </c>
      <c r="C270" s="19">
        <v>41883</v>
      </c>
      <c r="D270" s="7">
        <f>YEAR(DATE(YEAR(lex_jul_2014[[#This Row],[Date]]),MONTH(lex_jul_2014[[#This Row],[Date]])+6,1))</f>
        <v>2015</v>
      </c>
      <c r="E270" s="39" t="str">
        <f>TEXT(lex_jul_2014[[#This Row],[Date]],"YYYY")</f>
        <v>2014</v>
      </c>
      <c r="F270" t="s">
        <v>271</v>
      </c>
      <c r="G270" t="str">
        <f>VLOOKUP(K270,[1]LibPAS_data!$A$2:$C$600,3,FALSE)</f>
        <v>Maricopa</v>
      </c>
      <c r="H270">
        <v>14477</v>
      </c>
      <c r="I270" t="s">
        <v>97</v>
      </c>
      <c r="J270" s="7" t="str">
        <f>VLOOKUP(K270,[1]LibPAS_data!$A$2:$C$601,2,FALSE)</f>
        <v>Desert Foothills Branch Library</v>
      </c>
      <c r="K270" s="1" t="s">
        <v>287</v>
      </c>
      <c r="L270" t="s">
        <v>96</v>
      </c>
      <c r="M270" t="s">
        <v>266</v>
      </c>
    </row>
    <row r="271" spans="1:21" ht="15" x14ac:dyDescent="0.25">
      <c r="A271" s="22" t="e">
        <f>VLOOKUP(lex_jul_2014[[#This Row],[Locationid]],[1]LibPAS_data!$A$2:$D$264,4,FALSE)</f>
        <v>#N/A</v>
      </c>
      <c r="B271" s="10" t="str">
        <f>TEXT(C271,"yyyy")&amp;"-"&amp;"Q"&amp;LOOKUP(MONTH(C271),{1,4,7,10},{1,2,3,4})</f>
        <v>2014-Q3</v>
      </c>
      <c r="C271" s="19">
        <v>41883</v>
      </c>
      <c r="D271" s="7">
        <f>YEAR(DATE(YEAR(lex_jul_2014[[#This Row],[Date]]),MONTH(lex_jul_2014[[#This Row],[Date]])+6,1))</f>
        <v>2015</v>
      </c>
      <c r="E271" s="39" t="str">
        <f>TEXT(lex_jul_2014[[#This Row],[Date]],"YYYY")</f>
        <v>2014</v>
      </c>
      <c r="F271" t="s">
        <v>271</v>
      </c>
      <c r="G271" t="str">
        <f>VLOOKUP(K271,[1]LibPAS_data!$A$2:$C$600,3,FALSE)</f>
        <v>Yavapai</v>
      </c>
      <c r="H271">
        <v>14545</v>
      </c>
      <c r="I271" t="s">
        <v>53</v>
      </c>
      <c r="J271" s="7" t="str">
        <f>VLOOKUP(K271,[1]LibPAS_data!$A$2:$C$601,2,FALSE)</f>
        <v>Dewey-Humboldt Town Library</v>
      </c>
      <c r="K271" t="s">
        <v>180</v>
      </c>
      <c r="L271" t="s">
        <v>39</v>
      </c>
      <c r="M271" t="s">
        <v>266</v>
      </c>
    </row>
    <row r="272" spans="1:21" ht="15" x14ac:dyDescent="0.25">
      <c r="A272" s="22">
        <f>VLOOKUP(lex_jul_2014[[#This Row],[Locationid]],[1]LibPAS_data!$A$2:$D$264,4,FALSE)</f>
        <v>21526</v>
      </c>
      <c r="B272" s="10" t="str">
        <f>TEXT(C272,"yyyy")&amp;"-"&amp;"Q"&amp;LOOKUP(MONTH(C272),{1,4,7,10},{1,2,3,4})</f>
        <v>2014-Q3</v>
      </c>
      <c r="C272" s="19">
        <v>41883</v>
      </c>
      <c r="D272" s="7">
        <f>YEAR(DATE(YEAR(lex_jul_2014[[#This Row],[Date]]),MONTH(lex_jul_2014[[#This Row],[Date]])+6,1))</f>
        <v>2015</v>
      </c>
      <c r="E272" s="39" t="str">
        <f>TEXT(lex_jul_2014[[#This Row],[Date]],"YYYY")</f>
        <v>2014</v>
      </c>
      <c r="F272" t="s">
        <v>271</v>
      </c>
      <c r="G272" t="str">
        <f>VLOOKUP(K272,[1]LibPAS_data!$A$2:$C$600,3,FALSE)</f>
        <v>Cochise</v>
      </c>
      <c r="H272">
        <v>14447</v>
      </c>
      <c r="I272" t="s">
        <v>81</v>
      </c>
      <c r="J272" s="7" t="str">
        <f>VLOOKUP(K272,[1]LibPAS_data!$A$2:$C$601,2,FALSE)</f>
        <v>Douglas Public Library</v>
      </c>
      <c r="K272" t="s">
        <v>181</v>
      </c>
      <c r="L272" t="s">
        <v>76</v>
      </c>
      <c r="M272" t="s">
        <v>266</v>
      </c>
    </row>
    <row r="273" spans="1:22" ht="15" x14ac:dyDescent="0.25">
      <c r="A273" s="22" t="e">
        <f>VLOOKUP(lex_jul_2014[[#This Row],[Locationid]],[1]LibPAS_data!$A$2:$D$264,4,FALSE)</f>
        <v>#N/A</v>
      </c>
      <c r="B273" s="10" t="str">
        <f>TEXT(C273,"yyyy")&amp;"-"&amp;"Q"&amp;LOOKUP(MONTH(C273),{1,4,7,10},{1,2,3,4})</f>
        <v>2014-Q3</v>
      </c>
      <c r="C273" s="19">
        <v>41883</v>
      </c>
      <c r="D273" s="7">
        <f>YEAR(DATE(YEAR(lex_jul_2014[[#This Row],[Date]]),MONTH(lex_jul_2014[[#This Row],[Date]])+6,1))</f>
        <v>2015</v>
      </c>
      <c r="E273" s="39" t="str">
        <f>TEXT(lex_jul_2014[[#This Row],[Date]],"YYYY")</f>
        <v>2014</v>
      </c>
      <c r="F273" t="s">
        <v>271</v>
      </c>
      <c r="G273" t="str">
        <f>VLOOKUP(K273,[1]LibPAS_data!$A$2:$C$600,3,FALSE)</f>
        <v>Pima</v>
      </c>
      <c r="H273">
        <v>14510</v>
      </c>
      <c r="I273" t="s">
        <v>132</v>
      </c>
      <c r="J273" s="7" t="str">
        <f>VLOOKUP(K273,[1]LibPAS_data!$A$2:$C$601,2,FALSE)</f>
        <v>Dr. Fernando Escalante Comm Library</v>
      </c>
      <c r="K273" t="s">
        <v>182</v>
      </c>
      <c r="L273" t="s">
        <v>131</v>
      </c>
      <c r="M273" t="s">
        <v>266</v>
      </c>
    </row>
    <row r="274" spans="1:22" ht="15" x14ac:dyDescent="0.25">
      <c r="A274" s="22">
        <f>VLOOKUP(lex_jul_2014[[#This Row],[Locationid]],[1]LibPAS_data!$A$2:$D$264,4,FALSE)</f>
        <v>1264</v>
      </c>
      <c r="B274" s="10" t="str">
        <f>TEXT(C274,"yyyy")&amp;"-"&amp;"Q"&amp;LOOKUP(MONTH(C274),{1,4,7,10},{1,2,3,4})</f>
        <v>2014-Q3</v>
      </c>
      <c r="C274" s="19">
        <v>41883</v>
      </c>
      <c r="D274" s="7">
        <f>YEAR(DATE(YEAR(lex_jul_2014[[#This Row],[Date]]),MONTH(lex_jul_2014[[#This Row],[Date]])+6,1))</f>
        <v>2015</v>
      </c>
      <c r="E274" s="39" t="str">
        <f>TEXT(lex_jul_2014[[#This Row],[Date]],"YYYY")</f>
        <v>2014</v>
      </c>
      <c r="F274" t="s">
        <v>271</v>
      </c>
      <c r="G274" t="str">
        <f>VLOOKUP(K274,[1]LibPAS_data!$A$2:$C$600,3,FALSE)</f>
        <v>Greenlee</v>
      </c>
      <c r="H274">
        <v>14468</v>
      </c>
      <c r="I274" t="s">
        <v>69</v>
      </c>
      <c r="J274" s="7" t="str">
        <f>VLOOKUP(K274,[1]LibPAS_data!$A$2:$C$601,2,FALSE)</f>
        <v>Duncan Public Library</v>
      </c>
      <c r="K274" t="s">
        <v>183</v>
      </c>
      <c r="L274" t="s">
        <v>70</v>
      </c>
      <c r="M274" t="s">
        <v>266</v>
      </c>
    </row>
    <row r="275" spans="1:22" ht="15" x14ac:dyDescent="0.25">
      <c r="A275" s="22">
        <f>VLOOKUP(lex_jul_2014[[#This Row],[Locationid]],[1]LibPAS_data!$A$2:$D$264,4,FALSE)</f>
        <v>3457</v>
      </c>
      <c r="B275" s="10" t="str">
        <f>TEXT(C275,"yyyy")&amp;"-"&amp;"Q"&amp;LOOKUP(MONTH(C275),{1,4,7,10},{1,2,3,4})</f>
        <v>2014-Q3</v>
      </c>
      <c r="C275" s="19">
        <v>41883</v>
      </c>
      <c r="D275" s="7">
        <f>YEAR(DATE(YEAR(lex_jul_2014[[#This Row],[Date]]),MONTH(lex_jul_2014[[#This Row],[Date]])+6,1))</f>
        <v>2015</v>
      </c>
      <c r="E275" s="39" t="str">
        <f>TEXT(lex_jul_2014[[#This Row],[Date]],"YYYY")</f>
        <v>2014</v>
      </c>
      <c r="F275" t="s">
        <v>271</v>
      </c>
      <c r="G275" t="str">
        <f>VLOOKUP(K275,[1]LibPAS_data!$A$2:$C$600,3,FALSE)</f>
        <v>Pinal</v>
      </c>
      <c r="H275">
        <v>13837</v>
      </c>
      <c r="I275" t="s">
        <v>17</v>
      </c>
      <c r="J275" s="7" t="str">
        <f>VLOOKUP(K275,[1]LibPAS_data!$A$2:$C$601,2,FALSE)</f>
        <v>Eloy Santa Cruz Library</v>
      </c>
      <c r="K275" t="s">
        <v>184</v>
      </c>
      <c r="L275" t="s">
        <v>13</v>
      </c>
      <c r="M275" t="s">
        <v>266</v>
      </c>
    </row>
    <row r="276" spans="1:22" ht="15" x14ac:dyDescent="0.25">
      <c r="A276" s="22">
        <f>VLOOKUP(lex_jul_2014[[#This Row],[Locationid]],[1]LibPAS_data!$A$2:$D$264,4,FALSE)</f>
        <v>6415</v>
      </c>
      <c r="B276" s="10" t="str">
        <f>TEXT(C276,"yyyy")&amp;"-"&amp;"Q"&amp;LOOKUP(MONTH(C276),{1,4,7,10},{1,2,3,4})</f>
        <v>2014-Q3</v>
      </c>
      <c r="C276" s="19">
        <v>41883</v>
      </c>
      <c r="D276" s="7">
        <f>YEAR(DATE(YEAR(lex_jul_2014[[#This Row],[Date]]),MONTH(lex_jul_2014[[#This Row],[Date]])+6,1))</f>
        <v>2015</v>
      </c>
      <c r="E276" s="39" t="str">
        <f>TEXT(lex_jul_2014[[#This Row],[Date]],"YYYY")</f>
        <v>2014</v>
      </c>
      <c r="F276" t="s">
        <v>271</v>
      </c>
      <c r="G276" t="str">
        <f>VLOOKUP(K276,[1]LibPAS_data!$A$2:$C$600,3,FALSE)</f>
        <v>Cochise</v>
      </c>
      <c r="H276">
        <v>14452</v>
      </c>
      <c r="I276" t="s">
        <v>78</v>
      </c>
      <c r="J276" s="7" t="str">
        <f>VLOOKUP(K276,[1]LibPAS_data!$A$2:$C$601,2,FALSE)</f>
        <v>Elsie S. Hogan community Library</v>
      </c>
      <c r="K276" t="s">
        <v>185</v>
      </c>
      <c r="L276" t="s">
        <v>76</v>
      </c>
      <c r="M276" t="s">
        <v>266</v>
      </c>
    </row>
    <row r="277" spans="1:22" ht="15" x14ac:dyDescent="0.25">
      <c r="A277" s="22">
        <f>VLOOKUP(lex_jul_2014[[#This Row],[Locationid]],[1]LibPAS_data!$A$2:$D$264,4,FALSE)</f>
        <v>72247</v>
      </c>
      <c r="B277" s="10" t="str">
        <f>TEXT(C277,"yyyy")&amp;"-"&amp;"Q"&amp;LOOKUP(MONTH(C277),{1,4,7,10},{1,2,3,4})</f>
        <v>2014-Q3</v>
      </c>
      <c r="C277" s="19">
        <v>41883</v>
      </c>
      <c r="D277" s="7">
        <f>YEAR(DATE(YEAR(lex_jul_2014[[#This Row],[Date]]),MONTH(lex_jul_2014[[#This Row],[Date]])+6,1))</f>
        <v>2015</v>
      </c>
      <c r="E277" s="39" t="str">
        <f>TEXT(lex_jul_2014[[#This Row],[Date]],"YYYY")</f>
        <v>2014</v>
      </c>
      <c r="F277" t="s">
        <v>271</v>
      </c>
      <c r="G277" t="str">
        <f>VLOOKUP(K277,[1]LibPAS_data!$A$2:$C$600,3,FALSE)</f>
        <v>Coconino</v>
      </c>
      <c r="H277">
        <v>5102</v>
      </c>
      <c r="I277" t="s">
        <v>63</v>
      </c>
      <c r="J277" s="7" t="str">
        <f>VLOOKUP(K277,[1]LibPAS_data!$A$2:$C$601,2,FALSE)</f>
        <v>Flagstaff City-Coconino County Public Library</v>
      </c>
      <c r="K277" t="s">
        <v>186</v>
      </c>
      <c r="L277" t="s">
        <v>62</v>
      </c>
      <c r="M277" t="s">
        <v>266</v>
      </c>
      <c r="P277">
        <v>11</v>
      </c>
      <c r="Q277">
        <v>5</v>
      </c>
      <c r="R277">
        <v>12</v>
      </c>
      <c r="S277">
        <v>2</v>
      </c>
      <c r="T277">
        <v>4</v>
      </c>
      <c r="U277">
        <v>2</v>
      </c>
      <c r="V277">
        <v>6</v>
      </c>
    </row>
    <row r="278" spans="1:22" ht="15" x14ac:dyDescent="0.25">
      <c r="A278" s="22">
        <f>VLOOKUP(lex_jul_2014[[#This Row],[Locationid]],[1]LibPAS_data!$A$2:$D$264,4,FALSE)</f>
        <v>12585</v>
      </c>
      <c r="B278" s="10" t="str">
        <f>TEXT(C278,"yyyy")&amp;"-"&amp;"Q"&amp;LOOKUP(MONTH(C278),{1,4,7,10},{1,2,3,4})</f>
        <v>2014-Q3</v>
      </c>
      <c r="C278" s="19">
        <v>41883</v>
      </c>
      <c r="D278" s="7">
        <f>YEAR(DATE(YEAR(lex_jul_2014[[#This Row],[Date]]),MONTH(lex_jul_2014[[#This Row],[Date]])+6,1))</f>
        <v>2015</v>
      </c>
      <c r="E278" s="39" t="str">
        <f>TEXT(lex_jul_2014[[#This Row],[Date]],"YYYY")</f>
        <v>2014</v>
      </c>
      <c r="F278" t="s">
        <v>271</v>
      </c>
      <c r="G278" t="str">
        <f>VLOOKUP(K278,[1]LibPAS_data!$A$2:$C$600,3,FALSE)</f>
        <v>Pinal</v>
      </c>
      <c r="H278">
        <v>13838</v>
      </c>
      <c r="I278" t="s">
        <v>18</v>
      </c>
      <c r="J278" s="7" t="str">
        <f>VLOOKUP(K278,[1]LibPAS_data!$A$2:$C$601,2,FALSE)</f>
        <v>Florence Community Library</v>
      </c>
      <c r="K278" t="s">
        <v>187</v>
      </c>
      <c r="L278" t="s">
        <v>13</v>
      </c>
      <c r="M278" t="s">
        <v>266</v>
      </c>
    </row>
    <row r="279" spans="1:22" ht="15" x14ac:dyDescent="0.25">
      <c r="A279" s="22" t="e">
        <f>VLOOKUP(lex_jul_2014[[#This Row],[Locationid]],[1]LibPAS_data!$A$2:$D$264,4,FALSE)</f>
        <v>#N/A</v>
      </c>
      <c r="B279" s="10" t="str">
        <f>TEXT(C279,"yyyy")&amp;"-"&amp;"Q"&amp;LOOKUP(MONTH(C279),{1,4,7,10},{1,2,3,4})</f>
        <v>2014-Q3</v>
      </c>
      <c r="C279" s="19">
        <v>41883</v>
      </c>
      <c r="D279" s="7">
        <f>YEAR(DATE(YEAR(lex_jul_2014[[#This Row],[Date]]),MONTH(lex_jul_2014[[#This Row],[Date]])+6,1))</f>
        <v>2015</v>
      </c>
      <c r="E279" s="39" t="str">
        <f>TEXT(lex_jul_2014[[#This Row],[Date]],"YYYY")</f>
        <v>2014</v>
      </c>
      <c r="F279" t="s">
        <v>271</v>
      </c>
      <c r="G279" t="str">
        <f>VLOOKUP(K279,[1]LibPAS_data!$A$2:$C$600,3,FALSE)</f>
        <v>Coconino</v>
      </c>
      <c r="H279">
        <v>14455</v>
      </c>
      <c r="I279" t="s">
        <v>66</v>
      </c>
      <c r="J279" s="7" t="str">
        <f>VLOOKUP(K279,[1]LibPAS_data!$A$2:$C$601,2,FALSE)</f>
        <v>Forest Lakes Community Library</v>
      </c>
      <c r="K279" t="s">
        <v>188</v>
      </c>
      <c r="L279" t="s">
        <v>62</v>
      </c>
      <c r="M279" t="s">
        <v>266</v>
      </c>
    </row>
    <row r="280" spans="1:22" ht="15" x14ac:dyDescent="0.25">
      <c r="A280" s="22">
        <f>VLOOKUP(lex_jul_2014[[#This Row],[Locationid]],[1]LibPAS_data!$A$2:$D$264,4,FALSE)</f>
        <v>1945</v>
      </c>
      <c r="B280" s="10" t="str">
        <f>TEXT(C280,"yyyy")&amp;"-"&amp;"Q"&amp;LOOKUP(MONTH(C280),{1,4,7,10},{1,2,3,4})</f>
        <v>2014-Q3</v>
      </c>
      <c r="C280" s="19">
        <v>41883</v>
      </c>
      <c r="D280" s="7">
        <f>YEAR(DATE(YEAR(lex_jul_2014[[#This Row],[Date]]),MONTH(lex_jul_2014[[#This Row],[Date]])+6,1))</f>
        <v>2015</v>
      </c>
      <c r="E280" s="39" t="str">
        <f>TEXT(lex_jul_2014[[#This Row],[Date]],"YYYY")</f>
        <v>2014</v>
      </c>
      <c r="F280" t="s">
        <v>271</v>
      </c>
      <c r="G280" t="str">
        <f>VLOOKUP(K280,[1]LibPAS_data!$A$2:$C$600,3,FALSE)</f>
        <v>Coconino</v>
      </c>
      <c r="H280">
        <v>14454</v>
      </c>
      <c r="I280" t="s">
        <v>65</v>
      </c>
      <c r="J280" s="7" t="str">
        <f>VLOOKUP(K280,[1]LibPAS_data!$A$2:$C$601,2,FALSE)</f>
        <v>Fredonia Public Library</v>
      </c>
      <c r="K280" t="s">
        <v>189</v>
      </c>
      <c r="L280" t="s">
        <v>62</v>
      </c>
      <c r="M280" t="s">
        <v>266</v>
      </c>
    </row>
    <row r="281" spans="1:22" ht="15" x14ac:dyDescent="0.25">
      <c r="A281" s="22">
        <f>VLOOKUP(lex_jul_2014[[#This Row],[Locationid]],[1]LibPAS_data!$A$2:$D$264,4,FALSE)</f>
        <v>829</v>
      </c>
      <c r="B281" s="10" t="str">
        <f>TEXT(C281,"yyyy")&amp;"-"&amp;"Q"&amp;LOOKUP(MONTH(C281),{1,4,7,10},{1,2,3,4})</f>
        <v>2014-Q3</v>
      </c>
      <c r="C281" s="19">
        <v>41883</v>
      </c>
      <c r="D281" s="7">
        <f>YEAR(DATE(YEAR(lex_jul_2014[[#This Row],[Date]]),MONTH(lex_jul_2014[[#This Row],[Date]])+6,1))</f>
        <v>2015</v>
      </c>
      <c r="E281" s="39" t="str">
        <f>TEXT(lex_jul_2014[[#This Row],[Date]],"YYYY")</f>
        <v>2014</v>
      </c>
      <c r="F281" t="s">
        <v>271</v>
      </c>
      <c r="G281" t="str">
        <f>VLOOKUP(K281,[1]LibPAS_data!$A$2:$C$600,3,FALSE)</f>
        <v>Maricopa</v>
      </c>
      <c r="H281">
        <v>14482</v>
      </c>
      <c r="I281" t="s">
        <v>112</v>
      </c>
      <c r="J281" s="7" t="str">
        <f>VLOOKUP(K281,[1]LibPAS_data!$A$2:$C$601,2,FALSE)</f>
        <v>Ft. McDowell Yavapai Nation Tribal Lib</v>
      </c>
      <c r="K281" t="s">
        <v>190</v>
      </c>
      <c r="L281" t="s">
        <v>96</v>
      </c>
      <c r="M281" t="s">
        <v>266</v>
      </c>
    </row>
    <row r="282" spans="1:22" ht="15" x14ac:dyDescent="0.25">
      <c r="A282" s="22">
        <f>VLOOKUP(lex_jul_2014[[#This Row],[Locationid]],[1]LibPAS_data!$A$2:$D$264,4,FALSE)</f>
        <v>72</v>
      </c>
      <c r="B282" s="10" t="str">
        <f>TEXT(C282,"yyyy")&amp;"-"&amp;"Q"&amp;LOOKUP(MONTH(C282),{1,4,7,10},{1,2,3,4})</f>
        <v>2014-Q3</v>
      </c>
      <c r="C282" s="19">
        <v>41883</v>
      </c>
      <c r="D282" s="7">
        <f>YEAR(DATE(YEAR(lex_jul_2014[[#This Row],[Date]]),MONTH(lex_jul_2014[[#This Row],[Date]])+6,1))</f>
        <v>2015</v>
      </c>
      <c r="E282" s="39" t="str">
        <f>TEXT(lex_jul_2014[[#This Row],[Date]],"YYYY")</f>
        <v>2014</v>
      </c>
      <c r="F282" t="s">
        <v>271</v>
      </c>
      <c r="G282" t="str">
        <f>VLOOKUP(K282,[1]LibPAS_data!$A$2:$C$600,3,FALSE)</f>
        <v>Gila</v>
      </c>
      <c r="H282">
        <v>5785</v>
      </c>
      <c r="I282" t="s">
        <v>87</v>
      </c>
      <c r="J282" s="7" t="str">
        <f>VLOOKUP(K282,[1]LibPAS_data!$A$2:$C$601,2,FALSE)</f>
        <v>Gila County Library District</v>
      </c>
      <c r="K282" s="1" t="s">
        <v>191</v>
      </c>
      <c r="L282" t="s">
        <v>84</v>
      </c>
      <c r="M282" t="s">
        <v>266</v>
      </c>
      <c r="P282">
        <v>2</v>
      </c>
      <c r="Q282">
        <v>1</v>
      </c>
      <c r="V282">
        <v>9</v>
      </c>
    </row>
    <row r="283" spans="1:22" ht="15" x14ac:dyDescent="0.25">
      <c r="A283" s="22">
        <f>VLOOKUP(lex_jul_2014[[#This Row],[Locationid]],[1]LibPAS_data!$A$2:$D$264,4,FALSE)</f>
        <v>102303</v>
      </c>
      <c r="B283" s="10" t="str">
        <f>TEXT(C283,"yyyy")&amp;"-"&amp;"Q"&amp;LOOKUP(MONTH(C283),{1,4,7,10},{1,2,3,4})</f>
        <v>2014-Q3</v>
      </c>
      <c r="C283" s="19">
        <v>41883</v>
      </c>
      <c r="D283" s="7">
        <f>YEAR(DATE(YEAR(lex_jul_2014[[#This Row],[Date]]),MONTH(lex_jul_2014[[#This Row],[Date]])+6,1))</f>
        <v>2015</v>
      </c>
      <c r="E283" s="39" t="str">
        <f>TEXT(lex_jul_2014[[#This Row],[Date]],"YYYY")</f>
        <v>2014</v>
      </c>
      <c r="F283" t="s">
        <v>271</v>
      </c>
      <c r="G283" t="str">
        <f>VLOOKUP(K283,[1]LibPAS_data!$A$2:$C$600,3,FALSE)</f>
        <v>Maricopa</v>
      </c>
      <c r="H283">
        <v>14479</v>
      </c>
      <c r="I283" t="s">
        <v>102</v>
      </c>
      <c r="J283" s="7" t="str">
        <f>VLOOKUP(K283,[1]LibPAS_data!$A$2:$C$601,2,FALSE)</f>
        <v xml:space="preserve">Glendale Public Library </v>
      </c>
      <c r="K283" s="2" t="s">
        <v>192</v>
      </c>
      <c r="L283" t="s">
        <v>96</v>
      </c>
      <c r="M283" t="s">
        <v>266</v>
      </c>
      <c r="P283">
        <v>3</v>
      </c>
      <c r="Q283">
        <v>2</v>
      </c>
      <c r="V283">
        <v>5</v>
      </c>
    </row>
    <row r="284" spans="1:22" ht="15" x14ac:dyDescent="0.25">
      <c r="A284" s="22" t="e">
        <f>VLOOKUP(lex_jul_2014[[#This Row],[Locationid]],[1]LibPAS_data!$A$2:$D$264,4,FALSE)</f>
        <v>#N/A</v>
      </c>
      <c r="B284" s="10" t="str">
        <f>TEXT(C284,"yyyy")&amp;"-"&amp;"Q"&amp;LOOKUP(MONTH(C284),{1,4,7,10},{1,2,3,4})</f>
        <v>2014-Q3</v>
      </c>
      <c r="C284" s="19">
        <v>41883</v>
      </c>
      <c r="D284" s="7">
        <f>YEAR(DATE(YEAR(lex_jul_2014[[#This Row],[Date]]),MONTH(lex_jul_2014[[#This Row],[Date]])+6,1))</f>
        <v>2015</v>
      </c>
      <c r="E284" s="39" t="str">
        <f>TEXT(lex_jul_2014[[#This Row],[Date]],"YYYY")</f>
        <v>2014</v>
      </c>
      <c r="F284" t="s">
        <v>271</v>
      </c>
      <c r="G284" t="str">
        <f>VLOOKUP(K284,[1]LibPAS_data!$A$2:$C$600,3,FALSE)</f>
        <v>Coconino</v>
      </c>
      <c r="H284">
        <v>14456</v>
      </c>
      <c r="I284" t="s">
        <v>67</v>
      </c>
      <c r="J284" s="7" t="str">
        <f>VLOOKUP(K284,[1]LibPAS_data!$A$2:$C$601,2,FALSE)</f>
        <v>Grand Canyon Community Library</v>
      </c>
      <c r="K284" t="s">
        <v>193</v>
      </c>
      <c r="L284" t="s">
        <v>62</v>
      </c>
      <c r="M284" t="s">
        <v>266</v>
      </c>
    </row>
    <row r="285" spans="1:22" ht="15" x14ac:dyDescent="0.25">
      <c r="A285" s="22" t="e">
        <f>VLOOKUP(lex_jul_2014[[#This Row],[Locationid]],[1]LibPAS_data!$A$2:$D$264,4,FALSE)</f>
        <v>#N/A</v>
      </c>
      <c r="B285" s="10" t="str">
        <f>TEXT(C285,"yyyy")&amp;"-"&amp;"Q"&amp;LOOKUP(MONTH(C285),{1,4,7,10},{1,2,3,4})</f>
        <v>2014-Q3</v>
      </c>
      <c r="C285" s="19">
        <v>41883</v>
      </c>
      <c r="D285" s="7">
        <f>YEAR(DATE(YEAR(lex_jul_2014[[#This Row],[Date]]),MONTH(lex_jul_2014[[#This Row],[Date]])+6,1))</f>
        <v>2015</v>
      </c>
      <c r="E285" s="39" t="str">
        <f>TEXT(lex_jul_2014[[#This Row],[Date]],"YYYY")</f>
        <v>2014</v>
      </c>
      <c r="F285" t="s">
        <v>271</v>
      </c>
      <c r="G285" t="str">
        <f>VLOOKUP(K285,[1]LibPAS_data!$A$2:$C$600,3,FALSE)</f>
        <v>Greenlee</v>
      </c>
      <c r="H285">
        <v>14366</v>
      </c>
      <c r="I285" t="s">
        <v>73</v>
      </c>
      <c r="J285" s="7" t="str">
        <f>VLOOKUP(K285,[1]LibPAS_data!$A$2:$C$601,2,FALSE)</f>
        <v>Greenlee County Library</v>
      </c>
      <c r="K285" s="1" t="s">
        <v>194</v>
      </c>
      <c r="L285" t="s">
        <v>70</v>
      </c>
      <c r="M285" t="s">
        <v>266</v>
      </c>
      <c r="P285">
        <v>1</v>
      </c>
      <c r="Q285">
        <v>1</v>
      </c>
      <c r="V285">
        <v>1</v>
      </c>
    </row>
    <row r="286" spans="1:22" ht="15" x14ac:dyDescent="0.25">
      <c r="A286" s="22">
        <f>VLOOKUP(lex_jul_2014[[#This Row],[Locationid]],[1]LibPAS_data!$A$2:$D$264,4,FALSE)</f>
        <v>2397</v>
      </c>
      <c r="B286" s="10" t="str">
        <f>TEXT(C286,"yyyy")&amp;"-"&amp;"Q"&amp;LOOKUP(MONTH(C286),{1,4,7,10},{1,2,3,4})</f>
        <v>2014-Q3</v>
      </c>
      <c r="C286" s="19">
        <v>41883</v>
      </c>
      <c r="D286" s="7">
        <f>YEAR(DATE(YEAR(lex_jul_2014[[#This Row],[Date]]),MONTH(lex_jul_2014[[#This Row],[Date]])+6,1))</f>
        <v>2015</v>
      </c>
      <c r="E286" s="39" t="str">
        <f>TEXT(lex_jul_2014[[#This Row],[Date]],"YYYY")</f>
        <v>2014</v>
      </c>
      <c r="F286" t="s">
        <v>271</v>
      </c>
      <c r="G286" t="str">
        <f>VLOOKUP(K286,[1]LibPAS_data!$A$2:$C$600,3,FALSE)</f>
        <v>Navajo</v>
      </c>
      <c r="H286">
        <v>14496</v>
      </c>
      <c r="I286" t="s">
        <v>118</v>
      </c>
      <c r="J286" s="7" t="str">
        <f>VLOOKUP(K286,[1]LibPAS_data!$A$2:$C$601,2,FALSE)</f>
        <v>Holbrook Public Library</v>
      </c>
      <c r="K286" t="s">
        <v>195</v>
      </c>
      <c r="L286" t="s">
        <v>114</v>
      </c>
      <c r="M286" t="s">
        <v>266</v>
      </c>
    </row>
    <row r="287" spans="1:22" ht="15" x14ac:dyDescent="0.25">
      <c r="A287" s="22">
        <f>VLOOKUP(lex_jul_2014[[#This Row],[Locationid]],[1]LibPAS_data!$A$2:$D$264,4,FALSE)</f>
        <v>1827</v>
      </c>
      <c r="B287" s="10" t="str">
        <f>TEXT(C287,"yyyy")&amp;"-"&amp;"Q"&amp;LOOKUP(MONTH(C287),{1,4,7,10},{1,2,3,4})</f>
        <v>2014-Q3</v>
      </c>
      <c r="C287" s="19">
        <v>41883</v>
      </c>
      <c r="D287" s="7">
        <f>YEAR(DATE(YEAR(lex_jul_2014[[#This Row],[Date]]),MONTH(lex_jul_2014[[#This Row],[Date]])+6,1))</f>
        <v>2015</v>
      </c>
      <c r="E287" s="39" t="str">
        <f>TEXT(lex_jul_2014[[#This Row],[Date]],"YYYY")</f>
        <v>2014</v>
      </c>
      <c r="F287" t="s">
        <v>271</v>
      </c>
      <c r="G287" t="str">
        <f>VLOOKUP(K287,[1]LibPAS_data!$A$2:$C$600,3,FALSE)</f>
        <v>Navajo</v>
      </c>
      <c r="H287">
        <v>14497</v>
      </c>
      <c r="I287" t="s">
        <v>119</v>
      </c>
      <c r="J287" s="7" t="str">
        <f>VLOOKUP(K287,[1]LibPAS_data!$A$2:$C$601,2,FALSE)</f>
        <v>Hopi Public Library</v>
      </c>
      <c r="K287" t="s">
        <v>196</v>
      </c>
      <c r="L287" t="s">
        <v>114</v>
      </c>
      <c r="M287" t="s">
        <v>266</v>
      </c>
    </row>
    <row r="288" spans="1:22" ht="15" x14ac:dyDescent="0.25">
      <c r="A288" s="22">
        <f>VLOOKUP(lex_jul_2014[[#This Row],[Locationid]],[1]LibPAS_data!$A$2:$D$264,4,FALSE)</f>
        <v>1694</v>
      </c>
      <c r="B288" s="10" t="str">
        <f>TEXT(C288,"yyyy")&amp;"-"&amp;"Q"&amp;LOOKUP(MONTH(C288),{1,4,7,10},{1,2,3,4})</f>
        <v>2014-Q3</v>
      </c>
      <c r="C288" s="19">
        <v>41883</v>
      </c>
      <c r="D288" s="7">
        <f>YEAR(DATE(YEAR(lex_jul_2014[[#This Row],[Date]]),MONTH(lex_jul_2014[[#This Row],[Date]])+6,1))</f>
        <v>2015</v>
      </c>
      <c r="E288" s="39" t="str">
        <f>TEXT(lex_jul_2014[[#This Row],[Date]],"YYYY")</f>
        <v>2014</v>
      </c>
      <c r="F288" t="s">
        <v>271</v>
      </c>
      <c r="G288" t="str">
        <f>VLOOKUP(K288,[1]LibPAS_data!$A$2:$C$600,3,FALSE)</f>
        <v>Cochise</v>
      </c>
      <c r="H288">
        <v>14449</v>
      </c>
      <c r="I288" t="s">
        <v>83</v>
      </c>
      <c r="J288" s="7" t="str">
        <f>VLOOKUP(K288,[1]LibPAS_data!$A$2:$C$601,2,FALSE)</f>
        <v>Huachuca City Public Library</v>
      </c>
      <c r="K288" t="s">
        <v>197</v>
      </c>
      <c r="L288" t="s">
        <v>76</v>
      </c>
      <c r="M288" t="s">
        <v>266</v>
      </c>
    </row>
    <row r="289" spans="1:22" ht="15" x14ac:dyDescent="0.25">
      <c r="A289" s="22" t="str">
        <f>VLOOKUP(lex_jul_2014[[#This Row],[Locationid]],[1]LibPAS_data!$A$2:$D$264,4,FALSE)</f>
        <v>N/A</v>
      </c>
      <c r="B289" s="10" t="str">
        <f>TEXT(C289,"yyyy")&amp;"-"&amp;"Q"&amp;LOOKUP(MONTH(C289),{1,4,7,10},{1,2,3,4})</f>
        <v>2014-Q3</v>
      </c>
      <c r="C289" s="19">
        <v>41883</v>
      </c>
      <c r="D289" s="7">
        <f>YEAR(DATE(YEAR(lex_jul_2014[[#This Row],[Date]]),MONTH(lex_jul_2014[[#This Row],[Date]])+6,1))</f>
        <v>2015</v>
      </c>
      <c r="E289" s="39" t="str">
        <f>TEXT(lex_jul_2014[[#This Row],[Date]],"YYYY")</f>
        <v>2014</v>
      </c>
      <c r="F289" t="s">
        <v>271</v>
      </c>
      <c r="G289" t="str">
        <f>VLOOKUP(K289,[1]LibPAS_data!$A$2:$C$600,3,FALSE)</f>
        <v>Pinal</v>
      </c>
      <c r="H289">
        <v>14442</v>
      </c>
      <c r="I289" t="s">
        <v>12</v>
      </c>
      <c r="J289" s="7" t="str">
        <f>VLOOKUP(K289,[1]LibPAS_data!$A$2:$C$601,2,FALSE)</f>
        <v>Ira H. Hayes Memorial Library</v>
      </c>
      <c r="K289" t="s">
        <v>198</v>
      </c>
      <c r="L289" t="s">
        <v>13</v>
      </c>
      <c r="M289" t="s">
        <v>266</v>
      </c>
    </row>
    <row r="290" spans="1:22" ht="15" x14ac:dyDescent="0.25">
      <c r="A290" s="22">
        <f>VLOOKUP(lex_jul_2014[[#This Row],[Locationid]],[1]LibPAS_data!$A$2:$D$264,4,FALSE)</f>
        <v>2991</v>
      </c>
      <c r="B290" s="10" t="str">
        <f>TEXT(C290,"yyyy")&amp;"-"&amp;"Q"&amp;LOOKUP(MONTH(C290),{1,4,7,10},{1,2,3,4})</f>
        <v>2014-Q3</v>
      </c>
      <c r="C290" s="19">
        <v>41883</v>
      </c>
      <c r="D290" s="7">
        <f>YEAR(DATE(YEAR(lex_jul_2014[[#This Row],[Date]]),MONTH(lex_jul_2014[[#This Row],[Date]])+6,1))</f>
        <v>2015</v>
      </c>
      <c r="E290" s="39" t="str">
        <f>TEXT(lex_jul_2014[[#This Row],[Date]],"YYYY")</f>
        <v>2014</v>
      </c>
      <c r="F290" t="s">
        <v>271</v>
      </c>
      <c r="G290" t="str">
        <f>VLOOKUP(K290,[1]LibPAS_data!$A$2:$C$600,3,FALSE)</f>
        <v>Gila</v>
      </c>
      <c r="H290">
        <v>14461</v>
      </c>
      <c r="I290" t="s">
        <v>88</v>
      </c>
      <c r="J290" s="7" t="str">
        <f>VLOOKUP(K290,[1]LibPAS_data!$A$2:$C$601,2,FALSE)</f>
        <v>Isabelle Hunt Memorial Public Library</v>
      </c>
      <c r="K290" t="s">
        <v>199</v>
      </c>
      <c r="L290" t="s">
        <v>84</v>
      </c>
      <c r="M290" t="s">
        <v>266</v>
      </c>
    </row>
    <row r="291" spans="1:22" ht="15" x14ac:dyDescent="0.25">
      <c r="A291" s="22">
        <f>VLOOKUP(lex_jul_2014[[#This Row],[Locationid]],[1]LibPAS_data!$A$2:$D$264,4,FALSE)</f>
        <v>663</v>
      </c>
      <c r="B291" s="10" t="str">
        <f>TEXT(C291,"yyyy")&amp;"-"&amp;"Q"&amp;LOOKUP(MONTH(C291),{1,4,7,10},{1,2,3,4})</f>
        <v>2014-Q3</v>
      </c>
      <c r="C291" s="19">
        <v>41883</v>
      </c>
      <c r="D291" s="7">
        <f>YEAR(DATE(YEAR(lex_jul_2014[[#This Row],[Date]]),MONTH(lex_jul_2014[[#This Row],[Date]])+6,1))</f>
        <v>2015</v>
      </c>
      <c r="E291" s="39" t="str">
        <f>TEXT(lex_jul_2014[[#This Row],[Date]],"YYYY")</f>
        <v>2014</v>
      </c>
      <c r="F291" t="s">
        <v>271</v>
      </c>
      <c r="G291" t="str">
        <f>VLOOKUP(K291,[1]LibPAS_data!$A$2:$C$600,3,FALSE)</f>
        <v>Yavapai</v>
      </c>
      <c r="H291">
        <v>14523</v>
      </c>
      <c r="I291" t="s">
        <v>46</v>
      </c>
      <c r="J291" s="7" t="str">
        <f>VLOOKUP(K291,[1]LibPAS_data!$A$2:$C$601,2,FALSE)</f>
        <v>Jerome Public</v>
      </c>
      <c r="K291" t="s">
        <v>200</v>
      </c>
      <c r="L291" t="s">
        <v>39</v>
      </c>
      <c r="M291" t="s">
        <v>266</v>
      </c>
    </row>
    <row r="292" spans="1:22" ht="15" x14ac:dyDescent="0.25">
      <c r="A292" s="22" t="str">
        <f>VLOOKUP(lex_jul_2014[[#This Row],[Locationid]],[1]LibPAS_data!$A$2:$D$264,4,FALSE)</f>
        <v>N/A</v>
      </c>
      <c r="B292" s="10" t="str">
        <f>TEXT(C292,"yyyy")&amp;"-"&amp;"Q"&amp;LOOKUP(MONTH(C292),{1,4,7,10},{1,2,3,4})</f>
        <v>2014-Q3</v>
      </c>
      <c r="C292" s="19">
        <v>41883</v>
      </c>
      <c r="D292" s="7">
        <f>YEAR(DATE(YEAR(lex_jul_2014[[#This Row],[Date]]),MONTH(lex_jul_2014[[#This Row],[Date]])+6,1))</f>
        <v>2015</v>
      </c>
      <c r="E292" s="39" t="str">
        <f>TEXT(lex_jul_2014[[#This Row],[Date]],"YYYY")</f>
        <v>2014</v>
      </c>
      <c r="F292" t="s">
        <v>271</v>
      </c>
      <c r="G292" t="str">
        <f>VLOOKUP(K292,[1]LibPAS_data!$A$2:$C$600,3,FALSE)</f>
        <v>Mohave</v>
      </c>
      <c r="H292">
        <v>14490</v>
      </c>
      <c r="I292" t="s">
        <v>31</v>
      </c>
      <c r="J292" s="7" t="str">
        <f>VLOOKUP(K292,[1]LibPAS_data!$A$2:$C$601,2,FALSE)</f>
        <v>Kaibab Paiute Public Library</v>
      </c>
      <c r="K292" t="s">
        <v>201</v>
      </c>
      <c r="L292" t="s">
        <v>28</v>
      </c>
      <c r="M292" t="s">
        <v>266</v>
      </c>
    </row>
    <row r="293" spans="1:22" ht="15" x14ac:dyDescent="0.25">
      <c r="A293" s="22" t="e">
        <f>VLOOKUP(lex_jul_2014[[#This Row],[Locationid]],[1]LibPAS_data!$A$2:$D$264,4,FALSE)</f>
        <v>#N/A</v>
      </c>
      <c r="B293" s="10" t="str">
        <f>TEXT(C293,"yyyy")&amp;"-"&amp;"Q"&amp;LOOKUP(MONTH(C293),{1,4,7,10},{1,2,3,4})</f>
        <v>2014-Q3</v>
      </c>
      <c r="C293" s="19">
        <v>41883</v>
      </c>
      <c r="D293" s="7">
        <f>YEAR(DATE(YEAR(lex_jul_2014[[#This Row],[Date]]),MONTH(lex_jul_2014[[#This Row],[Date]])+6,1))</f>
        <v>2015</v>
      </c>
      <c r="E293" s="39" t="str">
        <f>TEXT(lex_jul_2014[[#This Row],[Date]],"YYYY")</f>
        <v>2014</v>
      </c>
      <c r="F293" t="s">
        <v>271</v>
      </c>
      <c r="G293" t="str">
        <f>VLOOKUP(K293,[1]LibPAS_data!$A$2:$C$600,3,FALSE)</f>
        <v>Navajo</v>
      </c>
      <c r="H293">
        <v>14498</v>
      </c>
      <c r="I293" t="s">
        <v>125</v>
      </c>
      <c r="J293" s="7" t="str">
        <f>VLOOKUP(K293,[1]LibPAS_data!$A$2:$C$601,2,FALSE)</f>
        <v>Kayenta Community Library</v>
      </c>
      <c r="K293" t="s">
        <v>202</v>
      </c>
      <c r="L293" t="s">
        <v>114</v>
      </c>
      <c r="M293" t="s">
        <v>266</v>
      </c>
    </row>
    <row r="294" spans="1:22" ht="15" x14ac:dyDescent="0.25">
      <c r="A294" s="22">
        <f>VLOOKUP(lex_jul_2014[[#This Row],[Locationid]],[1]LibPAS_data!$A$2:$D$264,4,FALSE)</f>
        <v>1024</v>
      </c>
      <c r="B294" s="10" t="str">
        <f>TEXT(C294,"yyyy")&amp;"-"&amp;"Q"&amp;LOOKUP(MONTH(C294),{1,4,7,10},{1,2,3,4})</f>
        <v>2014-Q3</v>
      </c>
      <c r="C294" s="19">
        <v>41883</v>
      </c>
      <c r="D294" s="7">
        <f>YEAR(DATE(YEAR(lex_jul_2014[[#This Row],[Date]]),MONTH(lex_jul_2014[[#This Row],[Date]])+6,1))</f>
        <v>2015</v>
      </c>
      <c r="E294" s="39" t="str">
        <f>TEXT(lex_jul_2014[[#This Row],[Date]],"YYYY")</f>
        <v>2014</v>
      </c>
      <c r="F294" t="s">
        <v>271</v>
      </c>
      <c r="G294" t="str">
        <f>VLOOKUP(K294,[1]LibPAS_data!$A$2:$C$600,3,FALSE)</f>
        <v>Pinal</v>
      </c>
      <c r="H294">
        <v>13839</v>
      </c>
      <c r="I294" t="s">
        <v>22</v>
      </c>
      <c r="J294" s="7" t="str">
        <f>VLOOKUP(K294,[1]LibPAS_data!$A$2:$C$601,2,FALSE)</f>
        <v>Kearny Public Library</v>
      </c>
      <c r="K294" t="s">
        <v>203</v>
      </c>
      <c r="L294" t="s">
        <v>13</v>
      </c>
      <c r="M294" t="s">
        <v>266</v>
      </c>
    </row>
    <row r="295" spans="1:22" ht="15" x14ac:dyDescent="0.25">
      <c r="A295" s="22">
        <f>VLOOKUP(lex_jul_2014[[#This Row],[Locationid]],[1]LibPAS_data!$A$2:$D$264,4,FALSE)</f>
        <v>4423</v>
      </c>
      <c r="B295" s="10" t="str">
        <f>TEXT(C295,"yyyy")&amp;"-"&amp;"Q"&amp;LOOKUP(MONTH(C295),{1,4,7,10},{1,2,3,4})</f>
        <v>2014-Q3</v>
      </c>
      <c r="C295" s="19">
        <v>41883</v>
      </c>
      <c r="D295" s="7">
        <f>YEAR(DATE(YEAR(lex_jul_2014[[#This Row],[Date]]),MONTH(lex_jul_2014[[#This Row],[Date]])+6,1))</f>
        <v>2015</v>
      </c>
      <c r="E295" s="39" t="str">
        <f>TEXT(lex_jul_2014[[#This Row],[Date]],"YYYY")</f>
        <v>2014</v>
      </c>
      <c r="F295" t="s">
        <v>271</v>
      </c>
      <c r="G295" t="str">
        <f>VLOOKUP(K295,[1]LibPAS_data!$A$2:$C$600,3,FALSE)</f>
        <v>Navajo</v>
      </c>
      <c r="H295">
        <v>14507</v>
      </c>
      <c r="I295" t="s">
        <v>123</v>
      </c>
      <c r="J295" s="7" t="str">
        <f>VLOOKUP(K295,[1]LibPAS_data!$A$2:$C$601,2,FALSE)</f>
        <v>Larson Memorial Public Library</v>
      </c>
      <c r="K295" t="s">
        <v>204</v>
      </c>
      <c r="L295" t="s">
        <v>114</v>
      </c>
      <c r="M295" t="s">
        <v>266</v>
      </c>
    </row>
    <row r="296" spans="1:22" ht="15" x14ac:dyDescent="0.25">
      <c r="A296" s="22">
        <f>VLOOKUP(lex_jul_2014[[#This Row],[Locationid]],[1]LibPAS_data!$A$2:$D$264,4,FALSE)</f>
        <v>1032</v>
      </c>
      <c r="B296" s="10" t="str">
        <f>TEXT(C296,"yyyy")&amp;"-"&amp;"Q"&amp;LOOKUP(MONTH(C296),{1,4,7,10},{1,2,3,4})</f>
        <v>2014-Q3</v>
      </c>
      <c r="C296" s="19">
        <v>41883</v>
      </c>
      <c r="D296" s="7">
        <f>YEAR(DATE(YEAR(lex_jul_2014[[#This Row],[Date]]),MONTH(lex_jul_2014[[#This Row],[Date]])+6,1))</f>
        <v>2015</v>
      </c>
      <c r="E296" s="39" t="str">
        <f>TEXT(lex_jul_2014[[#This Row],[Date]],"YYYY")</f>
        <v>2014</v>
      </c>
      <c r="F296" t="s">
        <v>271</v>
      </c>
      <c r="G296" t="str">
        <f>VLOOKUP(K296,[1]LibPAS_data!$A$2:$C$600,3,FALSE)</f>
        <v>Pinal</v>
      </c>
      <c r="H296">
        <v>13841</v>
      </c>
      <c r="I296" t="s">
        <v>24</v>
      </c>
      <c r="J296" s="7" t="str">
        <f>VLOOKUP(K296,[1]LibPAS_data!$A$2:$C$601,2,FALSE)</f>
        <v>Mammoth Public Library</v>
      </c>
      <c r="K296" t="s">
        <v>205</v>
      </c>
      <c r="L296" t="s">
        <v>13</v>
      </c>
      <c r="M296" t="s">
        <v>266</v>
      </c>
    </row>
    <row r="297" spans="1:22" ht="15" x14ac:dyDescent="0.25">
      <c r="A297" s="22">
        <f>VLOOKUP(lex_jul_2014[[#This Row],[Locationid]],[1]LibPAS_data!$A$2:$D$264,4,FALSE)</f>
        <v>145358</v>
      </c>
      <c r="B297" s="10" t="str">
        <f>TEXT(C297,"yyyy")&amp;"-"&amp;"Q"&amp;LOOKUP(MONTH(C297),{1,4,7,10},{1,2,3,4})</f>
        <v>2014-Q3</v>
      </c>
      <c r="C297" s="19">
        <v>41883</v>
      </c>
      <c r="D297" s="7">
        <f>YEAR(DATE(YEAR(lex_jul_2014[[#This Row],[Date]]),MONTH(lex_jul_2014[[#This Row],[Date]])+6,1))</f>
        <v>2015</v>
      </c>
      <c r="E297" s="39" t="str">
        <f>TEXT(lex_jul_2014[[#This Row],[Date]],"YYYY")</f>
        <v>2014</v>
      </c>
      <c r="F297" t="s">
        <v>271</v>
      </c>
      <c r="G297" t="str">
        <f>VLOOKUP(K297,[1]LibPAS_data!$A$2:$C$600,3,FALSE)</f>
        <v>Maricopa</v>
      </c>
      <c r="H297">
        <v>13748</v>
      </c>
      <c r="I297" t="s">
        <v>110</v>
      </c>
      <c r="J297" s="7" t="str">
        <f>VLOOKUP(K297,[1]LibPAS_data!$A$2:$C$601,2,FALSE)</f>
        <v>Maricopa County Library District</v>
      </c>
      <c r="K297" s="2" t="s">
        <v>208</v>
      </c>
      <c r="L297" t="s">
        <v>96</v>
      </c>
      <c r="M297" t="s">
        <v>266</v>
      </c>
      <c r="P297">
        <v>55</v>
      </c>
      <c r="Q297">
        <v>15</v>
      </c>
      <c r="R297">
        <v>47</v>
      </c>
      <c r="S297">
        <v>28</v>
      </c>
      <c r="T297">
        <v>7</v>
      </c>
      <c r="U297">
        <v>8</v>
      </c>
      <c r="V297">
        <v>37</v>
      </c>
    </row>
    <row r="298" spans="1:22" ht="15" x14ac:dyDescent="0.25">
      <c r="A298" s="22">
        <f>VLOOKUP(lex_jul_2014[[#This Row],[Locationid]],[1]LibPAS_data!$A$2:$D$264,4,FALSE)</f>
        <v>33183</v>
      </c>
      <c r="B298" s="10" t="str">
        <f>TEXT(C298,"yyyy")&amp;"-"&amp;"Q"&amp;LOOKUP(MONTH(C298),{1,4,7,10},{1,2,3,4})</f>
        <v>2014-Q3</v>
      </c>
      <c r="C298" s="19">
        <v>41883</v>
      </c>
      <c r="D298" s="7">
        <f>YEAR(DATE(YEAR(lex_jul_2014[[#This Row],[Date]]),MONTH(lex_jul_2014[[#This Row],[Date]])+6,1))</f>
        <v>2015</v>
      </c>
      <c r="E298" s="39" t="str">
        <f>TEXT(lex_jul_2014[[#This Row],[Date]],"YYYY")</f>
        <v>2014</v>
      </c>
      <c r="F298" t="s">
        <v>271</v>
      </c>
      <c r="G298" t="str">
        <f>VLOOKUP(K298,[1]LibPAS_data!$A$2:$C$600,3,FALSE)</f>
        <v>Pinal</v>
      </c>
      <c r="H298">
        <v>13843</v>
      </c>
      <c r="I298" t="s">
        <v>26</v>
      </c>
      <c r="J298" s="7" t="str">
        <f>VLOOKUP(K298,[1]LibPAS_data!$A$2:$C$601,2,FALSE)</f>
        <v>Maricopa Community Library</v>
      </c>
      <c r="K298" t="s">
        <v>206</v>
      </c>
      <c r="L298" t="s">
        <v>13</v>
      </c>
      <c r="M298" t="s">
        <v>266</v>
      </c>
    </row>
    <row r="299" spans="1:22" ht="15" x14ac:dyDescent="0.25">
      <c r="A299" s="22" t="e">
        <f>VLOOKUP(lex_jul_2014[[#This Row],[Locationid]],[1]LibPAS_data!$A$2:$D$264,4,FALSE)</f>
        <v>#N/A</v>
      </c>
      <c r="B299" s="10" t="str">
        <f>TEXT(C299,"yyyy")&amp;"-"&amp;"Q"&amp;LOOKUP(MONTH(C299),{1,4,7,10},{1,2,3,4})</f>
        <v>2014-Q3</v>
      </c>
      <c r="C299" s="19">
        <v>41883</v>
      </c>
      <c r="D299" s="7">
        <f>YEAR(DATE(YEAR(lex_jul_2014[[#This Row],[Date]]),MONTH(lex_jul_2014[[#This Row],[Date]])+6,1))</f>
        <v>2015</v>
      </c>
      <c r="E299" s="39" t="str">
        <f>TEXT(lex_jul_2014[[#This Row],[Date]],"YYYY")</f>
        <v>2014</v>
      </c>
      <c r="F299" t="s">
        <v>271</v>
      </c>
      <c r="G299" t="str">
        <f>VLOOKUP(K299,[1]LibPAS_data!$A$2:$C$600,3,FALSE)</f>
        <v>Yavapai</v>
      </c>
      <c r="H299">
        <v>14547</v>
      </c>
      <c r="I299" t="s">
        <v>47</v>
      </c>
      <c r="J299" s="7" t="str">
        <f>VLOOKUP(K299,[1]LibPAS_data!$A$2:$C$601,2,FALSE)</f>
        <v>Mayer Public Library</v>
      </c>
      <c r="K299" t="s">
        <v>207</v>
      </c>
      <c r="L299" t="s">
        <v>39</v>
      </c>
      <c r="M299" t="s">
        <v>266</v>
      </c>
    </row>
    <row r="300" spans="1:22" ht="15" x14ac:dyDescent="0.25">
      <c r="A300" s="22" t="e">
        <f>VLOOKUP(lex_jul_2014[[#This Row],[Locationid]],[1]LibPAS_data!$A$2:$D$264,4,FALSE)</f>
        <v>#N/A</v>
      </c>
      <c r="B300" s="10" t="str">
        <f>TEXT(C300,"yyyy")&amp;"-"&amp;"Q"&amp;LOOKUP(MONTH(C300),{1,4,7,10},{1,2,3,4})</f>
        <v>2014-Q3</v>
      </c>
      <c r="C300" s="19">
        <v>41883</v>
      </c>
      <c r="D300" s="7">
        <f>YEAR(DATE(YEAR(lex_jul_2014[[#This Row],[Date]]),MONTH(lex_jul_2014[[#This Row],[Date]])+6,1))</f>
        <v>2015</v>
      </c>
      <c r="E300" s="39" t="str">
        <f>TEXT(lex_jul_2014[[#This Row],[Date]],"YYYY")</f>
        <v>2014</v>
      </c>
      <c r="F300" t="s">
        <v>271</v>
      </c>
      <c r="G300" t="str">
        <f>VLOOKUP(K300,[1]LibPAS_data!$A$2:$C$600,3,FALSE)</f>
        <v>Navajo</v>
      </c>
      <c r="H300">
        <v>14499</v>
      </c>
      <c r="I300" t="s">
        <v>126</v>
      </c>
      <c r="J300" s="7" t="str">
        <f>VLOOKUP(K300,[1]LibPAS_data!$A$2:$C$601,2,FALSE)</f>
        <v>McNary Community Library</v>
      </c>
      <c r="K300" t="s">
        <v>209</v>
      </c>
      <c r="L300" t="s">
        <v>114</v>
      </c>
      <c r="M300" t="s">
        <v>266</v>
      </c>
    </row>
    <row r="301" spans="1:22" ht="15" x14ac:dyDescent="0.25">
      <c r="A301" s="22">
        <f>VLOOKUP(lex_jul_2014[[#This Row],[Locationid]],[1]LibPAS_data!$A$2:$D$264,4,FALSE)</f>
        <v>3750</v>
      </c>
      <c r="B301" s="10" t="str">
        <f>TEXT(C301,"yyyy")&amp;"-"&amp;"Q"&amp;LOOKUP(MONTH(C301),{1,4,7,10},{1,2,3,4})</f>
        <v>2014-Q3</v>
      </c>
      <c r="C301" s="19">
        <v>41883</v>
      </c>
      <c r="D301" s="7">
        <f>YEAR(DATE(YEAR(lex_jul_2014[[#This Row],[Date]]),MONTH(lex_jul_2014[[#This Row],[Date]])+6,1))</f>
        <v>2015</v>
      </c>
      <c r="E301" s="39" t="str">
        <f>TEXT(lex_jul_2014[[#This Row],[Date]],"YYYY")</f>
        <v>2014</v>
      </c>
      <c r="F301" t="s">
        <v>271</v>
      </c>
      <c r="G301" t="str">
        <f>VLOOKUP(K301,[1]LibPAS_data!$A$2:$C$600,3,FALSE)</f>
        <v>Gila</v>
      </c>
      <c r="H301">
        <v>14459</v>
      </c>
      <c r="I301" t="s">
        <v>85</v>
      </c>
      <c r="J301" s="7" t="str">
        <f>VLOOKUP(K301,[1]LibPAS_data!$A$2:$C$601,2,FALSE)</f>
        <v>Miami Memorial Public Library</v>
      </c>
      <c r="K301" t="s">
        <v>211</v>
      </c>
      <c r="L301" t="s">
        <v>84</v>
      </c>
      <c r="M301" t="s">
        <v>266</v>
      </c>
    </row>
    <row r="302" spans="1:22" ht="15" x14ac:dyDescent="0.25">
      <c r="A302" s="22">
        <f>VLOOKUP(lex_jul_2014[[#This Row],[Locationid]],[1]LibPAS_data!$A$2:$D$264,4,FALSE)</f>
        <v>87143</v>
      </c>
      <c r="B302" s="10" t="str">
        <f>TEXT(C302,"yyyy")&amp;"-"&amp;"Q"&amp;LOOKUP(MONTH(C302),{1,4,7,10},{1,2,3,4})</f>
        <v>2014-Q3</v>
      </c>
      <c r="C302" s="19">
        <v>41883</v>
      </c>
      <c r="D302" s="7">
        <f>YEAR(DATE(YEAR(lex_jul_2014[[#This Row],[Date]]),MONTH(lex_jul_2014[[#This Row],[Date]])+6,1))</f>
        <v>2015</v>
      </c>
      <c r="E302" s="39" t="str">
        <f>TEXT(lex_jul_2014[[#This Row],[Date]],"YYYY")</f>
        <v>2014</v>
      </c>
      <c r="F302" t="s">
        <v>271</v>
      </c>
      <c r="G302" t="str">
        <f>VLOOKUP(K302,[1]LibPAS_data!$A$2:$C$600,3,FALSE)</f>
        <v>Mohave</v>
      </c>
      <c r="H302">
        <v>14322</v>
      </c>
      <c r="I302" t="s">
        <v>29</v>
      </c>
      <c r="J302" s="7" t="str">
        <f>VLOOKUP(K302,[1]LibPAS_data!$A$2:$C$601,2,FALSE)</f>
        <v>Mohave County Library District</v>
      </c>
      <c r="K302" t="s">
        <v>212</v>
      </c>
      <c r="L302" t="s">
        <v>28</v>
      </c>
      <c r="M302" t="s">
        <v>266</v>
      </c>
      <c r="P302">
        <v>1</v>
      </c>
      <c r="R302">
        <v>8</v>
      </c>
      <c r="U302">
        <v>5</v>
      </c>
    </row>
    <row r="303" spans="1:22" ht="15" x14ac:dyDescent="0.25">
      <c r="A303" s="22">
        <f>VLOOKUP(lex_jul_2014[[#This Row],[Locationid]],[1]LibPAS_data!$A$2:$D$264,4,FALSE)</f>
        <v>2934</v>
      </c>
      <c r="B303" s="10" t="str">
        <f>TEXT(C303,"yyyy")&amp;"-"&amp;"Q"&amp;LOOKUP(MONTH(C303),{1,4,7,10},{1,2,3,4})</f>
        <v>2014-Q3</v>
      </c>
      <c r="C303" s="19">
        <v>41883</v>
      </c>
      <c r="D303" s="7">
        <f>YEAR(DATE(YEAR(lex_jul_2014[[#This Row],[Date]]),MONTH(lex_jul_2014[[#This Row],[Date]])+6,1))</f>
        <v>2015</v>
      </c>
      <c r="E303" s="39" t="str">
        <f>TEXT(lex_jul_2014[[#This Row],[Date]],"YYYY")</f>
        <v>2014</v>
      </c>
      <c r="F303" t="s">
        <v>271</v>
      </c>
      <c r="G303" t="str">
        <f>VLOOKUP(K303,[1]LibPAS_data!$A$2:$C$600,3,FALSE)</f>
        <v>Greenlee</v>
      </c>
      <c r="H303">
        <v>14471</v>
      </c>
      <c r="I303" t="s">
        <v>74</v>
      </c>
      <c r="J303" s="7" t="str">
        <f>VLOOKUP(K303,[1]LibPAS_data!$A$2:$C$601,2,FALSE)</f>
        <v>Morenci Community Library</v>
      </c>
      <c r="K303" t="s">
        <v>213</v>
      </c>
      <c r="L303" t="s">
        <v>70</v>
      </c>
      <c r="M303" t="s">
        <v>266</v>
      </c>
    </row>
    <row r="304" spans="1:22" ht="15" x14ac:dyDescent="0.25">
      <c r="A304" s="22">
        <f>VLOOKUP(lex_jul_2014[[#This Row],[Locationid]],[1]LibPAS_data!$A$2:$D$264,4,FALSE)</f>
        <v>2461</v>
      </c>
      <c r="B304" s="10" t="str">
        <f>TEXT(C304,"yyyy")&amp;"-"&amp;"Q"&amp;LOOKUP(MONTH(C304),{1,4,7,10},{1,2,3,4})</f>
        <v>2014-Q3</v>
      </c>
      <c r="C304" s="19">
        <v>41883</v>
      </c>
      <c r="D304" s="7">
        <f>YEAR(DATE(YEAR(lex_jul_2014[[#This Row],[Date]]),MONTH(lex_jul_2014[[#This Row],[Date]])+6,1))</f>
        <v>2015</v>
      </c>
      <c r="E304" s="39" t="str">
        <f>TEXT(lex_jul_2014[[#This Row],[Date]],"YYYY")</f>
        <v>2014</v>
      </c>
      <c r="F304" t="s">
        <v>271</v>
      </c>
      <c r="G304" t="str">
        <f>VLOOKUP(K304,[1]LibPAS_data!$A$2:$C$600,3,FALSE)</f>
        <v>Navajo</v>
      </c>
      <c r="H304">
        <v>6128</v>
      </c>
      <c r="I304" t="s">
        <v>124</v>
      </c>
      <c r="J304" s="7" t="str">
        <f>VLOOKUP(K304,[1]LibPAS_data!$A$2:$C$601,2,FALSE)</f>
        <v>Navajo County Library District</v>
      </c>
      <c r="K304" t="s">
        <v>214</v>
      </c>
      <c r="L304" t="s">
        <v>114</v>
      </c>
      <c r="M304" t="s">
        <v>266</v>
      </c>
    </row>
    <row r="305" spans="1:22" ht="15" x14ac:dyDescent="0.25">
      <c r="A305" s="22">
        <f>VLOOKUP(lex_jul_2014[[#This Row],[Locationid]],[1]LibPAS_data!$A$2:$D$264,4,FALSE)</f>
        <v>19768</v>
      </c>
      <c r="B305" s="10" t="str">
        <f>TEXT(C305,"yyyy")&amp;"-"&amp;"Q"&amp;LOOKUP(MONTH(C305),{1,4,7,10},{1,2,3,4})</f>
        <v>2014-Q3</v>
      </c>
      <c r="C305" s="19">
        <v>41883</v>
      </c>
      <c r="D305" s="7">
        <f>YEAR(DATE(YEAR(lex_jul_2014[[#This Row],[Date]]),MONTH(lex_jul_2014[[#This Row],[Date]])+6,1))</f>
        <v>2015</v>
      </c>
      <c r="E305" s="39" t="str">
        <f>TEXT(lex_jul_2014[[#This Row],[Date]],"YYYY")</f>
        <v>2014</v>
      </c>
      <c r="F305" t="s">
        <v>271</v>
      </c>
      <c r="G305" t="str">
        <f>VLOOKUP(K305,[1]LibPAS_data!$A$2:$C$600,3,FALSE)</f>
        <v>Apache</v>
      </c>
      <c r="H305">
        <v>14548</v>
      </c>
      <c r="I305" t="s">
        <v>115</v>
      </c>
      <c r="J305" s="7" t="str">
        <f>VLOOKUP(K305,[1]LibPAS_data!$A$2:$C$601,2,FALSE)</f>
        <v>Navajo Nation Library System</v>
      </c>
      <c r="K305" t="s">
        <v>216</v>
      </c>
      <c r="L305" t="s">
        <v>114</v>
      </c>
      <c r="M305" t="s">
        <v>266</v>
      </c>
    </row>
    <row r="306" spans="1:22" ht="15" x14ac:dyDescent="0.25">
      <c r="A306" s="22">
        <f>VLOOKUP(lex_jul_2014[[#This Row],[Locationid]],[1]LibPAS_data!$A$2:$D$264,4,FALSE)</f>
        <v>23601</v>
      </c>
      <c r="B306" s="10" t="str">
        <f>TEXT(C306,"yyyy")&amp;"-"&amp;"Q"&amp;LOOKUP(MONTH(C306),{1,4,7,10},{1,2,3,4})</f>
        <v>2014-Q3</v>
      </c>
      <c r="C306" s="19">
        <v>41883</v>
      </c>
      <c r="D306" s="7">
        <f>YEAR(DATE(YEAR(lex_jul_2014[[#This Row],[Date]]),MONTH(lex_jul_2014[[#This Row],[Date]])+6,1))</f>
        <v>2015</v>
      </c>
      <c r="E306" s="39" t="str">
        <f>TEXT(lex_jul_2014[[#This Row],[Date]],"YYYY")</f>
        <v>2014</v>
      </c>
      <c r="F306" t="s">
        <v>271</v>
      </c>
      <c r="G306" t="str">
        <f>VLOOKUP(K306,[1]LibPAS_data!$A$2:$C$600,3,FALSE)</f>
        <v>Santa Cruz</v>
      </c>
      <c r="H306">
        <v>14515</v>
      </c>
      <c r="I306" t="s">
        <v>137</v>
      </c>
      <c r="J306" s="7" t="str">
        <f>VLOOKUP(K306,[1]LibPAS_data!$A$2:$C$601,2,FALSE)</f>
        <v>Nogales/Santa Cruz County Public Library</v>
      </c>
      <c r="K306" t="s">
        <v>215</v>
      </c>
      <c r="L306" t="s">
        <v>138</v>
      </c>
      <c r="M306" t="s">
        <v>266</v>
      </c>
    </row>
    <row r="307" spans="1:22" ht="15" x14ac:dyDescent="0.25">
      <c r="A307" s="22" t="e">
        <f>VLOOKUP(lex_jul_2014[[#This Row],[Locationid]],[1]LibPAS_data!$A$2:$D$264,4,FALSE)</f>
        <v>#N/A</v>
      </c>
      <c r="B307" s="10" t="str">
        <f>TEXT(C307,"yyyy")&amp;"-"&amp;"Q"&amp;LOOKUP(MONTH(C307),{1,4,7,10},{1,2,3,4})</f>
        <v>2014-Q3</v>
      </c>
      <c r="C307" s="19">
        <v>41883</v>
      </c>
      <c r="D307" s="7">
        <f>YEAR(DATE(YEAR(lex_jul_2014[[#This Row],[Date]]),MONTH(lex_jul_2014[[#This Row],[Date]])+6,1))</f>
        <v>2015</v>
      </c>
      <c r="E307" s="39" t="str">
        <f>TEXT(lex_jul_2014[[#This Row],[Date]],"YYYY")</f>
        <v>2014</v>
      </c>
      <c r="F307" t="s">
        <v>271</v>
      </c>
      <c r="G307" t="str">
        <f>VLOOKUP(K307,[1]LibPAS_data!$A$2:$C$600,3,FALSE)</f>
        <v>Pinal</v>
      </c>
      <c r="H307">
        <v>13840</v>
      </c>
      <c r="I307" t="s">
        <v>23</v>
      </c>
      <c r="J307" s="7" t="str">
        <f>VLOOKUP(K307,[1]LibPAS_data!$A$2:$C$601,2,FALSE)</f>
        <v>Oracle Public Library</v>
      </c>
      <c r="K307" t="s">
        <v>217</v>
      </c>
      <c r="L307" t="s">
        <v>13</v>
      </c>
      <c r="M307" t="s">
        <v>266</v>
      </c>
    </row>
    <row r="308" spans="1:22" ht="15" x14ac:dyDescent="0.25">
      <c r="A308" s="22" t="e">
        <f>VLOOKUP(lex_jul_2014[[#This Row],[Locationid]],[1]LibPAS_data!$A$2:$D$264,4,FALSE)</f>
        <v>#N/A</v>
      </c>
      <c r="B308" s="10" t="str">
        <f>TEXT(C308,"yyyy")&amp;"-"&amp;"Q"&amp;LOOKUP(MONTH(C308),{1,4,7,10},{1,2,3,4})</f>
        <v>2014-Q3</v>
      </c>
      <c r="C308" s="19">
        <v>41883</v>
      </c>
      <c r="D308" s="7">
        <f>YEAR(DATE(YEAR(lex_jul_2014[[#This Row],[Date]]),MONTH(lex_jul_2014[[#This Row],[Date]])+6,1))</f>
        <v>2015</v>
      </c>
      <c r="E308" s="39" t="str">
        <f>TEXT(lex_jul_2014[[#This Row],[Date]],"YYYY")</f>
        <v>2014</v>
      </c>
      <c r="F308" t="s">
        <v>271</v>
      </c>
      <c r="G308" t="str">
        <f>VLOOKUP(K308,[1]LibPAS_data!$A$2:$C$600,3,FALSE)</f>
        <v>Pinal</v>
      </c>
      <c r="H308">
        <v>14513</v>
      </c>
      <c r="I308" t="s">
        <v>135</v>
      </c>
      <c r="J308" s="7" t="str">
        <f>VLOOKUP(K308,[1]LibPAS_data!$A$2:$C$601,2,FALSE)</f>
        <v>Oro Valley Public Library</v>
      </c>
      <c r="K308" t="s">
        <v>218</v>
      </c>
      <c r="L308" t="s">
        <v>131</v>
      </c>
      <c r="M308" t="s">
        <v>266</v>
      </c>
    </row>
    <row r="309" spans="1:22" ht="15" x14ac:dyDescent="0.25">
      <c r="A309" s="22" t="str">
        <f>VLOOKUP(lex_jul_2014[[#This Row],[Locationid]],[1]LibPAS_data!$A$2:$D$264,4,FALSE)</f>
        <v>N/A</v>
      </c>
      <c r="B309" s="10" t="str">
        <f>TEXT(C309,"yyyy")&amp;"-"&amp;"Q"&amp;LOOKUP(MONTH(C309),{1,4,7,10},{1,2,3,4})</f>
        <v>2014-Q3</v>
      </c>
      <c r="C309" s="19">
        <v>41883</v>
      </c>
      <c r="D309" s="7">
        <f>YEAR(DATE(YEAR(lex_jul_2014[[#This Row],[Date]]),MONTH(lex_jul_2014[[#This Row],[Date]])+6,1))</f>
        <v>2015</v>
      </c>
      <c r="E309" s="39" t="str">
        <f>TEXT(lex_jul_2014[[#This Row],[Date]],"YYYY")</f>
        <v>2014</v>
      </c>
      <c r="F309" t="s">
        <v>271</v>
      </c>
      <c r="G309" t="str">
        <f>VLOOKUP(K309,[1]LibPAS_data!$A$2:$C$600,3,FALSE)</f>
        <v>Coconino</v>
      </c>
      <c r="H309">
        <v>14453</v>
      </c>
      <c r="I309" t="s">
        <v>64</v>
      </c>
      <c r="J309" s="7" t="str">
        <f>VLOOKUP(K309,[1]LibPAS_data!$A$2:$C$601,2,FALSE)</f>
        <v>Page Public Library</v>
      </c>
      <c r="K309" t="s">
        <v>219</v>
      </c>
      <c r="L309" t="s">
        <v>62</v>
      </c>
      <c r="M309" t="s">
        <v>266</v>
      </c>
    </row>
    <row r="310" spans="1:22" ht="15" x14ac:dyDescent="0.25">
      <c r="A310" s="22">
        <f>VLOOKUP(lex_jul_2014[[#This Row],[Locationid]],[1]LibPAS_data!$A$2:$D$264,4,FALSE)</f>
        <v>811</v>
      </c>
      <c r="B310" s="10" t="str">
        <f>TEXT(C310,"yyyy")&amp;"-"&amp;"Q"&amp;LOOKUP(MONTH(C310),{1,4,7,10},{1,2,3,4})</f>
        <v>2014-Q3</v>
      </c>
      <c r="C310" s="19">
        <v>41883</v>
      </c>
      <c r="D310" s="7">
        <f>YEAR(DATE(YEAR(lex_jul_2014[[#This Row],[Date]]),MONTH(lex_jul_2014[[#This Row],[Date]])+6,1))</f>
        <v>2015</v>
      </c>
      <c r="E310" s="39" t="str">
        <f>TEXT(lex_jul_2014[[#This Row],[Date]],"YYYY")</f>
        <v>2014</v>
      </c>
      <c r="F310" t="s">
        <v>271</v>
      </c>
      <c r="G310" t="str">
        <f>VLOOKUP(K310,[1]LibPAS_data!$A$2:$C$600,3,FALSE)</f>
        <v>Santa Cruz</v>
      </c>
      <c r="H310">
        <v>14516</v>
      </c>
      <c r="I310" t="s">
        <v>139</v>
      </c>
      <c r="J310" s="7" t="str">
        <f>VLOOKUP(K310,[1]LibPAS_data!$A$2:$C$601,2,FALSE)</f>
        <v>Patagonia Public Library</v>
      </c>
      <c r="K310" s="1" t="s">
        <v>220</v>
      </c>
      <c r="L310" t="s">
        <v>138</v>
      </c>
      <c r="M310" t="s">
        <v>266</v>
      </c>
    </row>
    <row r="311" spans="1:22" ht="15" x14ac:dyDescent="0.25">
      <c r="A311" s="22">
        <f>VLOOKUP(lex_jul_2014[[#This Row],[Locationid]],[1]LibPAS_data!$A$2:$D$264,4,FALSE)</f>
        <v>13597</v>
      </c>
      <c r="B311" s="10" t="str">
        <f>TEXT(C311,"yyyy")&amp;"-"&amp;"Q"&amp;LOOKUP(MONTH(C311),{1,4,7,10},{1,2,3,4})</f>
        <v>2014-Q3</v>
      </c>
      <c r="C311" s="19">
        <v>41883</v>
      </c>
      <c r="D311" s="7">
        <f>YEAR(DATE(YEAR(lex_jul_2014[[#This Row],[Date]]),MONTH(lex_jul_2014[[#This Row],[Date]])+6,1))</f>
        <v>2015</v>
      </c>
      <c r="E311" s="39" t="str">
        <f>TEXT(lex_jul_2014[[#This Row],[Date]],"YYYY")</f>
        <v>2014</v>
      </c>
      <c r="F311" t="s">
        <v>271</v>
      </c>
      <c r="G311" t="str">
        <f>VLOOKUP(K311,[1]LibPAS_data!$A$2:$C$600,3,FALSE)</f>
        <v>Gila</v>
      </c>
      <c r="H311">
        <v>14462</v>
      </c>
      <c r="I311" t="s">
        <v>89</v>
      </c>
      <c r="J311" s="7" t="str">
        <f>VLOOKUP(K311,[1]LibPAS_data!$A$2:$C$601,2,FALSE)</f>
        <v>Payson Public Library</v>
      </c>
      <c r="K311" t="s">
        <v>221</v>
      </c>
      <c r="L311" t="s">
        <v>84</v>
      </c>
      <c r="M311" t="s">
        <v>266</v>
      </c>
    </row>
    <row r="312" spans="1:22" ht="15" x14ac:dyDescent="0.25">
      <c r="A312" s="22">
        <f>VLOOKUP(lex_jul_2014[[#This Row],[Locationid]],[1]LibPAS_data!$A$2:$D$264,4,FALSE)</f>
        <v>109952</v>
      </c>
      <c r="B312" s="10" t="str">
        <f>TEXT(C312,"yyyy")&amp;"-"&amp;"Q"&amp;LOOKUP(MONTH(C312),{1,4,7,10},{1,2,3,4})</f>
        <v>2014-Q3</v>
      </c>
      <c r="C312" s="19">
        <v>41883</v>
      </c>
      <c r="D312" s="7">
        <f>YEAR(DATE(YEAR(lex_jul_2014[[#This Row],[Date]]),MONTH(lex_jul_2014[[#This Row],[Date]])+6,1))</f>
        <v>2015</v>
      </c>
      <c r="E312" s="39" t="str">
        <f>TEXT(lex_jul_2014[[#This Row],[Date]],"YYYY")</f>
        <v>2014</v>
      </c>
      <c r="F312" t="s">
        <v>271</v>
      </c>
      <c r="G312" t="str">
        <f>VLOOKUP(K312,[1]LibPAS_data!$A$2:$C$600,3,FALSE)</f>
        <v>Maricopa</v>
      </c>
      <c r="H312">
        <v>14480</v>
      </c>
      <c r="I312" t="s">
        <v>109</v>
      </c>
      <c r="J312" s="7" t="str">
        <f>VLOOKUP(K312,[1]LibPAS_data!$A$2:$C$601,2,FALSE)</f>
        <v>Peoria Public Library</v>
      </c>
      <c r="K312" s="2" t="s">
        <v>222</v>
      </c>
      <c r="L312" t="s">
        <v>96</v>
      </c>
      <c r="M312" t="s">
        <v>266</v>
      </c>
    </row>
    <row r="313" spans="1:22" ht="15" x14ac:dyDescent="0.25">
      <c r="A313" s="22">
        <f>VLOOKUP(lex_jul_2014[[#This Row],[Locationid]],[1]LibPAS_data!$A$2:$D$264,4,FALSE)</f>
        <v>943450</v>
      </c>
      <c r="B313" s="10" t="str">
        <f>TEXT(C313,"yyyy")&amp;"-"&amp;"Q"&amp;LOOKUP(MONTH(C313),{1,4,7,10},{1,2,3,4})</f>
        <v>2014-Q3</v>
      </c>
      <c r="C313" s="19">
        <v>41883</v>
      </c>
      <c r="D313" s="7">
        <f>YEAR(DATE(YEAR(lex_jul_2014[[#This Row],[Date]]),MONTH(lex_jul_2014[[#This Row],[Date]])+6,1))</f>
        <v>2015</v>
      </c>
      <c r="E313" s="39" t="str">
        <f>TEXT(lex_jul_2014[[#This Row],[Date]],"YYYY")</f>
        <v>2014</v>
      </c>
      <c r="F313" t="s">
        <v>271</v>
      </c>
      <c r="G313" t="str">
        <f>VLOOKUP(K313,[1]LibPAS_data!$A$2:$C$600,3,FALSE)</f>
        <v>Maricopa</v>
      </c>
      <c r="H313">
        <v>5773</v>
      </c>
      <c r="I313" t="s">
        <v>107</v>
      </c>
      <c r="J313" s="7" t="str">
        <f>VLOOKUP(K313,[1]LibPAS_data!$A$2:$C$601,2,FALSE)</f>
        <v>Phoenix Public Library</v>
      </c>
      <c r="K313" s="1" t="s">
        <v>223</v>
      </c>
      <c r="L313" t="s">
        <v>96</v>
      </c>
      <c r="M313" t="s">
        <v>266</v>
      </c>
      <c r="P313">
        <v>147</v>
      </c>
      <c r="Q313">
        <v>64</v>
      </c>
      <c r="R313">
        <v>191</v>
      </c>
      <c r="S313">
        <v>85</v>
      </c>
      <c r="T313">
        <v>42</v>
      </c>
      <c r="U313">
        <v>38</v>
      </c>
      <c r="V313">
        <v>17</v>
      </c>
    </row>
    <row r="314" spans="1:22" ht="15" x14ac:dyDescent="0.25">
      <c r="A314" s="22">
        <f>VLOOKUP(lex_jul_2014[[#This Row],[Locationid]],[1]LibPAS_data!$A$2:$D$264,4,FALSE)</f>
        <v>405419</v>
      </c>
      <c r="B314" s="10" t="str">
        <f>TEXT(C314,"yyyy")&amp;"-"&amp;"Q"&amp;LOOKUP(MONTH(C314),{1,4,7,10},{1,2,3,4})</f>
        <v>2014-Q3</v>
      </c>
      <c r="C314" s="19">
        <v>41883</v>
      </c>
      <c r="D314" s="7">
        <f>YEAR(DATE(YEAR(lex_jul_2014[[#This Row],[Date]]),MONTH(lex_jul_2014[[#This Row],[Date]])+6,1))</f>
        <v>2015</v>
      </c>
      <c r="E314" s="39" t="str">
        <f>TEXT(lex_jul_2014[[#This Row],[Date]],"YYYY")</f>
        <v>2014</v>
      </c>
      <c r="F314" t="s">
        <v>271</v>
      </c>
      <c r="G314" t="str">
        <f>VLOOKUP(K314,[1]LibPAS_data!$A$2:$C$600,3,FALSE)</f>
        <v>Pima</v>
      </c>
      <c r="H314">
        <v>5042</v>
      </c>
      <c r="I314" t="s">
        <v>136</v>
      </c>
      <c r="J314" s="7" t="str">
        <f>VLOOKUP(K314,[1]LibPAS_data!$A$2:$C$601,2,FALSE)</f>
        <v>Pima County Public Library</v>
      </c>
      <c r="K314" t="s">
        <v>225</v>
      </c>
      <c r="L314" t="s">
        <v>131</v>
      </c>
      <c r="M314" t="s">
        <v>266</v>
      </c>
      <c r="P314">
        <v>184</v>
      </c>
      <c r="Q314">
        <v>62</v>
      </c>
      <c r="R314">
        <v>194</v>
      </c>
      <c r="S314">
        <v>82</v>
      </c>
      <c r="T314">
        <v>43</v>
      </c>
      <c r="U314">
        <v>18</v>
      </c>
      <c r="V314">
        <v>24</v>
      </c>
    </row>
    <row r="315" spans="1:22" ht="15" x14ac:dyDescent="0.25">
      <c r="A315" s="22">
        <f>VLOOKUP(lex_jul_2014[[#This Row],[Locationid]],[1]LibPAS_data!$A$2:$D$264,4,FALSE)</f>
        <v>1701</v>
      </c>
      <c r="B315" s="10" t="str">
        <f>TEXT(C315,"yyyy")&amp;"-"&amp;"Q"&amp;LOOKUP(MONTH(C315),{1,4,7,10},{1,2,3,4})</f>
        <v>2014-Q3</v>
      </c>
      <c r="C315" s="19">
        <v>41883</v>
      </c>
      <c r="D315" s="7">
        <f>YEAR(DATE(YEAR(lex_jul_2014[[#This Row],[Date]]),MONTH(lex_jul_2014[[#This Row],[Date]])+6,1))</f>
        <v>2015</v>
      </c>
      <c r="E315" s="39" t="str">
        <f>TEXT(lex_jul_2014[[#This Row],[Date]],"YYYY")</f>
        <v>2014</v>
      </c>
      <c r="F315" t="s">
        <v>271</v>
      </c>
      <c r="G315" t="str">
        <f>VLOOKUP(K315,[1]LibPAS_data!$A$2:$C$600,3,FALSE)</f>
        <v>Graham</v>
      </c>
      <c r="H315">
        <v>14466</v>
      </c>
      <c r="I315" t="s">
        <v>94</v>
      </c>
      <c r="J315" s="7" t="str">
        <f>VLOOKUP(K315,[1]LibPAS_data!$A$2:$C$601,2,FALSE)</f>
        <v>Pima Public Library</v>
      </c>
      <c r="K315" t="s">
        <v>224</v>
      </c>
      <c r="L315" t="s">
        <v>93</v>
      </c>
      <c r="M315" t="s">
        <v>266</v>
      </c>
    </row>
    <row r="316" spans="1:22" ht="15" x14ac:dyDescent="0.25">
      <c r="A316" s="22">
        <f>VLOOKUP(lex_jul_2014[[#This Row],[Locationid]],[1]LibPAS_data!$A$2:$D$264,4,FALSE)</f>
        <v>8901</v>
      </c>
      <c r="B316" s="10" t="str">
        <f>TEXT(C316,"yyyy")&amp;"-"&amp;"Q"&amp;LOOKUP(MONTH(C316),{1,4,7,10},{1,2,3,4})</f>
        <v>2014-Q3</v>
      </c>
      <c r="C316" s="19">
        <v>41883</v>
      </c>
      <c r="D316" s="7">
        <f>YEAR(DATE(YEAR(lex_jul_2014[[#This Row],[Date]]),MONTH(lex_jul_2014[[#This Row],[Date]])+6,1))</f>
        <v>2015</v>
      </c>
      <c r="E316" s="39" t="str">
        <f>TEXT(lex_jul_2014[[#This Row],[Date]],"YYYY")</f>
        <v>2014</v>
      </c>
      <c r="F316" t="s">
        <v>271</v>
      </c>
      <c r="G316" t="str">
        <f>VLOOKUP(K316,[1]LibPAS_data!$A$2:$C$600,3,FALSE)</f>
        <v>Pinal</v>
      </c>
      <c r="H316">
        <v>13846</v>
      </c>
      <c r="I316" t="s">
        <v>20</v>
      </c>
      <c r="J316" s="7" t="str">
        <f>VLOOKUP(K316,[1]LibPAS_data!$A$2:$C$601,2,FALSE)</f>
        <v>Pinal County Library District</v>
      </c>
      <c r="K316" s="2" t="s">
        <v>226</v>
      </c>
      <c r="L316" t="s">
        <v>13</v>
      </c>
      <c r="M316" t="s">
        <v>266</v>
      </c>
    </row>
    <row r="317" spans="1:22" ht="15" x14ac:dyDescent="0.25">
      <c r="A317" s="22" t="e">
        <f>VLOOKUP(lex_jul_2014[[#This Row],[Locationid]],[1]LibPAS_data!$A$2:$D$264,4,FALSE)</f>
        <v>#N/A</v>
      </c>
      <c r="B317" s="10" t="str">
        <f>TEXT(C317,"yyyy")&amp;"-"&amp;"Q"&amp;LOOKUP(MONTH(C317),{1,4,7,10},{1,2,3,4})</f>
        <v>2014-Q3</v>
      </c>
      <c r="C317" s="19">
        <v>41883</v>
      </c>
      <c r="D317" s="7">
        <f>YEAR(DATE(YEAR(lex_jul_2014[[#This Row],[Date]]),MONTH(lex_jul_2014[[#This Row],[Date]])+6,1))</f>
        <v>2015</v>
      </c>
      <c r="E317" s="39" t="str">
        <f>TEXT(lex_jul_2014[[#This Row],[Date]],"YYYY")</f>
        <v>2014</v>
      </c>
      <c r="F317" t="s">
        <v>271</v>
      </c>
      <c r="G317" t="str">
        <f>VLOOKUP(K317,[1]LibPAS_data!$A$2:$C$600,3,FALSE)</f>
        <v>Navajo</v>
      </c>
      <c r="H317">
        <v>14500</v>
      </c>
      <c r="I317" t="s">
        <v>127</v>
      </c>
      <c r="J317" s="7" t="str">
        <f>VLOOKUP(K317,[1]LibPAS_data!$A$2:$C$601,2,FALSE)</f>
        <v>Pinedale Public Library</v>
      </c>
      <c r="K317" s="5" t="s">
        <v>227</v>
      </c>
      <c r="L317" t="s">
        <v>114</v>
      </c>
      <c r="M317" t="s">
        <v>266</v>
      </c>
    </row>
    <row r="318" spans="1:22" ht="15" x14ac:dyDescent="0.25">
      <c r="A318" s="22" t="e">
        <f>VLOOKUP(lex_jul_2014[[#This Row],[Locationid]],[1]LibPAS_data!$A$2:$D$264,4,FALSE)</f>
        <v>#N/A</v>
      </c>
      <c r="B318" s="10" t="str">
        <f>TEXT(C318,"yyyy")&amp;"-"&amp;"Q"&amp;LOOKUP(MONTH(C318),{1,4,7,10},{1,2,3,4})</f>
        <v>2014-Q3</v>
      </c>
      <c r="C318" s="19">
        <v>41883</v>
      </c>
      <c r="D318" s="7">
        <f>YEAR(DATE(YEAR(lex_jul_2014[[#This Row],[Date]]),MONTH(lex_jul_2014[[#This Row],[Date]])+6,1))</f>
        <v>2015</v>
      </c>
      <c r="E318" s="39" t="str">
        <f>TEXT(lex_jul_2014[[#This Row],[Date]],"YYYY")</f>
        <v>2014</v>
      </c>
      <c r="F318" t="s">
        <v>271</v>
      </c>
      <c r="G318" t="str">
        <f>VLOOKUP(K318,[1]LibPAS_data!$A$2:$C$600,3,FALSE)</f>
        <v>Navajo</v>
      </c>
      <c r="H318">
        <v>14501</v>
      </c>
      <c r="I318" t="s">
        <v>128</v>
      </c>
      <c r="J318" s="7" t="str">
        <f>VLOOKUP(K318,[1]LibPAS_data!$A$2:$C$601,2,FALSE)</f>
        <v>Pinetop Lakeside Library</v>
      </c>
      <c r="K318" s="5" t="s">
        <v>228</v>
      </c>
      <c r="L318" t="s">
        <v>114</v>
      </c>
      <c r="M318" t="s">
        <v>266</v>
      </c>
    </row>
    <row r="319" spans="1:22" ht="15" x14ac:dyDescent="0.25">
      <c r="A319" s="22">
        <f>VLOOKUP(lex_jul_2014[[#This Row],[Locationid]],[1]LibPAS_data!$A$2:$D$264,4,FALSE)</f>
        <v>29416</v>
      </c>
      <c r="B319" s="10" t="str">
        <f>TEXT(C319,"yyyy")&amp;"-"&amp;"Q"&amp;LOOKUP(MONTH(C319),{1,4,7,10},{1,2,3,4})</f>
        <v>2014-Q3</v>
      </c>
      <c r="C319" s="19">
        <v>41883</v>
      </c>
      <c r="D319" s="7">
        <f>YEAR(DATE(YEAR(lex_jul_2014[[#This Row],[Date]]),MONTH(lex_jul_2014[[#This Row],[Date]])+6,1))</f>
        <v>2015</v>
      </c>
      <c r="E319" s="39" t="str">
        <f>TEXT(lex_jul_2014[[#This Row],[Date]],"YYYY")</f>
        <v>2014</v>
      </c>
      <c r="F319" t="s">
        <v>271</v>
      </c>
      <c r="G319" t="str">
        <f>VLOOKUP(K319,[1]LibPAS_data!$A$2:$C$600,3,FALSE)</f>
        <v>Yavapai</v>
      </c>
      <c r="H319">
        <v>14524</v>
      </c>
      <c r="I319" t="s">
        <v>48</v>
      </c>
      <c r="J319" s="7" t="str">
        <f>VLOOKUP(K319,[1]LibPAS_data!$A$2:$C$601,2,FALSE)</f>
        <v>Prescott Public Library</v>
      </c>
      <c r="K319" s="1" t="s">
        <v>229</v>
      </c>
      <c r="L319" t="s">
        <v>39</v>
      </c>
      <c r="M319" t="s">
        <v>266</v>
      </c>
    </row>
    <row r="320" spans="1:22" ht="15" x14ac:dyDescent="0.25">
      <c r="A320" s="22">
        <f>VLOOKUP(lex_jul_2014[[#This Row],[Locationid]],[1]LibPAS_data!$A$2:$D$264,4,FALSE)</f>
        <v>22616</v>
      </c>
      <c r="B320" s="10" t="str">
        <f>TEXT(C320,"yyyy")&amp;"-"&amp;"Q"&amp;LOOKUP(MONTH(C320),{1,4,7,10},{1,2,3,4})</f>
        <v>2014-Q3</v>
      </c>
      <c r="C320" s="19">
        <v>41883</v>
      </c>
      <c r="D320" s="7">
        <f>YEAR(DATE(YEAR(lex_jul_2014[[#This Row],[Date]]),MONTH(lex_jul_2014[[#This Row],[Date]])+6,1))</f>
        <v>2015</v>
      </c>
      <c r="E320" s="39" t="str">
        <f>TEXT(lex_jul_2014[[#This Row],[Date]],"YYYY")</f>
        <v>2014</v>
      </c>
      <c r="F320" t="s">
        <v>271</v>
      </c>
      <c r="G320" t="str">
        <f>VLOOKUP(K320,[1]LibPAS_data!$A$2:$C$600,3,FALSE)</f>
        <v>Yavapai</v>
      </c>
      <c r="H320">
        <v>14519</v>
      </c>
      <c r="I320" t="s">
        <v>45</v>
      </c>
      <c r="J320" s="7" t="str">
        <f>VLOOKUP(K320,[1]LibPAS_data!$A$2:$C$601,2,FALSE)</f>
        <v>Prescott Valley Public Library</v>
      </c>
      <c r="K320" t="s">
        <v>230</v>
      </c>
      <c r="L320" t="s">
        <v>39</v>
      </c>
      <c r="M320" t="s">
        <v>266</v>
      </c>
      <c r="P320">
        <v>9</v>
      </c>
      <c r="R320">
        <v>18</v>
      </c>
      <c r="V320">
        <v>34</v>
      </c>
    </row>
    <row r="321" spans="1:21" ht="15" x14ac:dyDescent="0.25">
      <c r="A321" s="22">
        <f>VLOOKUP(lex_jul_2014[[#This Row],[Locationid]],[1]LibPAS_data!$A$2:$D$264,4,FALSE)</f>
        <v>5873</v>
      </c>
      <c r="B321" s="10" t="str">
        <f>TEXT(C321,"yyyy")&amp;"-"&amp;"Q"&amp;LOOKUP(MONTH(C321),{1,4,7,10},{1,2,3,4})</f>
        <v>2014-Q3</v>
      </c>
      <c r="C321" s="19">
        <v>41883</v>
      </c>
      <c r="D321" s="7">
        <f>YEAR(DATE(YEAR(lex_jul_2014[[#This Row],[Date]]),MONTH(lex_jul_2014[[#This Row],[Date]])+6,1))</f>
        <v>2015</v>
      </c>
      <c r="E321" s="39" t="str">
        <f>TEXT(lex_jul_2014[[#This Row],[Date]],"YYYY")</f>
        <v>2014</v>
      </c>
      <c r="F321" t="s">
        <v>271</v>
      </c>
      <c r="G321" t="str">
        <f>VLOOKUP(K321,[1]LibPAS_data!$A$2:$C$600,3,FALSE)</f>
        <v>La Paz</v>
      </c>
      <c r="H321">
        <v>14473</v>
      </c>
      <c r="I321" t="s">
        <v>35</v>
      </c>
      <c r="J321" s="7" t="str">
        <f>VLOOKUP(K321,[1]LibPAS_data!$A$2:$C$601,2,FALSE)</f>
        <v>Quartzsite Public Library</v>
      </c>
      <c r="K321" t="s">
        <v>231</v>
      </c>
      <c r="L321" t="s">
        <v>34</v>
      </c>
      <c r="M321" t="s">
        <v>266</v>
      </c>
    </row>
    <row r="322" spans="1:21" ht="15" x14ac:dyDescent="0.25">
      <c r="A322" s="22" t="e">
        <f>VLOOKUP(lex_jul_2014[[#This Row],[Locationid]],[1]LibPAS_data!$A$2:$D$264,4,FALSE)</f>
        <v>#N/A</v>
      </c>
      <c r="B322" s="10" t="str">
        <f>TEXT(C322,"yyyy")&amp;"-"&amp;"Q"&amp;LOOKUP(MONTH(C322),{1,4,7,10},{1,2,3,4})</f>
        <v>2014-Q3</v>
      </c>
      <c r="C322" s="19">
        <v>41883</v>
      </c>
      <c r="D322" s="7">
        <f>YEAR(DATE(YEAR(lex_jul_2014[[#This Row],[Date]]),MONTH(lex_jul_2014[[#This Row],[Date]])+6,1))</f>
        <v>2015</v>
      </c>
      <c r="E322" s="39" t="str">
        <f>TEXT(lex_jul_2014[[#This Row],[Date]],"YYYY")</f>
        <v>2014</v>
      </c>
      <c r="F322" t="s">
        <v>271</v>
      </c>
      <c r="G322" t="str">
        <f>VLOOKUP(K322,[1]LibPAS_data!$A$2:$C$600,3,FALSE)</f>
        <v>Navajo</v>
      </c>
      <c r="H322">
        <v>14502</v>
      </c>
      <c r="I322" t="s">
        <v>129</v>
      </c>
      <c r="J322" s="7" t="str">
        <f>VLOOKUP(K322,[1]LibPAS_data!$A$2:$C$601,2,FALSE)</f>
        <v>Rim Community Library</v>
      </c>
      <c r="K322" t="s">
        <v>232</v>
      </c>
      <c r="L322" t="s">
        <v>114</v>
      </c>
      <c r="M322" t="s">
        <v>266</v>
      </c>
    </row>
    <row r="323" spans="1:21" ht="15" x14ac:dyDescent="0.25">
      <c r="A323" s="22">
        <f>VLOOKUP(lex_jul_2014[[#This Row],[Locationid]],[1]LibPAS_data!$A$2:$D$264,4,FALSE)</f>
        <v>11980</v>
      </c>
      <c r="B323" s="10" t="str">
        <f>TEXT(C323,"yyyy")&amp;"-"&amp;"Q"&amp;LOOKUP(MONTH(C323),{1,4,7,10},{1,2,3,4})</f>
        <v>2014-Q3</v>
      </c>
      <c r="C323" s="19">
        <v>41883</v>
      </c>
      <c r="D323" s="7">
        <f>YEAR(DATE(YEAR(lex_jul_2014[[#This Row],[Date]]),MONTH(lex_jul_2014[[#This Row],[Date]])+6,1))</f>
        <v>2015</v>
      </c>
      <c r="E323" s="39" t="str">
        <f>TEXT(lex_jul_2014[[#This Row],[Date]],"YYYY")</f>
        <v>2014</v>
      </c>
      <c r="F323" t="s">
        <v>271</v>
      </c>
      <c r="G323" t="str">
        <f>VLOOKUP(K323,[1]LibPAS_data!$A$2:$C$600,3,FALSE)</f>
        <v>Graham</v>
      </c>
      <c r="H323">
        <v>14467</v>
      </c>
      <c r="I323" t="s">
        <v>92</v>
      </c>
      <c r="J323" s="7" t="str">
        <f>VLOOKUP(K323,[1]LibPAS_data!$A$2:$C$601,2,FALSE)</f>
        <v>Safford City - Graham County Library</v>
      </c>
      <c r="K323" t="s">
        <v>233</v>
      </c>
      <c r="L323" t="s">
        <v>93</v>
      </c>
      <c r="M323" t="s">
        <v>266</v>
      </c>
      <c r="P323">
        <v>3</v>
      </c>
      <c r="Q323">
        <v>1</v>
      </c>
      <c r="R323">
        <v>4</v>
      </c>
      <c r="T323">
        <v>1</v>
      </c>
    </row>
    <row r="324" spans="1:21" ht="15" x14ac:dyDescent="0.25">
      <c r="A324" s="22" t="str">
        <f>VLOOKUP(lex_jul_2014[[#This Row],[Locationid]],[1]LibPAS_data!$A$2:$D$264,4,FALSE)</f>
        <v>N/A</v>
      </c>
      <c r="B324" s="10" t="str">
        <f>TEXT(C324,"yyyy")&amp;"-"&amp;"Q"&amp;LOOKUP(MONTH(C324),{1,4,7,10},{1,2,3,4})</f>
        <v>2014-Q3</v>
      </c>
      <c r="C324" s="19">
        <v>41883</v>
      </c>
      <c r="D324" s="7">
        <f>YEAR(DATE(YEAR(lex_jul_2014[[#This Row],[Date]]),MONTH(lex_jul_2014[[#This Row],[Date]])+6,1))</f>
        <v>2015</v>
      </c>
      <c r="E324" s="39" t="str">
        <f>TEXT(lex_jul_2014[[#This Row],[Date]],"YYYY")</f>
        <v>2014</v>
      </c>
      <c r="F324" t="s">
        <v>271</v>
      </c>
      <c r="G324" t="str">
        <f>VLOOKUP(K324,[1]LibPAS_data!$A$2:$C$600,3,FALSE)</f>
        <v>Maricopa</v>
      </c>
      <c r="H324">
        <v>14483</v>
      </c>
      <c r="I324" t="s">
        <v>113</v>
      </c>
      <c r="J324" s="7" t="str">
        <f>VLOOKUP(K324,[1]LibPAS_data!$A$2:$C$601,2,FALSE)</f>
        <v>Salt River Tribal Library</v>
      </c>
      <c r="K324" t="s">
        <v>234</v>
      </c>
      <c r="L324" t="s">
        <v>96</v>
      </c>
      <c r="M324" t="s">
        <v>266</v>
      </c>
    </row>
    <row r="325" spans="1:21" ht="15" x14ac:dyDescent="0.25">
      <c r="A325" s="22">
        <f>VLOOKUP(lex_jul_2014[[#This Row],[Locationid]],[1]LibPAS_data!$A$2:$D$264,4,FALSE)</f>
        <v>5625</v>
      </c>
      <c r="B325" s="10" t="str">
        <f>TEXT(C325,"yyyy")&amp;"-"&amp;"Q"&amp;LOOKUP(MONTH(C325),{1,4,7,10},{1,2,3,4})</f>
        <v>2014-Q3</v>
      </c>
      <c r="C325" s="19">
        <v>41883</v>
      </c>
      <c r="D325" s="7">
        <f>YEAR(DATE(YEAR(lex_jul_2014[[#This Row],[Date]]),MONTH(lex_jul_2014[[#This Row],[Date]])+6,1))</f>
        <v>2015</v>
      </c>
      <c r="E325" s="39" t="str">
        <f>TEXT(lex_jul_2014[[#This Row],[Date]],"YYYY")</f>
        <v>2014</v>
      </c>
      <c r="F325" t="s">
        <v>271</v>
      </c>
      <c r="G325" t="str">
        <f>VLOOKUP(K325,[1]LibPAS_data!$A$2:$C$600,3,FALSE)</f>
        <v>Gila</v>
      </c>
      <c r="H325">
        <v>14460</v>
      </c>
      <c r="I325" t="s">
        <v>86</v>
      </c>
      <c r="J325" s="7" t="str">
        <f>VLOOKUP(K325,[1]LibPAS_data!$A$2:$C$601,2,FALSE)</f>
        <v>San Carlos Public Library</v>
      </c>
      <c r="K325" t="s">
        <v>235</v>
      </c>
      <c r="L325" t="s">
        <v>84</v>
      </c>
      <c r="M325" t="s">
        <v>266</v>
      </c>
    </row>
    <row r="326" spans="1:21" ht="15" x14ac:dyDescent="0.25">
      <c r="A326" s="22" t="str">
        <f>VLOOKUP(lex_jul_2014[[#This Row],[Locationid]],[1]LibPAS_data!$A$2:$D$264,4,FALSE)</f>
        <v>N/A</v>
      </c>
      <c r="B326" s="10" t="str">
        <f>TEXT(C326,"yyyy")&amp;"-"&amp;"Q"&amp;LOOKUP(MONTH(C326),{1,4,7,10},{1,2,3,4})</f>
        <v>2014-Q3</v>
      </c>
      <c r="C326" s="19">
        <v>41883</v>
      </c>
      <c r="D326" s="7">
        <f>YEAR(DATE(YEAR(lex_jul_2014[[#This Row],[Date]]),MONTH(lex_jul_2014[[#This Row],[Date]])+6,1))</f>
        <v>2015</v>
      </c>
      <c r="E326" s="39" t="str">
        <f>TEXT(lex_jul_2014[[#This Row],[Date]],"YYYY")</f>
        <v>2014</v>
      </c>
      <c r="F326" t="s">
        <v>271</v>
      </c>
      <c r="G326" t="str">
        <f>VLOOKUP(K326,[1]LibPAS_data!$A$2:$C$600,3,FALSE)</f>
        <v>Maricopa</v>
      </c>
      <c r="H326">
        <v>14484</v>
      </c>
      <c r="I326" t="s">
        <v>103</v>
      </c>
      <c r="J326" s="7" t="str">
        <f>VLOOKUP(K326,[1]LibPAS_data!$A$2:$C$601,2,FALSE)</f>
        <v>San Lucy Library</v>
      </c>
      <c r="K326" t="s">
        <v>236</v>
      </c>
      <c r="L326" t="s">
        <v>96</v>
      </c>
      <c r="M326" t="s">
        <v>266</v>
      </c>
    </row>
    <row r="327" spans="1:21" ht="15" x14ac:dyDescent="0.25">
      <c r="A327" s="22" t="e">
        <f>VLOOKUP(lex_jul_2014[[#This Row],[Locationid]],[1]LibPAS_data!$A$2:$D$264,4,FALSE)</f>
        <v>#N/A</v>
      </c>
      <c r="B327" s="10" t="str">
        <f>TEXT(C327,"yyyy")&amp;"-"&amp;"Q"&amp;LOOKUP(MONTH(C327),{1,4,7,10},{1,2,3,4})</f>
        <v>2014-Q3</v>
      </c>
      <c r="C327" s="19">
        <v>41883</v>
      </c>
      <c r="D327" s="7">
        <f>YEAR(DATE(YEAR(lex_jul_2014[[#This Row],[Date]]),MONTH(lex_jul_2014[[#This Row],[Date]])+6,1))</f>
        <v>2015</v>
      </c>
      <c r="E327" s="39" t="str">
        <f>TEXT(lex_jul_2014[[#This Row],[Date]],"YYYY")</f>
        <v>2014</v>
      </c>
      <c r="F327" t="s">
        <v>271</v>
      </c>
      <c r="G327" t="str">
        <f>VLOOKUP(K327,[1]LibPAS_data!$A$2:$C$600,3,FALSE)</f>
        <v>Pinal</v>
      </c>
      <c r="H327">
        <v>13842</v>
      </c>
      <c r="I327" t="s">
        <v>25</v>
      </c>
      <c r="J327" s="7" t="str">
        <f>VLOOKUP(K327,[1]LibPAS_data!$A$2:$C$601,2,FALSE)</f>
        <v>San Manuel Public Library</v>
      </c>
      <c r="K327" s="1" t="s">
        <v>237</v>
      </c>
      <c r="L327" t="s">
        <v>13</v>
      </c>
      <c r="M327" t="s">
        <v>266</v>
      </c>
    </row>
    <row r="328" spans="1:21" ht="15" x14ac:dyDescent="0.25">
      <c r="A328" s="22">
        <f>VLOOKUP(lex_jul_2014[[#This Row],[Locationid]],[1]LibPAS_data!$A$2:$D$264,4,FALSE)</f>
        <v>360</v>
      </c>
      <c r="B328" s="10" t="str">
        <f>TEXT(C328,"yyyy")&amp;"-"&amp;"Q"&amp;LOOKUP(MONTH(C328),{1,4,7,10},{1,2,3,4})</f>
        <v>2014-Q3</v>
      </c>
      <c r="C328" s="19">
        <v>41883</v>
      </c>
      <c r="D328" s="7">
        <f>YEAR(DATE(YEAR(lex_jul_2014[[#This Row],[Date]]),MONTH(lex_jul_2014[[#This Row],[Date]])+6,1))</f>
        <v>2015</v>
      </c>
      <c r="E328" s="39" t="str">
        <f>TEXT(lex_jul_2014[[#This Row],[Date]],"YYYY")</f>
        <v>2014</v>
      </c>
      <c r="F328" t="s">
        <v>271</v>
      </c>
      <c r="G328" t="str">
        <f>VLOOKUP(K328,[1]LibPAS_data!$A$2:$C$600,3,FALSE)</f>
        <v>Pima</v>
      </c>
      <c r="H328">
        <v>14511</v>
      </c>
      <c r="I328" t="s">
        <v>133</v>
      </c>
      <c r="J328" s="7" t="str">
        <f>VLOOKUP(K328,[1]LibPAS_data!$A$2:$C$601,2,FALSE)</f>
        <v>San Xavier Library Center</v>
      </c>
      <c r="K328" t="s">
        <v>238</v>
      </c>
      <c r="L328" t="s">
        <v>131</v>
      </c>
      <c r="M328" t="s">
        <v>266</v>
      </c>
    </row>
    <row r="329" spans="1:21" ht="15" x14ac:dyDescent="0.25">
      <c r="A329" s="22">
        <f>VLOOKUP(lex_jul_2014[[#This Row],[Locationid]],[1]LibPAS_data!$A$2:$D$264,4,FALSE)</f>
        <v>174482</v>
      </c>
      <c r="B329" s="10" t="str">
        <f>TEXT(C329,"yyyy")&amp;"-"&amp;"Q"&amp;LOOKUP(MONTH(C329),{1,4,7,10},{1,2,3,4})</f>
        <v>2014-Q3</v>
      </c>
      <c r="C329" s="19">
        <v>41883</v>
      </c>
      <c r="D329" s="7">
        <f>YEAR(DATE(YEAR(lex_jul_2014[[#This Row],[Date]]),MONTH(lex_jul_2014[[#This Row],[Date]])+6,1))</f>
        <v>2015</v>
      </c>
      <c r="E329" s="39" t="str">
        <f>TEXT(lex_jul_2014[[#This Row],[Date]],"YYYY")</f>
        <v>2014</v>
      </c>
      <c r="F329" t="s">
        <v>271</v>
      </c>
      <c r="G329" t="str">
        <f>VLOOKUP(K329,[1]LibPAS_data!$A$2:$C$600,3,FALSE)</f>
        <v>Maricopa</v>
      </c>
      <c r="H329">
        <v>14315</v>
      </c>
      <c r="I329" t="s">
        <v>101</v>
      </c>
      <c r="J329" s="7" t="str">
        <f>VLOOKUP(K329,[1]LibPAS_data!$A$2:$C$601,2,FALSE)</f>
        <v>Scottsdale Public Library</v>
      </c>
      <c r="K329" s="2" t="s">
        <v>239</v>
      </c>
      <c r="L329" t="s">
        <v>96</v>
      </c>
      <c r="M329" t="s">
        <v>266</v>
      </c>
      <c r="P329">
        <v>1</v>
      </c>
      <c r="Q329">
        <v>1</v>
      </c>
      <c r="R329">
        <v>3</v>
      </c>
      <c r="T329">
        <v>1</v>
      </c>
    </row>
    <row r="330" spans="1:21" ht="15" x14ac:dyDescent="0.25">
      <c r="A330" s="22">
        <f>VLOOKUP(lex_jul_2014[[#This Row],[Locationid]],[1]LibPAS_data!$A$2:$D$264,4,FALSE)</f>
        <v>11000</v>
      </c>
      <c r="B330" s="10" t="str">
        <f>TEXT(C330,"yyyy")&amp;"-"&amp;"Q"&amp;LOOKUP(MONTH(C330),{1,4,7,10},{1,2,3,4})</f>
        <v>2014-Q3</v>
      </c>
      <c r="C330" s="19">
        <v>41883</v>
      </c>
      <c r="D330" s="7">
        <f>YEAR(DATE(YEAR(lex_jul_2014[[#This Row],[Date]]),MONTH(lex_jul_2014[[#This Row],[Date]])+6,1))</f>
        <v>2015</v>
      </c>
      <c r="E330" s="39" t="str">
        <f>TEXT(lex_jul_2014[[#This Row],[Date]],"YYYY")</f>
        <v>2014</v>
      </c>
      <c r="F330" t="s">
        <v>271</v>
      </c>
      <c r="G330" t="str">
        <f>VLOOKUP(K330,[1]LibPAS_data!$A$2:$C$600,3,FALSE)</f>
        <v>Yavapai</v>
      </c>
      <c r="H330">
        <v>14525</v>
      </c>
      <c r="I330" t="s">
        <v>49</v>
      </c>
      <c r="J330" s="7" t="str">
        <f>VLOOKUP(K330,[1]LibPAS_data!$A$2:$C$601,2,FALSE)</f>
        <v>Sedona Public Library</v>
      </c>
      <c r="K330" t="s">
        <v>240</v>
      </c>
      <c r="L330" t="s">
        <v>39</v>
      </c>
      <c r="M330" t="s">
        <v>266</v>
      </c>
    </row>
    <row r="331" spans="1:21" ht="15" x14ac:dyDescent="0.25">
      <c r="A331" s="22" t="e">
        <f>VLOOKUP(lex_jul_2014[[#This Row],[Locationid]],[1]LibPAS_data!$A$2:$D$264,4,FALSE)</f>
        <v>#N/A</v>
      </c>
      <c r="B331" s="10" t="str">
        <f>TEXT(C331,"yyyy")&amp;"-"&amp;"Q"&amp;LOOKUP(MONTH(C331),{1,4,7,10},{1,2,3,4})</f>
        <v>2014-Q3</v>
      </c>
      <c r="C331" s="19">
        <v>41883</v>
      </c>
      <c r="D331" s="7">
        <f>YEAR(DATE(YEAR(lex_jul_2014[[#This Row],[Date]]),MONTH(lex_jul_2014[[#This Row],[Date]])+6,1))</f>
        <v>2015</v>
      </c>
      <c r="E331" s="39" t="str">
        <f>TEXT(lex_jul_2014[[#This Row],[Date]],"YYYY")</f>
        <v>2014</v>
      </c>
      <c r="F331" t="s">
        <v>271</v>
      </c>
      <c r="G331" t="str">
        <f>VLOOKUP(K331,[1]LibPAS_data!$A$2:$C$600,3,FALSE)</f>
        <v>Yavapai</v>
      </c>
      <c r="H331">
        <v>14550</v>
      </c>
      <c r="I331" t="s">
        <v>50</v>
      </c>
      <c r="J331" s="7" t="str">
        <f>VLOOKUP(K331,[1]LibPAS_data!$A$2:$C$601,2,FALSE)</f>
        <v>Seligman Public Library</v>
      </c>
      <c r="K331" t="s">
        <v>241</v>
      </c>
      <c r="L331" t="s">
        <v>39</v>
      </c>
      <c r="M331" t="s">
        <v>266</v>
      </c>
    </row>
    <row r="332" spans="1:21" ht="15" x14ac:dyDescent="0.25">
      <c r="A332" s="22">
        <f>VLOOKUP(lex_jul_2014[[#This Row],[Locationid]],[1]LibPAS_data!$A$2:$D$264,4,FALSE)</f>
        <v>8021</v>
      </c>
      <c r="B332" s="10" t="str">
        <f>TEXT(C332,"yyyy")&amp;"-"&amp;"Q"&amp;LOOKUP(MONTH(C332),{1,4,7,10},{1,2,3,4})</f>
        <v>2014-Q3</v>
      </c>
      <c r="C332" s="19">
        <v>41883</v>
      </c>
      <c r="D332" s="7">
        <f>YEAR(DATE(YEAR(lex_jul_2014[[#This Row],[Date]]),MONTH(lex_jul_2014[[#This Row],[Date]])+6,1))</f>
        <v>2015</v>
      </c>
      <c r="E332" s="39" t="str">
        <f>TEXT(lex_jul_2014[[#This Row],[Date]],"YYYY")</f>
        <v>2014</v>
      </c>
      <c r="F332" t="s">
        <v>271</v>
      </c>
      <c r="G332" t="str">
        <f>VLOOKUP(K332,[1]LibPAS_data!$A$2:$C$600,3,FALSE)</f>
        <v>Navajo</v>
      </c>
      <c r="H332">
        <v>14503</v>
      </c>
      <c r="I332" t="s">
        <v>130</v>
      </c>
      <c r="J332" s="7" t="str">
        <f>VLOOKUP(K332,[1]LibPAS_data!$A$2:$C$601,2,FALSE)</f>
        <v>Show Low Public Library</v>
      </c>
      <c r="K332" t="s">
        <v>242</v>
      </c>
      <c r="L332" t="s">
        <v>114</v>
      </c>
      <c r="M332" t="s">
        <v>266</v>
      </c>
    </row>
    <row r="333" spans="1:21" ht="15" x14ac:dyDescent="0.25">
      <c r="A333" s="22">
        <f>VLOOKUP(lex_jul_2014[[#This Row],[Locationid]],[1]LibPAS_data!$A$2:$D$264,4,FALSE)</f>
        <v>32811</v>
      </c>
      <c r="B333" s="10" t="str">
        <f>TEXT(C333,"yyyy")&amp;"-"&amp;"Q"&amp;LOOKUP(MONTH(C333),{1,4,7,10},{1,2,3,4})</f>
        <v>2014-Q3</v>
      </c>
      <c r="C333" s="19">
        <v>41883</v>
      </c>
      <c r="D333" s="7">
        <f>YEAR(DATE(YEAR(lex_jul_2014[[#This Row],[Date]]),MONTH(lex_jul_2014[[#This Row],[Date]])+6,1))</f>
        <v>2015</v>
      </c>
      <c r="E333" s="39" t="str">
        <f>TEXT(lex_jul_2014[[#This Row],[Date]],"YYYY")</f>
        <v>2014</v>
      </c>
      <c r="F333" t="s">
        <v>271</v>
      </c>
      <c r="G333" t="str">
        <f>VLOOKUP(K333,[1]LibPAS_data!$A$2:$C$600,3,FALSE)</f>
        <v>Cochise</v>
      </c>
      <c r="H333">
        <v>14450</v>
      </c>
      <c r="I333" t="s">
        <v>75</v>
      </c>
      <c r="J333" s="7" t="str">
        <f>VLOOKUP(K333,[1]LibPAS_data!$A$2:$C$601,2,FALSE)</f>
        <v>Sierra Vista Public Library</v>
      </c>
      <c r="K333" t="s">
        <v>243</v>
      </c>
      <c r="L333" t="s">
        <v>76</v>
      </c>
      <c r="M333" t="s">
        <v>266</v>
      </c>
    </row>
    <row r="334" spans="1:21" ht="15" x14ac:dyDescent="0.25">
      <c r="A334" s="22">
        <f>VLOOKUP(lex_jul_2014[[#This Row],[Locationid]],[1]LibPAS_data!$A$2:$D$264,4,FALSE)</f>
        <v>6435</v>
      </c>
      <c r="B334" s="10" t="str">
        <f>TEXT(C334,"yyyy")&amp;"-"&amp;"Q"&amp;LOOKUP(MONTH(C334),{1,4,7,10},{1,2,3,4})</f>
        <v>2014-Q3</v>
      </c>
      <c r="C334" s="19">
        <v>41883</v>
      </c>
      <c r="D334" s="7">
        <f>YEAR(DATE(YEAR(lex_jul_2014[[#This Row],[Date]]),MONTH(lex_jul_2014[[#This Row],[Date]])+6,1))</f>
        <v>2015</v>
      </c>
      <c r="E334" s="39" t="str">
        <f>TEXT(lex_jul_2014[[#This Row],[Date]],"YYYY")</f>
        <v>2014</v>
      </c>
      <c r="F334" t="s">
        <v>271</v>
      </c>
      <c r="G334" t="str">
        <f>VLOOKUP(K334,[1]LibPAS_data!$A$2:$C$600,3,FALSE)</f>
        <v>Navajo</v>
      </c>
      <c r="H334">
        <v>14504</v>
      </c>
      <c r="I334" t="s">
        <v>120</v>
      </c>
      <c r="J334" s="7" t="str">
        <f>VLOOKUP(K334,[1]LibPAS_data!$A$2:$C$601,2,FALSE)</f>
        <v>Snowflake-Taylor Public Library</v>
      </c>
      <c r="K334" t="s">
        <v>244</v>
      </c>
      <c r="L334" t="s">
        <v>114</v>
      </c>
      <c r="M334" t="s">
        <v>266</v>
      </c>
    </row>
    <row r="335" spans="1:21" ht="15" x14ac:dyDescent="0.25">
      <c r="A335" s="22">
        <f>VLOOKUP(lex_jul_2014[[#This Row],[Locationid]],[1]LibPAS_data!$A$2:$D$264,4,FALSE)</f>
        <v>2616</v>
      </c>
      <c r="B335" s="10" t="str">
        <f>TEXT(C335,"yyyy")&amp;"-"&amp;"Q"&amp;LOOKUP(MONTH(C335),{1,4,7,10},{1,2,3,4})</f>
        <v>2014-Q3</v>
      </c>
      <c r="C335" s="19">
        <v>41883</v>
      </c>
      <c r="D335" s="7">
        <f>YEAR(DATE(YEAR(lex_jul_2014[[#This Row],[Date]]),MONTH(lex_jul_2014[[#This Row],[Date]])+6,1))</f>
        <v>2015</v>
      </c>
      <c r="E335" s="39" t="str">
        <f>TEXT(lex_jul_2014[[#This Row],[Date]],"YYYY")</f>
        <v>2014</v>
      </c>
      <c r="F335" t="s">
        <v>271</v>
      </c>
      <c r="G335" t="str">
        <f>VLOOKUP(K335,[1]LibPAS_data!$A$2:$C$600,3,FALSE)</f>
        <v>Pinal</v>
      </c>
      <c r="H335">
        <v>13844</v>
      </c>
      <c r="I335" t="s">
        <v>27</v>
      </c>
      <c r="J335" s="7" t="str">
        <f>VLOOKUP(K335,[1]LibPAS_data!$A$2:$C$601,2,FALSE)</f>
        <v>Superior Public Library</v>
      </c>
      <c r="K335" t="s">
        <v>245</v>
      </c>
      <c r="L335" t="s">
        <v>13</v>
      </c>
      <c r="M335" t="s">
        <v>266</v>
      </c>
    </row>
    <row r="336" spans="1:21" ht="15" x14ac:dyDescent="0.25">
      <c r="A336" s="22">
        <f>VLOOKUP(lex_jul_2014[[#This Row],[Locationid]],[1]LibPAS_data!$A$2:$D$264,4,FALSE)</f>
        <v>140708</v>
      </c>
      <c r="B336" s="10" t="str">
        <f>TEXT(C336,"yyyy")&amp;"-"&amp;"Q"&amp;LOOKUP(MONTH(C336),{1,4,7,10},{1,2,3,4})</f>
        <v>2014-Q3</v>
      </c>
      <c r="C336" s="19">
        <v>41883</v>
      </c>
      <c r="D336" s="7">
        <f>YEAR(DATE(YEAR(lex_jul_2014[[#This Row],[Date]]),MONTH(lex_jul_2014[[#This Row],[Date]])+6,1))</f>
        <v>2015</v>
      </c>
      <c r="E336" s="39" t="str">
        <f>TEXT(lex_jul_2014[[#This Row],[Date]],"YYYY")</f>
        <v>2014</v>
      </c>
      <c r="F336" t="s">
        <v>271</v>
      </c>
      <c r="G336" t="str">
        <f>VLOOKUP(K336,[1]LibPAS_data!$A$2:$C$600,3,FALSE)</f>
        <v>Maricopa</v>
      </c>
      <c r="H336">
        <v>5355</v>
      </c>
      <c r="I336" t="s">
        <v>108</v>
      </c>
      <c r="J336" s="7" t="str">
        <f>VLOOKUP(K336,[1]LibPAS_data!$A$2:$C$601,2,FALSE)</f>
        <v>Tempe Public Library</v>
      </c>
      <c r="K336" s="1" t="s">
        <v>270</v>
      </c>
      <c r="L336" t="s">
        <v>96</v>
      </c>
      <c r="M336" t="s">
        <v>266</v>
      </c>
      <c r="P336">
        <v>12</v>
      </c>
      <c r="Q336">
        <v>1</v>
      </c>
      <c r="R336">
        <v>17</v>
      </c>
      <c r="S336">
        <v>11</v>
      </c>
      <c r="T336">
        <v>7</v>
      </c>
      <c r="U336">
        <v>2</v>
      </c>
    </row>
    <row r="337" spans="1:20" ht="15" x14ac:dyDescent="0.25">
      <c r="A337" s="22" t="str">
        <f>VLOOKUP(lex_jul_2014[[#This Row],[Locationid]],[1]LibPAS_data!$A$2:$D$264,4,FALSE)</f>
        <v>N/A</v>
      </c>
      <c r="B337" s="10" t="str">
        <f>TEXT(C337,"yyyy")&amp;"-"&amp;"Q"&amp;LOOKUP(MONTH(C337),{1,4,7,10},{1,2,3,4})</f>
        <v>2014-Q3</v>
      </c>
      <c r="C337" s="19">
        <v>41883</v>
      </c>
      <c r="D337" s="7">
        <f>YEAR(DATE(YEAR(lex_jul_2014[[#This Row],[Date]]),MONTH(lex_jul_2014[[#This Row],[Date]])+6,1))</f>
        <v>2015</v>
      </c>
      <c r="E337" s="39" t="str">
        <f>TEXT(lex_jul_2014[[#This Row],[Date]],"YYYY")</f>
        <v>2014</v>
      </c>
      <c r="F337" t="s">
        <v>271</v>
      </c>
      <c r="G337" t="str">
        <f>VLOOKUP(K337,[1]LibPAS_data!$A$2:$C$600,3,FALSE)</f>
        <v>Mohave</v>
      </c>
      <c r="H337">
        <v>14491</v>
      </c>
      <c r="I337" t="s">
        <v>32</v>
      </c>
      <c r="J337" s="7" t="str">
        <f>VLOOKUP(K337,[1]LibPAS_data!$A$2:$C$601,2,FALSE)</f>
        <v>The Edward McElwain Memorial Lib</v>
      </c>
      <c r="K337" t="s">
        <v>246</v>
      </c>
      <c r="L337" t="s">
        <v>28</v>
      </c>
      <c r="M337" t="s">
        <v>266</v>
      </c>
    </row>
    <row r="338" spans="1:20" ht="15" x14ac:dyDescent="0.25">
      <c r="A338" s="22">
        <f>VLOOKUP(lex_jul_2014[[#This Row],[Locationid]],[1]LibPAS_data!$A$2:$D$264,4,FALSE)</f>
        <v>4415</v>
      </c>
      <c r="B338" s="10" t="str">
        <f>TEXT(C338,"yyyy")&amp;"-"&amp;"Q"&amp;LOOKUP(MONTH(C338),{1,4,7,10},{1,2,3,4})</f>
        <v>2014-Q3</v>
      </c>
      <c r="C338" s="19">
        <v>41883</v>
      </c>
      <c r="D338" s="7">
        <f>YEAR(DATE(YEAR(lex_jul_2014[[#This Row],[Date]]),MONTH(lex_jul_2014[[#This Row],[Date]])+6,1))</f>
        <v>2015</v>
      </c>
      <c r="E338" s="39" t="str">
        <f>TEXT(lex_jul_2014[[#This Row],[Date]],"YYYY")</f>
        <v>2014</v>
      </c>
      <c r="F338" t="s">
        <v>271</v>
      </c>
      <c r="G338" t="str">
        <f>VLOOKUP(K338,[1]LibPAS_data!$A$2:$C$600,3,FALSE)</f>
        <v>Maricopa</v>
      </c>
      <c r="H338">
        <v>14485</v>
      </c>
      <c r="I338" t="s">
        <v>104</v>
      </c>
      <c r="J338" s="7" t="str">
        <f>VLOOKUP(K338,[1]LibPAS_data!$A$2:$C$601,2,FALSE)</f>
        <v>Tolleson Public Library</v>
      </c>
      <c r="K338" s="2" t="s">
        <v>247</v>
      </c>
      <c r="L338" t="s">
        <v>96</v>
      </c>
      <c r="M338" t="s">
        <v>266</v>
      </c>
    </row>
    <row r="339" spans="1:20" ht="15" x14ac:dyDescent="0.25">
      <c r="A339" s="22">
        <f>VLOOKUP(lex_jul_2014[[#This Row],[Locationid]],[1]LibPAS_data!$A$2:$D$264,4,FALSE)</f>
        <v>1184</v>
      </c>
      <c r="B339" s="10" t="str">
        <f>TEXT(C339,"yyyy")&amp;"-"&amp;"Q"&amp;LOOKUP(MONTH(C339),{1,4,7,10},{1,2,3,4})</f>
        <v>2014-Q3</v>
      </c>
      <c r="C339" s="19">
        <v>41883</v>
      </c>
      <c r="D339" s="7">
        <f>YEAR(DATE(YEAR(lex_jul_2014[[#This Row],[Date]]),MONTH(lex_jul_2014[[#This Row],[Date]])+6,1))</f>
        <v>2015</v>
      </c>
      <c r="E339" s="39" t="str">
        <f>TEXT(lex_jul_2014[[#This Row],[Date]],"YYYY")</f>
        <v>2014</v>
      </c>
      <c r="F339" t="s">
        <v>271</v>
      </c>
      <c r="G339" t="str">
        <f>VLOOKUP(K339,[1]LibPAS_data!$A$2:$C$600,3,FALSE)</f>
        <v>Cochise</v>
      </c>
      <c r="H339">
        <v>14451</v>
      </c>
      <c r="I339" t="s">
        <v>77</v>
      </c>
      <c r="J339" s="7" t="str">
        <f>VLOOKUP(K339,[1]LibPAS_data!$A$2:$C$601,2,FALSE)</f>
        <v>Tombstone City Library</v>
      </c>
      <c r="K339" t="s">
        <v>248</v>
      </c>
      <c r="L339" t="s">
        <v>76</v>
      </c>
      <c r="M339" t="s">
        <v>266</v>
      </c>
    </row>
    <row r="340" spans="1:20" ht="15" x14ac:dyDescent="0.25">
      <c r="A340" s="22">
        <f>VLOOKUP(lex_jul_2014[[#This Row],[Locationid]],[1]LibPAS_data!$A$2:$D$264,4,FALSE)</f>
        <v>2341</v>
      </c>
      <c r="B340" s="10" t="str">
        <f>TEXT(C340,"yyyy")&amp;"-"&amp;"Q"&amp;LOOKUP(MONTH(C340),{1,4,7,10},{1,2,3,4})</f>
        <v>2014-Q3</v>
      </c>
      <c r="C340" s="19">
        <v>41883</v>
      </c>
      <c r="D340" s="7">
        <f>YEAR(DATE(YEAR(lex_jul_2014[[#This Row],[Date]]),MONTH(lex_jul_2014[[#This Row],[Date]])+6,1))</f>
        <v>2015</v>
      </c>
      <c r="E340" s="39" t="str">
        <f>TEXT(lex_jul_2014[[#This Row],[Date]],"YYYY")</f>
        <v>2014</v>
      </c>
      <c r="F340" t="s">
        <v>271</v>
      </c>
      <c r="G340" t="str">
        <f>VLOOKUP(K340,[1]LibPAS_data!$A$2:$C$600,3,FALSE)</f>
        <v>Gila</v>
      </c>
      <c r="H340">
        <v>14463</v>
      </c>
      <c r="I340" t="s">
        <v>90</v>
      </c>
      <c r="J340" s="7" t="str">
        <f>VLOOKUP(K340,[1]LibPAS_data!$A$2:$C$601,2,FALSE)</f>
        <v>Tonto Basin Public</v>
      </c>
      <c r="K340" t="s">
        <v>249</v>
      </c>
      <c r="L340" t="s">
        <v>84</v>
      </c>
      <c r="M340" t="s">
        <v>266</v>
      </c>
    </row>
    <row r="341" spans="1:20" ht="15" x14ac:dyDescent="0.25">
      <c r="A341" s="22" t="e">
        <f>VLOOKUP(lex_jul_2014[[#This Row],[Locationid]],[1]LibPAS_data!$A$2:$D$264,4,FALSE)</f>
        <v>#N/A</v>
      </c>
      <c r="B341" s="10" t="str">
        <f>TEXT(C341,"yyyy")&amp;"-"&amp;"Q"&amp;LOOKUP(MONTH(C341),{1,4,7,10},{1,2,3,4})</f>
        <v>2014-Q3</v>
      </c>
      <c r="C341" s="19">
        <v>41883</v>
      </c>
      <c r="D341" s="7">
        <f>YEAR(DATE(YEAR(lex_jul_2014[[#This Row],[Date]]),MONTH(lex_jul_2014[[#This Row],[Date]])+6,1))</f>
        <v>2015</v>
      </c>
      <c r="E341" s="39" t="str">
        <f>TEXT(lex_jul_2014[[#This Row],[Date]],"YYYY")</f>
        <v>2014</v>
      </c>
      <c r="F341" t="s">
        <v>271</v>
      </c>
      <c r="G341" t="str">
        <f>VLOOKUP(K341,[1]LibPAS_data!$A$2:$C$600,3,FALSE)</f>
        <v>Coconino</v>
      </c>
      <c r="H341">
        <v>14457</v>
      </c>
      <c r="I341" t="s">
        <v>68</v>
      </c>
      <c r="J341" s="7" t="str">
        <f>VLOOKUP(K341,[1]LibPAS_data!$A$2:$C$601,2,FALSE)</f>
        <v>Tuba City Public Library</v>
      </c>
      <c r="K341" t="s">
        <v>250</v>
      </c>
      <c r="L341" t="s">
        <v>62</v>
      </c>
      <c r="M341" t="s">
        <v>266</v>
      </c>
    </row>
    <row r="342" spans="1:20" ht="15" x14ac:dyDescent="0.25">
      <c r="A342" s="22">
        <f>VLOOKUP(lex_jul_2014[[#This Row],[Locationid]],[1]LibPAS_data!$A$2:$D$264,4,FALSE)</f>
        <v>1843</v>
      </c>
      <c r="B342" s="10" t="str">
        <f>TEXT(C342,"yyyy")&amp;"-"&amp;"Q"&amp;LOOKUP(MONTH(C342),{1,4,7,10},{1,2,3,4})</f>
        <v>2014-Q3</v>
      </c>
      <c r="C342" s="19">
        <v>41883</v>
      </c>
      <c r="D342" s="7">
        <f>YEAR(DATE(YEAR(lex_jul_2014[[#This Row],[Date]]),MONTH(lex_jul_2014[[#This Row],[Date]])+6,1))</f>
        <v>2015</v>
      </c>
      <c r="E342" s="39" t="str">
        <f>TEXT(lex_jul_2014[[#This Row],[Date]],"YYYY")</f>
        <v>2014</v>
      </c>
      <c r="F342" t="s">
        <v>271</v>
      </c>
      <c r="G342" t="str">
        <f>VLOOKUP(K342,[1]LibPAS_data!$A$2:$C$600,3,FALSE)</f>
        <v>Pima</v>
      </c>
      <c r="H342">
        <v>14512</v>
      </c>
      <c r="I342" t="s">
        <v>134</v>
      </c>
      <c r="J342" s="7" t="str">
        <f>VLOOKUP(K342,[1]LibPAS_data!$A$2:$C$601,2,FALSE)</f>
        <v>Venito Garcia Library</v>
      </c>
      <c r="K342" t="s">
        <v>251</v>
      </c>
      <c r="L342" t="s">
        <v>131</v>
      </c>
      <c r="M342" t="s">
        <v>266</v>
      </c>
    </row>
    <row r="343" spans="1:20" ht="15" x14ac:dyDescent="0.25">
      <c r="A343" s="22" t="e">
        <f>VLOOKUP(lex_jul_2014[[#This Row],[Locationid]],[1]LibPAS_data!$A$2:$D$264,4,FALSE)</f>
        <v>#N/A</v>
      </c>
      <c r="B343" s="10" t="str">
        <f>TEXT(C343,"yyyy")&amp;"-"&amp;"Q"&amp;LOOKUP(MONTH(C343),{1,4,7,10},{1,2,3,4})</f>
        <v>2014-Q3</v>
      </c>
      <c r="C343" s="19">
        <v>41883</v>
      </c>
      <c r="D343" s="7">
        <f>YEAR(DATE(YEAR(lex_jul_2014[[#This Row],[Date]]),MONTH(lex_jul_2014[[#This Row],[Date]])+6,1))</f>
        <v>2015</v>
      </c>
      <c r="E343" s="39" t="str">
        <f>TEXT(lex_jul_2014[[#This Row],[Date]],"YYYY")</f>
        <v>2014</v>
      </c>
      <c r="F343" t="s">
        <v>271</v>
      </c>
      <c r="G343" t="str">
        <f>VLOOKUP(K343,[1]LibPAS_data!$A$2:$C$600,3,FALSE)</f>
        <v>Pinal</v>
      </c>
      <c r="H343">
        <v>14443</v>
      </c>
      <c r="I343" t="s">
        <v>21</v>
      </c>
      <c r="J343" s="7" t="str">
        <f>VLOOKUP(K343,[1]LibPAS_data!$A$2:$C$601,2,FALSE)</f>
        <v>Vista Grande Library</v>
      </c>
      <c r="K343" s="2" t="s">
        <v>252</v>
      </c>
      <c r="L343" t="s">
        <v>13</v>
      </c>
      <c r="M343" t="s">
        <v>266</v>
      </c>
    </row>
    <row r="344" spans="1:20" ht="15" x14ac:dyDescent="0.25">
      <c r="A344" s="22" t="str">
        <f>VLOOKUP(lex_jul_2014[[#This Row],[Locationid]],[1]LibPAS_data!$A$2:$D$264,4,FALSE)</f>
        <v>N/A</v>
      </c>
      <c r="B344" s="10" t="str">
        <f>TEXT(C344,"yyyy")&amp;"-"&amp;"Q"&amp;LOOKUP(MONTH(C344),{1,4,7,10},{1,2,3,4})</f>
        <v>2014-Q3</v>
      </c>
      <c r="C344" s="19">
        <v>41883</v>
      </c>
      <c r="D344" s="7">
        <f>YEAR(DATE(YEAR(lex_jul_2014[[#This Row],[Date]]),MONTH(lex_jul_2014[[#This Row],[Date]])+6,1))</f>
        <v>2015</v>
      </c>
      <c r="E344" s="39" t="str">
        <f>TEXT(lex_jul_2014[[#This Row],[Date]],"YYYY")</f>
        <v>2014</v>
      </c>
      <c r="F344" t="s">
        <v>271</v>
      </c>
      <c r="G344" t="str">
        <f>VLOOKUP(K344,[1]LibPAS_data!$A$2:$C$600,3,FALSE)</f>
        <v>Maricopa</v>
      </c>
      <c r="H344">
        <v>14481</v>
      </c>
      <c r="I344" t="s">
        <v>111</v>
      </c>
      <c r="J344" s="7" t="str">
        <f>VLOOKUP(K344,[1]LibPAS_data!$A$2:$C$601,2,FALSE)</f>
        <v>Wickenburg Public Library</v>
      </c>
      <c r="K344" s="1" t="s">
        <v>253</v>
      </c>
      <c r="L344" t="s">
        <v>96</v>
      </c>
      <c r="M344" t="s">
        <v>266</v>
      </c>
    </row>
    <row r="345" spans="1:20" ht="15" x14ac:dyDescent="0.25">
      <c r="A345" s="22" t="e">
        <f>VLOOKUP(lex_jul_2014[[#This Row],[Locationid]],[1]LibPAS_data!$A$2:$D$264,4,FALSE)</f>
        <v>#N/A</v>
      </c>
      <c r="B345" s="10" t="str">
        <f>TEXT(C345,"yyyy")&amp;"-"&amp;"Q"&amp;LOOKUP(MONTH(C345),{1,4,7,10},{1,2,3,4})</f>
        <v>2014-Q3</v>
      </c>
      <c r="C345" s="19">
        <v>41883</v>
      </c>
      <c r="D345" s="7">
        <f>YEAR(DATE(YEAR(lex_jul_2014[[#This Row],[Date]]),MONTH(lex_jul_2014[[#This Row],[Date]])+6,1))</f>
        <v>2015</v>
      </c>
      <c r="E345" s="39" t="str">
        <f>TEXT(lex_jul_2014[[#This Row],[Date]],"YYYY")</f>
        <v>2014</v>
      </c>
      <c r="F345" t="s">
        <v>271</v>
      </c>
      <c r="G345" t="str">
        <f>VLOOKUP(K345,[1]LibPAS_data!$A$2:$C$600,3,FALSE)</f>
        <v>Yavapai</v>
      </c>
      <c r="H345">
        <v>14551</v>
      </c>
      <c r="I345" t="s">
        <v>43</v>
      </c>
      <c r="J345" s="7" t="str">
        <f>VLOOKUP(K345,[1]LibPAS_data!$A$2:$C$601,2,FALSE)</f>
        <v>Wilhoit Public Library</v>
      </c>
      <c r="K345" t="s">
        <v>254</v>
      </c>
      <c r="L345" t="s">
        <v>39</v>
      </c>
      <c r="M345" t="s">
        <v>266</v>
      </c>
    </row>
    <row r="346" spans="1:20" ht="15" x14ac:dyDescent="0.25">
      <c r="A346" s="22" t="str">
        <f>VLOOKUP(lex_jul_2014[[#This Row],[Locationid]],[1]LibPAS_data!$A$2:$D$264,4,FALSE)</f>
        <v>N/A</v>
      </c>
      <c r="B346" s="10" t="str">
        <f>TEXT(C346,"yyyy")&amp;"-"&amp;"Q"&amp;LOOKUP(MONTH(C346),{1,4,7,10},{1,2,3,4})</f>
        <v>2014-Q3</v>
      </c>
      <c r="C346" s="19">
        <v>41883</v>
      </c>
      <c r="D346" s="7">
        <f>YEAR(DATE(YEAR(lex_jul_2014[[#This Row],[Date]]),MONTH(lex_jul_2014[[#This Row],[Date]])+6,1))</f>
        <v>2015</v>
      </c>
      <c r="E346" s="39" t="str">
        <f>TEXT(lex_jul_2014[[#This Row],[Date]],"YYYY")</f>
        <v>2014</v>
      </c>
      <c r="F346" t="s">
        <v>271</v>
      </c>
      <c r="G346" t="str">
        <f>VLOOKUP(K346,[1]LibPAS_data!$A$2:$C$600,3,FALSE)</f>
        <v>Coconino</v>
      </c>
      <c r="H346">
        <v>13090</v>
      </c>
      <c r="I346" t="s">
        <v>61</v>
      </c>
      <c r="J346" s="7" t="str">
        <f>VLOOKUP(K346,[1]LibPAS_data!$A$2:$C$601,2,FALSE)</f>
        <v>Williams Public Library</v>
      </c>
      <c r="K346" t="s">
        <v>255</v>
      </c>
      <c r="L346" t="s">
        <v>62</v>
      </c>
      <c r="M346" t="s">
        <v>266</v>
      </c>
    </row>
    <row r="347" spans="1:20" ht="15" x14ac:dyDescent="0.25">
      <c r="A347" s="22">
        <f>VLOOKUP(lex_jul_2014[[#This Row],[Locationid]],[1]LibPAS_data!$A$2:$D$264,4,FALSE)</f>
        <v>3037</v>
      </c>
      <c r="B347" s="10" t="str">
        <f>TEXT(C347,"yyyy")&amp;"-"&amp;"Q"&amp;LOOKUP(MONTH(C347),{1,4,7,10},{1,2,3,4})</f>
        <v>2014-Q3</v>
      </c>
      <c r="C347" s="19">
        <v>41883</v>
      </c>
      <c r="D347" s="7">
        <f>YEAR(DATE(YEAR(lex_jul_2014[[#This Row],[Date]]),MONTH(lex_jul_2014[[#This Row],[Date]])+6,1))</f>
        <v>2015</v>
      </c>
      <c r="E347" s="39" t="str">
        <f>TEXT(lex_jul_2014[[#This Row],[Date]],"YYYY")</f>
        <v>2014</v>
      </c>
      <c r="F347" t="s">
        <v>271</v>
      </c>
      <c r="G347" t="str">
        <f>VLOOKUP(K347,[1]LibPAS_data!$A$2:$C$600,3,FALSE)</f>
        <v>Navajo</v>
      </c>
      <c r="H347">
        <v>14505</v>
      </c>
      <c r="I347" t="s">
        <v>121</v>
      </c>
      <c r="J347" s="7" t="str">
        <f>VLOOKUP(K347,[1]LibPAS_data!$A$2:$C$601,2,FALSE)</f>
        <v>Winslow Public Library</v>
      </c>
      <c r="K347" t="s">
        <v>256</v>
      </c>
      <c r="L347" t="s">
        <v>114</v>
      </c>
      <c r="M347" t="s">
        <v>266</v>
      </c>
    </row>
    <row r="348" spans="1:20" ht="15" x14ac:dyDescent="0.25">
      <c r="A348" s="22" t="e">
        <f>VLOOKUP(lex_jul_2014[[#This Row],[Locationid]],[1]LibPAS_data!$A$2:$D$264,4,FALSE)</f>
        <v>#N/A</v>
      </c>
      <c r="B348" s="10" t="str">
        <f>TEXT(C348,"yyyy")&amp;"-"&amp;"Q"&amp;LOOKUP(MONTH(C348),{1,4,7,10},{1,2,3,4})</f>
        <v>2014-Q3</v>
      </c>
      <c r="C348" s="19">
        <v>41883</v>
      </c>
      <c r="D348" s="7">
        <f>YEAR(DATE(YEAR(lex_jul_2014[[#This Row],[Date]]),MONTH(lex_jul_2014[[#This Row],[Date]])+6,1))</f>
        <v>2015</v>
      </c>
      <c r="E348" s="39" t="str">
        <f>TEXT(lex_jul_2014[[#This Row],[Date]],"YYYY")</f>
        <v>2014</v>
      </c>
      <c r="F348" t="s">
        <v>271</v>
      </c>
      <c r="G348" t="str">
        <f>VLOOKUP(K348,[1]LibPAS_data!$A$2:$C$600,3,FALSE)</f>
        <v>Navajo</v>
      </c>
      <c r="H348">
        <v>14506</v>
      </c>
      <c r="I348" t="s">
        <v>122</v>
      </c>
      <c r="J348" s="7" t="str">
        <f>VLOOKUP(K348,[1]LibPAS_data!$A$2:$C$601,2,FALSE)</f>
        <v>Woodruff Community Library</v>
      </c>
      <c r="K348" t="s">
        <v>257</v>
      </c>
      <c r="L348" t="s">
        <v>114</v>
      </c>
      <c r="M348" t="s">
        <v>266</v>
      </c>
    </row>
    <row r="349" spans="1:20" ht="15" x14ac:dyDescent="0.25">
      <c r="A349" s="22" t="e">
        <f>VLOOKUP(lex_jul_2014[[#This Row],[Locationid]],[1]LibPAS_data!$A$2:$D$264,4,FALSE)</f>
        <v>#N/A</v>
      </c>
      <c r="B349" s="10" t="str">
        <f>TEXT(C349,"yyyy")&amp;"-"&amp;"Q"&amp;LOOKUP(MONTH(C349),{1,4,7,10},{1,2,3,4})</f>
        <v>2014-Q3</v>
      </c>
      <c r="C349" s="19">
        <v>41883</v>
      </c>
      <c r="D349" s="7">
        <f>YEAR(DATE(YEAR(lex_jul_2014[[#This Row],[Date]]),MONTH(lex_jul_2014[[#This Row],[Date]])+6,1))</f>
        <v>2015</v>
      </c>
      <c r="E349" s="39" t="str">
        <f>TEXT(lex_jul_2014[[#This Row],[Date]],"YYYY")</f>
        <v>2014</v>
      </c>
      <c r="F349" t="s">
        <v>271</v>
      </c>
      <c r="G349" t="str">
        <f>VLOOKUP(K349,[1]LibPAS_data!$A$2:$C$600,3,FALSE)</f>
        <v>Yavapai</v>
      </c>
      <c r="H349">
        <v>14552</v>
      </c>
      <c r="I349" t="s">
        <v>44</v>
      </c>
      <c r="J349" s="7" t="str">
        <f>VLOOKUP(K349,[1]LibPAS_data!$A$2:$C$601,2,FALSE)</f>
        <v>Yarnell Public Library</v>
      </c>
      <c r="K349" t="s">
        <v>258</v>
      </c>
      <c r="L349" t="s">
        <v>39</v>
      </c>
      <c r="M349" t="s">
        <v>266</v>
      </c>
    </row>
    <row r="350" spans="1:20" ht="15" x14ac:dyDescent="0.25">
      <c r="A350" s="22">
        <f>VLOOKUP(lex_jul_2014[[#This Row],[Locationid]],[1]LibPAS_data!$A$2:$D$264,4,FALSE)</f>
        <v>9301</v>
      </c>
      <c r="B350" s="10" t="str">
        <f>TEXT(C350,"yyyy")&amp;"-"&amp;"Q"&amp;LOOKUP(MONTH(C350),{1,4,7,10},{1,2,3,4})</f>
        <v>2014-Q3</v>
      </c>
      <c r="C350" s="19">
        <v>41883</v>
      </c>
      <c r="D350" s="7">
        <f>YEAR(DATE(YEAR(lex_jul_2014[[#This Row],[Date]]),MONTH(lex_jul_2014[[#This Row],[Date]])+6,1))</f>
        <v>2015</v>
      </c>
      <c r="E350" s="39" t="str">
        <f>TEXT(lex_jul_2014[[#This Row],[Date]],"YYYY")</f>
        <v>2014</v>
      </c>
      <c r="F350" t="s">
        <v>271</v>
      </c>
      <c r="G350" t="str">
        <f>VLOOKUP(K350,[1]LibPAS_data!$A$2:$C$600,3,FALSE)</f>
        <v>Yavapai</v>
      </c>
      <c r="H350">
        <v>12675</v>
      </c>
      <c r="I350" t="s">
        <v>40</v>
      </c>
      <c r="J350" s="7" t="str">
        <f>VLOOKUP(K350,[1]LibPAS_data!$A$2:$C$601,2,FALSE)</f>
        <v>Yavapai County Library District</v>
      </c>
      <c r="K350" s="2" t="s">
        <v>259</v>
      </c>
      <c r="L350" t="s">
        <v>39</v>
      </c>
      <c r="M350" t="s">
        <v>266</v>
      </c>
      <c r="P350">
        <v>1</v>
      </c>
      <c r="Q350">
        <v>1</v>
      </c>
      <c r="T350">
        <v>1</v>
      </c>
    </row>
    <row r="351" spans="1:20" ht="15" x14ac:dyDescent="0.25">
      <c r="A351" s="22" t="str">
        <f>VLOOKUP(lex_jul_2014[[#This Row],[Locationid]],[1]LibPAS_data!$A$2:$D$264,4,FALSE)</f>
        <v>N/A</v>
      </c>
      <c r="B351" s="10" t="str">
        <f>TEXT(C351,"yyyy")&amp;"-"&amp;"Q"&amp;LOOKUP(MONTH(C351),{1,4,7,10},{1,2,3,4})</f>
        <v>2014-Q3</v>
      </c>
      <c r="C351" s="19">
        <v>41883</v>
      </c>
      <c r="D351" s="7">
        <f>YEAR(DATE(YEAR(lex_jul_2014[[#This Row],[Date]]),MONTH(lex_jul_2014[[#This Row],[Date]])+6,1))</f>
        <v>2015</v>
      </c>
      <c r="E351" s="39" t="str">
        <f>TEXT(lex_jul_2014[[#This Row],[Date]],"YYYY")</f>
        <v>2014</v>
      </c>
      <c r="F351" t="s">
        <v>271</v>
      </c>
      <c r="G351" t="str">
        <f>VLOOKUP(K351,[1]LibPAS_data!$A$2:$C$600,3,FALSE)</f>
        <v>Yavapai</v>
      </c>
      <c r="H351">
        <v>14518</v>
      </c>
      <c r="I351" t="s">
        <v>41</v>
      </c>
      <c r="J351" s="7" t="str">
        <f>VLOOKUP(K351,[1]LibPAS_data!$A$2:$C$601,2,FALSE)</f>
        <v>Yavapai-Prescott Tribal Library</v>
      </c>
      <c r="K351" s="6" t="s">
        <v>260</v>
      </c>
      <c r="L351" t="s">
        <v>39</v>
      </c>
      <c r="M351" t="s">
        <v>266</v>
      </c>
    </row>
    <row r="352" spans="1:20" ht="15" x14ac:dyDescent="0.25">
      <c r="A352" s="22">
        <f>VLOOKUP(lex_jul_2014[[#This Row],[Locationid]],[1]LibPAS_data!$A$2:$D$264,4,FALSE)</f>
        <v>790</v>
      </c>
      <c r="B352" s="10" t="str">
        <f>TEXT(C352,"yyyy")&amp;"-"&amp;"Q"&amp;LOOKUP(MONTH(C352),{1,4,7,10},{1,2,3,4})</f>
        <v>2014-Q3</v>
      </c>
      <c r="C352" s="19">
        <v>41883</v>
      </c>
      <c r="D352" s="7">
        <f>YEAR(DATE(YEAR(lex_jul_2014[[#This Row],[Date]]),MONTH(lex_jul_2014[[#This Row],[Date]])+6,1))</f>
        <v>2015</v>
      </c>
      <c r="E352" s="39" t="str">
        <f>TEXT(lex_jul_2014[[#This Row],[Date]],"YYYY")</f>
        <v>2014</v>
      </c>
      <c r="F352" t="s">
        <v>271</v>
      </c>
      <c r="G352" t="str">
        <f>VLOOKUP(K352,[1]LibPAS_data!$A$2:$C$600,3,FALSE)</f>
        <v>Gila</v>
      </c>
      <c r="H352">
        <v>14464</v>
      </c>
      <c r="I352" t="s">
        <v>91</v>
      </c>
      <c r="J352" s="7" t="str">
        <f>VLOOKUP(K352,[1]LibPAS_data!$A$2:$C$601,2,FALSE)</f>
        <v>Young Public Library</v>
      </c>
      <c r="K352" t="s">
        <v>261</v>
      </c>
      <c r="L352" t="s">
        <v>84</v>
      </c>
      <c r="M352" t="s">
        <v>266</v>
      </c>
    </row>
    <row r="353" spans="1:22" ht="15" x14ac:dyDescent="0.25">
      <c r="A353" s="22">
        <f>VLOOKUP(lex_jul_2014[[#This Row],[Locationid]],[1]LibPAS_data!$A$2:$D$264,4,FALSE)</f>
        <v>359</v>
      </c>
      <c r="B353" s="10" t="str">
        <f>TEXT(C353,"yyyy")&amp;"-"&amp;"Q"&amp;LOOKUP(MONTH(C353),{1,4,7,10},{1,2,3,4})</f>
        <v>2014-Q3</v>
      </c>
      <c r="C353" s="19">
        <v>41883</v>
      </c>
      <c r="D353" s="7">
        <f>YEAR(DATE(YEAR(lex_jul_2014[[#This Row],[Date]]),MONTH(lex_jul_2014[[#This Row],[Date]])+6,1))</f>
        <v>2015</v>
      </c>
      <c r="E353" s="39" t="str">
        <f>TEXT(lex_jul_2014[[#This Row],[Date]],"YYYY")</f>
        <v>2014</v>
      </c>
      <c r="F353" t="s">
        <v>271</v>
      </c>
      <c r="G353" t="str">
        <f>VLOOKUP(K353,[1]LibPAS_data!$A$2:$C$600,3,FALSE)</f>
        <v>Maricopa</v>
      </c>
      <c r="H353">
        <v>14486</v>
      </c>
      <c r="I353" t="s">
        <v>105</v>
      </c>
      <c r="J353" s="7" t="str">
        <f>VLOOKUP(K353,[1]LibPAS_data!$A$2:$C$601,2,FALSE)</f>
        <v>Youngtown Public Library</v>
      </c>
      <c r="K353" t="s">
        <v>262</v>
      </c>
      <c r="L353" t="s">
        <v>96</v>
      </c>
      <c r="M353" t="s">
        <v>266</v>
      </c>
    </row>
    <row r="354" spans="1:22" ht="15" x14ac:dyDescent="0.25">
      <c r="A354" s="22" t="e">
        <f>VLOOKUP(lex_jul_2014[[#This Row],[Locationid]],[1]LibPAS_data!$A$2:$D$264,4,FALSE)</f>
        <v>#N/A</v>
      </c>
      <c r="B354" s="10" t="str">
        <f>TEXT(C354,"yyyy")&amp;"-"&amp;"Q"&amp;LOOKUP(MONTH(C354),{1,4,7,10},{1,2,3,4})</f>
        <v>2014-Q3</v>
      </c>
      <c r="C354" s="19">
        <v>41883</v>
      </c>
      <c r="D354" s="7">
        <f>YEAR(DATE(YEAR(lex_jul_2014[[#This Row],[Date]]),MONTH(lex_jul_2014[[#This Row],[Date]])+6,1))</f>
        <v>2015</v>
      </c>
      <c r="E354" s="39" t="str">
        <f>TEXT(lex_jul_2014[[#This Row],[Date]],"YYYY")</f>
        <v>2014</v>
      </c>
      <c r="F354" t="s">
        <v>271</v>
      </c>
      <c r="G354" t="str">
        <f>VLOOKUP(K354,[1]LibPAS_data!$A$2:$C$600,3,FALSE)</f>
        <v>Yuma</v>
      </c>
      <c r="H354">
        <v>14527</v>
      </c>
      <c r="I354" t="s">
        <v>140</v>
      </c>
      <c r="J354" s="7" t="str">
        <f>VLOOKUP(K354,[1]LibPAS_data!$A$2:$C$601,2,FALSE)</f>
        <v>Yuma County Library District</v>
      </c>
      <c r="K354" s="2" t="s">
        <v>263</v>
      </c>
      <c r="L354" t="s">
        <v>141</v>
      </c>
      <c r="M354" t="s">
        <v>266</v>
      </c>
      <c r="P354">
        <v>66</v>
      </c>
      <c r="Q354">
        <v>7</v>
      </c>
      <c r="R354">
        <v>138</v>
      </c>
      <c r="S354">
        <v>95</v>
      </c>
      <c r="T354">
        <v>6</v>
      </c>
      <c r="V354">
        <v>1</v>
      </c>
    </row>
    <row r="355" spans="1:22" ht="15" x14ac:dyDescent="0.25">
      <c r="A355" s="22">
        <f>VLOOKUP(lex_jul_2014[[#This Row],[Locationid]],[1]LibPAS_data!$A$2:$D$264,4,FALSE)</f>
        <v>1188</v>
      </c>
      <c r="B355" s="10" t="str">
        <f>TEXT(C355,"yyyy")&amp;"-"&amp;"Q"&amp;LOOKUP(MONTH(C355),{1,4,7,10},{1,2,3,4})</f>
        <v>2014-Q4</v>
      </c>
      <c r="C355" s="19">
        <v>41913</v>
      </c>
      <c r="D355" s="7">
        <f>YEAR(DATE(YEAR(lex_jul_2014[[#This Row],[Date]]),MONTH(lex_jul_2014[[#This Row],[Date]])+6,1))</f>
        <v>2015</v>
      </c>
      <c r="E355" s="39" t="str">
        <f>TEXT(lex_jul_2014[[#This Row],[Date]],"YYYY")</f>
        <v>2014</v>
      </c>
      <c r="F355" t="s">
        <v>273</v>
      </c>
      <c r="G355" t="str">
        <f>VLOOKUP(K355,[1]LibPAS_data!$A$2:$C$600,3,FALSE)</f>
        <v>Pinal</v>
      </c>
      <c r="H355">
        <v>14487</v>
      </c>
      <c r="I355" t="s">
        <v>106</v>
      </c>
      <c r="J355" s="7" t="str">
        <f>VLOOKUP(K355,[1]LibPAS_data!$A$2:$C$601,2,FALSE)</f>
        <v>Ak-Chin Indian Community Library</v>
      </c>
      <c r="K355" t="s">
        <v>149</v>
      </c>
      <c r="L355" t="s">
        <v>96</v>
      </c>
      <c r="M355" t="s">
        <v>266</v>
      </c>
      <c r="P355">
        <v>4</v>
      </c>
      <c r="Q355">
        <v>1</v>
      </c>
      <c r="R355">
        <v>4</v>
      </c>
      <c r="T355">
        <v>1</v>
      </c>
      <c r="U355">
        <v>1</v>
      </c>
    </row>
    <row r="356" spans="1:22" ht="15" x14ac:dyDescent="0.25">
      <c r="A356" s="22">
        <f>VLOOKUP(lex_jul_2014[[#This Row],[Locationid]],[1]LibPAS_data!$A$2:$D$264,4,FALSE)</f>
        <v>11452</v>
      </c>
      <c r="B356" s="10" t="str">
        <f>TEXT(C356,"yyyy")&amp;"-"&amp;"Q"&amp;LOOKUP(MONTH(C356),{1,4,7,10},{1,2,3,4})</f>
        <v>2014-Q4</v>
      </c>
      <c r="C356" s="19">
        <v>41913</v>
      </c>
      <c r="D356" s="7">
        <f>YEAR(DATE(YEAR(lex_jul_2014[[#This Row],[Date]]),MONTH(lex_jul_2014[[#This Row],[Date]])+6,1))</f>
        <v>2015</v>
      </c>
      <c r="E356" s="39" t="str">
        <f>TEXT(lex_jul_2014[[#This Row],[Date]],"YYYY")</f>
        <v>2014</v>
      </c>
      <c r="F356" t="s">
        <v>273</v>
      </c>
      <c r="G356" t="str">
        <f>VLOOKUP(K356,[1]LibPAS_data!$A$2:$C$600,3,FALSE)</f>
        <v>Apache</v>
      </c>
      <c r="H356">
        <v>14331</v>
      </c>
      <c r="I356" t="s">
        <v>59</v>
      </c>
      <c r="J356" s="7" t="str">
        <f>VLOOKUP(K356,[1]LibPAS_data!$A$2:$C$601,2,FALSE)</f>
        <v>Apache County Library District Office</v>
      </c>
      <c r="K356" t="s">
        <v>150</v>
      </c>
      <c r="L356" t="s">
        <v>60</v>
      </c>
      <c r="M356" t="s">
        <v>266</v>
      </c>
    </row>
    <row r="357" spans="1:22" ht="15" x14ac:dyDescent="0.25">
      <c r="A357" s="22">
        <f>VLOOKUP(lex_jul_2014[[#This Row],[Locationid]],[1]LibPAS_data!$A$2:$D$264,4,FALSE)</f>
        <v>63208</v>
      </c>
      <c r="B357" s="10" t="str">
        <f>TEXT(C357,"yyyy")&amp;"-"&amp;"Q"&amp;LOOKUP(MONTH(C357),{1,4,7,10},{1,2,3,4})</f>
        <v>2014-Q4</v>
      </c>
      <c r="C357" s="19">
        <v>41913</v>
      </c>
      <c r="D357" s="7">
        <f>YEAR(DATE(YEAR(lex_jul_2014[[#This Row],[Date]]),MONTH(lex_jul_2014[[#This Row],[Date]])+6,1))</f>
        <v>2015</v>
      </c>
      <c r="E357" s="39" t="str">
        <f>TEXT(lex_jul_2014[[#This Row],[Date]],"YYYY")</f>
        <v>2014</v>
      </c>
      <c r="F357" t="s">
        <v>273</v>
      </c>
      <c r="G357" t="str">
        <f>VLOOKUP(K357,[1]LibPAS_data!$A$2:$C$600,3,FALSE)</f>
        <v>Pinal</v>
      </c>
      <c r="H357">
        <v>12670</v>
      </c>
      <c r="I357" t="s">
        <v>14</v>
      </c>
      <c r="J357" s="7" t="str">
        <f>VLOOKUP(K357,[1]LibPAS_data!$A$2:$C$601,2,FALSE)</f>
        <v>Apache Junction Public Library</v>
      </c>
      <c r="K357" t="s">
        <v>151</v>
      </c>
      <c r="L357" t="s">
        <v>13</v>
      </c>
      <c r="M357" t="s">
        <v>266</v>
      </c>
      <c r="P357">
        <v>1</v>
      </c>
      <c r="Q357">
        <v>1</v>
      </c>
    </row>
    <row r="358" spans="1:22" ht="15" x14ac:dyDescent="0.25">
      <c r="A358" s="22" t="e">
        <f>VLOOKUP(lex_jul_2014[[#This Row],[Locationid]],[1]LibPAS_data!$A$2:$D$264,4,FALSE)</f>
        <v>#N/A</v>
      </c>
      <c r="B358" s="10" t="str">
        <f>TEXT(C358,"yyyy")&amp;"-"&amp;"Q"&amp;LOOKUP(MONTH(C358),{1,4,7,10},{1,2,3,4})</f>
        <v>2014-Q4</v>
      </c>
      <c r="C358" s="19">
        <v>41913</v>
      </c>
      <c r="D358" s="7">
        <f>YEAR(DATE(YEAR(lex_jul_2014[[#This Row],[Date]]),MONTH(lex_jul_2014[[#This Row],[Date]])+6,1))</f>
        <v>2015</v>
      </c>
      <c r="E358" s="39" t="str">
        <f>TEXT(lex_jul_2014[[#This Row],[Date]],"YYYY")</f>
        <v>2014</v>
      </c>
      <c r="F358" t="s">
        <v>273</v>
      </c>
      <c r="G358" t="str">
        <f>VLOOKUP(K358,[1]LibPAS_data!$A$2:$C$600,3,FALSE)</f>
        <v>Pinal</v>
      </c>
      <c r="H358">
        <v>13834</v>
      </c>
      <c r="I358" t="s">
        <v>15</v>
      </c>
      <c r="J358" s="7" t="str">
        <f>VLOOKUP(K358,[1]LibPAS_data!$A$2:$C$601,2,FALSE)</f>
        <v>Arizona City Community Library</v>
      </c>
      <c r="K358" t="s">
        <v>152</v>
      </c>
      <c r="L358" t="s">
        <v>13</v>
      </c>
      <c r="M358" t="s">
        <v>266</v>
      </c>
    </row>
    <row r="359" spans="1:22" ht="15" x14ac:dyDescent="0.25">
      <c r="A359" s="22" t="e">
        <f>VLOOKUP(lex_jul_2014[[#This Row],[Locationid]],[1]LibPAS_data!$A$2:$D$264,4,FALSE)</f>
        <v>#N/A</v>
      </c>
      <c r="B359" s="10" t="str">
        <f>TEXT(C359,"yyyy")&amp;"-"&amp;"Q"&amp;LOOKUP(MONTH(C359),{1,4,7,10},{1,2,3,4})</f>
        <v>2014-Q4</v>
      </c>
      <c r="C359" s="19">
        <v>41913</v>
      </c>
      <c r="D359" s="7">
        <f>YEAR(DATE(YEAR(lex_jul_2014[[#This Row],[Date]]),MONTH(lex_jul_2014[[#This Row],[Date]])+6,1))</f>
        <v>2015</v>
      </c>
      <c r="E359" s="39" t="str">
        <f>TEXT(lex_jul_2014[[#This Row],[Date]],"YYYY")</f>
        <v>2014</v>
      </c>
      <c r="F359" t="s">
        <v>273</v>
      </c>
      <c r="G359" t="str">
        <f>VLOOKUP(K359,[1]LibPAS_data!$A$2:$C$600,3,FALSE)</f>
        <v>State</v>
      </c>
      <c r="H359">
        <v>14554</v>
      </c>
      <c r="I359" t="s">
        <v>143</v>
      </c>
      <c r="J359" s="7" t="str">
        <f>VLOOKUP(K359,[1]LibPAS_data!$A$2:$C$601,2,FALSE)</f>
        <v>Arizona State Library</v>
      </c>
      <c r="K359" s="2" t="s">
        <v>153</v>
      </c>
      <c r="L359" t="s">
        <v>272</v>
      </c>
      <c r="M359" t="s">
        <v>266</v>
      </c>
      <c r="P359">
        <v>14</v>
      </c>
      <c r="Q359">
        <v>6</v>
      </c>
      <c r="R359">
        <v>9</v>
      </c>
      <c r="S359">
        <v>2</v>
      </c>
      <c r="T359">
        <v>1</v>
      </c>
      <c r="U359">
        <v>4</v>
      </c>
      <c r="V359">
        <v>6</v>
      </c>
    </row>
    <row r="360" spans="1:22" ht="15" x14ac:dyDescent="0.25">
      <c r="A360" s="22" t="e">
        <f>VLOOKUP(lex_jul_2014[[#This Row],[Locationid]],[1]LibPAS_data!$A$2:$D$264,4,FALSE)</f>
        <v>#N/A</v>
      </c>
      <c r="B360" s="10" t="str">
        <f>TEXT(C360,"yyyy")&amp;"-"&amp;"Q"&amp;LOOKUP(MONTH(C360),{1,4,7,10},{1,2,3,4})</f>
        <v>2014-Q4</v>
      </c>
      <c r="C360" s="19">
        <v>41913</v>
      </c>
      <c r="D360" s="7">
        <f>YEAR(DATE(YEAR(lex_jul_2014[[#This Row],[Date]]),MONTH(lex_jul_2014[[#This Row],[Date]])+6,1))</f>
        <v>2015</v>
      </c>
      <c r="E360" s="39" t="str">
        <f>TEXT(lex_jul_2014[[#This Row],[Date]],"YYYY")</f>
        <v>2014</v>
      </c>
      <c r="F360" t="s">
        <v>273</v>
      </c>
      <c r="G360" t="str">
        <f>VLOOKUP(K360,[1]LibPAS_data!$A$2:$C$600,3,FALSE)</f>
        <v>Yavapai</v>
      </c>
      <c r="H360">
        <v>14520</v>
      </c>
      <c r="I360" t="s">
        <v>54</v>
      </c>
      <c r="J360" s="7" t="str">
        <f>VLOOKUP(K360,[1]LibPAS_data!$A$2:$C$601,2,FALSE)</f>
        <v>Ash Fork Public Library</v>
      </c>
      <c r="K360" t="s">
        <v>154</v>
      </c>
      <c r="L360" t="s">
        <v>39</v>
      </c>
      <c r="M360" t="s">
        <v>266</v>
      </c>
    </row>
    <row r="361" spans="1:22" ht="15" x14ac:dyDescent="0.25">
      <c r="A361" s="22" t="str">
        <f>VLOOKUP(lex_jul_2014[[#This Row],[Locationid]],[1]LibPAS_data!$A$2:$D$264,4,FALSE)</f>
        <v>N/A</v>
      </c>
      <c r="B361" s="10" t="str">
        <f>TEXT(C361,"yyyy")&amp;"-"&amp;"Q"&amp;LOOKUP(MONTH(C361),{1,4,7,10},{1,2,3,4})</f>
        <v>2014-Q4</v>
      </c>
      <c r="C361" s="19">
        <v>41913</v>
      </c>
      <c r="D361" s="7">
        <f>YEAR(DATE(YEAR(lex_jul_2014[[#This Row],[Date]]),MONTH(lex_jul_2014[[#This Row],[Date]])+6,1))</f>
        <v>2015</v>
      </c>
      <c r="E361" s="39" t="str">
        <f>TEXT(lex_jul_2014[[#This Row],[Date]],"YYYY")</f>
        <v>2014</v>
      </c>
      <c r="F361" t="s">
        <v>273</v>
      </c>
      <c r="G361" t="str">
        <f>VLOOKUP(K361,[1]LibPAS_data!$A$2:$C$600,3,FALSE)</f>
        <v>Mohave</v>
      </c>
      <c r="H361">
        <v>14489</v>
      </c>
      <c r="I361" t="s">
        <v>30</v>
      </c>
      <c r="J361" s="7" t="str">
        <f>VLOOKUP(K361,[1]LibPAS_data!$A$2:$C$601,2,FALSE)</f>
        <v>Ava Ich Asiit Tribal Library</v>
      </c>
      <c r="K361" t="s">
        <v>155</v>
      </c>
      <c r="L361" t="s">
        <v>28</v>
      </c>
      <c r="M361" t="s">
        <v>266</v>
      </c>
    </row>
    <row r="362" spans="1:22" ht="15" x14ac:dyDescent="0.25">
      <c r="A362" s="22">
        <f>VLOOKUP(lex_jul_2014[[#This Row],[Locationid]],[1]LibPAS_data!$A$2:$D$264,4,FALSE)</f>
        <v>22669</v>
      </c>
      <c r="B362" s="10" t="str">
        <f>TEXT(C362,"yyyy")&amp;"-"&amp;"Q"&amp;LOOKUP(MONTH(C362),{1,4,7,10},{1,2,3,4})</f>
        <v>2014-Q4</v>
      </c>
      <c r="C362" s="19">
        <v>41913</v>
      </c>
      <c r="D362" s="7">
        <f>YEAR(DATE(YEAR(lex_jul_2014[[#This Row],[Date]]),MONTH(lex_jul_2014[[#This Row],[Date]])+6,1))</f>
        <v>2015</v>
      </c>
      <c r="E362" s="39" t="str">
        <f>TEXT(lex_jul_2014[[#This Row],[Date]],"YYYY")</f>
        <v>2014</v>
      </c>
      <c r="F362" t="s">
        <v>273</v>
      </c>
      <c r="G362" t="str">
        <f>VLOOKUP(K362,[1]LibPAS_data!$A$2:$C$600,3,FALSE)</f>
        <v>Maricopa</v>
      </c>
      <c r="H362">
        <v>6014</v>
      </c>
      <c r="I362" t="s">
        <v>95</v>
      </c>
      <c r="J362" s="7" t="str">
        <f>VLOOKUP(K362,[1]LibPAS_data!$A$2:$C$601,2,FALSE)</f>
        <v>Avondale Public Library</v>
      </c>
      <c r="K362" s="3" t="s">
        <v>156</v>
      </c>
      <c r="L362" t="s">
        <v>96</v>
      </c>
      <c r="M362" t="s">
        <v>266</v>
      </c>
    </row>
    <row r="363" spans="1:22" ht="15" x14ac:dyDescent="0.25">
      <c r="A363" s="22" t="e">
        <f>VLOOKUP(lex_jul_2014[[#This Row],[Locationid]],[1]LibPAS_data!$A$2:$D$264,4,FALSE)</f>
        <v>#N/A</v>
      </c>
      <c r="B363" s="10" t="str">
        <f>TEXT(C363,"yyyy")&amp;"-"&amp;"Q"&amp;LOOKUP(MONTH(C363),{1,4,7,10},{1,2,3,4})</f>
        <v>2014-Q4</v>
      </c>
      <c r="C363" s="19">
        <v>41913</v>
      </c>
      <c r="D363" s="7">
        <f>YEAR(DATE(YEAR(lex_jul_2014[[#This Row],[Date]]),MONTH(lex_jul_2014[[#This Row],[Date]])+6,1))</f>
        <v>2015</v>
      </c>
      <c r="E363" s="39" t="str">
        <f>TEXT(lex_jul_2014[[#This Row],[Date]],"YYYY")</f>
        <v>2014</v>
      </c>
      <c r="F363" t="s">
        <v>273</v>
      </c>
      <c r="G363" t="str">
        <f>VLOOKUP(K363,[1]LibPAS_data!$A$2:$C$600,3,FALSE)</f>
        <v>Yavapai</v>
      </c>
      <c r="H363">
        <v>14532</v>
      </c>
      <c r="I363" t="s">
        <v>42</v>
      </c>
      <c r="J363" s="7" t="str">
        <f>VLOOKUP(K363,[1]LibPAS_data!$A$2:$C$601,2,FALSE)</f>
        <v>Bagdad Public Library</v>
      </c>
      <c r="K363" t="s">
        <v>157</v>
      </c>
      <c r="L363" t="s">
        <v>39</v>
      </c>
      <c r="M363" t="s">
        <v>266</v>
      </c>
    </row>
    <row r="364" spans="1:22" ht="15" x14ac:dyDescent="0.25">
      <c r="A364" s="22">
        <f>VLOOKUP(lex_jul_2014[[#This Row],[Locationid]],[1]LibPAS_data!$A$2:$D$264,4,FALSE)</f>
        <v>6821</v>
      </c>
      <c r="B364" s="10" t="str">
        <f>TEXT(C364,"yyyy")&amp;"-"&amp;"Q"&amp;LOOKUP(MONTH(C364),{1,4,7,10},{1,2,3,4})</f>
        <v>2014-Q4</v>
      </c>
      <c r="C364" s="19">
        <v>41913</v>
      </c>
      <c r="D364" s="7">
        <f>YEAR(DATE(YEAR(lex_jul_2014[[#This Row],[Date]]),MONTH(lex_jul_2014[[#This Row],[Date]])+6,1))</f>
        <v>2015</v>
      </c>
      <c r="E364" s="39" t="str">
        <f>TEXT(lex_jul_2014[[#This Row],[Date]],"YYYY")</f>
        <v>2014</v>
      </c>
      <c r="F364" t="s">
        <v>273</v>
      </c>
      <c r="G364" t="str">
        <f>VLOOKUP(K364,[1]LibPAS_data!$A$2:$C$600,3,FALSE)</f>
        <v>Cochise</v>
      </c>
      <c r="H364">
        <v>14448</v>
      </c>
      <c r="I364" t="s">
        <v>82</v>
      </c>
      <c r="J364" s="7" t="str">
        <f>VLOOKUP(K364,[1]LibPAS_data!$A$2:$C$601,2,FALSE)</f>
        <v>Benson Public Library</v>
      </c>
      <c r="K364" t="s">
        <v>158</v>
      </c>
      <c r="L364" t="s">
        <v>76</v>
      </c>
      <c r="M364" t="s">
        <v>266</v>
      </c>
    </row>
    <row r="365" spans="1:22" ht="15" x14ac:dyDescent="0.25">
      <c r="A365" s="22" t="e">
        <f>VLOOKUP(lex_jul_2014[[#This Row],[Locationid]],[1]LibPAS_data!$A$2:$D$264,4,FALSE)</f>
        <v>#N/A</v>
      </c>
      <c r="B365" s="10" t="str">
        <f>TEXT(C365,"yyyy")&amp;"-"&amp;"Q"&amp;LOOKUP(MONTH(C365),{1,4,7,10},{1,2,3,4})</f>
        <v>2014-Q4</v>
      </c>
      <c r="C365" s="19">
        <v>41913</v>
      </c>
      <c r="D365" s="7">
        <f>YEAR(DATE(YEAR(lex_jul_2014[[#This Row],[Date]]),MONTH(lex_jul_2014[[#This Row],[Date]])+6,1))</f>
        <v>2015</v>
      </c>
      <c r="E365" s="39" t="str">
        <f>TEXT(lex_jul_2014[[#This Row],[Date]],"YYYY")</f>
        <v>2014</v>
      </c>
      <c r="F365" t="s">
        <v>273</v>
      </c>
      <c r="G365" t="str">
        <f>VLOOKUP(K365,[1]LibPAS_data!$A$2:$C$600,3,FALSE)</f>
        <v>Yavapai</v>
      </c>
      <c r="H365">
        <v>14536</v>
      </c>
      <c r="I365" t="s">
        <v>55</v>
      </c>
      <c r="J365" s="7" t="str">
        <f>VLOOKUP(K365,[1]LibPAS_data!$A$2:$C$601,2,FALSE)</f>
        <v>Black Canyon City Community Library</v>
      </c>
      <c r="K365" t="s">
        <v>159</v>
      </c>
      <c r="L365" t="s">
        <v>39</v>
      </c>
      <c r="M365" t="s">
        <v>266</v>
      </c>
    </row>
    <row r="366" spans="1:22" ht="15" x14ac:dyDescent="0.25">
      <c r="A366" s="22" t="e">
        <f>VLOOKUP(lex_jul_2014[[#This Row],[Locationid]],[1]LibPAS_data!$A$2:$D$264,4,FALSE)</f>
        <v>#N/A</v>
      </c>
      <c r="B366" s="10" t="str">
        <f>TEXT(C366,"yyyy")&amp;"-"&amp;"Q"&amp;LOOKUP(MONTH(C366),{1,4,7,10},{1,2,3,4})</f>
        <v>2014-Q4</v>
      </c>
      <c r="C366" s="19">
        <v>41913</v>
      </c>
      <c r="D366" s="7">
        <f>YEAR(DATE(YEAR(lex_jul_2014[[#This Row],[Date]]),MONTH(lex_jul_2014[[#This Row],[Date]])+6,1))</f>
        <v>2015</v>
      </c>
      <c r="E366" s="39" t="str">
        <f>TEXT(lex_jul_2014[[#This Row],[Date]],"YYYY")</f>
        <v>2014</v>
      </c>
      <c r="F366" t="s">
        <v>273</v>
      </c>
      <c r="G366" t="str">
        <f>VLOOKUP(K366,[1]LibPAS_data!$A$2:$C$600,3,FALSE)</f>
        <v>Greenlee</v>
      </c>
      <c r="H366">
        <v>14469</v>
      </c>
      <c r="I366" t="s">
        <v>71</v>
      </c>
      <c r="J366" s="7" t="str">
        <f>VLOOKUP(K366,[1]LibPAS_data!$A$2:$C$601,2,FALSE)</f>
        <v>Blue Public Library</v>
      </c>
      <c r="K366" s="1" t="s">
        <v>160</v>
      </c>
      <c r="L366" t="s">
        <v>70</v>
      </c>
      <c r="M366" t="s">
        <v>266</v>
      </c>
    </row>
    <row r="367" spans="1:22" ht="15" x14ac:dyDescent="0.25">
      <c r="A367" s="22" t="e">
        <f>VLOOKUP(lex_jul_2014[[#This Row],[Locationid]],[1]LibPAS_data!$A$2:$D$264,4,FALSE)</f>
        <v>#N/A</v>
      </c>
      <c r="B367" s="10" t="str">
        <f>TEXT(C367,"yyyy")&amp;"-"&amp;"Q"&amp;LOOKUP(MONTH(C367),{1,4,7,10},{1,2,3,4})</f>
        <v>2014-Q4</v>
      </c>
      <c r="C367" s="19">
        <v>41913</v>
      </c>
      <c r="D367" s="7">
        <f>YEAR(DATE(YEAR(lex_jul_2014[[#This Row],[Date]]),MONTH(lex_jul_2014[[#This Row],[Date]])+6,1))</f>
        <v>2015</v>
      </c>
      <c r="E367" s="39" t="str">
        <f>TEXT(lex_jul_2014[[#This Row],[Date]],"YYYY")</f>
        <v>2014</v>
      </c>
      <c r="F367" t="s">
        <v>273</v>
      </c>
      <c r="G367" t="str">
        <f>VLOOKUP(K367,[1]LibPAS_data!$A$2:$C$600,3,FALSE)</f>
        <v>La Paz</v>
      </c>
      <c r="H367">
        <v>14474</v>
      </c>
      <c r="I367" t="s">
        <v>36</v>
      </c>
      <c r="J367" s="7" t="str">
        <f>VLOOKUP(K367,[1]LibPAS_data!$A$2:$C$601,2,FALSE)</f>
        <v>Bouse Public Library</v>
      </c>
      <c r="K367" t="s">
        <v>161</v>
      </c>
      <c r="L367" t="s">
        <v>34</v>
      </c>
      <c r="M367" t="s">
        <v>266</v>
      </c>
    </row>
    <row r="368" spans="1:22" ht="15" x14ac:dyDescent="0.25">
      <c r="A368" s="22" t="str">
        <f>VLOOKUP(lex_jul_2014[[#This Row],[Locationid]],[1]LibPAS_data!$A$2:$D$264,4,FALSE)</f>
        <v>N/A</v>
      </c>
      <c r="B368" s="10" t="str">
        <f>TEXT(C368,"yyyy")&amp;"-"&amp;"Q"&amp;LOOKUP(MONTH(C368),{1,4,7,10},{1,2,3,4})</f>
        <v>2014-Q4</v>
      </c>
      <c r="C368" s="19">
        <v>41913</v>
      </c>
      <c r="D368" s="7">
        <f>YEAR(DATE(YEAR(lex_jul_2014[[#This Row],[Date]]),MONTH(lex_jul_2014[[#This Row],[Date]])+6,1))</f>
        <v>2015</v>
      </c>
      <c r="E368" s="39" t="str">
        <f>TEXT(lex_jul_2014[[#This Row],[Date]],"YYYY")</f>
        <v>2014</v>
      </c>
      <c r="F368" t="s">
        <v>273</v>
      </c>
      <c r="G368" t="str">
        <f>VLOOKUP(K368,[1]LibPAS_data!$A$2:$C$600,3,FALSE)</f>
        <v>Maricopa</v>
      </c>
      <c r="H368">
        <v>14478</v>
      </c>
      <c r="I368" t="s">
        <v>100</v>
      </c>
      <c r="J368" s="7" t="str">
        <f>VLOOKUP(K368,[1]LibPAS_data!$A$2:$C$601,2,FALSE)</f>
        <v>Buckeye Public Library</v>
      </c>
      <c r="K368" s="2" t="s">
        <v>162</v>
      </c>
      <c r="L368" t="s">
        <v>96</v>
      </c>
      <c r="M368" t="s">
        <v>266</v>
      </c>
    </row>
    <row r="369" spans="1:22" ht="15" x14ac:dyDescent="0.25">
      <c r="A369" s="22">
        <f>VLOOKUP(lex_jul_2014[[#This Row],[Locationid]],[1]LibPAS_data!$A$2:$D$264,4,FALSE)</f>
        <v>3311</v>
      </c>
      <c r="B369" s="10" t="str">
        <f>TEXT(C369,"yyyy")&amp;"-"&amp;"Q"&amp;LOOKUP(MONTH(C369),{1,4,7,10},{1,2,3,4})</f>
        <v>2014-Q4</v>
      </c>
      <c r="C369" s="19">
        <v>41913</v>
      </c>
      <c r="D369" s="7">
        <f>YEAR(DATE(YEAR(lex_jul_2014[[#This Row],[Date]]),MONTH(lex_jul_2014[[#This Row],[Date]])+6,1))</f>
        <v>2015</v>
      </c>
      <c r="E369" s="39" t="str">
        <f>TEXT(lex_jul_2014[[#This Row],[Date]],"YYYY")</f>
        <v>2014</v>
      </c>
      <c r="F369" t="s">
        <v>273</v>
      </c>
      <c r="G369" t="str">
        <f>VLOOKUP(K369,[1]LibPAS_data!$A$2:$C$600,3,FALSE)</f>
        <v>Yavapai</v>
      </c>
      <c r="H369">
        <v>14521</v>
      </c>
      <c r="I369" t="s">
        <v>56</v>
      </c>
      <c r="J369" s="7" t="str">
        <f>VLOOKUP(K369,[1]LibPAS_data!$A$2:$C$601,2,FALSE)</f>
        <v>Camp Verde Community Library</v>
      </c>
      <c r="K369" t="s">
        <v>163</v>
      </c>
      <c r="L369" t="s">
        <v>39</v>
      </c>
      <c r="M369" t="s">
        <v>266</v>
      </c>
    </row>
    <row r="370" spans="1:22" ht="15" x14ac:dyDescent="0.25">
      <c r="A370" s="22">
        <f>VLOOKUP(lex_jul_2014[[#This Row],[Locationid]],[1]LibPAS_data!$A$2:$D$264,4,FALSE)</f>
        <v>48762</v>
      </c>
      <c r="B370" s="10" t="str">
        <f>TEXT(C370,"yyyy")&amp;"-"&amp;"Q"&amp;LOOKUP(MONTH(C370),{1,4,7,10},{1,2,3,4})</f>
        <v>2014-Q4</v>
      </c>
      <c r="C370" s="19">
        <v>41913</v>
      </c>
      <c r="D370" s="7">
        <f>YEAR(DATE(YEAR(lex_jul_2014[[#This Row],[Date]]),MONTH(lex_jul_2014[[#This Row],[Date]])+6,1))</f>
        <v>2015</v>
      </c>
      <c r="E370" s="39" t="str">
        <f>TEXT(lex_jul_2014[[#This Row],[Date]],"YYYY")</f>
        <v>2014</v>
      </c>
      <c r="F370" t="s">
        <v>273</v>
      </c>
      <c r="G370" t="str">
        <f>VLOOKUP(K370,[1]LibPAS_data!$A$2:$C$600,3,FALSE)</f>
        <v>Pinal</v>
      </c>
      <c r="H370">
        <v>13835</v>
      </c>
      <c r="I370" t="s">
        <v>19</v>
      </c>
      <c r="J370" s="7" t="str">
        <f>VLOOKUP(K370,[1]LibPAS_data!$A$2:$C$601,2,FALSE)</f>
        <v>Casa Grande Public Library</v>
      </c>
      <c r="K370" s="4" t="s">
        <v>164</v>
      </c>
      <c r="L370" t="s">
        <v>13</v>
      </c>
      <c r="M370" t="s">
        <v>266</v>
      </c>
    </row>
    <row r="371" spans="1:22" ht="15" x14ac:dyDescent="0.25">
      <c r="A371" s="22" t="e">
        <f>VLOOKUP(lex_jul_2014[[#This Row],[Locationid]],[1]LibPAS_data!$A$2:$D$264,4,FALSE)</f>
        <v>#N/A</v>
      </c>
      <c r="B371" s="10" t="str">
        <f>TEXT(C371,"yyyy")&amp;"-"&amp;"Q"&amp;LOOKUP(MONTH(C371),{1,4,7,10},{1,2,3,4})</f>
        <v>2014-Q4</v>
      </c>
      <c r="C371" s="19">
        <v>41913</v>
      </c>
      <c r="D371" s="7">
        <f>YEAR(DATE(YEAR(lex_jul_2014[[#This Row],[Date]]),MONTH(lex_jul_2014[[#This Row],[Date]])+6,1))</f>
        <v>2015</v>
      </c>
      <c r="E371" s="39" t="str">
        <f>TEXT(lex_jul_2014[[#This Row],[Date]],"YYYY")</f>
        <v>2014</v>
      </c>
      <c r="F371" t="s">
        <v>273</v>
      </c>
      <c r="G371" t="str">
        <f>VLOOKUP(K371,[1]LibPAS_data!$A$2:$C$600,3,FALSE)</f>
        <v>Yavapai</v>
      </c>
      <c r="H371">
        <v>14325</v>
      </c>
      <c r="I371" t="s">
        <v>37</v>
      </c>
      <c r="J371" s="7" t="str">
        <f>VLOOKUP(K371,[1]LibPAS_data!$A$2:$C$601,2,FALSE)</f>
        <v>Centennial Public Library</v>
      </c>
      <c r="K371" s="4" t="s">
        <v>165</v>
      </c>
      <c r="L371" t="s">
        <v>34</v>
      </c>
      <c r="M371" t="s">
        <v>266</v>
      </c>
    </row>
    <row r="372" spans="1:22" ht="15" x14ac:dyDescent="0.25">
      <c r="A372" s="22">
        <f>VLOOKUP(lex_jul_2014[[#This Row],[Locationid]],[1]LibPAS_data!$A$2:$D$264,4,FALSE)</f>
        <v>309229</v>
      </c>
      <c r="B372" s="10" t="str">
        <f>TEXT(C372,"yyyy")&amp;"-"&amp;"Q"&amp;LOOKUP(MONTH(C372),{1,4,7,10},{1,2,3,4})</f>
        <v>2014-Q4</v>
      </c>
      <c r="C372" s="19">
        <v>41913</v>
      </c>
      <c r="D372" s="7">
        <f>YEAR(DATE(YEAR(lex_jul_2014[[#This Row],[Date]]),MONTH(lex_jul_2014[[#This Row],[Date]])+6,1))</f>
        <v>2015</v>
      </c>
      <c r="E372" s="39" t="str">
        <f>TEXT(lex_jul_2014[[#This Row],[Date]],"YYYY")</f>
        <v>2014</v>
      </c>
      <c r="F372" t="s">
        <v>273</v>
      </c>
      <c r="G372" t="str">
        <f>VLOOKUP(K372,[1]LibPAS_data!$A$2:$C$600,3,FALSE)</f>
        <v>Maricopa</v>
      </c>
      <c r="H372">
        <v>12890</v>
      </c>
      <c r="I372" t="s">
        <v>99</v>
      </c>
      <c r="J372" s="7" t="str">
        <f>VLOOKUP(K372,[1]LibPAS_data!$A$2:$C$601,2,FALSE)</f>
        <v xml:space="preserve">Chandler Public Library </v>
      </c>
      <c r="K372" s="4" t="s">
        <v>166</v>
      </c>
      <c r="L372" t="s">
        <v>96</v>
      </c>
      <c r="M372" t="s">
        <v>266</v>
      </c>
      <c r="P372">
        <v>37</v>
      </c>
      <c r="Q372">
        <v>4</v>
      </c>
      <c r="R372">
        <v>15</v>
      </c>
      <c r="S372">
        <v>8</v>
      </c>
      <c r="T372">
        <v>3</v>
      </c>
      <c r="U372">
        <v>4</v>
      </c>
      <c r="V372">
        <v>5</v>
      </c>
    </row>
    <row r="373" spans="1:22" ht="15" x14ac:dyDescent="0.25">
      <c r="A373" s="22">
        <f>VLOOKUP(lex_jul_2014[[#This Row],[Locationid]],[1]LibPAS_data!$A$2:$D$264,4,FALSE)</f>
        <v>10528</v>
      </c>
      <c r="B373" s="10" t="str">
        <f>TEXT(C373,"yyyy")&amp;"-"&amp;"Q"&amp;LOOKUP(MONTH(C373),{1,4,7,10},{1,2,3,4})</f>
        <v>2014-Q4</v>
      </c>
      <c r="C373" s="19">
        <v>41913</v>
      </c>
      <c r="D373" s="7">
        <f>YEAR(DATE(YEAR(lex_jul_2014[[#This Row],[Date]]),MONTH(lex_jul_2014[[#This Row],[Date]])+6,1))</f>
        <v>2015</v>
      </c>
      <c r="E373" s="39" t="str">
        <f>TEXT(lex_jul_2014[[#This Row],[Date]],"YYYY")</f>
        <v>2014</v>
      </c>
      <c r="F373" t="s">
        <v>273</v>
      </c>
      <c r="G373" t="str">
        <f>VLOOKUP(K373,[1]LibPAS_data!$A$2:$C$600,3,FALSE)</f>
        <v>Yavapai</v>
      </c>
      <c r="H373">
        <v>14522</v>
      </c>
      <c r="I373" t="s">
        <v>57</v>
      </c>
      <c r="J373" s="7" t="str">
        <f>VLOOKUP(K373,[1]LibPAS_data!$A$2:$C$601,2,FALSE)</f>
        <v>Chino Valley Public Library</v>
      </c>
      <c r="K373" s="4" t="s">
        <v>167</v>
      </c>
      <c r="L373" t="s">
        <v>39</v>
      </c>
      <c r="M373" t="s">
        <v>266</v>
      </c>
    </row>
    <row r="374" spans="1:22" ht="15" x14ac:dyDescent="0.25">
      <c r="A374" s="22" t="e">
        <f>VLOOKUP(lex_jul_2014[[#This Row],[Locationid]],[1]LibPAS_data!$A$2:$D$264,4,FALSE)</f>
        <v>#N/A</v>
      </c>
      <c r="B374" s="10" t="str">
        <f>TEXT(C374,"yyyy")&amp;"-"&amp;"Q"&amp;LOOKUP(MONTH(C374),{1,4,7,10},{1,2,3,4})</f>
        <v>2014-Q4</v>
      </c>
      <c r="C374" s="19">
        <v>41913</v>
      </c>
      <c r="D374" s="7">
        <f>YEAR(DATE(YEAR(lex_jul_2014[[#This Row],[Date]]),MONTH(lex_jul_2014[[#This Row],[Date]])+6,1))</f>
        <v>2015</v>
      </c>
      <c r="E374" s="39" t="str">
        <f>TEXT(lex_jul_2014[[#This Row],[Date]],"YYYY")</f>
        <v>2014</v>
      </c>
      <c r="F374" t="s">
        <v>273</v>
      </c>
      <c r="G374" t="str">
        <f>VLOOKUP(K374,[1]LibPAS_data!$A$2:$C$600,3,FALSE)</f>
        <v>Navajo</v>
      </c>
      <c r="H374">
        <v>14494</v>
      </c>
      <c r="I374" t="s">
        <v>116</v>
      </c>
      <c r="J374" s="7" t="str">
        <f>VLOOKUP(K374,[1]LibPAS_data!$A$2:$C$601,2,FALSE)</f>
        <v>Cibecue Community Library</v>
      </c>
      <c r="K374" s="4" t="s">
        <v>168</v>
      </c>
      <c r="L374" t="s">
        <v>114</v>
      </c>
      <c r="M374" t="s">
        <v>266</v>
      </c>
    </row>
    <row r="375" spans="1:22" ht="15" x14ac:dyDescent="0.25">
      <c r="A375" s="22">
        <f>VLOOKUP(lex_jul_2014[[#This Row],[Locationid]],[1]LibPAS_data!$A$2:$D$264,4,FALSE)</f>
        <v>147983</v>
      </c>
      <c r="B375" s="10" t="str">
        <f>TEXT(C375,"yyyy")&amp;"-"&amp;"Q"&amp;LOOKUP(MONTH(C375),{1,4,7,10},{1,2,3,4})</f>
        <v>2014-Q4</v>
      </c>
      <c r="C375" s="19">
        <v>41913</v>
      </c>
      <c r="D375" s="7">
        <f>YEAR(DATE(YEAR(lex_jul_2014[[#This Row],[Date]]),MONTH(lex_jul_2014[[#This Row],[Date]])+6,1))</f>
        <v>2015</v>
      </c>
      <c r="E375" s="39" t="str">
        <f>TEXT(lex_jul_2014[[#This Row],[Date]],"YYYY")</f>
        <v>2014</v>
      </c>
      <c r="F375" t="s">
        <v>273</v>
      </c>
      <c r="G375" t="str">
        <f>VLOOKUP(K375,[1]LibPAS_data!$A$2:$C$600,3,FALSE)</f>
        <v>Maricopa</v>
      </c>
      <c r="H375">
        <v>12897</v>
      </c>
      <c r="I375" t="s">
        <v>98</v>
      </c>
      <c r="J375" s="7" t="str">
        <f>VLOOKUP(K375,[1]LibPAS_data!$A$2:$C$601,2,FALSE)</f>
        <v>Mesa Public Library</v>
      </c>
      <c r="K375" s="2" t="s">
        <v>210</v>
      </c>
      <c r="L375" t="s">
        <v>96</v>
      </c>
      <c r="M375" t="s">
        <v>266</v>
      </c>
      <c r="P375">
        <v>27</v>
      </c>
      <c r="Q375">
        <v>2</v>
      </c>
      <c r="R375">
        <v>32</v>
      </c>
      <c r="S375">
        <v>7</v>
      </c>
      <c r="T375">
        <v>11</v>
      </c>
      <c r="U375">
        <v>17</v>
      </c>
      <c r="V375">
        <v>2</v>
      </c>
    </row>
    <row r="376" spans="1:22" ht="15" x14ac:dyDescent="0.25">
      <c r="A376" s="22">
        <f>VLOOKUP(lex_jul_2014[[#This Row],[Locationid]],[1]LibPAS_data!$A$2:$D$264,4,FALSE)</f>
        <v>534</v>
      </c>
      <c r="B376" s="10" t="str">
        <f>TEXT(C376,"yyyy")&amp;"-"&amp;"Q"&amp;LOOKUP(MONTH(C376),{1,4,7,10},{1,2,3,4})</f>
        <v>2014-Q4</v>
      </c>
      <c r="C376" s="19">
        <v>41913</v>
      </c>
      <c r="D376" s="7">
        <f>YEAR(DATE(YEAR(lex_jul_2014[[#This Row],[Date]]),MONTH(lex_jul_2014[[#This Row],[Date]])+6,1))</f>
        <v>2015</v>
      </c>
      <c r="E376" s="39" t="str">
        <f>TEXT(lex_jul_2014[[#This Row],[Date]],"YYYY")</f>
        <v>2014</v>
      </c>
      <c r="F376" t="s">
        <v>273</v>
      </c>
      <c r="G376" t="str">
        <f>VLOOKUP(K376,[1]LibPAS_data!$A$2:$C$600,3,FALSE)</f>
        <v>Yavapai</v>
      </c>
      <c r="H376">
        <v>14538</v>
      </c>
      <c r="I376" t="s">
        <v>268</v>
      </c>
      <c r="J376" s="7" t="str">
        <f>VLOOKUP(K376,[1]LibPAS_data!$A$2:$C$601,2,FALSE)</f>
        <v>Clark Memorial</v>
      </c>
      <c r="K376" s="4" t="s">
        <v>269</v>
      </c>
      <c r="L376" t="s">
        <v>39</v>
      </c>
      <c r="M376" t="s">
        <v>266</v>
      </c>
    </row>
    <row r="377" spans="1:22" ht="15" x14ac:dyDescent="0.25">
      <c r="A377" s="22" t="e">
        <f>VLOOKUP(lex_jul_2014[[#This Row],[Locationid]],[1]LibPAS_data!$A$2:$D$264,4,FALSE)</f>
        <v>#N/A</v>
      </c>
      <c r="B377" s="10" t="str">
        <f>TEXT(C377,"yyyy")&amp;"-"&amp;"Q"&amp;LOOKUP(MONTH(C377),{1,4,7,10},{1,2,3,4})</f>
        <v>2014-Q4</v>
      </c>
      <c r="C377" s="19">
        <v>41913</v>
      </c>
      <c r="D377" s="7">
        <f>YEAR(DATE(YEAR(lex_jul_2014[[#This Row],[Date]]),MONTH(lex_jul_2014[[#This Row],[Date]])+6,1))</f>
        <v>2015</v>
      </c>
      <c r="E377" s="39" t="str">
        <f>TEXT(lex_jul_2014[[#This Row],[Date]],"YYYY")</f>
        <v>2014</v>
      </c>
      <c r="F377" t="s">
        <v>273</v>
      </c>
      <c r="G377" t="str">
        <f>VLOOKUP(K377,[1]LibPAS_data!$A$2:$C$600,3,FALSE)</f>
        <v>Navajo</v>
      </c>
      <c r="H377">
        <v>14495</v>
      </c>
      <c r="I377" t="s">
        <v>117</v>
      </c>
      <c r="J377" s="7" t="str">
        <f>VLOOKUP(K377,[1]LibPAS_data!$A$2:$C$601,2,FALSE)</f>
        <v>Clay Springs Public Library</v>
      </c>
      <c r="K377" s="4" t="s">
        <v>169</v>
      </c>
      <c r="L377" t="s">
        <v>114</v>
      </c>
      <c r="M377" t="s">
        <v>266</v>
      </c>
    </row>
    <row r="378" spans="1:22" ht="15" x14ac:dyDescent="0.25">
      <c r="A378" s="22">
        <f>VLOOKUP(lex_jul_2014[[#This Row],[Locationid]],[1]LibPAS_data!$A$2:$D$264,4,FALSE)</f>
        <v>503</v>
      </c>
      <c r="B378" s="10" t="str">
        <f>TEXT(C378,"yyyy")&amp;"-"&amp;"Q"&amp;LOOKUP(MONTH(C378),{1,4,7,10},{1,2,3,4})</f>
        <v>2014-Q4</v>
      </c>
      <c r="C378" s="19">
        <v>41913</v>
      </c>
      <c r="D378" s="7">
        <f>YEAR(DATE(YEAR(lex_jul_2014[[#This Row],[Date]]),MONTH(lex_jul_2014[[#This Row],[Date]])+6,1))</f>
        <v>2015</v>
      </c>
      <c r="E378" s="39" t="str">
        <f>TEXT(lex_jul_2014[[#This Row],[Date]],"YYYY")</f>
        <v>2014</v>
      </c>
      <c r="F378" t="s">
        <v>273</v>
      </c>
      <c r="G378" t="str">
        <f>VLOOKUP(K378,[1]LibPAS_data!$A$2:$C$600,3,FALSE)</f>
        <v>Greenlee</v>
      </c>
      <c r="H378">
        <v>14470</v>
      </c>
      <c r="I378" t="s">
        <v>72</v>
      </c>
      <c r="J378" s="7" t="str">
        <f>VLOOKUP(K378,[1]LibPAS_data!$A$2:$C$601,2,FALSE)</f>
        <v>Clifton Public Library</v>
      </c>
      <c r="K378" s="4" t="s">
        <v>170</v>
      </c>
      <c r="L378" t="s">
        <v>70</v>
      </c>
      <c r="M378" t="s">
        <v>266</v>
      </c>
    </row>
    <row r="379" spans="1:22" ht="15" x14ac:dyDescent="0.25">
      <c r="A379" s="22">
        <f>VLOOKUP(lex_jul_2014[[#This Row],[Locationid]],[1]LibPAS_data!$A$2:$D$264,4,FALSE)</f>
        <v>1469</v>
      </c>
      <c r="B379" s="10" t="str">
        <f>TEXT(C379,"yyyy")&amp;"-"&amp;"Q"&amp;LOOKUP(MONTH(C379),{1,4,7,10},{1,2,3,4})</f>
        <v>2014-Q4</v>
      </c>
      <c r="C379" s="19">
        <v>41913</v>
      </c>
      <c r="D379" s="7">
        <f>YEAR(DATE(YEAR(lex_jul_2014[[#This Row],[Date]]),MONTH(lex_jul_2014[[#This Row],[Date]])+6,1))</f>
        <v>2015</v>
      </c>
      <c r="E379" s="39" t="str">
        <f>TEXT(lex_jul_2014[[#This Row],[Date]],"YYYY")</f>
        <v>2014</v>
      </c>
      <c r="F379" t="s">
        <v>273</v>
      </c>
      <c r="G379" t="str">
        <f>VLOOKUP(K379,[1]LibPAS_data!$A$2:$C$600,3,FALSE)</f>
        <v>Cochise</v>
      </c>
      <c r="H379">
        <v>5783</v>
      </c>
      <c r="I379" t="s">
        <v>79</v>
      </c>
      <c r="J379" s="7" t="str">
        <f>VLOOKUP(K379,[1]LibPAS_data!$A$2:$C$601,2,FALSE)</f>
        <v>Cochise County Library District</v>
      </c>
      <c r="K379" s="4" t="s">
        <v>171</v>
      </c>
      <c r="L379" t="s">
        <v>76</v>
      </c>
      <c r="M379" t="s">
        <v>266</v>
      </c>
      <c r="P379">
        <v>1</v>
      </c>
      <c r="Q379">
        <v>1</v>
      </c>
      <c r="T379">
        <v>1</v>
      </c>
    </row>
    <row r="380" spans="1:22" ht="15" x14ac:dyDescent="0.25">
      <c r="A380" s="22">
        <f>VLOOKUP(lex_jul_2014[[#This Row],[Locationid]],[1]LibPAS_data!$A$2:$D$264,4,FALSE)</f>
        <v>150</v>
      </c>
      <c r="B380" s="10" t="str">
        <f>TEXT(C380,"yyyy")&amp;"-"&amp;"Q"&amp;LOOKUP(MONTH(C380),{1,4,7,10},{1,2,3,4})</f>
        <v>2014-Q4</v>
      </c>
      <c r="C380" s="19">
        <v>41913</v>
      </c>
      <c r="D380" s="7">
        <f>YEAR(DATE(YEAR(lex_jul_2014[[#This Row],[Date]]),MONTH(lex_jul_2014[[#This Row],[Date]])+6,1))</f>
        <v>2015</v>
      </c>
      <c r="E380" s="39" t="str">
        <f>TEXT(lex_jul_2014[[#This Row],[Date]],"YYYY")</f>
        <v>2014</v>
      </c>
      <c r="F380" t="s">
        <v>273</v>
      </c>
      <c r="G380" t="str">
        <f>VLOOKUP(K380,[1]LibPAS_data!$A$2:$C$600,3,FALSE)</f>
        <v>Yuma</v>
      </c>
      <c r="H380">
        <v>14528</v>
      </c>
      <c r="I380" t="s">
        <v>142</v>
      </c>
      <c r="J380" s="7" t="str">
        <f>VLOOKUP(K380,[1]LibPAS_data!$A$2:$C$601,2,FALSE)</f>
        <v>Cocopah Tribal Library</v>
      </c>
      <c r="K380" t="s">
        <v>172</v>
      </c>
      <c r="L380" t="s">
        <v>141</v>
      </c>
      <c r="M380" t="s">
        <v>266</v>
      </c>
    </row>
    <row r="381" spans="1:22" ht="15" x14ac:dyDescent="0.25">
      <c r="A381" s="22">
        <f>VLOOKUP(lex_jul_2014[[#This Row],[Locationid]],[1]LibPAS_data!$A$2:$D$264,4,FALSE)</f>
        <v>3352</v>
      </c>
      <c r="B381" s="10" t="str">
        <f>TEXT(C381,"yyyy")&amp;"-"&amp;"Q"&amp;LOOKUP(MONTH(C381),{1,4,7,10},{1,2,3,4})</f>
        <v>2014-Q4</v>
      </c>
      <c r="C381" s="19">
        <v>41913</v>
      </c>
      <c r="D381" s="7">
        <f>YEAR(DATE(YEAR(lex_jul_2014[[#This Row],[Date]]),MONTH(lex_jul_2014[[#This Row],[Date]])+6,1))</f>
        <v>2015</v>
      </c>
      <c r="E381" s="39" t="str">
        <f>TEXT(lex_jul_2014[[#This Row],[Date]],"YYYY")</f>
        <v>2014</v>
      </c>
      <c r="F381" t="s">
        <v>273</v>
      </c>
      <c r="G381" t="str">
        <f>VLOOKUP(K381,[1]LibPAS_data!$A$2:$C$600,3,FALSE)</f>
        <v>La Paz</v>
      </c>
      <c r="H381">
        <v>14324</v>
      </c>
      <c r="I381" t="s">
        <v>33</v>
      </c>
      <c r="J381" s="7" t="str">
        <f>VLOOKUP(K381,[1]LibPAS_data!$A$2:$C$601,2,FALSE)</f>
        <v>Colorado River Indian Tribes Library</v>
      </c>
      <c r="K381" t="s">
        <v>173</v>
      </c>
      <c r="L381" t="s">
        <v>34</v>
      </c>
      <c r="M381" t="s">
        <v>266</v>
      </c>
    </row>
    <row r="382" spans="1:22" ht="15" x14ac:dyDescent="0.25">
      <c r="A382" s="22" t="e">
        <f>VLOOKUP(lex_jul_2014[[#This Row],[Locationid]],[1]LibPAS_data!$A$2:$D$264,4,FALSE)</f>
        <v>#N/A</v>
      </c>
      <c r="B382" s="10" t="str">
        <f>TEXT(C382,"yyyy")&amp;"-"&amp;"Q"&amp;LOOKUP(MONTH(C382),{1,4,7,10},{1,2,3,4})</f>
        <v>2014-Q4</v>
      </c>
      <c r="C382" s="19">
        <v>41913</v>
      </c>
      <c r="D382" s="7">
        <f>YEAR(DATE(YEAR(lex_jul_2014[[#This Row],[Date]]),MONTH(lex_jul_2014[[#This Row],[Date]])+6,1))</f>
        <v>2015</v>
      </c>
      <c r="E382" s="39" t="str">
        <f>TEXT(lex_jul_2014[[#This Row],[Date]],"YYYY")</f>
        <v>2014</v>
      </c>
      <c r="F382" t="s">
        <v>273</v>
      </c>
      <c r="G382" t="str">
        <f>VLOOKUP(K382,[1]LibPAS_data!$A$2:$C$600,3,FALSE)</f>
        <v>Yavapai</v>
      </c>
      <c r="H382">
        <v>14540</v>
      </c>
      <c r="I382" t="s">
        <v>58</v>
      </c>
      <c r="J382" s="7" t="str">
        <f>VLOOKUP(K382,[1]LibPAS_data!$A$2:$C$601,2,FALSE)</f>
        <v>Congress Public Library</v>
      </c>
      <c r="K382" t="s">
        <v>174</v>
      </c>
      <c r="L382" t="s">
        <v>39</v>
      </c>
      <c r="M382" t="s">
        <v>266</v>
      </c>
    </row>
    <row r="383" spans="1:22" ht="15" x14ac:dyDescent="0.25">
      <c r="A383" s="22">
        <f>VLOOKUP(lex_jul_2014[[#This Row],[Locationid]],[1]LibPAS_data!$A$2:$D$264,4,FALSE)</f>
        <v>9676</v>
      </c>
      <c r="B383" s="10" t="str">
        <f>TEXT(C383,"yyyy")&amp;"-"&amp;"Q"&amp;LOOKUP(MONTH(C383),{1,4,7,10},{1,2,3,4})</f>
        <v>2014-Q4</v>
      </c>
      <c r="C383" s="19">
        <v>41913</v>
      </c>
      <c r="D383" s="7">
        <f>YEAR(DATE(YEAR(lex_jul_2014[[#This Row],[Date]]),MONTH(lex_jul_2014[[#This Row],[Date]])+6,1))</f>
        <v>2015</v>
      </c>
      <c r="E383" s="39" t="str">
        <f>TEXT(lex_jul_2014[[#This Row],[Date]],"YYYY")</f>
        <v>2014</v>
      </c>
      <c r="F383" t="s">
        <v>273</v>
      </c>
      <c r="G383" t="str">
        <f>VLOOKUP(K383,[1]LibPAS_data!$A$2:$C$600,3,FALSE)</f>
        <v>Pinal</v>
      </c>
      <c r="H383">
        <v>13836</v>
      </c>
      <c r="I383" t="s">
        <v>16</v>
      </c>
      <c r="J383" s="7" t="str">
        <f>VLOOKUP(K383,[1]LibPAS_data!$A$2:$C$601,2,FALSE)</f>
        <v>Coolidge Public Library</v>
      </c>
      <c r="K383" t="s">
        <v>175</v>
      </c>
      <c r="L383" t="s">
        <v>13</v>
      </c>
      <c r="M383" t="s">
        <v>266</v>
      </c>
    </row>
    <row r="384" spans="1:22" ht="15" x14ac:dyDescent="0.25">
      <c r="A384" s="22">
        <f>VLOOKUP(lex_jul_2014[[#This Row],[Locationid]],[1]LibPAS_data!$A$2:$D$264,4,FALSE)</f>
        <v>7546</v>
      </c>
      <c r="B384" s="10" t="str">
        <f>TEXT(C384,"yyyy")&amp;"-"&amp;"Q"&amp;LOOKUP(MONTH(C384),{1,4,7,10},{1,2,3,4})</f>
        <v>2014-Q4</v>
      </c>
      <c r="C384" s="19">
        <v>41913</v>
      </c>
      <c r="D384" s="7">
        <f>YEAR(DATE(YEAR(lex_jul_2014[[#This Row],[Date]]),MONTH(lex_jul_2014[[#This Row],[Date]])+6,1))</f>
        <v>2015</v>
      </c>
      <c r="E384" s="39" t="str">
        <f>TEXT(lex_jul_2014[[#This Row],[Date]],"YYYY")</f>
        <v>2014</v>
      </c>
      <c r="F384" t="s">
        <v>273</v>
      </c>
      <c r="G384" t="str">
        <f>VLOOKUP(K384,[1]LibPAS_data!$A$2:$C$600,3,FALSE)</f>
        <v>Cochise</v>
      </c>
      <c r="H384">
        <v>14446</v>
      </c>
      <c r="I384" t="s">
        <v>80</v>
      </c>
      <c r="J384" s="7" t="str">
        <f>VLOOKUP(K384,[1]LibPAS_data!$A$2:$C$601,2,FALSE)</f>
        <v>Copper Queen Library</v>
      </c>
      <c r="K384" s="1" t="s">
        <v>176</v>
      </c>
      <c r="L384" t="s">
        <v>76</v>
      </c>
      <c r="M384" t="s">
        <v>266</v>
      </c>
    </row>
    <row r="385" spans="1:22" ht="15" x14ac:dyDescent="0.25">
      <c r="A385" s="22" t="e">
        <f>VLOOKUP(lex_jul_2014[[#This Row],[Locationid]],[1]LibPAS_data!$A$2:$D$264,4,FALSE)</f>
        <v>#N/A</v>
      </c>
      <c r="B385" s="10" t="str">
        <f>TEXT(C385,"yyyy")&amp;"-"&amp;"Q"&amp;LOOKUP(MONTH(C385),{1,4,7,10},{1,2,3,4})</f>
        <v>2014-Q4</v>
      </c>
      <c r="C385" s="19">
        <v>41913</v>
      </c>
      <c r="D385" s="7">
        <f>YEAR(DATE(YEAR(lex_jul_2014[[#This Row],[Date]]),MONTH(lex_jul_2014[[#This Row],[Date]])+6,1))</f>
        <v>2015</v>
      </c>
      <c r="E385" s="39" t="str">
        <f>TEXT(lex_jul_2014[[#This Row],[Date]],"YYYY")</f>
        <v>2014</v>
      </c>
      <c r="F385" t="s">
        <v>273</v>
      </c>
      <c r="G385" t="str">
        <f>VLOOKUP(K385,[1]LibPAS_data!$A$2:$C$600,3,FALSE)</f>
        <v>Yavapai</v>
      </c>
      <c r="H385">
        <v>14541</v>
      </c>
      <c r="I385" t="s">
        <v>51</v>
      </c>
      <c r="J385" s="7" t="str">
        <f>VLOOKUP(K385,[1]LibPAS_data!$A$2:$C$601,2,FALSE)</f>
        <v>Cordes Lakes Public Library</v>
      </c>
      <c r="K385" t="s">
        <v>177</v>
      </c>
      <c r="L385" t="s">
        <v>39</v>
      </c>
      <c r="M385" t="s">
        <v>266</v>
      </c>
    </row>
    <row r="386" spans="1:22" ht="15" x14ac:dyDescent="0.25">
      <c r="A386" s="22">
        <f>VLOOKUP(lex_jul_2014[[#This Row],[Locationid]],[1]LibPAS_data!$A$2:$D$264,4,FALSE)</f>
        <v>12610</v>
      </c>
      <c r="B386" s="10" t="str">
        <f>TEXT(C386,"yyyy")&amp;"-"&amp;"Q"&amp;LOOKUP(MONTH(C386),{1,4,7,10},{1,2,3,4})</f>
        <v>2014-Q4</v>
      </c>
      <c r="C386" s="19">
        <v>41913</v>
      </c>
      <c r="D386" s="7">
        <f>YEAR(DATE(YEAR(lex_jul_2014[[#This Row],[Date]]),MONTH(lex_jul_2014[[#This Row],[Date]])+6,1))</f>
        <v>2015</v>
      </c>
      <c r="E386" s="39" t="str">
        <f>TEXT(lex_jul_2014[[#This Row],[Date]],"YYYY")</f>
        <v>2014</v>
      </c>
      <c r="F386" t="s">
        <v>273</v>
      </c>
      <c r="G386" t="str">
        <f>VLOOKUP(K386,[1]LibPAS_data!$A$2:$C$600,3,FALSE)</f>
        <v>Yavapai</v>
      </c>
      <c r="H386">
        <v>14517</v>
      </c>
      <c r="I386" t="s">
        <v>38</v>
      </c>
      <c r="J386" s="7" t="str">
        <f>VLOOKUP(K386,[1]LibPAS_data!$A$2:$C$601,2,FALSE)</f>
        <v>Cottonwood Public Library</v>
      </c>
      <c r="K386" t="s">
        <v>178</v>
      </c>
      <c r="L386" t="s">
        <v>39</v>
      </c>
      <c r="M386" t="s">
        <v>266</v>
      </c>
    </row>
    <row r="387" spans="1:22" ht="15" x14ac:dyDescent="0.25">
      <c r="A387" s="22" t="e">
        <f>VLOOKUP(lex_jul_2014[[#This Row],[Locationid]],[1]LibPAS_data!$A$2:$D$264,4,FALSE)</f>
        <v>#N/A</v>
      </c>
      <c r="B387" s="10" t="str">
        <f>TEXT(C387,"yyyy")&amp;"-"&amp;"Q"&amp;LOOKUP(MONTH(C387),{1,4,7,10},{1,2,3,4})</f>
        <v>2014-Q4</v>
      </c>
      <c r="C387" s="19">
        <v>41913</v>
      </c>
      <c r="D387" s="7">
        <f>YEAR(DATE(YEAR(lex_jul_2014[[#This Row],[Date]]),MONTH(lex_jul_2014[[#This Row],[Date]])+6,1))</f>
        <v>2015</v>
      </c>
      <c r="E387" s="39" t="str">
        <f>TEXT(lex_jul_2014[[#This Row],[Date]],"YYYY")</f>
        <v>2014</v>
      </c>
      <c r="F387" t="s">
        <v>273</v>
      </c>
      <c r="G387" t="str">
        <f>VLOOKUP(K387,[1]LibPAS_data!$A$2:$C$600,3,FALSE)</f>
        <v>Yavapai</v>
      </c>
      <c r="H387">
        <v>14542</v>
      </c>
      <c r="I387" t="s">
        <v>52</v>
      </c>
      <c r="J387" s="7" t="str">
        <f>VLOOKUP(K387,[1]LibPAS_data!$A$2:$C$601,2,FALSE)</f>
        <v>Crown King Public Library</v>
      </c>
      <c r="K387" t="s">
        <v>179</v>
      </c>
      <c r="L387" t="s">
        <v>39</v>
      </c>
      <c r="M387" t="s">
        <v>266</v>
      </c>
    </row>
    <row r="388" spans="1:22" ht="15" x14ac:dyDescent="0.25">
      <c r="A388" s="22">
        <f>VLOOKUP(lex_jul_2014[[#This Row],[Locationid]],[1]LibPAS_data!$A$2:$D$264,4,FALSE)</f>
        <v>7004</v>
      </c>
      <c r="B388" s="10" t="str">
        <f>TEXT(C388,"yyyy")&amp;"-"&amp;"Q"&amp;LOOKUP(MONTH(C388),{1,4,7,10},{1,2,3,4})</f>
        <v>2014-Q4</v>
      </c>
      <c r="C388" s="19">
        <v>41913</v>
      </c>
      <c r="D388" s="7">
        <f>YEAR(DATE(YEAR(lex_jul_2014[[#This Row],[Date]]),MONTH(lex_jul_2014[[#This Row],[Date]])+6,1))</f>
        <v>2015</v>
      </c>
      <c r="E388" s="39" t="str">
        <f>TEXT(lex_jul_2014[[#This Row],[Date]],"YYYY")</f>
        <v>2014</v>
      </c>
      <c r="F388" t="s">
        <v>273</v>
      </c>
      <c r="G388" t="str">
        <f>VLOOKUP(K388,[1]LibPAS_data!$A$2:$C$600,3,FALSE)</f>
        <v>Maricopa</v>
      </c>
      <c r="H388">
        <v>14477</v>
      </c>
      <c r="I388" t="s">
        <v>97</v>
      </c>
      <c r="J388" s="7" t="str">
        <f>VLOOKUP(K388,[1]LibPAS_data!$A$2:$C$601,2,FALSE)</f>
        <v>Desert Foothills Branch Library</v>
      </c>
      <c r="K388" s="1" t="s">
        <v>287</v>
      </c>
      <c r="L388" t="s">
        <v>96</v>
      </c>
      <c r="M388" t="s">
        <v>266</v>
      </c>
    </row>
    <row r="389" spans="1:22" ht="15" x14ac:dyDescent="0.25">
      <c r="A389" s="22" t="e">
        <f>VLOOKUP(lex_jul_2014[[#This Row],[Locationid]],[1]LibPAS_data!$A$2:$D$264,4,FALSE)</f>
        <v>#N/A</v>
      </c>
      <c r="B389" s="10" t="str">
        <f>TEXT(C389,"yyyy")&amp;"-"&amp;"Q"&amp;LOOKUP(MONTH(C389),{1,4,7,10},{1,2,3,4})</f>
        <v>2014-Q4</v>
      </c>
      <c r="C389" s="19">
        <v>41913</v>
      </c>
      <c r="D389" s="7">
        <f>YEAR(DATE(YEAR(lex_jul_2014[[#This Row],[Date]]),MONTH(lex_jul_2014[[#This Row],[Date]])+6,1))</f>
        <v>2015</v>
      </c>
      <c r="E389" s="39" t="str">
        <f>TEXT(lex_jul_2014[[#This Row],[Date]],"YYYY")</f>
        <v>2014</v>
      </c>
      <c r="F389" t="s">
        <v>273</v>
      </c>
      <c r="G389" t="str">
        <f>VLOOKUP(K389,[1]LibPAS_data!$A$2:$C$600,3,FALSE)</f>
        <v>Yavapai</v>
      </c>
      <c r="H389">
        <v>14545</v>
      </c>
      <c r="I389" t="s">
        <v>53</v>
      </c>
      <c r="J389" s="7" t="str">
        <f>VLOOKUP(K389,[1]LibPAS_data!$A$2:$C$601,2,FALSE)</f>
        <v>Dewey-Humboldt Town Library</v>
      </c>
      <c r="K389" t="s">
        <v>180</v>
      </c>
      <c r="L389" t="s">
        <v>39</v>
      </c>
      <c r="M389" t="s">
        <v>266</v>
      </c>
    </row>
    <row r="390" spans="1:22" ht="15" x14ac:dyDescent="0.25">
      <c r="A390" s="22">
        <f>VLOOKUP(lex_jul_2014[[#This Row],[Locationid]],[1]LibPAS_data!$A$2:$D$264,4,FALSE)</f>
        <v>21526</v>
      </c>
      <c r="B390" s="10" t="str">
        <f>TEXT(C390,"yyyy")&amp;"-"&amp;"Q"&amp;LOOKUP(MONTH(C390),{1,4,7,10},{1,2,3,4})</f>
        <v>2014-Q4</v>
      </c>
      <c r="C390" s="19">
        <v>41913</v>
      </c>
      <c r="D390" s="7">
        <f>YEAR(DATE(YEAR(lex_jul_2014[[#This Row],[Date]]),MONTH(lex_jul_2014[[#This Row],[Date]])+6,1))</f>
        <v>2015</v>
      </c>
      <c r="E390" s="39" t="str">
        <f>TEXT(lex_jul_2014[[#This Row],[Date]],"YYYY")</f>
        <v>2014</v>
      </c>
      <c r="F390" t="s">
        <v>273</v>
      </c>
      <c r="G390" t="str">
        <f>VLOOKUP(K390,[1]LibPAS_data!$A$2:$C$600,3,FALSE)</f>
        <v>Cochise</v>
      </c>
      <c r="H390">
        <v>14447</v>
      </c>
      <c r="I390" t="s">
        <v>81</v>
      </c>
      <c r="J390" s="7" t="str">
        <f>VLOOKUP(K390,[1]LibPAS_data!$A$2:$C$601,2,FALSE)</f>
        <v>Douglas Public Library</v>
      </c>
      <c r="K390" t="s">
        <v>181</v>
      </c>
      <c r="L390" t="s">
        <v>76</v>
      </c>
      <c r="M390" t="s">
        <v>266</v>
      </c>
    </row>
    <row r="391" spans="1:22" ht="15" x14ac:dyDescent="0.25">
      <c r="A391" s="22" t="e">
        <f>VLOOKUP(lex_jul_2014[[#This Row],[Locationid]],[1]LibPAS_data!$A$2:$D$264,4,FALSE)</f>
        <v>#N/A</v>
      </c>
      <c r="B391" s="10" t="str">
        <f>TEXT(C391,"yyyy")&amp;"-"&amp;"Q"&amp;LOOKUP(MONTH(C391),{1,4,7,10},{1,2,3,4})</f>
        <v>2014-Q4</v>
      </c>
      <c r="C391" s="19">
        <v>41913</v>
      </c>
      <c r="D391" s="7">
        <f>YEAR(DATE(YEAR(lex_jul_2014[[#This Row],[Date]]),MONTH(lex_jul_2014[[#This Row],[Date]])+6,1))</f>
        <v>2015</v>
      </c>
      <c r="E391" s="39" t="str">
        <f>TEXT(lex_jul_2014[[#This Row],[Date]],"YYYY")</f>
        <v>2014</v>
      </c>
      <c r="F391" t="s">
        <v>273</v>
      </c>
      <c r="G391" t="str">
        <f>VLOOKUP(K391,[1]LibPAS_data!$A$2:$C$600,3,FALSE)</f>
        <v>Pima</v>
      </c>
      <c r="H391">
        <v>14510</v>
      </c>
      <c r="I391" t="s">
        <v>132</v>
      </c>
      <c r="J391" s="7" t="str">
        <f>VLOOKUP(K391,[1]LibPAS_data!$A$2:$C$601,2,FALSE)</f>
        <v>Dr. Fernando Escalante Comm Library</v>
      </c>
      <c r="K391" t="s">
        <v>182</v>
      </c>
      <c r="L391" t="s">
        <v>131</v>
      </c>
      <c r="M391" t="s">
        <v>266</v>
      </c>
    </row>
    <row r="392" spans="1:22" ht="15" x14ac:dyDescent="0.25">
      <c r="A392" s="22">
        <f>VLOOKUP(lex_jul_2014[[#This Row],[Locationid]],[1]LibPAS_data!$A$2:$D$264,4,FALSE)</f>
        <v>1264</v>
      </c>
      <c r="B392" s="10" t="str">
        <f>TEXT(C392,"yyyy")&amp;"-"&amp;"Q"&amp;LOOKUP(MONTH(C392),{1,4,7,10},{1,2,3,4})</f>
        <v>2014-Q4</v>
      </c>
      <c r="C392" s="19">
        <v>41913</v>
      </c>
      <c r="D392" s="7">
        <f>YEAR(DATE(YEAR(lex_jul_2014[[#This Row],[Date]]),MONTH(lex_jul_2014[[#This Row],[Date]])+6,1))</f>
        <v>2015</v>
      </c>
      <c r="E392" s="39" t="str">
        <f>TEXT(lex_jul_2014[[#This Row],[Date]],"YYYY")</f>
        <v>2014</v>
      </c>
      <c r="F392" t="s">
        <v>273</v>
      </c>
      <c r="G392" t="str">
        <f>VLOOKUP(K392,[1]LibPAS_data!$A$2:$C$600,3,FALSE)</f>
        <v>Greenlee</v>
      </c>
      <c r="H392">
        <v>14468</v>
      </c>
      <c r="I392" t="s">
        <v>69</v>
      </c>
      <c r="J392" s="7" t="str">
        <f>VLOOKUP(K392,[1]LibPAS_data!$A$2:$C$601,2,FALSE)</f>
        <v>Duncan Public Library</v>
      </c>
      <c r="K392" t="s">
        <v>183</v>
      </c>
      <c r="L392" t="s">
        <v>70</v>
      </c>
      <c r="M392" t="s">
        <v>266</v>
      </c>
    </row>
    <row r="393" spans="1:22" ht="15" x14ac:dyDescent="0.25">
      <c r="A393" s="22">
        <f>VLOOKUP(lex_jul_2014[[#This Row],[Locationid]],[1]LibPAS_data!$A$2:$D$264,4,FALSE)</f>
        <v>3457</v>
      </c>
      <c r="B393" s="10" t="str">
        <f>TEXT(C393,"yyyy")&amp;"-"&amp;"Q"&amp;LOOKUP(MONTH(C393),{1,4,7,10},{1,2,3,4})</f>
        <v>2014-Q4</v>
      </c>
      <c r="C393" s="19">
        <v>41913</v>
      </c>
      <c r="D393" s="7">
        <f>YEAR(DATE(YEAR(lex_jul_2014[[#This Row],[Date]]),MONTH(lex_jul_2014[[#This Row],[Date]])+6,1))</f>
        <v>2015</v>
      </c>
      <c r="E393" s="39" t="str">
        <f>TEXT(lex_jul_2014[[#This Row],[Date]],"YYYY")</f>
        <v>2014</v>
      </c>
      <c r="F393" t="s">
        <v>273</v>
      </c>
      <c r="G393" t="str">
        <f>VLOOKUP(K393,[1]LibPAS_data!$A$2:$C$600,3,FALSE)</f>
        <v>Pinal</v>
      </c>
      <c r="H393">
        <v>13837</v>
      </c>
      <c r="I393" t="s">
        <v>17</v>
      </c>
      <c r="J393" s="7" t="str">
        <f>VLOOKUP(K393,[1]LibPAS_data!$A$2:$C$601,2,FALSE)</f>
        <v>Eloy Santa Cruz Library</v>
      </c>
      <c r="K393" t="s">
        <v>184</v>
      </c>
      <c r="L393" t="s">
        <v>13</v>
      </c>
      <c r="M393" t="s">
        <v>266</v>
      </c>
    </row>
    <row r="394" spans="1:22" ht="15" x14ac:dyDescent="0.25">
      <c r="A394" s="22">
        <f>VLOOKUP(lex_jul_2014[[#This Row],[Locationid]],[1]LibPAS_data!$A$2:$D$264,4,FALSE)</f>
        <v>6415</v>
      </c>
      <c r="B394" s="10" t="str">
        <f>TEXT(C394,"yyyy")&amp;"-"&amp;"Q"&amp;LOOKUP(MONTH(C394),{1,4,7,10},{1,2,3,4})</f>
        <v>2014-Q4</v>
      </c>
      <c r="C394" s="19">
        <v>41913</v>
      </c>
      <c r="D394" s="7">
        <f>YEAR(DATE(YEAR(lex_jul_2014[[#This Row],[Date]]),MONTH(lex_jul_2014[[#This Row],[Date]])+6,1))</f>
        <v>2015</v>
      </c>
      <c r="E394" s="39" t="str">
        <f>TEXT(lex_jul_2014[[#This Row],[Date]],"YYYY")</f>
        <v>2014</v>
      </c>
      <c r="F394" t="s">
        <v>273</v>
      </c>
      <c r="G394" t="str">
        <f>VLOOKUP(K394,[1]LibPAS_data!$A$2:$C$600,3,FALSE)</f>
        <v>Cochise</v>
      </c>
      <c r="H394">
        <v>14452</v>
      </c>
      <c r="I394" t="s">
        <v>78</v>
      </c>
      <c r="J394" s="7" t="str">
        <f>VLOOKUP(K394,[1]LibPAS_data!$A$2:$C$601,2,FALSE)</f>
        <v>Elsie S. Hogan community Library</v>
      </c>
      <c r="K394" t="s">
        <v>185</v>
      </c>
      <c r="L394" t="s">
        <v>76</v>
      </c>
      <c r="M394" t="s">
        <v>266</v>
      </c>
    </row>
    <row r="395" spans="1:22" ht="15" x14ac:dyDescent="0.25">
      <c r="A395" s="22">
        <f>VLOOKUP(lex_jul_2014[[#This Row],[Locationid]],[1]LibPAS_data!$A$2:$D$264,4,FALSE)</f>
        <v>72247</v>
      </c>
      <c r="B395" s="10" t="str">
        <f>TEXT(C395,"yyyy")&amp;"-"&amp;"Q"&amp;LOOKUP(MONTH(C395),{1,4,7,10},{1,2,3,4})</f>
        <v>2014-Q4</v>
      </c>
      <c r="C395" s="19">
        <v>41913</v>
      </c>
      <c r="D395" s="7">
        <f>YEAR(DATE(YEAR(lex_jul_2014[[#This Row],[Date]]),MONTH(lex_jul_2014[[#This Row],[Date]])+6,1))</f>
        <v>2015</v>
      </c>
      <c r="E395" s="39" t="str">
        <f>TEXT(lex_jul_2014[[#This Row],[Date]],"YYYY")</f>
        <v>2014</v>
      </c>
      <c r="F395" t="s">
        <v>273</v>
      </c>
      <c r="G395" t="str">
        <f>VLOOKUP(K395,[1]LibPAS_data!$A$2:$C$600,3,FALSE)</f>
        <v>Coconino</v>
      </c>
      <c r="H395">
        <v>5102</v>
      </c>
      <c r="I395" t="s">
        <v>63</v>
      </c>
      <c r="J395" s="7" t="str">
        <f>VLOOKUP(K395,[1]LibPAS_data!$A$2:$C$601,2,FALSE)</f>
        <v>Flagstaff City-Coconino County Public Library</v>
      </c>
      <c r="K395" t="s">
        <v>186</v>
      </c>
      <c r="L395" t="s">
        <v>62</v>
      </c>
      <c r="M395" t="s">
        <v>266</v>
      </c>
      <c r="P395">
        <v>83</v>
      </c>
      <c r="Q395">
        <v>9</v>
      </c>
      <c r="R395">
        <v>65</v>
      </c>
      <c r="S395">
        <v>68</v>
      </c>
      <c r="T395">
        <v>21</v>
      </c>
      <c r="U395">
        <v>1</v>
      </c>
      <c r="V395">
        <v>62</v>
      </c>
    </row>
    <row r="396" spans="1:22" ht="15" x14ac:dyDescent="0.25">
      <c r="A396" s="22">
        <f>VLOOKUP(lex_jul_2014[[#This Row],[Locationid]],[1]LibPAS_data!$A$2:$D$264,4,FALSE)</f>
        <v>12585</v>
      </c>
      <c r="B396" s="10" t="str">
        <f>TEXT(C396,"yyyy")&amp;"-"&amp;"Q"&amp;LOOKUP(MONTH(C396),{1,4,7,10},{1,2,3,4})</f>
        <v>2014-Q4</v>
      </c>
      <c r="C396" s="19">
        <v>41913</v>
      </c>
      <c r="D396" s="7">
        <f>YEAR(DATE(YEAR(lex_jul_2014[[#This Row],[Date]]),MONTH(lex_jul_2014[[#This Row],[Date]])+6,1))</f>
        <v>2015</v>
      </c>
      <c r="E396" s="39" t="str">
        <f>TEXT(lex_jul_2014[[#This Row],[Date]],"YYYY")</f>
        <v>2014</v>
      </c>
      <c r="F396" t="s">
        <v>273</v>
      </c>
      <c r="G396" t="str">
        <f>VLOOKUP(K396,[1]LibPAS_data!$A$2:$C$600,3,FALSE)</f>
        <v>Pinal</v>
      </c>
      <c r="H396">
        <v>13838</v>
      </c>
      <c r="I396" t="s">
        <v>18</v>
      </c>
      <c r="J396" s="7" t="str">
        <f>VLOOKUP(K396,[1]LibPAS_data!$A$2:$C$601,2,FALSE)</f>
        <v>Florence Community Library</v>
      </c>
      <c r="K396" t="s">
        <v>187</v>
      </c>
      <c r="L396" t="s">
        <v>13</v>
      </c>
      <c r="M396" t="s">
        <v>266</v>
      </c>
    </row>
    <row r="397" spans="1:22" ht="15" x14ac:dyDescent="0.25">
      <c r="A397" s="22" t="e">
        <f>VLOOKUP(lex_jul_2014[[#This Row],[Locationid]],[1]LibPAS_data!$A$2:$D$264,4,FALSE)</f>
        <v>#N/A</v>
      </c>
      <c r="B397" s="10" t="str">
        <f>TEXT(C397,"yyyy")&amp;"-"&amp;"Q"&amp;LOOKUP(MONTH(C397),{1,4,7,10},{1,2,3,4})</f>
        <v>2014-Q4</v>
      </c>
      <c r="C397" s="19">
        <v>41913</v>
      </c>
      <c r="D397" s="7">
        <f>YEAR(DATE(YEAR(lex_jul_2014[[#This Row],[Date]]),MONTH(lex_jul_2014[[#This Row],[Date]])+6,1))</f>
        <v>2015</v>
      </c>
      <c r="E397" s="39" t="str">
        <f>TEXT(lex_jul_2014[[#This Row],[Date]],"YYYY")</f>
        <v>2014</v>
      </c>
      <c r="F397" t="s">
        <v>273</v>
      </c>
      <c r="G397" t="str">
        <f>VLOOKUP(K397,[1]LibPAS_data!$A$2:$C$600,3,FALSE)</f>
        <v>Coconino</v>
      </c>
      <c r="H397">
        <v>14455</v>
      </c>
      <c r="I397" t="s">
        <v>66</v>
      </c>
      <c r="J397" s="7" t="str">
        <f>VLOOKUP(K397,[1]LibPAS_data!$A$2:$C$601,2,FALSE)</f>
        <v>Forest Lakes Community Library</v>
      </c>
      <c r="K397" t="s">
        <v>188</v>
      </c>
      <c r="L397" t="s">
        <v>62</v>
      </c>
      <c r="M397" t="s">
        <v>266</v>
      </c>
    </row>
    <row r="398" spans="1:22" ht="15" x14ac:dyDescent="0.25">
      <c r="A398" s="22">
        <f>VLOOKUP(lex_jul_2014[[#This Row],[Locationid]],[1]LibPAS_data!$A$2:$D$264,4,FALSE)</f>
        <v>1945</v>
      </c>
      <c r="B398" s="10" t="str">
        <f>TEXT(C398,"yyyy")&amp;"-"&amp;"Q"&amp;LOOKUP(MONTH(C398),{1,4,7,10},{1,2,3,4})</f>
        <v>2014-Q4</v>
      </c>
      <c r="C398" s="19">
        <v>41913</v>
      </c>
      <c r="D398" s="7">
        <f>YEAR(DATE(YEAR(lex_jul_2014[[#This Row],[Date]]),MONTH(lex_jul_2014[[#This Row],[Date]])+6,1))</f>
        <v>2015</v>
      </c>
      <c r="E398" s="39" t="str">
        <f>TEXT(lex_jul_2014[[#This Row],[Date]],"YYYY")</f>
        <v>2014</v>
      </c>
      <c r="F398" t="s">
        <v>273</v>
      </c>
      <c r="G398" t="str">
        <f>VLOOKUP(K398,[1]LibPAS_data!$A$2:$C$600,3,FALSE)</f>
        <v>Coconino</v>
      </c>
      <c r="H398">
        <v>14454</v>
      </c>
      <c r="I398" t="s">
        <v>65</v>
      </c>
      <c r="J398" s="7" t="str">
        <f>VLOOKUP(K398,[1]LibPAS_data!$A$2:$C$601,2,FALSE)</f>
        <v>Fredonia Public Library</v>
      </c>
      <c r="K398" t="s">
        <v>189</v>
      </c>
      <c r="L398" t="s">
        <v>62</v>
      </c>
      <c r="M398" t="s">
        <v>266</v>
      </c>
    </row>
    <row r="399" spans="1:22" ht="15" x14ac:dyDescent="0.25">
      <c r="A399" s="22">
        <f>VLOOKUP(lex_jul_2014[[#This Row],[Locationid]],[1]LibPAS_data!$A$2:$D$264,4,FALSE)</f>
        <v>829</v>
      </c>
      <c r="B399" s="10" t="str">
        <f>TEXT(C399,"yyyy")&amp;"-"&amp;"Q"&amp;LOOKUP(MONTH(C399),{1,4,7,10},{1,2,3,4})</f>
        <v>2014-Q4</v>
      </c>
      <c r="C399" s="19">
        <v>41913</v>
      </c>
      <c r="D399" s="7">
        <f>YEAR(DATE(YEAR(lex_jul_2014[[#This Row],[Date]]),MONTH(lex_jul_2014[[#This Row],[Date]])+6,1))</f>
        <v>2015</v>
      </c>
      <c r="E399" s="39" t="str">
        <f>TEXT(lex_jul_2014[[#This Row],[Date]],"YYYY")</f>
        <v>2014</v>
      </c>
      <c r="F399" t="s">
        <v>273</v>
      </c>
      <c r="G399" t="str">
        <f>VLOOKUP(K399,[1]LibPAS_data!$A$2:$C$600,3,FALSE)</f>
        <v>Maricopa</v>
      </c>
      <c r="H399">
        <v>14482</v>
      </c>
      <c r="I399" t="s">
        <v>112</v>
      </c>
      <c r="J399" s="7" t="str">
        <f>VLOOKUP(K399,[1]LibPAS_data!$A$2:$C$601,2,FALSE)</f>
        <v>Ft. McDowell Yavapai Nation Tribal Lib</v>
      </c>
      <c r="K399" t="s">
        <v>190</v>
      </c>
      <c r="L399" t="s">
        <v>96</v>
      </c>
      <c r="M399" t="s">
        <v>266</v>
      </c>
    </row>
    <row r="400" spans="1:22" ht="15" x14ac:dyDescent="0.25">
      <c r="A400" s="22">
        <f>VLOOKUP(lex_jul_2014[[#This Row],[Locationid]],[1]LibPAS_data!$A$2:$D$264,4,FALSE)</f>
        <v>72</v>
      </c>
      <c r="B400" s="10" t="str">
        <f>TEXT(C400,"yyyy")&amp;"-"&amp;"Q"&amp;LOOKUP(MONTH(C400),{1,4,7,10},{1,2,3,4})</f>
        <v>2014-Q4</v>
      </c>
      <c r="C400" s="19">
        <v>41913</v>
      </c>
      <c r="D400" s="7">
        <f>YEAR(DATE(YEAR(lex_jul_2014[[#This Row],[Date]]),MONTH(lex_jul_2014[[#This Row],[Date]])+6,1))</f>
        <v>2015</v>
      </c>
      <c r="E400" s="39" t="str">
        <f>TEXT(lex_jul_2014[[#This Row],[Date]],"YYYY")</f>
        <v>2014</v>
      </c>
      <c r="F400" t="s">
        <v>273</v>
      </c>
      <c r="G400" t="str">
        <f>VLOOKUP(K400,[1]LibPAS_data!$A$2:$C$600,3,FALSE)</f>
        <v>Gila</v>
      </c>
      <c r="H400">
        <v>5785</v>
      </c>
      <c r="I400" t="s">
        <v>87</v>
      </c>
      <c r="J400" s="7" t="str">
        <f>VLOOKUP(K400,[1]LibPAS_data!$A$2:$C$601,2,FALSE)</f>
        <v>Gila County Library District</v>
      </c>
      <c r="K400" s="1" t="s">
        <v>191</v>
      </c>
      <c r="L400" t="s">
        <v>84</v>
      </c>
      <c r="M400" t="s">
        <v>266</v>
      </c>
    </row>
    <row r="401" spans="1:22" ht="15" x14ac:dyDescent="0.25">
      <c r="A401" s="22">
        <f>VLOOKUP(lex_jul_2014[[#This Row],[Locationid]],[1]LibPAS_data!$A$2:$D$264,4,FALSE)</f>
        <v>102303</v>
      </c>
      <c r="B401" s="10" t="str">
        <f>TEXT(C401,"yyyy")&amp;"-"&amp;"Q"&amp;LOOKUP(MONTH(C401),{1,4,7,10},{1,2,3,4})</f>
        <v>2014-Q4</v>
      </c>
      <c r="C401" s="19">
        <v>41913</v>
      </c>
      <c r="D401" s="7">
        <f>YEAR(DATE(YEAR(lex_jul_2014[[#This Row],[Date]]),MONTH(lex_jul_2014[[#This Row],[Date]])+6,1))</f>
        <v>2015</v>
      </c>
      <c r="E401" s="39" t="str">
        <f>TEXT(lex_jul_2014[[#This Row],[Date]],"YYYY")</f>
        <v>2014</v>
      </c>
      <c r="F401" t="s">
        <v>273</v>
      </c>
      <c r="G401" t="str">
        <f>VLOOKUP(K401,[1]LibPAS_data!$A$2:$C$600,3,FALSE)</f>
        <v>Maricopa</v>
      </c>
      <c r="H401">
        <v>14479</v>
      </c>
      <c r="I401" t="s">
        <v>102</v>
      </c>
      <c r="J401" s="7" t="str">
        <f>VLOOKUP(K401,[1]LibPAS_data!$A$2:$C$601,2,FALSE)</f>
        <v xml:space="preserve">Glendale Public Library </v>
      </c>
      <c r="K401" s="2" t="s">
        <v>192</v>
      </c>
      <c r="L401" t="s">
        <v>96</v>
      </c>
      <c r="M401" t="s">
        <v>266</v>
      </c>
      <c r="P401">
        <v>2</v>
      </c>
      <c r="Q401">
        <v>2</v>
      </c>
      <c r="U401">
        <v>4</v>
      </c>
    </row>
    <row r="402" spans="1:22" ht="15" x14ac:dyDescent="0.25">
      <c r="A402" s="22" t="e">
        <f>VLOOKUP(lex_jul_2014[[#This Row],[Locationid]],[1]LibPAS_data!$A$2:$D$264,4,FALSE)</f>
        <v>#N/A</v>
      </c>
      <c r="B402" s="10" t="str">
        <f>TEXT(C402,"yyyy")&amp;"-"&amp;"Q"&amp;LOOKUP(MONTH(C402),{1,4,7,10},{1,2,3,4})</f>
        <v>2014-Q4</v>
      </c>
      <c r="C402" s="19">
        <v>41913</v>
      </c>
      <c r="D402" s="7">
        <f>YEAR(DATE(YEAR(lex_jul_2014[[#This Row],[Date]]),MONTH(lex_jul_2014[[#This Row],[Date]])+6,1))</f>
        <v>2015</v>
      </c>
      <c r="E402" s="39" t="str">
        <f>TEXT(lex_jul_2014[[#This Row],[Date]],"YYYY")</f>
        <v>2014</v>
      </c>
      <c r="F402" t="s">
        <v>273</v>
      </c>
      <c r="G402" t="str">
        <f>VLOOKUP(K402,[1]LibPAS_data!$A$2:$C$600,3,FALSE)</f>
        <v>Coconino</v>
      </c>
      <c r="H402">
        <v>14456</v>
      </c>
      <c r="I402" t="s">
        <v>67</v>
      </c>
      <c r="J402" s="7" t="str">
        <f>VLOOKUP(K402,[1]LibPAS_data!$A$2:$C$601,2,FALSE)</f>
        <v>Grand Canyon Community Library</v>
      </c>
      <c r="K402" t="s">
        <v>193</v>
      </c>
      <c r="L402" t="s">
        <v>62</v>
      </c>
      <c r="M402" t="s">
        <v>266</v>
      </c>
    </row>
    <row r="403" spans="1:22" ht="15" x14ac:dyDescent="0.25">
      <c r="A403" s="22" t="e">
        <f>VLOOKUP(lex_jul_2014[[#This Row],[Locationid]],[1]LibPAS_data!$A$2:$D$264,4,FALSE)</f>
        <v>#N/A</v>
      </c>
      <c r="B403" s="10" t="str">
        <f>TEXT(C403,"yyyy")&amp;"-"&amp;"Q"&amp;LOOKUP(MONTH(C403),{1,4,7,10},{1,2,3,4})</f>
        <v>2014-Q4</v>
      </c>
      <c r="C403" s="19">
        <v>41913</v>
      </c>
      <c r="D403" s="7">
        <f>YEAR(DATE(YEAR(lex_jul_2014[[#This Row],[Date]]),MONTH(lex_jul_2014[[#This Row],[Date]])+6,1))</f>
        <v>2015</v>
      </c>
      <c r="E403" s="39" t="str">
        <f>TEXT(lex_jul_2014[[#This Row],[Date]],"YYYY")</f>
        <v>2014</v>
      </c>
      <c r="F403" t="s">
        <v>273</v>
      </c>
      <c r="G403" t="str">
        <f>VLOOKUP(K403,[1]LibPAS_data!$A$2:$C$600,3,FALSE)</f>
        <v>Greenlee</v>
      </c>
      <c r="H403">
        <v>14366</v>
      </c>
      <c r="I403" t="s">
        <v>73</v>
      </c>
      <c r="J403" s="7" t="str">
        <f>VLOOKUP(K403,[1]LibPAS_data!$A$2:$C$601,2,FALSE)</f>
        <v>Greenlee County Library</v>
      </c>
      <c r="K403" s="1" t="s">
        <v>194</v>
      </c>
      <c r="L403" t="s">
        <v>70</v>
      </c>
      <c r="M403" t="s">
        <v>266</v>
      </c>
    </row>
    <row r="404" spans="1:22" ht="15" x14ac:dyDescent="0.25">
      <c r="A404" s="22">
        <f>VLOOKUP(lex_jul_2014[[#This Row],[Locationid]],[1]LibPAS_data!$A$2:$D$264,4,FALSE)</f>
        <v>2397</v>
      </c>
      <c r="B404" s="10" t="str">
        <f>TEXT(C404,"yyyy")&amp;"-"&amp;"Q"&amp;LOOKUP(MONTH(C404),{1,4,7,10},{1,2,3,4})</f>
        <v>2014-Q4</v>
      </c>
      <c r="C404" s="19">
        <v>41913</v>
      </c>
      <c r="D404" s="7">
        <f>YEAR(DATE(YEAR(lex_jul_2014[[#This Row],[Date]]),MONTH(lex_jul_2014[[#This Row],[Date]])+6,1))</f>
        <v>2015</v>
      </c>
      <c r="E404" s="39" t="str">
        <f>TEXT(lex_jul_2014[[#This Row],[Date]],"YYYY")</f>
        <v>2014</v>
      </c>
      <c r="F404" t="s">
        <v>273</v>
      </c>
      <c r="G404" t="str">
        <f>VLOOKUP(K404,[1]LibPAS_data!$A$2:$C$600,3,FALSE)</f>
        <v>Navajo</v>
      </c>
      <c r="H404">
        <v>14496</v>
      </c>
      <c r="I404" t="s">
        <v>118</v>
      </c>
      <c r="J404" s="7" t="str">
        <f>VLOOKUP(K404,[1]LibPAS_data!$A$2:$C$601,2,FALSE)</f>
        <v>Holbrook Public Library</v>
      </c>
      <c r="K404" t="s">
        <v>195</v>
      </c>
      <c r="L404" t="s">
        <v>114</v>
      </c>
      <c r="M404" t="s">
        <v>266</v>
      </c>
    </row>
    <row r="405" spans="1:22" ht="15" x14ac:dyDescent="0.25">
      <c r="A405" s="22">
        <f>VLOOKUP(lex_jul_2014[[#This Row],[Locationid]],[1]LibPAS_data!$A$2:$D$264,4,FALSE)</f>
        <v>1827</v>
      </c>
      <c r="B405" s="10" t="str">
        <f>TEXT(C405,"yyyy")&amp;"-"&amp;"Q"&amp;LOOKUP(MONTH(C405),{1,4,7,10},{1,2,3,4})</f>
        <v>2014-Q4</v>
      </c>
      <c r="C405" s="19">
        <v>41913</v>
      </c>
      <c r="D405" s="7">
        <f>YEAR(DATE(YEAR(lex_jul_2014[[#This Row],[Date]]),MONTH(lex_jul_2014[[#This Row],[Date]])+6,1))</f>
        <v>2015</v>
      </c>
      <c r="E405" s="39" t="str">
        <f>TEXT(lex_jul_2014[[#This Row],[Date]],"YYYY")</f>
        <v>2014</v>
      </c>
      <c r="F405" t="s">
        <v>273</v>
      </c>
      <c r="G405" t="str">
        <f>VLOOKUP(K405,[1]LibPAS_data!$A$2:$C$600,3,FALSE)</f>
        <v>Navajo</v>
      </c>
      <c r="H405">
        <v>14497</v>
      </c>
      <c r="I405" t="s">
        <v>119</v>
      </c>
      <c r="J405" s="7" t="str">
        <f>VLOOKUP(K405,[1]LibPAS_data!$A$2:$C$601,2,FALSE)</f>
        <v>Hopi Public Library</v>
      </c>
      <c r="K405" t="s">
        <v>196</v>
      </c>
      <c r="L405" t="s">
        <v>114</v>
      </c>
      <c r="M405" t="s">
        <v>266</v>
      </c>
    </row>
    <row r="406" spans="1:22" ht="15" x14ac:dyDescent="0.25">
      <c r="A406" s="22">
        <f>VLOOKUP(lex_jul_2014[[#This Row],[Locationid]],[1]LibPAS_data!$A$2:$D$264,4,FALSE)</f>
        <v>1694</v>
      </c>
      <c r="B406" s="10" t="str">
        <f>TEXT(C406,"yyyy")&amp;"-"&amp;"Q"&amp;LOOKUP(MONTH(C406),{1,4,7,10},{1,2,3,4})</f>
        <v>2014-Q4</v>
      </c>
      <c r="C406" s="19">
        <v>41913</v>
      </c>
      <c r="D406" s="7">
        <f>YEAR(DATE(YEAR(lex_jul_2014[[#This Row],[Date]]),MONTH(lex_jul_2014[[#This Row],[Date]])+6,1))</f>
        <v>2015</v>
      </c>
      <c r="E406" s="39" t="str">
        <f>TEXT(lex_jul_2014[[#This Row],[Date]],"YYYY")</f>
        <v>2014</v>
      </c>
      <c r="F406" t="s">
        <v>273</v>
      </c>
      <c r="G406" t="str">
        <f>VLOOKUP(K406,[1]LibPAS_data!$A$2:$C$600,3,FALSE)</f>
        <v>Cochise</v>
      </c>
      <c r="H406">
        <v>14449</v>
      </c>
      <c r="I406" t="s">
        <v>83</v>
      </c>
      <c r="J406" s="7" t="str">
        <f>VLOOKUP(K406,[1]LibPAS_data!$A$2:$C$601,2,FALSE)</f>
        <v>Huachuca City Public Library</v>
      </c>
      <c r="K406" t="s">
        <v>197</v>
      </c>
      <c r="L406" t="s">
        <v>76</v>
      </c>
      <c r="M406" t="s">
        <v>266</v>
      </c>
    </row>
    <row r="407" spans="1:22" ht="15" x14ac:dyDescent="0.25">
      <c r="A407" s="22" t="str">
        <f>VLOOKUP(lex_jul_2014[[#This Row],[Locationid]],[1]LibPAS_data!$A$2:$D$264,4,FALSE)</f>
        <v>N/A</v>
      </c>
      <c r="B407" s="10" t="str">
        <f>TEXT(C407,"yyyy")&amp;"-"&amp;"Q"&amp;LOOKUP(MONTH(C407),{1,4,7,10},{1,2,3,4})</f>
        <v>2014-Q4</v>
      </c>
      <c r="C407" s="19">
        <v>41913</v>
      </c>
      <c r="D407" s="7">
        <f>YEAR(DATE(YEAR(lex_jul_2014[[#This Row],[Date]]),MONTH(lex_jul_2014[[#This Row],[Date]])+6,1))</f>
        <v>2015</v>
      </c>
      <c r="E407" s="39" t="str">
        <f>TEXT(lex_jul_2014[[#This Row],[Date]],"YYYY")</f>
        <v>2014</v>
      </c>
      <c r="F407" t="s">
        <v>273</v>
      </c>
      <c r="G407" t="str">
        <f>VLOOKUP(K407,[1]LibPAS_data!$A$2:$C$600,3,FALSE)</f>
        <v>Pinal</v>
      </c>
      <c r="H407">
        <v>14442</v>
      </c>
      <c r="I407" t="s">
        <v>12</v>
      </c>
      <c r="J407" s="7" t="str">
        <f>VLOOKUP(K407,[1]LibPAS_data!$A$2:$C$601,2,FALSE)</f>
        <v>Ira H. Hayes Memorial Library</v>
      </c>
      <c r="K407" t="s">
        <v>198</v>
      </c>
      <c r="L407" t="s">
        <v>13</v>
      </c>
      <c r="M407" t="s">
        <v>266</v>
      </c>
    </row>
    <row r="408" spans="1:22" ht="15" x14ac:dyDescent="0.25">
      <c r="A408" s="22">
        <f>VLOOKUP(lex_jul_2014[[#This Row],[Locationid]],[1]LibPAS_data!$A$2:$D$264,4,FALSE)</f>
        <v>2991</v>
      </c>
      <c r="B408" s="10" t="str">
        <f>TEXT(C408,"yyyy")&amp;"-"&amp;"Q"&amp;LOOKUP(MONTH(C408),{1,4,7,10},{1,2,3,4})</f>
        <v>2014-Q4</v>
      </c>
      <c r="C408" s="19">
        <v>41913</v>
      </c>
      <c r="D408" s="7">
        <f>YEAR(DATE(YEAR(lex_jul_2014[[#This Row],[Date]]),MONTH(lex_jul_2014[[#This Row],[Date]])+6,1))</f>
        <v>2015</v>
      </c>
      <c r="E408" s="39" t="str">
        <f>TEXT(lex_jul_2014[[#This Row],[Date]],"YYYY")</f>
        <v>2014</v>
      </c>
      <c r="F408" t="s">
        <v>273</v>
      </c>
      <c r="G408" t="str">
        <f>VLOOKUP(K408,[1]LibPAS_data!$A$2:$C$600,3,FALSE)</f>
        <v>Gila</v>
      </c>
      <c r="H408">
        <v>14461</v>
      </c>
      <c r="I408" t="s">
        <v>88</v>
      </c>
      <c r="J408" s="7" t="str">
        <f>VLOOKUP(K408,[1]LibPAS_data!$A$2:$C$601,2,FALSE)</f>
        <v>Isabelle Hunt Memorial Public Library</v>
      </c>
      <c r="K408" t="s">
        <v>199</v>
      </c>
      <c r="L408" t="s">
        <v>84</v>
      </c>
      <c r="M408" t="s">
        <v>266</v>
      </c>
    </row>
    <row r="409" spans="1:22" ht="15" x14ac:dyDescent="0.25">
      <c r="A409" s="22">
        <f>VLOOKUP(lex_jul_2014[[#This Row],[Locationid]],[1]LibPAS_data!$A$2:$D$264,4,FALSE)</f>
        <v>663</v>
      </c>
      <c r="B409" s="10" t="str">
        <f>TEXT(C409,"yyyy")&amp;"-"&amp;"Q"&amp;LOOKUP(MONTH(C409),{1,4,7,10},{1,2,3,4})</f>
        <v>2014-Q4</v>
      </c>
      <c r="C409" s="19">
        <v>41913</v>
      </c>
      <c r="D409" s="7">
        <f>YEAR(DATE(YEAR(lex_jul_2014[[#This Row],[Date]]),MONTH(lex_jul_2014[[#This Row],[Date]])+6,1))</f>
        <v>2015</v>
      </c>
      <c r="E409" s="39" t="str">
        <f>TEXT(lex_jul_2014[[#This Row],[Date]],"YYYY")</f>
        <v>2014</v>
      </c>
      <c r="F409" t="s">
        <v>273</v>
      </c>
      <c r="G409" t="str">
        <f>VLOOKUP(K409,[1]LibPAS_data!$A$2:$C$600,3,FALSE)</f>
        <v>Yavapai</v>
      </c>
      <c r="H409">
        <v>14523</v>
      </c>
      <c r="I409" t="s">
        <v>46</v>
      </c>
      <c r="J409" s="7" t="str">
        <f>VLOOKUP(K409,[1]LibPAS_data!$A$2:$C$601,2,FALSE)</f>
        <v>Jerome Public</v>
      </c>
      <c r="K409" t="s">
        <v>200</v>
      </c>
      <c r="L409" t="s">
        <v>39</v>
      </c>
      <c r="M409" t="s">
        <v>266</v>
      </c>
    </row>
    <row r="410" spans="1:22" ht="15" x14ac:dyDescent="0.25">
      <c r="A410" s="22" t="str">
        <f>VLOOKUP(lex_jul_2014[[#This Row],[Locationid]],[1]LibPAS_data!$A$2:$D$264,4,FALSE)</f>
        <v>N/A</v>
      </c>
      <c r="B410" s="10" t="str">
        <f>TEXT(C410,"yyyy")&amp;"-"&amp;"Q"&amp;LOOKUP(MONTH(C410),{1,4,7,10},{1,2,3,4})</f>
        <v>2014-Q4</v>
      </c>
      <c r="C410" s="19">
        <v>41913</v>
      </c>
      <c r="D410" s="7">
        <f>YEAR(DATE(YEAR(lex_jul_2014[[#This Row],[Date]]),MONTH(lex_jul_2014[[#This Row],[Date]])+6,1))</f>
        <v>2015</v>
      </c>
      <c r="E410" s="39" t="str">
        <f>TEXT(lex_jul_2014[[#This Row],[Date]],"YYYY")</f>
        <v>2014</v>
      </c>
      <c r="F410" t="s">
        <v>273</v>
      </c>
      <c r="G410" t="str">
        <f>VLOOKUP(K410,[1]LibPAS_data!$A$2:$C$600,3,FALSE)</f>
        <v>Mohave</v>
      </c>
      <c r="H410">
        <v>14490</v>
      </c>
      <c r="I410" t="s">
        <v>31</v>
      </c>
      <c r="J410" s="7" t="str">
        <f>VLOOKUP(K410,[1]LibPAS_data!$A$2:$C$601,2,FALSE)</f>
        <v>Kaibab Paiute Public Library</v>
      </c>
      <c r="K410" t="s">
        <v>201</v>
      </c>
      <c r="L410" t="s">
        <v>28</v>
      </c>
      <c r="M410" t="s">
        <v>266</v>
      </c>
    </row>
    <row r="411" spans="1:22" ht="15" x14ac:dyDescent="0.25">
      <c r="A411" s="22" t="e">
        <f>VLOOKUP(lex_jul_2014[[#This Row],[Locationid]],[1]LibPAS_data!$A$2:$D$264,4,FALSE)</f>
        <v>#N/A</v>
      </c>
      <c r="B411" s="10" t="str">
        <f>TEXT(C411,"yyyy")&amp;"-"&amp;"Q"&amp;LOOKUP(MONTH(C411),{1,4,7,10},{1,2,3,4})</f>
        <v>2014-Q4</v>
      </c>
      <c r="C411" s="19">
        <v>41913</v>
      </c>
      <c r="D411" s="7">
        <f>YEAR(DATE(YEAR(lex_jul_2014[[#This Row],[Date]]),MONTH(lex_jul_2014[[#This Row],[Date]])+6,1))</f>
        <v>2015</v>
      </c>
      <c r="E411" s="39" t="str">
        <f>TEXT(lex_jul_2014[[#This Row],[Date]],"YYYY")</f>
        <v>2014</v>
      </c>
      <c r="F411" t="s">
        <v>273</v>
      </c>
      <c r="G411" t="str">
        <f>VLOOKUP(K411,[1]LibPAS_data!$A$2:$C$600,3,FALSE)</f>
        <v>Navajo</v>
      </c>
      <c r="H411">
        <v>14498</v>
      </c>
      <c r="I411" t="s">
        <v>125</v>
      </c>
      <c r="J411" s="7" t="str">
        <f>VLOOKUP(K411,[1]LibPAS_data!$A$2:$C$601,2,FALSE)</f>
        <v>Kayenta Community Library</v>
      </c>
      <c r="K411" t="s">
        <v>202</v>
      </c>
      <c r="L411" t="s">
        <v>114</v>
      </c>
      <c r="M411" t="s">
        <v>266</v>
      </c>
    </row>
    <row r="412" spans="1:22" ht="15" x14ac:dyDescent="0.25">
      <c r="A412" s="22">
        <f>VLOOKUP(lex_jul_2014[[#This Row],[Locationid]],[1]LibPAS_data!$A$2:$D$264,4,FALSE)</f>
        <v>1024</v>
      </c>
      <c r="B412" s="10" t="str">
        <f>TEXT(C412,"yyyy")&amp;"-"&amp;"Q"&amp;LOOKUP(MONTH(C412),{1,4,7,10},{1,2,3,4})</f>
        <v>2014-Q4</v>
      </c>
      <c r="C412" s="19">
        <v>41913</v>
      </c>
      <c r="D412" s="7">
        <f>YEAR(DATE(YEAR(lex_jul_2014[[#This Row],[Date]]),MONTH(lex_jul_2014[[#This Row],[Date]])+6,1))</f>
        <v>2015</v>
      </c>
      <c r="E412" s="39" t="str">
        <f>TEXT(lex_jul_2014[[#This Row],[Date]],"YYYY")</f>
        <v>2014</v>
      </c>
      <c r="F412" t="s">
        <v>273</v>
      </c>
      <c r="G412" t="str">
        <f>VLOOKUP(K412,[1]LibPAS_data!$A$2:$C$600,3,FALSE)</f>
        <v>Pinal</v>
      </c>
      <c r="H412">
        <v>13839</v>
      </c>
      <c r="I412" t="s">
        <v>22</v>
      </c>
      <c r="J412" s="7" t="str">
        <f>VLOOKUP(K412,[1]LibPAS_data!$A$2:$C$601,2,FALSE)</f>
        <v>Kearny Public Library</v>
      </c>
      <c r="K412" t="s">
        <v>203</v>
      </c>
      <c r="L412" t="s">
        <v>13</v>
      </c>
      <c r="M412" t="s">
        <v>266</v>
      </c>
    </row>
    <row r="413" spans="1:22" ht="15" x14ac:dyDescent="0.25">
      <c r="A413" s="22">
        <f>VLOOKUP(lex_jul_2014[[#This Row],[Locationid]],[1]LibPAS_data!$A$2:$D$264,4,FALSE)</f>
        <v>4423</v>
      </c>
      <c r="B413" s="10" t="str">
        <f>TEXT(C413,"yyyy")&amp;"-"&amp;"Q"&amp;LOOKUP(MONTH(C413),{1,4,7,10},{1,2,3,4})</f>
        <v>2014-Q4</v>
      </c>
      <c r="C413" s="19">
        <v>41913</v>
      </c>
      <c r="D413" s="7">
        <f>YEAR(DATE(YEAR(lex_jul_2014[[#This Row],[Date]]),MONTH(lex_jul_2014[[#This Row],[Date]])+6,1))</f>
        <v>2015</v>
      </c>
      <c r="E413" s="39" t="str">
        <f>TEXT(lex_jul_2014[[#This Row],[Date]],"YYYY")</f>
        <v>2014</v>
      </c>
      <c r="F413" t="s">
        <v>273</v>
      </c>
      <c r="G413" t="str">
        <f>VLOOKUP(K413,[1]LibPAS_data!$A$2:$C$600,3,FALSE)</f>
        <v>Navajo</v>
      </c>
      <c r="H413">
        <v>14507</v>
      </c>
      <c r="I413" t="s">
        <v>123</v>
      </c>
      <c r="J413" s="7" t="str">
        <f>VLOOKUP(K413,[1]LibPAS_data!$A$2:$C$601,2,FALSE)</f>
        <v>Larson Memorial Public Library</v>
      </c>
      <c r="K413" t="s">
        <v>204</v>
      </c>
      <c r="L413" t="s">
        <v>114</v>
      </c>
      <c r="M413" t="s">
        <v>266</v>
      </c>
    </row>
    <row r="414" spans="1:22" ht="15" x14ac:dyDescent="0.25">
      <c r="A414" s="22">
        <f>VLOOKUP(lex_jul_2014[[#This Row],[Locationid]],[1]LibPAS_data!$A$2:$D$264,4,FALSE)</f>
        <v>1032</v>
      </c>
      <c r="B414" s="10" t="str">
        <f>TEXT(C414,"yyyy")&amp;"-"&amp;"Q"&amp;LOOKUP(MONTH(C414),{1,4,7,10},{1,2,3,4})</f>
        <v>2014-Q4</v>
      </c>
      <c r="C414" s="19">
        <v>41913</v>
      </c>
      <c r="D414" s="7">
        <f>YEAR(DATE(YEAR(lex_jul_2014[[#This Row],[Date]]),MONTH(lex_jul_2014[[#This Row],[Date]])+6,1))</f>
        <v>2015</v>
      </c>
      <c r="E414" s="39" t="str">
        <f>TEXT(lex_jul_2014[[#This Row],[Date]],"YYYY")</f>
        <v>2014</v>
      </c>
      <c r="F414" t="s">
        <v>273</v>
      </c>
      <c r="G414" t="str">
        <f>VLOOKUP(K414,[1]LibPAS_data!$A$2:$C$600,3,FALSE)</f>
        <v>Pinal</v>
      </c>
      <c r="H414">
        <v>13841</v>
      </c>
      <c r="I414" t="s">
        <v>24</v>
      </c>
      <c r="J414" s="7" t="str">
        <f>VLOOKUP(K414,[1]LibPAS_data!$A$2:$C$601,2,FALSE)</f>
        <v>Mammoth Public Library</v>
      </c>
      <c r="K414" t="s">
        <v>205</v>
      </c>
      <c r="L414" t="s">
        <v>13</v>
      </c>
      <c r="M414" t="s">
        <v>266</v>
      </c>
    </row>
    <row r="415" spans="1:22" ht="15" x14ac:dyDescent="0.25">
      <c r="A415" s="22">
        <f>VLOOKUP(lex_jul_2014[[#This Row],[Locationid]],[1]LibPAS_data!$A$2:$D$264,4,FALSE)</f>
        <v>145358</v>
      </c>
      <c r="B415" s="10" t="str">
        <f>TEXT(C415,"yyyy")&amp;"-"&amp;"Q"&amp;LOOKUP(MONTH(C415),{1,4,7,10},{1,2,3,4})</f>
        <v>2014-Q4</v>
      </c>
      <c r="C415" s="19">
        <v>41913</v>
      </c>
      <c r="D415" s="7">
        <f>YEAR(DATE(YEAR(lex_jul_2014[[#This Row],[Date]]),MONTH(lex_jul_2014[[#This Row],[Date]])+6,1))</f>
        <v>2015</v>
      </c>
      <c r="E415" s="39" t="str">
        <f>TEXT(lex_jul_2014[[#This Row],[Date]],"YYYY")</f>
        <v>2014</v>
      </c>
      <c r="F415" t="s">
        <v>273</v>
      </c>
      <c r="G415" t="str">
        <f>VLOOKUP(K415,[1]LibPAS_data!$A$2:$C$600,3,FALSE)</f>
        <v>Maricopa</v>
      </c>
      <c r="H415">
        <v>13748</v>
      </c>
      <c r="I415" t="s">
        <v>110</v>
      </c>
      <c r="J415" s="7" t="str">
        <f>VLOOKUP(K415,[1]LibPAS_data!$A$2:$C$601,2,FALSE)</f>
        <v>Maricopa County Library District</v>
      </c>
      <c r="K415" s="2" t="s">
        <v>208</v>
      </c>
      <c r="L415" t="s">
        <v>96</v>
      </c>
      <c r="M415" t="s">
        <v>266</v>
      </c>
      <c r="P415">
        <v>76</v>
      </c>
      <c r="Q415">
        <v>26</v>
      </c>
      <c r="R415">
        <v>45</v>
      </c>
      <c r="S415">
        <v>8</v>
      </c>
      <c r="T415">
        <v>3</v>
      </c>
      <c r="U415">
        <v>12</v>
      </c>
      <c r="V415">
        <v>69</v>
      </c>
    </row>
    <row r="416" spans="1:22" ht="15" x14ac:dyDescent="0.25">
      <c r="A416" s="22">
        <f>VLOOKUP(lex_jul_2014[[#This Row],[Locationid]],[1]LibPAS_data!$A$2:$D$264,4,FALSE)</f>
        <v>33183</v>
      </c>
      <c r="B416" s="10" t="str">
        <f>TEXT(C416,"yyyy")&amp;"-"&amp;"Q"&amp;LOOKUP(MONTH(C416),{1,4,7,10},{1,2,3,4})</f>
        <v>2014-Q4</v>
      </c>
      <c r="C416" s="19">
        <v>41913</v>
      </c>
      <c r="D416" s="7">
        <f>YEAR(DATE(YEAR(lex_jul_2014[[#This Row],[Date]]),MONTH(lex_jul_2014[[#This Row],[Date]])+6,1))</f>
        <v>2015</v>
      </c>
      <c r="E416" s="39" t="str">
        <f>TEXT(lex_jul_2014[[#This Row],[Date]],"YYYY")</f>
        <v>2014</v>
      </c>
      <c r="F416" t="s">
        <v>273</v>
      </c>
      <c r="G416" t="str">
        <f>VLOOKUP(K416,[1]LibPAS_data!$A$2:$C$600,3,FALSE)</f>
        <v>Pinal</v>
      </c>
      <c r="H416">
        <v>13843</v>
      </c>
      <c r="I416" t="s">
        <v>26</v>
      </c>
      <c r="J416" s="7" t="str">
        <f>VLOOKUP(K416,[1]LibPAS_data!$A$2:$C$601,2,FALSE)</f>
        <v>Maricopa Community Library</v>
      </c>
      <c r="K416" t="s">
        <v>206</v>
      </c>
      <c r="L416" t="s">
        <v>13</v>
      </c>
      <c r="M416" t="s">
        <v>266</v>
      </c>
    </row>
    <row r="417" spans="1:22" ht="15" x14ac:dyDescent="0.25">
      <c r="A417" s="22" t="e">
        <f>VLOOKUP(lex_jul_2014[[#This Row],[Locationid]],[1]LibPAS_data!$A$2:$D$264,4,FALSE)</f>
        <v>#N/A</v>
      </c>
      <c r="B417" s="10" t="str">
        <f>TEXT(C417,"yyyy")&amp;"-"&amp;"Q"&amp;LOOKUP(MONTH(C417),{1,4,7,10},{1,2,3,4})</f>
        <v>2014-Q4</v>
      </c>
      <c r="C417" s="19">
        <v>41913</v>
      </c>
      <c r="D417" s="7">
        <f>YEAR(DATE(YEAR(lex_jul_2014[[#This Row],[Date]]),MONTH(lex_jul_2014[[#This Row],[Date]])+6,1))</f>
        <v>2015</v>
      </c>
      <c r="E417" s="39" t="str">
        <f>TEXT(lex_jul_2014[[#This Row],[Date]],"YYYY")</f>
        <v>2014</v>
      </c>
      <c r="F417" t="s">
        <v>273</v>
      </c>
      <c r="G417" t="str">
        <f>VLOOKUP(K417,[1]LibPAS_data!$A$2:$C$600,3,FALSE)</f>
        <v>Yavapai</v>
      </c>
      <c r="H417">
        <v>14547</v>
      </c>
      <c r="I417" t="s">
        <v>47</v>
      </c>
      <c r="J417" s="7" t="str">
        <f>VLOOKUP(K417,[1]LibPAS_data!$A$2:$C$601,2,FALSE)</f>
        <v>Mayer Public Library</v>
      </c>
      <c r="K417" t="s">
        <v>207</v>
      </c>
      <c r="L417" t="s">
        <v>39</v>
      </c>
      <c r="M417" t="s">
        <v>266</v>
      </c>
    </row>
    <row r="418" spans="1:22" ht="15" x14ac:dyDescent="0.25">
      <c r="A418" s="22" t="e">
        <f>VLOOKUP(lex_jul_2014[[#This Row],[Locationid]],[1]LibPAS_data!$A$2:$D$264,4,FALSE)</f>
        <v>#N/A</v>
      </c>
      <c r="B418" s="10" t="str">
        <f>TEXT(C418,"yyyy")&amp;"-"&amp;"Q"&amp;LOOKUP(MONTH(C418),{1,4,7,10},{1,2,3,4})</f>
        <v>2014-Q4</v>
      </c>
      <c r="C418" s="19">
        <v>41913</v>
      </c>
      <c r="D418" s="7">
        <f>YEAR(DATE(YEAR(lex_jul_2014[[#This Row],[Date]]),MONTH(lex_jul_2014[[#This Row],[Date]])+6,1))</f>
        <v>2015</v>
      </c>
      <c r="E418" s="39" t="str">
        <f>TEXT(lex_jul_2014[[#This Row],[Date]],"YYYY")</f>
        <v>2014</v>
      </c>
      <c r="F418" t="s">
        <v>273</v>
      </c>
      <c r="G418" t="str">
        <f>VLOOKUP(K418,[1]LibPAS_data!$A$2:$C$600,3,FALSE)</f>
        <v>Navajo</v>
      </c>
      <c r="H418">
        <v>14499</v>
      </c>
      <c r="I418" t="s">
        <v>126</v>
      </c>
      <c r="J418" s="7" t="str">
        <f>VLOOKUP(K418,[1]LibPAS_data!$A$2:$C$601,2,FALSE)</f>
        <v>McNary Community Library</v>
      </c>
      <c r="K418" t="s">
        <v>209</v>
      </c>
      <c r="L418" t="s">
        <v>114</v>
      </c>
      <c r="M418" t="s">
        <v>266</v>
      </c>
    </row>
    <row r="419" spans="1:22" ht="15" x14ac:dyDescent="0.25">
      <c r="A419" s="22">
        <f>VLOOKUP(lex_jul_2014[[#This Row],[Locationid]],[1]LibPAS_data!$A$2:$D$264,4,FALSE)</f>
        <v>3750</v>
      </c>
      <c r="B419" s="10" t="str">
        <f>TEXT(C419,"yyyy")&amp;"-"&amp;"Q"&amp;LOOKUP(MONTH(C419),{1,4,7,10},{1,2,3,4})</f>
        <v>2014-Q4</v>
      </c>
      <c r="C419" s="19">
        <v>41913</v>
      </c>
      <c r="D419" s="7">
        <f>YEAR(DATE(YEAR(lex_jul_2014[[#This Row],[Date]]),MONTH(lex_jul_2014[[#This Row],[Date]])+6,1))</f>
        <v>2015</v>
      </c>
      <c r="E419" s="39" t="str">
        <f>TEXT(lex_jul_2014[[#This Row],[Date]],"YYYY")</f>
        <v>2014</v>
      </c>
      <c r="F419" t="s">
        <v>273</v>
      </c>
      <c r="G419" t="str">
        <f>VLOOKUP(K419,[1]LibPAS_data!$A$2:$C$600,3,FALSE)</f>
        <v>Gila</v>
      </c>
      <c r="H419">
        <v>14459</v>
      </c>
      <c r="I419" t="s">
        <v>85</v>
      </c>
      <c r="J419" s="7" t="str">
        <f>VLOOKUP(K419,[1]LibPAS_data!$A$2:$C$601,2,FALSE)</f>
        <v>Miami Memorial Public Library</v>
      </c>
      <c r="K419" t="s">
        <v>211</v>
      </c>
      <c r="L419" t="s">
        <v>84</v>
      </c>
      <c r="M419" t="s">
        <v>266</v>
      </c>
    </row>
    <row r="420" spans="1:22" ht="15" x14ac:dyDescent="0.25">
      <c r="A420" s="22">
        <f>VLOOKUP(lex_jul_2014[[#This Row],[Locationid]],[1]LibPAS_data!$A$2:$D$264,4,FALSE)</f>
        <v>87143</v>
      </c>
      <c r="B420" s="10" t="str">
        <f>TEXT(C420,"yyyy")&amp;"-"&amp;"Q"&amp;LOOKUP(MONTH(C420),{1,4,7,10},{1,2,3,4})</f>
        <v>2014-Q4</v>
      </c>
      <c r="C420" s="19">
        <v>41913</v>
      </c>
      <c r="D420" s="7">
        <f>YEAR(DATE(YEAR(lex_jul_2014[[#This Row],[Date]]),MONTH(lex_jul_2014[[#This Row],[Date]])+6,1))</f>
        <v>2015</v>
      </c>
      <c r="E420" s="39" t="str">
        <f>TEXT(lex_jul_2014[[#This Row],[Date]],"YYYY")</f>
        <v>2014</v>
      </c>
      <c r="F420" t="s">
        <v>273</v>
      </c>
      <c r="G420" t="str">
        <f>VLOOKUP(K420,[1]LibPAS_data!$A$2:$C$600,3,FALSE)</f>
        <v>Mohave</v>
      </c>
      <c r="H420">
        <v>14322</v>
      </c>
      <c r="I420" t="s">
        <v>29</v>
      </c>
      <c r="J420" s="7" t="str">
        <f>VLOOKUP(K420,[1]LibPAS_data!$A$2:$C$601,2,FALSE)</f>
        <v>Mohave County Library District</v>
      </c>
      <c r="K420" t="s">
        <v>212</v>
      </c>
      <c r="L420" t="s">
        <v>28</v>
      </c>
      <c r="M420" t="s">
        <v>266</v>
      </c>
      <c r="P420">
        <v>2</v>
      </c>
      <c r="Q420">
        <v>1</v>
      </c>
    </row>
    <row r="421" spans="1:22" ht="15" x14ac:dyDescent="0.25">
      <c r="A421" s="22">
        <f>VLOOKUP(lex_jul_2014[[#This Row],[Locationid]],[1]LibPAS_data!$A$2:$D$264,4,FALSE)</f>
        <v>2934</v>
      </c>
      <c r="B421" s="10" t="str">
        <f>TEXT(C421,"yyyy")&amp;"-"&amp;"Q"&amp;LOOKUP(MONTH(C421),{1,4,7,10},{1,2,3,4})</f>
        <v>2014-Q4</v>
      </c>
      <c r="C421" s="19">
        <v>41913</v>
      </c>
      <c r="D421" s="7">
        <f>YEAR(DATE(YEAR(lex_jul_2014[[#This Row],[Date]]),MONTH(lex_jul_2014[[#This Row],[Date]])+6,1))</f>
        <v>2015</v>
      </c>
      <c r="E421" s="39" t="str">
        <f>TEXT(lex_jul_2014[[#This Row],[Date]],"YYYY")</f>
        <v>2014</v>
      </c>
      <c r="F421" t="s">
        <v>273</v>
      </c>
      <c r="G421" t="str">
        <f>VLOOKUP(K421,[1]LibPAS_data!$A$2:$C$600,3,FALSE)</f>
        <v>Greenlee</v>
      </c>
      <c r="H421">
        <v>14471</v>
      </c>
      <c r="I421" t="s">
        <v>74</v>
      </c>
      <c r="J421" s="7" t="str">
        <f>VLOOKUP(K421,[1]LibPAS_data!$A$2:$C$601,2,FALSE)</f>
        <v>Morenci Community Library</v>
      </c>
      <c r="K421" t="s">
        <v>213</v>
      </c>
      <c r="L421" t="s">
        <v>70</v>
      </c>
      <c r="M421" t="s">
        <v>266</v>
      </c>
    </row>
    <row r="422" spans="1:22" ht="15" x14ac:dyDescent="0.25">
      <c r="A422" s="22">
        <f>VLOOKUP(lex_jul_2014[[#This Row],[Locationid]],[1]LibPAS_data!$A$2:$D$264,4,FALSE)</f>
        <v>2461</v>
      </c>
      <c r="B422" s="10" t="str">
        <f>TEXT(C422,"yyyy")&amp;"-"&amp;"Q"&amp;LOOKUP(MONTH(C422),{1,4,7,10},{1,2,3,4})</f>
        <v>2014-Q4</v>
      </c>
      <c r="C422" s="19">
        <v>41913</v>
      </c>
      <c r="D422" s="7">
        <f>YEAR(DATE(YEAR(lex_jul_2014[[#This Row],[Date]]),MONTH(lex_jul_2014[[#This Row],[Date]])+6,1))</f>
        <v>2015</v>
      </c>
      <c r="E422" s="39" t="str">
        <f>TEXT(lex_jul_2014[[#This Row],[Date]],"YYYY")</f>
        <v>2014</v>
      </c>
      <c r="F422" t="s">
        <v>273</v>
      </c>
      <c r="G422" t="str">
        <f>VLOOKUP(K422,[1]LibPAS_data!$A$2:$C$600,3,FALSE)</f>
        <v>Navajo</v>
      </c>
      <c r="H422">
        <v>6128</v>
      </c>
      <c r="I422" t="s">
        <v>124</v>
      </c>
      <c r="J422" s="7" t="str">
        <f>VLOOKUP(K422,[1]LibPAS_data!$A$2:$C$601,2,FALSE)</f>
        <v>Navajo County Library District</v>
      </c>
      <c r="K422" t="s">
        <v>214</v>
      </c>
      <c r="L422" t="s">
        <v>114</v>
      </c>
      <c r="M422" t="s">
        <v>266</v>
      </c>
      <c r="P422">
        <v>16</v>
      </c>
      <c r="Q422">
        <v>4</v>
      </c>
      <c r="R422">
        <v>13</v>
      </c>
      <c r="S422">
        <v>3</v>
      </c>
      <c r="T422">
        <v>2</v>
      </c>
      <c r="U422">
        <v>16</v>
      </c>
    </row>
    <row r="423" spans="1:22" ht="15" x14ac:dyDescent="0.25">
      <c r="A423" s="22">
        <f>VLOOKUP(lex_jul_2014[[#This Row],[Locationid]],[1]LibPAS_data!$A$2:$D$264,4,FALSE)</f>
        <v>19768</v>
      </c>
      <c r="B423" s="10" t="str">
        <f>TEXT(C423,"yyyy")&amp;"-"&amp;"Q"&amp;LOOKUP(MONTH(C423),{1,4,7,10},{1,2,3,4})</f>
        <v>2014-Q4</v>
      </c>
      <c r="C423" s="19">
        <v>41913</v>
      </c>
      <c r="D423" s="7">
        <f>YEAR(DATE(YEAR(lex_jul_2014[[#This Row],[Date]]),MONTH(lex_jul_2014[[#This Row],[Date]])+6,1))</f>
        <v>2015</v>
      </c>
      <c r="E423" s="39" t="str">
        <f>TEXT(lex_jul_2014[[#This Row],[Date]],"YYYY")</f>
        <v>2014</v>
      </c>
      <c r="F423" t="s">
        <v>273</v>
      </c>
      <c r="G423" t="str">
        <f>VLOOKUP(K423,[1]LibPAS_data!$A$2:$C$600,3,FALSE)</f>
        <v>Apache</v>
      </c>
      <c r="H423">
        <v>14548</v>
      </c>
      <c r="I423" t="s">
        <v>115</v>
      </c>
      <c r="J423" s="7" t="str">
        <f>VLOOKUP(K423,[1]LibPAS_data!$A$2:$C$601,2,FALSE)</f>
        <v>Navajo Nation Library System</v>
      </c>
      <c r="K423" t="s">
        <v>216</v>
      </c>
      <c r="L423" t="s">
        <v>114</v>
      </c>
      <c r="M423" t="s">
        <v>266</v>
      </c>
    </row>
    <row r="424" spans="1:22" ht="15" x14ac:dyDescent="0.25">
      <c r="A424" s="22">
        <f>VLOOKUP(lex_jul_2014[[#This Row],[Locationid]],[1]LibPAS_data!$A$2:$D$264,4,FALSE)</f>
        <v>23601</v>
      </c>
      <c r="B424" s="10" t="str">
        <f>TEXT(C424,"yyyy")&amp;"-"&amp;"Q"&amp;LOOKUP(MONTH(C424),{1,4,7,10},{1,2,3,4})</f>
        <v>2014-Q4</v>
      </c>
      <c r="C424" s="19">
        <v>41913</v>
      </c>
      <c r="D424" s="7">
        <f>YEAR(DATE(YEAR(lex_jul_2014[[#This Row],[Date]]),MONTH(lex_jul_2014[[#This Row],[Date]])+6,1))</f>
        <v>2015</v>
      </c>
      <c r="E424" s="39" t="str">
        <f>TEXT(lex_jul_2014[[#This Row],[Date]],"YYYY")</f>
        <v>2014</v>
      </c>
      <c r="F424" t="s">
        <v>273</v>
      </c>
      <c r="G424" t="str">
        <f>VLOOKUP(K424,[1]LibPAS_data!$A$2:$C$600,3,FALSE)</f>
        <v>Santa Cruz</v>
      </c>
      <c r="H424">
        <v>14515</v>
      </c>
      <c r="I424" t="s">
        <v>137</v>
      </c>
      <c r="J424" s="7" t="str">
        <f>VLOOKUP(K424,[1]LibPAS_data!$A$2:$C$601,2,FALSE)</f>
        <v>Nogales/Santa Cruz County Public Library</v>
      </c>
      <c r="K424" t="s">
        <v>215</v>
      </c>
      <c r="L424" t="s">
        <v>138</v>
      </c>
      <c r="M424" t="s">
        <v>266</v>
      </c>
    </row>
    <row r="425" spans="1:22" ht="15" x14ac:dyDescent="0.25">
      <c r="A425" s="22" t="e">
        <f>VLOOKUP(lex_jul_2014[[#This Row],[Locationid]],[1]LibPAS_data!$A$2:$D$264,4,FALSE)</f>
        <v>#N/A</v>
      </c>
      <c r="B425" s="10" t="str">
        <f>TEXT(C425,"yyyy")&amp;"-"&amp;"Q"&amp;LOOKUP(MONTH(C425),{1,4,7,10},{1,2,3,4})</f>
        <v>2014-Q4</v>
      </c>
      <c r="C425" s="19">
        <v>41913</v>
      </c>
      <c r="D425" s="7">
        <f>YEAR(DATE(YEAR(lex_jul_2014[[#This Row],[Date]]),MONTH(lex_jul_2014[[#This Row],[Date]])+6,1))</f>
        <v>2015</v>
      </c>
      <c r="E425" s="39" t="str">
        <f>TEXT(lex_jul_2014[[#This Row],[Date]],"YYYY")</f>
        <v>2014</v>
      </c>
      <c r="F425" t="s">
        <v>273</v>
      </c>
      <c r="G425" t="str">
        <f>VLOOKUP(K425,[1]LibPAS_data!$A$2:$C$600,3,FALSE)</f>
        <v>Pinal</v>
      </c>
      <c r="H425">
        <v>13840</v>
      </c>
      <c r="I425" t="s">
        <v>23</v>
      </c>
      <c r="J425" s="7" t="str">
        <f>VLOOKUP(K425,[1]LibPAS_data!$A$2:$C$601,2,FALSE)</f>
        <v>Oracle Public Library</v>
      </c>
      <c r="K425" t="s">
        <v>217</v>
      </c>
      <c r="L425" t="s">
        <v>13</v>
      </c>
      <c r="M425" t="s">
        <v>266</v>
      </c>
    </row>
    <row r="426" spans="1:22" ht="15" x14ac:dyDescent="0.25">
      <c r="A426" s="22" t="e">
        <f>VLOOKUP(lex_jul_2014[[#This Row],[Locationid]],[1]LibPAS_data!$A$2:$D$264,4,FALSE)</f>
        <v>#N/A</v>
      </c>
      <c r="B426" s="10" t="str">
        <f>TEXT(C426,"yyyy")&amp;"-"&amp;"Q"&amp;LOOKUP(MONTH(C426),{1,4,7,10},{1,2,3,4})</f>
        <v>2014-Q4</v>
      </c>
      <c r="C426" s="19">
        <v>41913</v>
      </c>
      <c r="D426" s="7">
        <f>YEAR(DATE(YEAR(lex_jul_2014[[#This Row],[Date]]),MONTH(lex_jul_2014[[#This Row],[Date]])+6,1))</f>
        <v>2015</v>
      </c>
      <c r="E426" s="39" t="str">
        <f>TEXT(lex_jul_2014[[#This Row],[Date]],"YYYY")</f>
        <v>2014</v>
      </c>
      <c r="F426" t="s">
        <v>273</v>
      </c>
      <c r="G426" t="str">
        <f>VLOOKUP(K426,[1]LibPAS_data!$A$2:$C$600,3,FALSE)</f>
        <v>Pinal</v>
      </c>
      <c r="H426">
        <v>14513</v>
      </c>
      <c r="I426" t="s">
        <v>135</v>
      </c>
      <c r="J426" s="7" t="str">
        <f>VLOOKUP(K426,[1]LibPAS_data!$A$2:$C$601,2,FALSE)</f>
        <v>Oro Valley Public Library</v>
      </c>
      <c r="K426" t="s">
        <v>218</v>
      </c>
      <c r="L426" t="s">
        <v>131</v>
      </c>
      <c r="M426" t="s">
        <v>266</v>
      </c>
    </row>
    <row r="427" spans="1:22" ht="15" x14ac:dyDescent="0.25">
      <c r="A427" s="22" t="str">
        <f>VLOOKUP(lex_jul_2014[[#This Row],[Locationid]],[1]LibPAS_data!$A$2:$D$264,4,FALSE)</f>
        <v>N/A</v>
      </c>
      <c r="B427" s="10" t="str">
        <f>TEXT(C427,"yyyy")&amp;"-"&amp;"Q"&amp;LOOKUP(MONTH(C427),{1,4,7,10},{1,2,3,4})</f>
        <v>2014-Q4</v>
      </c>
      <c r="C427" s="19">
        <v>41913</v>
      </c>
      <c r="D427" s="7">
        <f>YEAR(DATE(YEAR(lex_jul_2014[[#This Row],[Date]]),MONTH(lex_jul_2014[[#This Row],[Date]])+6,1))</f>
        <v>2015</v>
      </c>
      <c r="E427" s="39" t="str">
        <f>TEXT(lex_jul_2014[[#This Row],[Date]],"YYYY")</f>
        <v>2014</v>
      </c>
      <c r="F427" t="s">
        <v>273</v>
      </c>
      <c r="G427" t="str">
        <f>VLOOKUP(K427,[1]LibPAS_data!$A$2:$C$600,3,FALSE)</f>
        <v>Coconino</v>
      </c>
      <c r="H427">
        <v>14453</v>
      </c>
      <c r="I427" t="s">
        <v>64</v>
      </c>
      <c r="J427" s="7" t="str">
        <f>VLOOKUP(K427,[1]LibPAS_data!$A$2:$C$601,2,FALSE)</f>
        <v>Page Public Library</v>
      </c>
      <c r="K427" t="s">
        <v>219</v>
      </c>
      <c r="L427" t="s">
        <v>62</v>
      </c>
      <c r="M427" t="s">
        <v>266</v>
      </c>
    </row>
    <row r="428" spans="1:22" ht="15" x14ac:dyDescent="0.25">
      <c r="A428" s="22">
        <f>VLOOKUP(lex_jul_2014[[#This Row],[Locationid]],[1]LibPAS_data!$A$2:$D$264,4,FALSE)</f>
        <v>811</v>
      </c>
      <c r="B428" s="10" t="str">
        <f>TEXT(C428,"yyyy")&amp;"-"&amp;"Q"&amp;LOOKUP(MONTH(C428),{1,4,7,10},{1,2,3,4})</f>
        <v>2014-Q4</v>
      </c>
      <c r="C428" s="19">
        <v>41913</v>
      </c>
      <c r="D428" s="7">
        <f>YEAR(DATE(YEAR(lex_jul_2014[[#This Row],[Date]]),MONTH(lex_jul_2014[[#This Row],[Date]])+6,1))</f>
        <v>2015</v>
      </c>
      <c r="E428" s="39" t="str">
        <f>TEXT(lex_jul_2014[[#This Row],[Date]],"YYYY")</f>
        <v>2014</v>
      </c>
      <c r="F428" t="s">
        <v>273</v>
      </c>
      <c r="G428" t="str">
        <f>VLOOKUP(K428,[1]LibPAS_data!$A$2:$C$600,3,FALSE)</f>
        <v>Santa Cruz</v>
      </c>
      <c r="H428">
        <v>14516</v>
      </c>
      <c r="I428" t="s">
        <v>139</v>
      </c>
      <c r="J428" s="7" t="str">
        <f>VLOOKUP(K428,[1]LibPAS_data!$A$2:$C$601,2,FALSE)</f>
        <v>Patagonia Public Library</v>
      </c>
      <c r="K428" s="1" t="s">
        <v>220</v>
      </c>
      <c r="L428" t="s">
        <v>138</v>
      </c>
      <c r="M428" t="s">
        <v>266</v>
      </c>
    </row>
    <row r="429" spans="1:22" ht="15" x14ac:dyDescent="0.25">
      <c r="A429" s="22">
        <f>VLOOKUP(lex_jul_2014[[#This Row],[Locationid]],[1]LibPAS_data!$A$2:$D$264,4,FALSE)</f>
        <v>13597</v>
      </c>
      <c r="B429" s="10" t="str">
        <f>TEXT(C429,"yyyy")&amp;"-"&amp;"Q"&amp;LOOKUP(MONTH(C429),{1,4,7,10},{1,2,3,4})</f>
        <v>2014-Q4</v>
      </c>
      <c r="C429" s="19">
        <v>41913</v>
      </c>
      <c r="D429" s="7">
        <f>YEAR(DATE(YEAR(lex_jul_2014[[#This Row],[Date]]),MONTH(lex_jul_2014[[#This Row],[Date]])+6,1))</f>
        <v>2015</v>
      </c>
      <c r="E429" s="39" t="str">
        <f>TEXT(lex_jul_2014[[#This Row],[Date]],"YYYY")</f>
        <v>2014</v>
      </c>
      <c r="F429" t="s">
        <v>273</v>
      </c>
      <c r="G429" t="str">
        <f>VLOOKUP(K429,[1]LibPAS_data!$A$2:$C$600,3,FALSE)</f>
        <v>Gila</v>
      </c>
      <c r="H429">
        <v>14462</v>
      </c>
      <c r="I429" t="s">
        <v>89</v>
      </c>
      <c r="J429" s="7" t="str">
        <f>VLOOKUP(K429,[1]LibPAS_data!$A$2:$C$601,2,FALSE)</f>
        <v>Payson Public Library</v>
      </c>
      <c r="K429" t="s">
        <v>221</v>
      </c>
      <c r="L429" t="s">
        <v>84</v>
      </c>
      <c r="M429" t="s">
        <v>266</v>
      </c>
    </row>
    <row r="430" spans="1:22" ht="15" x14ac:dyDescent="0.25">
      <c r="A430" s="22">
        <f>VLOOKUP(lex_jul_2014[[#This Row],[Locationid]],[1]LibPAS_data!$A$2:$D$264,4,FALSE)</f>
        <v>109952</v>
      </c>
      <c r="B430" s="10" t="str">
        <f>TEXT(C430,"yyyy")&amp;"-"&amp;"Q"&amp;LOOKUP(MONTH(C430),{1,4,7,10},{1,2,3,4})</f>
        <v>2014-Q4</v>
      </c>
      <c r="C430" s="19">
        <v>41913</v>
      </c>
      <c r="D430" s="7">
        <f>YEAR(DATE(YEAR(lex_jul_2014[[#This Row],[Date]]),MONTH(lex_jul_2014[[#This Row],[Date]])+6,1))</f>
        <v>2015</v>
      </c>
      <c r="E430" s="39" t="str">
        <f>TEXT(lex_jul_2014[[#This Row],[Date]],"YYYY")</f>
        <v>2014</v>
      </c>
      <c r="F430" t="s">
        <v>273</v>
      </c>
      <c r="G430" t="str">
        <f>VLOOKUP(K430,[1]LibPAS_data!$A$2:$C$600,3,FALSE)</f>
        <v>Maricopa</v>
      </c>
      <c r="H430">
        <v>14480</v>
      </c>
      <c r="I430" t="s">
        <v>109</v>
      </c>
      <c r="J430" s="7" t="str">
        <f>VLOOKUP(K430,[1]LibPAS_data!$A$2:$C$601,2,FALSE)</f>
        <v>Peoria Public Library</v>
      </c>
      <c r="K430" s="2" t="s">
        <v>222</v>
      </c>
      <c r="L430" t="s">
        <v>96</v>
      </c>
      <c r="M430" t="s">
        <v>266</v>
      </c>
    </row>
    <row r="431" spans="1:22" ht="15" x14ac:dyDescent="0.25">
      <c r="A431" s="22">
        <f>VLOOKUP(lex_jul_2014[[#This Row],[Locationid]],[1]LibPAS_data!$A$2:$D$264,4,FALSE)</f>
        <v>943450</v>
      </c>
      <c r="B431" s="10" t="str">
        <f>TEXT(C431,"yyyy")&amp;"-"&amp;"Q"&amp;LOOKUP(MONTH(C431),{1,4,7,10},{1,2,3,4})</f>
        <v>2014-Q4</v>
      </c>
      <c r="C431" s="19">
        <v>41913</v>
      </c>
      <c r="D431" s="7">
        <f>YEAR(DATE(YEAR(lex_jul_2014[[#This Row],[Date]]),MONTH(lex_jul_2014[[#This Row],[Date]])+6,1))</f>
        <v>2015</v>
      </c>
      <c r="E431" s="39" t="str">
        <f>TEXT(lex_jul_2014[[#This Row],[Date]],"YYYY")</f>
        <v>2014</v>
      </c>
      <c r="F431" t="s">
        <v>273</v>
      </c>
      <c r="G431" t="str">
        <f>VLOOKUP(K431,[1]LibPAS_data!$A$2:$C$600,3,FALSE)</f>
        <v>Maricopa</v>
      </c>
      <c r="H431">
        <v>5773</v>
      </c>
      <c r="I431" t="s">
        <v>107</v>
      </c>
      <c r="J431" s="7" t="str">
        <f>VLOOKUP(K431,[1]LibPAS_data!$A$2:$C$601,2,FALSE)</f>
        <v>Phoenix Public Library</v>
      </c>
      <c r="K431" s="1" t="s">
        <v>223</v>
      </c>
      <c r="L431" t="s">
        <v>96</v>
      </c>
      <c r="M431" t="s">
        <v>266</v>
      </c>
      <c r="P431">
        <v>24</v>
      </c>
      <c r="Q431">
        <v>63</v>
      </c>
      <c r="R431">
        <v>124</v>
      </c>
      <c r="S431">
        <v>78</v>
      </c>
      <c r="T431">
        <v>64</v>
      </c>
      <c r="U431">
        <v>29</v>
      </c>
      <c r="V431">
        <v>21</v>
      </c>
    </row>
    <row r="432" spans="1:22" ht="15" x14ac:dyDescent="0.25">
      <c r="A432" s="22">
        <f>VLOOKUP(lex_jul_2014[[#This Row],[Locationid]],[1]LibPAS_data!$A$2:$D$264,4,FALSE)</f>
        <v>405419</v>
      </c>
      <c r="B432" s="10" t="str">
        <f>TEXT(C432,"yyyy")&amp;"-"&amp;"Q"&amp;LOOKUP(MONTH(C432),{1,4,7,10},{1,2,3,4})</f>
        <v>2014-Q4</v>
      </c>
      <c r="C432" s="19">
        <v>41913</v>
      </c>
      <c r="D432" s="7">
        <f>YEAR(DATE(YEAR(lex_jul_2014[[#This Row],[Date]]),MONTH(lex_jul_2014[[#This Row],[Date]])+6,1))</f>
        <v>2015</v>
      </c>
      <c r="E432" s="39" t="str">
        <f>TEXT(lex_jul_2014[[#This Row],[Date]],"YYYY")</f>
        <v>2014</v>
      </c>
      <c r="F432" t="s">
        <v>273</v>
      </c>
      <c r="G432" t="str">
        <f>VLOOKUP(K432,[1]LibPAS_data!$A$2:$C$600,3,FALSE)</f>
        <v>Pima</v>
      </c>
      <c r="H432">
        <v>5042</v>
      </c>
      <c r="I432" t="s">
        <v>136</v>
      </c>
      <c r="J432" s="7" t="str">
        <f>VLOOKUP(K432,[1]LibPAS_data!$A$2:$C$601,2,FALSE)</f>
        <v>Pima County Public Library</v>
      </c>
      <c r="K432" t="s">
        <v>225</v>
      </c>
      <c r="L432" t="s">
        <v>131</v>
      </c>
      <c r="M432" t="s">
        <v>266</v>
      </c>
      <c r="P432">
        <v>266</v>
      </c>
      <c r="Q432">
        <v>54</v>
      </c>
      <c r="R432">
        <v>233</v>
      </c>
      <c r="S432">
        <v>83</v>
      </c>
      <c r="T432">
        <v>85</v>
      </c>
      <c r="U432">
        <v>33</v>
      </c>
      <c r="V432">
        <v>4</v>
      </c>
    </row>
    <row r="433" spans="1:22" ht="15" x14ac:dyDescent="0.25">
      <c r="A433" s="22">
        <f>VLOOKUP(lex_jul_2014[[#This Row],[Locationid]],[1]LibPAS_data!$A$2:$D$264,4,FALSE)</f>
        <v>1701</v>
      </c>
      <c r="B433" s="10" t="str">
        <f>TEXT(C433,"yyyy")&amp;"-"&amp;"Q"&amp;LOOKUP(MONTH(C433),{1,4,7,10},{1,2,3,4})</f>
        <v>2014-Q4</v>
      </c>
      <c r="C433" s="19">
        <v>41913</v>
      </c>
      <c r="D433" s="7">
        <f>YEAR(DATE(YEAR(lex_jul_2014[[#This Row],[Date]]),MONTH(lex_jul_2014[[#This Row],[Date]])+6,1))</f>
        <v>2015</v>
      </c>
      <c r="E433" s="39" t="str">
        <f>TEXT(lex_jul_2014[[#This Row],[Date]],"YYYY")</f>
        <v>2014</v>
      </c>
      <c r="F433" t="s">
        <v>273</v>
      </c>
      <c r="G433" t="str">
        <f>VLOOKUP(K433,[1]LibPAS_data!$A$2:$C$600,3,FALSE)</f>
        <v>Graham</v>
      </c>
      <c r="H433">
        <v>14466</v>
      </c>
      <c r="I433" t="s">
        <v>94</v>
      </c>
      <c r="J433" s="7" t="str">
        <f>VLOOKUP(K433,[1]LibPAS_data!$A$2:$C$601,2,FALSE)</f>
        <v>Pima Public Library</v>
      </c>
      <c r="K433" t="s">
        <v>224</v>
      </c>
      <c r="L433" t="s">
        <v>93</v>
      </c>
      <c r="M433" t="s">
        <v>266</v>
      </c>
    </row>
    <row r="434" spans="1:22" ht="15" x14ac:dyDescent="0.25">
      <c r="A434" s="22">
        <f>VLOOKUP(lex_jul_2014[[#This Row],[Locationid]],[1]LibPAS_data!$A$2:$D$264,4,FALSE)</f>
        <v>8901</v>
      </c>
      <c r="B434" s="10" t="str">
        <f>TEXT(C434,"yyyy")&amp;"-"&amp;"Q"&amp;LOOKUP(MONTH(C434),{1,4,7,10},{1,2,3,4})</f>
        <v>2014-Q4</v>
      </c>
      <c r="C434" s="19">
        <v>41913</v>
      </c>
      <c r="D434" s="7">
        <f>YEAR(DATE(YEAR(lex_jul_2014[[#This Row],[Date]]),MONTH(lex_jul_2014[[#This Row],[Date]])+6,1))</f>
        <v>2015</v>
      </c>
      <c r="E434" s="39" t="str">
        <f>TEXT(lex_jul_2014[[#This Row],[Date]],"YYYY")</f>
        <v>2014</v>
      </c>
      <c r="F434" t="s">
        <v>273</v>
      </c>
      <c r="G434" t="str">
        <f>VLOOKUP(K434,[1]LibPAS_data!$A$2:$C$600,3,FALSE)</f>
        <v>Pinal</v>
      </c>
      <c r="H434">
        <v>13846</v>
      </c>
      <c r="I434" t="s">
        <v>20</v>
      </c>
      <c r="J434" s="7" t="str">
        <f>VLOOKUP(K434,[1]LibPAS_data!$A$2:$C$601,2,FALSE)</f>
        <v>Pinal County Library District</v>
      </c>
      <c r="K434" s="2" t="s">
        <v>226</v>
      </c>
      <c r="L434" t="s">
        <v>13</v>
      </c>
      <c r="M434" t="s">
        <v>266</v>
      </c>
      <c r="P434">
        <v>34</v>
      </c>
      <c r="Q434">
        <v>12</v>
      </c>
      <c r="R434">
        <v>1</v>
      </c>
      <c r="S434">
        <v>29</v>
      </c>
      <c r="U434">
        <v>2</v>
      </c>
    </row>
    <row r="435" spans="1:22" ht="15" x14ac:dyDescent="0.25">
      <c r="A435" s="22" t="e">
        <f>VLOOKUP(lex_jul_2014[[#This Row],[Locationid]],[1]LibPAS_data!$A$2:$D$264,4,FALSE)</f>
        <v>#N/A</v>
      </c>
      <c r="B435" s="10" t="str">
        <f>TEXT(C435,"yyyy")&amp;"-"&amp;"Q"&amp;LOOKUP(MONTH(C435),{1,4,7,10},{1,2,3,4})</f>
        <v>2014-Q4</v>
      </c>
      <c r="C435" s="19">
        <v>41913</v>
      </c>
      <c r="D435" s="7">
        <f>YEAR(DATE(YEAR(lex_jul_2014[[#This Row],[Date]]),MONTH(lex_jul_2014[[#This Row],[Date]])+6,1))</f>
        <v>2015</v>
      </c>
      <c r="E435" s="39" t="str">
        <f>TEXT(lex_jul_2014[[#This Row],[Date]],"YYYY")</f>
        <v>2014</v>
      </c>
      <c r="F435" t="s">
        <v>273</v>
      </c>
      <c r="G435" t="str">
        <f>VLOOKUP(K435,[1]LibPAS_data!$A$2:$C$600,3,FALSE)</f>
        <v>Navajo</v>
      </c>
      <c r="H435">
        <v>14500</v>
      </c>
      <c r="I435" t="s">
        <v>127</v>
      </c>
      <c r="J435" s="7" t="str">
        <f>VLOOKUP(K435,[1]LibPAS_data!$A$2:$C$601,2,FALSE)</f>
        <v>Pinedale Public Library</v>
      </c>
      <c r="K435" s="5" t="s">
        <v>227</v>
      </c>
      <c r="L435" t="s">
        <v>114</v>
      </c>
      <c r="M435" t="s">
        <v>266</v>
      </c>
    </row>
    <row r="436" spans="1:22" ht="15" x14ac:dyDescent="0.25">
      <c r="A436" s="22" t="e">
        <f>VLOOKUP(lex_jul_2014[[#This Row],[Locationid]],[1]LibPAS_data!$A$2:$D$264,4,FALSE)</f>
        <v>#N/A</v>
      </c>
      <c r="B436" s="10" t="str">
        <f>TEXT(C436,"yyyy")&amp;"-"&amp;"Q"&amp;LOOKUP(MONTH(C436),{1,4,7,10},{1,2,3,4})</f>
        <v>2014-Q4</v>
      </c>
      <c r="C436" s="19">
        <v>41913</v>
      </c>
      <c r="D436" s="7">
        <f>YEAR(DATE(YEAR(lex_jul_2014[[#This Row],[Date]]),MONTH(lex_jul_2014[[#This Row],[Date]])+6,1))</f>
        <v>2015</v>
      </c>
      <c r="E436" s="39" t="str">
        <f>TEXT(lex_jul_2014[[#This Row],[Date]],"YYYY")</f>
        <v>2014</v>
      </c>
      <c r="F436" t="s">
        <v>273</v>
      </c>
      <c r="G436" t="str">
        <f>VLOOKUP(K436,[1]LibPAS_data!$A$2:$C$600,3,FALSE)</f>
        <v>Navajo</v>
      </c>
      <c r="H436">
        <v>14501</v>
      </c>
      <c r="I436" t="s">
        <v>128</v>
      </c>
      <c r="J436" s="7" t="str">
        <f>VLOOKUP(K436,[1]LibPAS_data!$A$2:$C$601,2,FALSE)</f>
        <v>Pinetop Lakeside Library</v>
      </c>
      <c r="K436" s="5" t="s">
        <v>228</v>
      </c>
      <c r="L436" t="s">
        <v>114</v>
      </c>
      <c r="M436" t="s">
        <v>266</v>
      </c>
    </row>
    <row r="437" spans="1:22" ht="15" x14ac:dyDescent="0.25">
      <c r="A437" s="22">
        <f>VLOOKUP(lex_jul_2014[[#This Row],[Locationid]],[1]LibPAS_data!$A$2:$D$264,4,FALSE)</f>
        <v>29416</v>
      </c>
      <c r="B437" s="10" t="str">
        <f>TEXT(C437,"yyyy")&amp;"-"&amp;"Q"&amp;LOOKUP(MONTH(C437),{1,4,7,10},{1,2,3,4})</f>
        <v>2014-Q4</v>
      </c>
      <c r="C437" s="19">
        <v>41913</v>
      </c>
      <c r="D437" s="7">
        <f>YEAR(DATE(YEAR(lex_jul_2014[[#This Row],[Date]]),MONTH(lex_jul_2014[[#This Row],[Date]])+6,1))</f>
        <v>2015</v>
      </c>
      <c r="E437" s="39" t="str">
        <f>TEXT(lex_jul_2014[[#This Row],[Date]],"YYYY")</f>
        <v>2014</v>
      </c>
      <c r="F437" t="s">
        <v>273</v>
      </c>
      <c r="G437" t="str">
        <f>VLOOKUP(K437,[1]LibPAS_data!$A$2:$C$600,3,FALSE)</f>
        <v>Yavapai</v>
      </c>
      <c r="H437">
        <v>14524</v>
      </c>
      <c r="I437" t="s">
        <v>48</v>
      </c>
      <c r="J437" s="7" t="str">
        <f>VLOOKUP(K437,[1]LibPAS_data!$A$2:$C$601,2,FALSE)</f>
        <v>Prescott Public Library</v>
      </c>
      <c r="K437" s="1" t="s">
        <v>229</v>
      </c>
      <c r="L437" t="s">
        <v>39</v>
      </c>
      <c r="M437" t="s">
        <v>266</v>
      </c>
    </row>
    <row r="438" spans="1:22" ht="15" x14ac:dyDescent="0.25">
      <c r="A438" s="22">
        <f>VLOOKUP(lex_jul_2014[[#This Row],[Locationid]],[1]LibPAS_data!$A$2:$D$264,4,FALSE)</f>
        <v>22616</v>
      </c>
      <c r="B438" s="10" t="str">
        <f>TEXT(C438,"yyyy")&amp;"-"&amp;"Q"&amp;LOOKUP(MONTH(C438),{1,4,7,10},{1,2,3,4})</f>
        <v>2014-Q4</v>
      </c>
      <c r="C438" s="19">
        <v>41913</v>
      </c>
      <c r="D438" s="7">
        <f>YEAR(DATE(YEAR(lex_jul_2014[[#This Row],[Date]]),MONTH(lex_jul_2014[[#This Row],[Date]])+6,1))</f>
        <v>2015</v>
      </c>
      <c r="E438" s="39" t="str">
        <f>TEXT(lex_jul_2014[[#This Row],[Date]],"YYYY")</f>
        <v>2014</v>
      </c>
      <c r="F438" t="s">
        <v>273</v>
      </c>
      <c r="G438" t="str">
        <f>VLOOKUP(K438,[1]LibPAS_data!$A$2:$C$600,3,FALSE)</f>
        <v>Yavapai</v>
      </c>
      <c r="H438">
        <v>14519</v>
      </c>
      <c r="I438" t="s">
        <v>45</v>
      </c>
      <c r="J438" s="7" t="str">
        <f>VLOOKUP(K438,[1]LibPAS_data!$A$2:$C$601,2,FALSE)</f>
        <v>Prescott Valley Public Library</v>
      </c>
      <c r="K438" t="s">
        <v>230</v>
      </c>
      <c r="L438" t="s">
        <v>39</v>
      </c>
      <c r="M438" t="s">
        <v>266</v>
      </c>
      <c r="P438">
        <v>3</v>
      </c>
      <c r="R438">
        <v>1</v>
      </c>
      <c r="V438">
        <v>9</v>
      </c>
    </row>
    <row r="439" spans="1:22" ht="15" x14ac:dyDescent="0.25">
      <c r="A439" s="22">
        <f>VLOOKUP(lex_jul_2014[[#This Row],[Locationid]],[1]LibPAS_data!$A$2:$D$264,4,FALSE)</f>
        <v>5873</v>
      </c>
      <c r="B439" s="10" t="str">
        <f>TEXT(C439,"yyyy")&amp;"-"&amp;"Q"&amp;LOOKUP(MONTH(C439),{1,4,7,10},{1,2,3,4})</f>
        <v>2014-Q4</v>
      </c>
      <c r="C439" s="19">
        <v>41913</v>
      </c>
      <c r="D439" s="7">
        <f>YEAR(DATE(YEAR(lex_jul_2014[[#This Row],[Date]]),MONTH(lex_jul_2014[[#This Row],[Date]])+6,1))</f>
        <v>2015</v>
      </c>
      <c r="E439" s="39" t="str">
        <f>TEXT(lex_jul_2014[[#This Row],[Date]],"YYYY")</f>
        <v>2014</v>
      </c>
      <c r="F439" t="s">
        <v>273</v>
      </c>
      <c r="G439" t="str">
        <f>VLOOKUP(K439,[1]LibPAS_data!$A$2:$C$600,3,FALSE)</f>
        <v>La Paz</v>
      </c>
      <c r="H439">
        <v>14473</v>
      </c>
      <c r="I439" t="s">
        <v>35</v>
      </c>
      <c r="J439" s="7" t="str">
        <f>VLOOKUP(K439,[1]LibPAS_data!$A$2:$C$601,2,FALSE)</f>
        <v>Quartzsite Public Library</v>
      </c>
      <c r="K439" t="s">
        <v>231</v>
      </c>
      <c r="L439" t="s">
        <v>34</v>
      </c>
      <c r="M439" t="s">
        <v>266</v>
      </c>
    </row>
    <row r="440" spans="1:22" ht="15" x14ac:dyDescent="0.25">
      <c r="A440" s="22" t="e">
        <f>VLOOKUP(lex_jul_2014[[#This Row],[Locationid]],[1]LibPAS_data!$A$2:$D$264,4,FALSE)</f>
        <v>#N/A</v>
      </c>
      <c r="B440" s="10" t="str">
        <f>TEXT(C440,"yyyy")&amp;"-"&amp;"Q"&amp;LOOKUP(MONTH(C440),{1,4,7,10},{1,2,3,4})</f>
        <v>2014-Q4</v>
      </c>
      <c r="C440" s="19">
        <v>41913</v>
      </c>
      <c r="D440" s="7">
        <f>YEAR(DATE(YEAR(lex_jul_2014[[#This Row],[Date]]),MONTH(lex_jul_2014[[#This Row],[Date]])+6,1))</f>
        <v>2015</v>
      </c>
      <c r="E440" s="39" t="str">
        <f>TEXT(lex_jul_2014[[#This Row],[Date]],"YYYY")</f>
        <v>2014</v>
      </c>
      <c r="F440" t="s">
        <v>273</v>
      </c>
      <c r="G440" t="str">
        <f>VLOOKUP(K440,[1]LibPAS_data!$A$2:$C$600,3,FALSE)</f>
        <v>Navajo</v>
      </c>
      <c r="H440">
        <v>14502</v>
      </c>
      <c r="I440" t="s">
        <v>129</v>
      </c>
      <c r="J440" s="7" t="str">
        <f>VLOOKUP(K440,[1]LibPAS_data!$A$2:$C$601,2,FALSE)</f>
        <v>Rim Community Library</v>
      </c>
      <c r="K440" t="s">
        <v>232</v>
      </c>
      <c r="L440" t="s">
        <v>114</v>
      </c>
      <c r="M440" t="s">
        <v>266</v>
      </c>
    </row>
    <row r="441" spans="1:22" ht="15" x14ac:dyDescent="0.25">
      <c r="A441" s="22">
        <f>VLOOKUP(lex_jul_2014[[#This Row],[Locationid]],[1]LibPAS_data!$A$2:$D$264,4,FALSE)</f>
        <v>11980</v>
      </c>
      <c r="B441" s="10" t="str">
        <f>TEXT(C441,"yyyy")&amp;"-"&amp;"Q"&amp;LOOKUP(MONTH(C441),{1,4,7,10},{1,2,3,4})</f>
        <v>2014-Q4</v>
      </c>
      <c r="C441" s="19">
        <v>41913</v>
      </c>
      <c r="D441" s="7">
        <f>YEAR(DATE(YEAR(lex_jul_2014[[#This Row],[Date]]),MONTH(lex_jul_2014[[#This Row],[Date]])+6,1))</f>
        <v>2015</v>
      </c>
      <c r="E441" s="39" t="str">
        <f>TEXT(lex_jul_2014[[#This Row],[Date]],"YYYY")</f>
        <v>2014</v>
      </c>
      <c r="F441" t="s">
        <v>273</v>
      </c>
      <c r="G441" t="str">
        <f>VLOOKUP(K441,[1]LibPAS_data!$A$2:$C$600,3,FALSE)</f>
        <v>Graham</v>
      </c>
      <c r="H441">
        <v>14467</v>
      </c>
      <c r="I441" t="s">
        <v>92</v>
      </c>
      <c r="J441" s="7" t="str">
        <f>VLOOKUP(K441,[1]LibPAS_data!$A$2:$C$601,2,FALSE)</f>
        <v>Safford City - Graham County Library</v>
      </c>
      <c r="K441" t="s">
        <v>233</v>
      </c>
      <c r="L441" t="s">
        <v>93</v>
      </c>
      <c r="M441" t="s">
        <v>266</v>
      </c>
      <c r="P441">
        <v>5</v>
      </c>
      <c r="Q441">
        <v>3</v>
      </c>
      <c r="S441">
        <v>2</v>
      </c>
      <c r="T441">
        <v>2</v>
      </c>
    </row>
    <row r="442" spans="1:22" ht="15" x14ac:dyDescent="0.25">
      <c r="A442" s="22" t="str">
        <f>VLOOKUP(lex_jul_2014[[#This Row],[Locationid]],[1]LibPAS_data!$A$2:$D$264,4,FALSE)</f>
        <v>N/A</v>
      </c>
      <c r="B442" s="10" t="str">
        <f>TEXT(C442,"yyyy")&amp;"-"&amp;"Q"&amp;LOOKUP(MONTH(C442),{1,4,7,10},{1,2,3,4})</f>
        <v>2014-Q4</v>
      </c>
      <c r="C442" s="19">
        <v>41913</v>
      </c>
      <c r="D442" s="7">
        <f>YEAR(DATE(YEAR(lex_jul_2014[[#This Row],[Date]]),MONTH(lex_jul_2014[[#This Row],[Date]])+6,1))</f>
        <v>2015</v>
      </c>
      <c r="E442" s="39" t="str">
        <f>TEXT(lex_jul_2014[[#This Row],[Date]],"YYYY")</f>
        <v>2014</v>
      </c>
      <c r="F442" t="s">
        <v>273</v>
      </c>
      <c r="G442" t="str">
        <f>VLOOKUP(K442,[1]LibPAS_data!$A$2:$C$600,3,FALSE)</f>
        <v>Maricopa</v>
      </c>
      <c r="H442">
        <v>14483</v>
      </c>
      <c r="I442" t="s">
        <v>113</v>
      </c>
      <c r="J442" s="7" t="str">
        <f>VLOOKUP(K442,[1]LibPAS_data!$A$2:$C$601,2,FALSE)</f>
        <v>Salt River Tribal Library</v>
      </c>
      <c r="K442" t="s">
        <v>234</v>
      </c>
      <c r="L442" t="s">
        <v>96</v>
      </c>
      <c r="M442" t="s">
        <v>266</v>
      </c>
    </row>
    <row r="443" spans="1:22" ht="15" x14ac:dyDescent="0.25">
      <c r="A443" s="22">
        <f>VLOOKUP(lex_jul_2014[[#This Row],[Locationid]],[1]LibPAS_data!$A$2:$D$264,4,FALSE)</f>
        <v>5625</v>
      </c>
      <c r="B443" s="10" t="str">
        <f>TEXT(C443,"yyyy")&amp;"-"&amp;"Q"&amp;LOOKUP(MONTH(C443),{1,4,7,10},{1,2,3,4})</f>
        <v>2014-Q4</v>
      </c>
      <c r="C443" s="19">
        <v>41913</v>
      </c>
      <c r="D443" s="7">
        <f>YEAR(DATE(YEAR(lex_jul_2014[[#This Row],[Date]]),MONTH(lex_jul_2014[[#This Row],[Date]])+6,1))</f>
        <v>2015</v>
      </c>
      <c r="E443" s="39" t="str">
        <f>TEXT(lex_jul_2014[[#This Row],[Date]],"YYYY")</f>
        <v>2014</v>
      </c>
      <c r="F443" t="s">
        <v>273</v>
      </c>
      <c r="G443" t="str">
        <f>VLOOKUP(K443,[1]LibPAS_data!$A$2:$C$600,3,FALSE)</f>
        <v>Gila</v>
      </c>
      <c r="H443">
        <v>14460</v>
      </c>
      <c r="I443" t="s">
        <v>86</v>
      </c>
      <c r="J443" s="7" t="str">
        <f>VLOOKUP(K443,[1]LibPAS_data!$A$2:$C$601,2,FALSE)</f>
        <v>San Carlos Public Library</v>
      </c>
      <c r="K443" t="s">
        <v>235</v>
      </c>
      <c r="L443" t="s">
        <v>84</v>
      </c>
      <c r="M443" t="s">
        <v>266</v>
      </c>
    </row>
    <row r="444" spans="1:22" ht="15" x14ac:dyDescent="0.25">
      <c r="A444" s="22" t="str">
        <f>VLOOKUP(lex_jul_2014[[#This Row],[Locationid]],[1]LibPAS_data!$A$2:$D$264,4,FALSE)</f>
        <v>N/A</v>
      </c>
      <c r="B444" s="10" t="str">
        <f>TEXT(C444,"yyyy")&amp;"-"&amp;"Q"&amp;LOOKUP(MONTH(C444),{1,4,7,10},{1,2,3,4})</f>
        <v>2014-Q4</v>
      </c>
      <c r="C444" s="19">
        <v>41913</v>
      </c>
      <c r="D444" s="7">
        <f>YEAR(DATE(YEAR(lex_jul_2014[[#This Row],[Date]]),MONTH(lex_jul_2014[[#This Row],[Date]])+6,1))</f>
        <v>2015</v>
      </c>
      <c r="E444" s="39" t="str">
        <f>TEXT(lex_jul_2014[[#This Row],[Date]],"YYYY")</f>
        <v>2014</v>
      </c>
      <c r="F444" t="s">
        <v>273</v>
      </c>
      <c r="G444" t="str">
        <f>VLOOKUP(K444,[1]LibPAS_data!$A$2:$C$600,3,FALSE)</f>
        <v>Maricopa</v>
      </c>
      <c r="H444">
        <v>14484</v>
      </c>
      <c r="I444" t="s">
        <v>103</v>
      </c>
      <c r="J444" s="7" t="str">
        <f>VLOOKUP(K444,[1]LibPAS_data!$A$2:$C$601,2,FALSE)</f>
        <v>San Lucy Library</v>
      </c>
      <c r="K444" t="s">
        <v>236</v>
      </c>
      <c r="L444" t="s">
        <v>96</v>
      </c>
      <c r="M444" t="s">
        <v>266</v>
      </c>
    </row>
    <row r="445" spans="1:22" ht="15" x14ac:dyDescent="0.25">
      <c r="A445" s="22" t="e">
        <f>VLOOKUP(lex_jul_2014[[#This Row],[Locationid]],[1]LibPAS_data!$A$2:$D$264,4,FALSE)</f>
        <v>#N/A</v>
      </c>
      <c r="B445" s="10" t="str">
        <f>TEXT(C445,"yyyy")&amp;"-"&amp;"Q"&amp;LOOKUP(MONTH(C445),{1,4,7,10},{1,2,3,4})</f>
        <v>2014-Q4</v>
      </c>
      <c r="C445" s="19">
        <v>41913</v>
      </c>
      <c r="D445" s="7">
        <f>YEAR(DATE(YEAR(lex_jul_2014[[#This Row],[Date]]),MONTH(lex_jul_2014[[#This Row],[Date]])+6,1))</f>
        <v>2015</v>
      </c>
      <c r="E445" s="39" t="str">
        <f>TEXT(lex_jul_2014[[#This Row],[Date]],"YYYY")</f>
        <v>2014</v>
      </c>
      <c r="F445" t="s">
        <v>273</v>
      </c>
      <c r="G445" t="str">
        <f>VLOOKUP(K445,[1]LibPAS_data!$A$2:$C$600,3,FALSE)</f>
        <v>Pinal</v>
      </c>
      <c r="H445">
        <v>13842</v>
      </c>
      <c r="I445" t="s">
        <v>25</v>
      </c>
      <c r="J445" s="7" t="str">
        <f>VLOOKUP(K445,[1]LibPAS_data!$A$2:$C$601,2,FALSE)</f>
        <v>San Manuel Public Library</v>
      </c>
      <c r="K445" s="1" t="s">
        <v>237</v>
      </c>
      <c r="L445" t="s">
        <v>13</v>
      </c>
      <c r="M445" t="s">
        <v>266</v>
      </c>
    </row>
    <row r="446" spans="1:22" ht="15" x14ac:dyDescent="0.25">
      <c r="A446" s="22">
        <f>VLOOKUP(lex_jul_2014[[#This Row],[Locationid]],[1]LibPAS_data!$A$2:$D$264,4,FALSE)</f>
        <v>360</v>
      </c>
      <c r="B446" s="10" t="str">
        <f>TEXT(C446,"yyyy")&amp;"-"&amp;"Q"&amp;LOOKUP(MONTH(C446),{1,4,7,10},{1,2,3,4})</f>
        <v>2014-Q4</v>
      </c>
      <c r="C446" s="19">
        <v>41913</v>
      </c>
      <c r="D446" s="7">
        <f>YEAR(DATE(YEAR(lex_jul_2014[[#This Row],[Date]]),MONTH(lex_jul_2014[[#This Row],[Date]])+6,1))</f>
        <v>2015</v>
      </c>
      <c r="E446" s="39" t="str">
        <f>TEXT(lex_jul_2014[[#This Row],[Date]],"YYYY")</f>
        <v>2014</v>
      </c>
      <c r="F446" t="s">
        <v>273</v>
      </c>
      <c r="G446" t="str">
        <f>VLOOKUP(K446,[1]LibPAS_data!$A$2:$C$600,3,FALSE)</f>
        <v>Pima</v>
      </c>
      <c r="H446">
        <v>14511</v>
      </c>
      <c r="I446" t="s">
        <v>133</v>
      </c>
      <c r="J446" s="7" t="str">
        <f>VLOOKUP(K446,[1]LibPAS_data!$A$2:$C$601,2,FALSE)</f>
        <v>San Xavier Library Center</v>
      </c>
      <c r="K446" t="s">
        <v>238</v>
      </c>
      <c r="L446" t="s">
        <v>131</v>
      </c>
      <c r="M446" t="s">
        <v>266</v>
      </c>
    </row>
    <row r="447" spans="1:22" ht="15" x14ac:dyDescent="0.25">
      <c r="A447" s="22">
        <f>VLOOKUP(lex_jul_2014[[#This Row],[Locationid]],[1]LibPAS_data!$A$2:$D$264,4,FALSE)</f>
        <v>174482</v>
      </c>
      <c r="B447" s="10" t="str">
        <f>TEXT(C447,"yyyy")&amp;"-"&amp;"Q"&amp;LOOKUP(MONTH(C447),{1,4,7,10},{1,2,3,4})</f>
        <v>2014-Q4</v>
      </c>
      <c r="C447" s="19">
        <v>41913</v>
      </c>
      <c r="D447" s="7">
        <f>YEAR(DATE(YEAR(lex_jul_2014[[#This Row],[Date]]),MONTH(lex_jul_2014[[#This Row],[Date]])+6,1))</f>
        <v>2015</v>
      </c>
      <c r="E447" s="39" t="str">
        <f>TEXT(lex_jul_2014[[#This Row],[Date]],"YYYY")</f>
        <v>2014</v>
      </c>
      <c r="F447" t="s">
        <v>273</v>
      </c>
      <c r="G447" t="str">
        <f>VLOOKUP(K447,[1]LibPAS_data!$A$2:$C$600,3,FALSE)</f>
        <v>Maricopa</v>
      </c>
      <c r="H447">
        <v>14315</v>
      </c>
      <c r="I447" t="s">
        <v>101</v>
      </c>
      <c r="J447" s="7" t="str">
        <f>VLOOKUP(K447,[1]LibPAS_data!$A$2:$C$601,2,FALSE)</f>
        <v>Scottsdale Public Library</v>
      </c>
      <c r="K447" s="2" t="s">
        <v>239</v>
      </c>
      <c r="L447" t="s">
        <v>96</v>
      </c>
      <c r="M447" t="s">
        <v>266</v>
      </c>
      <c r="P447">
        <v>1</v>
      </c>
      <c r="Q447">
        <v>4</v>
      </c>
      <c r="R447">
        <v>7</v>
      </c>
      <c r="S447">
        <v>1</v>
      </c>
      <c r="T447">
        <v>2</v>
      </c>
      <c r="U447">
        <v>4</v>
      </c>
    </row>
    <row r="448" spans="1:22" ht="15" x14ac:dyDescent="0.25">
      <c r="A448" s="22">
        <f>VLOOKUP(lex_jul_2014[[#This Row],[Locationid]],[1]LibPAS_data!$A$2:$D$264,4,FALSE)</f>
        <v>11000</v>
      </c>
      <c r="B448" s="10" t="str">
        <f>TEXT(C448,"yyyy")&amp;"-"&amp;"Q"&amp;LOOKUP(MONTH(C448),{1,4,7,10},{1,2,3,4})</f>
        <v>2014-Q4</v>
      </c>
      <c r="C448" s="19">
        <v>41913</v>
      </c>
      <c r="D448" s="7">
        <f>YEAR(DATE(YEAR(lex_jul_2014[[#This Row],[Date]]),MONTH(lex_jul_2014[[#This Row],[Date]])+6,1))</f>
        <v>2015</v>
      </c>
      <c r="E448" s="39" t="str">
        <f>TEXT(lex_jul_2014[[#This Row],[Date]],"YYYY")</f>
        <v>2014</v>
      </c>
      <c r="F448" t="s">
        <v>273</v>
      </c>
      <c r="G448" t="str">
        <f>VLOOKUP(K448,[1]LibPAS_data!$A$2:$C$600,3,FALSE)</f>
        <v>Yavapai</v>
      </c>
      <c r="H448">
        <v>14525</v>
      </c>
      <c r="I448" t="s">
        <v>49</v>
      </c>
      <c r="J448" s="7" t="str">
        <f>VLOOKUP(K448,[1]LibPAS_data!$A$2:$C$601,2,FALSE)</f>
        <v>Sedona Public Library</v>
      </c>
      <c r="K448" t="s">
        <v>240</v>
      </c>
      <c r="L448" t="s">
        <v>39</v>
      </c>
      <c r="M448" t="s">
        <v>266</v>
      </c>
    </row>
    <row r="449" spans="1:20" ht="15" x14ac:dyDescent="0.25">
      <c r="A449" s="22" t="e">
        <f>VLOOKUP(lex_jul_2014[[#This Row],[Locationid]],[1]LibPAS_data!$A$2:$D$264,4,FALSE)</f>
        <v>#N/A</v>
      </c>
      <c r="B449" s="10" t="str">
        <f>TEXT(C449,"yyyy")&amp;"-"&amp;"Q"&amp;LOOKUP(MONTH(C449),{1,4,7,10},{1,2,3,4})</f>
        <v>2014-Q4</v>
      </c>
      <c r="C449" s="19">
        <v>41913</v>
      </c>
      <c r="D449" s="7">
        <f>YEAR(DATE(YEAR(lex_jul_2014[[#This Row],[Date]]),MONTH(lex_jul_2014[[#This Row],[Date]])+6,1))</f>
        <v>2015</v>
      </c>
      <c r="E449" s="39" t="str">
        <f>TEXT(lex_jul_2014[[#This Row],[Date]],"YYYY")</f>
        <v>2014</v>
      </c>
      <c r="F449" t="s">
        <v>273</v>
      </c>
      <c r="G449" t="str">
        <f>VLOOKUP(K449,[1]LibPAS_data!$A$2:$C$600,3,FALSE)</f>
        <v>Yavapai</v>
      </c>
      <c r="H449">
        <v>14550</v>
      </c>
      <c r="I449" t="s">
        <v>50</v>
      </c>
      <c r="J449" s="7" t="str">
        <f>VLOOKUP(K449,[1]LibPAS_data!$A$2:$C$601,2,FALSE)</f>
        <v>Seligman Public Library</v>
      </c>
      <c r="K449" t="s">
        <v>241</v>
      </c>
      <c r="L449" t="s">
        <v>39</v>
      </c>
      <c r="M449" t="s">
        <v>266</v>
      </c>
    </row>
    <row r="450" spans="1:20" ht="15" x14ac:dyDescent="0.25">
      <c r="A450" s="22">
        <f>VLOOKUP(lex_jul_2014[[#This Row],[Locationid]],[1]LibPAS_data!$A$2:$D$264,4,FALSE)</f>
        <v>8021</v>
      </c>
      <c r="B450" s="10" t="str">
        <f>TEXT(C450,"yyyy")&amp;"-"&amp;"Q"&amp;LOOKUP(MONTH(C450),{1,4,7,10},{1,2,3,4})</f>
        <v>2014-Q4</v>
      </c>
      <c r="C450" s="19">
        <v>41913</v>
      </c>
      <c r="D450" s="7">
        <f>YEAR(DATE(YEAR(lex_jul_2014[[#This Row],[Date]]),MONTH(lex_jul_2014[[#This Row],[Date]])+6,1))</f>
        <v>2015</v>
      </c>
      <c r="E450" s="39" t="str">
        <f>TEXT(lex_jul_2014[[#This Row],[Date]],"YYYY")</f>
        <v>2014</v>
      </c>
      <c r="F450" t="s">
        <v>273</v>
      </c>
      <c r="G450" t="str">
        <f>VLOOKUP(K450,[1]LibPAS_data!$A$2:$C$600,3,FALSE)</f>
        <v>Navajo</v>
      </c>
      <c r="H450">
        <v>14503</v>
      </c>
      <c r="I450" t="s">
        <v>130</v>
      </c>
      <c r="J450" s="7" t="str">
        <f>VLOOKUP(K450,[1]LibPAS_data!$A$2:$C$601,2,FALSE)</f>
        <v>Show Low Public Library</v>
      </c>
      <c r="K450" t="s">
        <v>242</v>
      </c>
      <c r="L450" t="s">
        <v>114</v>
      </c>
      <c r="M450" t="s">
        <v>266</v>
      </c>
    </row>
    <row r="451" spans="1:20" ht="15" x14ac:dyDescent="0.25">
      <c r="A451" s="22">
        <f>VLOOKUP(lex_jul_2014[[#This Row],[Locationid]],[1]LibPAS_data!$A$2:$D$264,4,FALSE)</f>
        <v>32811</v>
      </c>
      <c r="B451" s="10" t="str">
        <f>TEXT(C451,"yyyy")&amp;"-"&amp;"Q"&amp;LOOKUP(MONTH(C451),{1,4,7,10},{1,2,3,4})</f>
        <v>2014-Q4</v>
      </c>
      <c r="C451" s="19">
        <v>41913</v>
      </c>
      <c r="D451" s="7">
        <f>YEAR(DATE(YEAR(lex_jul_2014[[#This Row],[Date]]),MONTH(lex_jul_2014[[#This Row],[Date]])+6,1))</f>
        <v>2015</v>
      </c>
      <c r="E451" s="39" t="str">
        <f>TEXT(lex_jul_2014[[#This Row],[Date]],"YYYY")</f>
        <v>2014</v>
      </c>
      <c r="F451" t="s">
        <v>273</v>
      </c>
      <c r="G451" t="str">
        <f>VLOOKUP(K451,[1]LibPAS_data!$A$2:$C$600,3,FALSE)</f>
        <v>Cochise</v>
      </c>
      <c r="H451">
        <v>14450</v>
      </c>
      <c r="I451" t="s">
        <v>75</v>
      </c>
      <c r="J451" s="7" t="str">
        <f>VLOOKUP(K451,[1]LibPAS_data!$A$2:$C$601,2,FALSE)</f>
        <v>Sierra Vista Public Library</v>
      </c>
      <c r="K451" t="s">
        <v>243</v>
      </c>
      <c r="L451" t="s">
        <v>76</v>
      </c>
      <c r="M451" t="s">
        <v>266</v>
      </c>
    </row>
    <row r="452" spans="1:20" ht="15" x14ac:dyDescent="0.25">
      <c r="A452" s="22">
        <f>VLOOKUP(lex_jul_2014[[#This Row],[Locationid]],[1]LibPAS_data!$A$2:$D$264,4,FALSE)</f>
        <v>6435</v>
      </c>
      <c r="B452" s="10" t="str">
        <f>TEXT(C452,"yyyy")&amp;"-"&amp;"Q"&amp;LOOKUP(MONTH(C452),{1,4,7,10},{1,2,3,4})</f>
        <v>2014-Q4</v>
      </c>
      <c r="C452" s="19">
        <v>41913</v>
      </c>
      <c r="D452" s="7">
        <f>YEAR(DATE(YEAR(lex_jul_2014[[#This Row],[Date]]),MONTH(lex_jul_2014[[#This Row],[Date]])+6,1))</f>
        <v>2015</v>
      </c>
      <c r="E452" s="39" t="str">
        <f>TEXT(lex_jul_2014[[#This Row],[Date]],"YYYY")</f>
        <v>2014</v>
      </c>
      <c r="F452" t="s">
        <v>273</v>
      </c>
      <c r="G452" t="str">
        <f>VLOOKUP(K452,[1]LibPAS_data!$A$2:$C$600,3,FALSE)</f>
        <v>Navajo</v>
      </c>
      <c r="H452">
        <v>14504</v>
      </c>
      <c r="I452" t="s">
        <v>120</v>
      </c>
      <c r="J452" s="7" t="str">
        <f>VLOOKUP(K452,[1]LibPAS_data!$A$2:$C$601,2,FALSE)</f>
        <v>Snowflake-Taylor Public Library</v>
      </c>
      <c r="K452" t="s">
        <v>244</v>
      </c>
      <c r="L452" t="s">
        <v>114</v>
      </c>
      <c r="M452" t="s">
        <v>266</v>
      </c>
    </row>
    <row r="453" spans="1:20" ht="15" x14ac:dyDescent="0.25">
      <c r="A453" s="22">
        <f>VLOOKUP(lex_jul_2014[[#This Row],[Locationid]],[1]LibPAS_data!$A$2:$D$264,4,FALSE)</f>
        <v>2616</v>
      </c>
      <c r="B453" s="10" t="str">
        <f>TEXT(C453,"yyyy")&amp;"-"&amp;"Q"&amp;LOOKUP(MONTH(C453),{1,4,7,10},{1,2,3,4})</f>
        <v>2014-Q4</v>
      </c>
      <c r="C453" s="19">
        <v>41913</v>
      </c>
      <c r="D453" s="7">
        <f>YEAR(DATE(YEAR(lex_jul_2014[[#This Row],[Date]]),MONTH(lex_jul_2014[[#This Row],[Date]])+6,1))</f>
        <v>2015</v>
      </c>
      <c r="E453" s="39" t="str">
        <f>TEXT(lex_jul_2014[[#This Row],[Date]],"YYYY")</f>
        <v>2014</v>
      </c>
      <c r="F453" t="s">
        <v>273</v>
      </c>
      <c r="G453" t="str">
        <f>VLOOKUP(K453,[1]LibPAS_data!$A$2:$C$600,3,FALSE)</f>
        <v>Pinal</v>
      </c>
      <c r="H453">
        <v>13844</v>
      </c>
      <c r="I453" t="s">
        <v>27</v>
      </c>
      <c r="J453" s="7" t="str">
        <f>VLOOKUP(K453,[1]LibPAS_data!$A$2:$C$601,2,FALSE)</f>
        <v>Superior Public Library</v>
      </c>
      <c r="K453" t="s">
        <v>245</v>
      </c>
      <c r="L453" t="s">
        <v>13</v>
      </c>
      <c r="M453" t="s">
        <v>266</v>
      </c>
    </row>
    <row r="454" spans="1:20" ht="15" x14ac:dyDescent="0.25">
      <c r="A454" s="22">
        <f>VLOOKUP(lex_jul_2014[[#This Row],[Locationid]],[1]LibPAS_data!$A$2:$D$264,4,FALSE)</f>
        <v>140708</v>
      </c>
      <c r="B454" s="10" t="str">
        <f>TEXT(C454,"yyyy")&amp;"-"&amp;"Q"&amp;LOOKUP(MONTH(C454),{1,4,7,10},{1,2,3,4})</f>
        <v>2014-Q4</v>
      </c>
      <c r="C454" s="19">
        <v>41913</v>
      </c>
      <c r="D454" s="7">
        <f>YEAR(DATE(YEAR(lex_jul_2014[[#This Row],[Date]]),MONTH(lex_jul_2014[[#This Row],[Date]])+6,1))</f>
        <v>2015</v>
      </c>
      <c r="E454" s="39" t="str">
        <f>TEXT(lex_jul_2014[[#This Row],[Date]],"YYYY")</f>
        <v>2014</v>
      </c>
      <c r="F454" t="s">
        <v>273</v>
      </c>
      <c r="G454" t="str">
        <f>VLOOKUP(K454,[1]LibPAS_data!$A$2:$C$600,3,FALSE)</f>
        <v>Maricopa</v>
      </c>
      <c r="H454">
        <v>5355</v>
      </c>
      <c r="I454" t="s">
        <v>108</v>
      </c>
      <c r="J454" s="7" t="str">
        <f>VLOOKUP(K454,[1]LibPAS_data!$A$2:$C$601,2,FALSE)</f>
        <v>Tempe Public Library</v>
      </c>
      <c r="K454" s="1" t="s">
        <v>270</v>
      </c>
      <c r="L454" t="s">
        <v>96</v>
      </c>
      <c r="M454" t="s">
        <v>266</v>
      </c>
      <c r="P454">
        <v>2</v>
      </c>
      <c r="R454">
        <v>3</v>
      </c>
      <c r="S454">
        <v>5</v>
      </c>
      <c r="T454">
        <v>6</v>
      </c>
    </row>
    <row r="455" spans="1:20" ht="15" x14ac:dyDescent="0.25">
      <c r="A455" s="22" t="str">
        <f>VLOOKUP(lex_jul_2014[[#This Row],[Locationid]],[1]LibPAS_data!$A$2:$D$264,4,FALSE)</f>
        <v>N/A</v>
      </c>
      <c r="B455" s="10" t="str">
        <f>TEXT(C455,"yyyy")&amp;"-"&amp;"Q"&amp;LOOKUP(MONTH(C455),{1,4,7,10},{1,2,3,4})</f>
        <v>2014-Q4</v>
      </c>
      <c r="C455" s="19">
        <v>41913</v>
      </c>
      <c r="D455" s="7">
        <f>YEAR(DATE(YEAR(lex_jul_2014[[#This Row],[Date]]),MONTH(lex_jul_2014[[#This Row],[Date]])+6,1))</f>
        <v>2015</v>
      </c>
      <c r="E455" s="39" t="str">
        <f>TEXT(lex_jul_2014[[#This Row],[Date]],"YYYY")</f>
        <v>2014</v>
      </c>
      <c r="F455" t="s">
        <v>273</v>
      </c>
      <c r="G455" t="str">
        <f>VLOOKUP(K455,[1]LibPAS_data!$A$2:$C$600,3,FALSE)</f>
        <v>Mohave</v>
      </c>
      <c r="H455">
        <v>14491</v>
      </c>
      <c r="I455" t="s">
        <v>32</v>
      </c>
      <c r="J455" s="7" t="str">
        <f>VLOOKUP(K455,[1]LibPAS_data!$A$2:$C$601,2,FALSE)</f>
        <v>The Edward McElwain Memorial Lib</v>
      </c>
      <c r="K455" t="s">
        <v>246</v>
      </c>
      <c r="L455" t="s">
        <v>28</v>
      </c>
      <c r="M455" t="s">
        <v>266</v>
      </c>
    </row>
    <row r="456" spans="1:20" ht="15" x14ac:dyDescent="0.25">
      <c r="A456" s="22">
        <f>VLOOKUP(lex_jul_2014[[#This Row],[Locationid]],[1]LibPAS_data!$A$2:$D$264,4,FALSE)</f>
        <v>4415</v>
      </c>
      <c r="B456" s="10" t="str">
        <f>TEXT(C456,"yyyy")&amp;"-"&amp;"Q"&amp;LOOKUP(MONTH(C456),{1,4,7,10},{1,2,3,4})</f>
        <v>2014-Q4</v>
      </c>
      <c r="C456" s="19">
        <v>41913</v>
      </c>
      <c r="D456" s="7">
        <f>YEAR(DATE(YEAR(lex_jul_2014[[#This Row],[Date]]),MONTH(lex_jul_2014[[#This Row],[Date]])+6,1))</f>
        <v>2015</v>
      </c>
      <c r="E456" s="39" t="str">
        <f>TEXT(lex_jul_2014[[#This Row],[Date]],"YYYY")</f>
        <v>2014</v>
      </c>
      <c r="F456" t="s">
        <v>273</v>
      </c>
      <c r="G456" t="str">
        <f>VLOOKUP(K456,[1]LibPAS_data!$A$2:$C$600,3,FALSE)</f>
        <v>Maricopa</v>
      </c>
      <c r="H456">
        <v>14485</v>
      </c>
      <c r="I456" t="s">
        <v>104</v>
      </c>
      <c r="J456" s="7" t="str">
        <f>VLOOKUP(K456,[1]LibPAS_data!$A$2:$C$601,2,FALSE)</f>
        <v>Tolleson Public Library</v>
      </c>
      <c r="K456" s="2" t="s">
        <v>247</v>
      </c>
      <c r="L456" t="s">
        <v>96</v>
      </c>
      <c r="M456" t="s">
        <v>266</v>
      </c>
    </row>
    <row r="457" spans="1:20" ht="15" x14ac:dyDescent="0.25">
      <c r="A457" s="22">
        <f>VLOOKUP(lex_jul_2014[[#This Row],[Locationid]],[1]LibPAS_data!$A$2:$D$264,4,FALSE)</f>
        <v>1184</v>
      </c>
      <c r="B457" s="10" t="str">
        <f>TEXT(C457,"yyyy")&amp;"-"&amp;"Q"&amp;LOOKUP(MONTH(C457),{1,4,7,10},{1,2,3,4})</f>
        <v>2014-Q4</v>
      </c>
      <c r="C457" s="19">
        <v>41913</v>
      </c>
      <c r="D457" s="7">
        <f>YEAR(DATE(YEAR(lex_jul_2014[[#This Row],[Date]]),MONTH(lex_jul_2014[[#This Row],[Date]])+6,1))</f>
        <v>2015</v>
      </c>
      <c r="E457" s="39" t="str">
        <f>TEXT(lex_jul_2014[[#This Row],[Date]],"YYYY")</f>
        <v>2014</v>
      </c>
      <c r="F457" t="s">
        <v>273</v>
      </c>
      <c r="G457" t="str">
        <f>VLOOKUP(K457,[1]LibPAS_data!$A$2:$C$600,3,FALSE)</f>
        <v>Cochise</v>
      </c>
      <c r="H457">
        <v>14451</v>
      </c>
      <c r="I457" t="s">
        <v>77</v>
      </c>
      <c r="J457" s="7" t="str">
        <f>VLOOKUP(K457,[1]LibPAS_data!$A$2:$C$601,2,FALSE)</f>
        <v>Tombstone City Library</v>
      </c>
      <c r="K457" t="s">
        <v>248</v>
      </c>
      <c r="L457" t="s">
        <v>76</v>
      </c>
      <c r="M457" t="s">
        <v>266</v>
      </c>
    </row>
    <row r="458" spans="1:20" ht="15" x14ac:dyDescent="0.25">
      <c r="A458" s="22">
        <f>VLOOKUP(lex_jul_2014[[#This Row],[Locationid]],[1]LibPAS_data!$A$2:$D$264,4,FALSE)</f>
        <v>2341</v>
      </c>
      <c r="B458" s="10" t="str">
        <f>TEXT(C458,"yyyy")&amp;"-"&amp;"Q"&amp;LOOKUP(MONTH(C458),{1,4,7,10},{1,2,3,4})</f>
        <v>2014-Q4</v>
      </c>
      <c r="C458" s="19">
        <v>41913</v>
      </c>
      <c r="D458" s="7">
        <f>YEAR(DATE(YEAR(lex_jul_2014[[#This Row],[Date]]),MONTH(lex_jul_2014[[#This Row],[Date]])+6,1))</f>
        <v>2015</v>
      </c>
      <c r="E458" s="39" t="str">
        <f>TEXT(lex_jul_2014[[#This Row],[Date]],"YYYY")</f>
        <v>2014</v>
      </c>
      <c r="F458" t="s">
        <v>273</v>
      </c>
      <c r="G458" t="str">
        <f>VLOOKUP(K458,[1]LibPAS_data!$A$2:$C$600,3,FALSE)</f>
        <v>Gila</v>
      </c>
      <c r="H458">
        <v>14463</v>
      </c>
      <c r="I458" t="s">
        <v>90</v>
      </c>
      <c r="J458" s="7" t="str">
        <f>VLOOKUP(K458,[1]LibPAS_data!$A$2:$C$601,2,FALSE)</f>
        <v>Tonto Basin Public</v>
      </c>
      <c r="K458" t="s">
        <v>249</v>
      </c>
      <c r="L458" t="s">
        <v>84</v>
      </c>
      <c r="M458" t="s">
        <v>266</v>
      </c>
    </row>
    <row r="459" spans="1:20" ht="15" x14ac:dyDescent="0.25">
      <c r="A459" s="22" t="e">
        <f>VLOOKUP(lex_jul_2014[[#This Row],[Locationid]],[1]LibPAS_data!$A$2:$D$264,4,FALSE)</f>
        <v>#N/A</v>
      </c>
      <c r="B459" s="10" t="str">
        <f>TEXT(C459,"yyyy")&amp;"-"&amp;"Q"&amp;LOOKUP(MONTH(C459),{1,4,7,10},{1,2,3,4})</f>
        <v>2014-Q4</v>
      </c>
      <c r="C459" s="19">
        <v>41913</v>
      </c>
      <c r="D459" s="7">
        <f>YEAR(DATE(YEAR(lex_jul_2014[[#This Row],[Date]]),MONTH(lex_jul_2014[[#This Row],[Date]])+6,1))</f>
        <v>2015</v>
      </c>
      <c r="E459" s="39" t="str">
        <f>TEXT(lex_jul_2014[[#This Row],[Date]],"YYYY")</f>
        <v>2014</v>
      </c>
      <c r="F459" t="s">
        <v>273</v>
      </c>
      <c r="G459" t="str">
        <f>VLOOKUP(K459,[1]LibPAS_data!$A$2:$C$600,3,FALSE)</f>
        <v>Coconino</v>
      </c>
      <c r="H459">
        <v>14457</v>
      </c>
      <c r="I459" t="s">
        <v>68</v>
      </c>
      <c r="J459" s="7" t="str">
        <f>VLOOKUP(K459,[1]LibPAS_data!$A$2:$C$601,2,FALSE)</f>
        <v>Tuba City Public Library</v>
      </c>
      <c r="K459" t="s">
        <v>250</v>
      </c>
      <c r="L459" t="s">
        <v>62</v>
      </c>
      <c r="M459" t="s">
        <v>266</v>
      </c>
    </row>
    <row r="460" spans="1:20" ht="15" x14ac:dyDescent="0.25">
      <c r="A460" s="22">
        <f>VLOOKUP(lex_jul_2014[[#This Row],[Locationid]],[1]LibPAS_data!$A$2:$D$264,4,FALSE)</f>
        <v>1843</v>
      </c>
      <c r="B460" s="10" t="str">
        <f>TEXT(C460,"yyyy")&amp;"-"&amp;"Q"&amp;LOOKUP(MONTH(C460),{1,4,7,10},{1,2,3,4})</f>
        <v>2014-Q4</v>
      </c>
      <c r="C460" s="19">
        <v>41913</v>
      </c>
      <c r="D460" s="7">
        <f>YEAR(DATE(YEAR(lex_jul_2014[[#This Row],[Date]]),MONTH(lex_jul_2014[[#This Row],[Date]])+6,1))</f>
        <v>2015</v>
      </c>
      <c r="E460" s="39" t="str">
        <f>TEXT(lex_jul_2014[[#This Row],[Date]],"YYYY")</f>
        <v>2014</v>
      </c>
      <c r="F460" t="s">
        <v>273</v>
      </c>
      <c r="G460" t="str">
        <f>VLOOKUP(K460,[1]LibPAS_data!$A$2:$C$600,3,FALSE)</f>
        <v>Pima</v>
      </c>
      <c r="H460">
        <v>14512</v>
      </c>
      <c r="I460" t="s">
        <v>134</v>
      </c>
      <c r="J460" s="7" t="str">
        <f>VLOOKUP(K460,[1]LibPAS_data!$A$2:$C$601,2,FALSE)</f>
        <v>Venito Garcia Library</v>
      </c>
      <c r="K460" t="s">
        <v>251</v>
      </c>
      <c r="L460" t="s">
        <v>131</v>
      </c>
      <c r="M460" t="s">
        <v>266</v>
      </c>
    </row>
    <row r="461" spans="1:20" ht="15" x14ac:dyDescent="0.25">
      <c r="A461" s="22" t="e">
        <f>VLOOKUP(lex_jul_2014[[#This Row],[Locationid]],[1]LibPAS_data!$A$2:$D$264,4,FALSE)</f>
        <v>#N/A</v>
      </c>
      <c r="B461" s="10" t="str">
        <f>TEXT(C461,"yyyy")&amp;"-"&amp;"Q"&amp;LOOKUP(MONTH(C461),{1,4,7,10},{1,2,3,4})</f>
        <v>2014-Q4</v>
      </c>
      <c r="C461" s="19">
        <v>41913</v>
      </c>
      <c r="D461" s="7">
        <f>YEAR(DATE(YEAR(lex_jul_2014[[#This Row],[Date]]),MONTH(lex_jul_2014[[#This Row],[Date]])+6,1))</f>
        <v>2015</v>
      </c>
      <c r="E461" s="39" t="str">
        <f>TEXT(lex_jul_2014[[#This Row],[Date]],"YYYY")</f>
        <v>2014</v>
      </c>
      <c r="F461" t="s">
        <v>273</v>
      </c>
      <c r="G461" t="str">
        <f>VLOOKUP(K461,[1]LibPAS_data!$A$2:$C$600,3,FALSE)</f>
        <v>Pinal</v>
      </c>
      <c r="H461">
        <v>14443</v>
      </c>
      <c r="I461" t="s">
        <v>21</v>
      </c>
      <c r="J461" s="7" t="str">
        <f>VLOOKUP(K461,[1]LibPAS_data!$A$2:$C$601,2,FALSE)</f>
        <v>Vista Grande Library</v>
      </c>
      <c r="K461" s="2" t="s">
        <v>252</v>
      </c>
      <c r="L461" t="s">
        <v>13</v>
      </c>
      <c r="M461" t="s">
        <v>266</v>
      </c>
    </row>
    <row r="462" spans="1:20" ht="15" x14ac:dyDescent="0.25">
      <c r="A462" s="22" t="str">
        <f>VLOOKUP(lex_jul_2014[[#This Row],[Locationid]],[1]LibPAS_data!$A$2:$D$264,4,FALSE)</f>
        <v>N/A</v>
      </c>
      <c r="B462" s="10" t="str">
        <f>TEXT(C462,"yyyy")&amp;"-"&amp;"Q"&amp;LOOKUP(MONTH(C462),{1,4,7,10},{1,2,3,4})</f>
        <v>2014-Q4</v>
      </c>
      <c r="C462" s="19">
        <v>41913</v>
      </c>
      <c r="D462" s="7">
        <f>YEAR(DATE(YEAR(lex_jul_2014[[#This Row],[Date]]),MONTH(lex_jul_2014[[#This Row],[Date]])+6,1))</f>
        <v>2015</v>
      </c>
      <c r="E462" s="39" t="str">
        <f>TEXT(lex_jul_2014[[#This Row],[Date]],"YYYY")</f>
        <v>2014</v>
      </c>
      <c r="F462" t="s">
        <v>273</v>
      </c>
      <c r="G462" t="str">
        <f>VLOOKUP(K462,[1]LibPAS_data!$A$2:$C$600,3,FALSE)</f>
        <v>Maricopa</v>
      </c>
      <c r="H462">
        <v>14481</v>
      </c>
      <c r="I462" t="s">
        <v>111</v>
      </c>
      <c r="J462" s="7" t="str">
        <f>VLOOKUP(K462,[1]LibPAS_data!$A$2:$C$601,2,FALSE)</f>
        <v>Wickenburg Public Library</v>
      </c>
      <c r="K462" s="1" t="s">
        <v>253</v>
      </c>
      <c r="L462" t="s">
        <v>96</v>
      </c>
      <c r="M462" t="s">
        <v>266</v>
      </c>
    </row>
    <row r="463" spans="1:20" ht="15" x14ac:dyDescent="0.25">
      <c r="A463" s="22" t="e">
        <f>VLOOKUP(lex_jul_2014[[#This Row],[Locationid]],[1]LibPAS_data!$A$2:$D$264,4,FALSE)</f>
        <v>#N/A</v>
      </c>
      <c r="B463" s="10" t="str">
        <f>TEXT(C463,"yyyy")&amp;"-"&amp;"Q"&amp;LOOKUP(MONTH(C463),{1,4,7,10},{1,2,3,4})</f>
        <v>2014-Q4</v>
      </c>
      <c r="C463" s="19">
        <v>41913</v>
      </c>
      <c r="D463" s="7">
        <f>YEAR(DATE(YEAR(lex_jul_2014[[#This Row],[Date]]),MONTH(lex_jul_2014[[#This Row],[Date]])+6,1))</f>
        <v>2015</v>
      </c>
      <c r="E463" s="39" t="str">
        <f>TEXT(lex_jul_2014[[#This Row],[Date]],"YYYY")</f>
        <v>2014</v>
      </c>
      <c r="F463" t="s">
        <v>273</v>
      </c>
      <c r="G463" t="str">
        <f>VLOOKUP(K463,[1]LibPAS_data!$A$2:$C$600,3,FALSE)</f>
        <v>Yavapai</v>
      </c>
      <c r="H463">
        <v>14551</v>
      </c>
      <c r="I463" t="s">
        <v>43</v>
      </c>
      <c r="J463" s="7" t="str">
        <f>VLOOKUP(K463,[1]LibPAS_data!$A$2:$C$601,2,FALSE)</f>
        <v>Wilhoit Public Library</v>
      </c>
      <c r="K463" t="s">
        <v>254</v>
      </c>
      <c r="L463" t="s">
        <v>39</v>
      </c>
      <c r="M463" t="s">
        <v>266</v>
      </c>
    </row>
    <row r="464" spans="1:20" ht="15" x14ac:dyDescent="0.25">
      <c r="A464" s="22" t="str">
        <f>VLOOKUP(lex_jul_2014[[#This Row],[Locationid]],[1]LibPAS_data!$A$2:$D$264,4,FALSE)</f>
        <v>N/A</v>
      </c>
      <c r="B464" s="10" t="str">
        <f>TEXT(C464,"yyyy")&amp;"-"&amp;"Q"&amp;LOOKUP(MONTH(C464),{1,4,7,10},{1,2,3,4})</f>
        <v>2014-Q4</v>
      </c>
      <c r="C464" s="19">
        <v>41913</v>
      </c>
      <c r="D464" s="7">
        <f>YEAR(DATE(YEAR(lex_jul_2014[[#This Row],[Date]]),MONTH(lex_jul_2014[[#This Row],[Date]])+6,1))</f>
        <v>2015</v>
      </c>
      <c r="E464" s="39" t="str">
        <f>TEXT(lex_jul_2014[[#This Row],[Date]],"YYYY")</f>
        <v>2014</v>
      </c>
      <c r="F464" t="s">
        <v>273</v>
      </c>
      <c r="G464" t="str">
        <f>VLOOKUP(K464,[1]LibPAS_data!$A$2:$C$600,3,FALSE)</f>
        <v>Coconino</v>
      </c>
      <c r="H464">
        <v>13090</v>
      </c>
      <c r="I464" t="s">
        <v>61</v>
      </c>
      <c r="J464" s="7" t="str">
        <f>VLOOKUP(K464,[1]LibPAS_data!$A$2:$C$601,2,FALSE)</f>
        <v>Williams Public Library</v>
      </c>
      <c r="K464" t="s">
        <v>255</v>
      </c>
      <c r="L464" t="s">
        <v>62</v>
      </c>
      <c r="M464" t="s">
        <v>266</v>
      </c>
    </row>
    <row r="465" spans="1:21" ht="15" x14ac:dyDescent="0.25">
      <c r="A465" s="22">
        <f>VLOOKUP(lex_jul_2014[[#This Row],[Locationid]],[1]LibPAS_data!$A$2:$D$264,4,FALSE)</f>
        <v>3037</v>
      </c>
      <c r="B465" s="10" t="str">
        <f>TEXT(C465,"yyyy")&amp;"-"&amp;"Q"&amp;LOOKUP(MONTH(C465),{1,4,7,10},{1,2,3,4})</f>
        <v>2014-Q4</v>
      </c>
      <c r="C465" s="19">
        <v>41913</v>
      </c>
      <c r="D465" s="7">
        <f>YEAR(DATE(YEAR(lex_jul_2014[[#This Row],[Date]]),MONTH(lex_jul_2014[[#This Row],[Date]])+6,1))</f>
        <v>2015</v>
      </c>
      <c r="E465" s="39" t="str">
        <f>TEXT(lex_jul_2014[[#This Row],[Date]],"YYYY")</f>
        <v>2014</v>
      </c>
      <c r="F465" t="s">
        <v>273</v>
      </c>
      <c r="G465" t="str">
        <f>VLOOKUP(K465,[1]LibPAS_data!$A$2:$C$600,3,FALSE)</f>
        <v>Navajo</v>
      </c>
      <c r="H465">
        <v>14505</v>
      </c>
      <c r="I465" t="s">
        <v>121</v>
      </c>
      <c r="J465" s="7" t="str">
        <f>VLOOKUP(K465,[1]LibPAS_data!$A$2:$C$601,2,FALSE)</f>
        <v>Winslow Public Library</v>
      </c>
      <c r="K465" t="s">
        <v>256</v>
      </c>
      <c r="L465" t="s">
        <v>114</v>
      </c>
      <c r="M465" t="s">
        <v>266</v>
      </c>
    </row>
    <row r="466" spans="1:21" ht="15" x14ac:dyDescent="0.25">
      <c r="A466" s="22" t="e">
        <f>VLOOKUP(lex_jul_2014[[#This Row],[Locationid]],[1]LibPAS_data!$A$2:$D$264,4,FALSE)</f>
        <v>#N/A</v>
      </c>
      <c r="B466" s="10" t="str">
        <f>TEXT(C466,"yyyy")&amp;"-"&amp;"Q"&amp;LOOKUP(MONTH(C466),{1,4,7,10},{1,2,3,4})</f>
        <v>2014-Q4</v>
      </c>
      <c r="C466" s="19">
        <v>41913</v>
      </c>
      <c r="D466" s="7">
        <f>YEAR(DATE(YEAR(lex_jul_2014[[#This Row],[Date]]),MONTH(lex_jul_2014[[#This Row],[Date]])+6,1))</f>
        <v>2015</v>
      </c>
      <c r="E466" s="39" t="str">
        <f>TEXT(lex_jul_2014[[#This Row],[Date]],"YYYY")</f>
        <v>2014</v>
      </c>
      <c r="F466" t="s">
        <v>273</v>
      </c>
      <c r="G466" t="str">
        <f>VLOOKUP(K466,[1]LibPAS_data!$A$2:$C$600,3,FALSE)</f>
        <v>Navajo</v>
      </c>
      <c r="H466">
        <v>14506</v>
      </c>
      <c r="I466" t="s">
        <v>122</v>
      </c>
      <c r="J466" s="7" t="str">
        <f>VLOOKUP(K466,[1]LibPAS_data!$A$2:$C$601,2,FALSE)</f>
        <v>Woodruff Community Library</v>
      </c>
      <c r="K466" t="s">
        <v>257</v>
      </c>
      <c r="L466" t="s">
        <v>114</v>
      </c>
      <c r="M466" t="s">
        <v>266</v>
      </c>
    </row>
    <row r="467" spans="1:21" ht="15" x14ac:dyDescent="0.25">
      <c r="A467" s="22" t="e">
        <f>VLOOKUP(lex_jul_2014[[#This Row],[Locationid]],[1]LibPAS_data!$A$2:$D$264,4,FALSE)</f>
        <v>#N/A</v>
      </c>
      <c r="B467" s="10" t="str">
        <f>TEXT(C467,"yyyy")&amp;"-"&amp;"Q"&amp;LOOKUP(MONTH(C467),{1,4,7,10},{1,2,3,4})</f>
        <v>2014-Q4</v>
      </c>
      <c r="C467" s="19">
        <v>41913</v>
      </c>
      <c r="D467" s="7">
        <f>YEAR(DATE(YEAR(lex_jul_2014[[#This Row],[Date]]),MONTH(lex_jul_2014[[#This Row],[Date]])+6,1))</f>
        <v>2015</v>
      </c>
      <c r="E467" s="39" t="str">
        <f>TEXT(lex_jul_2014[[#This Row],[Date]],"YYYY")</f>
        <v>2014</v>
      </c>
      <c r="F467" t="s">
        <v>273</v>
      </c>
      <c r="G467" t="str">
        <f>VLOOKUP(K467,[1]LibPAS_data!$A$2:$C$600,3,FALSE)</f>
        <v>Yavapai</v>
      </c>
      <c r="H467">
        <v>14552</v>
      </c>
      <c r="I467" t="s">
        <v>44</v>
      </c>
      <c r="J467" s="7" t="str">
        <f>VLOOKUP(K467,[1]LibPAS_data!$A$2:$C$601,2,FALSE)</f>
        <v>Yarnell Public Library</v>
      </c>
      <c r="K467" t="s">
        <v>258</v>
      </c>
      <c r="L467" t="s">
        <v>39</v>
      </c>
      <c r="M467" t="s">
        <v>266</v>
      </c>
    </row>
    <row r="468" spans="1:21" ht="15" x14ac:dyDescent="0.25">
      <c r="A468" s="22">
        <f>VLOOKUP(lex_jul_2014[[#This Row],[Locationid]],[1]LibPAS_data!$A$2:$D$264,4,FALSE)</f>
        <v>9301</v>
      </c>
      <c r="B468" s="10" t="str">
        <f>TEXT(C468,"yyyy")&amp;"-"&amp;"Q"&amp;LOOKUP(MONTH(C468),{1,4,7,10},{1,2,3,4})</f>
        <v>2014-Q4</v>
      </c>
      <c r="C468" s="19">
        <v>41913</v>
      </c>
      <c r="D468" s="7">
        <f>YEAR(DATE(YEAR(lex_jul_2014[[#This Row],[Date]]),MONTH(lex_jul_2014[[#This Row],[Date]])+6,1))</f>
        <v>2015</v>
      </c>
      <c r="E468" s="39" t="str">
        <f>TEXT(lex_jul_2014[[#This Row],[Date]],"YYYY")</f>
        <v>2014</v>
      </c>
      <c r="F468" t="s">
        <v>273</v>
      </c>
      <c r="G468" t="str">
        <f>VLOOKUP(K468,[1]LibPAS_data!$A$2:$C$600,3,FALSE)</f>
        <v>Yavapai</v>
      </c>
      <c r="H468">
        <v>12675</v>
      </c>
      <c r="I468" t="s">
        <v>40</v>
      </c>
      <c r="J468" s="7" t="str">
        <f>VLOOKUP(K468,[1]LibPAS_data!$A$2:$C$601,2,FALSE)</f>
        <v>Yavapai County Library District</v>
      </c>
      <c r="K468" s="2" t="s">
        <v>259</v>
      </c>
      <c r="L468" t="s">
        <v>39</v>
      </c>
      <c r="M468" t="s">
        <v>266</v>
      </c>
      <c r="P468">
        <v>5</v>
      </c>
      <c r="Q468">
        <v>3</v>
      </c>
      <c r="R468">
        <v>3</v>
      </c>
      <c r="S468">
        <v>6</v>
      </c>
      <c r="T468">
        <v>1</v>
      </c>
    </row>
    <row r="469" spans="1:21" ht="15" x14ac:dyDescent="0.25">
      <c r="A469" s="22" t="str">
        <f>VLOOKUP(lex_jul_2014[[#This Row],[Locationid]],[1]LibPAS_data!$A$2:$D$264,4,FALSE)</f>
        <v>N/A</v>
      </c>
      <c r="B469" s="10" t="str">
        <f>TEXT(C469,"yyyy")&amp;"-"&amp;"Q"&amp;LOOKUP(MONTH(C469),{1,4,7,10},{1,2,3,4})</f>
        <v>2014-Q4</v>
      </c>
      <c r="C469" s="19">
        <v>41913</v>
      </c>
      <c r="D469" s="7">
        <f>YEAR(DATE(YEAR(lex_jul_2014[[#This Row],[Date]]),MONTH(lex_jul_2014[[#This Row],[Date]])+6,1))</f>
        <v>2015</v>
      </c>
      <c r="E469" s="39" t="str">
        <f>TEXT(lex_jul_2014[[#This Row],[Date]],"YYYY")</f>
        <v>2014</v>
      </c>
      <c r="F469" t="s">
        <v>273</v>
      </c>
      <c r="G469" t="str">
        <f>VLOOKUP(K469,[1]LibPAS_data!$A$2:$C$600,3,FALSE)</f>
        <v>Yavapai</v>
      </c>
      <c r="H469">
        <v>14518</v>
      </c>
      <c r="I469" t="s">
        <v>41</v>
      </c>
      <c r="J469" s="7" t="str">
        <f>VLOOKUP(K469,[1]LibPAS_data!$A$2:$C$601,2,FALSE)</f>
        <v>Yavapai-Prescott Tribal Library</v>
      </c>
      <c r="K469" s="6" t="s">
        <v>260</v>
      </c>
      <c r="L469" t="s">
        <v>39</v>
      </c>
      <c r="M469" t="s">
        <v>266</v>
      </c>
    </row>
    <row r="470" spans="1:21" ht="15" x14ac:dyDescent="0.25">
      <c r="A470" s="22">
        <f>VLOOKUP(lex_jul_2014[[#This Row],[Locationid]],[1]LibPAS_data!$A$2:$D$264,4,FALSE)</f>
        <v>790</v>
      </c>
      <c r="B470" s="10" t="str">
        <f>TEXT(C470,"yyyy")&amp;"-"&amp;"Q"&amp;LOOKUP(MONTH(C470),{1,4,7,10},{1,2,3,4})</f>
        <v>2014-Q4</v>
      </c>
      <c r="C470" s="19">
        <v>41913</v>
      </c>
      <c r="D470" s="7">
        <f>YEAR(DATE(YEAR(lex_jul_2014[[#This Row],[Date]]),MONTH(lex_jul_2014[[#This Row],[Date]])+6,1))</f>
        <v>2015</v>
      </c>
      <c r="E470" s="39" t="str">
        <f>TEXT(lex_jul_2014[[#This Row],[Date]],"YYYY")</f>
        <v>2014</v>
      </c>
      <c r="F470" t="s">
        <v>273</v>
      </c>
      <c r="G470" t="str">
        <f>VLOOKUP(K470,[1]LibPAS_data!$A$2:$C$600,3,FALSE)</f>
        <v>Gila</v>
      </c>
      <c r="H470">
        <v>14464</v>
      </c>
      <c r="I470" t="s">
        <v>91</v>
      </c>
      <c r="J470" s="7" t="str">
        <f>VLOOKUP(K470,[1]LibPAS_data!$A$2:$C$601,2,FALSE)</f>
        <v>Young Public Library</v>
      </c>
      <c r="K470" t="s">
        <v>261</v>
      </c>
      <c r="L470" t="s">
        <v>84</v>
      </c>
      <c r="M470" t="s">
        <v>266</v>
      </c>
    </row>
    <row r="471" spans="1:21" ht="15" x14ac:dyDescent="0.25">
      <c r="A471" s="22">
        <f>VLOOKUP(lex_jul_2014[[#This Row],[Locationid]],[1]LibPAS_data!$A$2:$D$264,4,FALSE)</f>
        <v>359</v>
      </c>
      <c r="B471" s="10" t="str">
        <f>TEXT(C471,"yyyy")&amp;"-"&amp;"Q"&amp;LOOKUP(MONTH(C471),{1,4,7,10},{1,2,3,4})</f>
        <v>2014-Q4</v>
      </c>
      <c r="C471" s="19">
        <v>41913</v>
      </c>
      <c r="D471" s="7">
        <f>YEAR(DATE(YEAR(lex_jul_2014[[#This Row],[Date]]),MONTH(lex_jul_2014[[#This Row],[Date]])+6,1))</f>
        <v>2015</v>
      </c>
      <c r="E471" s="39" t="str">
        <f>TEXT(lex_jul_2014[[#This Row],[Date]],"YYYY")</f>
        <v>2014</v>
      </c>
      <c r="F471" t="s">
        <v>273</v>
      </c>
      <c r="G471" t="str">
        <f>VLOOKUP(K471,[1]LibPAS_data!$A$2:$C$600,3,FALSE)</f>
        <v>Maricopa</v>
      </c>
      <c r="H471">
        <v>14486</v>
      </c>
      <c r="I471" t="s">
        <v>105</v>
      </c>
      <c r="J471" s="7" t="str">
        <f>VLOOKUP(K471,[1]LibPAS_data!$A$2:$C$601,2,FALSE)</f>
        <v>Youngtown Public Library</v>
      </c>
      <c r="K471" t="s">
        <v>262</v>
      </c>
      <c r="L471" t="s">
        <v>96</v>
      </c>
      <c r="M471" t="s">
        <v>266</v>
      </c>
    </row>
    <row r="472" spans="1:21" ht="15" x14ac:dyDescent="0.25">
      <c r="A472" s="22" t="e">
        <f>VLOOKUP(lex_jul_2014[[#This Row],[Locationid]],[1]LibPAS_data!$A$2:$D$264,4,FALSE)</f>
        <v>#N/A</v>
      </c>
      <c r="B472" s="10" t="str">
        <f>TEXT(C472,"yyyy")&amp;"-"&amp;"Q"&amp;LOOKUP(MONTH(C472),{1,4,7,10},{1,2,3,4})</f>
        <v>2014-Q4</v>
      </c>
      <c r="C472" s="19">
        <v>41913</v>
      </c>
      <c r="D472" s="7">
        <f>YEAR(DATE(YEAR(lex_jul_2014[[#This Row],[Date]]),MONTH(lex_jul_2014[[#This Row],[Date]])+6,1))</f>
        <v>2015</v>
      </c>
      <c r="E472" s="39" t="str">
        <f>TEXT(lex_jul_2014[[#This Row],[Date]],"YYYY")</f>
        <v>2014</v>
      </c>
      <c r="F472" t="s">
        <v>273</v>
      </c>
      <c r="G472" t="str">
        <f>VLOOKUP(K472,[1]LibPAS_data!$A$2:$C$600,3,FALSE)</f>
        <v>Yuma</v>
      </c>
      <c r="H472">
        <v>14527</v>
      </c>
      <c r="I472" t="s">
        <v>140</v>
      </c>
      <c r="J472" s="7" t="str">
        <f>VLOOKUP(K472,[1]LibPAS_data!$A$2:$C$601,2,FALSE)</f>
        <v>Yuma County Library District</v>
      </c>
      <c r="K472" s="2" t="s">
        <v>263</v>
      </c>
      <c r="L472" t="s">
        <v>141</v>
      </c>
      <c r="M472" t="s">
        <v>266</v>
      </c>
      <c r="P472">
        <v>25</v>
      </c>
      <c r="Q472">
        <v>6</v>
      </c>
      <c r="R472">
        <v>16</v>
      </c>
      <c r="S472">
        <v>16</v>
      </c>
      <c r="T472">
        <v>4</v>
      </c>
      <c r="U472">
        <v>2</v>
      </c>
    </row>
    <row r="473" spans="1:21" ht="15" x14ac:dyDescent="0.25">
      <c r="A473" s="22">
        <f>VLOOKUP(lex_jul_2014[[#This Row],[Locationid]],[1]LibPAS_data!$A$2:$D$264,4,FALSE)</f>
        <v>1188</v>
      </c>
      <c r="B473" s="10" t="str">
        <f>TEXT(C473,"yyyy")&amp;"-"&amp;"Q"&amp;LOOKUP(MONTH(C473),{1,4,7,10},{1,2,3,4})</f>
        <v>2014-Q4</v>
      </c>
      <c r="C473" s="19">
        <v>41944</v>
      </c>
      <c r="D473" s="7">
        <f>YEAR(DATE(YEAR(lex_jul_2014[[#This Row],[Date]]),MONTH(lex_jul_2014[[#This Row],[Date]])+6,1))</f>
        <v>2015</v>
      </c>
      <c r="E473" s="39" t="str">
        <f>TEXT(lex_jul_2014[[#This Row],[Date]],"YYYY")</f>
        <v>2014</v>
      </c>
      <c r="F473" t="s">
        <v>274</v>
      </c>
      <c r="G473" t="str">
        <f>VLOOKUP(K473,[1]LibPAS_data!$A$2:$C$600,3,FALSE)</f>
        <v>Pinal</v>
      </c>
      <c r="H473">
        <v>14487</v>
      </c>
      <c r="I473" t="s">
        <v>106</v>
      </c>
      <c r="J473" s="7" t="str">
        <f>VLOOKUP(K473,[1]LibPAS_data!$A$2:$C$601,2,FALSE)</f>
        <v>Ak-Chin Indian Community Library</v>
      </c>
      <c r="K473" t="s">
        <v>149</v>
      </c>
      <c r="L473" t="s">
        <v>96</v>
      </c>
      <c r="M473" t="s">
        <v>266</v>
      </c>
    </row>
    <row r="474" spans="1:21" ht="15" x14ac:dyDescent="0.25">
      <c r="A474" s="22">
        <f>VLOOKUP(lex_jul_2014[[#This Row],[Locationid]],[1]LibPAS_data!$A$2:$D$264,4,FALSE)</f>
        <v>11452</v>
      </c>
      <c r="B474" s="10" t="str">
        <f>TEXT(C474,"yyyy")&amp;"-"&amp;"Q"&amp;LOOKUP(MONTH(C474),{1,4,7,10},{1,2,3,4})</f>
        <v>2014-Q4</v>
      </c>
      <c r="C474" s="19">
        <v>41944</v>
      </c>
      <c r="D474" s="7">
        <f>YEAR(DATE(YEAR(lex_jul_2014[[#This Row],[Date]]),MONTH(lex_jul_2014[[#This Row],[Date]])+6,1))</f>
        <v>2015</v>
      </c>
      <c r="E474" s="39" t="str">
        <f>TEXT(lex_jul_2014[[#This Row],[Date]],"YYYY")</f>
        <v>2014</v>
      </c>
      <c r="F474" t="s">
        <v>274</v>
      </c>
      <c r="G474" t="str">
        <f>VLOOKUP(K474,[1]LibPAS_data!$A$2:$C$600,3,FALSE)</f>
        <v>Apache</v>
      </c>
      <c r="H474">
        <v>14331</v>
      </c>
      <c r="I474" t="s">
        <v>59</v>
      </c>
      <c r="J474" s="7" t="str">
        <f>VLOOKUP(K474,[1]LibPAS_data!$A$2:$C$601,2,FALSE)</f>
        <v>Apache County Library District Office</v>
      </c>
      <c r="K474" t="s">
        <v>150</v>
      </c>
      <c r="L474" t="s">
        <v>60</v>
      </c>
      <c r="M474" t="s">
        <v>266</v>
      </c>
      <c r="P474">
        <v>2</v>
      </c>
      <c r="Q474">
        <v>1</v>
      </c>
      <c r="R474">
        <v>5</v>
      </c>
      <c r="S474">
        <v>3</v>
      </c>
      <c r="T474">
        <v>2</v>
      </c>
      <c r="U474">
        <v>1</v>
      </c>
    </row>
    <row r="475" spans="1:21" ht="15" x14ac:dyDescent="0.25">
      <c r="A475" s="22">
        <f>VLOOKUP(lex_jul_2014[[#This Row],[Locationid]],[1]LibPAS_data!$A$2:$D$264,4,FALSE)</f>
        <v>63208</v>
      </c>
      <c r="B475" s="10" t="str">
        <f>TEXT(C475,"yyyy")&amp;"-"&amp;"Q"&amp;LOOKUP(MONTH(C475),{1,4,7,10},{1,2,3,4})</f>
        <v>2014-Q4</v>
      </c>
      <c r="C475" s="19">
        <v>41944</v>
      </c>
      <c r="D475" s="7">
        <f>YEAR(DATE(YEAR(lex_jul_2014[[#This Row],[Date]]),MONTH(lex_jul_2014[[#This Row],[Date]])+6,1))</f>
        <v>2015</v>
      </c>
      <c r="E475" s="39" t="str">
        <f>TEXT(lex_jul_2014[[#This Row],[Date]],"YYYY")</f>
        <v>2014</v>
      </c>
      <c r="F475" t="s">
        <v>274</v>
      </c>
      <c r="G475" t="str">
        <f>VLOOKUP(K475,[1]LibPAS_data!$A$2:$C$600,3,FALSE)</f>
        <v>Pinal</v>
      </c>
      <c r="H475">
        <v>12670</v>
      </c>
      <c r="I475" t="s">
        <v>14</v>
      </c>
      <c r="J475" s="7" t="str">
        <f>VLOOKUP(K475,[1]LibPAS_data!$A$2:$C$601,2,FALSE)</f>
        <v>Apache Junction Public Library</v>
      </c>
      <c r="K475" t="s">
        <v>151</v>
      </c>
      <c r="L475" t="s">
        <v>13</v>
      </c>
      <c r="M475" t="s">
        <v>266</v>
      </c>
    </row>
    <row r="476" spans="1:21" ht="15" x14ac:dyDescent="0.25">
      <c r="A476" s="22" t="e">
        <f>VLOOKUP(lex_jul_2014[[#This Row],[Locationid]],[1]LibPAS_data!$A$2:$D$264,4,FALSE)</f>
        <v>#N/A</v>
      </c>
      <c r="B476" s="10" t="str">
        <f>TEXT(C476,"yyyy")&amp;"-"&amp;"Q"&amp;LOOKUP(MONTH(C476),{1,4,7,10},{1,2,3,4})</f>
        <v>2014-Q4</v>
      </c>
      <c r="C476" s="19">
        <v>41944</v>
      </c>
      <c r="D476" s="7">
        <f>YEAR(DATE(YEAR(lex_jul_2014[[#This Row],[Date]]),MONTH(lex_jul_2014[[#This Row],[Date]])+6,1))</f>
        <v>2015</v>
      </c>
      <c r="E476" s="39" t="str">
        <f>TEXT(lex_jul_2014[[#This Row],[Date]],"YYYY")</f>
        <v>2014</v>
      </c>
      <c r="F476" t="s">
        <v>274</v>
      </c>
      <c r="G476" t="str">
        <f>VLOOKUP(K476,[1]LibPAS_data!$A$2:$C$600,3,FALSE)</f>
        <v>Pinal</v>
      </c>
      <c r="H476">
        <v>13834</v>
      </c>
      <c r="I476" t="s">
        <v>15</v>
      </c>
      <c r="J476" s="7" t="str">
        <f>VLOOKUP(K476,[1]LibPAS_data!$A$2:$C$601,2,FALSE)</f>
        <v>Arizona City Community Library</v>
      </c>
      <c r="K476" t="s">
        <v>152</v>
      </c>
      <c r="L476" t="s">
        <v>13</v>
      </c>
      <c r="M476" t="s">
        <v>266</v>
      </c>
    </row>
    <row r="477" spans="1:21" ht="15" x14ac:dyDescent="0.25">
      <c r="A477" s="22" t="e">
        <f>VLOOKUP(lex_jul_2014[[#This Row],[Locationid]],[1]LibPAS_data!$A$2:$D$264,4,FALSE)</f>
        <v>#N/A</v>
      </c>
      <c r="B477" s="10" t="str">
        <f>TEXT(C477,"yyyy")&amp;"-"&amp;"Q"&amp;LOOKUP(MONTH(C477),{1,4,7,10},{1,2,3,4})</f>
        <v>2014-Q4</v>
      </c>
      <c r="C477" s="19">
        <v>41944</v>
      </c>
      <c r="D477" s="7">
        <f>YEAR(DATE(YEAR(lex_jul_2014[[#This Row],[Date]]),MONTH(lex_jul_2014[[#This Row],[Date]])+6,1))</f>
        <v>2015</v>
      </c>
      <c r="E477" s="39" t="str">
        <f>TEXT(lex_jul_2014[[#This Row],[Date]],"YYYY")</f>
        <v>2014</v>
      </c>
      <c r="F477" t="s">
        <v>274</v>
      </c>
      <c r="G477" t="str">
        <f>VLOOKUP(K477,[1]LibPAS_data!$A$2:$C$600,3,FALSE)</f>
        <v>State</v>
      </c>
      <c r="H477">
        <v>14554</v>
      </c>
      <c r="I477" t="s">
        <v>143</v>
      </c>
      <c r="J477" s="7" t="str">
        <f>VLOOKUP(K477,[1]LibPAS_data!$A$2:$C$601,2,FALSE)</f>
        <v>Arizona State Library</v>
      </c>
      <c r="K477" s="2" t="s">
        <v>153</v>
      </c>
      <c r="L477" t="s">
        <v>272</v>
      </c>
      <c r="M477" t="s">
        <v>266</v>
      </c>
      <c r="P477">
        <v>54</v>
      </c>
      <c r="Q477">
        <v>3</v>
      </c>
      <c r="R477">
        <v>8</v>
      </c>
      <c r="S477">
        <v>4</v>
      </c>
      <c r="T477">
        <v>7</v>
      </c>
    </row>
    <row r="478" spans="1:21" ht="15" x14ac:dyDescent="0.25">
      <c r="A478" s="22" t="e">
        <f>VLOOKUP(lex_jul_2014[[#This Row],[Locationid]],[1]LibPAS_data!$A$2:$D$264,4,FALSE)</f>
        <v>#N/A</v>
      </c>
      <c r="B478" s="10" t="str">
        <f>TEXT(C478,"yyyy")&amp;"-"&amp;"Q"&amp;LOOKUP(MONTH(C478),{1,4,7,10},{1,2,3,4})</f>
        <v>2014-Q4</v>
      </c>
      <c r="C478" s="19">
        <v>41944</v>
      </c>
      <c r="D478" s="7">
        <f>YEAR(DATE(YEAR(lex_jul_2014[[#This Row],[Date]]),MONTH(lex_jul_2014[[#This Row],[Date]])+6,1))</f>
        <v>2015</v>
      </c>
      <c r="E478" s="39" t="str">
        <f>TEXT(lex_jul_2014[[#This Row],[Date]],"YYYY")</f>
        <v>2014</v>
      </c>
      <c r="F478" t="s">
        <v>274</v>
      </c>
      <c r="G478" t="str">
        <f>VLOOKUP(K478,[1]LibPAS_data!$A$2:$C$600,3,FALSE)</f>
        <v>Yavapai</v>
      </c>
      <c r="H478">
        <v>14520</v>
      </c>
      <c r="I478" t="s">
        <v>54</v>
      </c>
      <c r="J478" s="7" t="str">
        <f>VLOOKUP(K478,[1]LibPAS_data!$A$2:$C$601,2,FALSE)</f>
        <v>Ash Fork Public Library</v>
      </c>
      <c r="K478" t="s">
        <v>154</v>
      </c>
      <c r="L478" t="s">
        <v>39</v>
      </c>
      <c r="M478" t="s">
        <v>266</v>
      </c>
    </row>
    <row r="479" spans="1:21" ht="15" x14ac:dyDescent="0.25">
      <c r="A479" s="22" t="str">
        <f>VLOOKUP(lex_jul_2014[[#This Row],[Locationid]],[1]LibPAS_data!$A$2:$D$264,4,FALSE)</f>
        <v>N/A</v>
      </c>
      <c r="B479" s="10" t="str">
        <f>TEXT(C479,"yyyy")&amp;"-"&amp;"Q"&amp;LOOKUP(MONTH(C479),{1,4,7,10},{1,2,3,4})</f>
        <v>2014-Q4</v>
      </c>
      <c r="C479" s="19">
        <v>41944</v>
      </c>
      <c r="D479" s="7">
        <f>YEAR(DATE(YEAR(lex_jul_2014[[#This Row],[Date]]),MONTH(lex_jul_2014[[#This Row],[Date]])+6,1))</f>
        <v>2015</v>
      </c>
      <c r="E479" s="39" t="str">
        <f>TEXT(lex_jul_2014[[#This Row],[Date]],"YYYY")</f>
        <v>2014</v>
      </c>
      <c r="F479" t="s">
        <v>274</v>
      </c>
      <c r="G479" t="str">
        <f>VLOOKUP(K479,[1]LibPAS_data!$A$2:$C$600,3,FALSE)</f>
        <v>Mohave</v>
      </c>
      <c r="H479">
        <v>14489</v>
      </c>
      <c r="I479" t="s">
        <v>30</v>
      </c>
      <c r="J479" s="7" t="str">
        <f>VLOOKUP(K479,[1]LibPAS_data!$A$2:$C$601,2,FALSE)</f>
        <v>Ava Ich Asiit Tribal Library</v>
      </c>
      <c r="K479" t="s">
        <v>155</v>
      </c>
      <c r="L479" t="s">
        <v>28</v>
      </c>
      <c r="M479" t="s">
        <v>266</v>
      </c>
    </row>
    <row r="480" spans="1:21" ht="15" x14ac:dyDescent="0.25">
      <c r="A480" s="22">
        <f>VLOOKUP(lex_jul_2014[[#This Row],[Locationid]],[1]LibPAS_data!$A$2:$D$264,4,FALSE)</f>
        <v>22669</v>
      </c>
      <c r="B480" s="10" t="str">
        <f>TEXT(C480,"yyyy")&amp;"-"&amp;"Q"&amp;LOOKUP(MONTH(C480),{1,4,7,10},{1,2,3,4})</f>
        <v>2014-Q4</v>
      </c>
      <c r="C480" s="19">
        <v>41944</v>
      </c>
      <c r="D480" s="7">
        <f>YEAR(DATE(YEAR(lex_jul_2014[[#This Row],[Date]]),MONTH(lex_jul_2014[[#This Row],[Date]])+6,1))</f>
        <v>2015</v>
      </c>
      <c r="E480" s="39" t="str">
        <f>TEXT(lex_jul_2014[[#This Row],[Date]],"YYYY")</f>
        <v>2014</v>
      </c>
      <c r="F480" t="s">
        <v>274</v>
      </c>
      <c r="G480" t="str">
        <f>VLOOKUP(K480,[1]LibPAS_data!$A$2:$C$600,3,FALSE)</f>
        <v>Maricopa</v>
      </c>
      <c r="H480">
        <v>6014</v>
      </c>
      <c r="I480" t="s">
        <v>95</v>
      </c>
      <c r="J480" s="7" t="str">
        <f>VLOOKUP(K480,[1]LibPAS_data!$A$2:$C$601,2,FALSE)</f>
        <v>Avondale Public Library</v>
      </c>
      <c r="K480" s="3" t="s">
        <v>156</v>
      </c>
      <c r="L480" t="s">
        <v>96</v>
      </c>
      <c r="M480" t="s">
        <v>266</v>
      </c>
      <c r="P480">
        <v>3</v>
      </c>
      <c r="Q480">
        <v>2</v>
      </c>
      <c r="R480">
        <v>1</v>
      </c>
      <c r="T480">
        <v>1</v>
      </c>
      <c r="U480">
        <v>2</v>
      </c>
    </row>
    <row r="481" spans="1:22" ht="15" x14ac:dyDescent="0.25">
      <c r="A481" s="22" t="e">
        <f>VLOOKUP(lex_jul_2014[[#This Row],[Locationid]],[1]LibPAS_data!$A$2:$D$264,4,FALSE)</f>
        <v>#N/A</v>
      </c>
      <c r="B481" s="10" t="str">
        <f>TEXT(C481,"yyyy")&amp;"-"&amp;"Q"&amp;LOOKUP(MONTH(C481),{1,4,7,10},{1,2,3,4})</f>
        <v>2014-Q4</v>
      </c>
      <c r="C481" s="19">
        <v>41944</v>
      </c>
      <c r="D481" s="7">
        <f>YEAR(DATE(YEAR(lex_jul_2014[[#This Row],[Date]]),MONTH(lex_jul_2014[[#This Row],[Date]])+6,1))</f>
        <v>2015</v>
      </c>
      <c r="E481" s="39" t="str">
        <f>TEXT(lex_jul_2014[[#This Row],[Date]],"YYYY")</f>
        <v>2014</v>
      </c>
      <c r="F481" t="s">
        <v>274</v>
      </c>
      <c r="G481" t="str">
        <f>VLOOKUP(K481,[1]LibPAS_data!$A$2:$C$600,3,FALSE)</f>
        <v>Yavapai</v>
      </c>
      <c r="H481">
        <v>14532</v>
      </c>
      <c r="I481" t="s">
        <v>42</v>
      </c>
      <c r="J481" s="7" t="str">
        <f>VLOOKUP(K481,[1]LibPAS_data!$A$2:$C$601,2,FALSE)</f>
        <v>Bagdad Public Library</v>
      </c>
      <c r="K481" t="s">
        <v>157</v>
      </c>
      <c r="L481" t="s">
        <v>39</v>
      </c>
      <c r="M481" t="s">
        <v>266</v>
      </c>
    </row>
    <row r="482" spans="1:22" ht="15" x14ac:dyDescent="0.25">
      <c r="A482" s="22">
        <f>VLOOKUP(lex_jul_2014[[#This Row],[Locationid]],[1]LibPAS_data!$A$2:$D$264,4,FALSE)</f>
        <v>6821</v>
      </c>
      <c r="B482" s="10" t="str">
        <f>TEXT(C482,"yyyy")&amp;"-"&amp;"Q"&amp;LOOKUP(MONTH(C482),{1,4,7,10},{1,2,3,4})</f>
        <v>2014-Q4</v>
      </c>
      <c r="C482" s="19">
        <v>41944</v>
      </c>
      <c r="D482" s="7">
        <f>YEAR(DATE(YEAR(lex_jul_2014[[#This Row],[Date]]),MONTH(lex_jul_2014[[#This Row],[Date]])+6,1))</f>
        <v>2015</v>
      </c>
      <c r="E482" s="39" t="str">
        <f>TEXT(lex_jul_2014[[#This Row],[Date]],"YYYY")</f>
        <v>2014</v>
      </c>
      <c r="F482" t="s">
        <v>274</v>
      </c>
      <c r="G482" t="str">
        <f>VLOOKUP(K482,[1]LibPAS_data!$A$2:$C$600,3,FALSE)</f>
        <v>Cochise</v>
      </c>
      <c r="H482">
        <v>14448</v>
      </c>
      <c r="I482" t="s">
        <v>82</v>
      </c>
      <c r="J482" s="7" t="str">
        <f>VLOOKUP(K482,[1]LibPAS_data!$A$2:$C$601,2,FALSE)</f>
        <v>Benson Public Library</v>
      </c>
      <c r="K482" t="s">
        <v>158</v>
      </c>
      <c r="L482" t="s">
        <v>76</v>
      </c>
      <c r="M482" t="s">
        <v>266</v>
      </c>
    </row>
    <row r="483" spans="1:22" ht="15" x14ac:dyDescent="0.25">
      <c r="A483" s="22" t="e">
        <f>VLOOKUP(lex_jul_2014[[#This Row],[Locationid]],[1]LibPAS_data!$A$2:$D$264,4,FALSE)</f>
        <v>#N/A</v>
      </c>
      <c r="B483" s="10" t="str">
        <f>TEXT(C483,"yyyy")&amp;"-"&amp;"Q"&amp;LOOKUP(MONTH(C483),{1,4,7,10},{1,2,3,4})</f>
        <v>2014-Q4</v>
      </c>
      <c r="C483" s="19">
        <v>41944</v>
      </c>
      <c r="D483" s="7">
        <f>YEAR(DATE(YEAR(lex_jul_2014[[#This Row],[Date]]),MONTH(lex_jul_2014[[#This Row],[Date]])+6,1))</f>
        <v>2015</v>
      </c>
      <c r="E483" s="39" t="str">
        <f>TEXT(lex_jul_2014[[#This Row],[Date]],"YYYY")</f>
        <v>2014</v>
      </c>
      <c r="F483" t="s">
        <v>274</v>
      </c>
      <c r="G483" t="str">
        <f>VLOOKUP(K483,[1]LibPAS_data!$A$2:$C$600,3,FALSE)</f>
        <v>Yavapai</v>
      </c>
      <c r="H483">
        <v>14536</v>
      </c>
      <c r="I483" t="s">
        <v>55</v>
      </c>
      <c r="J483" s="7" t="str">
        <f>VLOOKUP(K483,[1]LibPAS_data!$A$2:$C$601,2,FALSE)</f>
        <v>Black Canyon City Community Library</v>
      </c>
      <c r="K483" t="s">
        <v>159</v>
      </c>
      <c r="L483" t="s">
        <v>39</v>
      </c>
      <c r="M483" t="s">
        <v>266</v>
      </c>
    </row>
    <row r="484" spans="1:22" ht="15" x14ac:dyDescent="0.25">
      <c r="A484" s="22" t="e">
        <f>VLOOKUP(lex_jul_2014[[#This Row],[Locationid]],[1]LibPAS_data!$A$2:$D$264,4,FALSE)</f>
        <v>#N/A</v>
      </c>
      <c r="B484" s="10" t="str">
        <f>TEXT(C484,"yyyy")&amp;"-"&amp;"Q"&amp;LOOKUP(MONTH(C484),{1,4,7,10},{1,2,3,4})</f>
        <v>2014-Q4</v>
      </c>
      <c r="C484" s="19">
        <v>41944</v>
      </c>
      <c r="D484" s="7">
        <f>YEAR(DATE(YEAR(lex_jul_2014[[#This Row],[Date]]),MONTH(lex_jul_2014[[#This Row],[Date]])+6,1))</f>
        <v>2015</v>
      </c>
      <c r="E484" s="39" t="str">
        <f>TEXT(lex_jul_2014[[#This Row],[Date]],"YYYY")</f>
        <v>2014</v>
      </c>
      <c r="F484" t="s">
        <v>274</v>
      </c>
      <c r="G484" t="str">
        <f>VLOOKUP(K484,[1]LibPAS_data!$A$2:$C$600,3,FALSE)</f>
        <v>Greenlee</v>
      </c>
      <c r="H484">
        <v>14469</v>
      </c>
      <c r="I484" t="s">
        <v>71</v>
      </c>
      <c r="J484" s="7" t="str">
        <f>VLOOKUP(K484,[1]LibPAS_data!$A$2:$C$601,2,FALSE)</f>
        <v>Blue Public Library</v>
      </c>
      <c r="K484" s="1" t="s">
        <v>160</v>
      </c>
      <c r="L484" t="s">
        <v>70</v>
      </c>
      <c r="M484" t="s">
        <v>266</v>
      </c>
    </row>
    <row r="485" spans="1:22" ht="15" x14ac:dyDescent="0.25">
      <c r="A485" s="22" t="e">
        <f>VLOOKUP(lex_jul_2014[[#This Row],[Locationid]],[1]LibPAS_data!$A$2:$D$264,4,FALSE)</f>
        <v>#N/A</v>
      </c>
      <c r="B485" s="10" t="str">
        <f>TEXT(C485,"yyyy")&amp;"-"&amp;"Q"&amp;LOOKUP(MONTH(C485),{1,4,7,10},{1,2,3,4})</f>
        <v>2014-Q4</v>
      </c>
      <c r="C485" s="19">
        <v>41944</v>
      </c>
      <c r="D485" s="7">
        <f>YEAR(DATE(YEAR(lex_jul_2014[[#This Row],[Date]]),MONTH(lex_jul_2014[[#This Row],[Date]])+6,1))</f>
        <v>2015</v>
      </c>
      <c r="E485" s="39" t="str">
        <f>TEXT(lex_jul_2014[[#This Row],[Date]],"YYYY")</f>
        <v>2014</v>
      </c>
      <c r="F485" t="s">
        <v>274</v>
      </c>
      <c r="G485" t="str">
        <f>VLOOKUP(K485,[1]LibPAS_data!$A$2:$C$600,3,FALSE)</f>
        <v>La Paz</v>
      </c>
      <c r="H485">
        <v>14474</v>
      </c>
      <c r="I485" t="s">
        <v>36</v>
      </c>
      <c r="J485" s="7" t="str">
        <f>VLOOKUP(K485,[1]LibPAS_data!$A$2:$C$601,2,FALSE)</f>
        <v>Bouse Public Library</v>
      </c>
      <c r="K485" t="s">
        <v>161</v>
      </c>
      <c r="L485" t="s">
        <v>34</v>
      </c>
      <c r="M485" t="s">
        <v>266</v>
      </c>
    </row>
    <row r="486" spans="1:22" ht="15" x14ac:dyDescent="0.25">
      <c r="A486" s="22" t="str">
        <f>VLOOKUP(lex_jul_2014[[#This Row],[Locationid]],[1]LibPAS_data!$A$2:$D$264,4,FALSE)</f>
        <v>N/A</v>
      </c>
      <c r="B486" s="10" t="str">
        <f>TEXT(C486,"yyyy")&amp;"-"&amp;"Q"&amp;LOOKUP(MONTH(C486),{1,4,7,10},{1,2,3,4})</f>
        <v>2014-Q4</v>
      </c>
      <c r="C486" s="19">
        <v>41944</v>
      </c>
      <c r="D486" s="7">
        <f>YEAR(DATE(YEAR(lex_jul_2014[[#This Row],[Date]]),MONTH(lex_jul_2014[[#This Row],[Date]])+6,1))</f>
        <v>2015</v>
      </c>
      <c r="E486" s="39" t="str">
        <f>TEXT(lex_jul_2014[[#This Row],[Date]],"YYYY")</f>
        <v>2014</v>
      </c>
      <c r="F486" t="s">
        <v>274</v>
      </c>
      <c r="G486" t="str">
        <f>VLOOKUP(K486,[1]LibPAS_data!$A$2:$C$600,3,FALSE)</f>
        <v>Maricopa</v>
      </c>
      <c r="H486">
        <v>14478</v>
      </c>
      <c r="I486" t="s">
        <v>100</v>
      </c>
      <c r="J486" s="7" t="str">
        <f>VLOOKUP(K486,[1]LibPAS_data!$A$2:$C$601,2,FALSE)</f>
        <v>Buckeye Public Library</v>
      </c>
      <c r="K486" s="2" t="s">
        <v>162</v>
      </c>
      <c r="L486" t="s">
        <v>96</v>
      </c>
      <c r="M486" t="s">
        <v>266</v>
      </c>
      <c r="P486">
        <v>3</v>
      </c>
      <c r="Q486">
        <v>1</v>
      </c>
      <c r="R486">
        <v>3</v>
      </c>
      <c r="V486">
        <v>3</v>
      </c>
    </row>
    <row r="487" spans="1:22" ht="15" x14ac:dyDescent="0.25">
      <c r="A487" s="22">
        <f>VLOOKUP(lex_jul_2014[[#This Row],[Locationid]],[1]LibPAS_data!$A$2:$D$264,4,FALSE)</f>
        <v>3311</v>
      </c>
      <c r="B487" s="10" t="str">
        <f>TEXT(C487,"yyyy")&amp;"-"&amp;"Q"&amp;LOOKUP(MONTH(C487),{1,4,7,10},{1,2,3,4})</f>
        <v>2014-Q4</v>
      </c>
      <c r="C487" s="19">
        <v>41944</v>
      </c>
      <c r="D487" s="7">
        <f>YEAR(DATE(YEAR(lex_jul_2014[[#This Row],[Date]]),MONTH(lex_jul_2014[[#This Row],[Date]])+6,1))</f>
        <v>2015</v>
      </c>
      <c r="E487" s="39" t="str">
        <f>TEXT(lex_jul_2014[[#This Row],[Date]],"YYYY")</f>
        <v>2014</v>
      </c>
      <c r="F487" t="s">
        <v>274</v>
      </c>
      <c r="G487" t="str">
        <f>VLOOKUP(K487,[1]LibPAS_data!$A$2:$C$600,3,FALSE)</f>
        <v>Yavapai</v>
      </c>
      <c r="H487">
        <v>14521</v>
      </c>
      <c r="I487" t="s">
        <v>56</v>
      </c>
      <c r="J487" s="7" t="str">
        <f>VLOOKUP(K487,[1]LibPAS_data!$A$2:$C$601,2,FALSE)</f>
        <v>Camp Verde Community Library</v>
      </c>
      <c r="K487" t="s">
        <v>163</v>
      </c>
      <c r="L487" t="s">
        <v>39</v>
      </c>
      <c r="M487" t="s">
        <v>266</v>
      </c>
    </row>
    <row r="488" spans="1:22" ht="15" x14ac:dyDescent="0.25">
      <c r="A488" s="22">
        <f>VLOOKUP(lex_jul_2014[[#This Row],[Locationid]],[1]LibPAS_data!$A$2:$D$264,4,FALSE)</f>
        <v>48762</v>
      </c>
      <c r="B488" s="10" t="str">
        <f>TEXT(C488,"yyyy")&amp;"-"&amp;"Q"&amp;LOOKUP(MONTH(C488),{1,4,7,10},{1,2,3,4})</f>
        <v>2014-Q4</v>
      </c>
      <c r="C488" s="19">
        <v>41944</v>
      </c>
      <c r="D488" s="7">
        <f>YEAR(DATE(YEAR(lex_jul_2014[[#This Row],[Date]]),MONTH(lex_jul_2014[[#This Row],[Date]])+6,1))</f>
        <v>2015</v>
      </c>
      <c r="E488" s="39" t="str">
        <f>TEXT(lex_jul_2014[[#This Row],[Date]],"YYYY")</f>
        <v>2014</v>
      </c>
      <c r="F488" t="s">
        <v>274</v>
      </c>
      <c r="G488" t="str">
        <f>VLOOKUP(K488,[1]LibPAS_data!$A$2:$C$600,3,FALSE)</f>
        <v>Pinal</v>
      </c>
      <c r="H488">
        <v>13835</v>
      </c>
      <c r="I488" t="s">
        <v>19</v>
      </c>
      <c r="J488" s="7" t="str">
        <f>VLOOKUP(K488,[1]LibPAS_data!$A$2:$C$601,2,FALSE)</f>
        <v>Casa Grande Public Library</v>
      </c>
      <c r="K488" s="4" t="s">
        <v>164</v>
      </c>
      <c r="L488" t="s">
        <v>13</v>
      </c>
      <c r="M488" t="s">
        <v>266</v>
      </c>
    </row>
    <row r="489" spans="1:22" ht="15" x14ac:dyDescent="0.25">
      <c r="A489" s="22" t="e">
        <f>VLOOKUP(lex_jul_2014[[#This Row],[Locationid]],[1]LibPAS_data!$A$2:$D$264,4,FALSE)</f>
        <v>#N/A</v>
      </c>
      <c r="B489" s="10" t="str">
        <f>TEXT(C489,"yyyy")&amp;"-"&amp;"Q"&amp;LOOKUP(MONTH(C489),{1,4,7,10},{1,2,3,4})</f>
        <v>2014-Q4</v>
      </c>
      <c r="C489" s="19">
        <v>41944</v>
      </c>
      <c r="D489" s="7">
        <f>YEAR(DATE(YEAR(lex_jul_2014[[#This Row],[Date]]),MONTH(lex_jul_2014[[#This Row],[Date]])+6,1))</f>
        <v>2015</v>
      </c>
      <c r="E489" s="39" t="str">
        <f>TEXT(lex_jul_2014[[#This Row],[Date]],"YYYY")</f>
        <v>2014</v>
      </c>
      <c r="F489" t="s">
        <v>274</v>
      </c>
      <c r="G489" t="str">
        <f>VLOOKUP(K489,[1]LibPAS_data!$A$2:$C$600,3,FALSE)</f>
        <v>Yavapai</v>
      </c>
      <c r="H489">
        <v>14325</v>
      </c>
      <c r="I489" t="s">
        <v>37</v>
      </c>
      <c r="J489" s="7" t="str">
        <f>VLOOKUP(K489,[1]LibPAS_data!$A$2:$C$601,2,FALSE)</f>
        <v>Centennial Public Library</v>
      </c>
      <c r="K489" s="4" t="s">
        <v>165</v>
      </c>
      <c r="L489" t="s">
        <v>34</v>
      </c>
      <c r="M489" t="s">
        <v>266</v>
      </c>
    </row>
    <row r="490" spans="1:22" ht="15" x14ac:dyDescent="0.25">
      <c r="A490" s="22">
        <f>VLOOKUP(lex_jul_2014[[#This Row],[Locationid]],[1]LibPAS_data!$A$2:$D$264,4,FALSE)</f>
        <v>309229</v>
      </c>
      <c r="B490" s="10" t="str">
        <f>TEXT(C490,"yyyy")&amp;"-"&amp;"Q"&amp;LOOKUP(MONTH(C490),{1,4,7,10},{1,2,3,4})</f>
        <v>2014-Q4</v>
      </c>
      <c r="C490" s="19">
        <v>41944</v>
      </c>
      <c r="D490" s="7">
        <f>YEAR(DATE(YEAR(lex_jul_2014[[#This Row],[Date]]),MONTH(lex_jul_2014[[#This Row],[Date]])+6,1))</f>
        <v>2015</v>
      </c>
      <c r="E490" s="39" t="str">
        <f>TEXT(lex_jul_2014[[#This Row],[Date]],"YYYY")</f>
        <v>2014</v>
      </c>
      <c r="F490" t="s">
        <v>274</v>
      </c>
      <c r="G490" t="str">
        <f>VLOOKUP(K490,[1]LibPAS_data!$A$2:$C$600,3,FALSE)</f>
        <v>Maricopa</v>
      </c>
      <c r="H490">
        <v>12890</v>
      </c>
      <c r="I490" t="s">
        <v>99</v>
      </c>
      <c r="J490" s="7" t="str">
        <f>VLOOKUP(K490,[1]LibPAS_data!$A$2:$C$601,2,FALSE)</f>
        <v xml:space="preserve">Chandler Public Library </v>
      </c>
      <c r="K490" s="4" t="s">
        <v>166</v>
      </c>
      <c r="L490" t="s">
        <v>96</v>
      </c>
      <c r="M490" t="s">
        <v>266</v>
      </c>
      <c r="P490">
        <v>13</v>
      </c>
      <c r="Q490">
        <v>3</v>
      </c>
      <c r="R490">
        <v>5</v>
      </c>
      <c r="S490">
        <v>2</v>
      </c>
      <c r="T490">
        <v>4</v>
      </c>
    </row>
    <row r="491" spans="1:22" ht="15" x14ac:dyDescent="0.25">
      <c r="A491" s="22">
        <f>VLOOKUP(lex_jul_2014[[#This Row],[Locationid]],[1]LibPAS_data!$A$2:$D$264,4,FALSE)</f>
        <v>10528</v>
      </c>
      <c r="B491" s="10" t="str">
        <f>TEXT(C491,"yyyy")&amp;"-"&amp;"Q"&amp;LOOKUP(MONTH(C491),{1,4,7,10},{1,2,3,4})</f>
        <v>2014-Q4</v>
      </c>
      <c r="C491" s="19">
        <v>41944</v>
      </c>
      <c r="D491" s="7">
        <f>YEAR(DATE(YEAR(lex_jul_2014[[#This Row],[Date]]),MONTH(lex_jul_2014[[#This Row],[Date]])+6,1))</f>
        <v>2015</v>
      </c>
      <c r="E491" s="39" t="str">
        <f>TEXT(lex_jul_2014[[#This Row],[Date]],"YYYY")</f>
        <v>2014</v>
      </c>
      <c r="F491" t="s">
        <v>274</v>
      </c>
      <c r="G491" t="str">
        <f>VLOOKUP(K491,[1]LibPAS_data!$A$2:$C$600,3,FALSE)</f>
        <v>Yavapai</v>
      </c>
      <c r="H491">
        <v>14522</v>
      </c>
      <c r="I491" t="s">
        <v>57</v>
      </c>
      <c r="J491" s="7" t="str">
        <f>VLOOKUP(K491,[1]LibPAS_data!$A$2:$C$601,2,FALSE)</f>
        <v>Chino Valley Public Library</v>
      </c>
      <c r="K491" s="4" t="s">
        <v>167</v>
      </c>
      <c r="L491" t="s">
        <v>39</v>
      </c>
      <c r="M491" t="s">
        <v>266</v>
      </c>
    </row>
    <row r="492" spans="1:22" ht="15" x14ac:dyDescent="0.25">
      <c r="A492" s="22" t="e">
        <f>VLOOKUP(lex_jul_2014[[#This Row],[Locationid]],[1]LibPAS_data!$A$2:$D$264,4,FALSE)</f>
        <v>#N/A</v>
      </c>
      <c r="B492" s="10" t="str">
        <f>TEXT(C492,"yyyy")&amp;"-"&amp;"Q"&amp;LOOKUP(MONTH(C492),{1,4,7,10},{1,2,3,4})</f>
        <v>2014-Q4</v>
      </c>
      <c r="C492" s="19">
        <v>41944</v>
      </c>
      <c r="D492" s="7">
        <f>YEAR(DATE(YEAR(lex_jul_2014[[#This Row],[Date]]),MONTH(lex_jul_2014[[#This Row],[Date]])+6,1))</f>
        <v>2015</v>
      </c>
      <c r="E492" s="39" t="str">
        <f>TEXT(lex_jul_2014[[#This Row],[Date]],"YYYY")</f>
        <v>2014</v>
      </c>
      <c r="F492" t="s">
        <v>274</v>
      </c>
      <c r="G492" t="str">
        <f>VLOOKUP(K492,[1]LibPAS_data!$A$2:$C$600,3,FALSE)</f>
        <v>Navajo</v>
      </c>
      <c r="H492">
        <v>14494</v>
      </c>
      <c r="I492" t="s">
        <v>116</v>
      </c>
      <c r="J492" s="7" t="str">
        <f>VLOOKUP(K492,[1]LibPAS_data!$A$2:$C$601,2,FALSE)</f>
        <v>Cibecue Community Library</v>
      </c>
      <c r="K492" s="4" t="s">
        <v>168</v>
      </c>
      <c r="L492" t="s">
        <v>114</v>
      </c>
      <c r="M492" t="s">
        <v>266</v>
      </c>
    </row>
    <row r="493" spans="1:22" ht="15" x14ac:dyDescent="0.25">
      <c r="A493" s="22">
        <f>VLOOKUP(lex_jul_2014[[#This Row],[Locationid]],[1]LibPAS_data!$A$2:$D$264,4,FALSE)</f>
        <v>147983</v>
      </c>
      <c r="B493" s="10" t="str">
        <f>TEXT(C493,"yyyy")&amp;"-"&amp;"Q"&amp;LOOKUP(MONTH(C493),{1,4,7,10},{1,2,3,4})</f>
        <v>2014-Q4</v>
      </c>
      <c r="C493" s="19">
        <v>41944</v>
      </c>
      <c r="D493" s="7">
        <f>YEAR(DATE(YEAR(lex_jul_2014[[#This Row],[Date]]),MONTH(lex_jul_2014[[#This Row],[Date]])+6,1))</f>
        <v>2015</v>
      </c>
      <c r="E493" s="39" t="str">
        <f>TEXT(lex_jul_2014[[#This Row],[Date]],"YYYY")</f>
        <v>2014</v>
      </c>
      <c r="F493" t="s">
        <v>274</v>
      </c>
      <c r="G493" t="str">
        <f>VLOOKUP(K493,[1]LibPAS_data!$A$2:$C$600,3,FALSE)</f>
        <v>Maricopa</v>
      </c>
      <c r="H493">
        <v>12897</v>
      </c>
      <c r="I493" t="s">
        <v>98</v>
      </c>
      <c r="J493" s="7" t="str">
        <f>VLOOKUP(K493,[1]LibPAS_data!$A$2:$C$601,2,FALSE)</f>
        <v>Mesa Public Library</v>
      </c>
      <c r="K493" s="2" t="s">
        <v>210</v>
      </c>
      <c r="L493" t="s">
        <v>96</v>
      </c>
      <c r="M493" t="s">
        <v>266</v>
      </c>
      <c r="P493">
        <v>2</v>
      </c>
      <c r="Q493">
        <v>4</v>
      </c>
      <c r="R493">
        <v>3</v>
      </c>
      <c r="S493">
        <v>32</v>
      </c>
      <c r="T493">
        <v>4</v>
      </c>
    </row>
    <row r="494" spans="1:22" ht="15" x14ac:dyDescent="0.25">
      <c r="A494" s="22">
        <f>VLOOKUP(lex_jul_2014[[#This Row],[Locationid]],[1]LibPAS_data!$A$2:$D$264,4,FALSE)</f>
        <v>534</v>
      </c>
      <c r="B494" s="10" t="str">
        <f>TEXT(C494,"yyyy")&amp;"-"&amp;"Q"&amp;LOOKUP(MONTH(C494),{1,4,7,10},{1,2,3,4})</f>
        <v>2014-Q4</v>
      </c>
      <c r="C494" s="19">
        <v>41944</v>
      </c>
      <c r="D494" s="7">
        <f>YEAR(DATE(YEAR(lex_jul_2014[[#This Row],[Date]]),MONTH(lex_jul_2014[[#This Row],[Date]])+6,1))</f>
        <v>2015</v>
      </c>
      <c r="E494" s="39" t="str">
        <f>TEXT(lex_jul_2014[[#This Row],[Date]],"YYYY")</f>
        <v>2014</v>
      </c>
      <c r="F494" t="s">
        <v>274</v>
      </c>
      <c r="G494" t="str">
        <f>VLOOKUP(K494,[1]LibPAS_data!$A$2:$C$600,3,FALSE)</f>
        <v>Yavapai</v>
      </c>
      <c r="H494">
        <v>14538</v>
      </c>
      <c r="I494" t="s">
        <v>268</v>
      </c>
      <c r="J494" s="7" t="str">
        <f>VLOOKUP(K494,[1]LibPAS_data!$A$2:$C$601,2,FALSE)</f>
        <v>Clark Memorial</v>
      </c>
      <c r="K494" s="4" t="s">
        <v>269</v>
      </c>
      <c r="L494" t="s">
        <v>39</v>
      </c>
      <c r="M494" t="s">
        <v>266</v>
      </c>
    </row>
    <row r="495" spans="1:22" ht="15" x14ac:dyDescent="0.25">
      <c r="A495" s="22" t="e">
        <f>VLOOKUP(lex_jul_2014[[#This Row],[Locationid]],[1]LibPAS_data!$A$2:$D$264,4,FALSE)</f>
        <v>#N/A</v>
      </c>
      <c r="B495" s="10" t="str">
        <f>TEXT(C495,"yyyy")&amp;"-"&amp;"Q"&amp;LOOKUP(MONTH(C495),{1,4,7,10},{1,2,3,4})</f>
        <v>2014-Q4</v>
      </c>
      <c r="C495" s="19">
        <v>41944</v>
      </c>
      <c r="D495" s="7">
        <f>YEAR(DATE(YEAR(lex_jul_2014[[#This Row],[Date]]),MONTH(lex_jul_2014[[#This Row],[Date]])+6,1))</f>
        <v>2015</v>
      </c>
      <c r="E495" s="39" t="str">
        <f>TEXT(lex_jul_2014[[#This Row],[Date]],"YYYY")</f>
        <v>2014</v>
      </c>
      <c r="F495" t="s">
        <v>274</v>
      </c>
      <c r="G495" t="str">
        <f>VLOOKUP(K495,[1]LibPAS_data!$A$2:$C$600,3,FALSE)</f>
        <v>Navajo</v>
      </c>
      <c r="H495">
        <v>14495</v>
      </c>
      <c r="I495" t="s">
        <v>117</v>
      </c>
      <c r="J495" s="7" t="str">
        <f>VLOOKUP(K495,[1]LibPAS_data!$A$2:$C$601,2,FALSE)</f>
        <v>Clay Springs Public Library</v>
      </c>
      <c r="K495" s="4" t="s">
        <v>169</v>
      </c>
      <c r="L495" t="s">
        <v>114</v>
      </c>
      <c r="M495" t="s">
        <v>266</v>
      </c>
    </row>
    <row r="496" spans="1:22" ht="15" x14ac:dyDescent="0.25">
      <c r="A496" s="22">
        <f>VLOOKUP(lex_jul_2014[[#This Row],[Locationid]],[1]LibPAS_data!$A$2:$D$264,4,FALSE)</f>
        <v>503</v>
      </c>
      <c r="B496" s="10" t="str">
        <f>TEXT(C496,"yyyy")&amp;"-"&amp;"Q"&amp;LOOKUP(MONTH(C496),{1,4,7,10},{1,2,3,4})</f>
        <v>2014-Q4</v>
      </c>
      <c r="C496" s="19">
        <v>41944</v>
      </c>
      <c r="D496" s="7">
        <f>YEAR(DATE(YEAR(lex_jul_2014[[#This Row],[Date]]),MONTH(lex_jul_2014[[#This Row],[Date]])+6,1))</f>
        <v>2015</v>
      </c>
      <c r="E496" s="39" t="str">
        <f>TEXT(lex_jul_2014[[#This Row],[Date]],"YYYY")</f>
        <v>2014</v>
      </c>
      <c r="F496" t="s">
        <v>274</v>
      </c>
      <c r="G496" t="str">
        <f>VLOOKUP(K496,[1]LibPAS_data!$A$2:$C$600,3,FALSE)</f>
        <v>Greenlee</v>
      </c>
      <c r="H496">
        <v>14470</v>
      </c>
      <c r="I496" t="s">
        <v>72</v>
      </c>
      <c r="J496" s="7" t="str">
        <f>VLOOKUP(K496,[1]LibPAS_data!$A$2:$C$601,2,FALSE)</f>
        <v>Clifton Public Library</v>
      </c>
      <c r="K496" s="4" t="s">
        <v>170</v>
      </c>
      <c r="L496" t="s">
        <v>70</v>
      </c>
      <c r="M496" t="s">
        <v>266</v>
      </c>
    </row>
    <row r="497" spans="1:21" ht="15" x14ac:dyDescent="0.25">
      <c r="A497" s="22">
        <f>VLOOKUP(lex_jul_2014[[#This Row],[Locationid]],[1]LibPAS_data!$A$2:$D$264,4,FALSE)</f>
        <v>1469</v>
      </c>
      <c r="B497" s="10" t="str">
        <f>TEXT(C497,"yyyy")&amp;"-"&amp;"Q"&amp;LOOKUP(MONTH(C497),{1,4,7,10},{1,2,3,4})</f>
        <v>2014-Q4</v>
      </c>
      <c r="C497" s="19">
        <v>41944</v>
      </c>
      <c r="D497" s="7">
        <f>YEAR(DATE(YEAR(lex_jul_2014[[#This Row],[Date]]),MONTH(lex_jul_2014[[#This Row],[Date]])+6,1))</f>
        <v>2015</v>
      </c>
      <c r="E497" s="39" t="str">
        <f>TEXT(lex_jul_2014[[#This Row],[Date]],"YYYY")</f>
        <v>2014</v>
      </c>
      <c r="F497" t="s">
        <v>274</v>
      </c>
      <c r="G497" t="str">
        <f>VLOOKUP(K497,[1]LibPAS_data!$A$2:$C$600,3,FALSE)</f>
        <v>Cochise</v>
      </c>
      <c r="H497">
        <v>5783</v>
      </c>
      <c r="I497" t="s">
        <v>79</v>
      </c>
      <c r="J497" s="7" t="str">
        <f>VLOOKUP(K497,[1]LibPAS_data!$A$2:$C$601,2,FALSE)</f>
        <v>Cochise County Library District</v>
      </c>
      <c r="K497" s="4" t="s">
        <v>171</v>
      </c>
      <c r="L497" t="s">
        <v>76</v>
      </c>
      <c r="M497" t="s">
        <v>266</v>
      </c>
      <c r="P497">
        <v>6</v>
      </c>
      <c r="Q497">
        <v>3</v>
      </c>
      <c r="R497">
        <v>2</v>
      </c>
      <c r="S497">
        <v>2</v>
      </c>
      <c r="T497">
        <v>3</v>
      </c>
      <c r="U497">
        <v>1</v>
      </c>
    </row>
    <row r="498" spans="1:21" ht="15" x14ac:dyDescent="0.25">
      <c r="A498" s="22">
        <f>VLOOKUP(lex_jul_2014[[#This Row],[Locationid]],[1]LibPAS_data!$A$2:$D$264,4,FALSE)</f>
        <v>150</v>
      </c>
      <c r="B498" s="10" t="str">
        <f>TEXT(C498,"yyyy")&amp;"-"&amp;"Q"&amp;LOOKUP(MONTH(C498),{1,4,7,10},{1,2,3,4})</f>
        <v>2014-Q4</v>
      </c>
      <c r="C498" s="19">
        <v>41944</v>
      </c>
      <c r="D498" s="7">
        <f>YEAR(DATE(YEAR(lex_jul_2014[[#This Row],[Date]]),MONTH(lex_jul_2014[[#This Row],[Date]])+6,1))</f>
        <v>2015</v>
      </c>
      <c r="E498" s="39" t="str">
        <f>TEXT(lex_jul_2014[[#This Row],[Date]],"YYYY")</f>
        <v>2014</v>
      </c>
      <c r="F498" t="s">
        <v>274</v>
      </c>
      <c r="G498" t="str">
        <f>VLOOKUP(K498,[1]LibPAS_data!$A$2:$C$600,3,FALSE)</f>
        <v>Yuma</v>
      </c>
      <c r="H498">
        <v>14528</v>
      </c>
      <c r="I498" t="s">
        <v>142</v>
      </c>
      <c r="J498" s="7" t="str">
        <f>VLOOKUP(K498,[1]LibPAS_data!$A$2:$C$601,2,FALSE)</f>
        <v>Cocopah Tribal Library</v>
      </c>
      <c r="K498" t="s">
        <v>172</v>
      </c>
      <c r="L498" t="s">
        <v>141</v>
      </c>
      <c r="M498" t="s">
        <v>266</v>
      </c>
    </row>
    <row r="499" spans="1:21" ht="15" x14ac:dyDescent="0.25">
      <c r="A499" s="22">
        <f>VLOOKUP(lex_jul_2014[[#This Row],[Locationid]],[1]LibPAS_data!$A$2:$D$264,4,FALSE)</f>
        <v>3352</v>
      </c>
      <c r="B499" s="10" t="str">
        <f>TEXT(C499,"yyyy")&amp;"-"&amp;"Q"&amp;LOOKUP(MONTH(C499),{1,4,7,10},{1,2,3,4})</f>
        <v>2014-Q4</v>
      </c>
      <c r="C499" s="19">
        <v>41944</v>
      </c>
      <c r="D499" s="7">
        <f>YEAR(DATE(YEAR(lex_jul_2014[[#This Row],[Date]]),MONTH(lex_jul_2014[[#This Row],[Date]])+6,1))</f>
        <v>2015</v>
      </c>
      <c r="E499" s="39" t="str">
        <f>TEXT(lex_jul_2014[[#This Row],[Date]],"YYYY")</f>
        <v>2014</v>
      </c>
      <c r="F499" t="s">
        <v>274</v>
      </c>
      <c r="G499" t="str">
        <f>VLOOKUP(K499,[1]LibPAS_data!$A$2:$C$600,3,FALSE)</f>
        <v>La Paz</v>
      </c>
      <c r="H499">
        <v>14324</v>
      </c>
      <c r="I499" t="s">
        <v>33</v>
      </c>
      <c r="J499" s="7" t="str">
        <f>VLOOKUP(K499,[1]LibPAS_data!$A$2:$C$601,2,FALSE)</f>
        <v>Colorado River Indian Tribes Library</v>
      </c>
      <c r="K499" t="s">
        <v>173</v>
      </c>
      <c r="L499" t="s">
        <v>34</v>
      </c>
      <c r="M499" t="s">
        <v>266</v>
      </c>
    </row>
    <row r="500" spans="1:21" ht="15" x14ac:dyDescent="0.25">
      <c r="A500" s="22" t="e">
        <f>VLOOKUP(lex_jul_2014[[#This Row],[Locationid]],[1]LibPAS_data!$A$2:$D$264,4,FALSE)</f>
        <v>#N/A</v>
      </c>
      <c r="B500" s="10" t="str">
        <f>TEXT(C500,"yyyy")&amp;"-"&amp;"Q"&amp;LOOKUP(MONTH(C500),{1,4,7,10},{1,2,3,4})</f>
        <v>2014-Q4</v>
      </c>
      <c r="C500" s="19">
        <v>41944</v>
      </c>
      <c r="D500" s="7">
        <f>YEAR(DATE(YEAR(lex_jul_2014[[#This Row],[Date]]),MONTH(lex_jul_2014[[#This Row],[Date]])+6,1))</f>
        <v>2015</v>
      </c>
      <c r="E500" s="39" t="str">
        <f>TEXT(lex_jul_2014[[#This Row],[Date]],"YYYY")</f>
        <v>2014</v>
      </c>
      <c r="F500" t="s">
        <v>274</v>
      </c>
      <c r="G500" t="str">
        <f>VLOOKUP(K500,[1]LibPAS_data!$A$2:$C$600,3,FALSE)</f>
        <v>Yavapai</v>
      </c>
      <c r="H500">
        <v>14540</v>
      </c>
      <c r="I500" t="s">
        <v>58</v>
      </c>
      <c r="J500" s="7" t="str">
        <f>VLOOKUP(K500,[1]LibPAS_data!$A$2:$C$601,2,FALSE)</f>
        <v>Congress Public Library</v>
      </c>
      <c r="K500" t="s">
        <v>174</v>
      </c>
      <c r="L500" t="s">
        <v>39</v>
      </c>
      <c r="M500" t="s">
        <v>266</v>
      </c>
    </row>
    <row r="501" spans="1:21" ht="15" x14ac:dyDescent="0.25">
      <c r="A501" s="22">
        <f>VLOOKUP(lex_jul_2014[[#This Row],[Locationid]],[1]LibPAS_data!$A$2:$D$264,4,FALSE)</f>
        <v>9676</v>
      </c>
      <c r="B501" s="10" t="str">
        <f>TEXT(C501,"yyyy")&amp;"-"&amp;"Q"&amp;LOOKUP(MONTH(C501),{1,4,7,10},{1,2,3,4})</f>
        <v>2014-Q4</v>
      </c>
      <c r="C501" s="19">
        <v>41944</v>
      </c>
      <c r="D501" s="7">
        <f>YEAR(DATE(YEAR(lex_jul_2014[[#This Row],[Date]]),MONTH(lex_jul_2014[[#This Row],[Date]])+6,1))</f>
        <v>2015</v>
      </c>
      <c r="E501" s="39" t="str">
        <f>TEXT(lex_jul_2014[[#This Row],[Date]],"YYYY")</f>
        <v>2014</v>
      </c>
      <c r="F501" t="s">
        <v>274</v>
      </c>
      <c r="G501" t="str">
        <f>VLOOKUP(K501,[1]LibPAS_data!$A$2:$C$600,3,FALSE)</f>
        <v>Pinal</v>
      </c>
      <c r="H501">
        <v>13836</v>
      </c>
      <c r="I501" t="s">
        <v>16</v>
      </c>
      <c r="J501" s="7" t="str">
        <f>VLOOKUP(K501,[1]LibPAS_data!$A$2:$C$601,2,FALSE)</f>
        <v>Coolidge Public Library</v>
      </c>
      <c r="K501" t="s">
        <v>175</v>
      </c>
      <c r="L501" t="s">
        <v>13</v>
      </c>
      <c r="M501" t="s">
        <v>266</v>
      </c>
    </row>
    <row r="502" spans="1:21" ht="15" x14ac:dyDescent="0.25">
      <c r="A502" s="22">
        <f>VLOOKUP(lex_jul_2014[[#This Row],[Locationid]],[1]LibPAS_data!$A$2:$D$264,4,FALSE)</f>
        <v>7546</v>
      </c>
      <c r="B502" s="10" t="str">
        <f>TEXT(C502,"yyyy")&amp;"-"&amp;"Q"&amp;LOOKUP(MONTH(C502),{1,4,7,10},{1,2,3,4})</f>
        <v>2014-Q4</v>
      </c>
      <c r="C502" s="19">
        <v>41944</v>
      </c>
      <c r="D502" s="7">
        <f>YEAR(DATE(YEAR(lex_jul_2014[[#This Row],[Date]]),MONTH(lex_jul_2014[[#This Row],[Date]])+6,1))</f>
        <v>2015</v>
      </c>
      <c r="E502" s="39" t="str">
        <f>TEXT(lex_jul_2014[[#This Row],[Date]],"YYYY")</f>
        <v>2014</v>
      </c>
      <c r="F502" t="s">
        <v>274</v>
      </c>
      <c r="G502" t="str">
        <f>VLOOKUP(K502,[1]LibPAS_data!$A$2:$C$600,3,FALSE)</f>
        <v>Cochise</v>
      </c>
      <c r="H502">
        <v>14446</v>
      </c>
      <c r="I502" t="s">
        <v>80</v>
      </c>
      <c r="J502" s="7" t="str">
        <f>VLOOKUP(K502,[1]LibPAS_data!$A$2:$C$601,2,FALSE)</f>
        <v>Copper Queen Library</v>
      </c>
      <c r="K502" s="1" t="s">
        <v>176</v>
      </c>
      <c r="L502" t="s">
        <v>76</v>
      </c>
      <c r="M502" t="s">
        <v>266</v>
      </c>
    </row>
    <row r="503" spans="1:21" ht="15" x14ac:dyDescent="0.25">
      <c r="A503" s="22" t="e">
        <f>VLOOKUP(lex_jul_2014[[#This Row],[Locationid]],[1]LibPAS_data!$A$2:$D$264,4,FALSE)</f>
        <v>#N/A</v>
      </c>
      <c r="B503" s="10" t="str">
        <f>TEXT(C503,"yyyy")&amp;"-"&amp;"Q"&amp;LOOKUP(MONTH(C503),{1,4,7,10},{1,2,3,4})</f>
        <v>2014-Q4</v>
      </c>
      <c r="C503" s="19">
        <v>41944</v>
      </c>
      <c r="D503" s="7">
        <f>YEAR(DATE(YEAR(lex_jul_2014[[#This Row],[Date]]),MONTH(lex_jul_2014[[#This Row],[Date]])+6,1))</f>
        <v>2015</v>
      </c>
      <c r="E503" s="39" t="str">
        <f>TEXT(lex_jul_2014[[#This Row],[Date]],"YYYY")</f>
        <v>2014</v>
      </c>
      <c r="F503" t="s">
        <v>274</v>
      </c>
      <c r="G503" t="str">
        <f>VLOOKUP(K503,[1]LibPAS_data!$A$2:$C$600,3,FALSE)</f>
        <v>Yavapai</v>
      </c>
      <c r="H503">
        <v>14541</v>
      </c>
      <c r="I503" t="s">
        <v>51</v>
      </c>
      <c r="J503" s="7" t="str">
        <f>VLOOKUP(K503,[1]LibPAS_data!$A$2:$C$601,2,FALSE)</f>
        <v>Cordes Lakes Public Library</v>
      </c>
      <c r="K503" t="s">
        <v>177</v>
      </c>
      <c r="L503" t="s">
        <v>39</v>
      </c>
      <c r="M503" t="s">
        <v>266</v>
      </c>
    </row>
    <row r="504" spans="1:21" ht="15" x14ac:dyDescent="0.25">
      <c r="A504" s="22">
        <f>VLOOKUP(lex_jul_2014[[#This Row],[Locationid]],[1]LibPAS_data!$A$2:$D$264,4,FALSE)</f>
        <v>12610</v>
      </c>
      <c r="B504" s="10" t="str">
        <f>TEXT(C504,"yyyy")&amp;"-"&amp;"Q"&amp;LOOKUP(MONTH(C504),{1,4,7,10},{1,2,3,4})</f>
        <v>2014-Q4</v>
      </c>
      <c r="C504" s="19">
        <v>41944</v>
      </c>
      <c r="D504" s="7">
        <f>YEAR(DATE(YEAR(lex_jul_2014[[#This Row],[Date]]),MONTH(lex_jul_2014[[#This Row],[Date]])+6,1))</f>
        <v>2015</v>
      </c>
      <c r="E504" s="39" t="str">
        <f>TEXT(lex_jul_2014[[#This Row],[Date]],"YYYY")</f>
        <v>2014</v>
      </c>
      <c r="F504" t="s">
        <v>274</v>
      </c>
      <c r="G504" t="str">
        <f>VLOOKUP(K504,[1]LibPAS_data!$A$2:$C$600,3,FALSE)</f>
        <v>Yavapai</v>
      </c>
      <c r="H504">
        <v>14517</v>
      </c>
      <c r="I504" t="s">
        <v>38</v>
      </c>
      <c r="J504" s="7" t="str">
        <f>VLOOKUP(K504,[1]LibPAS_data!$A$2:$C$601,2,FALSE)</f>
        <v>Cottonwood Public Library</v>
      </c>
      <c r="K504" t="s">
        <v>178</v>
      </c>
      <c r="L504" t="s">
        <v>39</v>
      </c>
      <c r="M504" t="s">
        <v>266</v>
      </c>
    </row>
    <row r="505" spans="1:21" ht="15" x14ac:dyDescent="0.25">
      <c r="A505" s="22" t="e">
        <f>VLOOKUP(lex_jul_2014[[#This Row],[Locationid]],[1]LibPAS_data!$A$2:$D$264,4,FALSE)</f>
        <v>#N/A</v>
      </c>
      <c r="B505" s="10" t="str">
        <f>TEXT(C505,"yyyy")&amp;"-"&amp;"Q"&amp;LOOKUP(MONTH(C505),{1,4,7,10},{1,2,3,4})</f>
        <v>2014-Q4</v>
      </c>
      <c r="C505" s="19">
        <v>41944</v>
      </c>
      <c r="D505" s="7">
        <f>YEAR(DATE(YEAR(lex_jul_2014[[#This Row],[Date]]),MONTH(lex_jul_2014[[#This Row],[Date]])+6,1))</f>
        <v>2015</v>
      </c>
      <c r="E505" s="39" t="str">
        <f>TEXT(lex_jul_2014[[#This Row],[Date]],"YYYY")</f>
        <v>2014</v>
      </c>
      <c r="F505" t="s">
        <v>274</v>
      </c>
      <c r="G505" t="str">
        <f>VLOOKUP(K505,[1]LibPAS_data!$A$2:$C$600,3,FALSE)</f>
        <v>Yavapai</v>
      </c>
      <c r="H505">
        <v>14542</v>
      </c>
      <c r="I505" t="s">
        <v>52</v>
      </c>
      <c r="J505" s="7" t="str">
        <f>VLOOKUP(K505,[1]LibPAS_data!$A$2:$C$601,2,FALSE)</f>
        <v>Crown King Public Library</v>
      </c>
      <c r="K505" t="s">
        <v>179</v>
      </c>
      <c r="L505" t="s">
        <v>39</v>
      </c>
      <c r="M505" t="s">
        <v>266</v>
      </c>
    </row>
    <row r="506" spans="1:21" ht="15" x14ac:dyDescent="0.25">
      <c r="A506" s="22">
        <f>VLOOKUP(lex_jul_2014[[#This Row],[Locationid]],[1]LibPAS_data!$A$2:$D$264,4,FALSE)</f>
        <v>7004</v>
      </c>
      <c r="B506" s="10" t="str">
        <f>TEXT(C506,"yyyy")&amp;"-"&amp;"Q"&amp;LOOKUP(MONTH(C506),{1,4,7,10},{1,2,3,4})</f>
        <v>2014-Q4</v>
      </c>
      <c r="C506" s="19">
        <v>41944</v>
      </c>
      <c r="D506" s="7">
        <f>YEAR(DATE(YEAR(lex_jul_2014[[#This Row],[Date]]),MONTH(lex_jul_2014[[#This Row],[Date]])+6,1))</f>
        <v>2015</v>
      </c>
      <c r="E506" s="39" t="str">
        <f>TEXT(lex_jul_2014[[#This Row],[Date]],"YYYY")</f>
        <v>2014</v>
      </c>
      <c r="F506" t="s">
        <v>274</v>
      </c>
      <c r="G506" t="str">
        <f>VLOOKUP(K506,[1]LibPAS_data!$A$2:$C$600,3,FALSE)</f>
        <v>Maricopa</v>
      </c>
      <c r="H506">
        <v>14477</v>
      </c>
      <c r="I506" t="s">
        <v>97</v>
      </c>
      <c r="J506" s="7" t="str">
        <f>VLOOKUP(K506,[1]LibPAS_data!$A$2:$C$601,2,FALSE)</f>
        <v>Desert Foothills Branch Library</v>
      </c>
      <c r="K506" s="1" t="s">
        <v>287</v>
      </c>
      <c r="L506" t="s">
        <v>96</v>
      </c>
      <c r="M506" t="s">
        <v>266</v>
      </c>
    </row>
    <row r="507" spans="1:21" ht="15" x14ac:dyDescent="0.25">
      <c r="A507" s="22" t="e">
        <f>VLOOKUP(lex_jul_2014[[#This Row],[Locationid]],[1]LibPAS_data!$A$2:$D$264,4,FALSE)</f>
        <v>#N/A</v>
      </c>
      <c r="B507" s="10" t="str">
        <f>TEXT(C507,"yyyy")&amp;"-"&amp;"Q"&amp;LOOKUP(MONTH(C507),{1,4,7,10},{1,2,3,4})</f>
        <v>2014-Q4</v>
      </c>
      <c r="C507" s="19">
        <v>41944</v>
      </c>
      <c r="D507" s="7">
        <f>YEAR(DATE(YEAR(lex_jul_2014[[#This Row],[Date]]),MONTH(lex_jul_2014[[#This Row],[Date]])+6,1))</f>
        <v>2015</v>
      </c>
      <c r="E507" s="39" t="str">
        <f>TEXT(lex_jul_2014[[#This Row],[Date]],"YYYY")</f>
        <v>2014</v>
      </c>
      <c r="F507" t="s">
        <v>274</v>
      </c>
      <c r="G507" t="str">
        <f>VLOOKUP(K507,[1]LibPAS_data!$A$2:$C$600,3,FALSE)</f>
        <v>Yavapai</v>
      </c>
      <c r="H507">
        <v>14545</v>
      </c>
      <c r="I507" t="s">
        <v>53</v>
      </c>
      <c r="J507" s="7" t="str">
        <f>VLOOKUP(K507,[1]LibPAS_data!$A$2:$C$601,2,FALSE)</f>
        <v>Dewey-Humboldt Town Library</v>
      </c>
      <c r="K507" t="s">
        <v>180</v>
      </c>
      <c r="L507" t="s">
        <v>39</v>
      </c>
      <c r="M507" t="s">
        <v>266</v>
      </c>
    </row>
    <row r="508" spans="1:21" ht="15" x14ac:dyDescent="0.25">
      <c r="A508" s="22">
        <f>VLOOKUP(lex_jul_2014[[#This Row],[Locationid]],[1]LibPAS_data!$A$2:$D$264,4,FALSE)</f>
        <v>21526</v>
      </c>
      <c r="B508" s="10" t="str">
        <f>TEXT(C508,"yyyy")&amp;"-"&amp;"Q"&amp;LOOKUP(MONTH(C508),{1,4,7,10},{1,2,3,4})</f>
        <v>2014-Q4</v>
      </c>
      <c r="C508" s="19">
        <v>41944</v>
      </c>
      <c r="D508" s="7">
        <f>YEAR(DATE(YEAR(lex_jul_2014[[#This Row],[Date]]),MONTH(lex_jul_2014[[#This Row],[Date]])+6,1))</f>
        <v>2015</v>
      </c>
      <c r="E508" s="39" t="str">
        <f>TEXT(lex_jul_2014[[#This Row],[Date]],"YYYY")</f>
        <v>2014</v>
      </c>
      <c r="F508" t="s">
        <v>274</v>
      </c>
      <c r="G508" t="str">
        <f>VLOOKUP(K508,[1]LibPAS_data!$A$2:$C$600,3,FALSE)</f>
        <v>Cochise</v>
      </c>
      <c r="H508">
        <v>14447</v>
      </c>
      <c r="I508" t="s">
        <v>81</v>
      </c>
      <c r="J508" s="7" t="str">
        <f>VLOOKUP(K508,[1]LibPAS_data!$A$2:$C$601,2,FALSE)</f>
        <v>Douglas Public Library</v>
      </c>
      <c r="K508" t="s">
        <v>181</v>
      </c>
      <c r="L508" t="s">
        <v>76</v>
      </c>
      <c r="M508" t="s">
        <v>266</v>
      </c>
    </row>
    <row r="509" spans="1:21" ht="15" x14ac:dyDescent="0.25">
      <c r="A509" s="22" t="e">
        <f>VLOOKUP(lex_jul_2014[[#This Row],[Locationid]],[1]LibPAS_data!$A$2:$D$264,4,FALSE)</f>
        <v>#N/A</v>
      </c>
      <c r="B509" s="10" t="str">
        <f>TEXT(C509,"yyyy")&amp;"-"&amp;"Q"&amp;LOOKUP(MONTH(C509),{1,4,7,10},{1,2,3,4})</f>
        <v>2014-Q4</v>
      </c>
      <c r="C509" s="19">
        <v>41944</v>
      </c>
      <c r="D509" s="7">
        <f>YEAR(DATE(YEAR(lex_jul_2014[[#This Row],[Date]]),MONTH(lex_jul_2014[[#This Row],[Date]])+6,1))</f>
        <v>2015</v>
      </c>
      <c r="E509" s="39" t="str">
        <f>TEXT(lex_jul_2014[[#This Row],[Date]],"YYYY")</f>
        <v>2014</v>
      </c>
      <c r="F509" t="s">
        <v>274</v>
      </c>
      <c r="G509" t="str">
        <f>VLOOKUP(K509,[1]LibPAS_data!$A$2:$C$600,3,FALSE)</f>
        <v>Pima</v>
      </c>
      <c r="H509">
        <v>14510</v>
      </c>
      <c r="I509" t="s">
        <v>132</v>
      </c>
      <c r="J509" s="7" t="str">
        <f>VLOOKUP(K509,[1]LibPAS_data!$A$2:$C$601,2,FALSE)</f>
        <v>Dr. Fernando Escalante Comm Library</v>
      </c>
      <c r="K509" t="s">
        <v>182</v>
      </c>
      <c r="L509" t="s">
        <v>131</v>
      </c>
      <c r="M509" t="s">
        <v>266</v>
      </c>
    </row>
    <row r="510" spans="1:21" ht="15" x14ac:dyDescent="0.25">
      <c r="A510" s="22">
        <f>VLOOKUP(lex_jul_2014[[#This Row],[Locationid]],[1]LibPAS_data!$A$2:$D$264,4,FALSE)</f>
        <v>1264</v>
      </c>
      <c r="B510" s="10" t="str">
        <f>TEXT(C510,"yyyy")&amp;"-"&amp;"Q"&amp;LOOKUP(MONTH(C510),{1,4,7,10},{1,2,3,4})</f>
        <v>2014-Q4</v>
      </c>
      <c r="C510" s="19">
        <v>41944</v>
      </c>
      <c r="D510" s="7">
        <f>YEAR(DATE(YEAR(lex_jul_2014[[#This Row],[Date]]),MONTH(lex_jul_2014[[#This Row],[Date]])+6,1))</f>
        <v>2015</v>
      </c>
      <c r="E510" s="39" t="str">
        <f>TEXT(lex_jul_2014[[#This Row],[Date]],"YYYY")</f>
        <v>2014</v>
      </c>
      <c r="F510" t="s">
        <v>274</v>
      </c>
      <c r="G510" t="str">
        <f>VLOOKUP(K510,[1]LibPAS_data!$A$2:$C$600,3,FALSE)</f>
        <v>Greenlee</v>
      </c>
      <c r="H510">
        <v>14468</v>
      </c>
      <c r="I510" t="s">
        <v>69</v>
      </c>
      <c r="J510" s="7" t="str">
        <f>VLOOKUP(K510,[1]LibPAS_data!$A$2:$C$601,2,FALSE)</f>
        <v>Duncan Public Library</v>
      </c>
      <c r="K510" t="s">
        <v>183</v>
      </c>
      <c r="L510" t="s">
        <v>70</v>
      </c>
      <c r="M510" t="s">
        <v>266</v>
      </c>
    </row>
    <row r="511" spans="1:21" ht="15" x14ac:dyDescent="0.25">
      <c r="A511" s="22">
        <f>VLOOKUP(lex_jul_2014[[#This Row],[Locationid]],[1]LibPAS_data!$A$2:$D$264,4,FALSE)</f>
        <v>3457</v>
      </c>
      <c r="B511" s="10" t="str">
        <f>TEXT(C511,"yyyy")&amp;"-"&amp;"Q"&amp;LOOKUP(MONTH(C511),{1,4,7,10},{1,2,3,4})</f>
        <v>2014-Q4</v>
      </c>
      <c r="C511" s="19">
        <v>41944</v>
      </c>
      <c r="D511" s="7">
        <f>YEAR(DATE(YEAR(lex_jul_2014[[#This Row],[Date]]),MONTH(lex_jul_2014[[#This Row],[Date]])+6,1))</f>
        <v>2015</v>
      </c>
      <c r="E511" s="39" t="str">
        <f>TEXT(lex_jul_2014[[#This Row],[Date]],"YYYY")</f>
        <v>2014</v>
      </c>
      <c r="F511" t="s">
        <v>274</v>
      </c>
      <c r="G511" t="str">
        <f>VLOOKUP(K511,[1]LibPAS_data!$A$2:$C$600,3,FALSE)</f>
        <v>Pinal</v>
      </c>
      <c r="H511">
        <v>13837</v>
      </c>
      <c r="I511" t="s">
        <v>17</v>
      </c>
      <c r="J511" s="7" t="str">
        <f>VLOOKUP(K511,[1]LibPAS_data!$A$2:$C$601,2,FALSE)</f>
        <v>Eloy Santa Cruz Library</v>
      </c>
      <c r="K511" t="s">
        <v>184</v>
      </c>
      <c r="L511" t="s">
        <v>13</v>
      </c>
      <c r="M511" t="s">
        <v>266</v>
      </c>
    </row>
    <row r="512" spans="1:21" ht="15" x14ac:dyDescent="0.25">
      <c r="A512" s="22">
        <f>VLOOKUP(lex_jul_2014[[#This Row],[Locationid]],[1]LibPAS_data!$A$2:$D$264,4,FALSE)</f>
        <v>6415</v>
      </c>
      <c r="B512" s="10" t="str">
        <f>TEXT(C512,"yyyy")&amp;"-"&amp;"Q"&amp;LOOKUP(MONTH(C512),{1,4,7,10},{1,2,3,4})</f>
        <v>2014-Q4</v>
      </c>
      <c r="C512" s="19">
        <v>41944</v>
      </c>
      <c r="D512" s="7">
        <f>YEAR(DATE(YEAR(lex_jul_2014[[#This Row],[Date]]),MONTH(lex_jul_2014[[#This Row],[Date]])+6,1))</f>
        <v>2015</v>
      </c>
      <c r="E512" s="39" t="str">
        <f>TEXT(lex_jul_2014[[#This Row],[Date]],"YYYY")</f>
        <v>2014</v>
      </c>
      <c r="F512" t="s">
        <v>274</v>
      </c>
      <c r="G512" t="str">
        <f>VLOOKUP(K512,[1]LibPAS_data!$A$2:$C$600,3,FALSE)</f>
        <v>Cochise</v>
      </c>
      <c r="H512">
        <v>14452</v>
      </c>
      <c r="I512" t="s">
        <v>78</v>
      </c>
      <c r="J512" s="7" t="str">
        <f>VLOOKUP(K512,[1]LibPAS_data!$A$2:$C$601,2,FALSE)</f>
        <v>Elsie S. Hogan community Library</v>
      </c>
      <c r="K512" t="s">
        <v>185</v>
      </c>
      <c r="L512" t="s">
        <v>76</v>
      </c>
      <c r="M512" t="s">
        <v>266</v>
      </c>
    </row>
    <row r="513" spans="1:22" ht="15" x14ac:dyDescent="0.25">
      <c r="A513" s="22">
        <f>VLOOKUP(lex_jul_2014[[#This Row],[Locationid]],[1]LibPAS_data!$A$2:$D$264,4,FALSE)</f>
        <v>72247</v>
      </c>
      <c r="B513" s="10" t="str">
        <f>TEXT(C513,"yyyy")&amp;"-"&amp;"Q"&amp;LOOKUP(MONTH(C513),{1,4,7,10},{1,2,3,4})</f>
        <v>2014-Q4</v>
      </c>
      <c r="C513" s="19">
        <v>41944</v>
      </c>
      <c r="D513" s="7">
        <f>YEAR(DATE(YEAR(lex_jul_2014[[#This Row],[Date]]),MONTH(lex_jul_2014[[#This Row],[Date]])+6,1))</f>
        <v>2015</v>
      </c>
      <c r="E513" s="39" t="str">
        <f>TEXT(lex_jul_2014[[#This Row],[Date]],"YYYY")</f>
        <v>2014</v>
      </c>
      <c r="F513" t="s">
        <v>274</v>
      </c>
      <c r="G513" t="str">
        <f>VLOOKUP(K513,[1]LibPAS_data!$A$2:$C$600,3,FALSE)</f>
        <v>Coconino</v>
      </c>
      <c r="H513">
        <v>5102</v>
      </c>
      <c r="I513" t="s">
        <v>63</v>
      </c>
      <c r="J513" s="7" t="str">
        <f>VLOOKUP(K513,[1]LibPAS_data!$A$2:$C$601,2,FALSE)</f>
        <v>Flagstaff City-Coconino County Public Library</v>
      </c>
      <c r="K513" t="s">
        <v>186</v>
      </c>
      <c r="L513" t="s">
        <v>62</v>
      </c>
      <c r="M513" t="s">
        <v>266</v>
      </c>
      <c r="P513">
        <v>42</v>
      </c>
      <c r="Q513">
        <v>1</v>
      </c>
      <c r="R513">
        <v>38</v>
      </c>
      <c r="S513">
        <v>28</v>
      </c>
      <c r="T513">
        <v>6</v>
      </c>
      <c r="V513">
        <v>1</v>
      </c>
    </row>
    <row r="514" spans="1:22" ht="15" x14ac:dyDescent="0.25">
      <c r="A514" s="22">
        <f>VLOOKUP(lex_jul_2014[[#This Row],[Locationid]],[1]LibPAS_data!$A$2:$D$264,4,FALSE)</f>
        <v>12585</v>
      </c>
      <c r="B514" s="10" t="str">
        <f>TEXT(C514,"yyyy")&amp;"-"&amp;"Q"&amp;LOOKUP(MONTH(C514),{1,4,7,10},{1,2,3,4})</f>
        <v>2014-Q4</v>
      </c>
      <c r="C514" s="19">
        <v>41944</v>
      </c>
      <c r="D514" s="7">
        <f>YEAR(DATE(YEAR(lex_jul_2014[[#This Row],[Date]]),MONTH(lex_jul_2014[[#This Row],[Date]])+6,1))</f>
        <v>2015</v>
      </c>
      <c r="E514" s="39" t="str">
        <f>TEXT(lex_jul_2014[[#This Row],[Date]],"YYYY")</f>
        <v>2014</v>
      </c>
      <c r="F514" t="s">
        <v>274</v>
      </c>
      <c r="G514" t="str">
        <f>VLOOKUP(K514,[1]LibPAS_data!$A$2:$C$600,3,FALSE)</f>
        <v>Pinal</v>
      </c>
      <c r="H514">
        <v>13838</v>
      </c>
      <c r="I514" t="s">
        <v>18</v>
      </c>
      <c r="J514" s="7" t="str">
        <f>VLOOKUP(K514,[1]LibPAS_data!$A$2:$C$601,2,FALSE)</f>
        <v>Florence Community Library</v>
      </c>
      <c r="K514" t="s">
        <v>187</v>
      </c>
      <c r="L514" t="s">
        <v>13</v>
      </c>
      <c r="M514" t="s">
        <v>266</v>
      </c>
    </row>
    <row r="515" spans="1:22" ht="15" x14ac:dyDescent="0.25">
      <c r="A515" s="22" t="e">
        <f>VLOOKUP(lex_jul_2014[[#This Row],[Locationid]],[1]LibPAS_data!$A$2:$D$264,4,FALSE)</f>
        <v>#N/A</v>
      </c>
      <c r="B515" s="10" t="str">
        <f>TEXT(C515,"yyyy")&amp;"-"&amp;"Q"&amp;LOOKUP(MONTH(C515),{1,4,7,10},{1,2,3,4})</f>
        <v>2014-Q4</v>
      </c>
      <c r="C515" s="19">
        <v>41944</v>
      </c>
      <c r="D515" s="7">
        <f>YEAR(DATE(YEAR(lex_jul_2014[[#This Row],[Date]]),MONTH(lex_jul_2014[[#This Row],[Date]])+6,1))</f>
        <v>2015</v>
      </c>
      <c r="E515" s="39" t="str">
        <f>TEXT(lex_jul_2014[[#This Row],[Date]],"YYYY")</f>
        <v>2014</v>
      </c>
      <c r="F515" t="s">
        <v>274</v>
      </c>
      <c r="G515" t="str">
        <f>VLOOKUP(K515,[1]LibPAS_data!$A$2:$C$600,3,FALSE)</f>
        <v>Coconino</v>
      </c>
      <c r="H515">
        <v>14455</v>
      </c>
      <c r="I515" t="s">
        <v>66</v>
      </c>
      <c r="J515" s="7" t="str">
        <f>VLOOKUP(K515,[1]LibPAS_data!$A$2:$C$601,2,FALSE)</f>
        <v>Forest Lakes Community Library</v>
      </c>
      <c r="K515" t="s">
        <v>188</v>
      </c>
      <c r="L515" t="s">
        <v>62</v>
      </c>
      <c r="M515" t="s">
        <v>266</v>
      </c>
      <c r="P515">
        <v>1</v>
      </c>
      <c r="Q515">
        <v>1</v>
      </c>
      <c r="T515">
        <v>1</v>
      </c>
    </row>
    <row r="516" spans="1:22" ht="15" x14ac:dyDescent="0.25">
      <c r="A516" s="22">
        <f>VLOOKUP(lex_jul_2014[[#This Row],[Locationid]],[1]LibPAS_data!$A$2:$D$264,4,FALSE)</f>
        <v>1945</v>
      </c>
      <c r="B516" s="10" t="str">
        <f>TEXT(C516,"yyyy")&amp;"-"&amp;"Q"&amp;LOOKUP(MONTH(C516),{1,4,7,10},{1,2,3,4})</f>
        <v>2014-Q4</v>
      </c>
      <c r="C516" s="19">
        <v>41944</v>
      </c>
      <c r="D516" s="7">
        <f>YEAR(DATE(YEAR(lex_jul_2014[[#This Row],[Date]]),MONTH(lex_jul_2014[[#This Row],[Date]])+6,1))</f>
        <v>2015</v>
      </c>
      <c r="E516" s="39" t="str">
        <f>TEXT(lex_jul_2014[[#This Row],[Date]],"YYYY")</f>
        <v>2014</v>
      </c>
      <c r="F516" t="s">
        <v>274</v>
      </c>
      <c r="G516" t="str">
        <f>VLOOKUP(K516,[1]LibPAS_data!$A$2:$C$600,3,FALSE)</f>
        <v>Coconino</v>
      </c>
      <c r="H516">
        <v>14454</v>
      </c>
      <c r="I516" t="s">
        <v>65</v>
      </c>
      <c r="J516" s="7" t="str">
        <f>VLOOKUP(K516,[1]LibPAS_data!$A$2:$C$601,2,FALSE)</f>
        <v>Fredonia Public Library</v>
      </c>
      <c r="K516" t="s">
        <v>189</v>
      </c>
      <c r="L516" t="s">
        <v>62</v>
      </c>
      <c r="M516" t="s">
        <v>266</v>
      </c>
    </row>
    <row r="517" spans="1:22" ht="15" x14ac:dyDescent="0.25">
      <c r="A517" s="22">
        <f>VLOOKUP(lex_jul_2014[[#This Row],[Locationid]],[1]LibPAS_data!$A$2:$D$264,4,FALSE)</f>
        <v>829</v>
      </c>
      <c r="B517" s="10" t="str">
        <f>TEXT(C517,"yyyy")&amp;"-"&amp;"Q"&amp;LOOKUP(MONTH(C517),{1,4,7,10},{1,2,3,4})</f>
        <v>2014-Q4</v>
      </c>
      <c r="C517" s="19">
        <v>41944</v>
      </c>
      <c r="D517" s="7">
        <f>YEAR(DATE(YEAR(lex_jul_2014[[#This Row],[Date]]),MONTH(lex_jul_2014[[#This Row],[Date]])+6,1))</f>
        <v>2015</v>
      </c>
      <c r="E517" s="39" t="str">
        <f>TEXT(lex_jul_2014[[#This Row],[Date]],"YYYY")</f>
        <v>2014</v>
      </c>
      <c r="F517" t="s">
        <v>274</v>
      </c>
      <c r="G517" t="str">
        <f>VLOOKUP(K517,[1]LibPAS_data!$A$2:$C$600,3,FALSE)</f>
        <v>Maricopa</v>
      </c>
      <c r="H517">
        <v>14482</v>
      </c>
      <c r="I517" t="s">
        <v>112</v>
      </c>
      <c r="J517" s="7" t="str">
        <f>VLOOKUP(K517,[1]LibPAS_data!$A$2:$C$601,2,FALSE)</f>
        <v>Ft. McDowell Yavapai Nation Tribal Lib</v>
      </c>
      <c r="K517" t="s">
        <v>190</v>
      </c>
      <c r="L517" t="s">
        <v>96</v>
      </c>
      <c r="M517" t="s">
        <v>266</v>
      </c>
    </row>
    <row r="518" spans="1:22" ht="15" x14ac:dyDescent="0.25">
      <c r="A518" s="22">
        <f>VLOOKUP(lex_jul_2014[[#This Row],[Locationid]],[1]LibPAS_data!$A$2:$D$264,4,FALSE)</f>
        <v>72</v>
      </c>
      <c r="B518" s="10" t="str">
        <f>TEXT(C518,"yyyy")&amp;"-"&amp;"Q"&amp;LOOKUP(MONTH(C518),{1,4,7,10},{1,2,3,4})</f>
        <v>2014-Q4</v>
      </c>
      <c r="C518" s="19">
        <v>41944</v>
      </c>
      <c r="D518" s="7">
        <f>YEAR(DATE(YEAR(lex_jul_2014[[#This Row],[Date]]),MONTH(lex_jul_2014[[#This Row],[Date]])+6,1))</f>
        <v>2015</v>
      </c>
      <c r="E518" s="39" t="str">
        <f>TEXT(lex_jul_2014[[#This Row],[Date]],"YYYY")</f>
        <v>2014</v>
      </c>
      <c r="F518" t="s">
        <v>274</v>
      </c>
      <c r="G518" t="str">
        <f>VLOOKUP(K518,[1]LibPAS_data!$A$2:$C$600,3,FALSE)</f>
        <v>Gila</v>
      </c>
      <c r="H518">
        <v>5785</v>
      </c>
      <c r="I518" t="s">
        <v>87</v>
      </c>
      <c r="J518" s="7" t="str">
        <f>VLOOKUP(K518,[1]LibPAS_data!$A$2:$C$601,2,FALSE)</f>
        <v>Gila County Library District</v>
      </c>
      <c r="K518" s="1" t="s">
        <v>191</v>
      </c>
      <c r="L518" t="s">
        <v>84</v>
      </c>
      <c r="M518" t="s">
        <v>266</v>
      </c>
      <c r="P518">
        <v>1</v>
      </c>
      <c r="Q518">
        <v>1</v>
      </c>
      <c r="T518">
        <v>1</v>
      </c>
    </row>
    <row r="519" spans="1:22" ht="15" x14ac:dyDescent="0.25">
      <c r="A519" s="22">
        <f>VLOOKUP(lex_jul_2014[[#This Row],[Locationid]],[1]LibPAS_data!$A$2:$D$264,4,FALSE)</f>
        <v>102303</v>
      </c>
      <c r="B519" s="10" t="str">
        <f>TEXT(C519,"yyyy")&amp;"-"&amp;"Q"&amp;LOOKUP(MONTH(C519),{1,4,7,10},{1,2,3,4})</f>
        <v>2014-Q4</v>
      </c>
      <c r="C519" s="19">
        <v>41944</v>
      </c>
      <c r="D519" s="7">
        <f>YEAR(DATE(YEAR(lex_jul_2014[[#This Row],[Date]]),MONTH(lex_jul_2014[[#This Row],[Date]])+6,1))</f>
        <v>2015</v>
      </c>
      <c r="E519" s="39" t="str">
        <f>TEXT(lex_jul_2014[[#This Row],[Date]],"YYYY")</f>
        <v>2014</v>
      </c>
      <c r="F519" t="s">
        <v>274</v>
      </c>
      <c r="G519" t="str">
        <f>VLOOKUP(K519,[1]LibPAS_data!$A$2:$C$600,3,FALSE)</f>
        <v>Maricopa</v>
      </c>
      <c r="H519">
        <v>14479</v>
      </c>
      <c r="I519" t="s">
        <v>102</v>
      </c>
      <c r="J519" s="7" t="str">
        <f>VLOOKUP(K519,[1]LibPAS_data!$A$2:$C$601,2,FALSE)</f>
        <v xml:space="preserve">Glendale Public Library </v>
      </c>
      <c r="K519" s="2" t="s">
        <v>192</v>
      </c>
      <c r="L519" t="s">
        <v>96</v>
      </c>
      <c r="M519" t="s">
        <v>266</v>
      </c>
      <c r="P519">
        <v>3</v>
      </c>
      <c r="Q519">
        <v>3</v>
      </c>
      <c r="T519">
        <v>3</v>
      </c>
    </row>
    <row r="520" spans="1:22" ht="15" x14ac:dyDescent="0.25">
      <c r="A520" s="22" t="e">
        <f>VLOOKUP(lex_jul_2014[[#This Row],[Locationid]],[1]LibPAS_data!$A$2:$D$264,4,FALSE)</f>
        <v>#N/A</v>
      </c>
      <c r="B520" s="10" t="str">
        <f>TEXT(C520,"yyyy")&amp;"-"&amp;"Q"&amp;LOOKUP(MONTH(C520),{1,4,7,10},{1,2,3,4})</f>
        <v>2014-Q4</v>
      </c>
      <c r="C520" s="19">
        <v>41944</v>
      </c>
      <c r="D520" s="7">
        <f>YEAR(DATE(YEAR(lex_jul_2014[[#This Row],[Date]]),MONTH(lex_jul_2014[[#This Row],[Date]])+6,1))</f>
        <v>2015</v>
      </c>
      <c r="E520" s="39" t="str">
        <f>TEXT(lex_jul_2014[[#This Row],[Date]],"YYYY")</f>
        <v>2014</v>
      </c>
      <c r="F520" t="s">
        <v>274</v>
      </c>
      <c r="G520" t="str">
        <f>VLOOKUP(K520,[1]LibPAS_data!$A$2:$C$600,3,FALSE)</f>
        <v>Coconino</v>
      </c>
      <c r="H520">
        <v>14456</v>
      </c>
      <c r="I520" t="s">
        <v>67</v>
      </c>
      <c r="J520" s="7" t="str">
        <f>VLOOKUP(K520,[1]LibPAS_data!$A$2:$C$601,2,FALSE)</f>
        <v>Grand Canyon Community Library</v>
      </c>
      <c r="K520" t="s">
        <v>193</v>
      </c>
      <c r="L520" t="s">
        <v>62</v>
      </c>
      <c r="M520" t="s">
        <v>266</v>
      </c>
    </row>
    <row r="521" spans="1:22" ht="15" x14ac:dyDescent="0.25">
      <c r="A521" s="22" t="e">
        <f>VLOOKUP(lex_jul_2014[[#This Row],[Locationid]],[1]LibPAS_data!$A$2:$D$264,4,FALSE)</f>
        <v>#N/A</v>
      </c>
      <c r="B521" s="10" t="str">
        <f>TEXT(C521,"yyyy")&amp;"-"&amp;"Q"&amp;LOOKUP(MONTH(C521),{1,4,7,10},{1,2,3,4})</f>
        <v>2014-Q4</v>
      </c>
      <c r="C521" s="19">
        <v>41944</v>
      </c>
      <c r="D521" s="7">
        <f>YEAR(DATE(YEAR(lex_jul_2014[[#This Row],[Date]]),MONTH(lex_jul_2014[[#This Row],[Date]])+6,1))</f>
        <v>2015</v>
      </c>
      <c r="E521" s="39" t="str">
        <f>TEXT(lex_jul_2014[[#This Row],[Date]],"YYYY")</f>
        <v>2014</v>
      </c>
      <c r="F521" t="s">
        <v>274</v>
      </c>
      <c r="G521" t="str">
        <f>VLOOKUP(K521,[1]LibPAS_data!$A$2:$C$600,3,FALSE)</f>
        <v>Greenlee</v>
      </c>
      <c r="H521">
        <v>14366</v>
      </c>
      <c r="I521" t="s">
        <v>73</v>
      </c>
      <c r="J521" s="7" t="str">
        <f>VLOOKUP(K521,[1]LibPAS_data!$A$2:$C$601,2,FALSE)</f>
        <v>Greenlee County Library</v>
      </c>
      <c r="K521" s="1" t="s">
        <v>194</v>
      </c>
      <c r="L521" t="s">
        <v>70</v>
      </c>
      <c r="M521" t="s">
        <v>266</v>
      </c>
    </row>
    <row r="522" spans="1:22" ht="15" x14ac:dyDescent="0.25">
      <c r="A522" s="22">
        <f>VLOOKUP(lex_jul_2014[[#This Row],[Locationid]],[1]LibPAS_data!$A$2:$D$264,4,FALSE)</f>
        <v>2397</v>
      </c>
      <c r="B522" s="10" t="str">
        <f>TEXT(C522,"yyyy")&amp;"-"&amp;"Q"&amp;LOOKUP(MONTH(C522),{1,4,7,10},{1,2,3,4})</f>
        <v>2014-Q4</v>
      </c>
      <c r="C522" s="19">
        <v>41944</v>
      </c>
      <c r="D522" s="7">
        <f>YEAR(DATE(YEAR(lex_jul_2014[[#This Row],[Date]]),MONTH(lex_jul_2014[[#This Row],[Date]])+6,1))</f>
        <v>2015</v>
      </c>
      <c r="E522" s="39" t="str">
        <f>TEXT(lex_jul_2014[[#This Row],[Date]],"YYYY")</f>
        <v>2014</v>
      </c>
      <c r="F522" t="s">
        <v>274</v>
      </c>
      <c r="G522" t="str">
        <f>VLOOKUP(K522,[1]LibPAS_data!$A$2:$C$600,3,FALSE)</f>
        <v>Navajo</v>
      </c>
      <c r="H522">
        <v>14496</v>
      </c>
      <c r="I522" t="s">
        <v>118</v>
      </c>
      <c r="J522" s="7" t="str">
        <f>VLOOKUP(K522,[1]LibPAS_data!$A$2:$C$601,2,FALSE)</f>
        <v>Holbrook Public Library</v>
      </c>
      <c r="K522" t="s">
        <v>195</v>
      </c>
      <c r="L522" t="s">
        <v>114</v>
      </c>
      <c r="M522" t="s">
        <v>266</v>
      </c>
    </row>
    <row r="523" spans="1:22" ht="15" x14ac:dyDescent="0.25">
      <c r="A523" s="22">
        <f>VLOOKUP(lex_jul_2014[[#This Row],[Locationid]],[1]LibPAS_data!$A$2:$D$264,4,FALSE)</f>
        <v>1827</v>
      </c>
      <c r="B523" s="10" t="str">
        <f>TEXT(C523,"yyyy")&amp;"-"&amp;"Q"&amp;LOOKUP(MONTH(C523),{1,4,7,10},{1,2,3,4})</f>
        <v>2014-Q4</v>
      </c>
      <c r="C523" s="19">
        <v>41944</v>
      </c>
      <c r="D523" s="7">
        <f>YEAR(DATE(YEAR(lex_jul_2014[[#This Row],[Date]]),MONTH(lex_jul_2014[[#This Row],[Date]])+6,1))</f>
        <v>2015</v>
      </c>
      <c r="E523" s="39" t="str">
        <f>TEXT(lex_jul_2014[[#This Row],[Date]],"YYYY")</f>
        <v>2014</v>
      </c>
      <c r="F523" t="s">
        <v>274</v>
      </c>
      <c r="G523" t="str">
        <f>VLOOKUP(K523,[1]LibPAS_data!$A$2:$C$600,3,FALSE)</f>
        <v>Navajo</v>
      </c>
      <c r="H523">
        <v>14497</v>
      </c>
      <c r="I523" t="s">
        <v>119</v>
      </c>
      <c r="J523" s="7" t="str">
        <f>VLOOKUP(K523,[1]LibPAS_data!$A$2:$C$601,2,FALSE)</f>
        <v>Hopi Public Library</v>
      </c>
      <c r="K523" t="s">
        <v>196</v>
      </c>
      <c r="L523" t="s">
        <v>114</v>
      </c>
      <c r="M523" t="s">
        <v>266</v>
      </c>
    </row>
    <row r="524" spans="1:22" ht="15" x14ac:dyDescent="0.25">
      <c r="A524" s="22">
        <f>VLOOKUP(lex_jul_2014[[#This Row],[Locationid]],[1]LibPAS_data!$A$2:$D$264,4,FALSE)</f>
        <v>1694</v>
      </c>
      <c r="B524" s="10" t="str">
        <f>TEXT(C524,"yyyy")&amp;"-"&amp;"Q"&amp;LOOKUP(MONTH(C524),{1,4,7,10},{1,2,3,4})</f>
        <v>2014-Q4</v>
      </c>
      <c r="C524" s="19">
        <v>41944</v>
      </c>
      <c r="D524" s="7">
        <f>YEAR(DATE(YEAR(lex_jul_2014[[#This Row],[Date]]),MONTH(lex_jul_2014[[#This Row],[Date]])+6,1))</f>
        <v>2015</v>
      </c>
      <c r="E524" s="39" t="str">
        <f>TEXT(lex_jul_2014[[#This Row],[Date]],"YYYY")</f>
        <v>2014</v>
      </c>
      <c r="F524" t="s">
        <v>274</v>
      </c>
      <c r="G524" t="str">
        <f>VLOOKUP(K524,[1]LibPAS_data!$A$2:$C$600,3,FALSE)</f>
        <v>Cochise</v>
      </c>
      <c r="H524">
        <v>14449</v>
      </c>
      <c r="I524" t="s">
        <v>83</v>
      </c>
      <c r="J524" s="7" t="str">
        <f>VLOOKUP(K524,[1]LibPAS_data!$A$2:$C$601,2,FALSE)</f>
        <v>Huachuca City Public Library</v>
      </c>
      <c r="K524" t="s">
        <v>197</v>
      </c>
      <c r="L524" t="s">
        <v>76</v>
      </c>
      <c r="M524" t="s">
        <v>266</v>
      </c>
    </row>
    <row r="525" spans="1:22" ht="15" x14ac:dyDescent="0.25">
      <c r="A525" s="22" t="str">
        <f>VLOOKUP(lex_jul_2014[[#This Row],[Locationid]],[1]LibPAS_data!$A$2:$D$264,4,FALSE)</f>
        <v>N/A</v>
      </c>
      <c r="B525" s="10" t="str">
        <f>TEXT(C525,"yyyy")&amp;"-"&amp;"Q"&amp;LOOKUP(MONTH(C525),{1,4,7,10},{1,2,3,4})</f>
        <v>2014-Q4</v>
      </c>
      <c r="C525" s="19">
        <v>41944</v>
      </c>
      <c r="D525" s="7">
        <f>YEAR(DATE(YEAR(lex_jul_2014[[#This Row],[Date]]),MONTH(lex_jul_2014[[#This Row],[Date]])+6,1))</f>
        <v>2015</v>
      </c>
      <c r="E525" s="39" t="str">
        <f>TEXT(lex_jul_2014[[#This Row],[Date]],"YYYY")</f>
        <v>2014</v>
      </c>
      <c r="F525" t="s">
        <v>274</v>
      </c>
      <c r="G525" t="str">
        <f>VLOOKUP(K525,[1]LibPAS_data!$A$2:$C$600,3,FALSE)</f>
        <v>Pinal</v>
      </c>
      <c r="H525">
        <v>14442</v>
      </c>
      <c r="I525" t="s">
        <v>12</v>
      </c>
      <c r="J525" s="7" t="str">
        <f>VLOOKUP(K525,[1]LibPAS_data!$A$2:$C$601,2,FALSE)</f>
        <v>Ira H. Hayes Memorial Library</v>
      </c>
      <c r="K525" t="s">
        <v>198</v>
      </c>
      <c r="L525" t="s">
        <v>13</v>
      </c>
      <c r="M525" t="s">
        <v>266</v>
      </c>
    </row>
    <row r="526" spans="1:22" ht="15" x14ac:dyDescent="0.25">
      <c r="A526" s="22">
        <f>VLOOKUP(lex_jul_2014[[#This Row],[Locationid]],[1]LibPAS_data!$A$2:$D$264,4,FALSE)</f>
        <v>2991</v>
      </c>
      <c r="B526" s="10" t="str">
        <f>TEXT(C526,"yyyy")&amp;"-"&amp;"Q"&amp;LOOKUP(MONTH(C526),{1,4,7,10},{1,2,3,4})</f>
        <v>2014-Q4</v>
      </c>
      <c r="C526" s="19">
        <v>41944</v>
      </c>
      <c r="D526" s="7">
        <f>YEAR(DATE(YEAR(lex_jul_2014[[#This Row],[Date]]),MONTH(lex_jul_2014[[#This Row],[Date]])+6,1))</f>
        <v>2015</v>
      </c>
      <c r="E526" s="39" t="str">
        <f>TEXT(lex_jul_2014[[#This Row],[Date]],"YYYY")</f>
        <v>2014</v>
      </c>
      <c r="F526" t="s">
        <v>274</v>
      </c>
      <c r="G526" t="str">
        <f>VLOOKUP(K526,[1]LibPAS_data!$A$2:$C$600,3,FALSE)</f>
        <v>Gila</v>
      </c>
      <c r="H526">
        <v>14461</v>
      </c>
      <c r="I526" t="s">
        <v>88</v>
      </c>
      <c r="J526" s="7" t="str">
        <f>VLOOKUP(K526,[1]LibPAS_data!$A$2:$C$601,2,FALSE)</f>
        <v>Isabelle Hunt Memorial Public Library</v>
      </c>
      <c r="K526" t="s">
        <v>199</v>
      </c>
      <c r="L526" t="s">
        <v>84</v>
      </c>
      <c r="M526" t="s">
        <v>266</v>
      </c>
    </row>
    <row r="527" spans="1:22" ht="15" x14ac:dyDescent="0.25">
      <c r="A527" s="22">
        <f>VLOOKUP(lex_jul_2014[[#This Row],[Locationid]],[1]LibPAS_data!$A$2:$D$264,4,FALSE)</f>
        <v>663</v>
      </c>
      <c r="B527" s="10" t="str">
        <f>TEXT(C527,"yyyy")&amp;"-"&amp;"Q"&amp;LOOKUP(MONTH(C527),{1,4,7,10},{1,2,3,4})</f>
        <v>2014-Q4</v>
      </c>
      <c r="C527" s="19">
        <v>41944</v>
      </c>
      <c r="D527" s="7">
        <f>YEAR(DATE(YEAR(lex_jul_2014[[#This Row],[Date]]),MONTH(lex_jul_2014[[#This Row],[Date]])+6,1))</f>
        <v>2015</v>
      </c>
      <c r="E527" s="39" t="str">
        <f>TEXT(lex_jul_2014[[#This Row],[Date]],"YYYY")</f>
        <v>2014</v>
      </c>
      <c r="F527" t="s">
        <v>274</v>
      </c>
      <c r="G527" t="str">
        <f>VLOOKUP(K527,[1]LibPAS_data!$A$2:$C$600,3,FALSE)</f>
        <v>Yavapai</v>
      </c>
      <c r="H527">
        <v>14523</v>
      </c>
      <c r="I527" t="s">
        <v>46</v>
      </c>
      <c r="J527" s="7" t="str">
        <f>VLOOKUP(K527,[1]LibPAS_data!$A$2:$C$601,2,FALSE)</f>
        <v>Jerome Public</v>
      </c>
      <c r="K527" t="s">
        <v>200</v>
      </c>
      <c r="L527" t="s">
        <v>39</v>
      </c>
      <c r="M527" t="s">
        <v>266</v>
      </c>
    </row>
    <row r="528" spans="1:22" ht="15" x14ac:dyDescent="0.25">
      <c r="A528" s="22" t="str">
        <f>VLOOKUP(lex_jul_2014[[#This Row],[Locationid]],[1]LibPAS_data!$A$2:$D$264,4,FALSE)</f>
        <v>N/A</v>
      </c>
      <c r="B528" s="10" t="str">
        <f>TEXT(C528,"yyyy")&amp;"-"&amp;"Q"&amp;LOOKUP(MONTH(C528),{1,4,7,10},{1,2,3,4})</f>
        <v>2014-Q4</v>
      </c>
      <c r="C528" s="19">
        <v>41944</v>
      </c>
      <c r="D528" s="7">
        <f>YEAR(DATE(YEAR(lex_jul_2014[[#This Row],[Date]]),MONTH(lex_jul_2014[[#This Row],[Date]])+6,1))</f>
        <v>2015</v>
      </c>
      <c r="E528" s="39" t="str">
        <f>TEXT(lex_jul_2014[[#This Row],[Date]],"YYYY")</f>
        <v>2014</v>
      </c>
      <c r="F528" t="s">
        <v>274</v>
      </c>
      <c r="G528" t="str">
        <f>VLOOKUP(K528,[1]LibPAS_data!$A$2:$C$600,3,FALSE)</f>
        <v>Mohave</v>
      </c>
      <c r="H528">
        <v>14490</v>
      </c>
      <c r="I528" t="s">
        <v>31</v>
      </c>
      <c r="J528" s="7" t="str">
        <f>VLOOKUP(K528,[1]LibPAS_data!$A$2:$C$601,2,FALSE)</f>
        <v>Kaibab Paiute Public Library</v>
      </c>
      <c r="K528" t="s">
        <v>201</v>
      </c>
      <c r="L528" t="s">
        <v>28</v>
      </c>
      <c r="M528" t="s">
        <v>266</v>
      </c>
    </row>
    <row r="529" spans="1:22" ht="15" x14ac:dyDescent="0.25">
      <c r="A529" s="22" t="e">
        <f>VLOOKUP(lex_jul_2014[[#This Row],[Locationid]],[1]LibPAS_data!$A$2:$D$264,4,FALSE)</f>
        <v>#N/A</v>
      </c>
      <c r="B529" s="10" t="str">
        <f>TEXT(C529,"yyyy")&amp;"-"&amp;"Q"&amp;LOOKUP(MONTH(C529),{1,4,7,10},{1,2,3,4})</f>
        <v>2014-Q4</v>
      </c>
      <c r="C529" s="19">
        <v>41944</v>
      </c>
      <c r="D529" s="7">
        <f>YEAR(DATE(YEAR(lex_jul_2014[[#This Row],[Date]]),MONTH(lex_jul_2014[[#This Row],[Date]])+6,1))</f>
        <v>2015</v>
      </c>
      <c r="E529" s="39" t="str">
        <f>TEXT(lex_jul_2014[[#This Row],[Date]],"YYYY")</f>
        <v>2014</v>
      </c>
      <c r="F529" t="s">
        <v>274</v>
      </c>
      <c r="G529" t="str">
        <f>VLOOKUP(K529,[1]LibPAS_data!$A$2:$C$600,3,FALSE)</f>
        <v>Navajo</v>
      </c>
      <c r="H529">
        <v>14498</v>
      </c>
      <c r="I529" t="s">
        <v>125</v>
      </c>
      <c r="J529" s="7" t="str">
        <f>VLOOKUP(K529,[1]LibPAS_data!$A$2:$C$601,2,FALSE)</f>
        <v>Kayenta Community Library</v>
      </c>
      <c r="K529" t="s">
        <v>202</v>
      </c>
      <c r="L529" t="s">
        <v>114</v>
      </c>
      <c r="M529" t="s">
        <v>266</v>
      </c>
    </row>
    <row r="530" spans="1:22" ht="15" x14ac:dyDescent="0.25">
      <c r="A530" s="22">
        <f>VLOOKUP(lex_jul_2014[[#This Row],[Locationid]],[1]LibPAS_data!$A$2:$D$264,4,FALSE)</f>
        <v>1024</v>
      </c>
      <c r="B530" s="10" t="str">
        <f>TEXT(C530,"yyyy")&amp;"-"&amp;"Q"&amp;LOOKUP(MONTH(C530),{1,4,7,10},{1,2,3,4})</f>
        <v>2014-Q4</v>
      </c>
      <c r="C530" s="19">
        <v>41944</v>
      </c>
      <c r="D530" s="7">
        <f>YEAR(DATE(YEAR(lex_jul_2014[[#This Row],[Date]]),MONTH(lex_jul_2014[[#This Row],[Date]])+6,1))</f>
        <v>2015</v>
      </c>
      <c r="E530" s="39" t="str">
        <f>TEXT(lex_jul_2014[[#This Row],[Date]],"YYYY")</f>
        <v>2014</v>
      </c>
      <c r="F530" t="s">
        <v>274</v>
      </c>
      <c r="G530" t="str">
        <f>VLOOKUP(K530,[1]LibPAS_data!$A$2:$C$600,3,FALSE)</f>
        <v>Pinal</v>
      </c>
      <c r="H530">
        <v>13839</v>
      </c>
      <c r="I530" t="s">
        <v>22</v>
      </c>
      <c r="J530" s="7" t="str">
        <f>VLOOKUP(K530,[1]LibPAS_data!$A$2:$C$601,2,FALSE)</f>
        <v>Kearny Public Library</v>
      </c>
      <c r="K530" t="s">
        <v>203</v>
      </c>
      <c r="L530" t="s">
        <v>13</v>
      </c>
      <c r="M530" t="s">
        <v>266</v>
      </c>
    </row>
    <row r="531" spans="1:22" ht="15" x14ac:dyDescent="0.25">
      <c r="A531" s="22">
        <f>VLOOKUP(lex_jul_2014[[#This Row],[Locationid]],[1]LibPAS_data!$A$2:$D$264,4,FALSE)</f>
        <v>4423</v>
      </c>
      <c r="B531" s="10" t="str">
        <f>TEXT(C531,"yyyy")&amp;"-"&amp;"Q"&amp;LOOKUP(MONTH(C531),{1,4,7,10},{1,2,3,4})</f>
        <v>2014-Q4</v>
      </c>
      <c r="C531" s="19">
        <v>41944</v>
      </c>
      <c r="D531" s="7">
        <f>YEAR(DATE(YEAR(lex_jul_2014[[#This Row],[Date]]),MONTH(lex_jul_2014[[#This Row],[Date]])+6,1))</f>
        <v>2015</v>
      </c>
      <c r="E531" s="39" t="str">
        <f>TEXT(lex_jul_2014[[#This Row],[Date]],"YYYY")</f>
        <v>2014</v>
      </c>
      <c r="F531" t="s">
        <v>274</v>
      </c>
      <c r="G531" t="str">
        <f>VLOOKUP(K531,[1]LibPAS_data!$A$2:$C$600,3,FALSE)</f>
        <v>Navajo</v>
      </c>
      <c r="H531">
        <v>14507</v>
      </c>
      <c r="I531" t="s">
        <v>123</v>
      </c>
      <c r="J531" s="7" t="str">
        <f>VLOOKUP(K531,[1]LibPAS_data!$A$2:$C$601,2,FALSE)</f>
        <v>Larson Memorial Public Library</v>
      </c>
      <c r="K531" t="s">
        <v>204</v>
      </c>
      <c r="L531" t="s">
        <v>114</v>
      </c>
      <c r="M531" t="s">
        <v>266</v>
      </c>
    </row>
    <row r="532" spans="1:22" ht="15" x14ac:dyDescent="0.25">
      <c r="A532" s="22">
        <f>VLOOKUP(lex_jul_2014[[#This Row],[Locationid]],[1]LibPAS_data!$A$2:$D$264,4,FALSE)</f>
        <v>1032</v>
      </c>
      <c r="B532" s="10" t="str">
        <f>TEXT(C532,"yyyy")&amp;"-"&amp;"Q"&amp;LOOKUP(MONTH(C532),{1,4,7,10},{1,2,3,4})</f>
        <v>2014-Q4</v>
      </c>
      <c r="C532" s="19">
        <v>41944</v>
      </c>
      <c r="D532" s="7">
        <f>YEAR(DATE(YEAR(lex_jul_2014[[#This Row],[Date]]),MONTH(lex_jul_2014[[#This Row],[Date]])+6,1))</f>
        <v>2015</v>
      </c>
      <c r="E532" s="39" t="str">
        <f>TEXT(lex_jul_2014[[#This Row],[Date]],"YYYY")</f>
        <v>2014</v>
      </c>
      <c r="F532" t="s">
        <v>274</v>
      </c>
      <c r="G532" t="str">
        <f>VLOOKUP(K532,[1]LibPAS_data!$A$2:$C$600,3,FALSE)</f>
        <v>Pinal</v>
      </c>
      <c r="H532">
        <v>13841</v>
      </c>
      <c r="I532" t="s">
        <v>24</v>
      </c>
      <c r="J532" s="7" t="str">
        <f>VLOOKUP(K532,[1]LibPAS_data!$A$2:$C$601,2,FALSE)</f>
        <v>Mammoth Public Library</v>
      </c>
      <c r="K532" t="s">
        <v>205</v>
      </c>
      <c r="L532" t="s">
        <v>13</v>
      </c>
      <c r="M532" t="s">
        <v>266</v>
      </c>
    </row>
    <row r="533" spans="1:22" ht="15" x14ac:dyDescent="0.25">
      <c r="A533" s="22">
        <f>VLOOKUP(lex_jul_2014[[#This Row],[Locationid]],[1]LibPAS_data!$A$2:$D$264,4,FALSE)</f>
        <v>145358</v>
      </c>
      <c r="B533" s="10" t="str">
        <f>TEXT(C533,"yyyy")&amp;"-"&amp;"Q"&amp;LOOKUP(MONTH(C533),{1,4,7,10},{1,2,3,4})</f>
        <v>2014-Q4</v>
      </c>
      <c r="C533" s="19">
        <v>41944</v>
      </c>
      <c r="D533" s="7">
        <f>YEAR(DATE(YEAR(lex_jul_2014[[#This Row],[Date]]),MONTH(lex_jul_2014[[#This Row],[Date]])+6,1))</f>
        <v>2015</v>
      </c>
      <c r="E533" s="39" t="str">
        <f>TEXT(lex_jul_2014[[#This Row],[Date]],"YYYY")</f>
        <v>2014</v>
      </c>
      <c r="F533" t="s">
        <v>274</v>
      </c>
      <c r="G533" t="str">
        <f>VLOOKUP(K533,[1]LibPAS_data!$A$2:$C$600,3,FALSE)</f>
        <v>Maricopa</v>
      </c>
      <c r="H533">
        <v>13748</v>
      </c>
      <c r="I533" t="s">
        <v>110</v>
      </c>
      <c r="J533" s="7" t="str">
        <f>VLOOKUP(K533,[1]LibPAS_data!$A$2:$C$601,2,FALSE)</f>
        <v>Maricopa County Library District</v>
      </c>
      <c r="K533" s="2" t="s">
        <v>208</v>
      </c>
      <c r="L533" t="s">
        <v>96</v>
      </c>
      <c r="M533" t="s">
        <v>266</v>
      </c>
      <c r="P533">
        <v>52</v>
      </c>
      <c r="Q533">
        <v>21</v>
      </c>
      <c r="R533">
        <v>32</v>
      </c>
      <c r="S533">
        <v>2</v>
      </c>
      <c r="T533">
        <v>3</v>
      </c>
      <c r="U533">
        <v>4</v>
      </c>
      <c r="V533">
        <v>64</v>
      </c>
    </row>
    <row r="534" spans="1:22" ht="15" x14ac:dyDescent="0.25">
      <c r="A534" s="22">
        <f>VLOOKUP(lex_jul_2014[[#This Row],[Locationid]],[1]LibPAS_data!$A$2:$D$264,4,FALSE)</f>
        <v>33183</v>
      </c>
      <c r="B534" s="10" t="str">
        <f>TEXT(C534,"yyyy")&amp;"-"&amp;"Q"&amp;LOOKUP(MONTH(C534),{1,4,7,10},{1,2,3,4})</f>
        <v>2014-Q4</v>
      </c>
      <c r="C534" s="19">
        <v>41944</v>
      </c>
      <c r="D534" s="7">
        <f>YEAR(DATE(YEAR(lex_jul_2014[[#This Row],[Date]]),MONTH(lex_jul_2014[[#This Row],[Date]])+6,1))</f>
        <v>2015</v>
      </c>
      <c r="E534" s="39" t="str">
        <f>TEXT(lex_jul_2014[[#This Row],[Date]],"YYYY")</f>
        <v>2014</v>
      </c>
      <c r="F534" t="s">
        <v>274</v>
      </c>
      <c r="G534" t="str">
        <f>VLOOKUP(K534,[1]LibPAS_data!$A$2:$C$600,3,FALSE)</f>
        <v>Pinal</v>
      </c>
      <c r="H534">
        <v>13843</v>
      </c>
      <c r="I534" t="s">
        <v>26</v>
      </c>
      <c r="J534" s="7" t="str">
        <f>VLOOKUP(K534,[1]LibPAS_data!$A$2:$C$601,2,FALSE)</f>
        <v>Maricopa Community Library</v>
      </c>
      <c r="K534" t="s">
        <v>206</v>
      </c>
      <c r="L534" t="s">
        <v>13</v>
      </c>
      <c r="M534" t="s">
        <v>266</v>
      </c>
    </row>
    <row r="535" spans="1:22" ht="15" x14ac:dyDescent="0.25">
      <c r="A535" s="22" t="e">
        <f>VLOOKUP(lex_jul_2014[[#This Row],[Locationid]],[1]LibPAS_data!$A$2:$D$264,4,FALSE)</f>
        <v>#N/A</v>
      </c>
      <c r="B535" s="10" t="str">
        <f>TEXT(C535,"yyyy")&amp;"-"&amp;"Q"&amp;LOOKUP(MONTH(C535),{1,4,7,10},{1,2,3,4})</f>
        <v>2014-Q4</v>
      </c>
      <c r="C535" s="19">
        <v>41944</v>
      </c>
      <c r="D535" s="7">
        <f>YEAR(DATE(YEAR(lex_jul_2014[[#This Row],[Date]]),MONTH(lex_jul_2014[[#This Row],[Date]])+6,1))</f>
        <v>2015</v>
      </c>
      <c r="E535" s="39" t="str">
        <f>TEXT(lex_jul_2014[[#This Row],[Date]],"YYYY")</f>
        <v>2014</v>
      </c>
      <c r="F535" t="s">
        <v>274</v>
      </c>
      <c r="G535" t="str">
        <f>VLOOKUP(K535,[1]LibPAS_data!$A$2:$C$600,3,FALSE)</f>
        <v>Yavapai</v>
      </c>
      <c r="H535">
        <v>14547</v>
      </c>
      <c r="I535" t="s">
        <v>47</v>
      </c>
      <c r="J535" s="7" t="str">
        <f>VLOOKUP(K535,[1]LibPAS_data!$A$2:$C$601,2,FALSE)</f>
        <v>Mayer Public Library</v>
      </c>
      <c r="K535" t="s">
        <v>207</v>
      </c>
      <c r="L535" t="s">
        <v>39</v>
      </c>
      <c r="M535" t="s">
        <v>266</v>
      </c>
    </row>
    <row r="536" spans="1:22" ht="15" x14ac:dyDescent="0.25">
      <c r="A536" s="22" t="e">
        <f>VLOOKUP(lex_jul_2014[[#This Row],[Locationid]],[1]LibPAS_data!$A$2:$D$264,4,FALSE)</f>
        <v>#N/A</v>
      </c>
      <c r="B536" s="10" t="str">
        <f>TEXT(C536,"yyyy")&amp;"-"&amp;"Q"&amp;LOOKUP(MONTH(C536),{1,4,7,10},{1,2,3,4})</f>
        <v>2014-Q4</v>
      </c>
      <c r="C536" s="19">
        <v>41944</v>
      </c>
      <c r="D536" s="7">
        <f>YEAR(DATE(YEAR(lex_jul_2014[[#This Row],[Date]]),MONTH(lex_jul_2014[[#This Row],[Date]])+6,1))</f>
        <v>2015</v>
      </c>
      <c r="E536" s="39" t="str">
        <f>TEXT(lex_jul_2014[[#This Row],[Date]],"YYYY")</f>
        <v>2014</v>
      </c>
      <c r="F536" t="s">
        <v>274</v>
      </c>
      <c r="G536" t="str">
        <f>VLOOKUP(K536,[1]LibPAS_data!$A$2:$C$600,3,FALSE)</f>
        <v>Navajo</v>
      </c>
      <c r="H536">
        <v>14499</v>
      </c>
      <c r="I536" t="s">
        <v>126</v>
      </c>
      <c r="J536" s="7" t="str">
        <f>VLOOKUP(K536,[1]LibPAS_data!$A$2:$C$601,2,FALSE)</f>
        <v>McNary Community Library</v>
      </c>
      <c r="K536" t="s">
        <v>209</v>
      </c>
      <c r="L536" t="s">
        <v>114</v>
      </c>
      <c r="M536" t="s">
        <v>266</v>
      </c>
    </row>
    <row r="537" spans="1:22" ht="15" x14ac:dyDescent="0.25">
      <c r="A537" s="22">
        <f>VLOOKUP(lex_jul_2014[[#This Row],[Locationid]],[1]LibPAS_data!$A$2:$D$264,4,FALSE)</f>
        <v>3750</v>
      </c>
      <c r="B537" s="10" t="str">
        <f>TEXT(C537,"yyyy")&amp;"-"&amp;"Q"&amp;LOOKUP(MONTH(C537),{1,4,7,10},{1,2,3,4})</f>
        <v>2014-Q4</v>
      </c>
      <c r="C537" s="19">
        <v>41944</v>
      </c>
      <c r="D537" s="7">
        <f>YEAR(DATE(YEAR(lex_jul_2014[[#This Row],[Date]]),MONTH(lex_jul_2014[[#This Row],[Date]])+6,1))</f>
        <v>2015</v>
      </c>
      <c r="E537" s="39" t="str">
        <f>TEXT(lex_jul_2014[[#This Row],[Date]],"YYYY")</f>
        <v>2014</v>
      </c>
      <c r="F537" t="s">
        <v>274</v>
      </c>
      <c r="G537" t="str">
        <f>VLOOKUP(K537,[1]LibPAS_data!$A$2:$C$600,3,FALSE)</f>
        <v>Gila</v>
      </c>
      <c r="H537">
        <v>14459</v>
      </c>
      <c r="I537" t="s">
        <v>85</v>
      </c>
      <c r="J537" s="7" t="str">
        <f>VLOOKUP(K537,[1]LibPAS_data!$A$2:$C$601,2,FALSE)</f>
        <v>Miami Memorial Public Library</v>
      </c>
      <c r="K537" t="s">
        <v>211</v>
      </c>
      <c r="L537" t="s">
        <v>84</v>
      </c>
      <c r="M537" t="s">
        <v>266</v>
      </c>
    </row>
    <row r="538" spans="1:22" ht="15" x14ac:dyDescent="0.25">
      <c r="A538" s="22">
        <f>VLOOKUP(lex_jul_2014[[#This Row],[Locationid]],[1]LibPAS_data!$A$2:$D$264,4,FALSE)</f>
        <v>87143</v>
      </c>
      <c r="B538" s="10" t="str">
        <f>TEXT(C538,"yyyy")&amp;"-"&amp;"Q"&amp;LOOKUP(MONTH(C538),{1,4,7,10},{1,2,3,4})</f>
        <v>2014-Q4</v>
      </c>
      <c r="C538" s="19">
        <v>41944</v>
      </c>
      <c r="D538" s="7">
        <f>YEAR(DATE(YEAR(lex_jul_2014[[#This Row],[Date]]),MONTH(lex_jul_2014[[#This Row],[Date]])+6,1))</f>
        <v>2015</v>
      </c>
      <c r="E538" s="39" t="str">
        <f>TEXT(lex_jul_2014[[#This Row],[Date]],"YYYY")</f>
        <v>2014</v>
      </c>
      <c r="F538" t="s">
        <v>274</v>
      </c>
      <c r="G538" t="str">
        <f>VLOOKUP(K538,[1]LibPAS_data!$A$2:$C$600,3,FALSE)</f>
        <v>Mohave</v>
      </c>
      <c r="H538">
        <v>14322</v>
      </c>
      <c r="I538" t="s">
        <v>29</v>
      </c>
      <c r="J538" s="7" t="str">
        <f>VLOOKUP(K538,[1]LibPAS_data!$A$2:$C$601,2,FALSE)</f>
        <v>Mohave County Library District</v>
      </c>
      <c r="K538" t="s">
        <v>212</v>
      </c>
      <c r="L538" t="s">
        <v>28</v>
      </c>
      <c r="M538" t="s">
        <v>266</v>
      </c>
      <c r="P538">
        <v>1</v>
      </c>
      <c r="Q538">
        <v>1</v>
      </c>
      <c r="T538">
        <v>1</v>
      </c>
    </row>
    <row r="539" spans="1:22" ht="15" x14ac:dyDescent="0.25">
      <c r="A539" s="22">
        <f>VLOOKUP(lex_jul_2014[[#This Row],[Locationid]],[1]LibPAS_data!$A$2:$D$264,4,FALSE)</f>
        <v>2934</v>
      </c>
      <c r="B539" s="10" t="str">
        <f>TEXT(C539,"yyyy")&amp;"-"&amp;"Q"&amp;LOOKUP(MONTH(C539),{1,4,7,10},{1,2,3,4})</f>
        <v>2014-Q4</v>
      </c>
      <c r="C539" s="19">
        <v>41944</v>
      </c>
      <c r="D539" s="7">
        <f>YEAR(DATE(YEAR(lex_jul_2014[[#This Row],[Date]]),MONTH(lex_jul_2014[[#This Row],[Date]])+6,1))</f>
        <v>2015</v>
      </c>
      <c r="E539" s="39" t="str">
        <f>TEXT(lex_jul_2014[[#This Row],[Date]],"YYYY")</f>
        <v>2014</v>
      </c>
      <c r="F539" t="s">
        <v>274</v>
      </c>
      <c r="G539" t="str">
        <f>VLOOKUP(K539,[1]LibPAS_data!$A$2:$C$600,3,FALSE)</f>
        <v>Greenlee</v>
      </c>
      <c r="H539">
        <v>14471</v>
      </c>
      <c r="I539" t="s">
        <v>74</v>
      </c>
      <c r="J539" s="7" t="str">
        <f>VLOOKUP(K539,[1]LibPAS_data!$A$2:$C$601,2,FALSE)</f>
        <v>Morenci Community Library</v>
      </c>
      <c r="K539" t="s">
        <v>213</v>
      </c>
      <c r="L539" t="s">
        <v>70</v>
      </c>
      <c r="M539" t="s">
        <v>266</v>
      </c>
    </row>
    <row r="540" spans="1:22" ht="15" x14ac:dyDescent="0.25">
      <c r="A540" s="22">
        <f>VLOOKUP(lex_jul_2014[[#This Row],[Locationid]],[1]LibPAS_data!$A$2:$D$264,4,FALSE)</f>
        <v>2461</v>
      </c>
      <c r="B540" s="10" t="str">
        <f>TEXT(C540,"yyyy")&amp;"-"&amp;"Q"&amp;LOOKUP(MONTH(C540),{1,4,7,10},{1,2,3,4})</f>
        <v>2014-Q4</v>
      </c>
      <c r="C540" s="19">
        <v>41944</v>
      </c>
      <c r="D540" s="7">
        <f>YEAR(DATE(YEAR(lex_jul_2014[[#This Row],[Date]]),MONTH(lex_jul_2014[[#This Row],[Date]])+6,1))</f>
        <v>2015</v>
      </c>
      <c r="E540" s="39" t="str">
        <f>TEXT(lex_jul_2014[[#This Row],[Date]],"YYYY")</f>
        <v>2014</v>
      </c>
      <c r="F540" t="s">
        <v>274</v>
      </c>
      <c r="G540" t="str">
        <f>VLOOKUP(K540,[1]LibPAS_data!$A$2:$C$600,3,FALSE)</f>
        <v>Navajo</v>
      </c>
      <c r="H540">
        <v>6128</v>
      </c>
      <c r="I540" t="s">
        <v>124</v>
      </c>
      <c r="J540" s="7" t="str">
        <f>VLOOKUP(K540,[1]LibPAS_data!$A$2:$C$601,2,FALSE)</f>
        <v>Navajo County Library District</v>
      </c>
      <c r="K540" t="s">
        <v>214</v>
      </c>
      <c r="L540" t="s">
        <v>114</v>
      </c>
      <c r="M540" t="s">
        <v>266</v>
      </c>
      <c r="P540">
        <v>3</v>
      </c>
      <c r="Q540">
        <v>2</v>
      </c>
      <c r="R540">
        <v>22</v>
      </c>
      <c r="S540">
        <v>25</v>
      </c>
      <c r="T540">
        <v>3</v>
      </c>
      <c r="U540">
        <v>4</v>
      </c>
    </row>
    <row r="541" spans="1:22" ht="15" x14ac:dyDescent="0.25">
      <c r="A541" s="22">
        <f>VLOOKUP(lex_jul_2014[[#This Row],[Locationid]],[1]LibPAS_data!$A$2:$D$264,4,FALSE)</f>
        <v>19768</v>
      </c>
      <c r="B541" s="10" t="str">
        <f>TEXT(C541,"yyyy")&amp;"-"&amp;"Q"&amp;LOOKUP(MONTH(C541),{1,4,7,10},{1,2,3,4})</f>
        <v>2014-Q4</v>
      </c>
      <c r="C541" s="19">
        <v>41944</v>
      </c>
      <c r="D541" s="7">
        <f>YEAR(DATE(YEAR(lex_jul_2014[[#This Row],[Date]]),MONTH(lex_jul_2014[[#This Row],[Date]])+6,1))</f>
        <v>2015</v>
      </c>
      <c r="E541" s="39" t="str">
        <f>TEXT(lex_jul_2014[[#This Row],[Date]],"YYYY")</f>
        <v>2014</v>
      </c>
      <c r="F541" t="s">
        <v>274</v>
      </c>
      <c r="G541" t="str">
        <f>VLOOKUP(K541,[1]LibPAS_data!$A$2:$C$600,3,FALSE)</f>
        <v>Apache</v>
      </c>
      <c r="H541">
        <v>14548</v>
      </c>
      <c r="I541" t="s">
        <v>115</v>
      </c>
      <c r="J541" s="7" t="str">
        <f>VLOOKUP(K541,[1]LibPAS_data!$A$2:$C$601,2,FALSE)</f>
        <v>Navajo Nation Library System</v>
      </c>
      <c r="K541" t="s">
        <v>216</v>
      </c>
      <c r="L541" t="s">
        <v>114</v>
      </c>
      <c r="M541" t="s">
        <v>266</v>
      </c>
    </row>
    <row r="542" spans="1:22" ht="15" x14ac:dyDescent="0.25">
      <c r="A542" s="22">
        <f>VLOOKUP(lex_jul_2014[[#This Row],[Locationid]],[1]LibPAS_data!$A$2:$D$264,4,FALSE)</f>
        <v>23601</v>
      </c>
      <c r="B542" s="10" t="str">
        <f>TEXT(C542,"yyyy")&amp;"-"&amp;"Q"&amp;LOOKUP(MONTH(C542),{1,4,7,10},{1,2,3,4})</f>
        <v>2014-Q4</v>
      </c>
      <c r="C542" s="19">
        <v>41944</v>
      </c>
      <c r="D542" s="7">
        <f>YEAR(DATE(YEAR(lex_jul_2014[[#This Row],[Date]]),MONTH(lex_jul_2014[[#This Row],[Date]])+6,1))</f>
        <v>2015</v>
      </c>
      <c r="E542" s="39" t="str">
        <f>TEXT(lex_jul_2014[[#This Row],[Date]],"YYYY")</f>
        <v>2014</v>
      </c>
      <c r="F542" t="s">
        <v>274</v>
      </c>
      <c r="G542" t="str">
        <f>VLOOKUP(K542,[1]LibPAS_data!$A$2:$C$600,3,FALSE)</f>
        <v>Santa Cruz</v>
      </c>
      <c r="H542">
        <v>14515</v>
      </c>
      <c r="I542" t="s">
        <v>137</v>
      </c>
      <c r="J542" s="7" t="str">
        <f>VLOOKUP(K542,[1]LibPAS_data!$A$2:$C$601,2,FALSE)</f>
        <v>Nogales/Santa Cruz County Public Library</v>
      </c>
      <c r="K542" t="s">
        <v>215</v>
      </c>
      <c r="L542" t="s">
        <v>138</v>
      </c>
      <c r="M542" t="s">
        <v>266</v>
      </c>
    </row>
    <row r="543" spans="1:22" ht="15" x14ac:dyDescent="0.25">
      <c r="A543" s="22" t="e">
        <f>VLOOKUP(lex_jul_2014[[#This Row],[Locationid]],[1]LibPAS_data!$A$2:$D$264,4,FALSE)</f>
        <v>#N/A</v>
      </c>
      <c r="B543" s="10" t="str">
        <f>TEXT(C543,"yyyy")&amp;"-"&amp;"Q"&amp;LOOKUP(MONTH(C543),{1,4,7,10},{1,2,3,4})</f>
        <v>2014-Q4</v>
      </c>
      <c r="C543" s="19">
        <v>41944</v>
      </c>
      <c r="D543" s="7">
        <f>YEAR(DATE(YEAR(lex_jul_2014[[#This Row],[Date]]),MONTH(lex_jul_2014[[#This Row],[Date]])+6,1))</f>
        <v>2015</v>
      </c>
      <c r="E543" s="39" t="str">
        <f>TEXT(lex_jul_2014[[#This Row],[Date]],"YYYY")</f>
        <v>2014</v>
      </c>
      <c r="F543" t="s">
        <v>274</v>
      </c>
      <c r="G543" t="str">
        <f>VLOOKUP(K543,[1]LibPAS_data!$A$2:$C$600,3,FALSE)</f>
        <v>Pinal</v>
      </c>
      <c r="H543">
        <v>13840</v>
      </c>
      <c r="I543" t="s">
        <v>23</v>
      </c>
      <c r="J543" s="7" t="str">
        <f>VLOOKUP(K543,[1]LibPAS_data!$A$2:$C$601,2,FALSE)</f>
        <v>Oracle Public Library</v>
      </c>
      <c r="K543" t="s">
        <v>217</v>
      </c>
      <c r="L543" t="s">
        <v>13</v>
      </c>
      <c r="M543" t="s">
        <v>266</v>
      </c>
    </row>
    <row r="544" spans="1:22" ht="15" x14ac:dyDescent="0.25">
      <c r="A544" s="22" t="e">
        <f>VLOOKUP(lex_jul_2014[[#This Row],[Locationid]],[1]LibPAS_data!$A$2:$D$264,4,FALSE)</f>
        <v>#N/A</v>
      </c>
      <c r="B544" s="10" t="str">
        <f>TEXT(C544,"yyyy")&amp;"-"&amp;"Q"&amp;LOOKUP(MONTH(C544),{1,4,7,10},{1,2,3,4})</f>
        <v>2014-Q4</v>
      </c>
      <c r="C544" s="19">
        <v>41944</v>
      </c>
      <c r="D544" s="7">
        <f>YEAR(DATE(YEAR(lex_jul_2014[[#This Row],[Date]]),MONTH(lex_jul_2014[[#This Row],[Date]])+6,1))</f>
        <v>2015</v>
      </c>
      <c r="E544" s="39" t="str">
        <f>TEXT(lex_jul_2014[[#This Row],[Date]],"YYYY")</f>
        <v>2014</v>
      </c>
      <c r="F544" t="s">
        <v>274</v>
      </c>
      <c r="G544" t="str">
        <f>VLOOKUP(K544,[1]LibPAS_data!$A$2:$C$600,3,FALSE)</f>
        <v>Pinal</v>
      </c>
      <c r="H544">
        <v>14513</v>
      </c>
      <c r="I544" t="s">
        <v>135</v>
      </c>
      <c r="J544" s="7" t="str">
        <f>VLOOKUP(K544,[1]LibPAS_data!$A$2:$C$601,2,FALSE)</f>
        <v>Oro Valley Public Library</v>
      </c>
      <c r="K544" t="s">
        <v>218</v>
      </c>
      <c r="L544" t="s">
        <v>131</v>
      </c>
      <c r="M544" t="s">
        <v>266</v>
      </c>
    </row>
    <row r="545" spans="1:22" ht="15" x14ac:dyDescent="0.25">
      <c r="A545" s="22" t="str">
        <f>VLOOKUP(lex_jul_2014[[#This Row],[Locationid]],[1]LibPAS_data!$A$2:$D$264,4,FALSE)</f>
        <v>N/A</v>
      </c>
      <c r="B545" s="10" t="str">
        <f>TEXT(C545,"yyyy")&amp;"-"&amp;"Q"&amp;LOOKUP(MONTH(C545),{1,4,7,10},{1,2,3,4})</f>
        <v>2014-Q4</v>
      </c>
      <c r="C545" s="19">
        <v>41944</v>
      </c>
      <c r="D545" s="7">
        <f>YEAR(DATE(YEAR(lex_jul_2014[[#This Row],[Date]]),MONTH(lex_jul_2014[[#This Row],[Date]])+6,1))</f>
        <v>2015</v>
      </c>
      <c r="E545" s="39" t="str">
        <f>TEXT(lex_jul_2014[[#This Row],[Date]],"YYYY")</f>
        <v>2014</v>
      </c>
      <c r="F545" t="s">
        <v>274</v>
      </c>
      <c r="G545" t="str">
        <f>VLOOKUP(K545,[1]LibPAS_data!$A$2:$C$600,3,FALSE)</f>
        <v>Coconino</v>
      </c>
      <c r="H545">
        <v>14453</v>
      </c>
      <c r="I545" t="s">
        <v>64</v>
      </c>
      <c r="J545" s="7" t="str">
        <f>VLOOKUP(K545,[1]LibPAS_data!$A$2:$C$601,2,FALSE)</f>
        <v>Page Public Library</v>
      </c>
      <c r="K545" t="s">
        <v>219</v>
      </c>
      <c r="L545" t="s">
        <v>62</v>
      </c>
      <c r="M545" t="s">
        <v>266</v>
      </c>
    </row>
    <row r="546" spans="1:22" ht="15" x14ac:dyDescent="0.25">
      <c r="A546" s="22">
        <f>VLOOKUP(lex_jul_2014[[#This Row],[Locationid]],[1]LibPAS_data!$A$2:$D$264,4,FALSE)</f>
        <v>811</v>
      </c>
      <c r="B546" s="10" t="str">
        <f>TEXT(C546,"yyyy")&amp;"-"&amp;"Q"&amp;LOOKUP(MONTH(C546),{1,4,7,10},{1,2,3,4})</f>
        <v>2014-Q4</v>
      </c>
      <c r="C546" s="19">
        <v>41944</v>
      </c>
      <c r="D546" s="7">
        <f>YEAR(DATE(YEAR(lex_jul_2014[[#This Row],[Date]]),MONTH(lex_jul_2014[[#This Row],[Date]])+6,1))</f>
        <v>2015</v>
      </c>
      <c r="E546" s="39" t="str">
        <f>TEXT(lex_jul_2014[[#This Row],[Date]],"YYYY")</f>
        <v>2014</v>
      </c>
      <c r="F546" t="s">
        <v>274</v>
      </c>
      <c r="G546" t="str">
        <f>VLOOKUP(K546,[1]LibPAS_data!$A$2:$C$600,3,FALSE)</f>
        <v>Santa Cruz</v>
      </c>
      <c r="H546">
        <v>14516</v>
      </c>
      <c r="I546" t="s">
        <v>139</v>
      </c>
      <c r="J546" s="7" t="str">
        <f>VLOOKUP(K546,[1]LibPAS_data!$A$2:$C$601,2,FALSE)</f>
        <v>Patagonia Public Library</v>
      </c>
      <c r="K546" s="1" t="s">
        <v>220</v>
      </c>
      <c r="L546" t="s">
        <v>138</v>
      </c>
      <c r="M546" t="s">
        <v>266</v>
      </c>
    </row>
    <row r="547" spans="1:22" ht="15" x14ac:dyDescent="0.25">
      <c r="A547" s="22">
        <f>VLOOKUP(lex_jul_2014[[#This Row],[Locationid]],[1]LibPAS_data!$A$2:$D$264,4,FALSE)</f>
        <v>13597</v>
      </c>
      <c r="B547" s="10" t="str">
        <f>TEXT(C547,"yyyy")&amp;"-"&amp;"Q"&amp;LOOKUP(MONTH(C547),{1,4,7,10},{1,2,3,4})</f>
        <v>2014-Q4</v>
      </c>
      <c r="C547" s="19">
        <v>41944</v>
      </c>
      <c r="D547" s="7">
        <f>YEAR(DATE(YEAR(lex_jul_2014[[#This Row],[Date]]),MONTH(lex_jul_2014[[#This Row],[Date]])+6,1))</f>
        <v>2015</v>
      </c>
      <c r="E547" s="39" t="str">
        <f>TEXT(lex_jul_2014[[#This Row],[Date]],"YYYY")</f>
        <v>2014</v>
      </c>
      <c r="F547" t="s">
        <v>274</v>
      </c>
      <c r="G547" t="str">
        <f>VLOOKUP(K547,[1]LibPAS_data!$A$2:$C$600,3,FALSE)</f>
        <v>Gila</v>
      </c>
      <c r="H547">
        <v>14462</v>
      </c>
      <c r="I547" t="s">
        <v>89</v>
      </c>
      <c r="J547" s="7" t="str">
        <f>VLOOKUP(K547,[1]LibPAS_data!$A$2:$C$601,2,FALSE)</f>
        <v>Payson Public Library</v>
      </c>
      <c r="K547" t="s">
        <v>221</v>
      </c>
      <c r="L547" t="s">
        <v>84</v>
      </c>
      <c r="M547" t="s">
        <v>266</v>
      </c>
    </row>
    <row r="548" spans="1:22" ht="15" x14ac:dyDescent="0.25">
      <c r="A548" s="22">
        <f>VLOOKUP(lex_jul_2014[[#This Row],[Locationid]],[1]LibPAS_data!$A$2:$D$264,4,FALSE)</f>
        <v>109952</v>
      </c>
      <c r="B548" s="10" t="str">
        <f>TEXT(C548,"yyyy")&amp;"-"&amp;"Q"&amp;LOOKUP(MONTH(C548),{1,4,7,10},{1,2,3,4})</f>
        <v>2014-Q4</v>
      </c>
      <c r="C548" s="19">
        <v>41944</v>
      </c>
      <c r="D548" s="7">
        <f>YEAR(DATE(YEAR(lex_jul_2014[[#This Row],[Date]]),MONTH(lex_jul_2014[[#This Row],[Date]])+6,1))</f>
        <v>2015</v>
      </c>
      <c r="E548" s="39" t="str">
        <f>TEXT(lex_jul_2014[[#This Row],[Date]],"YYYY")</f>
        <v>2014</v>
      </c>
      <c r="F548" t="s">
        <v>274</v>
      </c>
      <c r="G548" t="str">
        <f>VLOOKUP(K548,[1]LibPAS_data!$A$2:$C$600,3,FALSE)</f>
        <v>Maricopa</v>
      </c>
      <c r="H548">
        <v>14480</v>
      </c>
      <c r="I548" t="s">
        <v>109</v>
      </c>
      <c r="J548" s="7" t="str">
        <f>VLOOKUP(K548,[1]LibPAS_data!$A$2:$C$601,2,FALSE)</f>
        <v>Peoria Public Library</v>
      </c>
      <c r="K548" s="2" t="s">
        <v>222</v>
      </c>
      <c r="L548" t="s">
        <v>96</v>
      </c>
      <c r="M548" t="s">
        <v>266</v>
      </c>
    </row>
    <row r="549" spans="1:22" ht="15" x14ac:dyDescent="0.25">
      <c r="A549" s="22">
        <f>VLOOKUP(lex_jul_2014[[#This Row],[Locationid]],[1]LibPAS_data!$A$2:$D$264,4,FALSE)</f>
        <v>943450</v>
      </c>
      <c r="B549" s="10" t="str">
        <f>TEXT(C549,"yyyy")&amp;"-"&amp;"Q"&amp;LOOKUP(MONTH(C549),{1,4,7,10},{1,2,3,4})</f>
        <v>2014-Q4</v>
      </c>
      <c r="C549" s="19">
        <v>41944</v>
      </c>
      <c r="D549" s="7">
        <f>YEAR(DATE(YEAR(lex_jul_2014[[#This Row],[Date]]),MONTH(lex_jul_2014[[#This Row],[Date]])+6,1))</f>
        <v>2015</v>
      </c>
      <c r="E549" s="39" t="str">
        <f>TEXT(lex_jul_2014[[#This Row],[Date]],"YYYY")</f>
        <v>2014</v>
      </c>
      <c r="F549" t="s">
        <v>274</v>
      </c>
      <c r="G549" t="str">
        <f>VLOOKUP(K549,[1]LibPAS_data!$A$2:$C$600,3,FALSE)</f>
        <v>Maricopa</v>
      </c>
      <c r="H549">
        <v>5773</v>
      </c>
      <c r="I549" t="s">
        <v>107</v>
      </c>
      <c r="J549" s="7" t="str">
        <f>VLOOKUP(K549,[1]LibPAS_data!$A$2:$C$601,2,FALSE)</f>
        <v>Phoenix Public Library</v>
      </c>
      <c r="K549" s="1" t="s">
        <v>223</v>
      </c>
      <c r="L549" t="s">
        <v>96</v>
      </c>
      <c r="M549" t="s">
        <v>266</v>
      </c>
      <c r="P549">
        <v>181</v>
      </c>
      <c r="Q549">
        <v>32</v>
      </c>
      <c r="R549">
        <v>18</v>
      </c>
      <c r="S549">
        <v>14</v>
      </c>
      <c r="T549">
        <v>33</v>
      </c>
      <c r="U549">
        <v>16</v>
      </c>
      <c r="V549">
        <v>15</v>
      </c>
    </row>
    <row r="550" spans="1:22" ht="15" x14ac:dyDescent="0.25">
      <c r="A550" s="22">
        <f>VLOOKUP(lex_jul_2014[[#This Row],[Locationid]],[1]LibPAS_data!$A$2:$D$264,4,FALSE)</f>
        <v>405419</v>
      </c>
      <c r="B550" s="10" t="str">
        <f>TEXT(C550,"yyyy")&amp;"-"&amp;"Q"&amp;LOOKUP(MONTH(C550),{1,4,7,10},{1,2,3,4})</f>
        <v>2014-Q4</v>
      </c>
      <c r="C550" s="19">
        <v>41944</v>
      </c>
      <c r="D550" s="7">
        <f>YEAR(DATE(YEAR(lex_jul_2014[[#This Row],[Date]]),MONTH(lex_jul_2014[[#This Row],[Date]])+6,1))</f>
        <v>2015</v>
      </c>
      <c r="E550" s="39" t="str">
        <f>TEXT(lex_jul_2014[[#This Row],[Date]],"YYYY")</f>
        <v>2014</v>
      </c>
      <c r="F550" t="s">
        <v>274</v>
      </c>
      <c r="G550" t="str">
        <f>VLOOKUP(K550,[1]LibPAS_data!$A$2:$C$600,3,FALSE)</f>
        <v>Pima</v>
      </c>
      <c r="H550">
        <v>5042</v>
      </c>
      <c r="I550" t="s">
        <v>136</v>
      </c>
      <c r="J550" s="7" t="str">
        <f>VLOOKUP(K550,[1]LibPAS_data!$A$2:$C$601,2,FALSE)</f>
        <v>Pima County Public Library</v>
      </c>
      <c r="K550" t="s">
        <v>225</v>
      </c>
      <c r="L550" t="s">
        <v>131</v>
      </c>
      <c r="M550" t="s">
        <v>266</v>
      </c>
      <c r="P550">
        <v>246</v>
      </c>
      <c r="Q550">
        <v>43</v>
      </c>
      <c r="R550">
        <v>244</v>
      </c>
      <c r="S550">
        <v>91</v>
      </c>
      <c r="T550">
        <v>61</v>
      </c>
      <c r="U550">
        <v>15</v>
      </c>
      <c r="V550">
        <v>7</v>
      </c>
    </row>
    <row r="551" spans="1:22" ht="15" x14ac:dyDescent="0.25">
      <c r="A551" s="22">
        <f>VLOOKUP(lex_jul_2014[[#This Row],[Locationid]],[1]LibPAS_data!$A$2:$D$264,4,FALSE)</f>
        <v>1701</v>
      </c>
      <c r="B551" s="10" t="str">
        <f>TEXT(C551,"yyyy")&amp;"-"&amp;"Q"&amp;LOOKUP(MONTH(C551),{1,4,7,10},{1,2,3,4})</f>
        <v>2014-Q4</v>
      </c>
      <c r="C551" s="19">
        <v>41944</v>
      </c>
      <c r="D551" s="7">
        <f>YEAR(DATE(YEAR(lex_jul_2014[[#This Row],[Date]]),MONTH(lex_jul_2014[[#This Row],[Date]])+6,1))</f>
        <v>2015</v>
      </c>
      <c r="E551" s="39" t="str">
        <f>TEXT(lex_jul_2014[[#This Row],[Date]],"YYYY")</f>
        <v>2014</v>
      </c>
      <c r="F551" t="s">
        <v>274</v>
      </c>
      <c r="G551" t="str">
        <f>VLOOKUP(K551,[1]LibPAS_data!$A$2:$C$600,3,FALSE)</f>
        <v>Graham</v>
      </c>
      <c r="H551">
        <v>14466</v>
      </c>
      <c r="I551" t="s">
        <v>94</v>
      </c>
      <c r="J551" s="7" t="str">
        <f>VLOOKUP(K551,[1]LibPAS_data!$A$2:$C$601,2,FALSE)</f>
        <v>Pima Public Library</v>
      </c>
      <c r="K551" t="s">
        <v>224</v>
      </c>
      <c r="L551" t="s">
        <v>93</v>
      </c>
      <c r="M551" t="s">
        <v>266</v>
      </c>
      <c r="P551">
        <v>4</v>
      </c>
      <c r="Q551">
        <v>1</v>
      </c>
      <c r="R551">
        <v>2</v>
      </c>
      <c r="S551">
        <v>2</v>
      </c>
    </row>
    <row r="552" spans="1:22" ht="15" x14ac:dyDescent="0.25">
      <c r="A552" s="22">
        <f>VLOOKUP(lex_jul_2014[[#This Row],[Locationid]],[1]LibPAS_data!$A$2:$D$264,4,FALSE)</f>
        <v>8901</v>
      </c>
      <c r="B552" s="10" t="str">
        <f>TEXT(C552,"yyyy")&amp;"-"&amp;"Q"&amp;LOOKUP(MONTH(C552),{1,4,7,10},{1,2,3,4})</f>
        <v>2014-Q4</v>
      </c>
      <c r="C552" s="19">
        <v>41944</v>
      </c>
      <c r="D552" s="7">
        <f>YEAR(DATE(YEAR(lex_jul_2014[[#This Row],[Date]]),MONTH(lex_jul_2014[[#This Row],[Date]])+6,1))</f>
        <v>2015</v>
      </c>
      <c r="E552" s="39" t="str">
        <f>TEXT(lex_jul_2014[[#This Row],[Date]],"YYYY")</f>
        <v>2014</v>
      </c>
      <c r="F552" t="s">
        <v>274</v>
      </c>
      <c r="G552" t="str">
        <f>VLOOKUP(K552,[1]LibPAS_data!$A$2:$C$600,3,FALSE)</f>
        <v>Pinal</v>
      </c>
      <c r="H552">
        <v>13846</v>
      </c>
      <c r="I552" t="s">
        <v>20</v>
      </c>
      <c r="J552" s="7" t="str">
        <f>VLOOKUP(K552,[1]LibPAS_data!$A$2:$C$601,2,FALSE)</f>
        <v>Pinal County Library District</v>
      </c>
      <c r="K552" s="2" t="s">
        <v>226</v>
      </c>
      <c r="L552" t="s">
        <v>13</v>
      </c>
      <c r="M552" t="s">
        <v>266</v>
      </c>
      <c r="P552">
        <v>53</v>
      </c>
      <c r="Q552">
        <v>7</v>
      </c>
      <c r="R552">
        <v>44</v>
      </c>
      <c r="S552">
        <v>15</v>
      </c>
      <c r="T552">
        <v>2</v>
      </c>
      <c r="U552">
        <v>7</v>
      </c>
    </row>
    <row r="553" spans="1:22" ht="15" x14ac:dyDescent="0.25">
      <c r="A553" s="22" t="e">
        <f>VLOOKUP(lex_jul_2014[[#This Row],[Locationid]],[1]LibPAS_data!$A$2:$D$264,4,FALSE)</f>
        <v>#N/A</v>
      </c>
      <c r="B553" s="10" t="str">
        <f>TEXT(C553,"yyyy")&amp;"-"&amp;"Q"&amp;LOOKUP(MONTH(C553),{1,4,7,10},{1,2,3,4})</f>
        <v>2014-Q4</v>
      </c>
      <c r="C553" s="19">
        <v>41944</v>
      </c>
      <c r="D553" s="7">
        <f>YEAR(DATE(YEAR(lex_jul_2014[[#This Row],[Date]]),MONTH(lex_jul_2014[[#This Row],[Date]])+6,1))</f>
        <v>2015</v>
      </c>
      <c r="E553" s="39" t="str">
        <f>TEXT(lex_jul_2014[[#This Row],[Date]],"YYYY")</f>
        <v>2014</v>
      </c>
      <c r="F553" t="s">
        <v>274</v>
      </c>
      <c r="G553" t="str">
        <f>VLOOKUP(K553,[1]LibPAS_data!$A$2:$C$600,3,FALSE)</f>
        <v>Navajo</v>
      </c>
      <c r="H553">
        <v>14500</v>
      </c>
      <c r="I553" t="s">
        <v>127</v>
      </c>
      <c r="J553" s="7" t="str">
        <f>VLOOKUP(K553,[1]LibPAS_data!$A$2:$C$601,2,FALSE)</f>
        <v>Pinedale Public Library</v>
      </c>
      <c r="K553" s="5" t="s">
        <v>227</v>
      </c>
      <c r="L553" t="s">
        <v>114</v>
      </c>
      <c r="M553" t="s">
        <v>266</v>
      </c>
    </row>
    <row r="554" spans="1:22" ht="15" x14ac:dyDescent="0.25">
      <c r="A554" s="22" t="e">
        <f>VLOOKUP(lex_jul_2014[[#This Row],[Locationid]],[1]LibPAS_data!$A$2:$D$264,4,FALSE)</f>
        <v>#N/A</v>
      </c>
      <c r="B554" s="10" t="str">
        <f>TEXT(C554,"yyyy")&amp;"-"&amp;"Q"&amp;LOOKUP(MONTH(C554),{1,4,7,10},{1,2,3,4})</f>
        <v>2014-Q4</v>
      </c>
      <c r="C554" s="19">
        <v>41944</v>
      </c>
      <c r="D554" s="7">
        <f>YEAR(DATE(YEAR(lex_jul_2014[[#This Row],[Date]]),MONTH(lex_jul_2014[[#This Row],[Date]])+6,1))</f>
        <v>2015</v>
      </c>
      <c r="E554" s="39" t="str">
        <f>TEXT(lex_jul_2014[[#This Row],[Date]],"YYYY")</f>
        <v>2014</v>
      </c>
      <c r="F554" t="s">
        <v>274</v>
      </c>
      <c r="G554" t="str">
        <f>VLOOKUP(K554,[1]LibPAS_data!$A$2:$C$600,3,FALSE)</f>
        <v>Navajo</v>
      </c>
      <c r="H554">
        <v>14501</v>
      </c>
      <c r="I554" t="s">
        <v>128</v>
      </c>
      <c r="J554" s="7" t="str">
        <f>VLOOKUP(K554,[1]LibPAS_data!$A$2:$C$601,2,FALSE)</f>
        <v>Pinetop Lakeside Library</v>
      </c>
      <c r="K554" s="5" t="s">
        <v>228</v>
      </c>
      <c r="L554" t="s">
        <v>114</v>
      </c>
      <c r="M554" t="s">
        <v>266</v>
      </c>
    </row>
    <row r="555" spans="1:22" ht="15" x14ac:dyDescent="0.25">
      <c r="A555" s="22">
        <f>VLOOKUP(lex_jul_2014[[#This Row],[Locationid]],[1]LibPAS_data!$A$2:$D$264,4,FALSE)</f>
        <v>29416</v>
      </c>
      <c r="B555" s="10" t="str">
        <f>TEXT(C555,"yyyy")&amp;"-"&amp;"Q"&amp;LOOKUP(MONTH(C555),{1,4,7,10},{1,2,3,4})</f>
        <v>2014-Q4</v>
      </c>
      <c r="C555" s="19">
        <v>41944</v>
      </c>
      <c r="D555" s="7">
        <f>YEAR(DATE(YEAR(lex_jul_2014[[#This Row],[Date]]),MONTH(lex_jul_2014[[#This Row],[Date]])+6,1))</f>
        <v>2015</v>
      </c>
      <c r="E555" s="39" t="str">
        <f>TEXT(lex_jul_2014[[#This Row],[Date]],"YYYY")</f>
        <v>2014</v>
      </c>
      <c r="F555" t="s">
        <v>274</v>
      </c>
      <c r="G555" t="str">
        <f>VLOOKUP(K555,[1]LibPAS_data!$A$2:$C$600,3,FALSE)</f>
        <v>Yavapai</v>
      </c>
      <c r="H555">
        <v>14524</v>
      </c>
      <c r="I555" t="s">
        <v>48</v>
      </c>
      <c r="J555" s="7" t="str">
        <f>VLOOKUP(K555,[1]LibPAS_data!$A$2:$C$601,2,FALSE)</f>
        <v>Prescott Public Library</v>
      </c>
      <c r="K555" s="1" t="s">
        <v>229</v>
      </c>
      <c r="L555" t="s">
        <v>39</v>
      </c>
      <c r="M555" t="s">
        <v>266</v>
      </c>
    </row>
    <row r="556" spans="1:22" ht="15" x14ac:dyDescent="0.25">
      <c r="A556" s="22">
        <f>VLOOKUP(lex_jul_2014[[#This Row],[Locationid]],[1]LibPAS_data!$A$2:$D$264,4,FALSE)</f>
        <v>22616</v>
      </c>
      <c r="B556" s="10" t="str">
        <f>TEXT(C556,"yyyy")&amp;"-"&amp;"Q"&amp;LOOKUP(MONTH(C556),{1,4,7,10},{1,2,3,4})</f>
        <v>2014-Q4</v>
      </c>
      <c r="C556" s="19">
        <v>41944</v>
      </c>
      <c r="D556" s="7">
        <f>YEAR(DATE(YEAR(lex_jul_2014[[#This Row],[Date]]),MONTH(lex_jul_2014[[#This Row],[Date]])+6,1))</f>
        <v>2015</v>
      </c>
      <c r="E556" s="39" t="str">
        <f>TEXT(lex_jul_2014[[#This Row],[Date]],"YYYY")</f>
        <v>2014</v>
      </c>
      <c r="F556" t="s">
        <v>274</v>
      </c>
      <c r="G556" t="str">
        <f>VLOOKUP(K556,[1]LibPAS_data!$A$2:$C$600,3,FALSE)</f>
        <v>Yavapai</v>
      </c>
      <c r="H556">
        <v>14519</v>
      </c>
      <c r="I556" t="s">
        <v>45</v>
      </c>
      <c r="J556" s="7" t="str">
        <f>VLOOKUP(K556,[1]LibPAS_data!$A$2:$C$601,2,FALSE)</f>
        <v>Prescott Valley Public Library</v>
      </c>
      <c r="K556" t="s">
        <v>230</v>
      </c>
      <c r="L556" t="s">
        <v>39</v>
      </c>
      <c r="M556" t="s">
        <v>266</v>
      </c>
      <c r="P556">
        <v>2</v>
      </c>
      <c r="R556">
        <v>2</v>
      </c>
      <c r="V556">
        <v>6</v>
      </c>
    </row>
    <row r="557" spans="1:22" ht="15" x14ac:dyDescent="0.25">
      <c r="A557" s="22">
        <f>VLOOKUP(lex_jul_2014[[#This Row],[Locationid]],[1]LibPAS_data!$A$2:$D$264,4,FALSE)</f>
        <v>5873</v>
      </c>
      <c r="B557" s="10" t="str">
        <f>TEXT(C557,"yyyy")&amp;"-"&amp;"Q"&amp;LOOKUP(MONTH(C557),{1,4,7,10},{1,2,3,4})</f>
        <v>2014-Q4</v>
      </c>
      <c r="C557" s="19">
        <v>41944</v>
      </c>
      <c r="D557" s="7">
        <f>YEAR(DATE(YEAR(lex_jul_2014[[#This Row],[Date]]),MONTH(lex_jul_2014[[#This Row],[Date]])+6,1))</f>
        <v>2015</v>
      </c>
      <c r="E557" s="39" t="str">
        <f>TEXT(lex_jul_2014[[#This Row],[Date]],"YYYY")</f>
        <v>2014</v>
      </c>
      <c r="F557" t="s">
        <v>274</v>
      </c>
      <c r="G557" t="str">
        <f>VLOOKUP(K557,[1]LibPAS_data!$A$2:$C$600,3,FALSE)</f>
        <v>La Paz</v>
      </c>
      <c r="H557">
        <v>14473</v>
      </c>
      <c r="I557" t="s">
        <v>35</v>
      </c>
      <c r="J557" s="7" t="str">
        <f>VLOOKUP(K557,[1]LibPAS_data!$A$2:$C$601,2,FALSE)</f>
        <v>Quartzsite Public Library</v>
      </c>
      <c r="K557" t="s">
        <v>231</v>
      </c>
      <c r="L557" t="s">
        <v>34</v>
      </c>
      <c r="M557" t="s">
        <v>266</v>
      </c>
    </row>
    <row r="558" spans="1:22" ht="15" x14ac:dyDescent="0.25">
      <c r="A558" s="22" t="e">
        <f>VLOOKUP(lex_jul_2014[[#This Row],[Locationid]],[1]LibPAS_data!$A$2:$D$264,4,FALSE)</f>
        <v>#N/A</v>
      </c>
      <c r="B558" s="10" t="str">
        <f>TEXT(C558,"yyyy")&amp;"-"&amp;"Q"&amp;LOOKUP(MONTH(C558),{1,4,7,10},{1,2,3,4})</f>
        <v>2014-Q4</v>
      </c>
      <c r="C558" s="19">
        <v>41944</v>
      </c>
      <c r="D558" s="7">
        <f>YEAR(DATE(YEAR(lex_jul_2014[[#This Row],[Date]]),MONTH(lex_jul_2014[[#This Row],[Date]])+6,1))</f>
        <v>2015</v>
      </c>
      <c r="E558" s="39" t="str">
        <f>TEXT(lex_jul_2014[[#This Row],[Date]],"YYYY")</f>
        <v>2014</v>
      </c>
      <c r="F558" t="s">
        <v>274</v>
      </c>
      <c r="G558" t="str">
        <f>VLOOKUP(K558,[1]LibPAS_data!$A$2:$C$600,3,FALSE)</f>
        <v>Navajo</v>
      </c>
      <c r="H558">
        <v>14502</v>
      </c>
      <c r="I558" t="s">
        <v>129</v>
      </c>
      <c r="J558" s="7" t="str">
        <f>VLOOKUP(K558,[1]LibPAS_data!$A$2:$C$601,2,FALSE)</f>
        <v>Rim Community Library</v>
      </c>
      <c r="K558" t="s">
        <v>232</v>
      </c>
      <c r="L558" t="s">
        <v>114</v>
      </c>
      <c r="M558" t="s">
        <v>266</v>
      </c>
    </row>
    <row r="559" spans="1:22" ht="15" x14ac:dyDescent="0.25">
      <c r="A559" s="22">
        <f>VLOOKUP(lex_jul_2014[[#This Row],[Locationid]],[1]LibPAS_data!$A$2:$D$264,4,FALSE)</f>
        <v>11980</v>
      </c>
      <c r="B559" s="10" t="str">
        <f>TEXT(C559,"yyyy")&amp;"-"&amp;"Q"&amp;LOOKUP(MONTH(C559),{1,4,7,10},{1,2,3,4})</f>
        <v>2014-Q4</v>
      </c>
      <c r="C559" s="19">
        <v>41944</v>
      </c>
      <c r="D559" s="7">
        <f>YEAR(DATE(YEAR(lex_jul_2014[[#This Row],[Date]]),MONTH(lex_jul_2014[[#This Row],[Date]])+6,1))</f>
        <v>2015</v>
      </c>
      <c r="E559" s="39" t="str">
        <f>TEXT(lex_jul_2014[[#This Row],[Date]],"YYYY")</f>
        <v>2014</v>
      </c>
      <c r="F559" t="s">
        <v>274</v>
      </c>
      <c r="G559" t="str">
        <f>VLOOKUP(K559,[1]LibPAS_data!$A$2:$C$600,3,FALSE)</f>
        <v>Graham</v>
      </c>
      <c r="H559">
        <v>14467</v>
      </c>
      <c r="I559" t="s">
        <v>92</v>
      </c>
      <c r="J559" s="7" t="str">
        <f>VLOOKUP(K559,[1]LibPAS_data!$A$2:$C$601,2,FALSE)</f>
        <v>Safford City - Graham County Library</v>
      </c>
      <c r="K559" t="s">
        <v>233</v>
      </c>
      <c r="L559" t="s">
        <v>93</v>
      </c>
      <c r="M559" t="s">
        <v>266</v>
      </c>
      <c r="P559">
        <v>1</v>
      </c>
      <c r="Q559">
        <v>1</v>
      </c>
      <c r="S559">
        <v>2</v>
      </c>
      <c r="T559">
        <v>1</v>
      </c>
    </row>
    <row r="560" spans="1:22" ht="15" x14ac:dyDescent="0.25">
      <c r="A560" s="22" t="str">
        <f>VLOOKUP(lex_jul_2014[[#This Row],[Locationid]],[1]LibPAS_data!$A$2:$D$264,4,FALSE)</f>
        <v>N/A</v>
      </c>
      <c r="B560" s="10" t="str">
        <f>TEXT(C560,"yyyy")&amp;"-"&amp;"Q"&amp;LOOKUP(MONTH(C560),{1,4,7,10},{1,2,3,4})</f>
        <v>2014-Q4</v>
      </c>
      <c r="C560" s="19">
        <v>41944</v>
      </c>
      <c r="D560" s="7">
        <f>YEAR(DATE(YEAR(lex_jul_2014[[#This Row],[Date]]),MONTH(lex_jul_2014[[#This Row],[Date]])+6,1))</f>
        <v>2015</v>
      </c>
      <c r="E560" s="39" t="str">
        <f>TEXT(lex_jul_2014[[#This Row],[Date]],"YYYY")</f>
        <v>2014</v>
      </c>
      <c r="F560" t="s">
        <v>274</v>
      </c>
      <c r="G560" t="str">
        <f>VLOOKUP(K560,[1]LibPAS_data!$A$2:$C$600,3,FALSE)</f>
        <v>Maricopa</v>
      </c>
      <c r="H560">
        <v>14483</v>
      </c>
      <c r="I560" t="s">
        <v>113</v>
      </c>
      <c r="J560" s="7" t="str">
        <f>VLOOKUP(K560,[1]LibPAS_data!$A$2:$C$601,2,FALSE)</f>
        <v>Salt River Tribal Library</v>
      </c>
      <c r="K560" t="s">
        <v>234</v>
      </c>
      <c r="L560" t="s">
        <v>96</v>
      </c>
      <c r="M560" t="s">
        <v>266</v>
      </c>
    </row>
    <row r="561" spans="1:21" ht="15" x14ac:dyDescent="0.25">
      <c r="A561" s="22">
        <f>VLOOKUP(lex_jul_2014[[#This Row],[Locationid]],[1]LibPAS_data!$A$2:$D$264,4,FALSE)</f>
        <v>5625</v>
      </c>
      <c r="B561" s="10" t="str">
        <f>TEXT(C561,"yyyy")&amp;"-"&amp;"Q"&amp;LOOKUP(MONTH(C561),{1,4,7,10},{1,2,3,4})</f>
        <v>2014-Q4</v>
      </c>
      <c r="C561" s="19">
        <v>41944</v>
      </c>
      <c r="D561" s="7">
        <f>YEAR(DATE(YEAR(lex_jul_2014[[#This Row],[Date]]),MONTH(lex_jul_2014[[#This Row],[Date]])+6,1))</f>
        <v>2015</v>
      </c>
      <c r="E561" s="39" t="str">
        <f>TEXT(lex_jul_2014[[#This Row],[Date]],"YYYY")</f>
        <v>2014</v>
      </c>
      <c r="F561" t="s">
        <v>274</v>
      </c>
      <c r="G561" t="str">
        <f>VLOOKUP(K561,[1]LibPAS_data!$A$2:$C$600,3,FALSE)</f>
        <v>Gila</v>
      </c>
      <c r="H561">
        <v>14460</v>
      </c>
      <c r="I561" t="s">
        <v>86</v>
      </c>
      <c r="J561" s="7" t="str">
        <f>VLOOKUP(K561,[1]LibPAS_data!$A$2:$C$601,2,FALSE)</f>
        <v>San Carlos Public Library</v>
      </c>
      <c r="K561" t="s">
        <v>235</v>
      </c>
      <c r="L561" t="s">
        <v>84</v>
      </c>
      <c r="M561" t="s">
        <v>266</v>
      </c>
    </row>
    <row r="562" spans="1:21" ht="15" x14ac:dyDescent="0.25">
      <c r="A562" s="22" t="str">
        <f>VLOOKUP(lex_jul_2014[[#This Row],[Locationid]],[1]LibPAS_data!$A$2:$D$264,4,FALSE)</f>
        <v>N/A</v>
      </c>
      <c r="B562" s="10" t="str">
        <f>TEXT(C562,"yyyy")&amp;"-"&amp;"Q"&amp;LOOKUP(MONTH(C562),{1,4,7,10},{1,2,3,4})</f>
        <v>2014-Q4</v>
      </c>
      <c r="C562" s="19">
        <v>41944</v>
      </c>
      <c r="D562" s="7">
        <f>YEAR(DATE(YEAR(lex_jul_2014[[#This Row],[Date]]),MONTH(lex_jul_2014[[#This Row],[Date]])+6,1))</f>
        <v>2015</v>
      </c>
      <c r="E562" s="39" t="str">
        <f>TEXT(lex_jul_2014[[#This Row],[Date]],"YYYY")</f>
        <v>2014</v>
      </c>
      <c r="F562" t="s">
        <v>274</v>
      </c>
      <c r="G562" t="str">
        <f>VLOOKUP(K562,[1]LibPAS_data!$A$2:$C$600,3,FALSE)</f>
        <v>Maricopa</v>
      </c>
      <c r="H562">
        <v>14484</v>
      </c>
      <c r="I562" t="s">
        <v>103</v>
      </c>
      <c r="J562" s="7" t="str">
        <f>VLOOKUP(K562,[1]LibPAS_data!$A$2:$C$601,2,FALSE)</f>
        <v>San Lucy Library</v>
      </c>
      <c r="K562" t="s">
        <v>236</v>
      </c>
      <c r="L562" t="s">
        <v>96</v>
      </c>
      <c r="M562" t="s">
        <v>266</v>
      </c>
    </row>
    <row r="563" spans="1:21" ht="15" x14ac:dyDescent="0.25">
      <c r="A563" s="22" t="e">
        <f>VLOOKUP(lex_jul_2014[[#This Row],[Locationid]],[1]LibPAS_data!$A$2:$D$264,4,FALSE)</f>
        <v>#N/A</v>
      </c>
      <c r="B563" s="10" t="str">
        <f>TEXT(C563,"yyyy")&amp;"-"&amp;"Q"&amp;LOOKUP(MONTH(C563),{1,4,7,10},{1,2,3,4})</f>
        <v>2014-Q4</v>
      </c>
      <c r="C563" s="19">
        <v>41944</v>
      </c>
      <c r="D563" s="7">
        <f>YEAR(DATE(YEAR(lex_jul_2014[[#This Row],[Date]]),MONTH(lex_jul_2014[[#This Row],[Date]])+6,1))</f>
        <v>2015</v>
      </c>
      <c r="E563" s="39" t="str">
        <f>TEXT(lex_jul_2014[[#This Row],[Date]],"YYYY")</f>
        <v>2014</v>
      </c>
      <c r="F563" t="s">
        <v>274</v>
      </c>
      <c r="G563" t="str">
        <f>VLOOKUP(K563,[1]LibPAS_data!$A$2:$C$600,3,FALSE)</f>
        <v>Pinal</v>
      </c>
      <c r="H563">
        <v>13842</v>
      </c>
      <c r="I563" t="s">
        <v>25</v>
      </c>
      <c r="J563" s="7" t="str">
        <f>VLOOKUP(K563,[1]LibPAS_data!$A$2:$C$601,2,FALSE)</f>
        <v>San Manuel Public Library</v>
      </c>
      <c r="K563" s="1" t="s">
        <v>237</v>
      </c>
      <c r="L563" t="s">
        <v>13</v>
      </c>
      <c r="M563" t="s">
        <v>266</v>
      </c>
    </row>
    <row r="564" spans="1:21" ht="15" x14ac:dyDescent="0.25">
      <c r="A564" s="22">
        <f>VLOOKUP(lex_jul_2014[[#This Row],[Locationid]],[1]LibPAS_data!$A$2:$D$264,4,FALSE)</f>
        <v>360</v>
      </c>
      <c r="B564" s="10" t="str">
        <f>TEXT(C564,"yyyy")&amp;"-"&amp;"Q"&amp;LOOKUP(MONTH(C564),{1,4,7,10},{1,2,3,4})</f>
        <v>2014-Q4</v>
      </c>
      <c r="C564" s="19">
        <v>41944</v>
      </c>
      <c r="D564" s="7">
        <f>YEAR(DATE(YEAR(lex_jul_2014[[#This Row],[Date]]),MONTH(lex_jul_2014[[#This Row],[Date]])+6,1))</f>
        <v>2015</v>
      </c>
      <c r="E564" s="39" t="str">
        <f>TEXT(lex_jul_2014[[#This Row],[Date]],"YYYY")</f>
        <v>2014</v>
      </c>
      <c r="F564" t="s">
        <v>274</v>
      </c>
      <c r="G564" t="str">
        <f>VLOOKUP(K564,[1]LibPAS_data!$A$2:$C$600,3,FALSE)</f>
        <v>Pima</v>
      </c>
      <c r="H564">
        <v>14511</v>
      </c>
      <c r="I564" t="s">
        <v>133</v>
      </c>
      <c r="J564" s="7" t="str">
        <f>VLOOKUP(K564,[1]LibPAS_data!$A$2:$C$601,2,FALSE)</f>
        <v>San Xavier Library Center</v>
      </c>
      <c r="K564" t="s">
        <v>238</v>
      </c>
      <c r="L564" t="s">
        <v>131</v>
      </c>
      <c r="M564" t="s">
        <v>266</v>
      </c>
    </row>
    <row r="565" spans="1:21" ht="15" x14ac:dyDescent="0.25">
      <c r="A565" s="22">
        <f>VLOOKUP(lex_jul_2014[[#This Row],[Locationid]],[1]LibPAS_data!$A$2:$D$264,4,FALSE)</f>
        <v>174482</v>
      </c>
      <c r="B565" s="10" t="str">
        <f>TEXT(C565,"yyyy")&amp;"-"&amp;"Q"&amp;LOOKUP(MONTH(C565),{1,4,7,10},{1,2,3,4})</f>
        <v>2014-Q4</v>
      </c>
      <c r="C565" s="19">
        <v>41944</v>
      </c>
      <c r="D565" s="7">
        <f>YEAR(DATE(YEAR(lex_jul_2014[[#This Row],[Date]]),MONTH(lex_jul_2014[[#This Row],[Date]])+6,1))</f>
        <v>2015</v>
      </c>
      <c r="E565" s="39" t="str">
        <f>TEXT(lex_jul_2014[[#This Row],[Date]],"YYYY")</f>
        <v>2014</v>
      </c>
      <c r="F565" t="s">
        <v>274</v>
      </c>
      <c r="G565" t="str">
        <f>VLOOKUP(K565,[1]LibPAS_data!$A$2:$C$600,3,FALSE)</f>
        <v>Maricopa</v>
      </c>
      <c r="H565">
        <v>14315</v>
      </c>
      <c r="I565" t="s">
        <v>101</v>
      </c>
      <c r="J565" s="7" t="str">
        <f>VLOOKUP(K565,[1]LibPAS_data!$A$2:$C$601,2,FALSE)</f>
        <v>Scottsdale Public Library</v>
      </c>
      <c r="K565" s="2" t="s">
        <v>239</v>
      </c>
      <c r="L565" t="s">
        <v>96</v>
      </c>
      <c r="M565" t="s">
        <v>266</v>
      </c>
      <c r="P565">
        <v>21</v>
      </c>
      <c r="Q565">
        <v>1</v>
      </c>
      <c r="R565">
        <v>8</v>
      </c>
      <c r="S565">
        <v>8</v>
      </c>
      <c r="T565">
        <v>2</v>
      </c>
      <c r="U565">
        <v>2</v>
      </c>
    </row>
    <row r="566" spans="1:21" ht="15" x14ac:dyDescent="0.25">
      <c r="A566" s="22">
        <f>VLOOKUP(lex_jul_2014[[#This Row],[Locationid]],[1]LibPAS_data!$A$2:$D$264,4,FALSE)</f>
        <v>11000</v>
      </c>
      <c r="B566" s="10" t="str">
        <f>TEXT(C566,"yyyy")&amp;"-"&amp;"Q"&amp;LOOKUP(MONTH(C566),{1,4,7,10},{1,2,3,4})</f>
        <v>2014-Q4</v>
      </c>
      <c r="C566" s="19">
        <v>41944</v>
      </c>
      <c r="D566" s="7">
        <f>YEAR(DATE(YEAR(lex_jul_2014[[#This Row],[Date]]),MONTH(lex_jul_2014[[#This Row],[Date]])+6,1))</f>
        <v>2015</v>
      </c>
      <c r="E566" s="39" t="str">
        <f>TEXT(lex_jul_2014[[#This Row],[Date]],"YYYY")</f>
        <v>2014</v>
      </c>
      <c r="F566" t="s">
        <v>274</v>
      </c>
      <c r="G566" t="str">
        <f>VLOOKUP(K566,[1]LibPAS_data!$A$2:$C$600,3,FALSE)</f>
        <v>Yavapai</v>
      </c>
      <c r="H566">
        <v>14525</v>
      </c>
      <c r="I566" t="s">
        <v>49</v>
      </c>
      <c r="J566" s="7" t="str">
        <f>VLOOKUP(K566,[1]LibPAS_data!$A$2:$C$601,2,FALSE)</f>
        <v>Sedona Public Library</v>
      </c>
      <c r="K566" t="s">
        <v>240</v>
      </c>
      <c r="L566" t="s">
        <v>39</v>
      </c>
      <c r="M566" t="s">
        <v>266</v>
      </c>
    </row>
    <row r="567" spans="1:21" ht="15" x14ac:dyDescent="0.25">
      <c r="A567" s="22" t="e">
        <f>VLOOKUP(lex_jul_2014[[#This Row],[Locationid]],[1]LibPAS_data!$A$2:$D$264,4,FALSE)</f>
        <v>#N/A</v>
      </c>
      <c r="B567" s="10" t="str">
        <f>TEXT(C567,"yyyy")&amp;"-"&amp;"Q"&amp;LOOKUP(MONTH(C567),{1,4,7,10},{1,2,3,4})</f>
        <v>2014-Q4</v>
      </c>
      <c r="C567" s="19">
        <v>41944</v>
      </c>
      <c r="D567" s="7">
        <f>YEAR(DATE(YEAR(lex_jul_2014[[#This Row],[Date]]),MONTH(lex_jul_2014[[#This Row],[Date]])+6,1))</f>
        <v>2015</v>
      </c>
      <c r="E567" s="39" t="str">
        <f>TEXT(lex_jul_2014[[#This Row],[Date]],"YYYY")</f>
        <v>2014</v>
      </c>
      <c r="F567" t="s">
        <v>274</v>
      </c>
      <c r="G567" t="str">
        <f>VLOOKUP(K567,[1]LibPAS_data!$A$2:$C$600,3,FALSE)</f>
        <v>Yavapai</v>
      </c>
      <c r="H567">
        <v>14550</v>
      </c>
      <c r="I567" t="s">
        <v>50</v>
      </c>
      <c r="J567" s="7" t="str">
        <f>VLOOKUP(K567,[1]LibPAS_data!$A$2:$C$601,2,FALSE)</f>
        <v>Seligman Public Library</v>
      </c>
      <c r="K567" t="s">
        <v>241</v>
      </c>
      <c r="L567" t="s">
        <v>39</v>
      </c>
      <c r="M567" t="s">
        <v>266</v>
      </c>
    </row>
    <row r="568" spans="1:21" ht="15" x14ac:dyDescent="0.25">
      <c r="A568" s="22">
        <f>VLOOKUP(lex_jul_2014[[#This Row],[Locationid]],[1]LibPAS_data!$A$2:$D$264,4,FALSE)</f>
        <v>8021</v>
      </c>
      <c r="B568" s="10" t="str">
        <f>TEXT(C568,"yyyy")&amp;"-"&amp;"Q"&amp;LOOKUP(MONTH(C568),{1,4,7,10},{1,2,3,4})</f>
        <v>2014-Q4</v>
      </c>
      <c r="C568" s="19">
        <v>41944</v>
      </c>
      <c r="D568" s="7">
        <f>YEAR(DATE(YEAR(lex_jul_2014[[#This Row],[Date]]),MONTH(lex_jul_2014[[#This Row],[Date]])+6,1))</f>
        <v>2015</v>
      </c>
      <c r="E568" s="39" t="str">
        <f>TEXT(lex_jul_2014[[#This Row],[Date]],"YYYY")</f>
        <v>2014</v>
      </c>
      <c r="F568" t="s">
        <v>274</v>
      </c>
      <c r="G568" t="str">
        <f>VLOOKUP(K568,[1]LibPAS_data!$A$2:$C$600,3,FALSE)</f>
        <v>Navajo</v>
      </c>
      <c r="H568">
        <v>14503</v>
      </c>
      <c r="I568" t="s">
        <v>130</v>
      </c>
      <c r="J568" s="7" t="str">
        <f>VLOOKUP(K568,[1]LibPAS_data!$A$2:$C$601,2,FALSE)</f>
        <v>Show Low Public Library</v>
      </c>
      <c r="K568" t="s">
        <v>242</v>
      </c>
      <c r="L568" t="s">
        <v>114</v>
      </c>
      <c r="M568" t="s">
        <v>266</v>
      </c>
    </row>
    <row r="569" spans="1:21" ht="15" x14ac:dyDescent="0.25">
      <c r="A569" s="22">
        <f>VLOOKUP(lex_jul_2014[[#This Row],[Locationid]],[1]LibPAS_data!$A$2:$D$264,4,FALSE)</f>
        <v>32811</v>
      </c>
      <c r="B569" s="10" t="str">
        <f>TEXT(C569,"yyyy")&amp;"-"&amp;"Q"&amp;LOOKUP(MONTH(C569),{1,4,7,10},{1,2,3,4})</f>
        <v>2014-Q4</v>
      </c>
      <c r="C569" s="19">
        <v>41944</v>
      </c>
      <c r="D569" s="7">
        <f>YEAR(DATE(YEAR(lex_jul_2014[[#This Row],[Date]]),MONTH(lex_jul_2014[[#This Row],[Date]])+6,1))</f>
        <v>2015</v>
      </c>
      <c r="E569" s="39" t="str">
        <f>TEXT(lex_jul_2014[[#This Row],[Date]],"YYYY")</f>
        <v>2014</v>
      </c>
      <c r="F569" t="s">
        <v>274</v>
      </c>
      <c r="G569" t="str">
        <f>VLOOKUP(K569,[1]LibPAS_data!$A$2:$C$600,3,FALSE)</f>
        <v>Cochise</v>
      </c>
      <c r="H569">
        <v>14450</v>
      </c>
      <c r="I569" t="s">
        <v>75</v>
      </c>
      <c r="J569" s="7" t="str">
        <f>VLOOKUP(K569,[1]LibPAS_data!$A$2:$C$601,2,FALSE)</f>
        <v>Sierra Vista Public Library</v>
      </c>
      <c r="K569" t="s">
        <v>243</v>
      </c>
      <c r="L569" t="s">
        <v>76</v>
      </c>
      <c r="M569" t="s">
        <v>266</v>
      </c>
    </row>
    <row r="570" spans="1:21" ht="15" x14ac:dyDescent="0.25">
      <c r="A570" s="22">
        <f>VLOOKUP(lex_jul_2014[[#This Row],[Locationid]],[1]LibPAS_data!$A$2:$D$264,4,FALSE)</f>
        <v>6435</v>
      </c>
      <c r="B570" s="10" t="str">
        <f>TEXT(C570,"yyyy")&amp;"-"&amp;"Q"&amp;LOOKUP(MONTH(C570),{1,4,7,10},{1,2,3,4})</f>
        <v>2014-Q4</v>
      </c>
      <c r="C570" s="19">
        <v>41944</v>
      </c>
      <c r="D570" s="7">
        <f>YEAR(DATE(YEAR(lex_jul_2014[[#This Row],[Date]]),MONTH(lex_jul_2014[[#This Row],[Date]])+6,1))</f>
        <v>2015</v>
      </c>
      <c r="E570" s="39" t="str">
        <f>TEXT(lex_jul_2014[[#This Row],[Date]],"YYYY")</f>
        <v>2014</v>
      </c>
      <c r="F570" t="s">
        <v>274</v>
      </c>
      <c r="G570" t="str">
        <f>VLOOKUP(K570,[1]LibPAS_data!$A$2:$C$600,3,FALSE)</f>
        <v>Navajo</v>
      </c>
      <c r="H570">
        <v>14504</v>
      </c>
      <c r="I570" t="s">
        <v>120</v>
      </c>
      <c r="J570" s="7" t="str">
        <f>VLOOKUP(K570,[1]LibPAS_data!$A$2:$C$601,2,FALSE)</f>
        <v>Snowflake-Taylor Public Library</v>
      </c>
      <c r="K570" t="s">
        <v>244</v>
      </c>
      <c r="L570" t="s">
        <v>114</v>
      </c>
      <c r="M570" t="s">
        <v>266</v>
      </c>
    </row>
    <row r="571" spans="1:21" ht="15" x14ac:dyDescent="0.25">
      <c r="A571" s="22">
        <f>VLOOKUP(lex_jul_2014[[#This Row],[Locationid]],[1]LibPAS_data!$A$2:$D$264,4,FALSE)</f>
        <v>2616</v>
      </c>
      <c r="B571" s="10" t="str">
        <f>TEXT(C571,"yyyy")&amp;"-"&amp;"Q"&amp;LOOKUP(MONTH(C571),{1,4,7,10},{1,2,3,4})</f>
        <v>2014-Q4</v>
      </c>
      <c r="C571" s="19">
        <v>41944</v>
      </c>
      <c r="D571" s="7">
        <f>YEAR(DATE(YEAR(lex_jul_2014[[#This Row],[Date]]),MONTH(lex_jul_2014[[#This Row],[Date]])+6,1))</f>
        <v>2015</v>
      </c>
      <c r="E571" s="39" t="str">
        <f>TEXT(lex_jul_2014[[#This Row],[Date]],"YYYY")</f>
        <v>2014</v>
      </c>
      <c r="F571" t="s">
        <v>274</v>
      </c>
      <c r="G571" t="str">
        <f>VLOOKUP(K571,[1]LibPAS_data!$A$2:$C$600,3,FALSE)</f>
        <v>Pinal</v>
      </c>
      <c r="H571">
        <v>13844</v>
      </c>
      <c r="I571" t="s">
        <v>27</v>
      </c>
      <c r="J571" s="7" t="str">
        <f>VLOOKUP(K571,[1]LibPAS_data!$A$2:$C$601,2,FALSE)</f>
        <v>Superior Public Library</v>
      </c>
      <c r="K571" t="s">
        <v>245</v>
      </c>
      <c r="L571" t="s">
        <v>13</v>
      </c>
      <c r="M571" t="s">
        <v>266</v>
      </c>
    </row>
    <row r="572" spans="1:21" ht="15" x14ac:dyDescent="0.25">
      <c r="A572" s="22">
        <f>VLOOKUP(lex_jul_2014[[#This Row],[Locationid]],[1]LibPAS_data!$A$2:$D$264,4,FALSE)</f>
        <v>140708</v>
      </c>
      <c r="B572" s="10" t="str">
        <f>TEXT(C572,"yyyy")&amp;"-"&amp;"Q"&amp;LOOKUP(MONTH(C572),{1,4,7,10},{1,2,3,4})</f>
        <v>2014-Q4</v>
      </c>
      <c r="C572" s="19">
        <v>41944</v>
      </c>
      <c r="D572" s="7">
        <f>YEAR(DATE(YEAR(lex_jul_2014[[#This Row],[Date]]),MONTH(lex_jul_2014[[#This Row],[Date]])+6,1))</f>
        <v>2015</v>
      </c>
      <c r="E572" s="39" t="str">
        <f>TEXT(lex_jul_2014[[#This Row],[Date]],"YYYY")</f>
        <v>2014</v>
      </c>
      <c r="F572" t="s">
        <v>274</v>
      </c>
      <c r="G572" t="str">
        <f>VLOOKUP(K572,[1]LibPAS_data!$A$2:$C$600,3,FALSE)</f>
        <v>Maricopa</v>
      </c>
      <c r="H572">
        <v>5355</v>
      </c>
      <c r="I572" t="s">
        <v>108</v>
      </c>
      <c r="J572" s="7" t="str">
        <f>VLOOKUP(K572,[1]LibPAS_data!$A$2:$C$601,2,FALSE)</f>
        <v>Tempe Public Library</v>
      </c>
      <c r="K572" s="1" t="s">
        <v>270</v>
      </c>
      <c r="L572" t="s">
        <v>96</v>
      </c>
      <c r="M572" t="s">
        <v>266</v>
      </c>
      <c r="P572">
        <v>6</v>
      </c>
      <c r="Q572">
        <v>3</v>
      </c>
      <c r="R572">
        <v>1</v>
      </c>
      <c r="S572">
        <v>2</v>
      </c>
      <c r="T572">
        <v>1</v>
      </c>
    </row>
    <row r="573" spans="1:21" ht="15" x14ac:dyDescent="0.25">
      <c r="A573" s="22" t="str">
        <f>VLOOKUP(lex_jul_2014[[#This Row],[Locationid]],[1]LibPAS_data!$A$2:$D$264,4,FALSE)</f>
        <v>N/A</v>
      </c>
      <c r="B573" s="10" t="str">
        <f>TEXT(C573,"yyyy")&amp;"-"&amp;"Q"&amp;LOOKUP(MONTH(C573),{1,4,7,10},{1,2,3,4})</f>
        <v>2014-Q4</v>
      </c>
      <c r="C573" s="19">
        <v>41944</v>
      </c>
      <c r="D573" s="7">
        <f>YEAR(DATE(YEAR(lex_jul_2014[[#This Row],[Date]]),MONTH(lex_jul_2014[[#This Row],[Date]])+6,1))</f>
        <v>2015</v>
      </c>
      <c r="E573" s="39" t="str">
        <f>TEXT(lex_jul_2014[[#This Row],[Date]],"YYYY")</f>
        <v>2014</v>
      </c>
      <c r="F573" t="s">
        <v>274</v>
      </c>
      <c r="G573" t="str">
        <f>VLOOKUP(K573,[1]LibPAS_data!$A$2:$C$600,3,FALSE)</f>
        <v>Mohave</v>
      </c>
      <c r="H573">
        <v>14491</v>
      </c>
      <c r="I573" t="s">
        <v>32</v>
      </c>
      <c r="J573" s="7" t="str">
        <f>VLOOKUP(K573,[1]LibPAS_data!$A$2:$C$601,2,FALSE)</f>
        <v>The Edward McElwain Memorial Lib</v>
      </c>
      <c r="K573" t="s">
        <v>246</v>
      </c>
      <c r="L573" t="s">
        <v>28</v>
      </c>
      <c r="M573" t="s">
        <v>266</v>
      </c>
    </row>
    <row r="574" spans="1:21" ht="15" x14ac:dyDescent="0.25">
      <c r="A574" s="22">
        <f>VLOOKUP(lex_jul_2014[[#This Row],[Locationid]],[1]LibPAS_data!$A$2:$D$264,4,FALSE)</f>
        <v>4415</v>
      </c>
      <c r="B574" s="10" t="str">
        <f>TEXT(C574,"yyyy")&amp;"-"&amp;"Q"&amp;LOOKUP(MONTH(C574),{1,4,7,10},{1,2,3,4})</f>
        <v>2014-Q4</v>
      </c>
      <c r="C574" s="19">
        <v>41944</v>
      </c>
      <c r="D574" s="7">
        <f>YEAR(DATE(YEAR(lex_jul_2014[[#This Row],[Date]]),MONTH(lex_jul_2014[[#This Row],[Date]])+6,1))</f>
        <v>2015</v>
      </c>
      <c r="E574" s="39" t="str">
        <f>TEXT(lex_jul_2014[[#This Row],[Date]],"YYYY")</f>
        <v>2014</v>
      </c>
      <c r="F574" t="s">
        <v>274</v>
      </c>
      <c r="G574" t="str">
        <f>VLOOKUP(K574,[1]LibPAS_data!$A$2:$C$600,3,FALSE)</f>
        <v>Maricopa</v>
      </c>
      <c r="H574">
        <v>14485</v>
      </c>
      <c r="I574" t="s">
        <v>104</v>
      </c>
      <c r="J574" s="7" t="str">
        <f>VLOOKUP(K574,[1]LibPAS_data!$A$2:$C$601,2,FALSE)</f>
        <v>Tolleson Public Library</v>
      </c>
      <c r="K574" s="2" t="s">
        <v>247</v>
      </c>
      <c r="L574" t="s">
        <v>96</v>
      </c>
      <c r="M574" t="s">
        <v>266</v>
      </c>
    </row>
    <row r="575" spans="1:21" ht="15" x14ac:dyDescent="0.25">
      <c r="A575" s="22">
        <f>VLOOKUP(lex_jul_2014[[#This Row],[Locationid]],[1]LibPAS_data!$A$2:$D$264,4,FALSE)</f>
        <v>1184</v>
      </c>
      <c r="B575" s="10" t="str">
        <f>TEXT(C575,"yyyy")&amp;"-"&amp;"Q"&amp;LOOKUP(MONTH(C575),{1,4,7,10},{1,2,3,4})</f>
        <v>2014-Q4</v>
      </c>
      <c r="C575" s="19">
        <v>41944</v>
      </c>
      <c r="D575" s="7">
        <f>YEAR(DATE(YEAR(lex_jul_2014[[#This Row],[Date]]),MONTH(lex_jul_2014[[#This Row],[Date]])+6,1))</f>
        <v>2015</v>
      </c>
      <c r="E575" s="39" t="str">
        <f>TEXT(lex_jul_2014[[#This Row],[Date]],"YYYY")</f>
        <v>2014</v>
      </c>
      <c r="F575" t="s">
        <v>274</v>
      </c>
      <c r="G575" t="str">
        <f>VLOOKUP(K575,[1]LibPAS_data!$A$2:$C$600,3,FALSE)</f>
        <v>Cochise</v>
      </c>
      <c r="H575">
        <v>14451</v>
      </c>
      <c r="I575" t="s">
        <v>77</v>
      </c>
      <c r="J575" s="7" t="str">
        <f>VLOOKUP(K575,[1]LibPAS_data!$A$2:$C$601,2,FALSE)</f>
        <v>Tombstone City Library</v>
      </c>
      <c r="K575" t="s">
        <v>248</v>
      </c>
      <c r="L575" t="s">
        <v>76</v>
      </c>
      <c r="M575" t="s">
        <v>266</v>
      </c>
    </row>
    <row r="576" spans="1:21" ht="15" x14ac:dyDescent="0.25">
      <c r="A576" s="22">
        <f>VLOOKUP(lex_jul_2014[[#This Row],[Locationid]],[1]LibPAS_data!$A$2:$D$264,4,FALSE)</f>
        <v>2341</v>
      </c>
      <c r="B576" s="10" t="str">
        <f>TEXT(C576,"yyyy")&amp;"-"&amp;"Q"&amp;LOOKUP(MONTH(C576),{1,4,7,10},{1,2,3,4})</f>
        <v>2014-Q4</v>
      </c>
      <c r="C576" s="19">
        <v>41944</v>
      </c>
      <c r="D576" s="7">
        <f>YEAR(DATE(YEAR(lex_jul_2014[[#This Row],[Date]]),MONTH(lex_jul_2014[[#This Row],[Date]])+6,1))</f>
        <v>2015</v>
      </c>
      <c r="E576" s="39" t="str">
        <f>TEXT(lex_jul_2014[[#This Row],[Date]],"YYYY")</f>
        <v>2014</v>
      </c>
      <c r="F576" t="s">
        <v>274</v>
      </c>
      <c r="G576" t="str">
        <f>VLOOKUP(K576,[1]LibPAS_data!$A$2:$C$600,3,FALSE)</f>
        <v>Gila</v>
      </c>
      <c r="H576">
        <v>14463</v>
      </c>
      <c r="I576" t="s">
        <v>90</v>
      </c>
      <c r="J576" s="7" t="str">
        <f>VLOOKUP(K576,[1]LibPAS_data!$A$2:$C$601,2,FALSE)</f>
        <v>Tonto Basin Public</v>
      </c>
      <c r="K576" t="s">
        <v>249</v>
      </c>
      <c r="L576" t="s">
        <v>84</v>
      </c>
      <c r="M576" t="s">
        <v>266</v>
      </c>
    </row>
    <row r="577" spans="1:21" ht="15" x14ac:dyDescent="0.25">
      <c r="A577" s="22" t="e">
        <f>VLOOKUP(lex_jul_2014[[#This Row],[Locationid]],[1]LibPAS_data!$A$2:$D$264,4,FALSE)</f>
        <v>#N/A</v>
      </c>
      <c r="B577" s="10" t="str">
        <f>TEXT(C577,"yyyy")&amp;"-"&amp;"Q"&amp;LOOKUP(MONTH(C577),{1,4,7,10},{1,2,3,4})</f>
        <v>2014-Q4</v>
      </c>
      <c r="C577" s="19">
        <v>41944</v>
      </c>
      <c r="D577" s="7">
        <f>YEAR(DATE(YEAR(lex_jul_2014[[#This Row],[Date]]),MONTH(lex_jul_2014[[#This Row],[Date]])+6,1))</f>
        <v>2015</v>
      </c>
      <c r="E577" s="39" t="str">
        <f>TEXT(lex_jul_2014[[#This Row],[Date]],"YYYY")</f>
        <v>2014</v>
      </c>
      <c r="F577" t="s">
        <v>274</v>
      </c>
      <c r="G577" t="str">
        <f>VLOOKUP(K577,[1]LibPAS_data!$A$2:$C$600,3,FALSE)</f>
        <v>Coconino</v>
      </c>
      <c r="H577">
        <v>14457</v>
      </c>
      <c r="I577" t="s">
        <v>68</v>
      </c>
      <c r="J577" s="7" t="str">
        <f>VLOOKUP(K577,[1]LibPAS_data!$A$2:$C$601,2,FALSE)</f>
        <v>Tuba City Public Library</v>
      </c>
      <c r="K577" t="s">
        <v>250</v>
      </c>
      <c r="L577" t="s">
        <v>62</v>
      </c>
      <c r="M577" t="s">
        <v>266</v>
      </c>
    </row>
    <row r="578" spans="1:21" ht="15" x14ac:dyDescent="0.25">
      <c r="A578" s="22">
        <f>VLOOKUP(lex_jul_2014[[#This Row],[Locationid]],[1]LibPAS_data!$A$2:$D$264,4,FALSE)</f>
        <v>1843</v>
      </c>
      <c r="B578" s="10" t="str">
        <f>TEXT(C578,"yyyy")&amp;"-"&amp;"Q"&amp;LOOKUP(MONTH(C578),{1,4,7,10},{1,2,3,4})</f>
        <v>2014-Q4</v>
      </c>
      <c r="C578" s="19">
        <v>41944</v>
      </c>
      <c r="D578" s="7">
        <f>YEAR(DATE(YEAR(lex_jul_2014[[#This Row],[Date]]),MONTH(lex_jul_2014[[#This Row],[Date]])+6,1))</f>
        <v>2015</v>
      </c>
      <c r="E578" s="39" t="str">
        <f>TEXT(lex_jul_2014[[#This Row],[Date]],"YYYY")</f>
        <v>2014</v>
      </c>
      <c r="F578" t="s">
        <v>274</v>
      </c>
      <c r="G578" t="str">
        <f>VLOOKUP(K578,[1]LibPAS_data!$A$2:$C$600,3,FALSE)</f>
        <v>Pima</v>
      </c>
      <c r="H578">
        <v>14512</v>
      </c>
      <c r="I578" t="s">
        <v>134</v>
      </c>
      <c r="J578" s="7" t="str">
        <f>VLOOKUP(K578,[1]LibPAS_data!$A$2:$C$601,2,FALSE)</f>
        <v>Venito Garcia Library</v>
      </c>
      <c r="K578" t="s">
        <v>251</v>
      </c>
      <c r="L578" t="s">
        <v>131</v>
      </c>
      <c r="M578" t="s">
        <v>266</v>
      </c>
    </row>
    <row r="579" spans="1:21" ht="15" x14ac:dyDescent="0.25">
      <c r="A579" s="22" t="e">
        <f>VLOOKUP(lex_jul_2014[[#This Row],[Locationid]],[1]LibPAS_data!$A$2:$D$264,4,FALSE)</f>
        <v>#N/A</v>
      </c>
      <c r="B579" s="10" t="str">
        <f>TEXT(C579,"yyyy")&amp;"-"&amp;"Q"&amp;LOOKUP(MONTH(C579),{1,4,7,10},{1,2,3,4})</f>
        <v>2014-Q4</v>
      </c>
      <c r="C579" s="19">
        <v>41944</v>
      </c>
      <c r="D579" s="7">
        <f>YEAR(DATE(YEAR(lex_jul_2014[[#This Row],[Date]]),MONTH(lex_jul_2014[[#This Row],[Date]])+6,1))</f>
        <v>2015</v>
      </c>
      <c r="E579" s="39" t="str">
        <f>TEXT(lex_jul_2014[[#This Row],[Date]],"YYYY")</f>
        <v>2014</v>
      </c>
      <c r="F579" t="s">
        <v>274</v>
      </c>
      <c r="G579" t="str">
        <f>VLOOKUP(K579,[1]LibPAS_data!$A$2:$C$600,3,FALSE)</f>
        <v>Pinal</v>
      </c>
      <c r="H579">
        <v>14443</v>
      </c>
      <c r="I579" t="s">
        <v>21</v>
      </c>
      <c r="J579" s="7" t="str">
        <f>VLOOKUP(K579,[1]LibPAS_data!$A$2:$C$601,2,FALSE)</f>
        <v>Vista Grande Library</v>
      </c>
      <c r="K579" s="2" t="s">
        <v>252</v>
      </c>
      <c r="L579" t="s">
        <v>13</v>
      </c>
      <c r="M579" t="s">
        <v>266</v>
      </c>
    </row>
    <row r="580" spans="1:21" ht="15" x14ac:dyDescent="0.25">
      <c r="A580" s="22" t="str">
        <f>VLOOKUP(lex_jul_2014[[#This Row],[Locationid]],[1]LibPAS_data!$A$2:$D$264,4,FALSE)</f>
        <v>N/A</v>
      </c>
      <c r="B580" s="10" t="str">
        <f>TEXT(C580,"yyyy")&amp;"-"&amp;"Q"&amp;LOOKUP(MONTH(C580),{1,4,7,10},{1,2,3,4})</f>
        <v>2014-Q4</v>
      </c>
      <c r="C580" s="19">
        <v>41944</v>
      </c>
      <c r="D580" s="7">
        <f>YEAR(DATE(YEAR(lex_jul_2014[[#This Row],[Date]]),MONTH(lex_jul_2014[[#This Row],[Date]])+6,1))</f>
        <v>2015</v>
      </c>
      <c r="E580" s="39" t="str">
        <f>TEXT(lex_jul_2014[[#This Row],[Date]],"YYYY")</f>
        <v>2014</v>
      </c>
      <c r="F580" t="s">
        <v>274</v>
      </c>
      <c r="G580" t="str">
        <f>VLOOKUP(K580,[1]LibPAS_data!$A$2:$C$600,3,FALSE)</f>
        <v>Maricopa</v>
      </c>
      <c r="H580">
        <v>14481</v>
      </c>
      <c r="I580" t="s">
        <v>111</v>
      </c>
      <c r="J580" s="7" t="str">
        <f>VLOOKUP(K580,[1]LibPAS_data!$A$2:$C$601,2,FALSE)</f>
        <v>Wickenburg Public Library</v>
      </c>
      <c r="K580" s="1" t="s">
        <v>253</v>
      </c>
      <c r="L580" t="s">
        <v>96</v>
      </c>
      <c r="M580" t="s">
        <v>266</v>
      </c>
    </row>
    <row r="581" spans="1:21" ht="15" x14ac:dyDescent="0.25">
      <c r="A581" s="22" t="e">
        <f>VLOOKUP(lex_jul_2014[[#This Row],[Locationid]],[1]LibPAS_data!$A$2:$D$264,4,FALSE)</f>
        <v>#N/A</v>
      </c>
      <c r="B581" s="10" t="str">
        <f>TEXT(C581,"yyyy")&amp;"-"&amp;"Q"&amp;LOOKUP(MONTH(C581),{1,4,7,10},{1,2,3,4})</f>
        <v>2014-Q4</v>
      </c>
      <c r="C581" s="19">
        <v>41944</v>
      </c>
      <c r="D581" s="7">
        <f>YEAR(DATE(YEAR(lex_jul_2014[[#This Row],[Date]]),MONTH(lex_jul_2014[[#This Row],[Date]])+6,1))</f>
        <v>2015</v>
      </c>
      <c r="E581" s="39" t="str">
        <f>TEXT(lex_jul_2014[[#This Row],[Date]],"YYYY")</f>
        <v>2014</v>
      </c>
      <c r="F581" t="s">
        <v>274</v>
      </c>
      <c r="G581" t="str">
        <f>VLOOKUP(K581,[1]LibPAS_data!$A$2:$C$600,3,FALSE)</f>
        <v>Yavapai</v>
      </c>
      <c r="H581">
        <v>14551</v>
      </c>
      <c r="I581" t="s">
        <v>43</v>
      </c>
      <c r="J581" s="7" t="str">
        <f>VLOOKUP(K581,[1]LibPAS_data!$A$2:$C$601,2,FALSE)</f>
        <v>Wilhoit Public Library</v>
      </c>
      <c r="K581" t="s">
        <v>254</v>
      </c>
      <c r="L581" t="s">
        <v>39</v>
      </c>
      <c r="M581" t="s">
        <v>266</v>
      </c>
    </row>
    <row r="582" spans="1:21" ht="15" x14ac:dyDescent="0.25">
      <c r="A582" s="22" t="str">
        <f>VLOOKUP(lex_jul_2014[[#This Row],[Locationid]],[1]LibPAS_data!$A$2:$D$264,4,FALSE)</f>
        <v>N/A</v>
      </c>
      <c r="B582" s="10" t="str">
        <f>TEXT(C582,"yyyy")&amp;"-"&amp;"Q"&amp;LOOKUP(MONTH(C582),{1,4,7,10},{1,2,3,4})</f>
        <v>2014-Q4</v>
      </c>
      <c r="C582" s="19">
        <v>41944</v>
      </c>
      <c r="D582" s="7">
        <f>YEAR(DATE(YEAR(lex_jul_2014[[#This Row],[Date]]),MONTH(lex_jul_2014[[#This Row],[Date]])+6,1))</f>
        <v>2015</v>
      </c>
      <c r="E582" s="39" t="str">
        <f>TEXT(lex_jul_2014[[#This Row],[Date]],"YYYY")</f>
        <v>2014</v>
      </c>
      <c r="F582" t="s">
        <v>274</v>
      </c>
      <c r="G582" t="str">
        <f>VLOOKUP(K582,[1]LibPAS_data!$A$2:$C$600,3,FALSE)</f>
        <v>Coconino</v>
      </c>
      <c r="H582">
        <v>13090</v>
      </c>
      <c r="I582" t="s">
        <v>61</v>
      </c>
      <c r="J582" s="7" t="str">
        <f>VLOOKUP(K582,[1]LibPAS_data!$A$2:$C$601,2,FALSE)</f>
        <v>Williams Public Library</v>
      </c>
      <c r="K582" t="s">
        <v>255</v>
      </c>
      <c r="L582" t="s">
        <v>62</v>
      </c>
      <c r="M582" t="s">
        <v>266</v>
      </c>
    </row>
    <row r="583" spans="1:21" ht="15" x14ac:dyDescent="0.25">
      <c r="A583" s="22">
        <f>VLOOKUP(lex_jul_2014[[#This Row],[Locationid]],[1]LibPAS_data!$A$2:$D$264,4,FALSE)</f>
        <v>3037</v>
      </c>
      <c r="B583" s="10" t="str">
        <f>TEXT(C583,"yyyy")&amp;"-"&amp;"Q"&amp;LOOKUP(MONTH(C583),{1,4,7,10},{1,2,3,4})</f>
        <v>2014-Q4</v>
      </c>
      <c r="C583" s="19">
        <v>41944</v>
      </c>
      <c r="D583" s="7">
        <f>YEAR(DATE(YEAR(lex_jul_2014[[#This Row],[Date]]),MONTH(lex_jul_2014[[#This Row],[Date]])+6,1))</f>
        <v>2015</v>
      </c>
      <c r="E583" s="39" t="str">
        <f>TEXT(lex_jul_2014[[#This Row],[Date]],"YYYY")</f>
        <v>2014</v>
      </c>
      <c r="F583" t="s">
        <v>274</v>
      </c>
      <c r="G583" t="str">
        <f>VLOOKUP(K583,[1]LibPAS_data!$A$2:$C$600,3,FALSE)</f>
        <v>Navajo</v>
      </c>
      <c r="H583">
        <v>14505</v>
      </c>
      <c r="I583" t="s">
        <v>121</v>
      </c>
      <c r="J583" s="7" t="str">
        <f>VLOOKUP(K583,[1]LibPAS_data!$A$2:$C$601,2,FALSE)</f>
        <v>Winslow Public Library</v>
      </c>
      <c r="K583" t="s">
        <v>256</v>
      </c>
      <c r="L583" t="s">
        <v>114</v>
      </c>
      <c r="M583" t="s">
        <v>266</v>
      </c>
    </row>
    <row r="584" spans="1:21" ht="15" x14ac:dyDescent="0.25">
      <c r="A584" s="22" t="e">
        <f>VLOOKUP(lex_jul_2014[[#This Row],[Locationid]],[1]LibPAS_data!$A$2:$D$264,4,FALSE)</f>
        <v>#N/A</v>
      </c>
      <c r="B584" s="10" t="str">
        <f>TEXT(C584,"yyyy")&amp;"-"&amp;"Q"&amp;LOOKUP(MONTH(C584),{1,4,7,10},{1,2,3,4})</f>
        <v>2014-Q4</v>
      </c>
      <c r="C584" s="19">
        <v>41944</v>
      </c>
      <c r="D584" s="7">
        <f>YEAR(DATE(YEAR(lex_jul_2014[[#This Row],[Date]]),MONTH(lex_jul_2014[[#This Row],[Date]])+6,1))</f>
        <v>2015</v>
      </c>
      <c r="E584" s="39" t="str">
        <f>TEXT(lex_jul_2014[[#This Row],[Date]],"YYYY")</f>
        <v>2014</v>
      </c>
      <c r="F584" t="s">
        <v>274</v>
      </c>
      <c r="G584" t="str">
        <f>VLOOKUP(K584,[1]LibPAS_data!$A$2:$C$600,3,FALSE)</f>
        <v>Navajo</v>
      </c>
      <c r="H584">
        <v>14506</v>
      </c>
      <c r="I584" t="s">
        <v>122</v>
      </c>
      <c r="J584" s="7" t="str">
        <f>VLOOKUP(K584,[1]LibPAS_data!$A$2:$C$601,2,FALSE)</f>
        <v>Woodruff Community Library</v>
      </c>
      <c r="K584" t="s">
        <v>257</v>
      </c>
      <c r="L584" t="s">
        <v>114</v>
      </c>
      <c r="M584" t="s">
        <v>266</v>
      </c>
    </row>
    <row r="585" spans="1:21" ht="15" x14ac:dyDescent="0.25">
      <c r="A585" s="22" t="e">
        <f>VLOOKUP(lex_jul_2014[[#This Row],[Locationid]],[1]LibPAS_data!$A$2:$D$264,4,FALSE)</f>
        <v>#N/A</v>
      </c>
      <c r="B585" s="10" t="str">
        <f>TEXT(C585,"yyyy")&amp;"-"&amp;"Q"&amp;LOOKUP(MONTH(C585),{1,4,7,10},{1,2,3,4})</f>
        <v>2014-Q4</v>
      </c>
      <c r="C585" s="19">
        <v>41944</v>
      </c>
      <c r="D585" s="7">
        <f>YEAR(DATE(YEAR(lex_jul_2014[[#This Row],[Date]]),MONTH(lex_jul_2014[[#This Row],[Date]])+6,1))</f>
        <v>2015</v>
      </c>
      <c r="E585" s="39" t="str">
        <f>TEXT(lex_jul_2014[[#This Row],[Date]],"YYYY")</f>
        <v>2014</v>
      </c>
      <c r="F585" t="s">
        <v>274</v>
      </c>
      <c r="G585" t="str">
        <f>VLOOKUP(K585,[1]LibPAS_data!$A$2:$C$600,3,FALSE)</f>
        <v>Yavapai</v>
      </c>
      <c r="H585">
        <v>14552</v>
      </c>
      <c r="I585" t="s">
        <v>44</v>
      </c>
      <c r="J585" s="7" t="str">
        <f>VLOOKUP(K585,[1]LibPAS_data!$A$2:$C$601,2,FALSE)</f>
        <v>Yarnell Public Library</v>
      </c>
      <c r="K585" t="s">
        <v>258</v>
      </c>
      <c r="L585" t="s">
        <v>39</v>
      </c>
      <c r="M585" t="s">
        <v>266</v>
      </c>
    </row>
    <row r="586" spans="1:21" ht="15" x14ac:dyDescent="0.25">
      <c r="A586" s="22">
        <f>VLOOKUP(lex_jul_2014[[#This Row],[Locationid]],[1]LibPAS_data!$A$2:$D$264,4,FALSE)</f>
        <v>9301</v>
      </c>
      <c r="B586" s="10" t="str">
        <f>TEXT(C586,"yyyy")&amp;"-"&amp;"Q"&amp;LOOKUP(MONTH(C586),{1,4,7,10},{1,2,3,4})</f>
        <v>2014-Q4</v>
      </c>
      <c r="C586" s="19">
        <v>41944</v>
      </c>
      <c r="D586" s="7">
        <f>YEAR(DATE(YEAR(lex_jul_2014[[#This Row],[Date]]),MONTH(lex_jul_2014[[#This Row],[Date]])+6,1))</f>
        <v>2015</v>
      </c>
      <c r="E586" s="39" t="str">
        <f>TEXT(lex_jul_2014[[#This Row],[Date]],"YYYY")</f>
        <v>2014</v>
      </c>
      <c r="F586" t="s">
        <v>274</v>
      </c>
      <c r="G586" t="str">
        <f>VLOOKUP(K586,[1]LibPAS_data!$A$2:$C$600,3,FALSE)</f>
        <v>Yavapai</v>
      </c>
      <c r="H586">
        <v>12675</v>
      </c>
      <c r="I586" t="s">
        <v>40</v>
      </c>
      <c r="J586" s="7" t="str">
        <f>VLOOKUP(K586,[1]LibPAS_data!$A$2:$C$601,2,FALSE)</f>
        <v>Yavapai County Library District</v>
      </c>
      <c r="K586" s="2" t="s">
        <v>259</v>
      </c>
      <c r="L586" t="s">
        <v>39</v>
      </c>
      <c r="M586" t="s">
        <v>266</v>
      </c>
      <c r="P586">
        <v>1</v>
      </c>
      <c r="Q586">
        <v>1</v>
      </c>
    </row>
    <row r="587" spans="1:21" ht="15" x14ac:dyDescent="0.25">
      <c r="A587" s="22" t="str">
        <f>VLOOKUP(lex_jul_2014[[#This Row],[Locationid]],[1]LibPAS_data!$A$2:$D$264,4,FALSE)</f>
        <v>N/A</v>
      </c>
      <c r="B587" s="10" t="str">
        <f>TEXT(C587,"yyyy")&amp;"-"&amp;"Q"&amp;LOOKUP(MONTH(C587),{1,4,7,10},{1,2,3,4})</f>
        <v>2014-Q4</v>
      </c>
      <c r="C587" s="19">
        <v>41944</v>
      </c>
      <c r="D587" s="7">
        <f>YEAR(DATE(YEAR(lex_jul_2014[[#This Row],[Date]]),MONTH(lex_jul_2014[[#This Row],[Date]])+6,1))</f>
        <v>2015</v>
      </c>
      <c r="E587" s="39" t="str">
        <f>TEXT(lex_jul_2014[[#This Row],[Date]],"YYYY")</f>
        <v>2014</v>
      </c>
      <c r="F587" t="s">
        <v>274</v>
      </c>
      <c r="G587" t="str">
        <f>VLOOKUP(K587,[1]LibPAS_data!$A$2:$C$600,3,FALSE)</f>
        <v>Yavapai</v>
      </c>
      <c r="H587">
        <v>14518</v>
      </c>
      <c r="I587" t="s">
        <v>41</v>
      </c>
      <c r="J587" s="7" t="str">
        <f>VLOOKUP(K587,[1]LibPAS_data!$A$2:$C$601,2,FALSE)</f>
        <v>Yavapai-Prescott Tribal Library</v>
      </c>
      <c r="K587" s="6" t="s">
        <v>260</v>
      </c>
      <c r="L587" t="s">
        <v>39</v>
      </c>
      <c r="M587" t="s">
        <v>266</v>
      </c>
    </row>
    <row r="588" spans="1:21" ht="15" x14ac:dyDescent="0.25">
      <c r="A588" s="22">
        <f>VLOOKUP(lex_jul_2014[[#This Row],[Locationid]],[1]LibPAS_data!$A$2:$D$264,4,FALSE)</f>
        <v>790</v>
      </c>
      <c r="B588" s="10" t="str">
        <f>TEXT(C588,"yyyy")&amp;"-"&amp;"Q"&amp;LOOKUP(MONTH(C588),{1,4,7,10},{1,2,3,4})</f>
        <v>2014-Q4</v>
      </c>
      <c r="C588" s="19">
        <v>41944</v>
      </c>
      <c r="D588" s="7">
        <f>YEAR(DATE(YEAR(lex_jul_2014[[#This Row],[Date]]),MONTH(lex_jul_2014[[#This Row],[Date]])+6,1))</f>
        <v>2015</v>
      </c>
      <c r="E588" s="39" t="str">
        <f>TEXT(lex_jul_2014[[#This Row],[Date]],"YYYY")</f>
        <v>2014</v>
      </c>
      <c r="F588" t="s">
        <v>274</v>
      </c>
      <c r="G588" t="str">
        <f>VLOOKUP(K588,[1]LibPAS_data!$A$2:$C$600,3,FALSE)</f>
        <v>Gila</v>
      </c>
      <c r="H588">
        <v>14464</v>
      </c>
      <c r="I588" t="s">
        <v>91</v>
      </c>
      <c r="J588" s="7" t="str">
        <f>VLOOKUP(K588,[1]LibPAS_data!$A$2:$C$601,2,FALSE)</f>
        <v>Young Public Library</v>
      </c>
      <c r="K588" t="s">
        <v>261</v>
      </c>
      <c r="L588" t="s">
        <v>84</v>
      </c>
      <c r="M588" t="s">
        <v>266</v>
      </c>
    </row>
    <row r="589" spans="1:21" ht="15" x14ac:dyDescent="0.25">
      <c r="A589" s="22">
        <f>VLOOKUP(lex_jul_2014[[#This Row],[Locationid]],[1]LibPAS_data!$A$2:$D$264,4,FALSE)</f>
        <v>359</v>
      </c>
      <c r="B589" s="10" t="str">
        <f>TEXT(C589,"yyyy")&amp;"-"&amp;"Q"&amp;LOOKUP(MONTH(C589),{1,4,7,10},{1,2,3,4})</f>
        <v>2014-Q4</v>
      </c>
      <c r="C589" s="19">
        <v>41944</v>
      </c>
      <c r="D589" s="7">
        <f>YEAR(DATE(YEAR(lex_jul_2014[[#This Row],[Date]]),MONTH(lex_jul_2014[[#This Row],[Date]])+6,1))</f>
        <v>2015</v>
      </c>
      <c r="E589" s="39" t="str">
        <f>TEXT(lex_jul_2014[[#This Row],[Date]],"YYYY")</f>
        <v>2014</v>
      </c>
      <c r="F589" t="s">
        <v>274</v>
      </c>
      <c r="G589" t="str">
        <f>VLOOKUP(K589,[1]LibPAS_data!$A$2:$C$600,3,FALSE)</f>
        <v>Maricopa</v>
      </c>
      <c r="H589">
        <v>14486</v>
      </c>
      <c r="I589" t="s">
        <v>105</v>
      </c>
      <c r="J589" s="7" t="str">
        <f>VLOOKUP(K589,[1]LibPAS_data!$A$2:$C$601,2,FALSE)</f>
        <v>Youngtown Public Library</v>
      </c>
      <c r="K589" t="s">
        <v>262</v>
      </c>
      <c r="L589" t="s">
        <v>96</v>
      </c>
      <c r="M589" t="s">
        <v>266</v>
      </c>
    </row>
    <row r="590" spans="1:21" ht="15" x14ac:dyDescent="0.25">
      <c r="A590" s="22" t="e">
        <f>VLOOKUP(lex_jul_2014[[#This Row],[Locationid]],[1]LibPAS_data!$A$2:$D$264,4,FALSE)</f>
        <v>#N/A</v>
      </c>
      <c r="B590" s="10" t="str">
        <f>TEXT(C590,"yyyy")&amp;"-"&amp;"Q"&amp;LOOKUP(MONTH(C590),{1,4,7,10},{1,2,3,4})</f>
        <v>2014-Q4</v>
      </c>
      <c r="C590" s="19">
        <v>41944</v>
      </c>
      <c r="D590" s="7">
        <f>YEAR(DATE(YEAR(lex_jul_2014[[#This Row],[Date]]),MONTH(lex_jul_2014[[#This Row],[Date]])+6,1))</f>
        <v>2015</v>
      </c>
      <c r="E590" s="39" t="str">
        <f>TEXT(lex_jul_2014[[#This Row],[Date]],"YYYY")</f>
        <v>2014</v>
      </c>
      <c r="F590" t="s">
        <v>274</v>
      </c>
      <c r="G590" t="str">
        <f>VLOOKUP(K590,[1]LibPAS_data!$A$2:$C$600,3,FALSE)</f>
        <v>Yuma</v>
      </c>
      <c r="H590">
        <v>14527</v>
      </c>
      <c r="I590" t="s">
        <v>140</v>
      </c>
      <c r="J590" s="7" t="str">
        <f>VLOOKUP(K590,[1]LibPAS_data!$A$2:$C$601,2,FALSE)</f>
        <v>Yuma County Library District</v>
      </c>
      <c r="K590" s="2" t="s">
        <v>263</v>
      </c>
      <c r="L590" t="s">
        <v>141</v>
      </c>
      <c r="M590" t="s">
        <v>266</v>
      </c>
      <c r="P590">
        <v>54</v>
      </c>
      <c r="Q590">
        <v>7</v>
      </c>
      <c r="R590">
        <v>21</v>
      </c>
      <c r="S590">
        <v>48</v>
      </c>
      <c r="T590">
        <v>6</v>
      </c>
      <c r="U590">
        <v>5</v>
      </c>
    </row>
    <row r="591" spans="1:21" ht="15" x14ac:dyDescent="0.25">
      <c r="A591" s="22">
        <f>VLOOKUP(lex_jul_2014[[#This Row],[Locationid]],[1]LibPAS_data!$A$2:$D$264,4,FALSE)</f>
        <v>1188</v>
      </c>
      <c r="B591" s="10" t="str">
        <f>TEXT(C591,"yyyy")&amp;"-"&amp;"Q"&amp;LOOKUP(MONTH(C591),{1,4,7,10},{1,2,3,4})</f>
        <v>2014-Q4</v>
      </c>
      <c r="C591" s="19">
        <v>41974</v>
      </c>
      <c r="D591" s="7">
        <f>YEAR(DATE(YEAR(lex_jul_2014[[#This Row],[Date]]),MONTH(lex_jul_2014[[#This Row],[Date]])+6,1))</f>
        <v>2015</v>
      </c>
      <c r="E591" s="39" t="str">
        <f>TEXT(lex_jul_2014[[#This Row],[Date]],"YYYY")</f>
        <v>2014</v>
      </c>
      <c r="F591" t="s">
        <v>275</v>
      </c>
      <c r="G591" t="str">
        <f>VLOOKUP(K591,[1]LibPAS_data!$A$2:$C$600,3,FALSE)</f>
        <v>Pinal</v>
      </c>
      <c r="H591">
        <v>14487</v>
      </c>
      <c r="I591" t="s">
        <v>106</v>
      </c>
      <c r="J591" s="7" t="str">
        <f>VLOOKUP(K591,[1]LibPAS_data!$A$2:$C$601,2,FALSE)</f>
        <v>Ak-Chin Indian Community Library</v>
      </c>
      <c r="K591" t="s">
        <v>149</v>
      </c>
      <c r="L591" t="s">
        <v>96</v>
      </c>
      <c r="M591" t="s">
        <v>266</v>
      </c>
    </row>
    <row r="592" spans="1:21" ht="15" x14ac:dyDescent="0.25">
      <c r="A592" s="22">
        <f>VLOOKUP(lex_jul_2014[[#This Row],[Locationid]],[1]LibPAS_data!$A$2:$D$264,4,FALSE)</f>
        <v>11452</v>
      </c>
      <c r="B592" s="10" t="str">
        <f>TEXT(C592,"yyyy")&amp;"-"&amp;"Q"&amp;LOOKUP(MONTH(C592),{1,4,7,10},{1,2,3,4})</f>
        <v>2014-Q4</v>
      </c>
      <c r="C592" s="19">
        <v>41974</v>
      </c>
      <c r="D592" s="7">
        <f>YEAR(DATE(YEAR(lex_jul_2014[[#This Row],[Date]]),MONTH(lex_jul_2014[[#This Row],[Date]])+6,1))</f>
        <v>2015</v>
      </c>
      <c r="E592" s="39" t="str">
        <f>TEXT(lex_jul_2014[[#This Row],[Date]],"YYYY")</f>
        <v>2014</v>
      </c>
      <c r="F592" t="s">
        <v>275</v>
      </c>
      <c r="G592" t="str">
        <f>VLOOKUP(K592,[1]LibPAS_data!$A$2:$C$600,3,FALSE)</f>
        <v>Apache</v>
      </c>
      <c r="H592">
        <v>14331</v>
      </c>
      <c r="I592" t="s">
        <v>59</v>
      </c>
      <c r="J592" s="7" t="str">
        <f>VLOOKUP(K592,[1]LibPAS_data!$A$2:$C$601,2,FALSE)</f>
        <v>Apache County Library District Office</v>
      </c>
      <c r="K592" t="s">
        <v>150</v>
      </c>
      <c r="L592" t="s">
        <v>60</v>
      </c>
      <c r="M592" t="s">
        <v>266</v>
      </c>
    </row>
    <row r="593" spans="1:22" ht="15" x14ac:dyDescent="0.25">
      <c r="A593" s="22">
        <f>VLOOKUP(lex_jul_2014[[#This Row],[Locationid]],[1]LibPAS_data!$A$2:$D$264,4,FALSE)</f>
        <v>63208</v>
      </c>
      <c r="B593" s="10" t="str">
        <f>TEXT(C593,"yyyy")&amp;"-"&amp;"Q"&amp;LOOKUP(MONTH(C593),{1,4,7,10},{1,2,3,4})</f>
        <v>2014-Q4</v>
      </c>
      <c r="C593" s="19">
        <v>41974</v>
      </c>
      <c r="D593" s="7">
        <f>YEAR(DATE(YEAR(lex_jul_2014[[#This Row],[Date]]),MONTH(lex_jul_2014[[#This Row],[Date]])+6,1))</f>
        <v>2015</v>
      </c>
      <c r="E593" s="39" t="str">
        <f>TEXT(lex_jul_2014[[#This Row],[Date]],"YYYY")</f>
        <v>2014</v>
      </c>
      <c r="F593" t="s">
        <v>275</v>
      </c>
      <c r="G593" t="str">
        <f>VLOOKUP(K593,[1]LibPAS_data!$A$2:$C$600,3,FALSE)</f>
        <v>Pinal</v>
      </c>
      <c r="H593">
        <v>12670</v>
      </c>
      <c r="I593" t="s">
        <v>14</v>
      </c>
      <c r="J593" s="7" t="str">
        <f>VLOOKUP(K593,[1]LibPAS_data!$A$2:$C$601,2,FALSE)</f>
        <v>Apache Junction Public Library</v>
      </c>
      <c r="K593" t="s">
        <v>151</v>
      </c>
      <c r="L593" t="s">
        <v>13</v>
      </c>
      <c r="M593" t="s">
        <v>266</v>
      </c>
    </row>
    <row r="594" spans="1:22" ht="15" x14ac:dyDescent="0.25">
      <c r="A594" s="22" t="e">
        <f>VLOOKUP(lex_jul_2014[[#This Row],[Locationid]],[1]LibPAS_data!$A$2:$D$264,4,FALSE)</f>
        <v>#N/A</v>
      </c>
      <c r="B594" s="10" t="str">
        <f>TEXT(C594,"yyyy")&amp;"-"&amp;"Q"&amp;LOOKUP(MONTH(C594),{1,4,7,10},{1,2,3,4})</f>
        <v>2014-Q4</v>
      </c>
      <c r="C594" s="19">
        <v>41974</v>
      </c>
      <c r="D594" s="7">
        <f>YEAR(DATE(YEAR(lex_jul_2014[[#This Row],[Date]]),MONTH(lex_jul_2014[[#This Row],[Date]])+6,1))</f>
        <v>2015</v>
      </c>
      <c r="E594" s="39" t="str">
        <f>TEXT(lex_jul_2014[[#This Row],[Date]],"YYYY")</f>
        <v>2014</v>
      </c>
      <c r="F594" t="s">
        <v>275</v>
      </c>
      <c r="G594" t="str">
        <f>VLOOKUP(K594,[1]LibPAS_data!$A$2:$C$600,3,FALSE)</f>
        <v>Pinal</v>
      </c>
      <c r="H594">
        <v>13834</v>
      </c>
      <c r="I594" t="s">
        <v>15</v>
      </c>
      <c r="J594" s="7" t="str">
        <f>VLOOKUP(K594,[1]LibPAS_data!$A$2:$C$601,2,FALSE)</f>
        <v>Arizona City Community Library</v>
      </c>
      <c r="K594" t="s">
        <v>152</v>
      </c>
      <c r="L594" t="s">
        <v>13</v>
      </c>
      <c r="M594" t="s">
        <v>266</v>
      </c>
    </row>
    <row r="595" spans="1:22" ht="15" x14ac:dyDescent="0.25">
      <c r="A595" s="22" t="e">
        <f>VLOOKUP(lex_jul_2014[[#This Row],[Locationid]],[1]LibPAS_data!$A$2:$D$264,4,FALSE)</f>
        <v>#N/A</v>
      </c>
      <c r="B595" s="10" t="str">
        <f>TEXT(C595,"yyyy")&amp;"-"&amp;"Q"&amp;LOOKUP(MONTH(C595),{1,4,7,10},{1,2,3,4})</f>
        <v>2014-Q4</v>
      </c>
      <c r="C595" s="19">
        <v>41974</v>
      </c>
      <c r="D595" s="7">
        <f>YEAR(DATE(YEAR(lex_jul_2014[[#This Row],[Date]]),MONTH(lex_jul_2014[[#This Row],[Date]])+6,1))</f>
        <v>2015</v>
      </c>
      <c r="E595" s="39" t="str">
        <f>TEXT(lex_jul_2014[[#This Row],[Date]],"YYYY")</f>
        <v>2014</v>
      </c>
      <c r="F595" t="s">
        <v>275</v>
      </c>
      <c r="G595" t="str">
        <f>VLOOKUP(K595,[1]LibPAS_data!$A$2:$C$600,3,FALSE)</f>
        <v>State</v>
      </c>
      <c r="H595">
        <v>14554</v>
      </c>
      <c r="I595" t="s">
        <v>143</v>
      </c>
      <c r="J595" s="7" t="str">
        <f>VLOOKUP(K595,[1]LibPAS_data!$A$2:$C$601,2,FALSE)</f>
        <v>Arizona State Library</v>
      </c>
      <c r="K595" s="2" t="s">
        <v>153</v>
      </c>
      <c r="L595" t="s">
        <v>272</v>
      </c>
      <c r="M595" t="s">
        <v>266</v>
      </c>
      <c r="P595">
        <v>1</v>
      </c>
      <c r="Q595">
        <v>2</v>
      </c>
      <c r="R595">
        <v>5</v>
      </c>
      <c r="S595">
        <v>5</v>
      </c>
      <c r="T595">
        <v>3</v>
      </c>
    </row>
    <row r="596" spans="1:22" ht="15" x14ac:dyDescent="0.25">
      <c r="A596" s="22" t="e">
        <f>VLOOKUP(lex_jul_2014[[#This Row],[Locationid]],[1]LibPAS_data!$A$2:$D$264,4,FALSE)</f>
        <v>#N/A</v>
      </c>
      <c r="B596" s="10" t="str">
        <f>TEXT(C596,"yyyy")&amp;"-"&amp;"Q"&amp;LOOKUP(MONTH(C596),{1,4,7,10},{1,2,3,4})</f>
        <v>2014-Q4</v>
      </c>
      <c r="C596" s="19">
        <v>41974</v>
      </c>
      <c r="D596" s="7">
        <f>YEAR(DATE(YEAR(lex_jul_2014[[#This Row],[Date]]),MONTH(lex_jul_2014[[#This Row],[Date]])+6,1))</f>
        <v>2015</v>
      </c>
      <c r="E596" s="39" t="str">
        <f>TEXT(lex_jul_2014[[#This Row],[Date]],"YYYY")</f>
        <v>2014</v>
      </c>
      <c r="F596" t="s">
        <v>275</v>
      </c>
      <c r="G596" t="str">
        <f>VLOOKUP(K596,[1]LibPAS_data!$A$2:$C$600,3,FALSE)</f>
        <v>Yavapai</v>
      </c>
      <c r="H596">
        <v>14520</v>
      </c>
      <c r="I596" t="s">
        <v>54</v>
      </c>
      <c r="J596" s="7" t="str">
        <f>VLOOKUP(K596,[1]LibPAS_data!$A$2:$C$601,2,FALSE)</f>
        <v>Ash Fork Public Library</v>
      </c>
      <c r="K596" t="s">
        <v>154</v>
      </c>
      <c r="L596" t="s">
        <v>39</v>
      </c>
      <c r="M596" t="s">
        <v>266</v>
      </c>
    </row>
    <row r="597" spans="1:22" ht="15" x14ac:dyDescent="0.25">
      <c r="A597" s="22" t="str">
        <f>VLOOKUP(lex_jul_2014[[#This Row],[Locationid]],[1]LibPAS_data!$A$2:$D$264,4,FALSE)</f>
        <v>N/A</v>
      </c>
      <c r="B597" s="10" t="str">
        <f>TEXT(C597,"yyyy")&amp;"-"&amp;"Q"&amp;LOOKUP(MONTH(C597),{1,4,7,10},{1,2,3,4})</f>
        <v>2014-Q4</v>
      </c>
      <c r="C597" s="19">
        <v>41974</v>
      </c>
      <c r="D597" s="7">
        <f>YEAR(DATE(YEAR(lex_jul_2014[[#This Row],[Date]]),MONTH(lex_jul_2014[[#This Row],[Date]])+6,1))</f>
        <v>2015</v>
      </c>
      <c r="E597" s="39" t="str">
        <f>TEXT(lex_jul_2014[[#This Row],[Date]],"YYYY")</f>
        <v>2014</v>
      </c>
      <c r="F597" t="s">
        <v>275</v>
      </c>
      <c r="G597" t="str">
        <f>VLOOKUP(K597,[1]LibPAS_data!$A$2:$C$600,3,FALSE)</f>
        <v>Mohave</v>
      </c>
      <c r="H597">
        <v>14489</v>
      </c>
      <c r="I597" t="s">
        <v>30</v>
      </c>
      <c r="J597" s="7" t="str">
        <f>VLOOKUP(K597,[1]LibPAS_data!$A$2:$C$601,2,FALSE)</f>
        <v>Ava Ich Asiit Tribal Library</v>
      </c>
      <c r="K597" t="s">
        <v>155</v>
      </c>
      <c r="L597" t="s">
        <v>28</v>
      </c>
      <c r="M597" t="s">
        <v>266</v>
      </c>
    </row>
    <row r="598" spans="1:22" ht="15" x14ac:dyDescent="0.25">
      <c r="A598" s="22">
        <f>VLOOKUP(lex_jul_2014[[#This Row],[Locationid]],[1]LibPAS_data!$A$2:$D$264,4,FALSE)</f>
        <v>22669</v>
      </c>
      <c r="B598" s="10" t="str">
        <f>TEXT(C598,"yyyy")&amp;"-"&amp;"Q"&amp;LOOKUP(MONTH(C598),{1,4,7,10},{1,2,3,4})</f>
        <v>2014-Q4</v>
      </c>
      <c r="C598" s="19">
        <v>41974</v>
      </c>
      <c r="D598" s="7">
        <f>YEAR(DATE(YEAR(lex_jul_2014[[#This Row],[Date]]),MONTH(lex_jul_2014[[#This Row],[Date]])+6,1))</f>
        <v>2015</v>
      </c>
      <c r="E598" s="39" t="str">
        <f>TEXT(lex_jul_2014[[#This Row],[Date]],"YYYY")</f>
        <v>2014</v>
      </c>
      <c r="F598" t="s">
        <v>275</v>
      </c>
      <c r="G598" t="str">
        <f>VLOOKUP(K598,[1]LibPAS_data!$A$2:$C$600,3,FALSE)</f>
        <v>Maricopa</v>
      </c>
      <c r="H598">
        <v>6014</v>
      </c>
      <c r="I598" t="s">
        <v>95</v>
      </c>
      <c r="J598" s="7" t="str">
        <f>VLOOKUP(K598,[1]LibPAS_data!$A$2:$C$601,2,FALSE)</f>
        <v>Avondale Public Library</v>
      </c>
      <c r="K598" s="3" t="s">
        <v>156</v>
      </c>
      <c r="L598" t="s">
        <v>96</v>
      </c>
      <c r="M598" t="s">
        <v>266</v>
      </c>
    </row>
    <row r="599" spans="1:22" ht="15" x14ac:dyDescent="0.25">
      <c r="A599" s="22" t="e">
        <f>VLOOKUP(lex_jul_2014[[#This Row],[Locationid]],[1]LibPAS_data!$A$2:$D$264,4,FALSE)</f>
        <v>#N/A</v>
      </c>
      <c r="B599" s="10" t="str">
        <f>TEXT(C599,"yyyy")&amp;"-"&amp;"Q"&amp;LOOKUP(MONTH(C599),{1,4,7,10},{1,2,3,4})</f>
        <v>2014-Q4</v>
      </c>
      <c r="C599" s="19">
        <v>41974</v>
      </c>
      <c r="D599" s="7">
        <f>YEAR(DATE(YEAR(lex_jul_2014[[#This Row],[Date]]),MONTH(lex_jul_2014[[#This Row],[Date]])+6,1))</f>
        <v>2015</v>
      </c>
      <c r="E599" s="39" t="str">
        <f>TEXT(lex_jul_2014[[#This Row],[Date]],"YYYY")</f>
        <v>2014</v>
      </c>
      <c r="F599" t="s">
        <v>275</v>
      </c>
      <c r="G599" t="str">
        <f>VLOOKUP(K599,[1]LibPAS_data!$A$2:$C$600,3,FALSE)</f>
        <v>Yavapai</v>
      </c>
      <c r="H599">
        <v>14532</v>
      </c>
      <c r="I599" t="s">
        <v>42</v>
      </c>
      <c r="J599" s="7" t="str">
        <f>VLOOKUP(K599,[1]LibPAS_data!$A$2:$C$601,2,FALSE)</f>
        <v>Bagdad Public Library</v>
      </c>
      <c r="K599" t="s">
        <v>157</v>
      </c>
      <c r="L599" t="s">
        <v>39</v>
      </c>
      <c r="M599" t="s">
        <v>266</v>
      </c>
    </row>
    <row r="600" spans="1:22" ht="15" x14ac:dyDescent="0.25">
      <c r="A600" s="22">
        <f>VLOOKUP(lex_jul_2014[[#This Row],[Locationid]],[1]LibPAS_data!$A$2:$D$264,4,FALSE)</f>
        <v>6821</v>
      </c>
      <c r="B600" s="10" t="str">
        <f>TEXT(C600,"yyyy")&amp;"-"&amp;"Q"&amp;LOOKUP(MONTH(C600),{1,4,7,10},{1,2,3,4})</f>
        <v>2014-Q4</v>
      </c>
      <c r="C600" s="19">
        <v>41974</v>
      </c>
      <c r="D600" s="7">
        <f>YEAR(DATE(YEAR(lex_jul_2014[[#This Row],[Date]]),MONTH(lex_jul_2014[[#This Row],[Date]])+6,1))</f>
        <v>2015</v>
      </c>
      <c r="E600" s="39" t="str">
        <f>TEXT(lex_jul_2014[[#This Row],[Date]],"YYYY")</f>
        <v>2014</v>
      </c>
      <c r="F600" t="s">
        <v>275</v>
      </c>
      <c r="G600" t="str">
        <f>VLOOKUP(K600,[1]LibPAS_data!$A$2:$C$600,3,FALSE)</f>
        <v>Cochise</v>
      </c>
      <c r="H600">
        <v>14448</v>
      </c>
      <c r="I600" t="s">
        <v>82</v>
      </c>
      <c r="J600" s="7" t="str">
        <f>VLOOKUP(K600,[1]LibPAS_data!$A$2:$C$601,2,FALSE)</f>
        <v>Benson Public Library</v>
      </c>
      <c r="K600" t="s">
        <v>158</v>
      </c>
      <c r="L600" t="s">
        <v>76</v>
      </c>
      <c r="M600" t="s">
        <v>266</v>
      </c>
    </row>
    <row r="601" spans="1:22" ht="15" x14ac:dyDescent="0.25">
      <c r="A601" s="22" t="e">
        <f>VLOOKUP(lex_jul_2014[[#This Row],[Locationid]],[1]LibPAS_data!$A$2:$D$264,4,FALSE)</f>
        <v>#N/A</v>
      </c>
      <c r="B601" s="10" t="str">
        <f>TEXT(C601,"yyyy")&amp;"-"&amp;"Q"&amp;LOOKUP(MONTH(C601),{1,4,7,10},{1,2,3,4})</f>
        <v>2014-Q4</v>
      </c>
      <c r="C601" s="19">
        <v>41974</v>
      </c>
      <c r="D601" s="7">
        <f>YEAR(DATE(YEAR(lex_jul_2014[[#This Row],[Date]]),MONTH(lex_jul_2014[[#This Row],[Date]])+6,1))</f>
        <v>2015</v>
      </c>
      <c r="E601" s="39" t="str">
        <f>TEXT(lex_jul_2014[[#This Row],[Date]],"YYYY")</f>
        <v>2014</v>
      </c>
      <c r="F601" t="s">
        <v>275</v>
      </c>
      <c r="G601" t="str">
        <f>VLOOKUP(K601,[1]LibPAS_data!$A$2:$C$600,3,FALSE)</f>
        <v>Yavapai</v>
      </c>
      <c r="H601">
        <v>14536</v>
      </c>
      <c r="I601" t="s">
        <v>55</v>
      </c>
      <c r="J601" s="7" t="str">
        <f>VLOOKUP(K601,[1]LibPAS_data!$A$2:$C$601,2,FALSE)</f>
        <v>Black Canyon City Community Library</v>
      </c>
      <c r="K601" t="s">
        <v>159</v>
      </c>
      <c r="L601" t="s">
        <v>39</v>
      </c>
      <c r="M601" t="s">
        <v>266</v>
      </c>
    </row>
    <row r="602" spans="1:22" ht="15" x14ac:dyDescent="0.25">
      <c r="A602" s="22" t="e">
        <f>VLOOKUP(lex_jul_2014[[#This Row],[Locationid]],[1]LibPAS_data!$A$2:$D$264,4,FALSE)</f>
        <v>#N/A</v>
      </c>
      <c r="B602" s="10" t="str">
        <f>TEXT(C602,"yyyy")&amp;"-"&amp;"Q"&amp;LOOKUP(MONTH(C602),{1,4,7,10},{1,2,3,4})</f>
        <v>2014-Q4</v>
      </c>
      <c r="C602" s="19">
        <v>41974</v>
      </c>
      <c r="D602" s="7">
        <f>YEAR(DATE(YEAR(lex_jul_2014[[#This Row],[Date]]),MONTH(lex_jul_2014[[#This Row],[Date]])+6,1))</f>
        <v>2015</v>
      </c>
      <c r="E602" s="39" t="str">
        <f>TEXT(lex_jul_2014[[#This Row],[Date]],"YYYY")</f>
        <v>2014</v>
      </c>
      <c r="F602" t="s">
        <v>275</v>
      </c>
      <c r="G602" t="str">
        <f>VLOOKUP(K602,[1]LibPAS_data!$A$2:$C$600,3,FALSE)</f>
        <v>Greenlee</v>
      </c>
      <c r="H602">
        <v>14469</v>
      </c>
      <c r="I602" t="s">
        <v>71</v>
      </c>
      <c r="J602" s="7" t="str">
        <f>VLOOKUP(K602,[1]LibPAS_data!$A$2:$C$601,2,FALSE)</f>
        <v>Blue Public Library</v>
      </c>
      <c r="K602" s="1" t="s">
        <v>160</v>
      </c>
      <c r="L602" t="s">
        <v>70</v>
      </c>
      <c r="M602" t="s">
        <v>266</v>
      </c>
    </row>
    <row r="603" spans="1:22" ht="15" x14ac:dyDescent="0.25">
      <c r="A603" s="22" t="e">
        <f>VLOOKUP(lex_jul_2014[[#This Row],[Locationid]],[1]LibPAS_data!$A$2:$D$264,4,FALSE)</f>
        <v>#N/A</v>
      </c>
      <c r="B603" s="10" t="str">
        <f>TEXT(C603,"yyyy")&amp;"-"&amp;"Q"&amp;LOOKUP(MONTH(C603),{1,4,7,10},{1,2,3,4})</f>
        <v>2014-Q4</v>
      </c>
      <c r="C603" s="19">
        <v>41974</v>
      </c>
      <c r="D603" s="7">
        <f>YEAR(DATE(YEAR(lex_jul_2014[[#This Row],[Date]]),MONTH(lex_jul_2014[[#This Row],[Date]])+6,1))</f>
        <v>2015</v>
      </c>
      <c r="E603" s="39" t="str">
        <f>TEXT(lex_jul_2014[[#This Row],[Date]],"YYYY")</f>
        <v>2014</v>
      </c>
      <c r="F603" t="s">
        <v>275</v>
      </c>
      <c r="G603" t="str">
        <f>VLOOKUP(K603,[1]LibPAS_data!$A$2:$C$600,3,FALSE)</f>
        <v>La Paz</v>
      </c>
      <c r="H603">
        <v>14474</v>
      </c>
      <c r="I603" t="s">
        <v>36</v>
      </c>
      <c r="J603" s="7" t="str">
        <f>VLOOKUP(K603,[1]LibPAS_data!$A$2:$C$601,2,FALSE)</f>
        <v>Bouse Public Library</v>
      </c>
      <c r="K603" t="s">
        <v>161</v>
      </c>
      <c r="L603" t="s">
        <v>34</v>
      </c>
      <c r="M603" t="s">
        <v>266</v>
      </c>
    </row>
    <row r="604" spans="1:22" ht="15" x14ac:dyDescent="0.25">
      <c r="A604" s="22" t="str">
        <f>VLOOKUP(lex_jul_2014[[#This Row],[Locationid]],[1]LibPAS_data!$A$2:$D$264,4,FALSE)</f>
        <v>N/A</v>
      </c>
      <c r="B604" s="10" t="str">
        <f>TEXT(C604,"yyyy")&amp;"-"&amp;"Q"&amp;LOOKUP(MONTH(C604),{1,4,7,10},{1,2,3,4})</f>
        <v>2014-Q4</v>
      </c>
      <c r="C604" s="19">
        <v>41974</v>
      </c>
      <c r="D604" s="7">
        <f>YEAR(DATE(YEAR(lex_jul_2014[[#This Row],[Date]]),MONTH(lex_jul_2014[[#This Row],[Date]])+6,1))</f>
        <v>2015</v>
      </c>
      <c r="E604" s="39" t="str">
        <f>TEXT(lex_jul_2014[[#This Row],[Date]],"YYYY")</f>
        <v>2014</v>
      </c>
      <c r="F604" t="s">
        <v>275</v>
      </c>
      <c r="G604" t="str">
        <f>VLOOKUP(K604,[1]LibPAS_data!$A$2:$C$600,3,FALSE)</f>
        <v>Maricopa</v>
      </c>
      <c r="H604">
        <v>14478</v>
      </c>
      <c r="I604" t="s">
        <v>100</v>
      </c>
      <c r="J604" s="7" t="str">
        <f>VLOOKUP(K604,[1]LibPAS_data!$A$2:$C$601,2,FALSE)</f>
        <v>Buckeye Public Library</v>
      </c>
      <c r="K604" s="2" t="s">
        <v>162</v>
      </c>
      <c r="L604" t="s">
        <v>96</v>
      </c>
      <c r="M604" t="s">
        <v>266</v>
      </c>
    </row>
    <row r="605" spans="1:22" ht="15" x14ac:dyDescent="0.25">
      <c r="A605" s="22">
        <f>VLOOKUP(lex_jul_2014[[#This Row],[Locationid]],[1]LibPAS_data!$A$2:$D$264,4,FALSE)</f>
        <v>3311</v>
      </c>
      <c r="B605" s="10" t="str">
        <f>TEXT(C605,"yyyy")&amp;"-"&amp;"Q"&amp;LOOKUP(MONTH(C605),{1,4,7,10},{1,2,3,4})</f>
        <v>2014-Q4</v>
      </c>
      <c r="C605" s="19">
        <v>41974</v>
      </c>
      <c r="D605" s="7">
        <f>YEAR(DATE(YEAR(lex_jul_2014[[#This Row],[Date]]),MONTH(lex_jul_2014[[#This Row],[Date]])+6,1))</f>
        <v>2015</v>
      </c>
      <c r="E605" s="39" t="str">
        <f>TEXT(lex_jul_2014[[#This Row],[Date]],"YYYY")</f>
        <v>2014</v>
      </c>
      <c r="F605" t="s">
        <v>275</v>
      </c>
      <c r="G605" t="str">
        <f>VLOOKUP(K605,[1]LibPAS_data!$A$2:$C$600,3,FALSE)</f>
        <v>Yavapai</v>
      </c>
      <c r="H605">
        <v>14521</v>
      </c>
      <c r="I605" t="s">
        <v>56</v>
      </c>
      <c r="J605" s="7" t="str">
        <f>VLOOKUP(K605,[1]LibPAS_data!$A$2:$C$601,2,FALSE)</f>
        <v>Camp Verde Community Library</v>
      </c>
      <c r="K605" t="s">
        <v>163</v>
      </c>
      <c r="L605" t="s">
        <v>39</v>
      </c>
      <c r="M605" t="s">
        <v>266</v>
      </c>
    </row>
    <row r="606" spans="1:22" ht="15" x14ac:dyDescent="0.25">
      <c r="A606" s="22">
        <f>VLOOKUP(lex_jul_2014[[#This Row],[Locationid]],[1]LibPAS_data!$A$2:$D$264,4,FALSE)</f>
        <v>48762</v>
      </c>
      <c r="B606" s="10" t="str">
        <f>TEXT(C606,"yyyy")&amp;"-"&amp;"Q"&amp;LOOKUP(MONTH(C606),{1,4,7,10},{1,2,3,4})</f>
        <v>2014-Q4</v>
      </c>
      <c r="C606" s="19">
        <v>41974</v>
      </c>
      <c r="D606" s="7">
        <f>YEAR(DATE(YEAR(lex_jul_2014[[#This Row],[Date]]),MONTH(lex_jul_2014[[#This Row],[Date]])+6,1))</f>
        <v>2015</v>
      </c>
      <c r="E606" s="39" t="str">
        <f>TEXT(lex_jul_2014[[#This Row],[Date]],"YYYY")</f>
        <v>2014</v>
      </c>
      <c r="F606" t="s">
        <v>275</v>
      </c>
      <c r="G606" t="str">
        <f>VLOOKUP(K606,[1]LibPAS_data!$A$2:$C$600,3,FALSE)</f>
        <v>Pinal</v>
      </c>
      <c r="H606">
        <v>13835</v>
      </c>
      <c r="I606" t="s">
        <v>19</v>
      </c>
      <c r="J606" s="7" t="str">
        <f>VLOOKUP(K606,[1]LibPAS_data!$A$2:$C$601,2,FALSE)</f>
        <v>Casa Grande Public Library</v>
      </c>
      <c r="K606" s="4" t="s">
        <v>164</v>
      </c>
      <c r="L606" t="s">
        <v>13</v>
      </c>
      <c r="M606" t="s">
        <v>266</v>
      </c>
    </row>
    <row r="607" spans="1:22" ht="15" x14ac:dyDescent="0.25">
      <c r="A607" s="22" t="e">
        <f>VLOOKUP(lex_jul_2014[[#This Row],[Locationid]],[1]LibPAS_data!$A$2:$D$264,4,FALSE)</f>
        <v>#N/A</v>
      </c>
      <c r="B607" s="10" t="str">
        <f>TEXT(C607,"yyyy")&amp;"-"&amp;"Q"&amp;LOOKUP(MONTH(C607),{1,4,7,10},{1,2,3,4})</f>
        <v>2014-Q4</v>
      </c>
      <c r="C607" s="19">
        <v>41974</v>
      </c>
      <c r="D607" s="7">
        <f>YEAR(DATE(YEAR(lex_jul_2014[[#This Row],[Date]]),MONTH(lex_jul_2014[[#This Row],[Date]])+6,1))</f>
        <v>2015</v>
      </c>
      <c r="E607" s="39" t="str">
        <f>TEXT(lex_jul_2014[[#This Row],[Date]],"YYYY")</f>
        <v>2014</v>
      </c>
      <c r="F607" t="s">
        <v>275</v>
      </c>
      <c r="G607" t="str">
        <f>VLOOKUP(K607,[1]LibPAS_data!$A$2:$C$600,3,FALSE)</f>
        <v>Yavapai</v>
      </c>
      <c r="H607">
        <v>14325</v>
      </c>
      <c r="I607" t="s">
        <v>37</v>
      </c>
      <c r="J607" s="7" t="str">
        <f>VLOOKUP(K607,[1]LibPAS_data!$A$2:$C$601,2,FALSE)</f>
        <v>Centennial Public Library</v>
      </c>
      <c r="K607" s="4" t="s">
        <v>165</v>
      </c>
      <c r="L607" t="s">
        <v>34</v>
      </c>
      <c r="M607" t="s">
        <v>266</v>
      </c>
    </row>
    <row r="608" spans="1:22" ht="15" x14ac:dyDescent="0.25">
      <c r="A608" s="22">
        <f>VLOOKUP(lex_jul_2014[[#This Row],[Locationid]],[1]LibPAS_data!$A$2:$D$264,4,FALSE)</f>
        <v>309229</v>
      </c>
      <c r="B608" s="10" t="str">
        <f>TEXT(C608,"yyyy")&amp;"-"&amp;"Q"&amp;LOOKUP(MONTH(C608),{1,4,7,10},{1,2,3,4})</f>
        <v>2014-Q4</v>
      </c>
      <c r="C608" s="19">
        <v>41974</v>
      </c>
      <c r="D608" s="7">
        <f>YEAR(DATE(YEAR(lex_jul_2014[[#This Row],[Date]]),MONTH(lex_jul_2014[[#This Row],[Date]])+6,1))</f>
        <v>2015</v>
      </c>
      <c r="E608" s="39" t="str">
        <f>TEXT(lex_jul_2014[[#This Row],[Date]],"YYYY")</f>
        <v>2014</v>
      </c>
      <c r="F608" t="s">
        <v>275</v>
      </c>
      <c r="G608" t="str">
        <f>VLOOKUP(K608,[1]LibPAS_data!$A$2:$C$600,3,FALSE)</f>
        <v>Maricopa</v>
      </c>
      <c r="H608">
        <v>12890</v>
      </c>
      <c r="I608" t="s">
        <v>99</v>
      </c>
      <c r="J608" s="7" t="str">
        <f>VLOOKUP(K608,[1]LibPAS_data!$A$2:$C$601,2,FALSE)</f>
        <v xml:space="preserve">Chandler Public Library </v>
      </c>
      <c r="K608" s="4" t="s">
        <v>166</v>
      </c>
      <c r="L608" t="s">
        <v>96</v>
      </c>
      <c r="M608" t="s">
        <v>266</v>
      </c>
      <c r="P608">
        <v>14</v>
      </c>
      <c r="Q608">
        <v>3</v>
      </c>
      <c r="R608">
        <v>1</v>
      </c>
      <c r="S608">
        <v>8</v>
      </c>
      <c r="T608">
        <v>6</v>
      </c>
      <c r="U608">
        <v>11</v>
      </c>
      <c r="V608">
        <v>4</v>
      </c>
    </row>
    <row r="609" spans="1:22" ht="15" x14ac:dyDescent="0.25">
      <c r="A609" s="22">
        <f>VLOOKUP(lex_jul_2014[[#This Row],[Locationid]],[1]LibPAS_data!$A$2:$D$264,4,FALSE)</f>
        <v>10528</v>
      </c>
      <c r="B609" s="10" t="str">
        <f>TEXT(C609,"yyyy")&amp;"-"&amp;"Q"&amp;LOOKUP(MONTH(C609),{1,4,7,10},{1,2,3,4})</f>
        <v>2014-Q4</v>
      </c>
      <c r="C609" s="19">
        <v>41974</v>
      </c>
      <c r="D609" s="7">
        <f>YEAR(DATE(YEAR(lex_jul_2014[[#This Row],[Date]]),MONTH(lex_jul_2014[[#This Row],[Date]])+6,1))</f>
        <v>2015</v>
      </c>
      <c r="E609" s="39" t="str">
        <f>TEXT(lex_jul_2014[[#This Row],[Date]],"YYYY")</f>
        <v>2014</v>
      </c>
      <c r="F609" t="s">
        <v>275</v>
      </c>
      <c r="G609" t="str">
        <f>VLOOKUP(K609,[1]LibPAS_data!$A$2:$C$600,3,FALSE)</f>
        <v>Yavapai</v>
      </c>
      <c r="H609">
        <v>14522</v>
      </c>
      <c r="I609" t="s">
        <v>57</v>
      </c>
      <c r="J609" s="7" t="str">
        <f>VLOOKUP(K609,[1]LibPAS_data!$A$2:$C$601,2,FALSE)</f>
        <v>Chino Valley Public Library</v>
      </c>
      <c r="K609" s="4" t="s">
        <v>167</v>
      </c>
      <c r="L609" t="s">
        <v>39</v>
      </c>
      <c r="M609" t="s">
        <v>266</v>
      </c>
    </row>
    <row r="610" spans="1:22" ht="15" x14ac:dyDescent="0.25">
      <c r="A610" s="22" t="e">
        <f>VLOOKUP(lex_jul_2014[[#This Row],[Locationid]],[1]LibPAS_data!$A$2:$D$264,4,FALSE)</f>
        <v>#N/A</v>
      </c>
      <c r="B610" s="10" t="str">
        <f>TEXT(C610,"yyyy")&amp;"-"&amp;"Q"&amp;LOOKUP(MONTH(C610),{1,4,7,10},{1,2,3,4})</f>
        <v>2014-Q4</v>
      </c>
      <c r="C610" s="19">
        <v>41974</v>
      </c>
      <c r="D610" s="7">
        <f>YEAR(DATE(YEAR(lex_jul_2014[[#This Row],[Date]]),MONTH(lex_jul_2014[[#This Row],[Date]])+6,1))</f>
        <v>2015</v>
      </c>
      <c r="E610" s="39" t="str">
        <f>TEXT(lex_jul_2014[[#This Row],[Date]],"YYYY")</f>
        <v>2014</v>
      </c>
      <c r="F610" t="s">
        <v>275</v>
      </c>
      <c r="G610" t="str">
        <f>VLOOKUP(K610,[1]LibPAS_data!$A$2:$C$600,3,FALSE)</f>
        <v>Navajo</v>
      </c>
      <c r="H610">
        <v>14494</v>
      </c>
      <c r="I610" t="s">
        <v>116</v>
      </c>
      <c r="J610" s="7" t="str">
        <f>VLOOKUP(K610,[1]LibPAS_data!$A$2:$C$601,2,FALSE)</f>
        <v>Cibecue Community Library</v>
      </c>
      <c r="K610" s="4" t="s">
        <v>168</v>
      </c>
      <c r="L610" t="s">
        <v>114</v>
      </c>
      <c r="M610" t="s">
        <v>266</v>
      </c>
    </row>
    <row r="611" spans="1:22" ht="15" x14ac:dyDescent="0.25">
      <c r="A611" s="22">
        <f>VLOOKUP(lex_jul_2014[[#This Row],[Locationid]],[1]LibPAS_data!$A$2:$D$264,4,FALSE)</f>
        <v>147983</v>
      </c>
      <c r="B611" s="10" t="str">
        <f>TEXT(C611,"yyyy")&amp;"-"&amp;"Q"&amp;LOOKUP(MONTH(C611),{1,4,7,10},{1,2,3,4})</f>
        <v>2014-Q4</v>
      </c>
      <c r="C611" s="19">
        <v>41974</v>
      </c>
      <c r="D611" s="7">
        <f>YEAR(DATE(YEAR(lex_jul_2014[[#This Row],[Date]]),MONTH(lex_jul_2014[[#This Row],[Date]])+6,1))</f>
        <v>2015</v>
      </c>
      <c r="E611" s="39" t="str">
        <f>TEXT(lex_jul_2014[[#This Row],[Date]],"YYYY")</f>
        <v>2014</v>
      </c>
      <c r="F611" t="s">
        <v>275</v>
      </c>
      <c r="G611" t="str">
        <f>VLOOKUP(K611,[1]LibPAS_data!$A$2:$C$600,3,FALSE)</f>
        <v>Maricopa</v>
      </c>
      <c r="H611">
        <v>12897</v>
      </c>
      <c r="I611" t="s">
        <v>98</v>
      </c>
      <c r="J611" s="7" t="str">
        <f>VLOOKUP(K611,[1]LibPAS_data!$A$2:$C$601,2,FALSE)</f>
        <v>Mesa Public Library</v>
      </c>
      <c r="K611" s="2" t="s">
        <v>210</v>
      </c>
      <c r="L611" t="s">
        <v>96</v>
      </c>
      <c r="M611" t="s">
        <v>266</v>
      </c>
      <c r="P611">
        <v>26</v>
      </c>
      <c r="Q611">
        <v>1</v>
      </c>
      <c r="R611">
        <v>39</v>
      </c>
      <c r="S611">
        <v>15</v>
      </c>
      <c r="T611">
        <v>1</v>
      </c>
      <c r="U611">
        <v>1</v>
      </c>
      <c r="V611">
        <v>2</v>
      </c>
    </row>
    <row r="612" spans="1:22" ht="15" x14ac:dyDescent="0.25">
      <c r="A612" s="22">
        <f>VLOOKUP(lex_jul_2014[[#This Row],[Locationid]],[1]LibPAS_data!$A$2:$D$264,4,FALSE)</f>
        <v>534</v>
      </c>
      <c r="B612" s="10" t="str">
        <f>TEXT(C612,"yyyy")&amp;"-"&amp;"Q"&amp;LOOKUP(MONTH(C612),{1,4,7,10},{1,2,3,4})</f>
        <v>2014-Q4</v>
      </c>
      <c r="C612" s="19">
        <v>41974</v>
      </c>
      <c r="D612" s="7">
        <f>YEAR(DATE(YEAR(lex_jul_2014[[#This Row],[Date]]),MONTH(lex_jul_2014[[#This Row],[Date]])+6,1))</f>
        <v>2015</v>
      </c>
      <c r="E612" s="39" t="str">
        <f>TEXT(lex_jul_2014[[#This Row],[Date]],"YYYY")</f>
        <v>2014</v>
      </c>
      <c r="F612" t="s">
        <v>275</v>
      </c>
      <c r="G612" t="str">
        <f>VLOOKUP(K612,[1]LibPAS_data!$A$2:$C$600,3,FALSE)</f>
        <v>Yavapai</v>
      </c>
      <c r="H612">
        <v>14538</v>
      </c>
      <c r="I612" t="s">
        <v>268</v>
      </c>
      <c r="J612" s="7" t="str">
        <f>VLOOKUP(K612,[1]LibPAS_data!$A$2:$C$601,2,FALSE)</f>
        <v>Clark Memorial</v>
      </c>
      <c r="K612" s="4" t="s">
        <v>269</v>
      </c>
      <c r="L612" t="s">
        <v>39</v>
      </c>
      <c r="M612" t="s">
        <v>266</v>
      </c>
    </row>
    <row r="613" spans="1:22" ht="15" x14ac:dyDescent="0.25">
      <c r="A613" s="22" t="e">
        <f>VLOOKUP(lex_jul_2014[[#This Row],[Locationid]],[1]LibPAS_data!$A$2:$D$264,4,FALSE)</f>
        <v>#N/A</v>
      </c>
      <c r="B613" s="10" t="str">
        <f>TEXT(C613,"yyyy")&amp;"-"&amp;"Q"&amp;LOOKUP(MONTH(C613),{1,4,7,10},{1,2,3,4})</f>
        <v>2014-Q4</v>
      </c>
      <c r="C613" s="19">
        <v>41974</v>
      </c>
      <c r="D613" s="7">
        <f>YEAR(DATE(YEAR(lex_jul_2014[[#This Row],[Date]]),MONTH(lex_jul_2014[[#This Row],[Date]])+6,1))</f>
        <v>2015</v>
      </c>
      <c r="E613" s="39" t="str">
        <f>TEXT(lex_jul_2014[[#This Row],[Date]],"YYYY")</f>
        <v>2014</v>
      </c>
      <c r="F613" t="s">
        <v>275</v>
      </c>
      <c r="G613" t="str">
        <f>VLOOKUP(K613,[1]LibPAS_data!$A$2:$C$600,3,FALSE)</f>
        <v>Navajo</v>
      </c>
      <c r="H613">
        <v>14495</v>
      </c>
      <c r="I613" t="s">
        <v>117</v>
      </c>
      <c r="J613" s="7" t="str">
        <f>VLOOKUP(K613,[1]LibPAS_data!$A$2:$C$601,2,FALSE)</f>
        <v>Clay Springs Public Library</v>
      </c>
      <c r="K613" s="4" t="s">
        <v>169</v>
      </c>
      <c r="L613" t="s">
        <v>114</v>
      </c>
      <c r="M613" t="s">
        <v>266</v>
      </c>
    </row>
    <row r="614" spans="1:22" ht="15" x14ac:dyDescent="0.25">
      <c r="A614" s="22">
        <f>VLOOKUP(lex_jul_2014[[#This Row],[Locationid]],[1]LibPAS_data!$A$2:$D$264,4,FALSE)</f>
        <v>503</v>
      </c>
      <c r="B614" s="10" t="str">
        <f>TEXT(C614,"yyyy")&amp;"-"&amp;"Q"&amp;LOOKUP(MONTH(C614),{1,4,7,10},{1,2,3,4})</f>
        <v>2014-Q4</v>
      </c>
      <c r="C614" s="19">
        <v>41974</v>
      </c>
      <c r="D614" s="7">
        <f>YEAR(DATE(YEAR(lex_jul_2014[[#This Row],[Date]]),MONTH(lex_jul_2014[[#This Row],[Date]])+6,1))</f>
        <v>2015</v>
      </c>
      <c r="E614" s="39" t="str">
        <f>TEXT(lex_jul_2014[[#This Row],[Date]],"YYYY")</f>
        <v>2014</v>
      </c>
      <c r="F614" t="s">
        <v>275</v>
      </c>
      <c r="G614" t="str">
        <f>VLOOKUP(K614,[1]LibPAS_data!$A$2:$C$600,3,FALSE)</f>
        <v>Greenlee</v>
      </c>
      <c r="H614">
        <v>14470</v>
      </c>
      <c r="I614" t="s">
        <v>72</v>
      </c>
      <c r="J614" s="7" t="str">
        <f>VLOOKUP(K614,[1]LibPAS_data!$A$2:$C$601,2,FALSE)</f>
        <v>Clifton Public Library</v>
      </c>
      <c r="K614" s="4" t="s">
        <v>170</v>
      </c>
      <c r="L614" t="s">
        <v>70</v>
      </c>
      <c r="M614" t="s">
        <v>266</v>
      </c>
    </row>
    <row r="615" spans="1:22" ht="15" x14ac:dyDescent="0.25">
      <c r="A615" s="22">
        <f>VLOOKUP(lex_jul_2014[[#This Row],[Locationid]],[1]LibPAS_data!$A$2:$D$264,4,FALSE)</f>
        <v>1469</v>
      </c>
      <c r="B615" s="10" t="str">
        <f>TEXT(C615,"yyyy")&amp;"-"&amp;"Q"&amp;LOOKUP(MONTH(C615),{1,4,7,10},{1,2,3,4})</f>
        <v>2014-Q4</v>
      </c>
      <c r="C615" s="19">
        <v>41974</v>
      </c>
      <c r="D615" s="7">
        <f>YEAR(DATE(YEAR(lex_jul_2014[[#This Row],[Date]]),MONTH(lex_jul_2014[[#This Row],[Date]])+6,1))</f>
        <v>2015</v>
      </c>
      <c r="E615" s="39" t="str">
        <f>TEXT(lex_jul_2014[[#This Row],[Date]],"YYYY")</f>
        <v>2014</v>
      </c>
      <c r="F615" t="s">
        <v>275</v>
      </c>
      <c r="G615" t="str">
        <f>VLOOKUP(K615,[1]LibPAS_data!$A$2:$C$600,3,FALSE)</f>
        <v>Cochise</v>
      </c>
      <c r="H615">
        <v>5783</v>
      </c>
      <c r="I615" t="s">
        <v>79</v>
      </c>
      <c r="J615" s="7" t="str">
        <f>VLOOKUP(K615,[1]LibPAS_data!$A$2:$C$601,2,FALSE)</f>
        <v>Cochise County Library District</v>
      </c>
      <c r="K615" s="4" t="s">
        <v>171</v>
      </c>
      <c r="L615" t="s">
        <v>76</v>
      </c>
      <c r="M615" t="s">
        <v>266</v>
      </c>
      <c r="P615">
        <v>5</v>
      </c>
      <c r="Q615">
        <v>2</v>
      </c>
      <c r="S615">
        <v>3</v>
      </c>
    </row>
    <row r="616" spans="1:22" ht="15" x14ac:dyDescent="0.25">
      <c r="A616" s="22">
        <f>VLOOKUP(lex_jul_2014[[#This Row],[Locationid]],[1]LibPAS_data!$A$2:$D$264,4,FALSE)</f>
        <v>150</v>
      </c>
      <c r="B616" s="10" t="str">
        <f>TEXT(C616,"yyyy")&amp;"-"&amp;"Q"&amp;LOOKUP(MONTH(C616),{1,4,7,10},{1,2,3,4})</f>
        <v>2014-Q4</v>
      </c>
      <c r="C616" s="19">
        <v>41974</v>
      </c>
      <c r="D616" s="7">
        <f>YEAR(DATE(YEAR(lex_jul_2014[[#This Row],[Date]]),MONTH(lex_jul_2014[[#This Row],[Date]])+6,1))</f>
        <v>2015</v>
      </c>
      <c r="E616" s="39" t="str">
        <f>TEXT(lex_jul_2014[[#This Row],[Date]],"YYYY")</f>
        <v>2014</v>
      </c>
      <c r="F616" t="s">
        <v>275</v>
      </c>
      <c r="G616" t="str">
        <f>VLOOKUP(K616,[1]LibPAS_data!$A$2:$C$600,3,FALSE)</f>
        <v>Yuma</v>
      </c>
      <c r="H616">
        <v>14528</v>
      </c>
      <c r="I616" t="s">
        <v>142</v>
      </c>
      <c r="J616" s="7" t="str">
        <f>VLOOKUP(K616,[1]LibPAS_data!$A$2:$C$601,2,FALSE)</f>
        <v>Cocopah Tribal Library</v>
      </c>
      <c r="K616" t="s">
        <v>172</v>
      </c>
      <c r="L616" t="s">
        <v>141</v>
      </c>
      <c r="M616" t="s">
        <v>266</v>
      </c>
    </row>
    <row r="617" spans="1:22" ht="15" x14ac:dyDescent="0.25">
      <c r="A617" s="22">
        <f>VLOOKUP(lex_jul_2014[[#This Row],[Locationid]],[1]LibPAS_data!$A$2:$D$264,4,FALSE)</f>
        <v>3352</v>
      </c>
      <c r="B617" s="10" t="str">
        <f>TEXT(C617,"yyyy")&amp;"-"&amp;"Q"&amp;LOOKUP(MONTH(C617),{1,4,7,10},{1,2,3,4})</f>
        <v>2014-Q4</v>
      </c>
      <c r="C617" s="19">
        <v>41974</v>
      </c>
      <c r="D617" s="7">
        <f>YEAR(DATE(YEAR(lex_jul_2014[[#This Row],[Date]]),MONTH(lex_jul_2014[[#This Row],[Date]])+6,1))</f>
        <v>2015</v>
      </c>
      <c r="E617" s="39" t="str">
        <f>TEXT(lex_jul_2014[[#This Row],[Date]],"YYYY")</f>
        <v>2014</v>
      </c>
      <c r="F617" t="s">
        <v>275</v>
      </c>
      <c r="G617" t="str">
        <f>VLOOKUP(K617,[1]LibPAS_data!$A$2:$C$600,3,FALSE)</f>
        <v>La Paz</v>
      </c>
      <c r="H617">
        <v>14324</v>
      </c>
      <c r="I617" t="s">
        <v>33</v>
      </c>
      <c r="J617" s="7" t="str">
        <f>VLOOKUP(K617,[1]LibPAS_data!$A$2:$C$601,2,FALSE)</f>
        <v>Colorado River Indian Tribes Library</v>
      </c>
      <c r="K617" t="s">
        <v>173</v>
      </c>
      <c r="L617" t="s">
        <v>34</v>
      </c>
      <c r="M617" t="s">
        <v>266</v>
      </c>
    </row>
    <row r="618" spans="1:22" ht="15" x14ac:dyDescent="0.25">
      <c r="A618" s="22" t="e">
        <f>VLOOKUP(lex_jul_2014[[#This Row],[Locationid]],[1]LibPAS_data!$A$2:$D$264,4,FALSE)</f>
        <v>#N/A</v>
      </c>
      <c r="B618" s="10" t="str">
        <f>TEXT(C618,"yyyy")&amp;"-"&amp;"Q"&amp;LOOKUP(MONTH(C618),{1,4,7,10},{1,2,3,4})</f>
        <v>2014-Q4</v>
      </c>
      <c r="C618" s="19">
        <v>41974</v>
      </c>
      <c r="D618" s="7">
        <f>YEAR(DATE(YEAR(lex_jul_2014[[#This Row],[Date]]),MONTH(lex_jul_2014[[#This Row],[Date]])+6,1))</f>
        <v>2015</v>
      </c>
      <c r="E618" s="39" t="str">
        <f>TEXT(lex_jul_2014[[#This Row],[Date]],"YYYY")</f>
        <v>2014</v>
      </c>
      <c r="F618" t="s">
        <v>275</v>
      </c>
      <c r="G618" t="str">
        <f>VLOOKUP(K618,[1]LibPAS_data!$A$2:$C$600,3,FALSE)</f>
        <v>Yavapai</v>
      </c>
      <c r="H618">
        <v>14540</v>
      </c>
      <c r="I618" t="s">
        <v>58</v>
      </c>
      <c r="J618" s="7" t="str">
        <f>VLOOKUP(K618,[1]LibPAS_data!$A$2:$C$601,2,FALSE)</f>
        <v>Congress Public Library</v>
      </c>
      <c r="K618" t="s">
        <v>174</v>
      </c>
      <c r="L618" t="s">
        <v>39</v>
      </c>
      <c r="M618" t="s">
        <v>266</v>
      </c>
    </row>
    <row r="619" spans="1:22" ht="15" x14ac:dyDescent="0.25">
      <c r="A619" s="22">
        <f>VLOOKUP(lex_jul_2014[[#This Row],[Locationid]],[1]LibPAS_data!$A$2:$D$264,4,FALSE)</f>
        <v>9676</v>
      </c>
      <c r="B619" s="10" t="str">
        <f>TEXT(C619,"yyyy")&amp;"-"&amp;"Q"&amp;LOOKUP(MONTH(C619),{1,4,7,10},{1,2,3,4})</f>
        <v>2014-Q4</v>
      </c>
      <c r="C619" s="19">
        <v>41974</v>
      </c>
      <c r="D619" s="7">
        <f>YEAR(DATE(YEAR(lex_jul_2014[[#This Row],[Date]]),MONTH(lex_jul_2014[[#This Row],[Date]])+6,1))</f>
        <v>2015</v>
      </c>
      <c r="E619" s="39" t="str">
        <f>TEXT(lex_jul_2014[[#This Row],[Date]],"YYYY")</f>
        <v>2014</v>
      </c>
      <c r="F619" t="s">
        <v>275</v>
      </c>
      <c r="G619" t="str">
        <f>VLOOKUP(K619,[1]LibPAS_data!$A$2:$C$600,3,FALSE)</f>
        <v>Pinal</v>
      </c>
      <c r="H619">
        <v>13836</v>
      </c>
      <c r="I619" t="s">
        <v>16</v>
      </c>
      <c r="J619" s="7" t="str">
        <f>VLOOKUP(K619,[1]LibPAS_data!$A$2:$C$601,2,FALSE)</f>
        <v>Coolidge Public Library</v>
      </c>
      <c r="K619" t="s">
        <v>175</v>
      </c>
      <c r="L619" t="s">
        <v>13</v>
      </c>
      <c r="M619" t="s">
        <v>266</v>
      </c>
    </row>
    <row r="620" spans="1:22" ht="15" x14ac:dyDescent="0.25">
      <c r="A620" s="22">
        <f>VLOOKUP(lex_jul_2014[[#This Row],[Locationid]],[1]LibPAS_data!$A$2:$D$264,4,FALSE)</f>
        <v>7546</v>
      </c>
      <c r="B620" s="10" t="str">
        <f>TEXT(C620,"yyyy")&amp;"-"&amp;"Q"&amp;LOOKUP(MONTH(C620),{1,4,7,10},{1,2,3,4})</f>
        <v>2014-Q4</v>
      </c>
      <c r="C620" s="19">
        <v>41974</v>
      </c>
      <c r="D620" s="7">
        <f>YEAR(DATE(YEAR(lex_jul_2014[[#This Row],[Date]]),MONTH(lex_jul_2014[[#This Row],[Date]])+6,1))</f>
        <v>2015</v>
      </c>
      <c r="E620" s="39" t="str">
        <f>TEXT(lex_jul_2014[[#This Row],[Date]],"YYYY")</f>
        <v>2014</v>
      </c>
      <c r="F620" t="s">
        <v>275</v>
      </c>
      <c r="G620" t="str">
        <f>VLOOKUP(K620,[1]LibPAS_data!$A$2:$C$600,3,FALSE)</f>
        <v>Cochise</v>
      </c>
      <c r="H620">
        <v>14446</v>
      </c>
      <c r="I620" t="s">
        <v>80</v>
      </c>
      <c r="J620" s="7" t="str">
        <f>VLOOKUP(K620,[1]LibPAS_data!$A$2:$C$601,2,FALSE)</f>
        <v>Copper Queen Library</v>
      </c>
      <c r="K620" s="1" t="s">
        <v>176</v>
      </c>
      <c r="L620" t="s">
        <v>76</v>
      </c>
      <c r="M620" t="s">
        <v>266</v>
      </c>
    </row>
    <row r="621" spans="1:22" ht="15" x14ac:dyDescent="0.25">
      <c r="A621" s="22" t="e">
        <f>VLOOKUP(lex_jul_2014[[#This Row],[Locationid]],[1]LibPAS_data!$A$2:$D$264,4,FALSE)</f>
        <v>#N/A</v>
      </c>
      <c r="B621" s="10" t="str">
        <f>TEXT(C621,"yyyy")&amp;"-"&amp;"Q"&amp;LOOKUP(MONTH(C621),{1,4,7,10},{1,2,3,4})</f>
        <v>2014-Q4</v>
      </c>
      <c r="C621" s="19">
        <v>41974</v>
      </c>
      <c r="D621" s="7">
        <f>YEAR(DATE(YEAR(lex_jul_2014[[#This Row],[Date]]),MONTH(lex_jul_2014[[#This Row],[Date]])+6,1))</f>
        <v>2015</v>
      </c>
      <c r="E621" s="39" t="str">
        <f>TEXT(lex_jul_2014[[#This Row],[Date]],"YYYY")</f>
        <v>2014</v>
      </c>
      <c r="F621" t="s">
        <v>275</v>
      </c>
      <c r="G621" t="str">
        <f>VLOOKUP(K621,[1]LibPAS_data!$A$2:$C$600,3,FALSE)</f>
        <v>Yavapai</v>
      </c>
      <c r="H621">
        <v>14541</v>
      </c>
      <c r="I621" t="s">
        <v>51</v>
      </c>
      <c r="J621" s="7" t="str">
        <f>VLOOKUP(K621,[1]LibPAS_data!$A$2:$C$601,2,FALSE)</f>
        <v>Cordes Lakes Public Library</v>
      </c>
      <c r="K621" t="s">
        <v>177</v>
      </c>
      <c r="L621" t="s">
        <v>39</v>
      </c>
      <c r="M621" t="s">
        <v>266</v>
      </c>
    </row>
    <row r="622" spans="1:22" ht="15" x14ac:dyDescent="0.25">
      <c r="A622" s="22">
        <f>VLOOKUP(lex_jul_2014[[#This Row],[Locationid]],[1]LibPAS_data!$A$2:$D$264,4,FALSE)</f>
        <v>12610</v>
      </c>
      <c r="B622" s="10" t="str">
        <f>TEXT(C622,"yyyy")&amp;"-"&amp;"Q"&amp;LOOKUP(MONTH(C622),{1,4,7,10},{1,2,3,4})</f>
        <v>2014-Q4</v>
      </c>
      <c r="C622" s="19">
        <v>41974</v>
      </c>
      <c r="D622" s="7">
        <f>YEAR(DATE(YEAR(lex_jul_2014[[#This Row],[Date]]),MONTH(lex_jul_2014[[#This Row],[Date]])+6,1))</f>
        <v>2015</v>
      </c>
      <c r="E622" s="39" t="str">
        <f>TEXT(lex_jul_2014[[#This Row],[Date]],"YYYY")</f>
        <v>2014</v>
      </c>
      <c r="F622" t="s">
        <v>275</v>
      </c>
      <c r="G622" t="str">
        <f>VLOOKUP(K622,[1]LibPAS_data!$A$2:$C$600,3,FALSE)</f>
        <v>Yavapai</v>
      </c>
      <c r="H622">
        <v>14517</v>
      </c>
      <c r="I622" t="s">
        <v>38</v>
      </c>
      <c r="J622" s="7" t="str">
        <f>VLOOKUP(K622,[1]LibPAS_data!$A$2:$C$601,2,FALSE)</f>
        <v>Cottonwood Public Library</v>
      </c>
      <c r="K622" t="s">
        <v>178</v>
      </c>
      <c r="L622" t="s">
        <v>39</v>
      </c>
      <c r="M622" t="s">
        <v>266</v>
      </c>
    </row>
    <row r="623" spans="1:22" ht="15" x14ac:dyDescent="0.25">
      <c r="A623" s="22" t="e">
        <f>VLOOKUP(lex_jul_2014[[#This Row],[Locationid]],[1]LibPAS_data!$A$2:$D$264,4,FALSE)</f>
        <v>#N/A</v>
      </c>
      <c r="B623" s="10" t="str">
        <f>TEXT(C623,"yyyy")&amp;"-"&amp;"Q"&amp;LOOKUP(MONTH(C623),{1,4,7,10},{1,2,3,4})</f>
        <v>2014-Q4</v>
      </c>
      <c r="C623" s="19">
        <v>41974</v>
      </c>
      <c r="D623" s="7">
        <f>YEAR(DATE(YEAR(lex_jul_2014[[#This Row],[Date]]),MONTH(lex_jul_2014[[#This Row],[Date]])+6,1))</f>
        <v>2015</v>
      </c>
      <c r="E623" s="39" t="str">
        <f>TEXT(lex_jul_2014[[#This Row],[Date]],"YYYY")</f>
        <v>2014</v>
      </c>
      <c r="F623" t="s">
        <v>275</v>
      </c>
      <c r="G623" t="str">
        <f>VLOOKUP(K623,[1]LibPAS_data!$A$2:$C$600,3,FALSE)</f>
        <v>Yavapai</v>
      </c>
      <c r="H623">
        <v>14542</v>
      </c>
      <c r="I623" t="s">
        <v>52</v>
      </c>
      <c r="J623" s="7" t="str">
        <f>VLOOKUP(K623,[1]LibPAS_data!$A$2:$C$601,2,FALSE)</f>
        <v>Crown King Public Library</v>
      </c>
      <c r="K623" t="s">
        <v>179</v>
      </c>
      <c r="L623" t="s">
        <v>39</v>
      </c>
      <c r="M623" t="s">
        <v>266</v>
      </c>
    </row>
    <row r="624" spans="1:22" ht="15" x14ac:dyDescent="0.25">
      <c r="A624" s="22">
        <f>VLOOKUP(lex_jul_2014[[#This Row],[Locationid]],[1]LibPAS_data!$A$2:$D$264,4,FALSE)</f>
        <v>7004</v>
      </c>
      <c r="B624" s="10" t="str">
        <f>TEXT(C624,"yyyy")&amp;"-"&amp;"Q"&amp;LOOKUP(MONTH(C624),{1,4,7,10},{1,2,3,4})</f>
        <v>2014-Q4</v>
      </c>
      <c r="C624" s="19">
        <v>41974</v>
      </c>
      <c r="D624" s="7">
        <f>YEAR(DATE(YEAR(lex_jul_2014[[#This Row],[Date]]),MONTH(lex_jul_2014[[#This Row],[Date]])+6,1))</f>
        <v>2015</v>
      </c>
      <c r="E624" s="39" t="str">
        <f>TEXT(lex_jul_2014[[#This Row],[Date]],"YYYY")</f>
        <v>2014</v>
      </c>
      <c r="F624" t="s">
        <v>275</v>
      </c>
      <c r="G624" t="str">
        <f>VLOOKUP(K624,[1]LibPAS_data!$A$2:$C$600,3,FALSE)</f>
        <v>Maricopa</v>
      </c>
      <c r="H624">
        <v>14477</v>
      </c>
      <c r="I624" t="s">
        <v>97</v>
      </c>
      <c r="J624" s="7" t="str">
        <f>VLOOKUP(K624,[1]LibPAS_data!$A$2:$C$601,2,FALSE)</f>
        <v>Desert Foothills Branch Library</v>
      </c>
      <c r="K624" s="1" t="s">
        <v>287</v>
      </c>
      <c r="L624" t="s">
        <v>96</v>
      </c>
      <c r="M624" t="s">
        <v>266</v>
      </c>
    </row>
    <row r="625" spans="1:22" ht="15" x14ac:dyDescent="0.25">
      <c r="A625" s="22" t="e">
        <f>VLOOKUP(lex_jul_2014[[#This Row],[Locationid]],[1]LibPAS_data!$A$2:$D$264,4,FALSE)</f>
        <v>#N/A</v>
      </c>
      <c r="B625" s="10" t="str">
        <f>TEXT(C625,"yyyy")&amp;"-"&amp;"Q"&amp;LOOKUP(MONTH(C625),{1,4,7,10},{1,2,3,4})</f>
        <v>2014-Q4</v>
      </c>
      <c r="C625" s="19">
        <v>41974</v>
      </c>
      <c r="D625" s="7">
        <f>YEAR(DATE(YEAR(lex_jul_2014[[#This Row],[Date]]),MONTH(lex_jul_2014[[#This Row],[Date]])+6,1))</f>
        <v>2015</v>
      </c>
      <c r="E625" s="39" t="str">
        <f>TEXT(lex_jul_2014[[#This Row],[Date]],"YYYY")</f>
        <v>2014</v>
      </c>
      <c r="F625" t="s">
        <v>275</v>
      </c>
      <c r="G625" t="str">
        <f>VLOOKUP(K625,[1]LibPAS_data!$A$2:$C$600,3,FALSE)</f>
        <v>Yavapai</v>
      </c>
      <c r="H625">
        <v>14545</v>
      </c>
      <c r="I625" t="s">
        <v>53</v>
      </c>
      <c r="J625" s="7" t="str">
        <f>VLOOKUP(K625,[1]LibPAS_data!$A$2:$C$601,2,FALSE)</f>
        <v>Dewey-Humboldt Town Library</v>
      </c>
      <c r="K625" t="s">
        <v>180</v>
      </c>
      <c r="L625" t="s">
        <v>39</v>
      </c>
      <c r="M625" t="s">
        <v>266</v>
      </c>
    </row>
    <row r="626" spans="1:22" ht="15" x14ac:dyDescent="0.25">
      <c r="A626" s="22">
        <f>VLOOKUP(lex_jul_2014[[#This Row],[Locationid]],[1]LibPAS_data!$A$2:$D$264,4,FALSE)</f>
        <v>21526</v>
      </c>
      <c r="B626" s="10" t="str">
        <f>TEXT(C626,"yyyy")&amp;"-"&amp;"Q"&amp;LOOKUP(MONTH(C626),{1,4,7,10},{1,2,3,4})</f>
        <v>2014-Q4</v>
      </c>
      <c r="C626" s="19">
        <v>41974</v>
      </c>
      <c r="D626" s="7">
        <f>YEAR(DATE(YEAR(lex_jul_2014[[#This Row],[Date]]),MONTH(lex_jul_2014[[#This Row],[Date]])+6,1))</f>
        <v>2015</v>
      </c>
      <c r="E626" s="39" t="str">
        <f>TEXT(lex_jul_2014[[#This Row],[Date]],"YYYY")</f>
        <v>2014</v>
      </c>
      <c r="F626" t="s">
        <v>275</v>
      </c>
      <c r="G626" t="str">
        <f>VLOOKUP(K626,[1]LibPAS_data!$A$2:$C$600,3,FALSE)</f>
        <v>Cochise</v>
      </c>
      <c r="H626">
        <v>14447</v>
      </c>
      <c r="I626" t="s">
        <v>81</v>
      </c>
      <c r="J626" s="7" t="str">
        <f>VLOOKUP(K626,[1]LibPAS_data!$A$2:$C$601,2,FALSE)</f>
        <v>Douglas Public Library</v>
      </c>
      <c r="K626" t="s">
        <v>181</v>
      </c>
      <c r="L626" t="s">
        <v>76</v>
      </c>
      <c r="M626" t="s">
        <v>266</v>
      </c>
    </row>
    <row r="627" spans="1:22" ht="15" x14ac:dyDescent="0.25">
      <c r="A627" s="22" t="e">
        <f>VLOOKUP(lex_jul_2014[[#This Row],[Locationid]],[1]LibPAS_data!$A$2:$D$264,4,FALSE)</f>
        <v>#N/A</v>
      </c>
      <c r="B627" s="10" t="str">
        <f>TEXT(C627,"yyyy")&amp;"-"&amp;"Q"&amp;LOOKUP(MONTH(C627),{1,4,7,10},{1,2,3,4})</f>
        <v>2014-Q4</v>
      </c>
      <c r="C627" s="19">
        <v>41974</v>
      </c>
      <c r="D627" s="7">
        <f>YEAR(DATE(YEAR(lex_jul_2014[[#This Row],[Date]]),MONTH(lex_jul_2014[[#This Row],[Date]])+6,1))</f>
        <v>2015</v>
      </c>
      <c r="E627" s="39" t="str">
        <f>TEXT(lex_jul_2014[[#This Row],[Date]],"YYYY")</f>
        <v>2014</v>
      </c>
      <c r="F627" t="s">
        <v>275</v>
      </c>
      <c r="G627" t="str">
        <f>VLOOKUP(K627,[1]LibPAS_data!$A$2:$C$600,3,FALSE)</f>
        <v>Pima</v>
      </c>
      <c r="H627">
        <v>14510</v>
      </c>
      <c r="I627" t="s">
        <v>132</v>
      </c>
      <c r="J627" s="7" t="str">
        <f>VLOOKUP(K627,[1]LibPAS_data!$A$2:$C$601,2,FALSE)</f>
        <v>Dr. Fernando Escalante Comm Library</v>
      </c>
      <c r="K627" t="s">
        <v>182</v>
      </c>
      <c r="L627" t="s">
        <v>131</v>
      </c>
      <c r="M627" t="s">
        <v>266</v>
      </c>
    </row>
    <row r="628" spans="1:22" ht="15" x14ac:dyDescent="0.25">
      <c r="A628" s="22">
        <f>VLOOKUP(lex_jul_2014[[#This Row],[Locationid]],[1]LibPAS_data!$A$2:$D$264,4,FALSE)</f>
        <v>1264</v>
      </c>
      <c r="B628" s="10" t="str">
        <f>TEXT(C628,"yyyy")&amp;"-"&amp;"Q"&amp;LOOKUP(MONTH(C628),{1,4,7,10},{1,2,3,4})</f>
        <v>2014-Q4</v>
      </c>
      <c r="C628" s="19">
        <v>41974</v>
      </c>
      <c r="D628" s="7">
        <f>YEAR(DATE(YEAR(lex_jul_2014[[#This Row],[Date]]),MONTH(lex_jul_2014[[#This Row],[Date]])+6,1))</f>
        <v>2015</v>
      </c>
      <c r="E628" s="39" t="str">
        <f>TEXT(lex_jul_2014[[#This Row],[Date]],"YYYY")</f>
        <v>2014</v>
      </c>
      <c r="F628" t="s">
        <v>275</v>
      </c>
      <c r="G628" t="str">
        <f>VLOOKUP(K628,[1]LibPAS_data!$A$2:$C$600,3,FALSE)</f>
        <v>Greenlee</v>
      </c>
      <c r="H628">
        <v>14468</v>
      </c>
      <c r="I628" t="s">
        <v>69</v>
      </c>
      <c r="J628" s="7" t="str">
        <f>VLOOKUP(K628,[1]LibPAS_data!$A$2:$C$601,2,FALSE)</f>
        <v>Duncan Public Library</v>
      </c>
      <c r="K628" t="s">
        <v>183</v>
      </c>
      <c r="L628" t="s">
        <v>70</v>
      </c>
      <c r="M628" t="s">
        <v>266</v>
      </c>
    </row>
    <row r="629" spans="1:22" ht="15" x14ac:dyDescent="0.25">
      <c r="A629" s="22">
        <f>VLOOKUP(lex_jul_2014[[#This Row],[Locationid]],[1]LibPAS_data!$A$2:$D$264,4,FALSE)</f>
        <v>3457</v>
      </c>
      <c r="B629" s="10" t="str">
        <f>TEXT(C629,"yyyy")&amp;"-"&amp;"Q"&amp;LOOKUP(MONTH(C629),{1,4,7,10},{1,2,3,4})</f>
        <v>2014-Q4</v>
      </c>
      <c r="C629" s="19">
        <v>41974</v>
      </c>
      <c r="D629" s="7">
        <f>YEAR(DATE(YEAR(lex_jul_2014[[#This Row],[Date]]),MONTH(lex_jul_2014[[#This Row],[Date]])+6,1))</f>
        <v>2015</v>
      </c>
      <c r="E629" s="39" t="str">
        <f>TEXT(lex_jul_2014[[#This Row],[Date]],"YYYY")</f>
        <v>2014</v>
      </c>
      <c r="F629" t="s">
        <v>275</v>
      </c>
      <c r="G629" t="str">
        <f>VLOOKUP(K629,[1]LibPAS_data!$A$2:$C$600,3,FALSE)</f>
        <v>Pinal</v>
      </c>
      <c r="H629">
        <v>13837</v>
      </c>
      <c r="I629" t="s">
        <v>17</v>
      </c>
      <c r="J629" s="7" t="str">
        <f>VLOOKUP(K629,[1]LibPAS_data!$A$2:$C$601,2,FALSE)</f>
        <v>Eloy Santa Cruz Library</v>
      </c>
      <c r="K629" t="s">
        <v>184</v>
      </c>
      <c r="L629" t="s">
        <v>13</v>
      </c>
      <c r="M629" t="s">
        <v>266</v>
      </c>
      <c r="P629">
        <v>1</v>
      </c>
      <c r="Q629">
        <v>1</v>
      </c>
      <c r="S629">
        <v>2</v>
      </c>
    </row>
    <row r="630" spans="1:22" ht="15" x14ac:dyDescent="0.25">
      <c r="A630" s="22">
        <f>VLOOKUP(lex_jul_2014[[#This Row],[Locationid]],[1]LibPAS_data!$A$2:$D$264,4,FALSE)</f>
        <v>6415</v>
      </c>
      <c r="B630" s="10" t="str">
        <f>TEXT(C630,"yyyy")&amp;"-"&amp;"Q"&amp;LOOKUP(MONTH(C630),{1,4,7,10},{1,2,3,4})</f>
        <v>2014-Q4</v>
      </c>
      <c r="C630" s="19">
        <v>41974</v>
      </c>
      <c r="D630" s="7">
        <f>YEAR(DATE(YEAR(lex_jul_2014[[#This Row],[Date]]),MONTH(lex_jul_2014[[#This Row],[Date]])+6,1))</f>
        <v>2015</v>
      </c>
      <c r="E630" s="39" t="str">
        <f>TEXT(lex_jul_2014[[#This Row],[Date]],"YYYY")</f>
        <v>2014</v>
      </c>
      <c r="F630" t="s">
        <v>275</v>
      </c>
      <c r="G630" t="str">
        <f>VLOOKUP(K630,[1]LibPAS_data!$A$2:$C$600,3,FALSE)</f>
        <v>Cochise</v>
      </c>
      <c r="H630">
        <v>14452</v>
      </c>
      <c r="I630" t="s">
        <v>78</v>
      </c>
      <c r="J630" s="7" t="str">
        <f>VLOOKUP(K630,[1]LibPAS_data!$A$2:$C$601,2,FALSE)</f>
        <v>Elsie S. Hogan community Library</v>
      </c>
      <c r="K630" t="s">
        <v>185</v>
      </c>
      <c r="L630" t="s">
        <v>76</v>
      </c>
      <c r="M630" t="s">
        <v>266</v>
      </c>
    </row>
    <row r="631" spans="1:22" ht="15" x14ac:dyDescent="0.25">
      <c r="A631" s="22">
        <f>VLOOKUP(lex_jul_2014[[#This Row],[Locationid]],[1]LibPAS_data!$A$2:$D$264,4,FALSE)</f>
        <v>72247</v>
      </c>
      <c r="B631" s="10" t="str">
        <f>TEXT(C631,"yyyy")&amp;"-"&amp;"Q"&amp;LOOKUP(MONTH(C631),{1,4,7,10},{1,2,3,4})</f>
        <v>2014-Q4</v>
      </c>
      <c r="C631" s="19">
        <v>41974</v>
      </c>
      <c r="D631" s="7">
        <f>YEAR(DATE(YEAR(lex_jul_2014[[#This Row],[Date]]),MONTH(lex_jul_2014[[#This Row],[Date]])+6,1))</f>
        <v>2015</v>
      </c>
      <c r="E631" s="39" t="str">
        <f>TEXT(lex_jul_2014[[#This Row],[Date]],"YYYY")</f>
        <v>2014</v>
      </c>
      <c r="F631" t="s">
        <v>275</v>
      </c>
      <c r="G631" t="str">
        <f>VLOOKUP(K631,[1]LibPAS_data!$A$2:$C$600,3,FALSE)</f>
        <v>Coconino</v>
      </c>
      <c r="H631">
        <v>5102</v>
      </c>
      <c r="I631" t="s">
        <v>63</v>
      </c>
      <c r="J631" s="7" t="str">
        <f>VLOOKUP(K631,[1]LibPAS_data!$A$2:$C$601,2,FALSE)</f>
        <v>Flagstaff City-Coconino County Public Library</v>
      </c>
      <c r="K631" t="s">
        <v>186</v>
      </c>
      <c r="L631" t="s">
        <v>62</v>
      </c>
      <c r="M631" t="s">
        <v>266</v>
      </c>
      <c r="P631">
        <v>37</v>
      </c>
      <c r="Q631">
        <v>5</v>
      </c>
      <c r="R631">
        <v>27</v>
      </c>
      <c r="S631">
        <v>35</v>
      </c>
      <c r="T631">
        <v>4</v>
      </c>
      <c r="V631">
        <v>38</v>
      </c>
    </row>
    <row r="632" spans="1:22" ht="15" x14ac:dyDescent="0.25">
      <c r="A632" s="22">
        <f>VLOOKUP(lex_jul_2014[[#This Row],[Locationid]],[1]LibPAS_data!$A$2:$D$264,4,FALSE)</f>
        <v>12585</v>
      </c>
      <c r="B632" s="10" t="str">
        <f>TEXT(C632,"yyyy")&amp;"-"&amp;"Q"&amp;LOOKUP(MONTH(C632),{1,4,7,10},{1,2,3,4})</f>
        <v>2014-Q4</v>
      </c>
      <c r="C632" s="19">
        <v>41974</v>
      </c>
      <c r="D632" s="7">
        <f>YEAR(DATE(YEAR(lex_jul_2014[[#This Row],[Date]]),MONTH(lex_jul_2014[[#This Row],[Date]])+6,1))</f>
        <v>2015</v>
      </c>
      <c r="E632" s="39" t="str">
        <f>TEXT(lex_jul_2014[[#This Row],[Date]],"YYYY")</f>
        <v>2014</v>
      </c>
      <c r="F632" t="s">
        <v>275</v>
      </c>
      <c r="G632" t="str">
        <f>VLOOKUP(K632,[1]LibPAS_data!$A$2:$C$600,3,FALSE)</f>
        <v>Pinal</v>
      </c>
      <c r="H632">
        <v>13838</v>
      </c>
      <c r="I632" t="s">
        <v>18</v>
      </c>
      <c r="J632" s="7" t="str">
        <f>VLOOKUP(K632,[1]LibPAS_data!$A$2:$C$601,2,FALSE)</f>
        <v>Florence Community Library</v>
      </c>
      <c r="K632" t="s">
        <v>187</v>
      </c>
      <c r="L632" t="s">
        <v>13</v>
      </c>
      <c r="M632" t="s">
        <v>266</v>
      </c>
    </row>
    <row r="633" spans="1:22" ht="15" x14ac:dyDescent="0.25">
      <c r="A633" s="22" t="e">
        <f>VLOOKUP(lex_jul_2014[[#This Row],[Locationid]],[1]LibPAS_data!$A$2:$D$264,4,FALSE)</f>
        <v>#N/A</v>
      </c>
      <c r="B633" s="10" t="str">
        <f>TEXT(C633,"yyyy")&amp;"-"&amp;"Q"&amp;LOOKUP(MONTH(C633),{1,4,7,10},{1,2,3,4})</f>
        <v>2014-Q4</v>
      </c>
      <c r="C633" s="19">
        <v>41974</v>
      </c>
      <c r="D633" s="7">
        <f>YEAR(DATE(YEAR(lex_jul_2014[[#This Row],[Date]]),MONTH(lex_jul_2014[[#This Row],[Date]])+6,1))</f>
        <v>2015</v>
      </c>
      <c r="E633" s="39" t="str">
        <f>TEXT(lex_jul_2014[[#This Row],[Date]],"YYYY")</f>
        <v>2014</v>
      </c>
      <c r="F633" t="s">
        <v>275</v>
      </c>
      <c r="G633" t="str">
        <f>VLOOKUP(K633,[1]LibPAS_data!$A$2:$C$600,3,FALSE)</f>
        <v>Coconino</v>
      </c>
      <c r="H633">
        <v>14455</v>
      </c>
      <c r="I633" t="s">
        <v>66</v>
      </c>
      <c r="J633" s="7" t="str">
        <f>VLOOKUP(K633,[1]LibPAS_data!$A$2:$C$601,2,FALSE)</f>
        <v>Forest Lakes Community Library</v>
      </c>
      <c r="K633" t="s">
        <v>188</v>
      </c>
      <c r="L633" t="s">
        <v>62</v>
      </c>
      <c r="M633" t="s">
        <v>266</v>
      </c>
    </row>
    <row r="634" spans="1:22" ht="15" x14ac:dyDescent="0.25">
      <c r="A634" s="22">
        <f>VLOOKUP(lex_jul_2014[[#This Row],[Locationid]],[1]LibPAS_data!$A$2:$D$264,4,FALSE)</f>
        <v>1945</v>
      </c>
      <c r="B634" s="10" t="str">
        <f>TEXT(C634,"yyyy")&amp;"-"&amp;"Q"&amp;LOOKUP(MONTH(C634),{1,4,7,10},{1,2,3,4})</f>
        <v>2014-Q4</v>
      </c>
      <c r="C634" s="19">
        <v>41974</v>
      </c>
      <c r="D634" s="7">
        <f>YEAR(DATE(YEAR(lex_jul_2014[[#This Row],[Date]]),MONTH(lex_jul_2014[[#This Row],[Date]])+6,1))</f>
        <v>2015</v>
      </c>
      <c r="E634" s="39" t="str">
        <f>TEXT(lex_jul_2014[[#This Row],[Date]],"YYYY")</f>
        <v>2014</v>
      </c>
      <c r="F634" t="s">
        <v>275</v>
      </c>
      <c r="G634" t="str">
        <f>VLOOKUP(K634,[1]LibPAS_data!$A$2:$C$600,3,FALSE)</f>
        <v>Coconino</v>
      </c>
      <c r="H634">
        <v>14454</v>
      </c>
      <c r="I634" t="s">
        <v>65</v>
      </c>
      <c r="J634" s="7" t="str">
        <f>VLOOKUP(K634,[1]LibPAS_data!$A$2:$C$601,2,FALSE)</f>
        <v>Fredonia Public Library</v>
      </c>
      <c r="K634" t="s">
        <v>189</v>
      </c>
      <c r="L634" t="s">
        <v>62</v>
      </c>
      <c r="M634" t="s">
        <v>266</v>
      </c>
    </row>
    <row r="635" spans="1:22" ht="15" x14ac:dyDescent="0.25">
      <c r="A635" s="22">
        <f>VLOOKUP(lex_jul_2014[[#This Row],[Locationid]],[1]LibPAS_data!$A$2:$D$264,4,FALSE)</f>
        <v>829</v>
      </c>
      <c r="B635" s="10" t="str">
        <f>TEXT(C635,"yyyy")&amp;"-"&amp;"Q"&amp;LOOKUP(MONTH(C635),{1,4,7,10},{1,2,3,4})</f>
        <v>2014-Q4</v>
      </c>
      <c r="C635" s="19">
        <v>41974</v>
      </c>
      <c r="D635" s="7">
        <f>YEAR(DATE(YEAR(lex_jul_2014[[#This Row],[Date]]),MONTH(lex_jul_2014[[#This Row],[Date]])+6,1))</f>
        <v>2015</v>
      </c>
      <c r="E635" s="39" t="str">
        <f>TEXT(lex_jul_2014[[#This Row],[Date]],"YYYY")</f>
        <v>2014</v>
      </c>
      <c r="F635" t="s">
        <v>275</v>
      </c>
      <c r="G635" t="str">
        <f>VLOOKUP(K635,[1]LibPAS_data!$A$2:$C$600,3,FALSE)</f>
        <v>Maricopa</v>
      </c>
      <c r="H635">
        <v>14482</v>
      </c>
      <c r="I635" t="s">
        <v>112</v>
      </c>
      <c r="J635" s="7" t="str">
        <f>VLOOKUP(K635,[1]LibPAS_data!$A$2:$C$601,2,FALSE)</f>
        <v>Ft. McDowell Yavapai Nation Tribal Lib</v>
      </c>
      <c r="K635" t="s">
        <v>190</v>
      </c>
      <c r="L635" t="s">
        <v>96</v>
      </c>
      <c r="M635" t="s">
        <v>266</v>
      </c>
    </row>
    <row r="636" spans="1:22" ht="15" x14ac:dyDescent="0.25">
      <c r="A636" s="22">
        <f>VLOOKUP(lex_jul_2014[[#This Row],[Locationid]],[1]LibPAS_data!$A$2:$D$264,4,FALSE)</f>
        <v>72</v>
      </c>
      <c r="B636" s="10" t="str">
        <f>TEXT(C636,"yyyy")&amp;"-"&amp;"Q"&amp;LOOKUP(MONTH(C636),{1,4,7,10},{1,2,3,4})</f>
        <v>2014-Q4</v>
      </c>
      <c r="C636" s="19">
        <v>41974</v>
      </c>
      <c r="D636" s="7">
        <f>YEAR(DATE(YEAR(lex_jul_2014[[#This Row],[Date]]),MONTH(lex_jul_2014[[#This Row],[Date]])+6,1))</f>
        <v>2015</v>
      </c>
      <c r="E636" s="39" t="str">
        <f>TEXT(lex_jul_2014[[#This Row],[Date]],"YYYY")</f>
        <v>2014</v>
      </c>
      <c r="F636" t="s">
        <v>275</v>
      </c>
      <c r="G636" t="str">
        <f>VLOOKUP(K636,[1]LibPAS_data!$A$2:$C$600,3,FALSE)</f>
        <v>Gila</v>
      </c>
      <c r="H636">
        <v>5785</v>
      </c>
      <c r="I636" t="s">
        <v>87</v>
      </c>
      <c r="J636" s="7" t="str">
        <f>VLOOKUP(K636,[1]LibPAS_data!$A$2:$C$601,2,FALSE)</f>
        <v>Gila County Library District</v>
      </c>
      <c r="K636" s="1" t="s">
        <v>191</v>
      </c>
      <c r="L636" t="s">
        <v>84</v>
      </c>
      <c r="M636" t="s">
        <v>266</v>
      </c>
      <c r="P636">
        <v>7</v>
      </c>
      <c r="Q636">
        <v>1</v>
      </c>
      <c r="R636">
        <v>3</v>
      </c>
      <c r="T636">
        <v>7</v>
      </c>
    </row>
    <row r="637" spans="1:22" ht="15" x14ac:dyDescent="0.25">
      <c r="A637" s="22">
        <f>VLOOKUP(lex_jul_2014[[#This Row],[Locationid]],[1]LibPAS_data!$A$2:$D$264,4,FALSE)</f>
        <v>102303</v>
      </c>
      <c r="B637" s="10" t="str">
        <f>TEXT(C637,"yyyy")&amp;"-"&amp;"Q"&amp;LOOKUP(MONTH(C637),{1,4,7,10},{1,2,3,4})</f>
        <v>2014-Q4</v>
      </c>
      <c r="C637" s="19">
        <v>41974</v>
      </c>
      <c r="D637" s="7">
        <f>YEAR(DATE(YEAR(lex_jul_2014[[#This Row],[Date]]),MONTH(lex_jul_2014[[#This Row],[Date]])+6,1))</f>
        <v>2015</v>
      </c>
      <c r="E637" s="39" t="str">
        <f>TEXT(lex_jul_2014[[#This Row],[Date]],"YYYY")</f>
        <v>2014</v>
      </c>
      <c r="F637" t="s">
        <v>275</v>
      </c>
      <c r="G637" t="str">
        <f>VLOOKUP(K637,[1]LibPAS_data!$A$2:$C$600,3,FALSE)</f>
        <v>Maricopa</v>
      </c>
      <c r="H637">
        <v>14479</v>
      </c>
      <c r="I637" t="s">
        <v>102</v>
      </c>
      <c r="J637" s="7" t="str">
        <f>VLOOKUP(K637,[1]LibPAS_data!$A$2:$C$601,2,FALSE)</f>
        <v xml:space="preserve">Glendale Public Library </v>
      </c>
      <c r="K637" s="2" t="s">
        <v>192</v>
      </c>
      <c r="L637" t="s">
        <v>96</v>
      </c>
      <c r="M637" t="s">
        <v>266</v>
      </c>
      <c r="P637">
        <v>7</v>
      </c>
      <c r="Q637">
        <v>2</v>
      </c>
      <c r="R637">
        <v>3</v>
      </c>
      <c r="U637">
        <v>3</v>
      </c>
    </row>
    <row r="638" spans="1:22" ht="15" x14ac:dyDescent="0.25">
      <c r="A638" s="22" t="e">
        <f>VLOOKUP(lex_jul_2014[[#This Row],[Locationid]],[1]LibPAS_data!$A$2:$D$264,4,FALSE)</f>
        <v>#N/A</v>
      </c>
      <c r="B638" s="10" t="str">
        <f>TEXT(C638,"yyyy")&amp;"-"&amp;"Q"&amp;LOOKUP(MONTH(C638),{1,4,7,10},{1,2,3,4})</f>
        <v>2014-Q4</v>
      </c>
      <c r="C638" s="19">
        <v>41974</v>
      </c>
      <c r="D638" s="7">
        <f>YEAR(DATE(YEAR(lex_jul_2014[[#This Row],[Date]]),MONTH(lex_jul_2014[[#This Row],[Date]])+6,1))</f>
        <v>2015</v>
      </c>
      <c r="E638" s="39" t="str">
        <f>TEXT(lex_jul_2014[[#This Row],[Date]],"YYYY")</f>
        <v>2014</v>
      </c>
      <c r="F638" t="s">
        <v>275</v>
      </c>
      <c r="G638" t="str">
        <f>VLOOKUP(K638,[1]LibPAS_data!$A$2:$C$600,3,FALSE)</f>
        <v>Coconino</v>
      </c>
      <c r="H638">
        <v>14456</v>
      </c>
      <c r="I638" t="s">
        <v>67</v>
      </c>
      <c r="J638" s="7" t="str">
        <f>VLOOKUP(K638,[1]LibPAS_data!$A$2:$C$601,2,FALSE)</f>
        <v>Grand Canyon Community Library</v>
      </c>
      <c r="K638" t="s">
        <v>193</v>
      </c>
      <c r="L638" t="s">
        <v>62</v>
      </c>
      <c r="M638" t="s">
        <v>266</v>
      </c>
    </row>
    <row r="639" spans="1:22" ht="15" x14ac:dyDescent="0.25">
      <c r="A639" s="22" t="e">
        <f>VLOOKUP(lex_jul_2014[[#This Row],[Locationid]],[1]LibPAS_data!$A$2:$D$264,4,FALSE)</f>
        <v>#N/A</v>
      </c>
      <c r="B639" s="10" t="str">
        <f>TEXT(C639,"yyyy")&amp;"-"&amp;"Q"&amp;LOOKUP(MONTH(C639),{1,4,7,10},{1,2,3,4})</f>
        <v>2014-Q4</v>
      </c>
      <c r="C639" s="19">
        <v>41974</v>
      </c>
      <c r="D639" s="7">
        <f>YEAR(DATE(YEAR(lex_jul_2014[[#This Row],[Date]]),MONTH(lex_jul_2014[[#This Row],[Date]])+6,1))</f>
        <v>2015</v>
      </c>
      <c r="E639" s="39" t="str">
        <f>TEXT(lex_jul_2014[[#This Row],[Date]],"YYYY")</f>
        <v>2014</v>
      </c>
      <c r="F639" t="s">
        <v>275</v>
      </c>
      <c r="G639" t="str">
        <f>VLOOKUP(K639,[1]LibPAS_data!$A$2:$C$600,3,FALSE)</f>
        <v>Greenlee</v>
      </c>
      <c r="H639">
        <v>14366</v>
      </c>
      <c r="I639" t="s">
        <v>73</v>
      </c>
      <c r="J639" s="7" t="str">
        <f>VLOOKUP(K639,[1]LibPAS_data!$A$2:$C$601,2,FALSE)</f>
        <v>Greenlee County Library</v>
      </c>
      <c r="K639" s="1" t="s">
        <v>194</v>
      </c>
      <c r="L639" t="s">
        <v>70</v>
      </c>
      <c r="M639" t="s">
        <v>266</v>
      </c>
    </row>
    <row r="640" spans="1:22" ht="15" x14ac:dyDescent="0.25">
      <c r="A640" s="22">
        <f>VLOOKUP(lex_jul_2014[[#This Row],[Locationid]],[1]LibPAS_data!$A$2:$D$264,4,FALSE)</f>
        <v>2397</v>
      </c>
      <c r="B640" s="10" t="str">
        <f>TEXT(C640,"yyyy")&amp;"-"&amp;"Q"&amp;LOOKUP(MONTH(C640),{1,4,7,10},{1,2,3,4})</f>
        <v>2014-Q4</v>
      </c>
      <c r="C640" s="19">
        <v>41974</v>
      </c>
      <c r="D640" s="7">
        <f>YEAR(DATE(YEAR(lex_jul_2014[[#This Row],[Date]]),MONTH(lex_jul_2014[[#This Row],[Date]])+6,1))</f>
        <v>2015</v>
      </c>
      <c r="E640" s="39" t="str">
        <f>TEXT(lex_jul_2014[[#This Row],[Date]],"YYYY")</f>
        <v>2014</v>
      </c>
      <c r="F640" t="s">
        <v>275</v>
      </c>
      <c r="G640" t="str">
        <f>VLOOKUP(K640,[1]LibPAS_data!$A$2:$C$600,3,FALSE)</f>
        <v>Navajo</v>
      </c>
      <c r="H640">
        <v>14496</v>
      </c>
      <c r="I640" t="s">
        <v>118</v>
      </c>
      <c r="J640" s="7" t="str">
        <f>VLOOKUP(K640,[1]LibPAS_data!$A$2:$C$601,2,FALSE)</f>
        <v>Holbrook Public Library</v>
      </c>
      <c r="K640" t="s">
        <v>195</v>
      </c>
      <c r="L640" t="s">
        <v>114</v>
      </c>
      <c r="M640" t="s">
        <v>266</v>
      </c>
    </row>
    <row r="641" spans="1:22" ht="15" x14ac:dyDescent="0.25">
      <c r="A641" s="22">
        <f>VLOOKUP(lex_jul_2014[[#This Row],[Locationid]],[1]LibPAS_data!$A$2:$D$264,4,FALSE)</f>
        <v>1827</v>
      </c>
      <c r="B641" s="10" t="str">
        <f>TEXT(C641,"yyyy")&amp;"-"&amp;"Q"&amp;LOOKUP(MONTH(C641),{1,4,7,10},{1,2,3,4})</f>
        <v>2014-Q4</v>
      </c>
      <c r="C641" s="19">
        <v>41974</v>
      </c>
      <c r="D641" s="7">
        <f>YEAR(DATE(YEAR(lex_jul_2014[[#This Row],[Date]]),MONTH(lex_jul_2014[[#This Row],[Date]])+6,1))</f>
        <v>2015</v>
      </c>
      <c r="E641" s="39" t="str">
        <f>TEXT(lex_jul_2014[[#This Row],[Date]],"YYYY")</f>
        <v>2014</v>
      </c>
      <c r="F641" t="s">
        <v>275</v>
      </c>
      <c r="G641" t="str">
        <f>VLOOKUP(K641,[1]LibPAS_data!$A$2:$C$600,3,FALSE)</f>
        <v>Navajo</v>
      </c>
      <c r="H641">
        <v>14497</v>
      </c>
      <c r="I641" t="s">
        <v>119</v>
      </c>
      <c r="J641" s="7" t="str">
        <f>VLOOKUP(K641,[1]LibPAS_data!$A$2:$C$601,2,FALSE)</f>
        <v>Hopi Public Library</v>
      </c>
      <c r="K641" t="s">
        <v>196</v>
      </c>
      <c r="L641" t="s">
        <v>114</v>
      </c>
      <c r="M641" t="s">
        <v>266</v>
      </c>
    </row>
    <row r="642" spans="1:22" ht="15" x14ac:dyDescent="0.25">
      <c r="A642" s="22">
        <f>VLOOKUP(lex_jul_2014[[#This Row],[Locationid]],[1]LibPAS_data!$A$2:$D$264,4,FALSE)</f>
        <v>1694</v>
      </c>
      <c r="B642" s="10" t="str">
        <f>TEXT(C642,"yyyy")&amp;"-"&amp;"Q"&amp;LOOKUP(MONTH(C642),{1,4,7,10},{1,2,3,4})</f>
        <v>2014-Q4</v>
      </c>
      <c r="C642" s="19">
        <v>41974</v>
      </c>
      <c r="D642" s="7">
        <f>YEAR(DATE(YEAR(lex_jul_2014[[#This Row],[Date]]),MONTH(lex_jul_2014[[#This Row],[Date]])+6,1))</f>
        <v>2015</v>
      </c>
      <c r="E642" s="39" t="str">
        <f>TEXT(lex_jul_2014[[#This Row],[Date]],"YYYY")</f>
        <v>2014</v>
      </c>
      <c r="F642" t="s">
        <v>275</v>
      </c>
      <c r="G642" t="str">
        <f>VLOOKUP(K642,[1]LibPAS_data!$A$2:$C$600,3,FALSE)</f>
        <v>Cochise</v>
      </c>
      <c r="H642">
        <v>14449</v>
      </c>
      <c r="I642" t="s">
        <v>83</v>
      </c>
      <c r="J642" s="7" t="str">
        <f>VLOOKUP(K642,[1]LibPAS_data!$A$2:$C$601,2,FALSE)</f>
        <v>Huachuca City Public Library</v>
      </c>
      <c r="K642" t="s">
        <v>197</v>
      </c>
      <c r="L642" t="s">
        <v>76</v>
      </c>
      <c r="M642" t="s">
        <v>266</v>
      </c>
    </row>
    <row r="643" spans="1:22" ht="15" x14ac:dyDescent="0.25">
      <c r="A643" s="22" t="str">
        <f>VLOOKUP(lex_jul_2014[[#This Row],[Locationid]],[1]LibPAS_data!$A$2:$D$264,4,FALSE)</f>
        <v>N/A</v>
      </c>
      <c r="B643" s="10" t="str">
        <f>TEXT(C643,"yyyy")&amp;"-"&amp;"Q"&amp;LOOKUP(MONTH(C643),{1,4,7,10},{1,2,3,4})</f>
        <v>2014-Q4</v>
      </c>
      <c r="C643" s="19">
        <v>41974</v>
      </c>
      <c r="D643" s="7">
        <f>YEAR(DATE(YEAR(lex_jul_2014[[#This Row],[Date]]),MONTH(lex_jul_2014[[#This Row],[Date]])+6,1))</f>
        <v>2015</v>
      </c>
      <c r="E643" s="39" t="str">
        <f>TEXT(lex_jul_2014[[#This Row],[Date]],"YYYY")</f>
        <v>2014</v>
      </c>
      <c r="F643" t="s">
        <v>275</v>
      </c>
      <c r="G643" t="str">
        <f>VLOOKUP(K643,[1]LibPAS_data!$A$2:$C$600,3,FALSE)</f>
        <v>Pinal</v>
      </c>
      <c r="H643">
        <v>14442</v>
      </c>
      <c r="I643" t="s">
        <v>12</v>
      </c>
      <c r="J643" s="7" t="str">
        <f>VLOOKUP(K643,[1]LibPAS_data!$A$2:$C$601,2,FALSE)</f>
        <v>Ira H. Hayes Memorial Library</v>
      </c>
      <c r="K643" t="s">
        <v>198</v>
      </c>
      <c r="L643" t="s">
        <v>13</v>
      </c>
      <c r="M643" t="s">
        <v>266</v>
      </c>
    </row>
    <row r="644" spans="1:22" ht="15" x14ac:dyDescent="0.25">
      <c r="A644" s="22">
        <f>VLOOKUP(lex_jul_2014[[#This Row],[Locationid]],[1]LibPAS_data!$A$2:$D$264,4,FALSE)</f>
        <v>2991</v>
      </c>
      <c r="B644" s="10" t="str">
        <f>TEXT(C644,"yyyy")&amp;"-"&amp;"Q"&amp;LOOKUP(MONTH(C644),{1,4,7,10},{1,2,3,4})</f>
        <v>2014-Q4</v>
      </c>
      <c r="C644" s="19">
        <v>41974</v>
      </c>
      <c r="D644" s="7">
        <f>YEAR(DATE(YEAR(lex_jul_2014[[#This Row],[Date]]),MONTH(lex_jul_2014[[#This Row],[Date]])+6,1))</f>
        <v>2015</v>
      </c>
      <c r="E644" s="39" t="str">
        <f>TEXT(lex_jul_2014[[#This Row],[Date]],"YYYY")</f>
        <v>2014</v>
      </c>
      <c r="F644" t="s">
        <v>275</v>
      </c>
      <c r="G644" t="str">
        <f>VLOOKUP(K644,[1]LibPAS_data!$A$2:$C$600,3,FALSE)</f>
        <v>Gila</v>
      </c>
      <c r="H644">
        <v>14461</v>
      </c>
      <c r="I644" t="s">
        <v>88</v>
      </c>
      <c r="J644" s="7" t="str">
        <f>VLOOKUP(K644,[1]LibPAS_data!$A$2:$C$601,2,FALSE)</f>
        <v>Isabelle Hunt Memorial Public Library</v>
      </c>
      <c r="K644" t="s">
        <v>199</v>
      </c>
      <c r="L644" t="s">
        <v>84</v>
      </c>
      <c r="M644" t="s">
        <v>266</v>
      </c>
    </row>
    <row r="645" spans="1:22" ht="15" x14ac:dyDescent="0.25">
      <c r="A645" s="22">
        <f>VLOOKUP(lex_jul_2014[[#This Row],[Locationid]],[1]LibPAS_data!$A$2:$D$264,4,FALSE)</f>
        <v>663</v>
      </c>
      <c r="B645" s="10" t="str">
        <f>TEXT(C645,"yyyy")&amp;"-"&amp;"Q"&amp;LOOKUP(MONTH(C645),{1,4,7,10},{1,2,3,4})</f>
        <v>2014-Q4</v>
      </c>
      <c r="C645" s="19">
        <v>41974</v>
      </c>
      <c r="D645" s="7">
        <f>YEAR(DATE(YEAR(lex_jul_2014[[#This Row],[Date]]),MONTH(lex_jul_2014[[#This Row],[Date]])+6,1))</f>
        <v>2015</v>
      </c>
      <c r="E645" s="39" t="str">
        <f>TEXT(lex_jul_2014[[#This Row],[Date]],"YYYY")</f>
        <v>2014</v>
      </c>
      <c r="F645" t="s">
        <v>275</v>
      </c>
      <c r="G645" t="str">
        <f>VLOOKUP(K645,[1]LibPAS_data!$A$2:$C$600,3,FALSE)</f>
        <v>Yavapai</v>
      </c>
      <c r="H645">
        <v>14523</v>
      </c>
      <c r="I645" t="s">
        <v>46</v>
      </c>
      <c r="J645" s="7" t="str">
        <f>VLOOKUP(K645,[1]LibPAS_data!$A$2:$C$601,2,FALSE)</f>
        <v>Jerome Public</v>
      </c>
      <c r="K645" t="s">
        <v>200</v>
      </c>
      <c r="L645" t="s">
        <v>39</v>
      </c>
      <c r="M645" t="s">
        <v>266</v>
      </c>
    </row>
    <row r="646" spans="1:22" ht="15" x14ac:dyDescent="0.25">
      <c r="A646" s="22" t="str">
        <f>VLOOKUP(lex_jul_2014[[#This Row],[Locationid]],[1]LibPAS_data!$A$2:$D$264,4,FALSE)</f>
        <v>N/A</v>
      </c>
      <c r="B646" s="10" t="str">
        <f>TEXT(C646,"yyyy")&amp;"-"&amp;"Q"&amp;LOOKUP(MONTH(C646),{1,4,7,10},{1,2,3,4})</f>
        <v>2014-Q4</v>
      </c>
      <c r="C646" s="19">
        <v>41974</v>
      </c>
      <c r="D646" s="7">
        <f>YEAR(DATE(YEAR(lex_jul_2014[[#This Row],[Date]]),MONTH(lex_jul_2014[[#This Row],[Date]])+6,1))</f>
        <v>2015</v>
      </c>
      <c r="E646" s="39" t="str">
        <f>TEXT(lex_jul_2014[[#This Row],[Date]],"YYYY")</f>
        <v>2014</v>
      </c>
      <c r="F646" t="s">
        <v>275</v>
      </c>
      <c r="G646" t="str">
        <f>VLOOKUP(K646,[1]LibPAS_data!$A$2:$C$600,3,FALSE)</f>
        <v>Mohave</v>
      </c>
      <c r="H646">
        <v>14490</v>
      </c>
      <c r="I646" t="s">
        <v>31</v>
      </c>
      <c r="J646" s="7" t="str">
        <f>VLOOKUP(K646,[1]LibPAS_data!$A$2:$C$601,2,FALSE)</f>
        <v>Kaibab Paiute Public Library</v>
      </c>
      <c r="K646" t="s">
        <v>201</v>
      </c>
      <c r="L646" t="s">
        <v>28</v>
      </c>
      <c r="M646" t="s">
        <v>266</v>
      </c>
    </row>
    <row r="647" spans="1:22" ht="15" x14ac:dyDescent="0.25">
      <c r="A647" s="22" t="e">
        <f>VLOOKUP(lex_jul_2014[[#This Row],[Locationid]],[1]LibPAS_data!$A$2:$D$264,4,FALSE)</f>
        <v>#N/A</v>
      </c>
      <c r="B647" s="10" t="str">
        <f>TEXT(C647,"yyyy")&amp;"-"&amp;"Q"&amp;LOOKUP(MONTH(C647),{1,4,7,10},{1,2,3,4})</f>
        <v>2014-Q4</v>
      </c>
      <c r="C647" s="19">
        <v>41974</v>
      </c>
      <c r="D647" s="7">
        <f>YEAR(DATE(YEAR(lex_jul_2014[[#This Row],[Date]]),MONTH(lex_jul_2014[[#This Row],[Date]])+6,1))</f>
        <v>2015</v>
      </c>
      <c r="E647" s="39" t="str">
        <f>TEXT(lex_jul_2014[[#This Row],[Date]],"YYYY")</f>
        <v>2014</v>
      </c>
      <c r="F647" t="s">
        <v>275</v>
      </c>
      <c r="G647" t="str">
        <f>VLOOKUP(K647,[1]LibPAS_data!$A$2:$C$600,3,FALSE)</f>
        <v>Navajo</v>
      </c>
      <c r="H647">
        <v>14498</v>
      </c>
      <c r="I647" t="s">
        <v>125</v>
      </c>
      <c r="J647" s="7" t="str">
        <f>VLOOKUP(K647,[1]LibPAS_data!$A$2:$C$601,2,FALSE)</f>
        <v>Kayenta Community Library</v>
      </c>
      <c r="K647" t="s">
        <v>202</v>
      </c>
      <c r="L647" t="s">
        <v>114</v>
      </c>
      <c r="M647" t="s">
        <v>266</v>
      </c>
    </row>
    <row r="648" spans="1:22" ht="15" x14ac:dyDescent="0.25">
      <c r="A648" s="22">
        <f>VLOOKUP(lex_jul_2014[[#This Row],[Locationid]],[1]LibPAS_data!$A$2:$D$264,4,FALSE)</f>
        <v>1024</v>
      </c>
      <c r="B648" s="10" t="str">
        <f>TEXT(C648,"yyyy")&amp;"-"&amp;"Q"&amp;LOOKUP(MONTH(C648),{1,4,7,10},{1,2,3,4})</f>
        <v>2014-Q4</v>
      </c>
      <c r="C648" s="19">
        <v>41974</v>
      </c>
      <c r="D648" s="7">
        <f>YEAR(DATE(YEAR(lex_jul_2014[[#This Row],[Date]]),MONTH(lex_jul_2014[[#This Row],[Date]])+6,1))</f>
        <v>2015</v>
      </c>
      <c r="E648" s="39" t="str">
        <f>TEXT(lex_jul_2014[[#This Row],[Date]],"YYYY")</f>
        <v>2014</v>
      </c>
      <c r="F648" t="s">
        <v>275</v>
      </c>
      <c r="G648" t="str">
        <f>VLOOKUP(K648,[1]LibPAS_data!$A$2:$C$600,3,FALSE)</f>
        <v>Pinal</v>
      </c>
      <c r="H648">
        <v>13839</v>
      </c>
      <c r="I648" t="s">
        <v>22</v>
      </c>
      <c r="J648" s="7" t="str">
        <f>VLOOKUP(K648,[1]LibPAS_data!$A$2:$C$601,2,FALSE)</f>
        <v>Kearny Public Library</v>
      </c>
      <c r="K648" t="s">
        <v>203</v>
      </c>
      <c r="L648" t="s">
        <v>13</v>
      </c>
      <c r="M648" t="s">
        <v>266</v>
      </c>
    </row>
    <row r="649" spans="1:22" ht="15" x14ac:dyDescent="0.25">
      <c r="A649" s="22">
        <f>VLOOKUP(lex_jul_2014[[#This Row],[Locationid]],[1]LibPAS_data!$A$2:$D$264,4,FALSE)</f>
        <v>4423</v>
      </c>
      <c r="B649" s="10" t="str">
        <f>TEXT(C649,"yyyy")&amp;"-"&amp;"Q"&amp;LOOKUP(MONTH(C649),{1,4,7,10},{1,2,3,4})</f>
        <v>2014-Q4</v>
      </c>
      <c r="C649" s="19">
        <v>41974</v>
      </c>
      <c r="D649" s="7">
        <f>YEAR(DATE(YEAR(lex_jul_2014[[#This Row],[Date]]),MONTH(lex_jul_2014[[#This Row],[Date]])+6,1))</f>
        <v>2015</v>
      </c>
      <c r="E649" s="39" t="str">
        <f>TEXT(lex_jul_2014[[#This Row],[Date]],"YYYY")</f>
        <v>2014</v>
      </c>
      <c r="F649" t="s">
        <v>275</v>
      </c>
      <c r="G649" t="str">
        <f>VLOOKUP(K649,[1]LibPAS_data!$A$2:$C$600,3,FALSE)</f>
        <v>Navajo</v>
      </c>
      <c r="H649">
        <v>14507</v>
      </c>
      <c r="I649" t="s">
        <v>123</v>
      </c>
      <c r="J649" s="7" t="str">
        <f>VLOOKUP(K649,[1]LibPAS_data!$A$2:$C$601,2,FALSE)</f>
        <v>Larson Memorial Public Library</v>
      </c>
      <c r="K649" t="s">
        <v>204</v>
      </c>
      <c r="L649" t="s">
        <v>114</v>
      </c>
      <c r="M649" t="s">
        <v>266</v>
      </c>
    </row>
    <row r="650" spans="1:22" ht="15" x14ac:dyDescent="0.25">
      <c r="A650" s="22">
        <f>VLOOKUP(lex_jul_2014[[#This Row],[Locationid]],[1]LibPAS_data!$A$2:$D$264,4,FALSE)</f>
        <v>1032</v>
      </c>
      <c r="B650" s="10" t="str">
        <f>TEXT(C650,"yyyy")&amp;"-"&amp;"Q"&amp;LOOKUP(MONTH(C650),{1,4,7,10},{1,2,3,4})</f>
        <v>2014-Q4</v>
      </c>
      <c r="C650" s="19">
        <v>41974</v>
      </c>
      <c r="D650" s="7">
        <f>YEAR(DATE(YEAR(lex_jul_2014[[#This Row],[Date]]),MONTH(lex_jul_2014[[#This Row],[Date]])+6,1))</f>
        <v>2015</v>
      </c>
      <c r="E650" s="39" t="str">
        <f>TEXT(lex_jul_2014[[#This Row],[Date]],"YYYY")</f>
        <v>2014</v>
      </c>
      <c r="F650" t="s">
        <v>275</v>
      </c>
      <c r="G650" t="str">
        <f>VLOOKUP(K650,[1]LibPAS_data!$A$2:$C$600,3,FALSE)</f>
        <v>Pinal</v>
      </c>
      <c r="H650">
        <v>13841</v>
      </c>
      <c r="I650" t="s">
        <v>24</v>
      </c>
      <c r="J650" s="7" t="str">
        <f>VLOOKUP(K650,[1]LibPAS_data!$A$2:$C$601,2,FALSE)</f>
        <v>Mammoth Public Library</v>
      </c>
      <c r="K650" t="s">
        <v>205</v>
      </c>
      <c r="L650" t="s">
        <v>13</v>
      </c>
      <c r="M650" t="s">
        <v>266</v>
      </c>
    </row>
    <row r="651" spans="1:22" ht="15" x14ac:dyDescent="0.25">
      <c r="A651" s="22">
        <f>VLOOKUP(lex_jul_2014[[#This Row],[Locationid]],[1]LibPAS_data!$A$2:$D$264,4,FALSE)</f>
        <v>145358</v>
      </c>
      <c r="B651" s="10" t="str">
        <f>TEXT(C651,"yyyy")&amp;"-"&amp;"Q"&amp;LOOKUP(MONTH(C651),{1,4,7,10},{1,2,3,4})</f>
        <v>2014-Q4</v>
      </c>
      <c r="C651" s="19">
        <v>41974</v>
      </c>
      <c r="D651" s="7">
        <f>YEAR(DATE(YEAR(lex_jul_2014[[#This Row],[Date]]),MONTH(lex_jul_2014[[#This Row],[Date]])+6,1))</f>
        <v>2015</v>
      </c>
      <c r="E651" s="39" t="str">
        <f>TEXT(lex_jul_2014[[#This Row],[Date]],"YYYY")</f>
        <v>2014</v>
      </c>
      <c r="F651" t="s">
        <v>275</v>
      </c>
      <c r="G651" t="str">
        <f>VLOOKUP(K651,[1]LibPAS_data!$A$2:$C$600,3,FALSE)</f>
        <v>Maricopa</v>
      </c>
      <c r="H651">
        <v>13748</v>
      </c>
      <c r="I651" t="s">
        <v>110</v>
      </c>
      <c r="J651" s="7" t="str">
        <f>VLOOKUP(K651,[1]LibPAS_data!$A$2:$C$601,2,FALSE)</f>
        <v>Maricopa County Library District</v>
      </c>
      <c r="K651" s="2" t="s">
        <v>208</v>
      </c>
      <c r="L651" t="s">
        <v>96</v>
      </c>
      <c r="M651" t="s">
        <v>266</v>
      </c>
      <c r="P651">
        <v>86</v>
      </c>
      <c r="Q651">
        <v>21</v>
      </c>
      <c r="R651">
        <v>75</v>
      </c>
      <c r="S651">
        <v>7</v>
      </c>
      <c r="T651">
        <v>6</v>
      </c>
      <c r="U651">
        <v>34</v>
      </c>
      <c r="V651">
        <v>84</v>
      </c>
    </row>
    <row r="652" spans="1:22" ht="15" x14ac:dyDescent="0.25">
      <c r="A652" s="22">
        <f>VLOOKUP(lex_jul_2014[[#This Row],[Locationid]],[1]LibPAS_data!$A$2:$D$264,4,FALSE)</f>
        <v>33183</v>
      </c>
      <c r="B652" s="10" t="str">
        <f>TEXT(C652,"yyyy")&amp;"-"&amp;"Q"&amp;LOOKUP(MONTH(C652),{1,4,7,10},{1,2,3,4})</f>
        <v>2014-Q4</v>
      </c>
      <c r="C652" s="19">
        <v>41974</v>
      </c>
      <c r="D652" s="7">
        <f>YEAR(DATE(YEAR(lex_jul_2014[[#This Row],[Date]]),MONTH(lex_jul_2014[[#This Row],[Date]])+6,1))</f>
        <v>2015</v>
      </c>
      <c r="E652" s="39" t="str">
        <f>TEXT(lex_jul_2014[[#This Row],[Date]],"YYYY")</f>
        <v>2014</v>
      </c>
      <c r="F652" t="s">
        <v>275</v>
      </c>
      <c r="G652" t="str">
        <f>VLOOKUP(K652,[1]LibPAS_data!$A$2:$C$600,3,FALSE)</f>
        <v>Pinal</v>
      </c>
      <c r="H652">
        <v>13843</v>
      </c>
      <c r="I652" t="s">
        <v>26</v>
      </c>
      <c r="J652" s="7" t="str">
        <f>VLOOKUP(K652,[1]LibPAS_data!$A$2:$C$601,2,FALSE)</f>
        <v>Maricopa Community Library</v>
      </c>
      <c r="K652" t="s">
        <v>206</v>
      </c>
      <c r="L652" t="s">
        <v>13</v>
      </c>
      <c r="M652" t="s">
        <v>266</v>
      </c>
    </row>
    <row r="653" spans="1:22" ht="15" x14ac:dyDescent="0.25">
      <c r="A653" s="22" t="e">
        <f>VLOOKUP(lex_jul_2014[[#This Row],[Locationid]],[1]LibPAS_data!$A$2:$D$264,4,FALSE)</f>
        <v>#N/A</v>
      </c>
      <c r="B653" s="10" t="str">
        <f>TEXT(C653,"yyyy")&amp;"-"&amp;"Q"&amp;LOOKUP(MONTH(C653),{1,4,7,10},{1,2,3,4})</f>
        <v>2014-Q4</v>
      </c>
      <c r="C653" s="19">
        <v>41974</v>
      </c>
      <c r="D653" s="7">
        <f>YEAR(DATE(YEAR(lex_jul_2014[[#This Row],[Date]]),MONTH(lex_jul_2014[[#This Row],[Date]])+6,1))</f>
        <v>2015</v>
      </c>
      <c r="E653" s="39" t="str">
        <f>TEXT(lex_jul_2014[[#This Row],[Date]],"YYYY")</f>
        <v>2014</v>
      </c>
      <c r="F653" t="s">
        <v>275</v>
      </c>
      <c r="G653" t="str">
        <f>VLOOKUP(K653,[1]LibPAS_data!$A$2:$C$600,3,FALSE)</f>
        <v>Yavapai</v>
      </c>
      <c r="H653">
        <v>14547</v>
      </c>
      <c r="I653" t="s">
        <v>47</v>
      </c>
      <c r="J653" s="7" t="str">
        <f>VLOOKUP(K653,[1]LibPAS_data!$A$2:$C$601,2,FALSE)</f>
        <v>Mayer Public Library</v>
      </c>
      <c r="K653" t="s">
        <v>207</v>
      </c>
      <c r="L653" t="s">
        <v>39</v>
      </c>
      <c r="M653" t="s">
        <v>266</v>
      </c>
    </row>
    <row r="654" spans="1:22" ht="15" x14ac:dyDescent="0.25">
      <c r="A654" s="22" t="e">
        <f>VLOOKUP(lex_jul_2014[[#This Row],[Locationid]],[1]LibPAS_data!$A$2:$D$264,4,FALSE)</f>
        <v>#N/A</v>
      </c>
      <c r="B654" s="10" t="str">
        <f>TEXT(C654,"yyyy")&amp;"-"&amp;"Q"&amp;LOOKUP(MONTH(C654),{1,4,7,10},{1,2,3,4})</f>
        <v>2014-Q4</v>
      </c>
      <c r="C654" s="19">
        <v>41974</v>
      </c>
      <c r="D654" s="7">
        <f>YEAR(DATE(YEAR(lex_jul_2014[[#This Row],[Date]]),MONTH(lex_jul_2014[[#This Row],[Date]])+6,1))</f>
        <v>2015</v>
      </c>
      <c r="E654" s="39" t="str">
        <f>TEXT(lex_jul_2014[[#This Row],[Date]],"YYYY")</f>
        <v>2014</v>
      </c>
      <c r="F654" t="s">
        <v>275</v>
      </c>
      <c r="G654" t="str">
        <f>VLOOKUP(K654,[1]LibPAS_data!$A$2:$C$600,3,FALSE)</f>
        <v>Navajo</v>
      </c>
      <c r="H654">
        <v>14499</v>
      </c>
      <c r="I654" t="s">
        <v>126</v>
      </c>
      <c r="J654" s="7" t="str">
        <f>VLOOKUP(K654,[1]LibPAS_data!$A$2:$C$601,2,FALSE)</f>
        <v>McNary Community Library</v>
      </c>
      <c r="K654" t="s">
        <v>209</v>
      </c>
      <c r="L654" t="s">
        <v>114</v>
      </c>
      <c r="M654" t="s">
        <v>266</v>
      </c>
    </row>
    <row r="655" spans="1:22" ht="15" x14ac:dyDescent="0.25">
      <c r="A655" s="22">
        <f>VLOOKUP(lex_jul_2014[[#This Row],[Locationid]],[1]LibPAS_data!$A$2:$D$264,4,FALSE)</f>
        <v>3750</v>
      </c>
      <c r="B655" s="10" t="str">
        <f>TEXT(C655,"yyyy")&amp;"-"&amp;"Q"&amp;LOOKUP(MONTH(C655),{1,4,7,10},{1,2,3,4})</f>
        <v>2014-Q4</v>
      </c>
      <c r="C655" s="19">
        <v>41974</v>
      </c>
      <c r="D655" s="7">
        <f>YEAR(DATE(YEAR(lex_jul_2014[[#This Row],[Date]]),MONTH(lex_jul_2014[[#This Row],[Date]])+6,1))</f>
        <v>2015</v>
      </c>
      <c r="E655" s="39" t="str">
        <f>TEXT(lex_jul_2014[[#This Row],[Date]],"YYYY")</f>
        <v>2014</v>
      </c>
      <c r="F655" t="s">
        <v>275</v>
      </c>
      <c r="G655" t="str">
        <f>VLOOKUP(K655,[1]LibPAS_data!$A$2:$C$600,3,FALSE)</f>
        <v>Gila</v>
      </c>
      <c r="H655">
        <v>14459</v>
      </c>
      <c r="I655" t="s">
        <v>85</v>
      </c>
      <c r="J655" s="7" t="str">
        <f>VLOOKUP(K655,[1]LibPAS_data!$A$2:$C$601,2,FALSE)</f>
        <v>Miami Memorial Public Library</v>
      </c>
      <c r="K655" t="s">
        <v>211</v>
      </c>
      <c r="L655" t="s">
        <v>84</v>
      </c>
      <c r="M655" t="s">
        <v>266</v>
      </c>
    </row>
    <row r="656" spans="1:22" ht="15" x14ac:dyDescent="0.25">
      <c r="A656" s="22">
        <f>VLOOKUP(lex_jul_2014[[#This Row],[Locationid]],[1]LibPAS_data!$A$2:$D$264,4,FALSE)</f>
        <v>87143</v>
      </c>
      <c r="B656" s="10" t="str">
        <f>TEXT(C656,"yyyy")&amp;"-"&amp;"Q"&amp;LOOKUP(MONTH(C656),{1,4,7,10},{1,2,3,4})</f>
        <v>2014-Q4</v>
      </c>
      <c r="C656" s="19">
        <v>41974</v>
      </c>
      <c r="D656" s="7">
        <f>YEAR(DATE(YEAR(lex_jul_2014[[#This Row],[Date]]),MONTH(lex_jul_2014[[#This Row],[Date]])+6,1))</f>
        <v>2015</v>
      </c>
      <c r="E656" s="39" t="str">
        <f>TEXT(lex_jul_2014[[#This Row],[Date]],"YYYY")</f>
        <v>2014</v>
      </c>
      <c r="F656" t="s">
        <v>275</v>
      </c>
      <c r="G656" t="str">
        <f>VLOOKUP(K656,[1]LibPAS_data!$A$2:$C$600,3,FALSE)</f>
        <v>Mohave</v>
      </c>
      <c r="H656">
        <v>14322</v>
      </c>
      <c r="I656" t="s">
        <v>29</v>
      </c>
      <c r="J656" s="7" t="str">
        <f>VLOOKUP(K656,[1]LibPAS_data!$A$2:$C$601,2,FALSE)</f>
        <v>Mohave County Library District</v>
      </c>
      <c r="K656" t="s">
        <v>212</v>
      </c>
      <c r="L656" t="s">
        <v>28</v>
      </c>
      <c r="M656" t="s">
        <v>266</v>
      </c>
    </row>
    <row r="657" spans="1:22" ht="15" x14ac:dyDescent="0.25">
      <c r="A657" s="22">
        <f>VLOOKUP(lex_jul_2014[[#This Row],[Locationid]],[1]LibPAS_data!$A$2:$D$264,4,FALSE)</f>
        <v>2934</v>
      </c>
      <c r="B657" s="10" t="str">
        <f>TEXT(C657,"yyyy")&amp;"-"&amp;"Q"&amp;LOOKUP(MONTH(C657),{1,4,7,10},{1,2,3,4})</f>
        <v>2014-Q4</v>
      </c>
      <c r="C657" s="19">
        <v>41974</v>
      </c>
      <c r="D657" s="7">
        <f>YEAR(DATE(YEAR(lex_jul_2014[[#This Row],[Date]]),MONTH(lex_jul_2014[[#This Row],[Date]])+6,1))</f>
        <v>2015</v>
      </c>
      <c r="E657" s="39" t="str">
        <f>TEXT(lex_jul_2014[[#This Row],[Date]],"YYYY")</f>
        <v>2014</v>
      </c>
      <c r="F657" t="s">
        <v>275</v>
      </c>
      <c r="G657" t="str">
        <f>VLOOKUP(K657,[1]LibPAS_data!$A$2:$C$600,3,FALSE)</f>
        <v>Greenlee</v>
      </c>
      <c r="H657">
        <v>14471</v>
      </c>
      <c r="I657" t="s">
        <v>74</v>
      </c>
      <c r="J657" s="7" t="str">
        <f>VLOOKUP(K657,[1]LibPAS_data!$A$2:$C$601,2,FALSE)</f>
        <v>Morenci Community Library</v>
      </c>
      <c r="K657" t="s">
        <v>213</v>
      </c>
      <c r="L657" t="s">
        <v>70</v>
      </c>
      <c r="M657" t="s">
        <v>266</v>
      </c>
    </row>
    <row r="658" spans="1:22" ht="15" x14ac:dyDescent="0.25">
      <c r="A658" s="22">
        <f>VLOOKUP(lex_jul_2014[[#This Row],[Locationid]],[1]LibPAS_data!$A$2:$D$264,4,FALSE)</f>
        <v>2461</v>
      </c>
      <c r="B658" s="10" t="str">
        <f>TEXT(C658,"yyyy")&amp;"-"&amp;"Q"&amp;LOOKUP(MONTH(C658),{1,4,7,10},{1,2,3,4})</f>
        <v>2014-Q4</v>
      </c>
      <c r="C658" s="19">
        <v>41974</v>
      </c>
      <c r="D658" s="7">
        <f>YEAR(DATE(YEAR(lex_jul_2014[[#This Row],[Date]]),MONTH(lex_jul_2014[[#This Row],[Date]])+6,1))</f>
        <v>2015</v>
      </c>
      <c r="E658" s="39" t="str">
        <f>TEXT(lex_jul_2014[[#This Row],[Date]],"YYYY")</f>
        <v>2014</v>
      </c>
      <c r="F658" t="s">
        <v>275</v>
      </c>
      <c r="G658" t="str">
        <f>VLOOKUP(K658,[1]LibPAS_data!$A$2:$C$600,3,FALSE)</f>
        <v>Navajo</v>
      </c>
      <c r="H658">
        <v>6128</v>
      </c>
      <c r="I658" t="s">
        <v>124</v>
      </c>
      <c r="J658" s="7" t="str">
        <f>VLOOKUP(K658,[1]LibPAS_data!$A$2:$C$601,2,FALSE)</f>
        <v>Navajo County Library District</v>
      </c>
      <c r="K658" t="s">
        <v>214</v>
      </c>
      <c r="L658" t="s">
        <v>114</v>
      </c>
      <c r="M658" t="s">
        <v>266</v>
      </c>
      <c r="P658">
        <v>5</v>
      </c>
      <c r="R658">
        <v>1</v>
      </c>
      <c r="S658">
        <v>8</v>
      </c>
    </row>
    <row r="659" spans="1:22" ht="15" x14ac:dyDescent="0.25">
      <c r="A659" s="22">
        <f>VLOOKUP(lex_jul_2014[[#This Row],[Locationid]],[1]LibPAS_data!$A$2:$D$264,4,FALSE)</f>
        <v>19768</v>
      </c>
      <c r="B659" s="10" t="str">
        <f>TEXT(C659,"yyyy")&amp;"-"&amp;"Q"&amp;LOOKUP(MONTH(C659),{1,4,7,10},{1,2,3,4})</f>
        <v>2014-Q4</v>
      </c>
      <c r="C659" s="19">
        <v>41974</v>
      </c>
      <c r="D659" s="7">
        <f>YEAR(DATE(YEAR(lex_jul_2014[[#This Row],[Date]]),MONTH(lex_jul_2014[[#This Row],[Date]])+6,1))</f>
        <v>2015</v>
      </c>
      <c r="E659" s="39" t="str">
        <f>TEXT(lex_jul_2014[[#This Row],[Date]],"YYYY")</f>
        <v>2014</v>
      </c>
      <c r="F659" t="s">
        <v>275</v>
      </c>
      <c r="G659" t="str">
        <f>VLOOKUP(K659,[1]LibPAS_data!$A$2:$C$600,3,FALSE)</f>
        <v>Apache</v>
      </c>
      <c r="H659">
        <v>14548</v>
      </c>
      <c r="I659" t="s">
        <v>115</v>
      </c>
      <c r="J659" s="7" t="str">
        <f>VLOOKUP(K659,[1]LibPAS_data!$A$2:$C$601,2,FALSE)</f>
        <v>Navajo Nation Library System</v>
      </c>
      <c r="K659" t="s">
        <v>216</v>
      </c>
      <c r="L659" t="s">
        <v>114</v>
      </c>
      <c r="M659" t="s">
        <v>266</v>
      </c>
    </row>
    <row r="660" spans="1:22" ht="15" x14ac:dyDescent="0.25">
      <c r="A660" s="22">
        <f>VLOOKUP(lex_jul_2014[[#This Row],[Locationid]],[1]LibPAS_data!$A$2:$D$264,4,FALSE)</f>
        <v>23601</v>
      </c>
      <c r="B660" s="10" t="str">
        <f>TEXT(C660,"yyyy")&amp;"-"&amp;"Q"&amp;LOOKUP(MONTH(C660),{1,4,7,10},{1,2,3,4})</f>
        <v>2014-Q4</v>
      </c>
      <c r="C660" s="19">
        <v>41974</v>
      </c>
      <c r="D660" s="7">
        <f>YEAR(DATE(YEAR(lex_jul_2014[[#This Row],[Date]]),MONTH(lex_jul_2014[[#This Row],[Date]])+6,1))</f>
        <v>2015</v>
      </c>
      <c r="E660" s="39" t="str">
        <f>TEXT(lex_jul_2014[[#This Row],[Date]],"YYYY")</f>
        <v>2014</v>
      </c>
      <c r="F660" t="s">
        <v>275</v>
      </c>
      <c r="G660" t="str">
        <f>VLOOKUP(K660,[1]LibPAS_data!$A$2:$C$600,3,FALSE)</f>
        <v>Santa Cruz</v>
      </c>
      <c r="H660">
        <v>14515</v>
      </c>
      <c r="I660" t="s">
        <v>137</v>
      </c>
      <c r="J660" s="7" t="str">
        <f>VLOOKUP(K660,[1]LibPAS_data!$A$2:$C$601,2,FALSE)</f>
        <v>Nogales/Santa Cruz County Public Library</v>
      </c>
      <c r="K660" t="s">
        <v>215</v>
      </c>
      <c r="L660" t="s">
        <v>138</v>
      </c>
      <c r="M660" t="s">
        <v>266</v>
      </c>
    </row>
    <row r="661" spans="1:22" ht="15" x14ac:dyDescent="0.25">
      <c r="A661" s="22" t="e">
        <f>VLOOKUP(lex_jul_2014[[#This Row],[Locationid]],[1]LibPAS_data!$A$2:$D$264,4,FALSE)</f>
        <v>#N/A</v>
      </c>
      <c r="B661" s="10" t="str">
        <f>TEXT(C661,"yyyy")&amp;"-"&amp;"Q"&amp;LOOKUP(MONTH(C661),{1,4,7,10},{1,2,3,4})</f>
        <v>2014-Q4</v>
      </c>
      <c r="C661" s="19">
        <v>41974</v>
      </c>
      <c r="D661" s="7">
        <f>YEAR(DATE(YEAR(lex_jul_2014[[#This Row],[Date]]),MONTH(lex_jul_2014[[#This Row],[Date]])+6,1))</f>
        <v>2015</v>
      </c>
      <c r="E661" s="39" t="str">
        <f>TEXT(lex_jul_2014[[#This Row],[Date]],"YYYY")</f>
        <v>2014</v>
      </c>
      <c r="F661" t="s">
        <v>275</v>
      </c>
      <c r="G661" t="str">
        <f>VLOOKUP(K661,[1]LibPAS_data!$A$2:$C$600,3,FALSE)</f>
        <v>Pinal</v>
      </c>
      <c r="H661">
        <v>13840</v>
      </c>
      <c r="I661" t="s">
        <v>23</v>
      </c>
      <c r="J661" s="7" t="str">
        <f>VLOOKUP(K661,[1]LibPAS_data!$A$2:$C$601,2,FALSE)</f>
        <v>Oracle Public Library</v>
      </c>
      <c r="K661" t="s">
        <v>217</v>
      </c>
      <c r="L661" t="s">
        <v>13</v>
      </c>
      <c r="M661" t="s">
        <v>266</v>
      </c>
    </row>
    <row r="662" spans="1:22" ht="15" x14ac:dyDescent="0.25">
      <c r="A662" s="22" t="e">
        <f>VLOOKUP(lex_jul_2014[[#This Row],[Locationid]],[1]LibPAS_data!$A$2:$D$264,4,FALSE)</f>
        <v>#N/A</v>
      </c>
      <c r="B662" s="10" t="str">
        <f>TEXT(C662,"yyyy")&amp;"-"&amp;"Q"&amp;LOOKUP(MONTH(C662),{1,4,7,10},{1,2,3,4})</f>
        <v>2014-Q4</v>
      </c>
      <c r="C662" s="19">
        <v>41974</v>
      </c>
      <c r="D662" s="7">
        <f>YEAR(DATE(YEAR(lex_jul_2014[[#This Row],[Date]]),MONTH(lex_jul_2014[[#This Row],[Date]])+6,1))</f>
        <v>2015</v>
      </c>
      <c r="E662" s="39" t="str">
        <f>TEXT(lex_jul_2014[[#This Row],[Date]],"YYYY")</f>
        <v>2014</v>
      </c>
      <c r="F662" t="s">
        <v>275</v>
      </c>
      <c r="G662" t="str">
        <f>VLOOKUP(K662,[1]LibPAS_data!$A$2:$C$600,3,FALSE)</f>
        <v>Pinal</v>
      </c>
      <c r="H662">
        <v>14513</v>
      </c>
      <c r="I662" t="s">
        <v>135</v>
      </c>
      <c r="J662" s="7" t="str">
        <f>VLOOKUP(K662,[1]LibPAS_data!$A$2:$C$601,2,FALSE)</f>
        <v>Oro Valley Public Library</v>
      </c>
      <c r="K662" t="s">
        <v>218</v>
      </c>
      <c r="L662" t="s">
        <v>131</v>
      </c>
      <c r="M662" t="s">
        <v>266</v>
      </c>
    </row>
    <row r="663" spans="1:22" ht="15" x14ac:dyDescent="0.25">
      <c r="A663" s="22" t="str">
        <f>VLOOKUP(lex_jul_2014[[#This Row],[Locationid]],[1]LibPAS_data!$A$2:$D$264,4,FALSE)</f>
        <v>N/A</v>
      </c>
      <c r="B663" s="10" t="str">
        <f>TEXT(C663,"yyyy")&amp;"-"&amp;"Q"&amp;LOOKUP(MONTH(C663),{1,4,7,10},{1,2,3,4})</f>
        <v>2014-Q4</v>
      </c>
      <c r="C663" s="19">
        <v>41974</v>
      </c>
      <c r="D663" s="7">
        <f>YEAR(DATE(YEAR(lex_jul_2014[[#This Row],[Date]]),MONTH(lex_jul_2014[[#This Row],[Date]])+6,1))</f>
        <v>2015</v>
      </c>
      <c r="E663" s="39" t="str">
        <f>TEXT(lex_jul_2014[[#This Row],[Date]],"YYYY")</f>
        <v>2014</v>
      </c>
      <c r="F663" t="s">
        <v>275</v>
      </c>
      <c r="G663" t="str">
        <f>VLOOKUP(K663,[1]LibPAS_data!$A$2:$C$600,3,FALSE)</f>
        <v>Coconino</v>
      </c>
      <c r="H663">
        <v>14453</v>
      </c>
      <c r="I663" t="s">
        <v>64</v>
      </c>
      <c r="J663" s="7" t="str">
        <f>VLOOKUP(K663,[1]LibPAS_data!$A$2:$C$601,2,FALSE)</f>
        <v>Page Public Library</v>
      </c>
      <c r="K663" t="s">
        <v>219</v>
      </c>
      <c r="L663" t="s">
        <v>62</v>
      </c>
      <c r="M663" t="s">
        <v>266</v>
      </c>
    </row>
    <row r="664" spans="1:22" ht="15" x14ac:dyDescent="0.25">
      <c r="A664" s="22">
        <f>VLOOKUP(lex_jul_2014[[#This Row],[Locationid]],[1]LibPAS_data!$A$2:$D$264,4,FALSE)</f>
        <v>811</v>
      </c>
      <c r="B664" s="10" t="str">
        <f>TEXT(C664,"yyyy")&amp;"-"&amp;"Q"&amp;LOOKUP(MONTH(C664),{1,4,7,10},{1,2,3,4})</f>
        <v>2014-Q4</v>
      </c>
      <c r="C664" s="19">
        <v>41974</v>
      </c>
      <c r="D664" s="7">
        <f>YEAR(DATE(YEAR(lex_jul_2014[[#This Row],[Date]]),MONTH(lex_jul_2014[[#This Row],[Date]])+6,1))</f>
        <v>2015</v>
      </c>
      <c r="E664" s="39" t="str">
        <f>TEXT(lex_jul_2014[[#This Row],[Date]],"YYYY")</f>
        <v>2014</v>
      </c>
      <c r="F664" t="s">
        <v>275</v>
      </c>
      <c r="G664" t="str">
        <f>VLOOKUP(K664,[1]LibPAS_data!$A$2:$C$600,3,FALSE)</f>
        <v>Santa Cruz</v>
      </c>
      <c r="H664">
        <v>14516</v>
      </c>
      <c r="I664" t="s">
        <v>139</v>
      </c>
      <c r="J664" s="7" t="str">
        <f>VLOOKUP(K664,[1]LibPAS_data!$A$2:$C$601,2,FALSE)</f>
        <v>Patagonia Public Library</v>
      </c>
      <c r="K664" s="1" t="s">
        <v>220</v>
      </c>
      <c r="L664" t="s">
        <v>138</v>
      </c>
      <c r="M664" t="s">
        <v>266</v>
      </c>
    </row>
    <row r="665" spans="1:22" ht="15" x14ac:dyDescent="0.25">
      <c r="A665" s="22">
        <f>VLOOKUP(lex_jul_2014[[#This Row],[Locationid]],[1]LibPAS_data!$A$2:$D$264,4,FALSE)</f>
        <v>13597</v>
      </c>
      <c r="B665" s="10" t="str">
        <f>TEXT(C665,"yyyy")&amp;"-"&amp;"Q"&amp;LOOKUP(MONTH(C665),{1,4,7,10},{1,2,3,4})</f>
        <v>2014-Q4</v>
      </c>
      <c r="C665" s="19">
        <v>41974</v>
      </c>
      <c r="D665" s="7">
        <f>YEAR(DATE(YEAR(lex_jul_2014[[#This Row],[Date]]),MONTH(lex_jul_2014[[#This Row],[Date]])+6,1))</f>
        <v>2015</v>
      </c>
      <c r="E665" s="39" t="str">
        <f>TEXT(lex_jul_2014[[#This Row],[Date]],"YYYY")</f>
        <v>2014</v>
      </c>
      <c r="F665" t="s">
        <v>275</v>
      </c>
      <c r="G665" t="str">
        <f>VLOOKUP(K665,[1]LibPAS_data!$A$2:$C$600,3,FALSE)</f>
        <v>Gila</v>
      </c>
      <c r="H665">
        <v>14462</v>
      </c>
      <c r="I665" t="s">
        <v>89</v>
      </c>
      <c r="J665" s="7" t="str">
        <f>VLOOKUP(K665,[1]LibPAS_data!$A$2:$C$601,2,FALSE)</f>
        <v>Payson Public Library</v>
      </c>
      <c r="K665" t="s">
        <v>221</v>
      </c>
      <c r="L665" t="s">
        <v>84</v>
      </c>
      <c r="M665" t="s">
        <v>266</v>
      </c>
    </row>
    <row r="666" spans="1:22" ht="15" x14ac:dyDescent="0.25">
      <c r="A666" s="22">
        <f>VLOOKUP(lex_jul_2014[[#This Row],[Locationid]],[1]LibPAS_data!$A$2:$D$264,4,FALSE)</f>
        <v>109952</v>
      </c>
      <c r="B666" s="10" t="str">
        <f>TEXT(C666,"yyyy")&amp;"-"&amp;"Q"&amp;LOOKUP(MONTH(C666),{1,4,7,10},{1,2,3,4})</f>
        <v>2014-Q4</v>
      </c>
      <c r="C666" s="19">
        <v>41974</v>
      </c>
      <c r="D666" s="7">
        <f>YEAR(DATE(YEAR(lex_jul_2014[[#This Row],[Date]]),MONTH(lex_jul_2014[[#This Row],[Date]])+6,1))</f>
        <v>2015</v>
      </c>
      <c r="E666" s="39" t="str">
        <f>TEXT(lex_jul_2014[[#This Row],[Date]],"YYYY")</f>
        <v>2014</v>
      </c>
      <c r="F666" t="s">
        <v>275</v>
      </c>
      <c r="G666" t="str">
        <f>VLOOKUP(K666,[1]LibPAS_data!$A$2:$C$600,3,FALSE)</f>
        <v>Maricopa</v>
      </c>
      <c r="H666">
        <v>14480</v>
      </c>
      <c r="I666" t="s">
        <v>109</v>
      </c>
      <c r="J666" s="7" t="str">
        <f>VLOOKUP(K666,[1]LibPAS_data!$A$2:$C$601,2,FALSE)</f>
        <v>Peoria Public Library</v>
      </c>
      <c r="K666" s="2" t="s">
        <v>222</v>
      </c>
      <c r="L666" t="s">
        <v>96</v>
      </c>
      <c r="M666" t="s">
        <v>266</v>
      </c>
    </row>
    <row r="667" spans="1:22" ht="15" x14ac:dyDescent="0.25">
      <c r="A667" s="22">
        <f>VLOOKUP(lex_jul_2014[[#This Row],[Locationid]],[1]LibPAS_data!$A$2:$D$264,4,FALSE)</f>
        <v>943450</v>
      </c>
      <c r="B667" s="10" t="str">
        <f>TEXT(C667,"yyyy")&amp;"-"&amp;"Q"&amp;LOOKUP(MONTH(C667),{1,4,7,10},{1,2,3,4})</f>
        <v>2014-Q4</v>
      </c>
      <c r="C667" s="19">
        <v>41974</v>
      </c>
      <c r="D667" s="7">
        <f>YEAR(DATE(YEAR(lex_jul_2014[[#This Row],[Date]]),MONTH(lex_jul_2014[[#This Row],[Date]])+6,1))</f>
        <v>2015</v>
      </c>
      <c r="E667" s="39" t="str">
        <f>TEXT(lex_jul_2014[[#This Row],[Date]],"YYYY")</f>
        <v>2014</v>
      </c>
      <c r="F667" t="s">
        <v>275</v>
      </c>
      <c r="G667" t="str">
        <f>VLOOKUP(K667,[1]LibPAS_data!$A$2:$C$600,3,FALSE)</f>
        <v>Maricopa</v>
      </c>
      <c r="H667">
        <v>5773</v>
      </c>
      <c r="I667" t="s">
        <v>107</v>
      </c>
      <c r="J667" s="7" t="str">
        <f>VLOOKUP(K667,[1]LibPAS_data!$A$2:$C$601,2,FALSE)</f>
        <v>Phoenix Public Library</v>
      </c>
      <c r="K667" s="1" t="s">
        <v>223</v>
      </c>
      <c r="L667" t="s">
        <v>96</v>
      </c>
      <c r="M667" t="s">
        <v>266</v>
      </c>
      <c r="P667">
        <v>138</v>
      </c>
      <c r="Q667">
        <v>39</v>
      </c>
      <c r="R667">
        <v>126</v>
      </c>
      <c r="S667">
        <v>76</v>
      </c>
      <c r="T667">
        <v>37</v>
      </c>
      <c r="U667">
        <v>16</v>
      </c>
    </row>
    <row r="668" spans="1:22" ht="15" x14ac:dyDescent="0.25">
      <c r="A668" s="22">
        <f>VLOOKUP(lex_jul_2014[[#This Row],[Locationid]],[1]LibPAS_data!$A$2:$D$264,4,FALSE)</f>
        <v>405419</v>
      </c>
      <c r="B668" s="10" t="str">
        <f>TEXT(C668,"yyyy")&amp;"-"&amp;"Q"&amp;LOOKUP(MONTH(C668),{1,4,7,10},{1,2,3,4})</f>
        <v>2014-Q4</v>
      </c>
      <c r="C668" s="19">
        <v>41974</v>
      </c>
      <c r="D668" s="7">
        <f>YEAR(DATE(YEAR(lex_jul_2014[[#This Row],[Date]]),MONTH(lex_jul_2014[[#This Row],[Date]])+6,1))</f>
        <v>2015</v>
      </c>
      <c r="E668" s="39" t="str">
        <f>TEXT(lex_jul_2014[[#This Row],[Date]],"YYYY")</f>
        <v>2014</v>
      </c>
      <c r="F668" t="s">
        <v>275</v>
      </c>
      <c r="G668" t="str">
        <f>VLOOKUP(K668,[1]LibPAS_data!$A$2:$C$600,3,FALSE)</f>
        <v>Pima</v>
      </c>
      <c r="H668">
        <v>5042</v>
      </c>
      <c r="I668" t="s">
        <v>136</v>
      </c>
      <c r="J668" s="7" t="str">
        <f>VLOOKUP(K668,[1]LibPAS_data!$A$2:$C$601,2,FALSE)</f>
        <v>Pima County Public Library</v>
      </c>
      <c r="K668" t="s">
        <v>225</v>
      </c>
      <c r="L668" t="s">
        <v>131</v>
      </c>
      <c r="M668" t="s">
        <v>266</v>
      </c>
      <c r="P668">
        <v>189</v>
      </c>
      <c r="Q668">
        <v>36</v>
      </c>
      <c r="R668">
        <v>123</v>
      </c>
      <c r="S668">
        <v>58</v>
      </c>
      <c r="T668">
        <v>4</v>
      </c>
      <c r="U668">
        <v>12</v>
      </c>
      <c r="V668">
        <v>15</v>
      </c>
    </row>
    <row r="669" spans="1:22" ht="15" x14ac:dyDescent="0.25">
      <c r="A669" s="22">
        <f>VLOOKUP(lex_jul_2014[[#This Row],[Locationid]],[1]LibPAS_data!$A$2:$D$264,4,FALSE)</f>
        <v>1701</v>
      </c>
      <c r="B669" s="10" t="str">
        <f>TEXT(C669,"yyyy")&amp;"-"&amp;"Q"&amp;LOOKUP(MONTH(C669),{1,4,7,10},{1,2,3,4})</f>
        <v>2014-Q4</v>
      </c>
      <c r="C669" s="19">
        <v>41974</v>
      </c>
      <c r="D669" s="7">
        <f>YEAR(DATE(YEAR(lex_jul_2014[[#This Row],[Date]]),MONTH(lex_jul_2014[[#This Row],[Date]])+6,1))</f>
        <v>2015</v>
      </c>
      <c r="E669" s="39" t="str">
        <f>TEXT(lex_jul_2014[[#This Row],[Date]],"YYYY")</f>
        <v>2014</v>
      </c>
      <c r="F669" t="s">
        <v>275</v>
      </c>
      <c r="G669" t="str">
        <f>VLOOKUP(K669,[1]LibPAS_data!$A$2:$C$600,3,FALSE)</f>
        <v>Graham</v>
      </c>
      <c r="H669">
        <v>14466</v>
      </c>
      <c r="I669" t="s">
        <v>94</v>
      </c>
      <c r="J669" s="7" t="str">
        <f>VLOOKUP(K669,[1]LibPAS_data!$A$2:$C$601,2,FALSE)</f>
        <v>Pima Public Library</v>
      </c>
      <c r="K669" t="s">
        <v>224</v>
      </c>
      <c r="L669" t="s">
        <v>93</v>
      </c>
      <c r="M669" t="s">
        <v>266</v>
      </c>
    </row>
    <row r="670" spans="1:22" ht="15" x14ac:dyDescent="0.25">
      <c r="A670" s="22">
        <f>VLOOKUP(lex_jul_2014[[#This Row],[Locationid]],[1]LibPAS_data!$A$2:$D$264,4,FALSE)</f>
        <v>8901</v>
      </c>
      <c r="B670" s="10" t="str">
        <f>TEXT(C670,"yyyy")&amp;"-"&amp;"Q"&amp;LOOKUP(MONTH(C670),{1,4,7,10},{1,2,3,4})</f>
        <v>2014-Q4</v>
      </c>
      <c r="C670" s="19">
        <v>41974</v>
      </c>
      <c r="D670" s="7">
        <f>YEAR(DATE(YEAR(lex_jul_2014[[#This Row],[Date]]),MONTH(lex_jul_2014[[#This Row],[Date]])+6,1))</f>
        <v>2015</v>
      </c>
      <c r="E670" s="39" t="str">
        <f>TEXT(lex_jul_2014[[#This Row],[Date]],"YYYY")</f>
        <v>2014</v>
      </c>
      <c r="F670" t="s">
        <v>275</v>
      </c>
      <c r="G670" t="str">
        <f>VLOOKUP(K670,[1]LibPAS_data!$A$2:$C$600,3,FALSE)</f>
        <v>Pinal</v>
      </c>
      <c r="H670">
        <v>13846</v>
      </c>
      <c r="I670" t="s">
        <v>20</v>
      </c>
      <c r="J670" s="7" t="str">
        <f>VLOOKUP(K670,[1]LibPAS_data!$A$2:$C$601,2,FALSE)</f>
        <v>Pinal County Library District</v>
      </c>
      <c r="K670" s="2" t="s">
        <v>226</v>
      </c>
      <c r="L670" t="s">
        <v>13</v>
      </c>
      <c r="M670" t="s">
        <v>266</v>
      </c>
      <c r="P670">
        <v>21</v>
      </c>
      <c r="Q670">
        <v>7</v>
      </c>
      <c r="R670">
        <v>8</v>
      </c>
      <c r="S670">
        <v>12</v>
      </c>
      <c r="U670">
        <v>6</v>
      </c>
    </row>
    <row r="671" spans="1:22" ht="15" x14ac:dyDescent="0.25">
      <c r="A671" s="22" t="e">
        <f>VLOOKUP(lex_jul_2014[[#This Row],[Locationid]],[1]LibPAS_data!$A$2:$D$264,4,FALSE)</f>
        <v>#N/A</v>
      </c>
      <c r="B671" s="10" t="str">
        <f>TEXT(C671,"yyyy")&amp;"-"&amp;"Q"&amp;LOOKUP(MONTH(C671),{1,4,7,10},{1,2,3,4})</f>
        <v>2014-Q4</v>
      </c>
      <c r="C671" s="19">
        <v>41974</v>
      </c>
      <c r="D671" s="7">
        <f>YEAR(DATE(YEAR(lex_jul_2014[[#This Row],[Date]]),MONTH(lex_jul_2014[[#This Row],[Date]])+6,1))</f>
        <v>2015</v>
      </c>
      <c r="E671" s="39" t="str">
        <f>TEXT(lex_jul_2014[[#This Row],[Date]],"YYYY")</f>
        <v>2014</v>
      </c>
      <c r="F671" t="s">
        <v>275</v>
      </c>
      <c r="G671" t="str">
        <f>VLOOKUP(K671,[1]LibPAS_data!$A$2:$C$600,3,FALSE)</f>
        <v>Navajo</v>
      </c>
      <c r="H671">
        <v>14500</v>
      </c>
      <c r="I671" t="s">
        <v>127</v>
      </c>
      <c r="J671" s="7" t="str">
        <f>VLOOKUP(K671,[1]LibPAS_data!$A$2:$C$601,2,FALSE)</f>
        <v>Pinedale Public Library</v>
      </c>
      <c r="K671" s="5" t="s">
        <v>227</v>
      </c>
      <c r="L671" t="s">
        <v>114</v>
      </c>
      <c r="M671" t="s">
        <v>266</v>
      </c>
    </row>
    <row r="672" spans="1:22" ht="15" x14ac:dyDescent="0.25">
      <c r="A672" s="22" t="e">
        <f>VLOOKUP(lex_jul_2014[[#This Row],[Locationid]],[1]LibPAS_data!$A$2:$D$264,4,FALSE)</f>
        <v>#N/A</v>
      </c>
      <c r="B672" s="10" t="str">
        <f>TEXT(C672,"yyyy")&amp;"-"&amp;"Q"&amp;LOOKUP(MONTH(C672),{1,4,7,10},{1,2,3,4})</f>
        <v>2014-Q4</v>
      </c>
      <c r="C672" s="19">
        <v>41974</v>
      </c>
      <c r="D672" s="7">
        <f>YEAR(DATE(YEAR(lex_jul_2014[[#This Row],[Date]]),MONTH(lex_jul_2014[[#This Row],[Date]])+6,1))</f>
        <v>2015</v>
      </c>
      <c r="E672" s="39" t="str">
        <f>TEXT(lex_jul_2014[[#This Row],[Date]],"YYYY")</f>
        <v>2014</v>
      </c>
      <c r="F672" t="s">
        <v>275</v>
      </c>
      <c r="G672" t="str">
        <f>VLOOKUP(K672,[1]LibPAS_data!$A$2:$C$600,3,FALSE)</f>
        <v>Navajo</v>
      </c>
      <c r="H672">
        <v>14501</v>
      </c>
      <c r="I672" t="s">
        <v>128</v>
      </c>
      <c r="J672" s="7" t="str">
        <f>VLOOKUP(K672,[1]LibPAS_data!$A$2:$C$601,2,FALSE)</f>
        <v>Pinetop Lakeside Library</v>
      </c>
      <c r="K672" s="5" t="s">
        <v>228</v>
      </c>
      <c r="L672" t="s">
        <v>114</v>
      </c>
      <c r="M672" t="s">
        <v>266</v>
      </c>
    </row>
    <row r="673" spans="1:22" ht="15" x14ac:dyDescent="0.25">
      <c r="A673" s="22">
        <f>VLOOKUP(lex_jul_2014[[#This Row],[Locationid]],[1]LibPAS_data!$A$2:$D$264,4,FALSE)</f>
        <v>29416</v>
      </c>
      <c r="B673" s="10" t="str">
        <f>TEXT(C673,"yyyy")&amp;"-"&amp;"Q"&amp;LOOKUP(MONTH(C673),{1,4,7,10},{1,2,3,4})</f>
        <v>2014-Q4</v>
      </c>
      <c r="C673" s="19">
        <v>41974</v>
      </c>
      <c r="D673" s="7">
        <f>YEAR(DATE(YEAR(lex_jul_2014[[#This Row],[Date]]),MONTH(lex_jul_2014[[#This Row],[Date]])+6,1))</f>
        <v>2015</v>
      </c>
      <c r="E673" s="39" t="str">
        <f>TEXT(lex_jul_2014[[#This Row],[Date]],"YYYY")</f>
        <v>2014</v>
      </c>
      <c r="F673" t="s">
        <v>275</v>
      </c>
      <c r="G673" t="str">
        <f>VLOOKUP(K673,[1]LibPAS_data!$A$2:$C$600,3,FALSE)</f>
        <v>Yavapai</v>
      </c>
      <c r="H673">
        <v>14524</v>
      </c>
      <c r="I673" t="s">
        <v>48</v>
      </c>
      <c r="J673" s="7" t="str">
        <f>VLOOKUP(K673,[1]LibPAS_data!$A$2:$C$601,2,FALSE)</f>
        <v>Prescott Public Library</v>
      </c>
      <c r="K673" s="1" t="s">
        <v>229</v>
      </c>
      <c r="L673" t="s">
        <v>39</v>
      </c>
      <c r="M673" t="s">
        <v>266</v>
      </c>
    </row>
    <row r="674" spans="1:22" ht="15" x14ac:dyDescent="0.25">
      <c r="A674" s="22">
        <f>VLOOKUP(lex_jul_2014[[#This Row],[Locationid]],[1]LibPAS_data!$A$2:$D$264,4,FALSE)</f>
        <v>22616</v>
      </c>
      <c r="B674" s="10" t="str">
        <f>TEXT(C674,"yyyy")&amp;"-"&amp;"Q"&amp;LOOKUP(MONTH(C674),{1,4,7,10},{1,2,3,4})</f>
        <v>2014-Q4</v>
      </c>
      <c r="C674" s="19">
        <v>41974</v>
      </c>
      <c r="D674" s="7">
        <f>YEAR(DATE(YEAR(lex_jul_2014[[#This Row],[Date]]),MONTH(lex_jul_2014[[#This Row],[Date]])+6,1))</f>
        <v>2015</v>
      </c>
      <c r="E674" s="39" t="str">
        <f>TEXT(lex_jul_2014[[#This Row],[Date]],"YYYY")</f>
        <v>2014</v>
      </c>
      <c r="F674" t="s">
        <v>275</v>
      </c>
      <c r="G674" t="str">
        <f>VLOOKUP(K674,[1]LibPAS_data!$A$2:$C$600,3,FALSE)</f>
        <v>Yavapai</v>
      </c>
      <c r="H674">
        <v>14519</v>
      </c>
      <c r="I674" t="s">
        <v>45</v>
      </c>
      <c r="J674" s="7" t="str">
        <f>VLOOKUP(K674,[1]LibPAS_data!$A$2:$C$601,2,FALSE)</f>
        <v>Prescott Valley Public Library</v>
      </c>
      <c r="K674" t="s">
        <v>230</v>
      </c>
      <c r="L674" t="s">
        <v>39</v>
      </c>
      <c r="M674" t="s">
        <v>266</v>
      </c>
    </row>
    <row r="675" spans="1:22" ht="15" x14ac:dyDescent="0.25">
      <c r="A675" s="22">
        <f>VLOOKUP(lex_jul_2014[[#This Row],[Locationid]],[1]LibPAS_data!$A$2:$D$264,4,FALSE)</f>
        <v>5873</v>
      </c>
      <c r="B675" s="10" t="str">
        <f>TEXT(C675,"yyyy")&amp;"-"&amp;"Q"&amp;LOOKUP(MONTH(C675),{1,4,7,10},{1,2,3,4})</f>
        <v>2014-Q4</v>
      </c>
      <c r="C675" s="19">
        <v>41974</v>
      </c>
      <c r="D675" s="7">
        <f>YEAR(DATE(YEAR(lex_jul_2014[[#This Row],[Date]]),MONTH(lex_jul_2014[[#This Row],[Date]])+6,1))</f>
        <v>2015</v>
      </c>
      <c r="E675" s="39" t="str">
        <f>TEXT(lex_jul_2014[[#This Row],[Date]],"YYYY")</f>
        <v>2014</v>
      </c>
      <c r="F675" t="s">
        <v>275</v>
      </c>
      <c r="G675" t="str">
        <f>VLOOKUP(K675,[1]LibPAS_data!$A$2:$C$600,3,FALSE)</f>
        <v>La Paz</v>
      </c>
      <c r="H675">
        <v>14473</v>
      </c>
      <c r="I675" t="s">
        <v>35</v>
      </c>
      <c r="J675" s="7" t="str">
        <f>VLOOKUP(K675,[1]LibPAS_data!$A$2:$C$601,2,FALSE)</f>
        <v>Quartzsite Public Library</v>
      </c>
      <c r="K675" t="s">
        <v>231</v>
      </c>
      <c r="L675" t="s">
        <v>34</v>
      </c>
      <c r="M675" t="s">
        <v>266</v>
      </c>
    </row>
    <row r="676" spans="1:22" ht="15" x14ac:dyDescent="0.25">
      <c r="A676" s="22" t="e">
        <f>VLOOKUP(lex_jul_2014[[#This Row],[Locationid]],[1]LibPAS_data!$A$2:$D$264,4,FALSE)</f>
        <v>#N/A</v>
      </c>
      <c r="B676" s="10" t="str">
        <f>TEXT(C676,"yyyy")&amp;"-"&amp;"Q"&amp;LOOKUP(MONTH(C676),{1,4,7,10},{1,2,3,4})</f>
        <v>2014-Q4</v>
      </c>
      <c r="C676" s="19">
        <v>41974</v>
      </c>
      <c r="D676" s="7">
        <f>YEAR(DATE(YEAR(lex_jul_2014[[#This Row],[Date]]),MONTH(lex_jul_2014[[#This Row],[Date]])+6,1))</f>
        <v>2015</v>
      </c>
      <c r="E676" s="39" t="str">
        <f>TEXT(lex_jul_2014[[#This Row],[Date]],"YYYY")</f>
        <v>2014</v>
      </c>
      <c r="F676" t="s">
        <v>275</v>
      </c>
      <c r="G676" t="str">
        <f>VLOOKUP(K676,[1]LibPAS_data!$A$2:$C$600,3,FALSE)</f>
        <v>Navajo</v>
      </c>
      <c r="H676">
        <v>14502</v>
      </c>
      <c r="I676" t="s">
        <v>129</v>
      </c>
      <c r="J676" s="7" t="str">
        <f>VLOOKUP(K676,[1]LibPAS_data!$A$2:$C$601,2,FALSE)</f>
        <v>Rim Community Library</v>
      </c>
      <c r="K676" t="s">
        <v>232</v>
      </c>
      <c r="L676" t="s">
        <v>114</v>
      </c>
      <c r="M676" t="s">
        <v>266</v>
      </c>
    </row>
    <row r="677" spans="1:22" ht="15" x14ac:dyDescent="0.25">
      <c r="A677" s="22">
        <f>VLOOKUP(lex_jul_2014[[#This Row],[Locationid]],[1]LibPAS_data!$A$2:$D$264,4,FALSE)</f>
        <v>11980</v>
      </c>
      <c r="B677" s="10" t="str">
        <f>TEXT(C677,"yyyy")&amp;"-"&amp;"Q"&amp;LOOKUP(MONTH(C677),{1,4,7,10},{1,2,3,4})</f>
        <v>2014-Q4</v>
      </c>
      <c r="C677" s="19">
        <v>41974</v>
      </c>
      <c r="D677" s="7">
        <f>YEAR(DATE(YEAR(lex_jul_2014[[#This Row],[Date]]),MONTH(lex_jul_2014[[#This Row],[Date]])+6,1))</f>
        <v>2015</v>
      </c>
      <c r="E677" s="39" t="str">
        <f>TEXT(lex_jul_2014[[#This Row],[Date]],"YYYY")</f>
        <v>2014</v>
      </c>
      <c r="F677" t="s">
        <v>275</v>
      </c>
      <c r="G677" t="str">
        <f>VLOOKUP(K677,[1]LibPAS_data!$A$2:$C$600,3,FALSE)</f>
        <v>Graham</v>
      </c>
      <c r="H677">
        <v>14467</v>
      </c>
      <c r="I677" t="s">
        <v>92</v>
      </c>
      <c r="J677" s="7" t="str">
        <f>VLOOKUP(K677,[1]LibPAS_data!$A$2:$C$601,2,FALSE)</f>
        <v>Safford City - Graham County Library</v>
      </c>
      <c r="K677" t="s">
        <v>233</v>
      </c>
      <c r="L677" t="s">
        <v>93</v>
      </c>
      <c r="M677" t="s">
        <v>266</v>
      </c>
    </row>
    <row r="678" spans="1:22" ht="15" x14ac:dyDescent="0.25">
      <c r="A678" s="22" t="str">
        <f>VLOOKUP(lex_jul_2014[[#This Row],[Locationid]],[1]LibPAS_data!$A$2:$D$264,4,FALSE)</f>
        <v>N/A</v>
      </c>
      <c r="B678" s="10" t="str">
        <f>TEXT(C678,"yyyy")&amp;"-"&amp;"Q"&amp;LOOKUP(MONTH(C678),{1,4,7,10},{1,2,3,4})</f>
        <v>2014-Q4</v>
      </c>
      <c r="C678" s="19">
        <v>41974</v>
      </c>
      <c r="D678" s="7">
        <f>YEAR(DATE(YEAR(lex_jul_2014[[#This Row],[Date]]),MONTH(lex_jul_2014[[#This Row],[Date]])+6,1))</f>
        <v>2015</v>
      </c>
      <c r="E678" s="39" t="str">
        <f>TEXT(lex_jul_2014[[#This Row],[Date]],"YYYY")</f>
        <v>2014</v>
      </c>
      <c r="F678" t="s">
        <v>275</v>
      </c>
      <c r="G678" t="str">
        <f>VLOOKUP(K678,[1]LibPAS_data!$A$2:$C$600,3,FALSE)</f>
        <v>Maricopa</v>
      </c>
      <c r="H678">
        <v>14483</v>
      </c>
      <c r="I678" t="s">
        <v>113</v>
      </c>
      <c r="J678" s="7" t="str">
        <f>VLOOKUP(K678,[1]LibPAS_data!$A$2:$C$601,2,FALSE)</f>
        <v>Salt River Tribal Library</v>
      </c>
      <c r="K678" t="s">
        <v>234</v>
      </c>
      <c r="L678" t="s">
        <v>96</v>
      </c>
      <c r="M678" t="s">
        <v>266</v>
      </c>
    </row>
    <row r="679" spans="1:22" ht="15" x14ac:dyDescent="0.25">
      <c r="A679" s="22">
        <f>VLOOKUP(lex_jul_2014[[#This Row],[Locationid]],[1]LibPAS_data!$A$2:$D$264,4,FALSE)</f>
        <v>5625</v>
      </c>
      <c r="B679" s="10" t="str">
        <f>TEXT(C679,"yyyy")&amp;"-"&amp;"Q"&amp;LOOKUP(MONTH(C679),{1,4,7,10},{1,2,3,4})</f>
        <v>2014-Q4</v>
      </c>
      <c r="C679" s="19">
        <v>41974</v>
      </c>
      <c r="D679" s="7">
        <f>YEAR(DATE(YEAR(lex_jul_2014[[#This Row],[Date]]),MONTH(lex_jul_2014[[#This Row],[Date]])+6,1))</f>
        <v>2015</v>
      </c>
      <c r="E679" s="39" t="str">
        <f>TEXT(lex_jul_2014[[#This Row],[Date]],"YYYY")</f>
        <v>2014</v>
      </c>
      <c r="F679" t="s">
        <v>275</v>
      </c>
      <c r="G679" t="str">
        <f>VLOOKUP(K679,[1]LibPAS_data!$A$2:$C$600,3,FALSE)</f>
        <v>Gila</v>
      </c>
      <c r="H679">
        <v>14460</v>
      </c>
      <c r="I679" t="s">
        <v>86</v>
      </c>
      <c r="J679" s="7" t="str">
        <f>VLOOKUP(K679,[1]LibPAS_data!$A$2:$C$601,2,FALSE)</f>
        <v>San Carlos Public Library</v>
      </c>
      <c r="K679" t="s">
        <v>235</v>
      </c>
      <c r="L679" t="s">
        <v>84</v>
      </c>
      <c r="M679" t="s">
        <v>266</v>
      </c>
    </row>
    <row r="680" spans="1:22" ht="15" x14ac:dyDescent="0.25">
      <c r="A680" s="22" t="str">
        <f>VLOOKUP(lex_jul_2014[[#This Row],[Locationid]],[1]LibPAS_data!$A$2:$D$264,4,FALSE)</f>
        <v>N/A</v>
      </c>
      <c r="B680" s="10" t="str">
        <f>TEXT(C680,"yyyy")&amp;"-"&amp;"Q"&amp;LOOKUP(MONTH(C680),{1,4,7,10},{1,2,3,4})</f>
        <v>2014-Q4</v>
      </c>
      <c r="C680" s="19">
        <v>41974</v>
      </c>
      <c r="D680" s="7">
        <f>YEAR(DATE(YEAR(lex_jul_2014[[#This Row],[Date]]),MONTH(lex_jul_2014[[#This Row],[Date]])+6,1))</f>
        <v>2015</v>
      </c>
      <c r="E680" s="39" t="str">
        <f>TEXT(lex_jul_2014[[#This Row],[Date]],"YYYY")</f>
        <v>2014</v>
      </c>
      <c r="F680" t="s">
        <v>275</v>
      </c>
      <c r="G680" t="str">
        <f>VLOOKUP(K680,[1]LibPAS_data!$A$2:$C$600,3,FALSE)</f>
        <v>Maricopa</v>
      </c>
      <c r="H680">
        <v>14484</v>
      </c>
      <c r="I680" t="s">
        <v>103</v>
      </c>
      <c r="J680" s="7" t="str">
        <f>VLOOKUP(K680,[1]LibPAS_data!$A$2:$C$601,2,FALSE)</f>
        <v>San Lucy Library</v>
      </c>
      <c r="K680" t="s">
        <v>236</v>
      </c>
      <c r="L680" t="s">
        <v>96</v>
      </c>
      <c r="M680" t="s">
        <v>266</v>
      </c>
    </row>
    <row r="681" spans="1:22" ht="15" x14ac:dyDescent="0.25">
      <c r="A681" s="22" t="e">
        <f>VLOOKUP(lex_jul_2014[[#This Row],[Locationid]],[1]LibPAS_data!$A$2:$D$264,4,FALSE)</f>
        <v>#N/A</v>
      </c>
      <c r="B681" s="10" t="str">
        <f>TEXT(C681,"yyyy")&amp;"-"&amp;"Q"&amp;LOOKUP(MONTH(C681),{1,4,7,10},{1,2,3,4})</f>
        <v>2014-Q4</v>
      </c>
      <c r="C681" s="19">
        <v>41974</v>
      </c>
      <c r="D681" s="7">
        <f>YEAR(DATE(YEAR(lex_jul_2014[[#This Row],[Date]]),MONTH(lex_jul_2014[[#This Row],[Date]])+6,1))</f>
        <v>2015</v>
      </c>
      <c r="E681" s="39" t="str">
        <f>TEXT(lex_jul_2014[[#This Row],[Date]],"YYYY")</f>
        <v>2014</v>
      </c>
      <c r="F681" t="s">
        <v>275</v>
      </c>
      <c r="G681" t="str">
        <f>VLOOKUP(K681,[1]LibPAS_data!$A$2:$C$600,3,FALSE)</f>
        <v>Pinal</v>
      </c>
      <c r="H681">
        <v>13842</v>
      </c>
      <c r="I681" t="s">
        <v>25</v>
      </c>
      <c r="J681" s="7" t="str">
        <f>VLOOKUP(K681,[1]LibPAS_data!$A$2:$C$601,2,FALSE)</f>
        <v>San Manuel Public Library</v>
      </c>
      <c r="K681" s="1" t="s">
        <v>237</v>
      </c>
      <c r="L681" t="s">
        <v>13</v>
      </c>
      <c r="M681" t="s">
        <v>266</v>
      </c>
    </row>
    <row r="682" spans="1:22" ht="15" x14ac:dyDescent="0.25">
      <c r="A682" s="22">
        <f>VLOOKUP(lex_jul_2014[[#This Row],[Locationid]],[1]LibPAS_data!$A$2:$D$264,4,FALSE)</f>
        <v>360</v>
      </c>
      <c r="B682" s="10" t="str">
        <f>TEXT(C682,"yyyy")&amp;"-"&amp;"Q"&amp;LOOKUP(MONTH(C682),{1,4,7,10},{1,2,3,4})</f>
        <v>2014-Q4</v>
      </c>
      <c r="C682" s="19">
        <v>41974</v>
      </c>
      <c r="D682" s="7">
        <f>YEAR(DATE(YEAR(lex_jul_2014[[#This Row],[Date]]),MONTH(lex_jul_2014[[#This Row],[Date]])+6,1))</f>
        <v>2015</v>
      </c>
      <c r="E682" s="39" t="str">
        <f>TEXT(lex_jul_2014[[#This Row],[Date]],"YYYY")</f>
        <v>2014</v>
      </c>
      <c r="F682" t="s">
        <v>275</v>
      </c>
      <c r="G682" t="str">
        <f>VLOOKUP(K682,[1]LibPAS_data!$A$2:$C$600,3,FALSE)</f>
        <v>Pima</v>
      </c>
      <c r="H682">
        <v>14511</v>
      </c>
      <c r="I682" t="s">
        <v>133</v>
      </c>
      <c r="J682" s="7" t="str">
        <f>VLOOKUP(K682,[1]LibPAS_data!$A$2:$C$601,2,FALSE)</f>
        <v>San Xavier Library Center</v>
      </c>
      <c r="K682" t="s">
        <v>238</v>
      </c>
      <c r="L682" t="s">
        <v>131</v>
      </c>
      <c r="M682" t="s">
        <v>266</v>
      </c>
    </row>
    <row r="683" spans="1:22" ht="15" x14ac:dyDescent="0.25">
      <c r="A683" s="22">
        <f>VLOOKUP(lex_jul_2014[[#This Row],[Locationid]],[1]LibPAS_data!$A$2:$D$264,4,FALSE)</f>
        <v>174482</v>
      </c>
      <c r="B683" s="10" t="str">
        <f>TEXT(C683,"yyyy")&amp;"-"&amp;"Q"&amp;LOOKUP(MONTH(C683),{1,4,7,10},{1,2,3,4})</f>
        <v>2014-Q4</v>
      </c>
      <c r="C683" s="19">
        <v>41974</v>
      </c>
      <c r="D683" s="7">
        <f>YEAR(DATE(YEAR(lex_jul_2014[[#This Row],[Date]]),MONTH(lex_jul_2014[[#This Row],[Date]])+6,1))</f>
        <v>2015</v>
      </c>
      <c r="E683" s="39" t="str">
        <f>TEXT(lex_jul_2014[[#This Row],[Date]],"YYYY")</f>
        <v>2014</v>
      </c>
      <c r="F683" t="s">
        <v>275</v>
      </c>
      <c r="G683" t="str">
        <f>VLOOKUP(K683,[1]LibPAS_data!$A$2:$C$600,3,FALSE)</f>
        <v>Maricopa</v>
      </c>
      <c r="H683">
        <v>14315</v>
      </c>
      <c r="I683" t="s">
        <v>101</v>
      </c>
      <c r="J683" s="7" t="str">
        <f>VLOOKUP(K683,[1]LibPAS_data!$A$2:$C$601,2,FALSE)</f>
        <v>Scottsdale Public Library</v>
      </c>
      <c r="K683" s="2" t="s">
        <v>239</v>
      </c>
      <c r="L683" t="s">
        <v>96</v>
      </c>
      <c r="M683" t="s">
        <v>266</v>
      </c>
      <c r="P683">
        <v>25</v>
      </c>
      <c r="R683">
        <v>16</v>
      </c>
      <c r="S683">
        <v>7</v>
      </c>
      <c r="T683">
        <v>9</v>
      </c>
      <c r="V683">
        <v>11</v>
      </c>
    </row>
    <row r="684" spans="1:22" ht="15" x14ac:dyDescent="0.25">
      <c r="A684" s="22">
        <f>VLOOKUP(lex_jul_2014[[#This Row],[Locationid]],[1]LibPAS_data!$A$2:$D$264,4,FALSE)</f>
        <v>11000</v>
      </c>
      <c r="B684" s="10" t="str">
        <f>TEXT(C684,"yyyy")&amp;"-"&amp;"Q"&amp;LOOKUP(MONTH(C684),{1,4,7,10},{1,2,3,4})</f>
        <v>2014-Q4</v>
      </c>
      <c r="C684" s="19">
        <v>41974</v>
      </c>
      <c r="D684" s="7">
        <f>YEAR(DATE(YEAR(lex_jul_2014[[#This Row],[Date]]),MONTH(lex_jul_2014[[#This Row],[Date]])+6,1))</f>
        <v>2015</v>
      </c>
      <c r="E684" s="39" t="str">
        <f>TEXT(lex_jul_2014[[#This Row],[Date]],"YYYY")</f>
        <v>2014</v>
      </c>
      <c r="F684" t="s">
        <v>275</v>
      </c>
      <c r="G684" t="str">
        <f>VLOOKUP(K684,[1]LibPAS_data!$A$2:$C$600,3,FALSE)</f>
        <v>Yavapai</v>
      </c>
      <c r="H684">
        <v>14525</v>
      </c>
      <c r="I684" t="s">
        <v>49</v>
      </c>
      <c r="J684" s="7" t="str">
        <f>VLOOKUP(K684,[1]LibPAS_data!$A$2:$C$601,2,FALSE)</f>
        <v>Sedona Public Library</v>
      </c>
      <c r="K684" t="s">
        <v>240</v>
      </c>
      <c r="L684" t="s">
        <v>39</v>
      </c>
      <c r="M684" t="s">
        <v>266</v>
      </c>
    </row>
    <row r="685" spans="1:22" ht="15" x14ac:dyDescent="0.25">
      <c r="A685" s="22" t="e">
        <f>VLOOKUP(lex_jul_2014[[#This Row],[Locationid]],[1]LibPAS_data!$A$2:$D$264,4,FALSE)</f>
        <v>#N/A</v>
      </c>
      <c r="B685" s="10" t="str">
        <f>TEXT(C685,"yyyy")&amp;"-"&amp;"Q"&amp;LOOKUP(MONTH(C685),{1,4,7,10},{1,2,3,4})</f>
        <v>2014-Q4</v>
      </c>
      <c r="C685" s="19">
        <v>41974</v>
      </c>
      <c r="D685" s="7">
        <f>YEAR(DATE(YEAR(lex_jul_2014[[#This Row],[Date]]),MONTH(lex_jul_2014[[#This Row],[Date]])+6,1))</f>
        <v>2015</v>
      </c>
      <c r="E685" s="39" t="str">
        <f>TEXT(lex_jul_2014[[#This Row],[Date]],"YYYY")</f>
        <v>2014</v>
      </c>
      <c r="F685" t="s">
        <v>275</v>
      </c>
      <c r="G685" t="str">
        <f>VLOOKUP(K685,[1]LibPAS_data!$A$2:$C$600,3,FALSE)</f>
        <v>Yavapai</v>
      </c>
      <c r="H685">
        <v>14550</v>
      </c>
      <c r="I685" t="s">
        <v>50</v>
      </c>
      <c r="J685" s="7" t="str">
        <f>VLOOKUP(K685,[1]LibPAS_data!$A$2:$C$601,2,FALSE)</f>
        <v>Seligman Public Library</v>
      </c>
      <c r="K685" t="s">
        <v>241</v>
      </c>
      <c r="L685" t="s">
        <v>39</v>
      </c>
      <c r="M685" t="s">
        <v>266</v>
      </c>
    </row>
    <row r="686" spans="1:22" ht="15" x14ac:dyDescent="0.25">
      <c r="A686" s="22">
        <f>VLOOKUP(lex_jul_2014[[#This Row],[Locationid]],[1]LibPAS_data!$A$2:$D$264,4,FALSE)</f>
        <v>8021</v>
      </c>
      <c r="B686" s="10" t="str">
        <f>TEXT(C686,"yyyy")&amp;"-"&amp;"Q"&amp;LOOKUP(MONTH(C686),{1,4,7,10},{1,2,3,4})</f>
        <v>2014-Q4</v>
      </c>
      <c r="C686" s="19">
        <v>41974</v>
      </c>
      <c r="D686" s="7">
        <f>YEAR(DATE(YEAR(lex_jul_2014[[#This Row],[Date]]),MONTH(lex_jul_2014[[#This Row],[Date]])+6,1))</f>
        <v>2015</v>
      </c>
      <c r="E686" s="39" t="str">
        <f>TEXT(lex_jul_2014[[#This Row],[Date]],"YYYY")</f>
        <v>2014</v>
      </c>
      <c r="F686" t="s">
        <v>275</v>
      </c>
      <c r="G686" t="str">
        <f>VLOOKUP(K686,[1]LibPAS_data!$A$2:$C$600,3,FALSE)</f>
        <v>Navajo</v>
      </c>
      <c r="H686">
        <v>14503</v>
      </c>
      <c r="I686" t="s">
        <v>130</v>
      </c>
      <c r="J686" s="7" t="str">
        <f>VLOOKUP(K686,[1]LibPAS_data!$A$2:$C$601,2,FALSE)</f>
        <v>Show Low Public Library</v>
      </c>
      <c r="K686" t="s">
        <v>242</v>
      </c>
      <c r="L686" t="s">
        <v>114</v>
      </c>
      <c r="M686" t="s">
        <v>266</v>
      </c>
    </row>
    <row r="687" spans="1:22" ht="15" x14ac:dyDescent="0.25">
      <c r="A687" s="22">
        <f>VLOOKUP(lex_jul_2014[[#This Row],[Locationid]],[1]LibPAS_data!$A$2:$D$264,4,FALSE)</f>
        <v>32811</v>
      </c>
      <c r="B687" s="10" t="str">
        <f>TEXT(C687,"yyyy")&amp;"-"&amp;"Q"&amp;LOOKUP(MONTH(C687),{1,4,7,10},{1,2,3,4})</f>
        <v>2014-Q4</v>
      </c>
      <c r="C687" s="19">
        <v>41974</v>
      </c>
      <c r="D687" s="7">
        <f>YEAR(DATE(YEAR(lex_jul_2014[[#This Row],[Date]]),MONTH(lex_jul_2014[[#This Row],[Date]])+6,1))</f>
        <v>2015</v>
      </c>
      <c r="E687" s="39" t="str">
        <f>TEXT(lex_jul_2014[[#This Row],[Date]],"YYYY")</f>
        <v>2014</v>
      </c>
      <c r="F687" t="s">
        <v>275</v>
      </c>
      <c r="G687" t="str">
        <f>VLOOKUP(K687,[1]LibPAS_data!$A$2:$C$600,3,FALSE)</f>
        <v>Cochise</v>
      </c>
      <c r="H687">
        <v>14450</v>
      </c>
      <c r="I687" t="s">
        <v>75</v>
      </c>
      <c r="J687" s="7" t="str">
        <f>VLOOKUP(K687,[1]LibPAS_data!$A$2:$C$601,2,FALSE)</f>
        <v>Sierra Vista Public Library</v>
      </c>
      <c r="K687" t="s">
        <v>243</v>
      </c>
      <c r="L687" t="s">
        <v>76</v>
      </c>
      <c r="M687" t="s">
        <v>266</v>
      </c>
    </row>
    <row r="688" spans="1:22" ht="15" x14ac:dyDescent="0.25">
      <c r="A688" s="22">
        <f>VLOOKUP(lex_jul_2014[[#This Row],[Locationid]],[1]LibPAS_data!$A$2:$D$264,4,FALSE)</f>
        <v>6435</v>
      </c>
      <c r="B688" s="10" t="str">
        <f>TEXT(C688,"yyyy")&amp;"-"&amp;"Q"&amp;LOOKUP(MONTH(C688),{1,4,7,10},{1,2,3,4})</f>
        <v>2014-Q4</v>
      </c>
      <c r="C688" s="19">
        <v>41974</v>
      </c>
      <c r="D688" s="7">
        <f>YEAR(DATE(YEAR(lex_jul_2014[[#This Row],[Date]]),MONTH(lex_jul_2014[[#This Row],[Date]])+6,1))</f>
        <v>2015</v>
      </c>
      <c r="E688" s="39" t="str">
        <f>TEXT(lex_jul_2014[[#This Row],[Date]],"YYYY")</f>
        <v>2014</v>
      </c>
      <c r="F688" t="s">
        <v>275</v>
      </c>
      <c r="G688" t="str">
        <f>VLOOKUP(K688,[1]LibPAS_data!$A$2:$C$600,3,FALSE)</f>
        <v>Navajo</v>
      </c>
      <c r="H688">
        <v>14504</v>
      </c>
      <c r="I688" t="s">
        <v>120</v>
      </c>
      <c r="J688" s="7" t="str">
        <f>VLOOKUP(K688,[1]LibPAS_data!$A$2:$C$601,2,FALSE)</f>
        <v>Snowflake-Taylor Public Library</v>
      </c>
      <c r="K688" t="s">
        <v>244</v>
      </c>
      <c r="L688" t="s">
        <v>114</v>
      </c>
      <c r="M688" t="s">
        <v>266</v>
      </c>
    </row>
    <row r="689" spans="1:20" ht="15" x14ac:dyDescent="0.25">
      <c r="A689" s="22">
        <f>VLOOKUP(lex_jul_2014[[#This Row],[Locationid]],[1]LibPAS_data!$A$2:$D$264,4,FALSE)</f>
        <v>2616</v>
      </c>
      <c r="B689" s="10" t="str">
        <f>TEXT(C689,"yyyy")&amp;"-"&amp;"Q"&amp;LOOKUP(MONTH(C689),{1,4,7,10},{1,2,3,4})</f>
        <v>2014-Q4</v>
      </c>
      <c r="C689" s="19">
        <v>41974</v>
      </c>
      <c r="D689" s="7">
        <f>YEAR(DATE(YEAR(lex_jul_2014[[#This Row],[Date]]),MONTH(lex_jul_2014[[#This Row],[Date]])+6,1))</f>
        <v>2015</v>
      </c>
      <c r="E689" s="39" t="str">
        <f>TEXT(lex_jul_2014[[#This Row],[Date]],"YYYY")</f>
        <v>2014</v>
      </c>
      <c r="F689" t="s">
        <v>275</v>
      </c>
      <c r="G689" t="str">
        <f>VLOOKUP(K689,[1]LibPAS_data!$A$2:$C$600,3,FALSE)</f>
        <v>Pinal</v>
      </c>
      <c r="H689">
        <v>13844</v>
      </c>
      <c r="I689" t="s">
        <v>27</v>
      </c>
      <c r="J689" s="7" t="str">
        <f>VLOOKUP(K689,[1]LibPAS_data!$A$2:$C$601,2,FALSE)</f>
        <v>Superior Public Library</v>
      </c>
      <c r="K689" t="s">
        <v>245</v>
      </c>
      <c r="L689" t="s">
        <v>13</v>
      </c>
      <c r="M689" t="s">
        <v>266</v>
      </c>
    </row>
    <row r="690" spans="1:20" ht="15" x14ac:dyDescent="0.25">
      <c r="A690" s="22">
        <f>VLOOKUP(lex_jul_2014[[#This Row],[Locationid]],[1]LibPAS_data!$A$2:$D$264,4,FALSE)</f>
        <v>140708</v>
      </c>
      <c r="B690" s="10" t="str">
        <f>TEXT(C690,"yyyy")&amp;"-"&amp;"Q"&amp;LOOKUP(MONTH(C690),{1,4,7,10},{1,2,3,4})</f>
        <v>2014-Q4</v>
      </c>
      <c r="C690" s="19">
        <v>41974</v>
      </c>
      <c r="D690" s="7">
        <f>YEAR(DATE(YEAR(lex_jul_2014[[#This Row],[Date]]),MONTH(lex_jul_2014[[#This Row],[Date]])+6,1))</f>
        <v>2015</v>
      </c>
      <c r="E690" s="39" t="str">
        <f>TEXT(lex_jul_2014[[#This Row],[Date]],"YYYY")</f>
        <v>2014</v>
      </c>
      <c r="F690" t="s">
        <v>275</v>
      </c>
      <c r="G690" t="str">
        <f>VLOOKUP(K690,[1]LibPAS_data!$A$2:$C$600,3,FALSE)</f>
        <v>Maricopa</v>
      </c>
      <c r="H690">
        <v>5355</v>
      </c>
      <c r="I690" t="s">
        <v>108</v>
      </c>
      <c r="J690" s="7" t="str">
        <f>VLOOKUP(K690,[1]LibPAS_data!$A$2:$C$601,2,FALSE)</f>
        <v>Tempe Public Library</v>
      </c>
      <c r="K690" s="1" t="s">
        <v>270</v>
      </c>
      <c r="L690" t="s">
        <v>96</v>
      </c>
      <c r="M690" t="s">
        <v>266</v>
      </c>
      <c r="P690">
        <v>3</v>
      </c>
      <c r="Q690">
        <v>1</v>
      </c>
      <c r="R690">
        <v>1</v>
      </c>
      <c r="T690">
        <v>5</v>
      </c>
    </row>
    <row r="691" spans="1:20" ht="15" x14ac:dyDescent="0.25">
      <c r="A691" s="22" t="str">
        <f>VLOOKUP(lex_jul_2014[[#This Row],[Locationid]],[1]LibPAS_data!$A$2:$D$264,4,FALSE)</f>
        <v>N/A</v>
      </c>
      <c r="B691" s="10" t="str">
        <f>TEXT(C691,"yyyy")&amp;"-"&amp;"Q"&amp;LOOKUP(MONTH(C691),{1,4,7,10},{1,2,3,4})</f>
        <v>2014-Q4</v>
      </c>
      <c r="C691" s="19">
        <v>41974</v>
      </c>
      <c r="D691" s="7">
        <f>YEAR(DATE(YEAR(lex_jul_2014[[#This Row],[Date]]),MONTH(lex_jul_2014[[#This Row],[Date]])+6,1))</f>
        <v>2015</v>
      </c>
      <c r="E691" s="39" t="str">
        <f>TEXT(lex_jul_2014[[#This Row],[Date]],"YYYY")</f>
        <v>2014</v>
      </c>
      <c r="F691" t="s">
        <v>275</v>
      </c>
      <c r="G691" t="str">
        <f>VLOOKUP(K691,[1]LibPAS_data!$A$2:$C$600,3,FALSE)</f>
        <v>Mohave</v>
      </c>
      <c r="H691">
        <v>14491</v>
      </c>
      <c r="I691" t="s">
        <v>32</v>
      </c>
      <c r="J691" s="7" t="str">
        <f>VLOOKUP(K691,[1]LibPAS_data!$A$2:$C$601,2,FALSE)</f>
        <v>The Edward McElwain Memorial Lib</v>
      </c>
      <c r="K691" t="s">
        <v>246</v>
      </c>
      <c r="L691" t="s">
        <v>28</v>
      </c>
      <c r="M691" t="s">
        <v>266</v>
      </c>
    </row>
    <row r="692" spans="1:20" ht="15" x14ac:dyDescent="0.25">
      <c r="A692" s="22">
        <f>VLOOKUP(lex_jul_2014[[#This Row],[Locationid]],[1]LibPAS_data!$A$2:$D$264,4,FALSE)</f>
        <v>4415</v>
      </c>
      <c r="B692" s="10" t="str">
        <f>TEXT(C692,"yyyy")&amp;"-"&amp;"Q"&amp;LOOKUP(MONTH(C692),{1,4,7,10},{1,2,3,4})</f>
        <v>2014-Q4</v>
      </c>
      <c r="C692" s="19">
        <v>41974</v>
      </c>
      <c r="D692" s="7">
        <f>YEAR(DATE(YEAR(lex_jul_2014[[#This Row],[Date]]),MONTH(lex_jul_2014[[#This Row],[Date]])+6,1))</f>
        <v>2015</v>
      </c>
      <c r="E692" s="39" t="str">
        <f>TEXT(lex_jul_2014[[#This Row],[Date]],"YYYY")</f>
        <v>2014</v>
      </c>
      <c r="F692" t="s">
        <v>275</v>
      </c>
      <c r="G692" t="str">
        <f>VLOOKUP(K692,[1]LibPAS_data!$A$2:$C$600,3,FALSE)</f>
        <v>Maricopa</v>
      </c>
      <c r="H692">
        <v>14485</v>
      </c>
      <c r="I692" t="s">
        <v>104</v>
      </c>
      <c r="J692" s="7" t="str">
        <f>VLOOKUP(K692,[1]LibPAS_data!$A$2:$C$601,2,FALSE)</f>
        <v>Tolleson Public Library</v>
      </c>
      <c r="K692" s="2" t="s">
        <v>247</v>
      </c>
      <c r="L692" t="s">
        <v>96</v>
      </c>
      <c r="M692" t="s">
        <v>266</v>
      </c>
    </row>
    <row r="693" spans="1:20" ht="15" x14ac:dyDescent="0.25">
      <c r="A693" s="22">
        <f>VLOOKUP(lex_jul_2014[[#This Row],[Locationid]],[1]LibPAS_data!$A$2:$D$264,4,FALSE)</f>
        <v>1184</v>
      </c>
      <c r="B693" s="10" t="str">
        <f>TEXT(C693,"yyyy")&amp;"-"&amp;"Q"&amp;LOOKUP(MONTH(C693),{1,4,7,10},{1,2,3,4})</f>
        <v>2014-Q4</v>
      </c>
      <c r="C693" s="19">
        <v>41974</v>
      </c>
      <c r="D693" s="7">
        <f>YEAR(DATE(YEAR(lex_jul_2014[[#This Row],[Date]]),MONTH(lex_jul_2014[[#This Row],[Date]])+6,1))</f>
        <v>2015</v>
      </c>
      <c r="E693" s="39" t="str">
        <f>TEXT(lex_jul_2014[[#This Row],[Date]],"YYYY")</f>
        <v>2014</v>
      </c>
      <c r="F693" t="s">
        <v>275</v>
      </c>
      <c r="G693" t="str">
        <f>VLOOKUP(K693,[1]LibPAS_data!$A$2:$C$600,3,FALSE)</f>
        <v>Cochise</v>
      </c>
      <c r="H693">
        <v>14451</v>
      </c>
      <c r="I693" t="s">
        <v>77</v>
      </c>
      <c r="J693" s="7" t="str">
        <f>VLOOKUP(K693,[1]LibPAS_data!$A$2:$C$601,2,FALSE)</f>
        <v>Tombstone City Library</v>
      </c>
      <c r="K693" t="s">
        <v>248</v>
      </c>
      <c r="L693" t="s">
        <v>76</v>
      </c>
      <c r="M693" t="s">
        <v>266</v>
      </c>
    </row>
    <row r="694" spans="1:20" ht="15" x14ac:dyDescent="0.25">
      <c r="A694" s="22">
        <f>VLOOKUP(lex_jul_2014[[#This Row],[Locationid]],[1]LibPAS_data!$A$2:$D$264,4,FALSE)</f>
        <v>2341</v>
      </c>
      <c r="B694" s="10" t="str">
        <f>TEXT(C694,"yyyy")&amp;"-"&amp;"Q"&amp;LOOKUP(MONTH(C694),{1,4,7,10},{1,2,3,4})</f>
        <v>2014-Q4</v>
      </c>
      <c r="C694" s="19">
        <v>41974</v>
      </c>
      <c r="D694" s="7">
        <f>YEAR(DATE(YEAR(lex_jul_2014[[#This Row],[Date]]),MONTH(lex_jul_2014[[#This Row],[Date]])+6,1))</f>
        <v>2015</v>
      </c>
      <c r="E694" s="39" t="str">
        <f>TEXT(lex_jul_2014[[#This Row],[Date]],"YYYY")</f>
        <v>2014</v>
      </c>
      <c r="F694" t="s">
        <v>275</v>
      </c>
      <c r="G694" t="str">
        <f>VLOOKUP(K694,[1]LibPAS_data!$A$2:$C$600,3,FALSE)</f>
        <v>Gila</v>
      </c>
      <c r="H694">
        <v>14463</v>
      </c>
      <c r="I694" t="s">
        <v>90</v>
      </c>
      <c r="J694" s="7" t="str">
        <f>VLOOKUP(K694,[1]LibPAS_data!$A$2:$C$601,2,FALSE)</f>
        <v>Tonto Basin Public</v>
      </c>
      <c r="K694" t="s">
        <v>249</v>
      </c>
      <c r="L694" t="s">
        <v>84</v>
      </c>
      <c r="M694" t="s">
        <v>266</v>
      </c>
    </row>
    <row r="695" spans="1:20" ht="15" x14ac:dyDescent="0.25">
      <c r="A695" s="22" t="e">
        <f>VLOOKUP(lex_jul_2014[[#This Row],[Locationid]],[1]LibPAS_data!$A$2:$D$264,4,FALSE)</f>
        <v>#N/A</v>
      </c>
      <c r="B695" s="10" t="str">
        <f>TEXT(C695,"yyyy")&amp;"-"&amp;"Q"&amp;LOOKUP(MONTH(C695),{1,4,7,10},{1,2,3,4})</f>
        <v>2014-Q4</v>
      </c>
      <c r="C695" s="19">
        <v>41974</v>
      </c>
      <c r="D695" s="7">
        <f>YEAR(DATE(YEAR(lex_jul_2014[[#This Row],[Date]]),MONTH(lex_jul_2014[[#This Row],[Date]])+6,1))</f>
        <v>2015</v>
      </c>
      <c r="E695" s="39" t="str">
        <f>TEXT(lex_jul_2014[[#This Row],[Date]],"YYYY")</f>
        <v>2014</v>
      </c>
      <c r="F695" t="s">
        <v>275</v>
      </c>
      <c r="G695" t="str">
        <f>VLOOKUP(K695,[1]LibPAS_data!$A$2:$C$600,3,FALSE)</f>
        <v>Coconino</v>
      </c>
      <c r="H695">
        <v>14457</v>
      </c>
      <c r="I695" t="s">
        <v>68</v>
      </c>
      <c r="J695" s="7" t="str">
        <f>VLOOKUP(K695,[1]LibPAS_data!$A$2:$C$601,2,FALSE)</f>
        <v>Tuba City Public Library</v>
      </c>
      <c r="K695" t="s">
        <v>250</v>
      </c>
      <c r="L695" t="s">
        <v>62</v>
      </c>
      <c r="M695" t="s">
        <v>266</v>
      </c>
    </row>
    <row r="696" spans="1:20" ht="15" x14ac:dyDescent="0.25">
      <c r="A696" s="22">
        <f>VLOOKUP(lex_jul_2014[[#This Row],[Locationid]],[1]LibPAS_data!$A$2:$D$264,4,FALSE)</f>
        <v>1843</v>
      </c>
      <c r="B696" s="10" t="str">
        <f>TEXT(C696,"yyyy")&amp;"-"&amp;"Q"&amp;LOOKUP(MONTH(C696),{1,4,7,10},{1,2,3,4})</f>
        <v>2014-Q4</v>
      </c>
      <c r="C696" s="19">
        <v>41974</v>
      </c>
      <c r="D696" s="7">
        <f>YEAR(DATE(YEAR(lex_jul_2014[[#This Row],[Date]]),MONTH(lex_jul_2014[[#This Row],[Date]])+6,1))</f>
        <v>2015</v>
      </c>
      <c r="E696" s="39" t="str">
        <f>TEXT(lex_jul_2014[[#This Row],[Date]],"YYYY")</f>
        <v>2014</v>
      </c>
      <c r="F696" t="s">
        <v>275</v>
      </c>
      <c r="G696" t="str">
        <f>VLOOKUP(K696,[1]LibPAS_data!$A$2:$C$600,3,FALSE)</f>
        <v>Pima</v>
      </c>
      <c r="H696">
        <v>14512</v>
      </c>
      <c r="I696" t="s">
        <v>134</v>
      </c>
      <c r="J696" s="7" t="str">
        <f>VLOOKUP(K696,[1]LibPAS_data!$A$2:$C$601,2,FALSE)</f>
        <v>Venito Garcia Library</v>
      </c>
      <c r="K696" t="s">
        <v>251</v>
      </c>
      <c r="L696" t="s">
        <v>131</v>
      </c>
      <c r="M696" t="s">
        <v>266</v>
      </c>
    </row>
    <row r="697" spans="1:20" ht="15" x14ac:dyDescent="0.25">
      <c r="A697" s="22" t="e">
        <f>VLOOKUP(lex_jul_2014[[#This Row],[Locationid]],[1]LibPAS_data!$A$2:$D$264,4,FALSE)</f>
        <v>#N/A</v>
      </c>
      <c r="B697" s="10" t="str">
        <f>TEXT(C697,"yyyy")&amp;"-"&amp;"Q"&amp;LOOKUP(MONTH(C697),{1,4,7,10},{1,2,3,4})</f>
        <v>2014-Q4</v>
      </c>
      <c r="C697" s="19">
        <v>41974</v>
      </c>
      <c r="D697" s="7">
        <f>YEAR(DATE(YEAR(lex_jul_2014[[#This Row],[Date]]),MONTH(lex_jul_2014[[#This Row],[Date]])+6,1))</f>
        <v>2015</v>
      </c>
      <c r="E697" s="39" t="str">
        <f>TEXT(lex_jul_2014[[#This Row],[Date]],"YYYY")</f>
        <v>2014</v>
      </c>
      <c r="F697" t="s">
        <v>275</v>
      </c>
      <c r="G697" t="str">
        <f>VLOOKUP(K697,[1]LibPAS_data!$A$2:$C$600,3,FALSE)</f>
        <v>Pinal</v>
      </c>
      <c r="H697">
        <v>14443</v>
      </c>
      <c r="I697" t="s">
        <v>21</v>
      </c>
      <c r="J697" s="7" t="str">
        <f>VLOOKUP(K697,[1]LibPAS_data!$A$2:$C$601,2,FALSE)</f>
        <v>Vista Grande Library</v>
      </c>
      <c r="K697" s="2" t="s">
        <v>252</v>
      </c>
      <c r="L697" t="s">
        <v>13</v>
      </c>
      <c r="M697" t="s">
        <v>266</v>
      </c>
    </row>
    <row r="698" spans="1:20" ht="15" x14ac:dyDescent="0.25">
      <c r="A698" s="22" t="str">
        <f>VLOOKUP(lex_jul_2014[[#This Row],[Locationid]],[1]LibPAS_data!$A$2:$D$264,4,FALSE)</f>
        <v>N/A</v>
      </c>
      <c r="B698" s="10" t="str">
        <f>TEXT(C698,"yyyy")&amp;"-"&amp;"Q"&amp;LOOKUP(MONTH(C698),{1,4,7,10},{1,2,3,4})</f>
        <v>2014-Q4</v>
      </c>
      <c r="C698" s="19">
        <v>41974</v>
      </c>
      <c r="D698" s="7">
        <f>YEAR(DATE(YEAR(lex_jul_2014[[#This Row],[Date]]),MONTH(lex_jul_2014[[#This Row],[Date]])+6,1))</f>
        <v>2015</v>
      </c>
      <c r="E698" s="39" t="str">
        <f>TEXT(lex_jul_2014[[#This Row],[Date]],"YYYY")</f>
        <v>2014</v>
      </c>
      <c r="F698" t="s">
        <v>275</v>
      </c>
      <c r="G698" t="str">
        <f>VLOOKUP(K698,[1]LibPAS_data!$A$2:$C$600,3,FALSE)</f>
        <v>Maricopa</v>
      </c>
      <c r="H698">
        <v>14481</v>
      </c>
      <c r="I698" t="s">
        <v>111</v>
      </c>
      <c r="J698" s="7" t="str">
        <f>VLOOKUP(K698,[1]LibPAS_data!$A$2:$C$601,2,FALSE)</f>
        <v>Wickenburg Public Library</v>
      </c>
      <c r="K698" s="1" t="s">
        <v>253</v>
      </c>
      <c r="L698" t="s">
        <v>96</v>
      </c>
      <c r="M698" t="s">
        <v>266</v>
      </c>
    </row>
    <row r="699" spans="1:20" ht="15" x14ac:dyDescent="0.25">
      <c r="A699" s="22" t="e">
        <f>VLOOKUP(lex_jul_2014[[#This Row],[Locationid]],[1]LibPAS_data!$A$2:$D$264,4,FALSE)</f>
        <v>#N/A</v>
      </c>
      <c r="B699" s="10" t="str">
        <f>TEXT(C699,"yyyy")&amp;"-"&amp;"Q"&amp;LOOKUP(MONTH(C699),{1,4,7,10},{1,2,3,4})</f>
        <v>2014-Q4</v>
      </c>
      <c r="C699" s="19">
        <v>41974</v>
      </c>
      <c r="D699" s="7">
        <f>YEAR(DATE(YEAR(lex_jul_2014[[#This Row],[Date]]),MONTH(lex_jul_2014[[#This Row],[Date]])+6,1))</f>
        <v>2015</v>
      </c>
      <c r="E699" s="39" t="str">
        <f>TEXT(lex_jul_2014[[#This Row],[Date]],"YYYY")</f>
        <v>2014</v>
      </c>
      <c r="F699" t="s">
        <v>275</v>
      </c>
      <c r="G699" t="str">
        <f>VLOOKUP(K699,[1]LibPAS_data!$A$2:$C$600,3,FALSE)</f>
        <v>Yavapai</v>
      </c>
      <c r="H699">
        <v>14551</v>
      </c>
      <c r="I699" t="s">
        <v>43</v>
      </c>
      <c r="J699" s="7" t="str">
        <f>VLOOKUP(K699,[1]LibPAS_data!$A$2:$C$601,2,FALSE)</f>
        <v>Wilhoit Public Library</v>
      </c>
      <c r="K699" t="s">
        <v>254</v>
      </c>
      <c r="L699" t="s">
        <v>39</v>
      </c>
      <c r="M699" t="s">
        <v>266</v>
      </c>
    </row>
    <row r="700" spans="1:20" ht="15" x14ac:dyDescent="0.25">
      <c r="A700" s="22" t="str">
        <f>VLOOKUP(lex_jul_2014[[#This Row],[Locationid]],[1]LibPAS_data!$A$2:$D$264,4,FALSE)</f>
        <v>N/A</v>
      </c>
      <c r="B700" s="10" t="str">
        <f>TEXT(C700,"yyyy")&amp;"-"&amp;"Q"&amp;LOOKUP(MONTH(C700),{1,4,7,10},{1,2,3,4})</f>
        <v>2014-Q4</v>
      </c>
      <c r="C700" s="19">
        <v>41974</v>
      </c>
      <c r="D700" s="7">
        <f>YEAR(DATE(YEAR(lex_jul_2014[[#This Row],[Date]]),MONTH(lex_jul_2014[[#This Row],[Date]])+6,1))</f>
        <v>2015</v>
      </c>
      <c r="E700" s="39" t="str">
        <f>TEXT(lex_jul_2014[[#This Row],[Date]],"YYYY")</f>
        <v>2014</v>
      </c>
      <c r="F700" t="s">
        <v>275</v>
      </c>
      <c r="G700" t="str">
        <f>VLOOKUP(K700,[1]LibPAS_data!$A$2:$C$600,3,FALSE)</f>
        <v>Coconino</v>
      </c>
      <c r="H700">
        <v>13090</v>
      </c>
      <c r="I700" t="s">
        <v>61</v>
      </c>
      <c r="J700" s="7" t="str">
        <f>VLOOKUP(K700,[1]LibPAS_data!$A$2:$C$601,2,FALSE)</f>
        <v>Williams Public Library</v>
      </c>
      <c r="K700" t="s">
        <v>255</v>
      </c>
      <c r="L700" t="s">
        <v>62</v>
      </c>
      <c r="M700" t="s">
        <v>266</v>
      </c>
    </row>
    <row r="701" spans="1:20" ht="15" x14ac:dyDescent="0.25">
      <c r="A701" s="22">
        <f>VLOOKUP(lex_jul_2014[[#This Row],[Locationid]],[1]LibPAS_data!$A$2:$D$264,4,FALSE)</f>
        <v>3037</v>
      </c>
      <c r="B701" s="10" t="str">
        <f>TEXT(C701,"yyyy")&amp;"-"&amp;"Q"&amp;LOOKUP(MONTH(C701),{1,4,7,10},{1,2,3,4})</f>
        <v>2014-Q4</v>
      </c>
      <c r="C701" s="19">
        <v>41974</v>
      </c>
      <c r="D701" s="7">
        <f>YEAR(DATE(YEAR(lex_jul_2014[[#This Row],[Date]]),MONTH(lex_jul_2014[[#This Row],[Date]])+6,1))</f>
        <v>2015</v>
      </c>
      <c r="E701" s="39" t="str">
        <f>TEXT(lex_jul_2014[[#This Row],[Date]],"YYYY")</f>
        <v>2014</v>
      </c>
      <c r="F701" t="s">
        <v>275</v>
      </c>
      <c r="G701" t="str">
        <f>VLOOKUP(K701,[1]LibPAS_data!$A$2:$C$600,3,FALSE)</f>
        <v>Navajo</v>
      </c>
      <c r="H701">
        <v>14505</v>
      </c>
      <c r="I701" t="s">
        <v>121</v>
      </c>
      <c r="J701" s="7" t="str">
        <f>VLOOKUP(K701,[1]LibPAS_data!$A$2:$C$601,2,FALSE)</f>
        <v>Winslow Public Library</v>
      </c>
      <c r="K701" t="s">
        <v>256</v>
      </c>
      <c r="L701" t="s">
        <v>114</v>
      </c>
      <c r="M701" t="s">
        <v>266</v>
      </c>
    </row>
    <row r="702" spans="1:20" ht="15" x14ac:dyDescent="0.25">
      <c r="A702" s="22" t="e">
        <f>VLOOKUP(lex_jul_2014[[#This Row],[Locationid]],[1]LibPAS_data!$A$2:$D$264,4,FALSE)</f>
        <v>#N/A</v>
      </c>
      <c r="B702" s="10" t="str">
        <f>TEXT(C702,"yyyy")&amp;"-"&amp;"Q"&amp;LOOKUP(MONTH(C702),{1,4,7,10},{1,2,3,4})</f>
        <v>2014-Q4</v>
      </c>
      <c r="C702" s="19">
        <v>41974</v>
      </c>
      <c r="D702" s="7">
        <f>YEAR(DATE(YEAR(lex_jul_2014[[#This Row],[Date]]),MONTH(lex_jul_2014[[#This Row],[Date]])+6,1))</f>
        <v>2015</v>
      </c>
      <c r="E702" s="39" t="str">
        <f>TEXT(lex_jul_2014[[#This Row],[Date]],"YYYY")</f>
        <v>2014</v>
      </c>
      <c r="F702" t="s">
        <v>275</v>
      </c>
      <c r="G702" t="str">
        <f>VLOOKUP(K702,[1]LibPAS_data!$A$2:$C$600,3,FALSE)</f>
        <v>Navajo</v>
      </c>
      <c r="H702">
        <v>14506</v>
      </c>
      <c r="I702" t="s">
        <v>122</v>
      </c>
      <c r="J702" s="7" t="str">
        <f>VLOOKUP(K702,[1]LibPAS_data!$A$2:$C$601,2,FALSE)</f>
        <v>Woodruff Community Library</v>
      </c>
      <c r="K702" t="s">
        <v>257</v>
      </c>
      <c r="L702" t="s">
        <v>114</v>
      </c>
      <c r="M702" t="s">
        <v>266</v>
      </c>
    </row>
    <row r="703" spans="1:20" ht="15" x14ac:dyDescent="0.25">
      <c r="A703" s="22" t="e">
        <f>VLOOKUP(lex_jul_2014[[#This Row],[Locationid]],[1]LibPAS_data!$A$2:$D$264,4,FALSE)</f>
        <v>#N/A</v>
      </c>
      <c r="B703" s="10" t="str">
        <f>TEXT(C703,"yyyy")&amp;"-"&amp;"Q"&amp;LOOKUP(MONTH(C703),{1,4,7,10},{1,2,3,4})</f>
        <v>2014-Q4</v>
      </c>
      <c r="C703" s="19">
        <v>41974</v>
      </c>
      <c r="D703" s="7">
        <f>YEAR(DATE(YEAR(lex_jul_2014[[#This Row],[Date]]),MONTH(lex_jul_2014[[#This Row],[Date]])+6,1))</f>
        <v>2015</v>
      </c>
      <c r="E703" s="39" t="str">
        <f>TEXT(lex_jul_2014[[#This Row],[Date]],"YYYY")</f>
        <v>2014</v>
      </c>
      <c r="F703" t="s">
        <v>275</v>
      </c>
      <c r="G703" t="str">
        <f>VLOOKUP(K703,[1]LibPAS_data!$A$2:$C$600,3,FALSE)</f>
        <v>Yavapai</v>
      </c>
      <c r="H703">
        <v>14552</v>
      </c>
      <c r="I703" t="s">
        <v>44</v>
      </c>
      <c r="J703" s="7" t="str">
        <f>VLOOKUP(K703,[1]LibPAS_data!$A$2:$C$601,2,FALSE)</f>
        <v>Yarnell Public Library</v>
      </c>
      <c r="K703" t="s">
        <v>258</v>
      </c>
      <c r="L703" t="s">
        <v>39</v>
      </c>
      <c r="M703" t="s">
        <v>266</v>
      </c>
    </row>
    <row r="704" spans="1:20" ht="15" x14ac:dyDescent="0.25">
      <c r="A704" s="22">
        <f>VLOOKUP(lex_jul_2014[[#This Row],[Locationid]],[1]LibPAS_data!$A$2:$D$264,4,FALSE)</f>
        <v>9301</v>
      </c>
      <c r="B704" s="10" t="str">
        <f>TEXT(C704,"yyyy")&amp;"-"&amp;"Q"&amp;LOOKUP(MONTH(C704),{1,4,7,10},{1,2,3,4})</f>
        <v>2014-Q4</v>
      </c>
      <c r="C704" s="19">
        <v>41974</v>
      </c>
      <c r="D704" s="7">
        <f>YEAR(DATE(YEAR(lex_jul_2014[[#This Row],[Date]]),MONTH(lex_jul_2014[[#This Row],[Date]])+6,1))</f>
        <v>2015</v>
      </c>
      <c r="E704" s="39" t="str">
        <f>TEXT(lex_jul_2014[[#This Row],[Date]],"YYYY")</f>
        <v>2014</v>
      </c>
      <c r="F704" t="s">
        <v>275</v>
      </c>
      <c r="G704" t="str">
        <f>VLOOKUP(K704,[1]LibPAS_data!$A$2:$C$600,3,FALSE)</f>
        <v>Yavapai</v>
      </c>
      <c r="H704">
        <v>12675</v>
      </c>
      <c r="I704" t="s">
        <v>40</v>
      </c>
      <c r="J704" s="7" t="str">
        <f>VLOOKUP(K704,[1]LibPAS_data!$A$2:$C$601,2,FALSE)</f>
        <v>Yavapai County Library District</v>
      </c>
      <c r="K704" s="2" t="s">
        <v>259</v>
      </c>
      <c r="L704" t="s">
        <v>39</v>
      </c>
      <c r="M704" t="s">
        <v>266</v>
      </c>
      <c r="P704">
        <v>3</v>
      </c>
      <c r="Q704">
        <v>2</v>
      </c>
      <c r="R704">
        <v>3</v>
      </c>
      <c r="T704">
        <v>4</v>
      </c>
    </row>
    <row r="705" spans="1:22" ht="15" x14ac:dyDescent="0.25">
      <c r="A705" s="22" t="str">
        <f>VLOOKUP(lex_jul_2014[[#This Row],[Locationid]],[1]LibPAS_data!$A$2:$D$264,4,FALSE)</f>
        <v>N/A</v>
      </c>
      <c r="B705" s="10" t="str">
        <f>TEXT(C705,"yyyy")&amp;"-"&amp;"Q"&amp;LOOKUP(MONTH(C705),{1,4,7,10},{1,2,3,4})</f>
        <v>2014-Q4</v>
      </c>
      <c r="C705" s="19">
        <v>41974</v>
      </c>
      <c r="D705" s="7">
        <f>YEAR(DATE(YEAR(lex_jul_2014[[#This Row],[Date]]),MONTH(lex_jul_2014[[#This Row],[Date]])+6,1))</f>
        <v>2015</v>
      </c>
      <c r="E705" s="39" t="str">
        <f>TEXT(lex_jul_2014[[#This Row],[Date]],"YYYY")</f>
        <v>2014</v>
      </c>
      <c r="F705" t="s">
        <v>275</v>
      </c>
      <c r="G705" t="str">
        <f>VLOOKUP(K705,[1]LibPAS_data!$A$2:$C$600,3,FALSE)</f>
        <v>Yavapai</v>
      </c>
      <c r="H705">
        <v>14518</v>
      </c>
      <c r="I705" t="s">
        <v>41</v>
      </c>
      <c r="J705" s="7" t="str">
        <f>VLOOKUP(K705,[1]LibPAS_data!$A$2:$C$601,2,FALSE)</f>
        <v>Yavapai-Prescott Tribal Library</v>
      </c>
      <c r="K705" s="6" t="s">
        <v>260</v>
      </c>
      <c r="L705" t="s">
        <v>39</v>
      </c>
      <c r="M705" t="s">
        <v>266</v>
      </c>
    </row>
    <row r="706" spans="1:22" ht="15" x14ac:dyDescent="0.25">
      <c r="A706" s="22">
        <f>VLOOKUP(lex_jul_2014[[#This Row],[Locationid]],[1]LibPAS_data!$A$2:$D$264,4,FALSE)</f>
        <v>790</v>
      </c>
      <c r="B706" s="10" t="str">
        <f>TEXT(C706,"yyyy")&amp;"-"&amp;"Q"&amp;LOOKUP(MONTH(C706),{1,4,7,10},{1,2,3,4})</f>
        <v>2014-Q4</v>
      </c>
      <c r="C706" s="19">
        <v>41974</v>
      </c>
      <c r="D706" s="7">
        <f>YEAR(DATE(YEAR(lex_jul_2014[[#This Row],[Date]]),MONTH(lex_jul_2014[[#This Row],[Date]])+6,1))</f>
        <v>2015</v>
      </c>
      <c r="E706" s="39" t="str">
        <f>TEXT(lex_jul_2014[[#This Row],[Date]],"YYYY")</f>
        <v>2014</v>
      </c>
      <c r="F706" t="s">
        <v>275</v>
      </c>
      <c r="G706" t="str">
        <f>VLOOKUP(K706,[1]LibPAS_data!$A$2:$C$600,3,FALSE)</f>
        <v>Gila</v>
      </c>
      <c r="H706">
        <v>14464</v>
      </c>
      <c r="I706" t="s">
        <v>91</v>
      </c>
      <c r="J706" s="7" t="str">
        <f>VLOOKUP(K706,[1]LibPAS_data!$A$2:$C$601,2,FALSE)</f>
        <v>Young Public Library</v>
      </c>
      <c r="K706" t="s">
        <v>261</v>
      </c>
      <c r="L706" t="s">
        <v>84</v>
      </c>
      <c r="M706" t="s">
        <v>266</v>
      </c>
    </row>
    <row r="707" spans="1:22" ht="15" x14ac:dyDescent="0.25">
      <c r="A707" s="22">
        <f>VLOOKUP(lex_jul_2014[[#This Row],[Locationid]],[1]LibPAS_data!$A$2:$D$264,4,FALSE)</f>
        <v>359</v>
      </c>
      <c r="B707" s="10" t="str">
        <f>TEXT(C707,"yyyy")&amp;"-"&amp;"Q"&amp;LOOKUP(MONTH(C707),{1,4,7,10},{1,2,3,4})</f>
        <v>2014-Q4</v>
      </c>
      <c r="C707" s="19">
        <v>41974</v>
      </c>
      <c r="D707" s="7">
        <f>YEAR(DATE(YEAR(lex_jul_2014[[#This Row],[Date]]),MONTH(lex_jul_2014[[#This Row],[Date]])+6,1))</f>
        <v>2015</v>
      </c>
      <c r="E707" s="39" t="str">
        <f>TEXT(lex_jul_2014[[#This Row],[Date]],"YYYY")</f>
        <v>2014</v>
      </c>
      <c r="F707" t="s">
        <v>275</v>
      </c>
      <c r="G707" t="str">
        <f>VLOOKUP(K707,[1]LibPAS_data!$A$2:$C$600,3,FALSE)</f>
        <v>Maricopa</v>
      </c>
      <c r="H707">
        <v>14486</v>
      </c>
      <c r="I707" t="s">
        <v>105</v>
      </c>
      <c r="J707" s="7" t="str">
        <f>VLOOKUP(K707,[1]LibPAS_data!$A$2:$C$601,2,FALSE)</f>
        <v>Youngtown Public Library</v>
      </c>
      <c r="K707" t="s">
        <v>262</v>
      </c>
      <c r="L707" t="s">
        <v>96</v>
      </c>
      <c r="M707" t="s">
        <v>266</v>
      </c>
      <c r="P707">
        <v>1</v>
      </c>
      <c r="Q707">
        <v>1</v>
      </c>
    </row>
    <row r="708" spans="1:22" ht="15" x14ac:dyDescent="0.25">
      <c r="A708" s="22" t="e">
        <f>VLOOKUP(lex_jul_2014[[#This Row],[Locationid]],[1]LibPAS_data!$A$2:$D$264,4,FALSE)</f>
        <v>#N/A</v>
      </c>
      <c r="B708" s="10" t="str">
        <f>TEXT(C708,"yyyy")&amp;"-"&amp;"Q"&amp;LOOKUP(MONTH(C708),{1,4,7,10},{1,2,3,4})</f>
        <v>2014-Q4</v>
      </c>
      <c r="C708" s="19">
        <v>41974</v>
      </c>
      <c r="D708" s="7">
        <f>YEAR(DATE(YEAR(lex_jul_2014[[#This Row],[Date]]),MONTH(lex_jul_2014[[#This Row],[Date]])+6,1))</f>
        <v>2015</v>
      </c>
      <c r="E708" s="39" t="str">
        <f>TEXT(lex_jul_2014[[#This Row],[Date]],"YYYY")</f>
        <v>2014</v>
      </c>
      <c r="F708" t="s">
        <v>275</v>
      </c>
      <c r="G708" t="str">
        <f>VLOOKUP(K708,[1]LibPAS_data!$A$2:$C$600,3,FALSE)</f>
        <v>Yuma</v>
      </c>
      <c r="H708">
        <v>14527</v>
      </c>
      <c r="I708" t="s">
        <v>140</v>
      </c>
      <c r="J708" s="7" t="str">
        <f>VLOOKUP(K708,[1]LibPAS_data!$A$2:$C$601,2,FALSE)</f>
        <v>Yuma County Library District</v>
      </c>
      <c r="K708" s="2" t="s">
        <v>263</v>
      </c>
      <c r="L708" t="s">
        <v>141</v>
      </c>
      <c r="M708" t="s">
        <v>266</v>
      </c>
      <c r="P708">
        <v>2</v>
      </c>
      <c r="Q708">
        <v>3</v>
      </c>
      <c r="R708">
        <v>12</v>
      </c>
      <c r="S708">
        <v>14</v>
      </c>
      <c r="T708">
        <v>5</v>
      </c>
      <c r="U708">
        <v>1</v>
      </c>
    </row>
    <row r="709" spans="1:22" ht="15" x14ac:dyDescent="0.25">
      <c r="A709" s="22">
        <f>VLOOKUP(lex_jul_2014[[#This Row],[Locationid]],[1]LibPAS_data!$A$2:$D$264,4,FALSE)</f>
        <v>1188</v>
      </c>
      <c r="B709" s="10" t="str">
        <f>TEXT(C709,"yyyy")&amp;"-"&amp;"Q"&amp;LOOKUP(MONTH(C709),{1,4,7,10},{1,2,3,4})</f>
        <v>2015-Q1</v>
      </c>
      <c r="C709" s="19">
        <v>42005</v>
      </c>
      <c r="D709" s="7">
        <f>YEAR(DATE(YEAR(lex_jul_2014[[#This Row],[Date]]),MONTH(lex_jul_2014[[#This Row],[Date]])+6,1))</f>
        <v>2015</v>
      </c>
      <c r="E709" s="39" t="str">
        <f>TEXT(lex_jul_2014[[#This Row],[Date]],"YYYY")</f>
        <v>2015</v>
      </c>
      <c r="F709" t="s">
        <v>276</v>
      </c>
      <c r="G709" t="str">
        <f>VLOOKUP(K709,[1]LibPAS_data!$A$2:$C$600,3,FALSE)</f>
        <v>Pinal</v>
      </c>
      <c r="H709">
        <v>14487</v>
      </c>
      <c r="I709" t="s">
        <v>106</v>
      </c>
      <c r="J709" s="7" t="str">
        <f>VLOOKUP(K709,[1]LibPAS_data!$A$2:$C$601,2,FALSE)</f>
        <v>Ak-Chin Indian Community Library</v>
      </c>
      <c r="K709" t="s">
        <v>149</v>
      </c>
      <c r="L709" t="s">
        <v>96</v>
      </c>
      <c r="M709" t="s">
        <v>266</v>
      </c>
      <c r="P709">
        <v>1</v>
      </c>
    </row>
    <row r="710" spans="1:22" ht="15" x14ac:dyDescent="0.25">
      <c r="A710" s="22">
        <f>VLOOKUP(lex_jul_2014[[#This Row],[Locationid]],[1]LibPAS_data!$A$2:$D$264,4,FALSE)</f>
        <v>11452</v>
      </c>
      <c r="B710" s="10" t="str">
        <f>TEXT(C710,"yyyy")&amp;"-"&amp;"Q"&amp;LOOKUP(MONTH(C710),{1,4,7,10},{1,2,3,4})</f>
        <v>2015-Q1</v>
      </c>
      <c r="C710" s="19">
        <v>42005</v>
      </c>
      <c r="D710" s="7">
        <f>YEAR(DATE(YEAR(lex_jul_2014[[#This Row],[Date]]),MONTH(lex_jul_2014[[#This Row],[Date]])+6,1))</f>
        <v>2015</v>
      </c>
      <c r="E710" s="39" t="str">
        <f>TEXT(lex_jul_2014[[#This Row],[Date]],"YYYY")</f>
        <v>2015</v>
      </c>
      <c r="F710" t="s">
        <v>276</v>
      </c>
      <c r="G710" t="str">
        <f>VLOOKUP(K710,[1]LibPAS_data!$A$2:$C$600,3,FALSE)</f>
        <v>Apache</v>
      </c>
      <c r="H710">
        <v>14331</v>
      </c>
      <c r="I710" t="s">
        <v>59</v>
      </c>
      <c r="J710" s="7" t="str">
        <f>VLOOKUP(K710,[1]LibPAS_data!$A$2:$C$601,2,FALSE)</f>
        <v>Apache County Library District Office</v>
      </c>
      <c r="K710" t="s">
        <v>150</v>
      </c>
      <c r="L710" t="s">
        <v>60</v>
      </c>
      <c r="M710" t="s">
        <v>266</v>
      </c>
    </row>
    <row r="711" spans="1:22" ht="15" x14ac:dyDescent="0.25">
      <c r="A711" s="22">
        <f>VLOOKUP(lex_jul_2014[[#This Row],[Locationid]],[1]LibPAS_data!$A$2:$D$264,4,FALSE)</f>
        <v>63208</v>
      </c>
      <c r="B711" s="10" t="str">
        <f>TEXT(C711,"yyyy")&amp;"-"&amp;"Q"&amp;LOOKUP(MONTH(C711),{1,4,7,10},{1,2,3,4})</f>
        <v>2015-Q1</v>
      </c>
      <c r="C711" s="19">
        <v>42005</v>
      </c>
      <c r="D711" s="7">
        <f>YEAR(DATE(YEAR(lex_jul_2014[[#This Row],[Date]]),MONTH(lex_jul_2014[[#This Row],[Date]])+6,1))</f>
        <v>2015</v>
      </c>
      <c r="E711" s="39" t="str">
        <f>TEXT(lex_jul_2014[[#This Row],[Date]],"YYYY")</f>
        <v>2015</v>
      </c>
      <c r="F711" t="s">
        <v>276</v>
      </c>
      <c r="G711" t="str">
        <f>VLOOKUP(K711,[1]LibPAS_data!$A$2:$C$600,3,FALSE)</f>
        <v>Pinal</v>
      </c>
      <c r="H711">
        <v>12670</v>
      </c>
      <c r="I711" t="s">
        <v>14</v>
      </c>
      <c r="J711" s="7" t="str">
        <f>VLOOKUP(K711,[1]LibPAS_data!$A$2:$C$601,2,FALSE)</f>
        <v>Apache Junction Public Library</v>
      </c>
      <c r="K711" t="s">
        <v>151</v>
      </c>
      <c r="L711" t="s">
        <v>13</v>
      </c>
      <c r="M711" t="s">
        <v>266</v>
      </c>
    </row>
    <row r="712" spans="1:22" ht="15" x14ac:dyDescent="0.25">
      <c r="A712" s="22" t="e">
        <f>VLOOKUP(lex_jul_2014[[#This Row],[Locationid]],[1]LibPAS_data!$A$2:$D$264,4,FALSE)</f>
        <v>#N/A</v>
      </c>
      <c r="B712" s="10" t="str">
        <f>TEXT(C712,"yyyy")&amp;"-"&amp;"Q"&amp;LOOKUP(MONTH(C712),{1,4,7,10},{1,2,3,4})</f>
        <v>2015-Q1</v>
      </c>
      <c r="C712" s="19">
        <v>42005</v>
      </c>
      <c r="D712" s="7">
        <f>YEAR(DATE(YEAR(lex_jul_2014[[#This Row],[Date]]),MONTH(lex_jul_2014[[#This Row],[Date]])+6,1))</f>
        <v>2015</v>
      </c>
      <c r="E712" s="39" t="str">
        <f>TEXT(lex_jul_2014[[#This Row],[Date]],"YYYY")</f>
        <v>2015</v>
      </c>
      <c r="F712" t="s">
        <v>276</v>
      </c>
      <c r="G712" t="str">
        <f>VLOOKUP(K712,[1]LibPAS_data!$A$2:$C$600,3,FALSE)</f>
        <v>Pinal</v>
      </c>
      <c r="H712">
        <v>13834</v>
      </c>
      <c r="I712" t="s">
        <v>15</v>
      </c>
      <c r="J712" s="7" t="str">
        <f>VLOOKUP(K712,[1]LibPAS_data!$A$2:$C$601,2,FALSE)</f>
        <v>Arizona City Community Library</v>
      </c>
      <c r="K712" t="s">
        <v>152</v>
      </c>
      <c r="L712" t="s">
        <v>13</v>
      </c>
      <c r="M712" t="s">
        <v>266</v>
      </c>
    </row>
    <row r="713" spans="1:22" ht="15" x14ac:dyDescent="0.25">
      <c r="A713" s="22" t="e">
        <f>VLOOKUP(lex_jul_2014[[#This Row],[Locationid]],[1]LibPAS_data!$A$2:$D$264,4,FALSE)</f>
        <v>#N/A</v>
      </c>
      <c r="B713" s="10" t="str">
        <f>TEXT(C713,"yyyy")&amp;"-"&amp;"Q"&amp;LOOKUP(MONTH(C713),{1,4,7,10},{1,2,3,4})</f>
        <v>2015-Q1</v>
      </c>
      <c r="C713" s="19">
        <v>42005</v>
      </c>
      <c r="D713" s="7">
        <f>YEAR(DATE(YEAR(lex_jul_2014[[#This Row],[Date]]),MONTH(lex_jul_2014[[#This Row],[Date]])+6,1))</f>
        <v>2015</v>
      </c>
      <c r="E713" s="39" t="str">
        <f>TEXT(lex_jul_2014[[#This Row],[Date]],"YYYY")</f>
        <v>2015</v>
      </c>
      <c r="F713" t="s">
        <v>276</v>
      </c>
      <c r="G713" t="str">
        <f>VLOOKUP(K713,[1]LibPAS_data!$A$2:$C$600,3,FALSE)</f>
        <v>State</v>
      </c>
      <c r="H713">
        <v>14554</v>
      </c>
      <c r="I713" t="s">
        <v>143</v>
      </c>
      <c r="J713" s="7" t="str">
        <f>VLOOKUP(K713,[1]LibPAS_data!$A$2:$C$601,2,FALSE)</f>
        <v>Arizona State Library</v>
      </c>
      <c r="K713" s="2" t="s">
        <v>153</v>
      </c>
      <c r="L713" t="s">
        <v>272</v>
      </c>
      <c r="M713" t="s">
        <v>266</v>
      </c>
      <c r="P713">
        <v>16</v>
      </c>
      <c r="Q713">
        <v>3</v>
      </c>
      <c r="R713">
        <v>27</v>
      </c>
      <c r="S713">
        <v>3</v>
      </c>
      <c r="T713">
        <v>3</v>
      </c>
      <c r="U713">
        <v>23</v>
      </c>
      <c r="V713">
        <v>3</v>
      </c>
    </row>
    <row r="714" spans="1:22" ht="15" x14ac:dyDescent="0.25">
      <c r="A714" s="22" t="e">
        <f>VLOOKUP(lex_jul_2014[[#This Row],[Locationid]],[1]LibPAS_data!$A$2:$D$264,4,FALSE)</f>
        <v>#N/A</v>
      </c>
      <c r="B714" s="10" t="str">
        <f>TEXT(C714,"yyyy")&amp;"-"&amp;"Q"&amp;LOOKUP(MONTH(C714),{1,4,7,10},{1,2,3,4})</f>
        <v>2015-Q1</v>
      </c>
      <c r="C714" s="19">
        <v>42005</v>
      </c>
      <c r="D714" s="7">
        <f>YEAR(DATE(YEAR(lex_jul_2014[[#This Row],[Date]]),MONTH(lex_jul_2014[[#This Row],[Date]])+6,1))</f>
        <v>2015</v>
      </c>
      <c r="E714" s="39" t="str">
        <f>TEXT(lex_jul_2014[[#This Row],[Date]],"YYYY")</f>
        <v>2015</v>
      </c>
      <c r="F714" t="s">
        <v>276</v>
      </c>
      <c r="G714" t="str">
        <f>VLOOKUP(K714,[1]LibPAS_data!$A$2:$C$600,3,FALSE)</f>
        <v>Yavapai</v>
      </c>
      <c r="H714">
        <v>14520</v>
      </c>
      <c r="I714" t="s">
        <v>54</v>
      </c>
      <c r="J714" s="7" t="str">
        <f>VLOOKUP(K714,[1]LibPAS_data!$A$2:$C$601,2,FALSE)</f>
        <v>Ash Fork Public Library</v>
      </c>
      <c r="K714" t="s">
        <v>154</v>
      </c>
      <c r="L714" t="s">
        <v>39</v>
      </c>
      <c r="M714" t="s">
        <v>266</v>
      </c>
    </row>
    <row r="715" spans="1:22" ht="15" x14ac:dyDescent="0.25">
      <c r="A715" s="22" t="str">
        <f>VLOOKUP(lex_jul_2014[[#This Row],[Locationid]],[1]LibPAS_data!$A$2:$D$264,4,FALSE)</f>
        <v>N/A</v>
      </c>
      <c r="B715" s="10" t="str">
        <f>TEXT(C715,"yyyy")&amp;"-"&amp;"Q"&amp;LOOKUP(MONTH(C715),{1,4,7,10},{1,2,3,4})</f>
        <v>2015-Q1</v>
      </c>
      <c r="C715" s="19">
        <v>42005</v>
      </c>
      <c r="D715" s="7">
        <f>YEAR(DATE(YEAR(lex_jul_2014[[#This Row],[Date]]),MONTH(lex_jul_2014[[#This Row],[Date]])+6,1))</f>
        <v>2015</v>
      </c>
      <c r="E715" s="39" t="str">
        <f>TEXT(lex_jul_2014[[#This Row],[Date]],"YYYY")</f>
        <v>2015</v>
      </c>
      <c r="F715" t="s">
        <v>276</v>
      </c>
      <c r="G715" t="str">
        <f>VLOOKUP(K715,[1]LibPAS_data!$A$2:$C$600,3,FALSE)</f>
        <v>Mohave</v>
      </c>
      <c r="H715">
        <v>14489</v>
      </c>
      <c r="I715" t="s">
        <v>30</v>
      </c>
      <c r="J715" s="7" t="str">
        <f>VLOOKUP(K715,[1]LibPAS_data!$A$2:$C$601,2,FALSE)</f>
        <v>Ava Ich Asiit Tribal Library</v>
      </c>
      <c r="K715" t="s">
        <v>155</v>
      </c>
      <c r="L715" t="s">
        <v>28</v>
      </c>
      <c r="M715" t="s">
        <v>266</v>
      </c>
    </row>
    <row r="716" spans="1:22" ht="15" x14ac:dyDescent="0.25">
      <c r="A716" s="22">
        <f>VLOOKUP(lex_jul_2014[[#This Row],[Locationid]],[1]LibPAS_data!$A$2:$D$264,4,FALSE)</f>
        <v>22669</v>
      </c>
      <c r="B716" s="10" t="str">
        <f>TEXT(C716,"yyyy")&amp;"-"&amp;"Q"&amp;LOOKUP(MONTH(C716),{1,4,7,10},{1,2,3,4})</f>
        <v>2015-Q1</v>
      </c>
      <c r="C716" s="19">
        <v>42005</v>
      </c>
      <c r="D716" s="7">
        <f>YEAR(DATE(YEAR(lex_jul_2014[[#This Row],[Date]]),MONTH(lex_jul_2014[[#This Row],[Date]])+6,1))</f>
        <v>2015</v>
      </c>
      <c r="E716" s="39" t="str">
        <f>TEXT(lex_jul_2014[[#This Row],[Date]],"YYYY")</f>
        <v>2015</v>
      </c>
      <c r="F716" t="s">
        <v>276</v>
      </c>
      <c r="G716" t="str">
        <f>VLOOKUP(K716,[1]LibPAS_data!$A$2:$C$600,3,FALSE)</f>
        <v>Maricopa</v>
      </c>
      <c r="H716">
        <v>6014</v>
      </c>
      <c r="I716" t="s">
        <v>95</v>
      </c>
      <c r="J716" s="7" t="str">
        <f>VLOOKUP(K716,[1]LibPAS_data!$A$2:$C$601,2,FALSE)</f>
        <v>Avondale Public Library</v>
      </c>
      <c r="K716" s="3" t="s">
        <v>156</v>
      </c>
      <c r="L716" t="s">
        <v>96</v>
      </c>
      <c r="M716" t="s">
        <v>266</v>
      </c>
      <c r="P716">
        <v>5</v>
      </c>
      <c r="Q716">
        <v>1</v>
      </c>
      <c r="R716">
        <v>8</v>
      </c>
      <c r="S716">
        <v>5</v>
      </c>
      <c r="T716">
        <v>1</v>
      </c>
      <c r="U716">
        <v>2</v>
      </c>
    </row>
    <row r="717" spans="1:22" ht="15" x14ac:dyDescent="0.25">
      <c r="A717" s="22" t="e">
        <f>VLOOKUP(lex_jul_2014[[#This Row],[Locationid]],[1]LibPAS_data!$A$2:$D$264,4,FALSE)</f>
        <v>#N/A</v>
      </c>
      <c r="B717" s="10" t="str">
        <f>TEXT(C717,"yyyy")&amp;"-"&amp;"Q"&amp;LOOKUP(MONTH(C717),{1,4,7,10},{1,2,3,4})</f>
        <v>2015-Q1</v>
      </c>
      <c r="C717" s="19">
        <v>42005</v>
      </c>
      <c r="D717" s="7">
        <f>YEAR(DATE(YEAR(lex_jul_2014[[#This Row],[Date]]),MONTH(lex_jul_2014[[#This Row],[Date]])+6,1))</f>
        <v>2015</v>
      </c>
      <c r="E717" s="39" t="str">
        <f>TEXT(lex_jul_2014[[#This Row],[Date]],"YYYY")</f>
        <v>2015</v>
      </c>
      <c r="F717" t="s">
        <v>276</v>
      </c>
      <c r="G717" t="str">
        <f>VLOOKUP(K717,[1]LibPAS_data!$A$2:$C$600,3,FALSE)</f>
        <v>Yavapai</v>
      </c>
      <c r="H717">
        <v>14532</v>
      </c>
      <c r="I717" t="s">
        <v>42</v>
      </c>
      <c r="J717" s="7" t="str">
        <f>VLOOKUP(K717,[1]LibPAS_data!$A$2:$C$601,2,FALSE)</f>
        <v>Bagdad Public Library</v>
      </c>
      <c r="K717" t="s">
        <v>157</v>
      </c>
      <c r="L717" t="s">
        <v>39</v>
      </c>
      <c r="M717" t="s">
        <v>266</v>
      </c>
    </row>
    <row r="718" spans="1:22" ht="15" x14ac:dyDescent="0.25">
      <c r="A718" s="22">
        <f>VLOOKUP(lex_jul_2014[[#This Row],[Locationid]],[1]LibPAS_data!$A$2:$D$264,4,FALSE)</f>
        <v>6821</v>
      </c>
      <c r="B718" s="10" t="str">
        <f>TEXT(C718,"yyyy")&amp;"-"&amp;"Q"&amp;LOOKUP(MONTH(C718),{1,4,7,10},{1,2,3,4})</f>
        <v>2015-Q1</v>
      </c>
      <c r="C718" s="19">
        <v>42005</v>
      </c>
      <c r="D718" s="7">
        <f>YEAR(DATE(YEAR(lex_jul_2014[[#This Row],[Date]]),MONTH(lex_jul_2014[[#This Row],[Date]])+6,1))</f>
        <v>2015</v>
      </c>
      <c r="E718" s="39" t="str">
        <f>TEXT(lex_jul_2014[[#This Row],[Date]],"YYYY")</f>
        <v>2015</v>
      </c>
      <c r="F718" t="s">
        <v>276</v>
      </c>
      <c r="G718" t="str">
        <f>VLOOKUP(K718,[1]LibPAS_data!$A$2:$C$600,3,FALSE)</f>
        <v>Cochise</v>
      </c>
      <c r="H718">
        <v>14448</v>
      </c>
      <c r="I718" t="s">
        <v>82</v>
      </c>
      <c r="J718" s="7" t="str">
        <f>VLOOKUP(K718,[1]LibPAS_data!$A$2:$C$601,2,FALSE)</f>
        <v>Benson Public Library</v>
      </c>
      <c r="K718" t="s">
        <v>158</v>
      </c>
      <c r="L718" t="s">
        <v>76</v>
      </c>
      <c r="M718" t="s">
        <v>266</v>
      </c>
    </row>
    <row r="719" spans="1:22" ht="15" x14ac:dyDescent="0.25">
      <c r="A719" s="22" t="e">
        <f>VLOOKUP(lex_jul_2014[[#This Row],[Locationid]],[1]LibPAS_data!$A$2:$D$264,4,FALSE)</f>
        <v>#N/A</v>
      </c>
      <c r="B719" s="10" t="str">
        <f>TEXT(C719,"yyyy")&amp;"-"&amp;"Q"&amp;LOOKUP(MONTH(C719),{1,4,7,10},{1,2,3,4})</f>
        <v>2015-Q1</v>
      </c>
      <c r="C719" s="19">
        <v>42005</v>
      </c>
      <c r="D719" s="7">
        <f>YEAR(DATE(YEAR(lex_jul_2014[[#This Row],[Date]]),MONTH(lex_jul_2014[[#This Row],[Date]])+6,1))</f>
        <v>2015</v>
      </c>
      <c r="E719" s="39" t="str">
        <f>TEXT(lex_jul_2014[[#This Row],[Date]],"YYYY")</f>
        <v>2015</v>
      </c>
      <c r="F719" t="s">
        <v>276</v>
      </c>
      <c r="G719" t="str">
        <f>VLOOKUP(K719,[1]LibPAS_data!$A$2:$C$600,3,FALSE)</f>
        <v>Yavapai</v>
      </c>
      <c r="H719">
        <v>14536</v>
      </c>
      <c r="I719" t="s">
        <v>55</v>
      </c>
      <c r="J719" s="7" t="str">
        <f>VLOOKUP(K719,[1]LibPAS_data!$A$2:$C$601,2,FALSE)</f>
        <v>Black Canyon City Community Library</v>
      </c>
      <c r="K719" t="s">
        <v>159</v>
      </c>
      <c r="L719" t="s">
        <v>39</v>
      </c>
      <c r="M719" t="s">
        <v>266</v>
      </c>
    </row>
    <row r="720" spans="1:22" ht="15" x14ac:dyDescent="0.25">
      <c r="A720" s="22" t="e">
        <f>VLOOKUP(lex_jul_2014[[#This Row],[Locationid]],[1]LibPAS_data!$A$2:$D$264,4,FALSE)</f>
        <v>#N/A</v>
      </c>
      <c r="B720" s="10" t="str">
        <f>TEXT(C720,"yyyy")&amp;"-"&amp;"Q"&amp;LOOKUP(MONTH(C720),{1,4,7,10},{1,2,3,4})</f>
        <v>2015-Q1</v>
      </c>
      <c r="C720" s="19">
        <v>42005</v>
      </c>
      <c r="D720" s="7">
        <f>YEAR(DATE(YEAR(lex_jul_2014[[#This Row],[Date]]),MONTH(lex_jul_2014[[#This Row],[Date]])+6,1))</f>
        <v>2015</v>
      </c>
      <c r="E720" s="39" t="str">
        <f>TEXT(lex_jul_2014[[#This Row],[Date]],"YYYY")</f>
        <v>2015</v>
      </c>
      <c r="F720" t="s">
        <v>276</v>
      </c>
      <c r="G720" t="str">
        <f>VLOOKUP(K720,[1]LibPAS_data!$A$2:$C$600,3,FALSE)</f>
        <v>Greenlee</v>
      </c>
      <c r="H720">
        <v>14469</v>
      </c>
      <c r="I720" t="s">
        <v>71</v>
      </c>
      <c r="J720" s="7" t="str">
        <f>VLOOKUP(K720,[1]LibPAS_data!$A$2:$C$601,2,FALSE)</f>
        <v>Blue Public Library</v>
      </c>
      <c r="K720" s="1" t="s">
        <v>160</v>
      </c>
      <c r="L720" t="s">
        <v>70</v>
      </c>
      <c r="M720" t="s">
        <v>266</v>
      </c>
    </row>
    <row r="721" spans="1:22" ht="15" x14ac:dyDescent="0.25">
      <c r="A721" s="22" t="e">
        <f>VLOOKUP(lex_jul_2014[[#This Row],[Locationid]],[1]LibPAS_data!$A$2:$D$264,4,FALSE)</f>
        <v>#N/A</v>
      </c>
      <c r="B721" s="10" t="str">
        <f>TEXT(C721,"yyyy")&amp;"-"&amp;"Q"&amp;LOOKUP(MONTH(C721),{1,4,7,10},{1,2,3,4})</f>
        <v>2015-Q1</v>
      </c>
      <c r="C721" s="19">
        <v>42005</v>
      </c>
      <c r="D721" s="7">
        <f>YEAR(DATE(YEAR(lex_jul_2014[[#This Row],[Date]]),MONTH(lex_jul_2014[[#This Row],[Date]])+6,1))</f>
        <v>2015</v>
      </c>
      <c r="E721" s="39" t="str">
        <f>TEXT(lex_jul_2014[[#This Row],[Date]],"YYYY")</f>
        <v>2015</v>
      </c>
      <c r="F721" t="s">
        <v>276</v>
      </c>
      <c r="G721" t="str">
        <f>VLOOKUP(K721,[1]LibPAS_data!$A$2:$C$600,3,FALSE)</f>
        <v>La Paz</v>
      </c>
      <c r="H721">
        <v>14474</v>
      </c>
      <c r="I721" t="s">
        <v>36</v>
      </c>
      <c r="J721" s="7" t="str">
        <f>VLOOKUP(K721,[1]LibPAS_data!$A$2:$C$601,2,FALSE)</f>
        <v>Bouse Public Library</v>
      </c>
      <c r="K721" t="s">
        <v>161</v>
      </c>
      <c r="L721" t="s">
        <v>34</v>
      </c>
      <c r="M721" t="s">
        <v>266</v>
      </c>
    </row>
    <row r="722" spans="1:22" ht="15" x14ac:dyDescent="0.25">
      <c r="A722" s="22" t="str">
        <f>VLOOKUP(lex_jul_2014[[#This Row],[Locationid]],[1]LibPAS_data!$A$2:$D$264,4,FALSE)</f>
        <v>N/A</v>
      </c>
      <c r="B722" s="10" t="str">
        <f>TEXT(C722,"yyyy")&amp;"-"&amp;"Q"&amp;LOOKUP(MONTH(C722),{1,4,7,10},{1,2,3,4})</f>
        <v>2015-Q1</v>
      </c>
      <c r="C722" s="19">
        <v>42005</v>
      </c>
      <c r="D722" s="7">
        <f>YEAR(DATE(YEAR(lex_jul_2014[[#This Row],[Date]]),MONTH(lex_jul_2014[[#This Row],[Date]])+6,1))</f>
        <v>2015</v>
      </c>
      <c r="E722" s="39" t="str">
        <f>TEXT(lex_jul_2014[[#This Row],[Date]],"YYYY")</f>
        <v>2015</v>
      </c>
      <c r="F722" t="s">
        <v>276</v>
      </c>
      <c r="G722" t="str">
        <f>VLOOKUP(K722,[1]LibPAS_data!$A$2:$C$600,3,FALSE)</f>
        <v>Maricopa</v>
      </c>
      <c r="H722">
        <v>14478</v>
      </c>
      <c r="I722" t="s">
        <v>100</v>
      </c>
      <c r="J722" s="7" t="str">
        <f>VLOOKUP(K722,[1]LibPAS_data!$A$2:$C$601,2,FALSE)</f>
        <v>Buckeye Public Library</v>
      </c>
      <c r="K722" s="2" t="s">
        <v>162</v>
      </c>
      <c r="L722" t="s">
        <v>96</v>
      </c>
      <c r="M722" t="s">
        <v>266</v>
      </c>
    </row>
    <row r="723" spans="1:22" ht="15" x14ac:dyDescent="0.25">
      <c r="A723" s="22">
        <f>VLOOKUP(lex_jul_2014[[#This Row],[Locationid]],[1]LibPAS_data!$A$2:$D$264,4,FALSE)</f>
        <v>3311</v>
      </c>
      <c r="B723" s="10" t="str">
        <f>TEXT(C723,"yyyy")&amp;"-"&amp;"Q"&amp;LOOKUP(MONTH(C723),{1,4,7,10},{1,2,3,4})</f>
        <v>2015-Q1</v>
      </c>
      <c r="C723" s="19">
        <v>42005</v>
      </c>
      <c r="D723" s="7">
        <f>YEAR(DATE(YEAR(lex_jul_2014[[#This Row],[Date]]),MONTH(lex_jul_2014[[#This Row],[Date]])+6,1))</f>
        <v>2015</v>
      </c>
      <c r="E723" s="39" t="str">
        <f>TEXT(lex_jul_2014[[#This Row],[Date]],"YYYY")</f>
        <v>2015</v>
      </c>
      <c r="F723" t="s">
        <v>276</v>
      </c>
      <c r="G723" t="str">
        <f>VLOOKUP(K723,[1]LibPAS_data!$A$2:$C$600,3,FALSE)</f>
        <v>Yavapai</v>
      </c>
      <c r="H723">
        <v>14521</v>
      </c>
      <c r="I723" t="s">
        <v>56</v>
      </c>
      <c r="J723" s="7" t="str">
        <f>VLOOKUP(K723,[1]LibPAS_data!$A$2:$C$601,2,FALSE)</f>
        <v>Camp Verde Community Library</v>
      </c>
      <c r="K723" t="s">
        <v>163</v>
      </c>
      <c r="L723" t="s">
        <v>39</v>
      </c>
      <c r="M723" t="s">
        <v>266</v>
      </c>
    </row>
    <row r="724" spans="1:22" ht="15" x14ac:dyDescent="0.25">
      <c r="A724" s="22">
        <f>VLOOKUP(lex_jul_2014[[#This Row],[Locationid]],[1]LibPAS_data!$A$2:$D$264,4,FALSE)</f>
        <v>48762</v>
      </c>
      <c r="B724" s="10" t="str">
        <f>TEXT(C724,"yyyy")&amp;"-"&amp;"Q"&amp;LOOKUP(MONTH(C724),{1,4,7,10},{1,2,3,4})</f>
        <v>2015-Q1</v>
      </c>
      <c r="C724" s="19">
        <v>42005</v>
      </c>
      <c r="D724" s="7">
        <f>YEAR(DATE(YEAR(lex_jul_2014[[#This Row],[Date]]),MONTH(lex_jul_2014[[#This Row],[Date]])+6,1))</f>
        <v>2015</v>
      </c>
      <c r="E724" s="39" t="str">
        <f>TEXT(lex_jul_2014[[#This Row],[Date]],"YYYY")</f>
        <v>2015</v>
      </c>
      <c r="F724" t="s">
        <v>276</v>
      </c>
      <c r="G724" t="str">
        <f>VLOOKUP(K724,[1]LibPAS_data!$A$2:$C$600,3,FALSE)</f>
        <v>Pinal</v>
      </c>
      <c r="H724">
        <v>13835</v>
      </c>
      <c r="I724" t="s">
        <v>19</v>
      </c>
      <c r="J724" s="7" t="str">
        <f>VLOOKUP(K724,[1]LibPAS_data!$A$2:$C$601,2,FALSE)</f>
        <v>Casa Grande Public Library</v>
      </c>
      <c r="K724" s="4" t="s">
        <v>164</v>
      </c>
      <c r="L724" t="s">
        <v>13</v>
      </c>
      <c r="M724" t="s">
        <v>266</v>
      </c>
    </row>
    <row r="725" spans="1:22" ht="15" x14ac:dyDescent="0.25">
      <c r="A725" s="22" t="e">
        <f>VLOOKUP(lex_jul_2014[[#This Row],[Locationid]],[1]LibPAS_data!$A$2:$D$264,4,FALSE)</f>
        <v>#N/A</v>
      </c>
      <c r="B725" s="10" t="str">
        <f>TEXT(C725,"yyyy")&amp;"-"&amp;"Q"&amp;LOOKUP(MONTH(C725),{1,4,7,10},{1,2,3,4})</f>
        <v>2015-Q1</v>
      </c>
      <c r="C725" s="19">
        <v>42005</v>
      </c>
      <c r="D725" s="7">
        <f>YEAR(DATE(YEAR(lex_jul_2014[[#This Row],[Date]]),MONTH(lex_jul_2014[[#This Row],[Date]])+6,1))</f>
        <v>2015</v>
      </c>
      <c r="E725" s="39" t="str">
        <f>TEXT(lex_jul_2014[[#This Row],[Date]],"YYYY")</f>
        <v>2015</v>
      </c>
      <c r="F725" t="s">
        <v>276</v>
      </c>
      <c r="G725" t="str">
        <f>VLOOKUP(K725,[1]LibPAS_data!$A$2:$C$600,3,FALSE)</f>
        <v>Yavapai</v>
      </c>
      <c r="H725">
        <v>14325</v>
      </c>
      <c r="I725" t="s">
        <v>37</v>
      </c>
      <c r="J725" s="7" t="str">
        <f>VLOOKUP(K725,[1]LibPAS_data!$A$2:$C$601,2,FALSE)</f>
        <v>Centennial Public Library</v>
      </c>
      <c r="K725" s="4" t="s">
        <v>165</v>
      </c>
      <c r="L725" t="s">
        <v>34</v>
      </c>
      <c r="M725" t="s">
        <v>266</v>
      </c>
    </row>
    <row r="726" spans="1:22" ht="15" x14ac:dyDescent="0.25">
      <c r="A726" s="22">
        <f>VLOOKUP(lex_jul_2014[[#This Row],[Locationid]],[1]LibPAS_data!$A$2:$D$264,4,FALSE)</f>
        <v>309229</v>
      </c>
      <c r="B726" s="10" t="str">
        <f>TEXT(C726,"yyyy")&amp;"-"&amp;"Q"&amp;LOOKUP(MONTH(C726),{1,4,7,10},{1,2,3,4})</f>
        <v>2015-Q1</v>
      </c>
      <c r="C726" s="19">
        <v>42005</v>
      </c>
      <c r="D726" s="7">
        <f>YEAR(DATE(YEAR(lex_jul_2014[[#This Row],[Date]]),MONTH(lex_jul_2014[[#This Row],[Date]])+6,1))</f>
        <v>2015</v>
      </c>
      <c r="E726" s="39" t="str">
        <f>TEXT(lex_jul_2014[[#This Row],[Date]],"YYYY")</f>
        <v>2015</v>
      </c>
      <c r="F726" t="s">
        <v>276</v>
      </c>
      <c r="G726" t="str">
        <f>VLOOKUP(K726,[1]LibPAS_data!$A$2:$C$600,3,FALSE)</f>
        <v>Maricopa</v>
      </c>
      <c r="H726">
        <v>12890</v>
      </c>
      <c r="I726" t="s">
        <v>99</v>
      </c>
      <c r="J726" s="7" t="str">
        <f>VLOOKUP(K726,[1]LibPAS_data!$A$2:$C$601,2,FALSE)</f>
        <v xml:space="preserve">Chandler Public Library </v>
      </c>
      <c r="K726" s="4" t="s">
        <v>166</v>
      </c>
      <c r="L726" t="s">
        <v>96</v>
      </c>
      <c r="M726" t="s">
        <v>266</v>
      </c>
      <c r="P726">
        <v>11</v>
      </c>
      <c r="Q726">
        <v>9</v>
      </c>
      <c r="R726">
        <v>4</v>
      </c>
      <c r="S726">
        <v>3</v>
      </c>
      <c r="T726">
        <v>21</v>
      </c>
      <c r="V726">
        <v>12</v>
      </c>
    </row>
    <row r="727" spans="1:22" ht="15" x14ac:dyDescent="0.25">
      <c r="A727" s="22">
        <f>VLOOKUP(lex_jul_2014[[#This Row],[Locationid]],[1]LibPAS_data!$A$2:$D$264,4,FALSE)</f>
        <v>10528</v>
      </c>
      <c r="B727" s="10" t="str">
        <f>TEXT(C727,"yyyy")&amp;"-"&amp;"Q"&amp;LOOKUP(MONTH(C727),{1,4,7,10},{1,2,3,4})</f>
        <v>2015-Q1</v>
      </c>
      <c r="C727" s="19">
        <v>42005</v>
      </c>
      <c r="D727" s="7">
        <f>YEAR(DATE(YEAR(lex_jul_2014[[#This Row],[Date]]),MONTH(lex_jul_2014[[#This Row],[Date]])+6,1))</f>
        <v>2015</v>
      </c>
      <c r="E727" s="39" t="str">
        <f>TEXT(lex_jul_2014[[#This Row],[Date]],"YYYY")</f>
        <v>2015</v>
      </c>
      <c r="F727" t="s">
        <v>276</v>
      </c>
      <c r="G727" t="str">
        <f>VLOOKUP(K727,[1]LibPAS_data!$A$2:$C$600,3,FALSE)</f>
        <v>Yavapai</v>
      </c>
      <c r="H727">
        <v>14522</v>
      </c>
      <c r="I727" t="s">
        <v>57</v>
      </c>
      <c r="J727" s="7" t="str">
        <f>VLOOKUP(K727,[1]LibPAS_data!$A$2:$C$601,2,FALSE)</f>
        <v>Chino Valley Public Library</v>
      </c>
      <c r="K727" s="4" t="s">
        <v>167</v>
      </c>
      <c r="L727" t="s">
        <v>39</v>
      </c>
      <c r="M727" t="s">
        <v>266</v>
      </c>
    </row>
    <row r="728" spans="1:22" ht="15" x14ac:dyDescent="0.25">
      <c r="A728" s="22" t="e">
        <f>VLOOKUP(lex_jul_2014[[#This Row],[Locationid]],[1]LibPAS_data!$A$2:$D$264,4,FALSE)</f>
        <v>#N/A</v>
      </c>
      <c r="B728" s="10" t="str">
        <f>TEXT(C728,"yyyy")&amp;"-"&amp;"Q"&amp;LOOKUP(MONTH(C728),{1,4,7,10},{1,2,3,4})</f>
        <v>2015-Q1</v>
      </c>
      <c r="C728" s="19">
        <v>42005</v>
      </c>
      <c r="D728" s="7">
        <f>YEAR(DATE(YEAR(lex_jul_2014[[#This Row],[Date]]),MONTH(lex_jul_2014[[#This Row],[Date]])+6,1))</f>
        <v>2015</v>
      </c>
      <c r="E728" s="39" t="str">
        <f>TEXT(lex_jul_2014[[#This Row],[Date]],"YYYY")</f>
        <v>2015</v>
      </c>
      <c r="F728" t="s">
        <v>276</v>
      </c>
      <c r="G728" t="str">
        <f>VLOOKUP(K728,[1]LibPAS_data!$A$2:$C$600,3,FALSE)</f>
        <v>Navajo</v>
      </c>
      <c r="H728">
        <v>14494</v>
      </c>
      <c r="I728" t="s">
        <v>116</v>
      </c>
      <c r="J728" s="7" t="str">
        <f>VLOOKUP(K728,[1]LibPAS_data!$A$2:$C$601,2,FALSE)</f>
        <v>Cibecue Community Library</v>
      </c>
      <c r="K728" s="4" t="s">
        <v>168</v>
      </c>
      <c r="L728" t="s">
        <v>114</v>
      </c>
      <c r="M728" t="s">
        <v>266</v>
      </c>
    </row>
    <row r="729" spans="1:22" ht="15" x14ac:dyDescent="0.25">
      <c r="A729" s="22">
        <f>VLOOKUP(lex_jul_2014[[#This Row],[Locationid]],[1]LibPAS_data!$A$2:$D$264,4,FALSE)</f>
        <v>147983</v>
      </c>
      <c r="B729" s="10" t="str">
        <f>TEXT(C729,"yyyy")&amp;"-"&amp;"Q"&amp;LOOKUP(MONTH(C729),{1,4,7,10},{1,2,3,4})</f>
        <v>2015-Q1</v>
      </c>
      <c r="C729" s="19">
        <v>42005</v>
      </c>
      <c r="D729" s="7">
        <f>YEAR(DATE(YEAR(lex_jul_2014[[#This Row],[Date]]),MONTH(lex_jul_2014[[#This Row],[Date]])+6,1))</f>
        <v>2015</v>
      </c>
      <c r="E729" s="39" t="str">
        <f>TEXT(lex_jul_2014[[#This Row],[Date]],"YYYY")</f>
        <v>2015</v>
      </c>
      <c r="F729" t="s">
        <v>276</v>
      </c>
      <c r="G729" t="str">
        <f>VLOOKUP(K729,[1]LibPAS_data!$A$2:$C$600,3,FALSE)</f>
        <v>Maricopa</v>
      </c>
      <c r="H729">
        <v>12897</v>
      </c>
      <c r="I729" t="s">
        <v>98</v>
      </c>
      <c r="J729" s="7" t="str">
        <f>VLOOKUP(K729,[1]LibPAS_data!$A$2:$C$601,2,FALSE)</f>
        <v>Mesa Public Library</v>
      </c>
      <c r="K729" s="2" t="s">
        <v>210</v>
      </c>
      <c r="L729" t="s">
        <v>96</v>
      </c>
      <c r="M729" t="s">
        <v>266</v>
      </c>
      <c r="P729">
        <v>2</v>
      </c>
      <c r="R729">
        <v>2</v>
      </c>
    </row>
    <row r="730" spans="1:22" ht="15" x14ac:dyDescent="0.25">
      <c r="A730" s="22">
        <f>VLOOKUP(lex_jul_2014[[#This Row],[Locationid]],[1]LibPAS_data!$A$2:$D$264,4,FALSE)</f>
        <v>534</v>
      </c>
      <c r="B730" s="10" t="str">
        <f>TEXT(C730,"yyyy")&amp;"-"&amp;"Q"&amp;LOOKUP(MONTH(C730),{1,4,7,10},{1,2,3,4})</f>
        <v>2015-Q1</v>
      </c>
      <c r="C730" s="19">
        <v>42005</v>
      </c>
      <c r="D730" s="7">
        <f>YEAR(DATE(YEAR(lex_jul_2014[[#This Row],[Date]]),MONTH(lex_jul_2014[[#This Row],[Date]])+6,1))</f>
        <v>2015</v>
      </c>
      <c r="E730" s="39" t="str">
        <f>TEXT(lex_jul_2014[[#This Row],[Date]],"YYYY")</f>
        <v>2015</v>
      </c>
      <c r="F730" t="s">
        <v>276</v>
      </c>
      <c r="G730" t="str">
        <f>VLOOKUP(K730,[1]LibPAS_data!$A$2:$C$600,3,FALSE)</f>
        <v>Yavapai</v>
      </c>
      <c r="H730">
        <v>14538</v>
      </c>
      <c r="I730" t="s">
        <v>268</v>
      </c>
      <c r="J730" s="7" t="str">
        <f>VLOOKUP(K730,[1]LibPAS_data!$A$2:$C$601,2,FALSE)</f>
        <v>Clark Memorial</v>
      </c>
      <c r="K730" s="4" t="s">
        <v>269</v>
      </c>
      <c r="L730" t="s">
        <v>39</v>
      </c>
      <c r="M730" t="s">
        <v>266</v>
      </c>
    </row>
    <row r="731" spans="1:22" ht="15" x14ac:dyDescent="0.25">
      <c r="A731" s="22" t="e">
        <f>VLOOKUP(lex_jul_2014[[#This Row],[Locationid]],[1]LibPAS_data!$A$2:$D$264,4,FALSE)</f>
        <v>#N/A</v>
      </c>
      <c r="B731" s="10" t="str">
        <f>TEXT(C731,"yyyy")&amp;"-"&amp;"Q"&amp;LOOKUP(MONTH(C731),{1,4,7,10},{1,2,3,4})</f>
        <v>2015-Q1</v>
      </c>
      <c r="C731" s="19">
        <v>42005</v>
      </c>
      <c r="D731" s="7">
        <f>YEAR(DATE(YEAR(lex_jul_2014[[#This Row],[Date]]),MONTH(lex_jul_2014[[#This Row],[Date]])+6,1))</f>
        <v>2015</v>
      </c>
      <c r="E731" s="39" t="str">
        <f>TEXT(lex_jul_2014[[#This Row],[Date]],"YYYY")</f>
        <v>2015</v>
      </c>
      <c r="F731" t="s">
        <v>276</v>
      </c>
      <c r="G731" t="str">
        <f>VLOOKUP(K731,[1]LibPAS_data!$A$2:$C$600,3,FALSE)</f>
        <v>Navajo</v>
      </c>
      <c r="H731">
        <v>14495</v>
      </c>
      <c r="I731" t="s">
        <v>117</v>
      </c>
      <c r="J731" s="7" t="str">
        <f>VLOOKUP(K731,[1]LibPAS_data!$A$2:$C$601,2,FALSE)</f>
        <v>Clay Springs Public Library</v>
      </c>
      <c r="K731" s="4" t="s">
        <v>169</v>
      </c>
      <c r="L731" t="s">
        <v>114</v>
      </c>
      <c r="M731" t="s">
        <v>266</v>
      </c>
    </row>
    <row r="732" spans="1:22" ht="15" x14ac:dyDescent="0.25">
      <c r="A732" s="22">
        <f>VLOOKUP(lex_jul_2014[[#This Row],[Locationid]],[1]LibPAS_data!$A$2:$D$264,4,FALSE)</f>
        <v>503</v>
      </c>
      <c r="B732" s="10" t="str">
        <f>TEXT(C732,"yyyy")&amp;"-"&amp;"Q"&amp;LOOKUP(MONTH(C732),{1,4,7,10},{1,2,3,4})</f>
        <v>2015-Q1</v>
      </c>
      <c r="C732" s="19">
        <v>42005</v>
      </c>
      <c r="D732" s="7">
        <f>YEAR(DATE(YEAR(lex_jul_2014[[#This Row],[Date]]),MONTH(lex_jul_2014[[#This Row],[Date]])+6,1))</f>
        <v>2015</v>
      </c>
      <c r="E732" s="39" t="str">
        <f>TEXT(lex_jul_2014[[#This Row],[Date]],"YYYY")</f>
        <v>2015</v>
      </c>
      <c r="F732" t="s">
        <v>276</v>
      </c>
      <c r="G732" t="str">
        <f>VLOOKUP(K732,[1]LibPAS_data!$A$2:$C$600,3,FALSE)</f>
        <v>Greenlee</v>
      </c>
      <c r="H732">
        <v>14470</v>
      </c>
      <c r="I732" t="s">
        <v>72</v>
      </c>
      <c r="J732" s="7" t="str">
        <f>VLOOKUP(K732,[1]LibPAS_data!$A$2:$C$601,2,FALSE)</f>
        <v>Clifton Public Library</v>
      </c>
      <c r="K732" s="4" t="s">
        <v>170</v>
      </c>
      <c r="L732" t="s">
        <v>70</v>
      </c>
      <c r="M732" t="s">
        <v>266</v>
      </c>
    </row>
    <row r="733" spans="1:22" ht="15" x14ac:dyDescent="0.25">
      <c r="A733" s="22">
        <f>VLOOKUP(lex_jul_2014[[#This Row],[Locationid]],[1]LibPAS_data!$A$2:$D$264,4,FALSE)</f>
        <v>1469</v>
      </c>
      <c r="B733" s="10" t="str">
        <f>TEXT(C733,"yyyy")&amp;"-"&amp;"Q"&amp;LOOKUP(MONTH(C733),{1,4,7,10},{1,2,3,4})</f>
        <v>2015-Q1</v>
      </c>
      <c r="C733" s="19">
        <v>42005</v>
      </c>
      <c r="D733" s="7">
        <f>YEAR(DATE(YEAR(lex_jul_2014[[#This Row],[Date]]),MONTH(lex_jul_2014[[#This Row],[Date]])+6,1))</f>
        <v>2015</v>
      </c>
      <c r="E733" s="39" t="str">
        <f>TEXT(lex_jul_2014[[#This Row],[Date]],"YYYY")</f>
        <v>2015</v>
      </c>
      <c r="F733" t="s">
        <v>276</v>
      </c>
      <c r="G733" t="str">
        <f>VLOOKUP(K733,[1]LibPAS_data!$A$2:$C$600,3,FALSE)</f>
        <v>Cochise</v>
      </c>
      <c r="H733">
        <v>5783</v>
      </c>
      <c r="I733" t="s">
        <v>79</v>
      </c>
      <c r="J733" s="7" t="str">
        <f>VLOOKUP(K733,[1]LibPAS_data!$A$2:$C$601,2,FALSE)</f>
        <v>Cochise County Library District</v>
      </c>
      <c r="K733" s="4" t="s">
        <v>171</v>
      </c>
      <c r="L733" t="s">
        <v>76</v>
      </c>
      <c r="M733" t="s">
        <v>266</v>
      </c>
      <c r="P733">
        <v>7</v>
      </c>
      <c r="Q733">
        <v>3</v>
      </c>
      <c r="R733">
        <v>1</v>
      </c>
      <c r="S733">
        <v>2</v>
      </c>
      <c r="T733">
        <v>6</v>
      </c>
      <c r="U733">
        <v>1</v>
      </c>
    </row>
    <row r="734" spans="1:22" ht="15" x14ac:dyDescent="0.25">
      <c r="A734" s="22">
        <f>VLOOKUP(lex_jul_2014[[#This Row],[Locationid]],[1]LibPAS_data!$A$2:$D$264,4,FALSE)</f>
        <v>150</v>
      </c>
      <c r="B734" s="10" t="str">
        <f>TEXT(C734,"yyyy")&amp;"-"&amp;"Q"&amp;LOOKUP(MONTH(C734),{1,4,7,10},{1,2,3,4})</f>
        <v>2015-Q1</v>
      </c>
      <c r="C734" s="19">
        <v>42005</v>
      </c>
      <c r="D734" s="7">
        <f>YEAR(DATE(YEAR(lex_jul_2014[[#This Row],[Date]]),MONTH(lex_jul_2014[[#This Row],[Date]])+6,1))</f>
        <v>2015</v>
      </c>
      <c r="E734" s="39" t="str">
        <f>TEXT(lex_jul_2014[[#This Row],[Date]],"YYYY")</f>
        <v>2015</v>
      </c>
      <c r="F734" t="s">
        <v>276</v>
      </c>
      <c r="G734" t="str">
        <f>VLOOKUP(K734,[1]LibPAS_data!$A$2:$C$600,3,FALSE)</f>
        <v>Yuma</v>
      </c>
      <c r="H734">
        <v>14528</v>
      </c>
      <c r="I734" t="s">
        <v>142</v>
      </c>
      <c r="J734" s="7" t="str">
        <f>VLOOKUP(K734,[1]LibPAS_data!$A$2:$C$601,2,FALSE)</f>
        <v>Cocopah Tribal Library</v>
      </c>
      <c r="K734" t="s">
        <v>172</v>
      </c>
      <c r="L734" t="s">
        <v>141</v>
      </c>
      <c r="M734" t="s">
        <v>266</v>
      </c>
    </row>
    <row r="735" spans="1:22" ht="15" x14ac:dyDescent="0.25">
      <c r="A735" s="22">
        <f>VLOOKUP(lex_jul_2014[[#This Row],[Locationid]],[1]LibPAS_data!$A$2:$D$264,4,FALSE)</f>
        <v>3352</v>
      </c>
      <c r="B735" s="10" t="str">
        <f>TEXT(C735,"yyyy")&amp;"-"&amp;"Q"&amp;LOOKUP(MONTH(C735),{1,4,7,10},{1,2,3,4})</f>
        <v>2015-Q1</v>
      </c>
      <c r="C735" s="19">
        <v>42005</v>
      </c>
      <c r="D735" s="7">
        <f>YEAR(DATE(YEAR(lex_jul_2014[[#This Row],[Date]]),MONTH(lex_jul_2014[[#This Row],[Date]])+6,1))</f>
        <v>2015</v>
      </c>
      <c r="E735" s="39" t="str">
        <f>TEXT(lex_jul_2014[[#This Row],[Date]],"YYYY")</f>
        <v>2015</v>
      </c>
      <c r="F735" t="s">
        <v>276</v>
      </c>
      <c r="G735" t="str">
        <f>VLOOKUP(K735,[1]LibPAS_data!$A$2:$C$600,3,FALSE)</f>
        <v>La Paz</v>
      </c>
      <c r="H735">
        <v>14324</v>
      </c>
      <c r="I735" t="s">
        <v>33</v>
      </c>
      <c r="J735" s="7" t="str">
        <f>VLOOKUP(K735,[1]LibPAS_data!$A$2:$C$601,2,FALSE)</f>
        <v>Colorado River Indian Tribes Library</v>
      </c>
      <c r="K735" t="s">
        <v>173</v>
      </c>
      <c r="L735" t="s">
        <v>34</v>
      </c>
      <c r="M735" t="s">
        <v>266</v>
      </c>
    </row>
    <row r="736" spans="1:22" ht="15" x14ac:dyDescent="0.25">
      <c r="A736" s="22" t="e">
        <f>VLOOKUP(lex_jul_2014[[#This Row],[Locationid]],[1]LibPAS_data!$A$2:$D$264,4,FALSE)</f>
        <v>#N/A</v>
      </c>
      <c r="B736" s="10" t="str">
        <f>TEXT(C736,"yyyy")&amp;"-"&amp;"Q"&amp;LOOKUP(MONTH(C736),{1,4,7,10},{1,2,3,4})</f>
        <v>2015-Q1</v>
      </c>
      <c r="C736" s="19">
        <v>42005</v>
      </c>
      <c r="D736" s="7">
        <f>YEAR(DATE(YEAR(lex_jul_2014[[#This Row],[Date]]),MONTH(lex_jul_2014[[#This Row],[Date]])+6,1))</f>
        <v>2015</v>
      </c>
      <c r="E736" s="39" t="str">
        <f>TEXT(lex_jul_2014[[#This Row],[Date]],"YYYY")</f>
        <v>2015</v>
      </c>
      <c r="F736" t="s">
        <v>276</v>
      </c>
      <c r="G736" t="str">
        <f>VLOOKUP(K736,[1]LibPAS_data!$A$2:$C$600,3,FALSE)</f>
        <v>Yavapai</v>
      </c>
      <c r="H736">
        <v>14540</v>
      </c>
      <c r="I736" t="s">
        <v>58</v>
      </c>
      <c r="J736" s="7" t="str">
        <f>VLOOKUP(K736,[1]LibPAS_data!$A$2:$C$601,2,FALSE)</f>
        <v>Congress Public Library</v>
      </c>
      <c r="K736" t="s">
        <v>174</v>
      </c>
      <c r="L736" t="s">
        <v>39</v>
      </c>
      <c r="M736" t="s">
        <v>266</v>
      </c>
    </row>
    <row r="737" spans="1:22" ht="15" x14ac:dyDescent="0.25">
      <c r="A737" s="22">
        <f>VLOOKUP(lex_jul_2014[[#This Row],[Locationid]],[1]LibPAS_data!$A$2:$D$264,4,FALSE)</f>
        <v>9676</v>
      </c>
      <c r="B737" s="10" t="str">
        <f>TEXT(C737,"yyyy")&amp;"-"&amp;"Q"&amp;LOOKUP(MONTH(C737),{1,4,7,10},{1,2,3,4})</f>
        <v>2015-Q1</v>
      </c>
      <c r="C737" s="19">
        <v>42005</v>
      </c>
      <c r="D737" s="7">
        <f>YEAR(DATE(YEAR(lex_jul_2014[[#This Row],[Date]]),MONTH(lex_jul_2014[[#This Row],[Date]])+6,1))</f>
        <v>2015</v>
      </c>
      <c r="E737" s="39" t="str">
        <f>TEXT(lex_jul_2014[[#This Row],[Date]],"YYYY")</f>
        <v>2015</v>
      </c>
      <c r="F737" t="s">
        <v>276</v>
      </c>
      <c r="G737" t="str">
        <f>VLOOKUP(K737,[1]LibPAS_data!$A$2:$C$600,3,FALSE)</f>
        <v>Pinal</v>
      </c>
      <c r="H737">
        <v>13836</v>
      </c>
      <c r="I737" t="s">
        <v>16</v>
      </c>
      <c r="J737" s="7" t="str">
        <f>VLOOKUP(K737,[1]LibPAS_data!$A$2:$C$601,2,FALSE)</f>
        <v>Coolidge Public Library</v>
      </c>
      <c r="K737" t="s">
        <v>175</v>
      </c>
      <c r="L737" t="s">
        <v>13</v>
      </c>
      <c r="M737" t="s">
        <v>266</v>
      </c>
    </row>
    <row r="738" spans="1:22" ht="15" x14ac:dyDescent="0.25">
      <c r="A738" s="22">
        <f>VLOOKUP(lex_jul_2014[[#This Row],[Locationid]],[1]LibPAS_data!$A$2:$D$264,4,FALSE)</f>
        <v>7546</v>
      </c>
      <c r="B738" s="10" t="str">
        <f>TEXT(C738,"yyyy")&amp;"-"&amp;"Q"&amp;LOOKUP(MONTH(C738),{1,4,7,10},{1,2,3,4})</f>
        <v>2015-Q1</v>
      </c>
      <c r="C738" s="19">
        <v>42005</v>
      </c>
      <c r="D738" s="7">
        <f>YEAR(DATE(YEAR(lex_jul_2014[[#This Row],[Date]]),MONTH(lex_jul_2014[[#This Row],[Date]])+6,1))</f>
        <v>2015</v>
      </c>
      <c r="E738" s="39" t="str">
        <f>TEXT(lex_jul_2014[[#This Row],[Date]],"YYYY")</f>
        <v>2015</v>
      </c>
      <c r="F738" t="s">
        <v>276</v>
      </c>
      <c r="G738" t="str">
        <f>VLOOKUP(K738,[1]LibPAS_data!$A$2:$C$600,3,FALSE)</f>
        <v>Cochise</v>
      </c>
      <c r="H738">
        <v>14446</v>
      </c>
      <c r="I738" t="s">
        <v>80</v>
      </c>
      <c r="J738" s="7" t="str">
        <f>VLOOKUP(K738,[1]LibPAS_data!$A$2:$C$601,2,FALSE)</f>
        <v>Copper Queen Library</v>
      </c>
      <c r="K738" s="1" t="s">
        <v>176</v>
      </c>
      <c r="L738" t="s">
        <v>76</v>
      </c>
      <c r="M738" t="s">
        <v>266</v>
      </c>
    </row>
    <row r="739" spans="1:22" ht="15" x14ac:dyDescent="0.25">
      <c r="A739" s="22" t="e">
        <f>VLOOKUP(lex_jul_2014[[#This Row],[Locationid]],[1]LibPAS_data!$A$2:$D$264,4,FALSE)</f>
        <v>#N/A</v>
      </c>
      <c r="B739" s="10" t="str">
        <f>TEXT(C739,"yyyy")&amp;"-"&amp;"Q"&amp;LOOKUP(MONTH(C739),{1,4,7,10},{1,2,3,4})</f>
        <v>2015-Q1</v>
      </c>
      <c r="C739" s="19">
        <v>42005</v>
      </c>
      <c r="D739" s="7">
        <f>YEAR(DATE(YEAR(lex_jul_2014[[#This Row],[Date]]),MONTH(lex_jul_2014[[#This Row],[Date]])+6,1))</f>
        <v>2015</v>
      </c>
      <c r="E739" s="39" t="str">
        <f>TEXT(lex_jul_2014[[#This Row],[Date]],"YYYY")</f>
        <v>2015</v>
      </c>
      <c r="F739" t="s">
        <v>276</v>
      </c>
      <c r="G739" t="str">
        <f>VLOOKUP(K739,[1]LibPAS_data!$A$2:$C$600,3,FALSE)</f>
        <v>Yavapai</v>
      </c>
      <c r="H739">
        <v>14541</v>
      </c>
      <c r="I739" t="s">
        <v>51</v>
      </c>
      <c r="J739" s="7" t="str">
        <f>VLOOKUP(K739,[1]LibPAS_data!$A$2:$C$601,2,FALSE)</f>
        <v>Cordes Lakes Public Library</v>
      </c>
      <c r="K739" t="s">
        <v>177</v>
      </c>
      <c r="L739" t="s">
        <v>39</v>
      </c>
      <c r="M739" t="s">
        <v>266</v>
      </c>
    </row>
    <row r="740" spans="1:22" ht="15" x14ac:dyDescent="0.25">
      <c r="A740" s="22">
        <f>VLOOKUP(lex_jul_2014[[#This Row],[Locationid]],[1]LibPAS_data!$A$2:$D$264,4,FALSE)</f>
        <v>12610</v>
      </c>
      <c r="B740" s="10" t="str">
        <f>TEXT(C740,"yyyy")&amp;"-"&amp;"Q"&amp;LOOKUP(MONTH(C740),{1,4,7,10},{1,2,3,4})</f>
        <v>2015-Q1</v>
      </c>
      <c r="C740" s="19">
        <v>42005</v>
      </c>
      <c r="D740" s="7">
        <f>YEAR(DATE(YEAR(lex_jul_2014[[#This Row],[Date]]),MONTH(lex_jul_2014[[#This Row],[Date]])+6,1))</f>
        <v>2015</v>
      </c>
      <c r="E740" s="39" t="str">
        <f>TEXT(lex_jul_2014[[#This Row],[Date]],"YYYY")</f>
        <v>2015</v>
      </c>
      <c r="F740" t="s">
        <v>276</v>
      </c>
      <c r="G740" t="str">
        <f>VLOOKUP(K740,[1]LibPAS_data!$A$2:$C$600,3,FALSE)</f>
        <v>Yavapai</v>
      </c>
      <c r="H740">
        <v>14517</v>
      </c>
      <c r="I740" t="s">
        <v>38</v>
      </c>
      <c r="J740" s="7" t="str">
        <f>VLOOKUP(K740,[1]LibPAS_data!$A$2:$C$601,2,FALSE)</f>
        <v>Cottonwood Public Library</v>
      </c>
      <c r="K740" t="s">
        <v>178</v>
      </c>
      <c r="L740" t="s">
        <v>39</v>
      </c>
      <c r="M740" t="s">
        <v>266</v>
      </c>
    </row>
    <row r="741" spans="1:22" ht="15" x14ac:dyDescent="0.25">
      <c r="A741" s="22" t="e">
        <f>VLOOKUP(lex_jul_2014[[#This Row],[Locationid]],[1]LibPAS_data!$A$2:$D$264,4,FALSE)</f>
        <v>#N/A</v>
      </c>
      <c r="B741" s="10" t="str">
        <f>TEXT(C741,"yyyy")&amp;"-"&amp;"Q"&amp;LOOKUP(MONTH(C741),{1,4,7,10},{1,2,3,4})</f>
        <v>2015-Q1</v>
      </c>
      <c r="C741" s="19">
        <v>42005</v>
      </c>
      <c r="D741" s="7">
        <f>YEAR(DATE(YEAR(lex_jul_2014[[#This Row],[Date]]),MONTH(lex_jul_2014[[#This Row],[Date]])+6,1))</f>
        <v>2015</v>
      </c>
      <c r="E741" s="39" t="str">
        <f>TEXT(lex_jul_2014[[#This Row],[Date]],"YYYY")</f>
        <v>2015</v>
      </c>
      <c r="F741" t="s">
        <v>276</v>
      </c>
      <c r="G741" t="str">
        <f>VLOOKUP(K741,[1]LibPAS_data!$A$2:$C$600,3,FALSE)</f>
        <v>Yavapai</v>
      </c>
      <c r="H741">
        <v>14542</v>
      </c>
      <c r="I741" t="s">
        <v>52</v>
      </c>
      <c r="J741" s="7" t="str">
        <f>VLOOKUP(K741,[1]LibPAS_data!$A$2:$C$601,2,FALSE)</f>
        <v>Crown King Public Library</v>
      </c>
      <c r="K741" t="s">
        <v>179</v>
      </c>
      <c r="L741" t="s">
        <v>39</v>
      </c>
      <c r="M741" t="s">
        <v>266</v>
      </c>
    </row>
    <row r="742" spans="1:22" ht="15" x14ac:dyDescent="0.25">
      <c r="A742" s="22">
        <f>VLOOKUP(lex_jul_2014[[#This Row],[Locationid]],[1]LibPAS_data!$A$2:$D$264,4,FALSE)</f>
        <v>7004</v>
      </c>
      <c r="B742" s="10" t="str">
        <f>TEXT(C742,"yyyy")&amp;"-"&amp;"Q"&amp;LOOKUP(MONTH(C742),{1,4,7,10},{1,2,3,4})</f>
        <v>2015-Q1</v>
      </c>
      <c r="C742" s="19">
        <v>42005</v>
      </c>
      <c r="D742" s="7">
        <f>YEAR(DATE(YEAR(lex_jul_2014[[#This Row],[Date]]),MONTH(lex_jul_2014[[#This Row],[Date]])+6,1))</f>
        <v>2015</v>
      </c>
      <c r="E742" s="39" t="str">
        <f>TEXT(lex_jul_2014[[#This Row],[Date]],"YYYY")</f>
        <v>2015</v>
      </c>
      <c r="F742" t="s">
        <v>276</v>
      </c>
      <c r="G742" t="str">
        <f>VLOOKUP(K742,[1]LibPAS_data!$A$2:$C$600,3,FALSE)</f>
        <v>Maricopa</v>
      </c>
      <c r="H742">
        <v>14477</v>
      </c>
      <c r="I742" t="s">
        <v>97</v>
      </c>
      <c r="J742" s="7" t="str">
        <f>VLOOKUP(K742,[1]LibPAS_data!$A$2:$C$601,2,FALSE)</f>
        <v>Desert Foothills Branch Library</v>
      </c>
      <c r="K742" s="1" t="s">
        <v>287</v>
      </c>
      <c r="L742" t="s">
        <v>96</v>
      </c>
      <c r="M742" t="s">
        <v>266</v>
      </c>
    </row>
    <row r="743" spans="1:22" ht="15" x14ac:dyDescent="0.25">
      <c r="A743" s="22" t="e">
        <f>VLOOKUP(lex_jul_2014[[#This Row],[Locationid]],[1]LibPAS_data!$A$2:$D$264,4,FALSE)</f>
        <v>#N/A</v>
      </c>
      <c r="B743" s="10" t="str">
        <f>TEXT(C743,"yyyy")&amp;"-"&amp;"Q"&amp;LOOKUP(MONTH(C743),{1,4,7,10},{1,2,3,4})</f>
        <v>2015-Q1</v>
      </c>
      <c r="C743" s="19">
        <v>42005</v>
      </c>
      <c r="D743" s="7">
        <f>YEAR(DATE(YEAR(lex_jul_2014[[#This Row],[Date]]),MONTH(lex_jul_2014[[#This Row],[Date]])+6,1))</f>
        <v>2015</v>
      </c>
      <c r="E743" s="39" t="str">
        <f>TEXT(lex_jul_2014[[#This Row],[Date]],"YYYY")</f>
        <v>2015</v>
      </c>
      <c r="F743" t="s">
        <v>276</v>
      </c>
      <c r="G743" t="str">
        <f>VLOOKUP(K743,[1]LibPAS_data!$A$2:$C$600,3,FALSE)</f>
        <v>Yavapai</v>
      </c>
      <c r="H743">
        <v>14545</v>
      </c>
      <c r="I743" t="s">
        <v>53</v>
      </c>
      <c r="J743" s="7" t="str">
        <f>VLOOKUP(K743,[1]LibPAS_data!$A$2:$C$601,2,FALSE)</f>
        <v>Dewey-Humboldt Town Library</v>
      </c>
      <c r="K743" t="s">
        <v>180</v>
      </c>
      <c r="L743" t="s">
        <v>39</v>
      </c>
      <c r="M743" t="s">
        <v>266</v>
      </c>
    </row>
    <row r="744" spans="1:22" ht="15" x14ac:dyDescent="0.25">
      <c r="A744" s="22">
        <f>VLOOKUP(lex_jul_2014[[#This Row],[Locationid]],[1]LibPAS_data!$A$2:$D$264,4,FALSE)</f>
        <v>21526</v>
      </c>
      <c r="B744" s="10" t="str">
        <f>TEXT(C744,"yyyy")&amp;"-"&amp;"Q"&amp;LOOKUP(MONTH(C744),{1,4,7,10},{1,2,3,4})</f>
        <v>2015-Q1</v>
      </c>
      <c r="C744" s="19">
        <v>42005</v>
      </c>
      <c r="D744" s="7">
        <f>YEAR(DATE(YEAR(lex_jul_2014[[#This Row],[Date]]),MONTH(lex_jul_2014[[#This Row],[Date]])+6,1))</f>
        <v>2015</v>
      </c>
      <c r="E744" s="39" t="str">
        <f>TEXT(lex_jul_2014[[#This Row],[Date]],"YYYY")</f>
        <v>2015</v>
      </c>
      <c r="F744" t="s">
        <v>276</v>
      </c>
      <c r="G744" t="str">
        <f>VLOOKUP(K744,[1]LibPAS_data!$A$2:$C$600,3,FALSE)</f>
        <v>Cochise</v>
      </c>
      <c r="H744">
        <v>14447</v>
      </c>
      <c r="I744" t="s">
        <v>81</v>
      </c>
      <c r="J744" s="7" t="str">
        <f>VLOOKUP(K744,[1]LibPAS_data!$A$2:$C$601,2,FALSE)</f>
        <v>Douglas Public Library</v>
      </c>
      <c r="K744" t="s">
        <v>181</v>
      </c>
      <c r="L744" t="s">
        <v>76</v>
      </c>
      <c r="M744" t="s">
        <v>266</v>
      </c>
    </row>
    <row r="745" spans="1:22" ht="15" x14ac:dyDescent="0.25">
      <c r="A745" s="22" t="e">
        <f>VLOOKUP(lex_jul_2014[[#This Row],[Locationid]],[1]LibPAS_data!$A$2:$D$264,4,FALSE)</f>
        <v>#N/A</v>
      </c>
      <c r="B745" s="10" t="str">
        <f>TEXT(C745,"yyyy")&amp;"-"&amp;"Q"&amp;LOOKUP(MONTH(C745),{1,4,7,10},{1,2,3,4})</f>
        <v>2015-Q1</v>
      </c>
      <c r="C745" s="19">
        <v>42005</v>
      </c>
      <c r="D745" s="7">
        <f>YEAR(DATE(YEAR(lex_jul_2014[[#This Row],[Date]]),MONTH(lex_jul_2014[[#This Row],[Date]])+6,1))</f>
        <v>2015</v>
      </c>
      <c r="E745" s="39" t="str">
        <f>TEXT(lex_jul_2014[[#This Row],[Date]],"YYYY")</f>
        <v>2015</v>
      </c>
      <c r="F745" t="s">
        <v>276</v>
      </c>
      <c r="G745" t="str">
        <f>VLOOKUP(K745,[1]LibPAS_data!$A$2:$C$600,3,FALSE)</f>
        <v>Pima</v>
      </c>
      <c r="H745">
        <v>14510</v>
      </c>
      <c r="I745" t="s">
        <v>132</v>
      </c>
      <c r="J745" s="7" t="str">
        <f>VLOOKUP(K745,[1]LibPAS_data!$A$2:$C$601,2,FALSE)</f>
        <v>Dr. Fernando Escalante Comm Library</v>
      </c>
      <c r="K745" t="s">
        <v>182</v>
      </c>
      <c r="L745" t="s">
        <v>131</v>
      </c>
      <c r="M745" t="s">
        <v>266</v>
      </c>
    </row>
    <row r="746" spans="1:22" ht="15" x14ac:dyDescent="0.25">
      <c r="A746" s="22">
        <f>VLOOKUP(lex_jul_2014[[#This Row],[Locationid]],[1]LibPAS_data!$A$2:$D$264,4,FALSE)</f>
        <v>1264</v>
      </c>
      <c r="B746" s="10" t="str">
        <f>TEXT(C746,"yyyy")&amp;"-"&amp;"Q"&amp;LOOKUP(MONTH(C746),{1,4,7,10},{1,2,3,4})</f>
        <v>2015-Q1</v>
      </c>
      <c r="C746" s="19">
        <v>42005</v>
      </c>
      <c r="D746" s="7">
        <f>YEAR(DATE(YEAR(lex_jul_2014[[#This Row],[Date]]),MONTH(lex_jul_2014[[#This Row],[Date]])+6,1))</f>
        <v>2015</v>
      </c>
      <c r="E746" s="39" t="str">
        <f>TEXT(lex_jul_2014[[#This Row],[Date]],"YYYY")</f>
        <v>2015</v>
      </c>
      <c r="F746" t="s">
        <v>276</v>
      </c>
      <c r="G746" t="str">
        <f>VLOOKUP(K746,[1]LibPAS_data!$A$2:$C$600,3,FALSE)</f>
        <v>Greenlee</v>
      </c>
      <c r="H746">
        <v>14468</v>
      </c>
      <c r="I746" t="s">
        <v>69</v>
      </c>
      <c r="J746" s="7" t="str">
        <f>VLOOKUP(K746,[1]LibPAS_data!$A$2:$C$601,2,FALSE)</f>
        <v>Duncan Public Library</v>
      </c>
      <c r="K746" t="s">
        <v>183</v>
      </c>
      <c r="L746" t="s">
        <v>70</v>
      </c>
      <c r="M746" t="s">
        <v>266</v>
      </c>
    </row>
    <row r="747" spans="1:22" ht="15" x14ac:dyDescent="0.25">
      <c r="A747" s="22">
        <f>VLOOKUP(lex_jul_2014[[#This Row],[Locationid]],[1]LibPAS_data!$A$2:$D$264,4,FALSE)</f>
        <v>3457</v>
      </c>
      <c r="B747" s="10" t="str">
        <f>TEXT(C747,"yyyy")&amp;"-"&amp;"Q"&amp;LOOKUP(MONTH(C747),{1,4,7,10},{1,2,3,4})</f>
        <v>2015-Q1</v>
      </c>
      <c r="C747" s="19">
        <v>42005</v>
      </c>
      <c r="D747" s="7">
        <f>YEAR(DATE(YEAR(lex_jul_2014[[#This Row],[Date]]),MONTH(lex_jul_2014[[#This Row],[Date]])+6,1))</f>
        <v>2015</v>
      </c>
      <c r="E747" s="39" t="str">
        <f>TEXT(lex_jul_2014[[#This Row],[Date]],"YYYY")</f>
        <v>2015</v>
      </c>
      <c r="F747" t="s">
        <v>276</v>
      </c>
      <c r="G747" t="str">
        <f>VLOOKUP(K747,[1]LibPAS_data!$A$2:$C$600,3,FALSE)</f>
        <v>Pinal</v>
      </c>
      <c r="H747">
        <v>13837</v>
      </c>
      <c r="I747" t="s">
        <v>17</v>
      </c>
      <c r="J747" s="7" t="str">
        <f>VLOOKUP(K747,[1]LibPAS_data!$A$2:$C$601,2,FALSE)</f>
        <v>Eloy Santa Cruz Library</v>
      </c>
      <c r="K747" t="s">
        <v>184</v>
      </c>
      <c r="L747" t="s">
        <v>13</v>
      </c>
      <c r="M747" t="s">
        <v>266</v>
      </c>
      <c r="P747">
        <v>4</v>
      </c>
      <c r="Q747">
        <v>2</v>
      </c>
      <c r="R747">
        <v>2</v>
      </c>
      <c r="S747">
        <v>1</v>
      </c>
    </row>
    <row r="748" spans="1:22" ht="15" x14ac:dyDescent="0.25">
      <c r="A748" s="22">
        <f>VLOOKUP(lex_jul_2014[[#This Row],[Locationid]],[1]LibPAS_data!$A$2:$D$264,4,FALSE)</f>
        <v>6415</v>
      </c>
      <c r="B748" s="10" t="str">
        <f>TEXT(C748,"yyyy")&amp;"-"&amp;"Q"&amp;LOOKUP(MONTH(C748),{1,4,7,10},{1,2,3,4})</f>
        <v>2015-Q1</v>
      </c>
      <c r="C748" s="19">
        <v>42005</v>
      </c>
      <c r="D748" s="7">
        <f>YEAR(DATE(YEAR(lex_jul_2014[[#This Row],[Date]]),MONTH(lex_jul_2014[[#This Row],[Date]])+6,1))</f>
        <v>2015</v>
      </c>
      <c r="E748" s="39" t="str">
        <f>TEXT(lex_jul_2014[[#This Row],[Date]],"YYYY")</f>
        <v>2015</v>
      </c>
      <c r="F748" t="s">
        <v>276</v>
      </c>
      <c r="G748" t="str">
        <f>VLOOKUP(K748,[1]LibPAS_data!$A$2:$C$600,3,FALSE)</f>
        <v>Cochise</v>
      </c>
      <c r="H748">
        <v>14452</v>
      </c>
      <c r="I748" t="s">
        <v>78</v>
      </c>
      <c r="J748" s="7" t="str">
        <f>VLOOKUP(K748,[1]LibPAS_data!$A$2:$C$601,2,FALSE)</f>
        <v>Elsie S. Hogan community Library</v>
      </c>
      <c r="K748" t="s">
        <v>185</v>
      </c>
      <c r="L748" t="s">
        <v>76</v>
      </c>
      <c r="M748" t="s">
        <v>266</v>
      </c>
    </row>
    <row r="749" spans="1:22" ht="15" x14ac:dyDescent="0.25">
      <c r="A749" s="22">
        <f>VLOOKUP(lex_jul_2014[[#This Row],[Locationid]],[1]LibPAS_data!$A$2:$D$264,4,FALSE)</f>
        <v>72247</v>
      </c>
      <c r="B749" s="10" t="str">
        <f>TEXT(C749,"yyyy")&amp;"-"&amp;"Q"&amp;LOOKUP(MONTH(C749),{1,4,7,10},{1,2,3,4})</f>
        <v>2015-Q1</v>
      </c>
      <c r="C749" s="19">
        <v>42005</v>
      </c>
      <c r="D749" s="7">
        <f>YEAR(DATE(YEAR(lex_jul_2014[[#This Row],[Date]]),MONTH(lex_jul_2014[[#This Row],[Date]])+6,1))</f>
        <v>2015</v>
      </c>
      <c r="E749" s="39" t="str">
        <f>TEXT(lex_jul_2014[[#This Row],[Date]],"YYYY")</f>
        <v>2015</v>
      </c>
      <c r="F749" t="s">
        <v>276</v>
      </c>
      <c r="G749" t="str">
        <f>VLOOKUP(K749,[1]LibPAS_data!$A$2:$C$600,3,FALSE)</f>
        <v>Coconino</v>
      </c>
      <c r="H749">
        <v>5102</v>
      </c>
      <c r="I749" t="s">
        <v>63</v>
      </c>
      <c r="J749" s="7" t="str">
        <f>VLOOKUP(K749,[1]LibPAS_data!$A$2:$C$601,2,FALSE)</f>
        <v>Flagstaff City-Coconino County Public Library</v>
      </c>
      <c r="K749" t="s">
        <v>186</v>
      </c>
      <c r="L749" t="s">
        <v>62</v>
      </c>
      <c r="M749" t="s">
        <v>266</v>
      </c>
      <c r="P749">
        <v>34</v>
      </c>
      <c r="Q749">
        <v>3</v>
      </c>
      <c r="R749">
        <v>29</v>
      </c>
      <c r="S749">
        <v>3</v>
      </c>
      <c r="T749">
        <v>4</v>
      </c>
      <c r="U749">
        <v>3</v>
      </c>
      <c r="V749">
        <v>13</v>
      </c>
    </row>
    <row r="750" spans="1:22" ht="15" x14ac:dyDescent="0.25">
      <c r="A750" s="22">
        <f>VLOOKUP(lex_jul_2014[[#This Row],[Locationid]],[1]LibPAS_data!$A$2:$D$264,4,FALSE)</f>
        <v>12585</v>
      </c>
      <c r="B750" s="10" t="str">
        <f>TEXT(C750,"yyyy")&amp;"-"&amp;"Q"&amp;LOOKUP(MONTH(C750),{1,4,7,10},{1,2,3,4})</f>
        <v>2015-Q1</v>
      </c>
      <c r="C750" s="19">
        <v>42005</v>
      </c>
      <c r="D750" s="7">
        <f>YEAR(DATE(YEAR(lex_jul_2014[[#This Row],[Date]]),MONTH(lex_jul_2014[[#This Row],[Date]])+6,1))</f>
        <v>2015</v>
      </c>
      <c r="E750" s="39" t="str">
        <f>TEXT(lex_jul_2014[[#This Row],[Date]],"YYYY")</f>
        <v>2015</v>
      </c>
      <c r="F750" t="s">
        <v>276</v>
      </c>
      <c r="G750" t="str">
        <f>VLOOKUP(K750,[1]LibPAS_data!$A$2:$C$600,3,FALSE)</f>
        <v>Pinal</v>
      </c>
      <c r="H750">
        <v>13838</v>
      </c>
      <c r="I750" t="s">
        <v>18</v>
      </c>
      <c r="J750" s="7" t="str">
        <f>VLOOKUP(K750,[1]LibPAS_data!$A$2:$C$601,2,FALSE)</f>
        <v>Florence Community Library</v>
      </c>
      <c r="K750" t="s">
        <v>187</v>
      </c>
      <c r="L750" t="s">
        <v>13</v>
      </c>
      <c r="M750" t="s">
        <v>266</v>
      </c>
    </row>
    <row r="751" spans="1:22" ht="15" x14ac:dyDescent="0.25">
      <c r="A751" s="22" t="e">
        <f>VLOOKUP(lex_jul_2014[[#This Row],[Locationid]],[1]LibPAS_data!$A$2:$D$264,4,FALSE)</f>
        <v>#N/A</v>
      </c>
      <c r="B751" s="10" t="str">
        <f>TEXT(C751,"yyyy")&amp;"-"&amp;"Q"&amp;LOOKUP(MONTH(C751),{1,4,7,10},{1,2,3,4})</f>
        <v>2015-Q1</v>
      </c>
      <c r="C751" s="19">
        <v>42005</v>
      </c>
      <c r="D751" s="7">
        <f>YEAR(DATE(YEAR(lex_jul_2014[[#This Row],[Date]]),MONTH(lex_jul_2014[[#This Row],[Date]])+6,1))</f>
        <v>2015</v>
      </c>
      <c r="E751" s="39" t="str">
        <f>TEXT(lex_jul_2014[[#This Row],[Date]],"YYYY")</f>
        <v>2015</v>
      </c>
      <c r="F751" t="s">
        <v>276</v>
      </c>
      <c r="G751" t="str">
        <f>VLOOKUP(K751,[1]LibPAS_data!$A$2:$C$600,3,FALSE)</f>
        <v>Coconino</v>
      </c>
      <c r="H751">
        <v>14455</v>
      </c>
      <c r="I751" t="s">
        <v>66</v>
      </c>
      <c r="J751" s="7" t="str">
        <f>VLOOKUP(K751,[1]LibPAS_data!$A$2:$C$601,2,FALSE)</f>
        <v>Forest Lakes Community Library</v>
      </c>
      <c r="K751" t="s">
        <v>188</v>
      </c>
      <c r="L751" t="s">
        <v>62</v>
      </c>
      <c r="M751" t="s">
        <v>266</v>
      </c>
    </row>
    <row r="752" spans="1:22" ht="15" x14ac:dyDescent="0.25">
      <c r="A752" s="22">
        <f>VLOOKUP(lex_jul_2014[[#This Row],[Locationid]],[1]LibPAS_data!$A$2:$D$264,4,FALSE)</f>
        <v>1945</v>
      </c>
      <c r="B752" s="10" t="str">
        <f>TEXT(C752,"yyyy")&amp;"-"&amp;"Q"&amp;LOOKUP(MONTH(C752),{1,4,7,10},{1,2,3,4})</f>
        <v>2015-Q1</v>
      </c>
      <c r="C752" s="19">
        <v>42005</v>
      </c>
      <c r="D752" s="7">
        <f>YEAR(DATE(YEAR(lex_jul_2014[[#This Row],[Date]]),MONTH(lex_jul_2014[[#This Row],[Date]])+6,1))</f>
        <v>2015</v>
      </c>
      <c r="E752" s="39" t="str">
        <f>TEXT(lex_jul_2014[[#This Row],[Date]],"YYYY")</f>
        <v>2015</v>
      </c>
      <c r="F752" t="s">
        <v>276</v>
      </c>
      <c r="G752" t="str">
        <f>VLOOKUP(K752,[1]LibPAS_data!$A$2:$C$600,3,FALSE)</f>
        <v>Coconino</v>
      </c>
      <c r="H752">
        <v>14454</v>
      </c>
      <c r="I752" t="s">
        <v>65</v>
      </c>
      <c r="J752" s="7" t="str">
        <f>VLOOKUP(K752,[1]LibPAS_data!$A$2:$C$601,2,FALSE)</f>
        <v>Fredonia Public Library</v>
      </c>
      <c r="K752" t="s">
        <v>189</v>
      </c>
      <c r="L752" t="s">
        <v>62</v>
      </c>
      <c r="M752" t="s">
        <v>266</v>
      </c>
    </row>
    <row r="753" spans="1:22" ht="15" x14ac:dyDescent="0.25">
      <c r="A753" s="22">
        <f>VLOOKUP(lex_jul_2014[[#This Row],[Locationid]],[1]LibPAS_data!$A$2:$D$264,4,FALSE)</f>
        <v>829</v>
      </c>
      <c r="B753" s="10" t="str">
        <f>TEXT(C753,"yyyy")&amp;"-"&amp;"Q"&amp;LOOKUP(MONTH(C753),{1,4,7,10},{1,2,3,4})</f>
        <v>2015-Q1</v>
      </c>
      <c r="C753" s="19">
        <v>42005</v>
      </c>
      <c r="D753" s="7">
        <f>YEAR(DATE(YEAR(lex_jul_2014[[#This Row],[Date]]),MONTH(lex_jul_2014[[#This Row],[Date]])+6,1))</f>
        <v>2015</v>
      </c>
      <c r="E753" s="39" t="str">
        <f>TEXT(lex_jul_2014[[#This Row],[Date]],"YYYY")</f>
        <v>2015</v>
      </c>
      <c r="F753" t="s">
        <v>276</v>
      </c>
      <c r="G753" t="str">
        <f>VLOOKUP(K753,[1]LibPAS_data!$A$2:$C$600,3,FALSE)</f>
        <v>Maricopa</v>
      </c>
      <c r="H753">
        <v>14482</v>
      </c>
      <c r="I753" t="s">
        <v>112</v>
      </c>
      <c r="J753" s="7" t="str">
        <f>VLOOKUP(K753,[1]LibPAS_data!$A$2:$C$601,2,FALSE)</f>
        <v>Ft. McDowell Yavapai Nation Tribal Lib</v>
      </c>
      <c r="K753" t="s">
        <v>190</v>
      </c>
      <c r="L753" t="s">
        <v>96</v>
      </c>
      <c r="M753" t="s">
        <v>266</v>
      </c>
    </row>
    <row r="754" spans="1:22" ht="15" x14ac:dyDescent="0.25">
      <c r="A754" s="22">
        <f>VLOOKUP(lex_jul_2014[[#This Row],[Locationid]],[1]LibPAS_data!$A$2:$D$264,4,FALSE)</f>
        <v>72</v>
      </c>
      <c r="B754" s="10" t="str">
        <f>TEXT(C754,"yyyy")&amp;"-"&amp;"Q"&amp;LOOKUP(MONTH(C754),{1,4,7,10},{1,2,3,4})</f>
        <v>2015-Q1</v>
      </c>
      <c r="C754" s="19">
        <v>42005</v>
      </c>
      <c r="D754" s="7">
        <f>YEAR(DATE(YEAR(lex_jul_2014[[#This Row],[Date]]),MONTH(lex_jul_2014[[#This Row],[Date]])+6,1))</f>
        <v>2015</v>
      </c>
      <c r="E754" s="39" t="str">
        <f>TEXT(lex_jul_2014[[#This Row],[Date]],"YYYY")</f>
        <v>2015</v>
      </c>
      <c r="F754" t="s">
        <v>276</v>
      </c>
      <c r="G754" t="str">
        <f>VLOOKUP(K754,[1]LibPAS_data!$A$2:$C$600,3,FALSE)</f>
        <v>Gila</v>
      </c>
      <c r="H754">
        <v>5785</v>
      </c>
      <c r="I754" t="s">
        <v>87</v>
      </c>
      <c r="J754" s="7" t="str">
        <f>VLOOKUP(K754,[1]LibPAS_data!$A$2:$C$601,2,FALSE)</f>
        <v>Gila County Library District</v>
      </c>
      <c r="K754" s="1" t="s">
        <v>191</v>
      </c>
      <c r="L754" t="s">
        <v>84</v>
      </c>
      <c r="M754" t="s">
        <v>266</v>
      </c>
      <c r="P754">
        <v>2</v>
      </c>
      <c r="Q754">
        <v>1</v>
      </c>
      <c r="R754">
        <v>2</v>
      </c>
      <c r="U754">
        <v>2</v>
      </c>
    </row>
    <row r="755" spans="1:22" ht="15" x14ac:dyDescent="0.25">
      <c r="A755" s="22">
        <f>VLOOKUP(lex_jul_2014[[#This Row],[Locationid]],[1]LibPAS_data!$A$2:$D$264,4,FALSE)</f>
        <v>102303</v>
      </c>
      <c r="B755" s="10" t="str">
        <f>TEXT(C755,"yyyy")&amp;"-"&amp;"Q"&amp;LOOKUP(MONTH(C755),{1,4,7,10},{1,2,3,4})</f>
        <v>2015-Q1</v>
      </c>
      <c r="C755" s="19">
        <v>42005</v>
      </c>
      <c r="D755" s="7">
        <f>YEAR(DATE(YEAR(lex_jul_2014[[#This Row],[Date]]),MONTH(lex_jul_2014[[#This Row],[Date]])+6,1))</f>
        <v>2015</v>
      </c>
      <c r="E755" s="39" t="str">
        <f>TEXT(lex_jul_2014[[#This Row],[Date]],"YYYY")</f>
        <v>2015</v>
      </c>
      <c r="F755" t="s">
        <v>276</v>
      </c>
      <c r="G755" t="str">
        <f>VLOOKUP(K755,[1]LibPAS_data!$A$2:$C$600,3,FALSE)</f>
        <v>Maricopa</v>
      </c>
      <c r="H755">
        <v>14479</v>
      </c>
      <c r="I755" t="s">
        <v>102</v>
      </c>
      <c r="J755" s="7" t="str">
        <f>VLOOKUP(K755,[1]LibPAS_data!$A$2:$C$601,2,FALSE)</f>
        <v xml:space="preserve">Glendale Public Library </v>
      </c>
      <c r="K755" s="2" t="s">
        <v>192</v>
      </c>
      <c r="L755" t="s">
        <v>96</v>
      </c>
      <c r="M755" t="s">
        <v>266</v>
      </c>
      <c r="P755">
        <v>4</v>
      </c>
      <c r="Q755">
        <v>4</v>
      </c>
      <c r="R755">
        <v>1</v>
      </c>
      <c r="S755">
        <v>1</v>
      </c>
      <c r="T755">
        <v>2</v>
      </c>
      <c r="U755">
        <v>3</v>
      </c>
      <c r="V755">
        <v>1</v>
      </c>
    </row>
    <row r="756" spans="1:22" ht="15" x14ac:dyDescent="0.25">
      <c r="A756" s="22" t="e">
        <f>VLOOKUP(lex_jul_2014[[#This Row],[Locationid]],[1]LibPAS_data!$A$2:$D$264,4,FALSE)</f>
        <v>#N/A</v>
      </c>
      <c r="B756" s="10" t="str">
        <f>TEXT(C756,"yyyy")&amp;"-"&amp;"Q"&amp;LOOKUP(MONTH(C756),{1,4,7,10},{1,2,3,4})</f>
        <v>2015-Q1</v>
      </c>
      <c r="C756" s="19">
        <v>42005</v>
      </c>
      <c r="D756" s="7">
        <f>YEAR(DATE(YEAR(lex_jul_2014[[#This Row],[Date]]),MONTH(lex_jul_2014[[#This Row],[Date]])+6,1))</f>
        <v>2015</v>
      </c>
      <c r="E756" s="39" t="str">
        <f>TEXT(lex_jul_2014[[#This Row],[Date]],"YYYY")</f>
        <v>2015</v>
      </c>
      <c r="F756" t="s">
        <v>276</v>
      </c>
      <c r="G756" t="str">
        <f>VLOOKUP(K756,[1]LibPAS_data!$A$2:$C$600,3,FALSE)</f>
        <v>Coconino</v>
      </c>
      <c r="H756">
        <v>14456</v>
      </c>
      <c r="I756" t="s">
        <v>67</v>
      </c>
      <c r="J756" s="7" t="str">
        <f>VLOOKUP(K756,[1]LibPAS_data!$A$2:$C$601,2,FALSE)</f>
        <v>Grand Canyon Community Library</v>
      </c>
      <c r="K756" t="s">
        <v>193</v>
      </c>
      <c r="L756" t="s">
        <v>62</v>
      </c>
      <c r="M756" t="s">
        <v>266</v>
      </c>
    </row>
    <row r="757" spans="1:22" ht="15" x14ac:dyDescent="0.25">
      <c r="A757" s="22" t="e">
        <f>VLOOKUP(lex_jul_2014[[#This Row],[Locationid]],[1]LibPAS_data!$A$2:$D$264,4,FALSE)</f>
        <v>#N/A</v>
      </c>
      <c r="B757" s="10" t="str">
        <f>TEXT(C757,"yyyy")&amp;"-"&amp;"Q"&amp;LOOKUP(MONTH(C757),{1,4,7,10},{1,2,3,4})</f>
        <v>2015-Q1</v>
      </c>
      <c r="C757" s="19">
        <v>42005</v>
      </c>
      <c r="D757" s="7">
        <f>YEAR(DATE(YEAR(lex_jul_2014[[#This Row],[Date]]),MONTH(lex_jul_2014[[#This Row],[Date]])+6,1))</f>
        <v>2015</v>
      </c>
      <c r="E757" s="39" t="str">
        <f>TEXT(lex_jul_2014[[#This Row],[Date]],"YYYY")</f>
        <v>2015</v>
      </c>
      <c r="F757" t="s">
        <v>276</v>
      </c>
      <c r="G757" t="str">
        <f>VLOOKUP(K757,[1]LibPAS_data!$A$2:$C$600,3,FALSE)</f>
        <v>Greenlee</v>
      </c>
      <c r="H757">
        <v>14366</v>
      </c>
      <c r="I757" t="s">
        <v>73</v>
      </c>
      <c r="J757" s="7" t="str">
        <f>VLOOKUP(K757,[1]LibPAS_data!$A$2:$C$601,2,FALSE)</f>
        <v>Greenlee County Library</v>
      </c>
      <c r="K757" s="1" t="s">
        <v>194</v>
      </c>
      <c r="L757" t="s">
        <v>70</v>
      </c>
      <c r="M757" t="s">
        <v>266</v>
      </c>
    </row>
    <row r="758" spans="1:22" ht="15" x14ac:dyDescent="0.25">
      <c r="A758" s="22">
        <f>VLOOKUP(lex_jul_2014[[#This Row],[Locationid]],[1]LibPAS_data!$A$2:$D$264,4,FALSE)</f>
        <v>2397</v>
      </c>
      <c r="B758" s="10" t="str">
        <f>TEXT(C758,"yyyy")&amp;"-"&amp;"Q"&amp;LOOKUP(MONTH(C758),{1,4,7,10},{1,2,3,4})</f>
        <v>2015-Q1</v>
      </c>
      <c r="C758" s="19">
        <v>42005</v>
      </c>
      <c r="D758" s="7">
        <f>YEAR(DATE(YEAR(lex_jul_2014[[#This Row],[Date]]),MONTH(lex_jul_2014[[#This Row],[Date]])+6,1))</f>
        <v>2015</v>
      </c>
      <c r="E758" s="39" t="str">
        <f>TEXT(lex_jul_2014[[#This Row],[Date]],"YYYY")</f>
        <v>2015</v>
      </c>
      <c r="F758" t="s">
        <v>276</v>
      </c>
      <c r="G758" t="str">
        <f>VLOOKUP(K758,[1]LibPAS_data!$A$2:$C$600,3,FALSE)</f>
        <v>Navajo</v>
      </c>
      <c r="H758">
        <v>14496</v>
      </c>
      <c r="I758" t="s">
        <v>118</v>
      </c>
      <c r="J758" s="7" t="str">
        <f>VLOOKUP(K758,[1]LibPAS_data!$A$2:$C$601,2,FALSE)</f>
        <v>Holbrook Public Library</v>
      </c>
      <c r="K758" t="s">
        <v>195</v>
      </c>
      <c r="L758" t="s">
        <v>114</v>
      </c>
      <c r="M758" t="s">
        <v>266</v>
      </c>
    </row>
    <row r="759" spans="1:22" ht="15" x14ac:dyDescent="0.25">
      <c r="A759" s="22">
        <f>VLOOKUP(lex_jul_2014[[#This Row],[Locationid]],[1]LibPAS_data!$A$2:$D$264,4,FALSE)</f>
        <v>1827</v>
      </c>
      <c r="B759" s="10" t="str">
        <f>TEXT(C759,"yyyy")&amp;"-"&amp;"Q"&amp;LOOKUP(MONTH(C759),{1,4,7,10},{1,2,3,4})</f>
        <v>2015-Q1</v>
      </c>
      <c r="C759" s="19">
        <v>42005</v>
      </c>
      <c r="D759" s="7">
        <f>YEAR(DATE(YEAR(lex_jul_2014[[#This Row],[Date]]),MONTH(lex_jul_2014[[#This Row],[Date]])+6,1))</f>
        <v>2015</v>
      </c>
      <c r="E759" s="39" t="str">
        <f>TEXT(lex_jul_2014[[#This Row],[Date]],"YYYY")</f>
        <v>2015</v>
      </c>
      <c r="F759" t="s">
        <v>276</v>
      </c>
      <c r="G759" t="str">
        <f>VLOOKUP(K759,[1]LibPAS_data!$A$2:$C$600,3,FALSE)</f>
        <v>Navajo</v>
      </c>
      <c r="H759">
        <v>14497</v>
      </c>
      <c r="I759" t="s">
        <v>119</v>
      </c>
      <c r="J759" s="7" t="str">
        <f>VLOOKUP(K759,[1]LibPAS_data!$A$2:$C$601,2,FALSE)</f>
        <v>Hopi Public Library</v>
      </c>
      <c r="K759" t="s">
        <v>196</v>
      </c>
      <c r="L759" t="s">
        <v>114</v>
      </c>
      <c r="M759" t="s">
        <v>266</v>
      </c>
    </row>
    <row r="760" spans="1:22" ht="15" x14ac:dyDescent="0.25">
      <c r="A760" s="22">
        <f>VLOOKUP(lex_jul_2014[[#This Row],[Locationid]],[1]LibPAS_data!$A$2:$D$264,4,FALSE)</f>
        <v>1694</v>
      </c>
      <c r="B760" s="10" t="str">
        <f>TEXT(C760,"yyyy")&amp;"-"&amp;"Q"&amp;LOOKUP(MONTH(C760),{1,4,7,10},{1,2,3,4})</f>
        <v>2015-Q1</v>
      </c>
      <c r="C760" s="19">
        <v>42005</v>
      </c>
      <c r="D760" s="7">
        <f>YEAR(DATE(YEAR(lex_jul_2014[[#This Row],[Date]]),MONTH(lex_jul_2014[[#This Row],[Date]])+6,1))</f>
        <v>2015</v>
      </c>
      <c r="E760" s="39" t="str">
        <f>TEXT(lex_jul_2014[[#This Row],[Date]],"YYYY")</f>
        <v>2015</v>
      </c>
      <c r="F760" t="s">
        <v>276</v>
      </c>
      <c r="G760" t="str">
        <f>VLOOKUP(K760,[1]LibPAS_data!$A$2:$C$600,3,FALSE)</f>
        <v>Cochise</v>
      </c>
      <c r="H760">
        <v>14449</v>
      </c>
      <c r="I760" t="s">
        <v>83</v>
      </c>
      <c r="J760" s="7" t="str">
        <f>VLOOKUP(K760,[1]LibPAS_data!$A$2:$C$601,2,FALSE)</f>
        <v>Huachuca City Public Library</v>
      </c>
      <c r="K760" t="s">
        <v>197</v>
      </c>
      <c r="L760" t="s">
        <v>76</v>
      </c>
      <c r="M760" t="s">
        <v>266</v>
      </c>
    </row>
    <row r="761" spans="1:22" ht="15" x14ac:dyDescent="0.25">
      <c r="A761" s="22" t="str">
        <f>VLOOKUP(lex_jul_2014[[#This Row],[Locationid]],[1]LibPAS_data!$A$2:$D$264,4,FALSE)</f>
        <v>N/A</v>
      </c>
      <c r="B761" s="10" t="str">
        <f>TEXT(C761,"yyyy")&amp;"-"&amp;"Q"&amp;LOOKUP(MONTH(C761),{1,4,7,10},{1,2,3,4})</f>
        <v>2015-Q1</v>
      </c>
      <c r="C761" s="19">
        <v>42005</v>
      </c>
      <c r="D761" s="7">
        <f>YEAR(DATE(YEAR(lex_jul_2014[[#This Row],[Date]]),MONTH(lex_jul_2014[[#This Row],[Date]])+6,1))</f>
        <v>2015</v>
      </c>
      <c r="E761" s="39" t="str">
        <f>TEXT(lex_jul_2014[[#This Row],[Date]],"YYYY")</f>
        <v>2015</v>
      </c>
      <c r="F761" t="s">
        <v>276</v>
      </c>
      <c r="G761" t="str">
        <f>VLOOKUP(K761,[1]LibPAS_data!$A$2:$C$600,3,FALSE)</f>
        <v>Pinal</v>
      </c>
      <c r="H761">
        <v>14442</v>
      </c>
      <c r="I761" t="s">
        <v>12</v>
      </c>
      <c r="J761" s="7" t="str">
        <f>VLOOKUP(K761,[1]LibPAS_data!$A$2:$C$601,2,FALSE)</f>
        <v>Ira H. Hayes Memorial Library</v>
      </c>
      <c r="K761" t="s">
        <v>198</v>
      </c>
      <c r="L761" t="s">
        <v>13</v>
      </c>
      <c r="M761" t="s">
        <v>266</v>
      </c>
    </row>
    <row r="762" spans="1:22" ht="15" x14ac:dyDescent="0.25">
      <c r="A762" s="22">
        <f>VLOOKUP(lex_jul_2014[[#This Row],[Locationid]],[1]LibPAS_data!$A$2:$D$264,4,FALSE)</f>
        <v>2991</v>
      </c>
      <c r="B762" s="10" t="str">
        <f>TEXT(C762,"yyyy")&amp;"-"&amp;"Q"&amp;LOOKUP(MONTH(C762),{1,4,7,10},{1,2,3,4})</f>
        <v>2015-Q1</v>
      </c>
      <c r="C762" s="19">
        <v>42005</v>
      </c>
      <c r="D762" s="7">
        <f>YEAR(DATE(YEAR(lex_jul_2014[[#This Row],[Date]]),MONTH(lex_jul_2014[[#This Row],[Date]])+6,1))</f>
        <v>2015</v>
      </c>
      <c r="E762" s="39" t="str">
        <f>TEXT(lex_jul_2014[[#This Row],[Date]],"YYYY")</f>
        <v>2015</v>
      </c>
      <c r="F762" t="s">
        <v>276</v>
      </c>
      <c r="G762" t="str">
        <f>VLOOKUP(K762,[1]LibPAS_data!$A$2:$C$600,3,FALSE)</f>
        <v>Gila</v>
      </c>
      <c r="H762">
        <v>14461</v>
      </c>
      <c r="I762" t="s">
        <v>88</v>
      </c>
      <c r="J762" s="7" t="str">
        <f>VLOOKUP(K762,[1]LibPAS_data!$A$2:$C$601,2,FALSE)</f>
        <v>Isabelle Hunt Memorial Public Library</v>
      </c>
      <c r="K762" t="s">
        <v>199</v>
      </c>
      <c r="L762" t="s">
        <v>84</v>
      </c>
      <c r="M762" t="s">
        <v>266</v>
      </c>
    </row>
    <row r="763" spans="1:22" ht="15" x14ac:dyDescent="0.25">
      <c r="A763" s="22">
        <f>VLOOKUP(lex_jul_2014[[#This Row],[Locationid]],[1]LibPAS_data!$A$2:$D$264,4,FALSE)</f>
        <v>663</v>
      </c>
      <c r="B763" s="10" t="str">
        <f>TEXT(C763,"yyyy")&amp;"-"&amp;"Q"&amp;LOOKUP(MONTH(C763),{1,4,7,10},{1,2,3,4})</f>
        <v>2015-Q1</v>
      </c>
      <c r="C763" s="19">
        <v>42005</v>
      </c>
      <c r="D763" s="7">
        <f>YEAR(DATE(YEAR(lex_jul_2014[[#This Row],[Date]]),MONTH(lex_jul_2014[[#This Row],[Date]])+6,1))</f>
        <v>2015</v>
      </c>
      <c r="E763" s="39" t="str">
        <f>TEXT(lex_jul_2014[[#This Row],[Date]],"YYYY")</f>
        <v>2015</v>
      </c>
      <c r="F763" t="s">
        <v>276</v>
      </c>
      <c r="G763" t="str">
        <f>VLOOKUP(K763,[1]LibPAS_data!$A$2:$C$600,3,FALSE)</f>
        <v>Yavapai</v>
      </c>
      <c r="H763">
        <v>14523</v>
      </c>
      <c r="I763" t="s">
        <v>46</v>
      </c>
      <c r="J763" s="7" t="str">
        <f>VLOOKUP(K763,[1]LibPAS_data!$A$2:$C$601,2,FALSE)</f>
        <v>Jerome Public</v>
      </c>
      <c r="K763" t="s">
        <v>200</v>
      </c>
      <c r="L763" t="s">
        <v>39</v>
      </c>
      <c r="M763" t="s">
        <v>266</v>
      </c>
    </row>
    <row r="764" spans="1:22" ht="15" x14ac:dyDescent="0.25">
      <c r="A764" s="22" t="str">
        <f>VLOOKUP(lex_jul_2014[[#This Row],[Locationid]],[1]LibPAS_data!$A$2:$D$264,4,FALSE)</f>
        <v>N/A</v>
      </c>
      <c r="B764" s="10" t="str">
        <f>TEXT(C764,"yyyy")&amp;"-"&amp;"Q"&amp;LOOKUP(MONTH(C764),{1,4,7,10},{1,2,3,4})</f>
        <v>2015-Q1</v>
      </c>
      <c r="C764" s="19">
        <v>42005</v>
      </c>
      <c r="D764" s="7">
        <f>YEAR(DATE(YEAR(lex_jul_2014[[#This Row],[Date]]),MONTH(lex_jul_2014[[#This Row],[Date]])+6,1))</f>
        <v>2015</v>
      </c>
      <c r="E764" s="39" t="str">
        <f>TEXT(lex_jul_2014[[#This Row],[Date]],"YYYY")</f>
        <v>2015</v>
      </c>
      <c r="F764" t="s">
        <v>276</v>
      </c>
      <c r="G764" t="str">
        <f>VLOOKUP(K764,[1]LibPAS_data!$A$2:$C$600,3,FALSE)</f>
        <v>Mohave</v>
      </c>
      <c r="H764">
        <v>14490</v>
      </c>
      <c r="I764" t="s">
        <v>31</v>
      </c>
      <c r="J764" s="7" t="str">
        <f>VLOOKUP(K764,[1]LibPAS_data!$A$2:$C$601,2,FALSE)</f>
        <v>Kaibab Paiute Public Library</v>
      </c>
      <c r="K764" t="s">
        <v>201</v>
      </c>
      <c r="L764" t="s">
        <v>28</v>
      </c>
      <c r="M764" t="s">
        <v>266</v>
      </c>
    </row>
    <row r="765" spans="1:22" ht="15" x14ac:dyDescent="0.25">
      <c r="A765" s="22" t="e">
        <f>VLOOKUP(lex_jul_2014[[#This Row],[Locationid]],[1]LibPAS_data!$A$2:$D$264,4,FALSE)</f>
        <v>#N/A</v>
      </c>
      <c r="B765" s="10" t="str">
        <f>TEXT(C765,"yyyy")&amp;"-"&amp;"Q"&amp;LOOKUP(MONTH(C765),{1,4,7,10},{1,2,3,4})</f>
        <v>2015-Q1</v>
      </c>
      <c r="C765" s="19">
        <v>42005</v>
      </c>
      <c r="D765" s="7">
        <f>YEAR(DATE(YEAR(lex_jul_2014[[#This Row],[Date]]),MONTH(lex_jul_2014[[#This Row],[Date]])+6,1))</f>
        <v>2015</v>
      </c>
      <c r="E765" s="39" t="str">
        <f>TEXT(lex_jul_2014[[#This Row],[Date]],"YYYY")</f>
        <v>2015</v>
      </c>
      <c r="F765" t="s">
        <v>276</v>
      </c>
      <c r="G765" t="str">
        <f>VLOOKUP(K765,[1]LibPAS_data!$A$2:$C$600,3,FALSE)</f>
        <v>Navajo</v>
      </c>
      <c r="H765">
        <v>14498</v>
      </c>
      <c r="I765" t="s">
        <v>125</v>
      </c>
      <c r="J765" s="7" t="str">
        <f>VLOOKUP(K765,[1]LibPAS_data!$A$2:$C$601,2,FALSE)</f>
        <v>Kayenta Community Library</v>
      </c>
      <c r="K765" t="s">
        <v>202</v>
      </c>
      <c r="L765" t="s">
        <v>114</v>
      </c>
      <c r="M765" t="s">
        <v>266</v>
      </c>
    </row>
    <row r="766" spans="1:22" ht="15" x14ac:dyDescent="0.25">
      <c r="A766" s="22">
        <f>VLOOKUP(lex_jul_2014[[#This Row],[Locationid]],[1]LibPAS_data!$A$2:$D$264,4,FALSE)</f>
        <v>1024</v>
      </c>
      <c r="B766" s="10" t="str">
        <f>TEXT(C766,"yyyy")&amp;"-"&amp;"Q"&amp;LOOKUP(MONTH(C766),{1,4,7,10},{1,2,3,4})</f>
        <v>2015-Q1</v>
      </c>
      <c r="C766" s="19">
        <v>42005</v>
      </c>
      <c r="D766" s="7">
        <f>YEAR(DATE(YEAR(lex_jul_2014[[#This Row],[Date]]),MONTH(lex_jul_2014[[#This Row],[Date]])+6,1))</f>
        <v>2015</v>
      </c>
      <c r="E766" s="39" t="str">
        <f>TEXT(lex_jul_2014[[#This Row],[Date]],"YYYY")</f>
        <v>2015</v>
      </c>
      <c r="F766" t="s">
        <v>276</v>
      </c>
      <c r="G766" t="str">
        <f>VLOOKUP(K766,[1]LibPAS_data!$A$2:$C$600,3,FALSE)</f>
        <v>Pinal</v>
      </c>
      <c r="H766">
        <v>13839</v>
      </c>
      <c r="I766" t="s">
        <v>22</v>
      </c>
      <c r="J766" s="7" t="str">
        <f>VLOOKUP(K766,[1]LibPAS_data!$A$2:$C$601,2,FALSE)</f>
        <v>Kearny Public Library</v>
      </c>
      <c r="K766" t="s">
        <v>203</v>
      </c>
      <c r="L766" t="s">
        <v>13</v>
      </c>
      <c r="M766" t="s">
        <v>266</v>
      </c>
    </row>
    <row r="767" spans="1:22" ht="15" x14ac:dyDescent="0.25">
      <c r="A767" s="22">
        <f>VLOOKUP(lex_jul_2014[[#This Row],[Locationid]],[1]LibPAS_data!$A$2:$D$264,4,FALSE)</f>
        <v>4423</v>
      </c>
      <c r="B767" s="10" t="str">
        <f>TEXT(C767,"yyyy")&amp;"-"&amp;"Q"&amp;LOOKUP(MONTH(C767),{1,4,7,10},{1,2,3,4})</f>
        <v>2015-Q1</v>
      </c>
      <c r="C767" s="19">
        <v>42005</v>
      </c>
      <c r="D767" s="7">
        <f>YEAR(DATE(YEAR(lex_jul_2014[[#This Row],[Date]]),MONTH(lex_jul_2014[[#This Row],[Date]])+6,1))</f>
        <v>2015</v>
      </c>
      <c r="E767" s="39" t="str">
        <f>TEXT(lex_jul_2014[[#This Row],[Date]],"YYYY")</f>
        <v>2015</v>
      </c>
      <c r="F767" t="s">
        <v>276</v>
      </c>
      <c r="G767" t="str">
        <f>VLOOKUP(K767,[1]LibPAS_data!$A$2:$C$600,3,FALSE)</f>
        <v>Navajo</v>
      </c>
      <c r="H767">
        <v>14507</v>
      </c>
      <c r="I767" t="s">
        <v>123</v>
      </c>
      <c r="J767" s="7" t="str">
        <f>VLOOKUP(K767,[1]LibPAS_data!$A$2:$C$601,2,FALSE)</f>
        <v>Larson Memorial Public Library</v>
      </c>
      <c r="K767" t="s">
        <v>204</v>
      </c>
      <c r="L767" t="s">
        <v>114</v>
      </c>
      <c r="M767" t="s">
        <v>266</v>
      </c>
    </row>
    <row r="768" spans="1:22" ht="15" x14ac:dyDescent="0.25">
      <c r="A768" s="22">
        <f>VLOOKUP(lex_jul_2014[[#This Row],[Locationid]],[1]LibPAS_data!$A$2:$D$264,4,FALSE)</f>
        <v>1032</v>
      </c>
      <c r="B768" s="10" t="str">
        <f>TEXT(C768,"yyyy")&amp;"-"&amp;"Q"&amp;LOOKUP(MONTH(C768),{1,4,7,10},{1,2,3,4})</f>
        <v>2015-Q1</v>
      </c>
      <c r="C768" s="19">
        <v>42005</v>
      </c>
      <c r="D768" s="7">
        <f>YEAR(DATE(YEAR(lex_jul_2014[[#This Row],[Date]]),MONTH(lex_jul_2014[[#This Row],[Date]])+6,1))</f>
        <v>2015</v>
      </c>
      <c r="E768" s="39" t="str">
        <f>TEXT(lex_jul_2014[[#This Row],[Date]],"YYYY")</f>
        <v>2015</v>
      </c>
      <c r="F768" t="s">
        <v>276</v>
      </c>
      <c r="G768" t="str">
        <f>VLOOKUP(K768,[1]LibPAS_data!$A$2:$C$600,3,FALSE)</f>
        <v>Pinal</v>
      </c>
      <c r="H768">
        <v>13841</v>
      </c>
      <c r="I768" t="s">
        <v>24</v>
      </c>
      <c r="J768" s="7" t="str">
        <f>VLOOKUP(K768,[1]LibPAS_data!$A$2:$C$601,2,FALSE)</f>
        <v>Mammoth Public Library</v>
      </c>
      <c r="K768" t="s">
        <v>205</v>
      </c>
      <c r="L768" t="s">
        <v>13</v>
      </c>
      <c r="M768" t="s">
        <v>266</v>
      </c>
    </row>
    <row r="769" spans="1:22" ht="15" x14ac:dyDescent="0.25">
      <c r="A769" s="22">
        <f>VLOOKUP(lex_jul_2014[[#This Row],[Locationid]],[1]LibPAS_data!$A$2:$D$264,4,FALSE)</f>
        <v>145358</v>
      </c>
      <c r="B769" s="10" t="str">
        <f>TEXT(C769,"yyyy")&amp;"-"&amp;"Q"&amp;LOOKUP(MONTH(C769),{1,4,7,10},{1,2,3,4})</f>
        <v>2015-Q1</v>
      </c>
      <c r="C769" s="19">
        <v>42005</v>
      </c>
      <c r="D769" s="7">
        <f>YEAR(DATE(YEAR(lex_jul_2014[[#This Row],[Date]]),MONTH(lex_jul_2014[[#This Row],[Date]])+6,1))</f>
        <v>2015</v>
      </c>
      <c r="E769" s="39" t="str">
        <f>TEXT(lex_jul_2014[[#This Row],[Date]],"YYYY")</f>
        <v>2015</v>
      </c>
      <c r="F769" t="s">
        <v>276</v>
      </c>
      <c r="G769" t="str">
        <f>VLOOKUP(K769,[1]LibPAS_data!$A$2:$C$600,3,FALSE)</f>
        <v>Maricopa</v>
      </c>
      <c r="H769">
        <v>13748</v>
      </c>
      <c r="I769" t="s">
        <v>110</v>
      </c>
      <c r="J769" s="7" t="str">
        <f>VLOOKUP(K769,[1]LibPAS_data!$A$2:$C$601,2,FALSE)</f>
        <v>Maricopa County Library District</v>
      </c>
      <c r="K769" s="2" t="s">
        <v>208</v>
      </c>
      <c r="L769" t="s">
        <v>96</v>
      </c>
      <c r="M769" t="s">
        <v>266</v>
      </c>
      <c r="P769">
        <v>79</v>
      </c>
      <c r="Q769">
        <v>13</v>
      </c>
      <c r="R769">
        <v>73</v>
      </c>
      <c r="S769">
        <v>15</v>
      </c>
      <c r="T769">
        <v>9</v>
      </c>
      <c r="U769">
        <v>1</v>
      </c>
      <c r="V769">
        <v>64</v>
      </c>
    </row>
    <row r="770" spans="1:22" ht="15" x14ac:dyDescent="0.25">
      <c r="A770" s="22">
        <f>VLOOKUP(lex_jul_2014[[#This Row],[Locationid]],[1]LibPAS_data!$A$2:$D$264,4,FALSE)</f>
        <v>33183</v>
      </c>
      <c r="B770" s="10" t="str">
        <f>TEXT(C770,"yyyy")&amp;"-"&amp;"Q"&amp;LOOKUP(MONTH(C770),{1,4,7,10},{1,2,3,4})</f>
        <v>2015-Q1</v>
      </c>
      <c r="C770" s="19">
        <v>42005</v>
      </c>
      <c r="D770" s="7">
        <f>YEAR(DATE(YEAR(lex_jul_2014[[#This Row],[Date]]),MONTH(lex_jul_2014[[#This Row],[Date]])+6,1))</f>
        <v>2015</v>
      </c>
      <c r="E770" s="39" t="str">
        <f>TEXT(lex_jul_2014[[#This Row],[Date]],"YYYY")</f>
        <v>2015</v>
      </c>
      <c r="F770" t="s">
        <v>276</v>
      </c>
      <c r="G770" t="str">
        <f>VLOOKUP(K770,[1]LibPAS_data!$A$2:$C$600,3,FALSE)</f>
        <v>Pinal</v>
      </c>
      <c r="H770">
        <v>13843</v>
      </c>
      <c r="I770" t="s">
        <v>26</v>
      </c>
      <c r="J770" s="7" t="str">
        <f>VLOOKUP(K770,[1]LibPAS_data!$A$2:$C$601,2,FALSE)</f>
        <v>Maricopa Community Library</v>
      </c>
      <c r="K770" t="s">
        <v>206</v>
      </c>
      <c r="L770" t="s">
        <v>13</v>
      </c>
      <c r="M770" t="s">
        <v>266</v>
      </c>
    </row>
    <row r="771" spans="1:22" ht="15" x14ac:dyDescent="0.25">
      <c r="A771" s="22" t="e">
        <f>VLOOKUP(lex_jul_2014[[#This Row],[Locationid]],[1]LibPAS_data!$A$2:$D$264,4,FALSE)</f>
        <v>#N/A</v>
      </c>
      <c r="B771" s="10" t="str">
        <f>TEXT(C771,"yyyy")&amp;"-"&amp;"Q"&amp;LOOKUP(MONTH(C771),{1,4,7,10},{1,2,3,4})</f>
        <v>2015-Q1</v>
      </c>
      <c r="C771" s="19">
        <v>42005</v>
      </c>
      <c r="D771" s="7">
        <f>YEAR(DATE(YEAR(lex_jul_2014[[#This Row],[Date]]),MONTH(lex_jul_2014[[#This Row],[Date]])+6,1))</f>
        <v>2015</v>
      </c>
      <c r="E771" s="39" t="str">
        <f>TEXT(lex_jul_2014[[#This Row],[Date]],"YYYY")</f>
        <v>2015</v>
      </c>
      <c r="F771" t="s">
        <v>276</v>
      </c>
      <c r="G771" t="str">
        <f>VLOOKUP(K771,[1]LibPAS_data!$A$2:$C$600,3,FALSE)</f>
        <v>Yavapai</v>
      </c>
      <c r="H771">
        <v>14547</v>
      </c>
      <c r="I771" t="s">
        <v>47</v>
      </c>
      <c r="J771" s="7" t="str">
        <f>VLOOKUP(K771,[1]LibPAS_data!$A$2:$C$601,2,FALSE)</f>
        <v>Mayer Public Library</v>
      </c>
      <c r="K771" t="s">
        <v>207</v>
      </c>
      <c r="L771" t="s">
        <v>39</v>
      </c>
      <c r="M771" t="s">
        <v>266</v>
      </c>
    </row>
    <row r="772" spans="1:22" ht="15" x14ac:dyDescent="0.25">
      <c r="A772" s="22" t="e">
        <f>VLOOKUP(lex_jul_2014[[#This Row],[Locationid]],[1]LibPAS_data!$A$2:$D$264,4,FALSE)</f>
        <v>#N/A</v>
      </c>
      <c r="B772" s="10" t="str">
        <f>TEXT(C772,"yyyy")&amp;"-"&amp;"Q"&amp;LOOKUP(MONTH(C772),{1,4,7,10},{1,2,3,4})</f>
        <v>2015-Q1</v>
      </c>
      <c r="C772" s="19">
        <v>42005</v>
      </c>
      <c r="D772" s="7">
        <f>YEAR(DATE(YEAR(lex_jul_2014[[#This Row],[Date]]),MONTH(lex_jul_2014[[#This Row],[Date]])+6,1))</f>
        <v>2015</v>
      </c>
      <c r="E772" s="39" t="str">
        <f>TEXT(lex_jul_2014[[#This Row],[Date]],"YYYY")</f>
        <v>2015</v>
      </c>
      <c r="F772" t="s">
        <v>276</v>
      </c>
      <c r="G772" t="str">
        <f>VLOOKUP(K772,[1]LibPAS_data!$A$2:$C$600,3,FALSE)</f>
        <v>Navajo</v>
      </c>
      <c r="H772">
        <v>14499</v>
      </c>
      <c r="I772" t="s">
        <v>126</v>
      </c>
      <c r="J772" s="7" t="str">
        <f>VLOOKUP(K772,[1]LibPAS_data!$A$2:$C$601,2,FALSE)</f>
        <v>McNary Community Library</v>
      </c>
      <c r="K772" t="s">
        <v>209</v>
      </c>
      <c r="L772" t="s">
        <v>114</v>
      </c>
      <c r="M772" t="s">
        <v>266</v>
      </c>
    </row>
    <row r="773" spans="1:22" ht="15" x14ac:dyDescent="0.25">
      <c r="A773" s="22">
        <f>VLOOKUP(lex_jul_2014[[#This Row],[Locationid]],[1]LibPAS_data!$A$2:$D$264,4,FALSE)</f>
        <v>3750</v>
      </c>
      <c r="B773" s="10" t="str">
        <f>TEXT(C773,"yyyy")&amp;"-"&amp;"Q"&amp;LOOKUP(MONTH(C773),{1,4,7,10},{1,2,3,4})</f>
        <v>2015-Q1</v>
      </c>
      <c r="C773" s="19">
        <v>42005</v>
      </c>
      <c r="D773" s="7">
        <f>YEAR(DATE(YEAR(lex_jul_2014[[#This Row],[Date]]),MONTH(lex_jul_2014[[#This Row],[Date]])+6,1))</f>
        <v>2015</v>
      </c>
      <c r="E773" s="39" t="str">
        <f>TEXT(lex_jul_2014[[#This Row],[Date]],"YYYY")</f>
        <v>2015</v>
      </c>
      <c r="F773" t="s">
        <v>276</v>
      </c>
      <c r="G773" t="str">
        <f>VLOOKUP(K773,[1]LibPAS_data!$A$2:$C$600,3,FALSE)</f>
        <v>Gila</v>
      </c>
      <c r="H773">
        <v>14459</v>
      </c>
      <c r="I773" t="s">
        <v>85</v>
      </c>
      <c r="J773" s="7" t="str">
        <f>VLOOKUP(K773,[1]LibPAS_data!$A$2:$C$601,2,FALSE)</f>
        <v>Miami Memorial Public Library</v>
      </c>
      <c r="K773" t="s">
        <v>211</v>
      </c>
      <c r="L773" t="s">
        <v>84</v>
      </c>
      <c r="M773" t="s">
        <v>266</v>
      </c>
    </row>
    <row r="774" spans="1:22" ht="15" x14ac:dyDescent="0.25">
      <c r="A774" s="22">
        <f>VLOOKUP(lex_jul_2014[[#This Row],[Locationid]],[1]LibPAS_data!$A$2:$D$264,4,FALSE)</f>
        <v>87143</v>
      </c>
      <c r="B774" s="10" t="str">
        <f>TEXT(C774,"yyyy")&amp;"-"&amp;"Q"&amp;LOOKUP(MONTH(C774),{1,4,7,10},{1,2,3,4})</f>
        <v>2015-Q1</v>
      </c>
      <c r="C774" s="19">
        <v>42005</v>
      </c>
      <c r="D774" s="7">
        <f>YEAR(DATE(YEAR(lex_jul_2014[[#This Row],[Date]]),MONTH(lex_jul_2014[[#This Row],[Date]])+6,1))</f>
        <v>2015</v>
      </c>
      <c r="E774" s="39" t="str">
        <f>TEXT(lex_jul_2014[[#This Row],[Date]],"YYYY")</f>
        <v>2015</v>
      </c>
      <c r="F774" t="s">
        <v>276</v>
      </c>
      <c r="G774" t="str">
        <f>VLOOKUP(K774,[1]LibPAS_data!$A$2:$C$600,3,FALSE)</f>
        <v>Mohave</v>
      </c>
      <c r="H774">
        <v>14322</v>
      </c>
      <c r="I774" t="s">
        <v>29</v>
      </c>
      <c r="J774" s="7" t="str">
        <f>VLOOKUP(K774,[1]LibPAS_data!$A$2:$C$601,2,FALSE)</f>
        <v>Mohave County Library District</v>
      </c>
      <c r="K774" t="s">
        <v>212</v>
      </c>
      <c r="L774" t="s">
        <v>28</v>
      </c>
      <c r="M774" t="s">
        <v>266</v>
      </c>
    </row>
    <row r="775" spans="1:22" ht="15" x14ac:dyDescent="0.25">
      <c r="A775" s="22">
        <f>VLOOKUP(lex_jul_2014[[#This Row],[Locationid]],[1]LibPAS_data!$A$2:$D$264,4,FALSE)</f>
        <v>2934</v>
      </c>
      <c r="B775" s="10" t="str">
        <f>TEXT(C775,"yyyy")&amp;"-"&amp;"Q"&amp;LOOKUP(MONTH(C775),{1,4,7,10},{1,2,3,4})</f>
        <v>2015-Q1</v>
      </c>
      <c r="C775" s="19">
        <v>42005</v>
      </c>
      <c r="D775" s="7">
        <f>YEAR(DATE(YEAR(lex_jul_2014[[#This Row],[Date]]),MONTH(lex_jul_2014[[#This Row],[Date]])+6,1))</f>
        <v>2015</v>
      </c>
      <c r="E775" s="39" t="str">
        <f>TEXT(lex_jul_2014[[#This Row],[Date]],"YYYY")</f>
        <v>2015</v>
      </c>
      <c r="F775" t="s">
        <v>276</v>
      </c>
      <c r="G775" t="str">
        <f>VLOOKUP(K775,[1]LibPAS_data!$A$2:$C$600,3,FALSE)</f>
        <v>Greenlee</v>
      </c>
      <c r="H775">
        <v>14471</v>
      </c>
      <c r="I775" t="s">
        <v>74</v>
      </c>
      <c r="J775" s="7" t="str">
        <f>VLOOKUP(K775,[1]LibPAS_data!$A$2:$C$601,2,FALSE)</f>
        <v>Morenci Community Library</v>
      </c>
      <c r="K775" t="s">
        <v>213</v>
      </c>
      <c r="L775" t="s">
        <v>70</v>
      </c>
      <c r="M775" t="s">
        <v>266</v>
      </c>
    </row>
    <row r="776" spans="1:22" ht="15" x14ac:dyDescent="0.25">
      <c r="A776" s="22">
        <f>VLOOKUP(lex_jul_2014[[#This Row],[Locationid]],[1]LibPAS_data!$A$2:$D$264,4,FALSE)</f>
        <v>2461</v>
      </c>
      <c r="B776" s="10" t="str">
        <f>TEXT(C776,"yyyy")&amp;"-"&amp;"Q"&amp;LOOKUP(MONTH(C776),{1,4,7,10},{1,2,3,4})</f>
        <v>2015-Q1</v>
      </c>
      <c r="C776" s="19">
        <v>42005</v>
      </c>
      <c r="D776" s="7">
        <f>YEAR(DATE(YEAR(lex_jul_2014[[#This Row],[Date]]),MONTH(lex_jul_2014[[#This Row],[Date]])+6,1))</f>
        <v>2015</v>
      </c>
      <c r="E776" s="39" t="str">
        <f>TEXT(lex_jul_2014[[#This Row],[Date]],"YYYY")</f>
        <v>2015</v>
      </c>
      <c r="F776" t="s">
        <v>276</v>
      </c>
      <c r="G776" t="str">
        <f>VLOOKUP(K776,[1]LibPAS_data!$A$2:$C$600,3,FALSE)</f>
        <v>Navajo</v>
      </c>
      <c r="H776">
        <v>6128</v>
      </c>
      <c r="I776" t="s">
        <v>124</v>
      </c>
      <c r="J776" s="7" t="str">
        <f>VLOOKUP(K776,[1]LibPAS_data!$A$2:$C$601,2,FALSE)</f>
        <v>Navajo County Library District</v>
      </c>
      <c r="K776" t="s">
        <v>214</v>
      </c>
      <c r="L776" t="s">
        <v>114</v>
      </c>
      <c r="M776" t="s">
        <v>266</v>
      </c>
      <c r="P776">
        <v>1</v>
      </c>
      <c r="Q776">
        <v>1</v>
      </c>
    </row>
    <row r="777" spans="1:22" ht="15" x14ac:dyDescent="0.25">
      <c r="A777" s="22">
        <f>VLOOKUP(lex_jul_2014[[#This Row],[Locationid]],[1]LibPAS_data!$A$2:$D$264,4,FALSE)</f>
        <v>19768</v>
      </c>
      <c r="B777" s="10" t="str">
        <f>TEXT(C777,"yyyy")&amp;"-"&amp;"Q"&amp;LOOKUP(MONTH(C777),{1,4,7,10},{1,2,3,4})</f>
        <v>2015-Q1</v>
      </c>
      <c r="C777" s="19">
        <v>42005</v>
      </c>
      <c r="D777" s="7">
        <f>YEAR(DATE(YEAR(lex_jul_2014[[#This Row],[Date]]),MONTH(lex_jul_2014[[#This Row],[Date]])+6,1))</f>
        <v>2015</v>
      </c>
      <c r="E777" s="39" t="str">
        <f>TEXT(lex_jul_2014[[#This Row],[Date]],"YYYY")</f>
        <v>2015</v>
      </c>
      <c r="F777" t="s">
        <v>276</v>
      </c>
      <c r="G777" t="str">
        <f>VLOOKUP(K777,[1]LibPAS_data!$A$2:$C$600,3,FALSE)</f>
        <v>Apache</v>
      </c>
      <c r="H777">
        <v>14548</v>
      </c>
      <c r="I777" t="s">
        <v>115</v>
      </c>
      <c r="J777" s="7" t="str">
        <f>VLOOKUP(K777,[1]LibPAS_data!$A$2:$C$601,2,FALSE)</f>
        <v>Navajo Nation Library System</v>
      </c>
      <c r="K777" t="s">
        <v>216</v>
      </c>
      <c r="L777" t="s">
        <v>114</v>
      </c>
      <c r="M777" t="s">
        <v>266</v>
      </c>
    </row>
    <row r="778" spans="1:22" ht="15" x14ac:dyDescent="0.25">
      <c r="A778" s="22">
        <f>VLOOKUP(lex_jul_2014[[#This Row],[Locationid]],[1]LibPAS_data!$A$2:$D$264,4,FALSE)</f>
        <v>23601</v>
      </c>
      <c r="B778" s="10" t="str">
        <f>TEXT(C778,"yyyy")&amp;"-"&amp;"Q"&amp;LOOKUP(MONTH(C778),{1,4,7,10},{1,2,3,4})</f>
        <v>2015-Q1</v>
      </c>
      <c r="C778" s="19">
        <v>42005</v>
      </c>
      <c r="D778" s="7">
        <f>YEAR(DATE(YEAR(lex_jul_2014[[#This Row],[Date]]),MONTH(lex_jul_2014[[#This Row],[Date]])+6,1))</f>
        <v>2015</v>
      </c>
      <c r="E778" s="39" t="str">
        <f>TEXT(lex_jul_2014[[#This Row],[Date]],"YYYY")</f>
        <v>2015</v>
      </c>
      <c r="F778" t="s">
        <v>276</v>
      </c>
      <c r="G778" t="str">
        <f>VLOOKUP(K778,[1]LibPAS_data!$A$2:$C$600,3,FALSE)</f>
        <v>Santa Cruz</v>
      </c>
      <c r="H778">
        <v>14515</v>
      </c>
      <c r="I778" t="s">
        <v>137</v>
      </c>
      <c r="J778" s="7" t="str">
        <f>VLOOKUP(K778,[1]LibPAS_data!$A$2:$C$601,2,FALSE)</f>
        <v>Nogales/Santa Cruz County Public Library</v>
      </c>
      <c r="K778" t="s">
        <v>215</v>
      </c>
      <c r="L778" t="s">
        <v>138</v>
      </c>
      <c r="M778" t="s">
        <v>266</v>
      </c>
    </row>
    <row r="779" spans="1:22" ht="15" x14ac:dyDescent="0.25">
      <c r="A779" s="22" t="e">
        <f>VLOOKUP(lex_jul_2014[[#This Row],[Locationid]],[1]LibPAS_data!$A$2:$D$264,4,FALSE)</f>
        <v>#N/A</v>
      </c>
      <c r="B779" s="10" t="str">
        <f>TEXT(C779,"yyyy")&amp;"-"&amp;"Q"&amp;LOOKUP(MONTH(C779),{1,4,7,10},{1,2,3,4})</f>
        <v>2015-Q1</v>
      </c>
      <c r="C779" s="19">
        <v>42005</v>
      </c>
      <c r="D779" s="7">
        <f>YEAR(DATE(YEAR(lex_jul_2014[[#This Row],[Date]]),MONTH(lex_jul_2014[[#This Row],[Date]])+6,1))</f>
        <v>2015</v>
      </c>
      <c r="E779" s="39" t="str">
        <f>TEXT(lex_jul_2014[[#This Row],[Date]],"YYYY")</f>
        <v>2015</v>
      </c>
      <c r="F779" t="s">
        <v>276</v>
      </c>
      <c r="G779" t="str">
        <f>VLOOKUP(K779,[1]LibPAS_data!$A$2:$C$600,3,FALSE)</f>
        <v>Pinal</v>
      </c>
      <c r="H779">
        <v>13840</v>
      </c>
      <c r="I779" t="s">
        <v>23</v>
      </c>
      <c r="J779" s="7" t="str">
        <f>VLOOKUP(K779,[1]LibPAS_data!$A$2:$C$601,2,FALSE)</f>
        <v>Oracle Public Library</v>
      </c>
      <c r="K779" t="s">
        <v>217</v>
      </c>
      <c r="L779" t="s">
        <v>13</v>
      </c>
      <c r="M779" t="s">
        <v>266</v>
      </c>
    </row>
    <row r="780" spans="1:22" ht="15" x14ac:dyDescent="0.25">
      <c r="A780" s="22" t="e">
        <f>VLOOKUP(lex_jul_2014[[#This Row],[Locationid]],[1]LibPAS_data!$A$2:$D$264,4,FALSE)</f>
        <v>#N/A</v>
      </c>
      <c r="B780" s="10" t="str">
        <f>TEXT(C780,"yyyy")&amp;"-"&amp;"Q"&amp;LOOKUP(MONTH(C780),{1,4,7,10},{1,2,3,4})</f>
        <v>2015-Q1</v>
      </c>
      <c r="C780" s="19">
        <v>42005</v>
      </c>
      <c r="D780" s="7">
        <f>YEAR(DATE(YEAR(lex_jul_2014[[#This Row],[Date]]),MONTH(lex_jul_2014[[#This Row],[Date]])+6,1))</f>
        <v>2015</v>
      </c>
      <c r="E780" s="39" t="str">
        <f>TEXT(lex_jul_2014[[#This Row],[Date]],"YYYY")</f>
        <v>2015</v>
      </c>
      <c r="F780" t="s">
        <v>276</v>
      </c>
      <c r="G780" t="str">
        <f>VLOOKUP(K780,[1]LibPAS_data!$A$2:$C$600,3,FALSE)</f>
        <v>Pinal</v>
      </c>
      <c r="H780">
        <v>14513</v>
      </c>
      <c r="I780" t="s">
        <v>135</v>
      </c>
      <c r="J780" s="7" t="str">
        <f>VLOOKUP(K780,[1]LibPAS_data!$A$2:$C$601,2,FALSE)</f>
        <v>Oro Valley Public Library</v>
      </c>
      <c r="K780" t="s">
        <v>218</v>
      </c>
      <c r="L780" t="s">
        <v>131</v>
      </c>
      <c r="M780" t="s">
        <v>266</v>
      </c>
    </row>
    <row r="781" spans="1:22" ht="15" x14ac:dyDescent="0.25">
      <c r="A781" s="22" t="str">
        <f>VLOOKUP(lex_jul_2014[[#This Row],[Locationid]],[1]LibPAS_data!$A$2:$D$264,4,FALSE)</f>
        <v>N/A</v>
      </c>
      <c r="B781" s="10" t="str">
        <f>TEXT(C781,"yyyy")&amp;"-"&amp;"Q"&amp;LOOKUP(MONTH(C781),{1,4,7,10},{1,2,3,4})</f>
        <v>2015-Q1</v>
      </c>
      <c r="C781" s="19">
        <v>42005</v>
      </c>
      <c r="D781" s="7">
        <f>YEAR(DATE(YEAR(lex_jul_2014[[#This Row],[Date]]),MONTH(lex_jul_2014[[#This Row],[Date]])+6,1))</f>
        <v>2015</v>
      </c>
      <c r="E781" s="39" t="str">
        <f>TEXT(lex_jul_2014[[#This Row],[Date]],"YYYY")</f>
        <v>2015</v>
      </c>
      <c r="F781" t="s">
        <v>276</v>
      </c>
      <c r="G781" t="str">
        <f>VLOOKUP(K781,[1]LibPAS_data!$A$2:$C$600,3,FALSE)</f>
        <v>Coconino</v>
      </c>
      <c r="H781">
        <v>14453</v>
      </c>
      <c r="I781" t="s">
        <v>64</v>
      </c>
      <c r="J781" s="7" t="str">
        <f>VLOOKUP(K781,[1]LibPAS_data!$A$2:$C$601,2,FALSE)</f>
        <v>Page Public Library</v>
      </c>
      <c r="K781" t="s">
        <v>219</v>
      </c>
      <c r="L781" t="s">
        <v>62</v>
      </c>
      <c r="M781" t="s">
        <v>266</v>
      </c>
      <c r="P781">
        <v>3</v>
      </c>
      <c r="Q781">
        <v>1</v>
      </c>
      <c r="S781">
        <v>1</v>
      </c>
      <c r="T781">
        <v>1</v>
      </c>
      <c r="U781">
        <v>4</v>
      </c>
      <c r="V781">
        <v>25</v>
      </c>
    </row>
    <row r="782" spans="1:22" ht="15" x14ac:dyDescent="0.25">
      <c r="A782" s="22">
        <f>VLOOKUP(lex_jul_2014[[#This Row],[Locationid]],[1]LibPAS_data!$A$2:$D$264,4,FALSE)</f>
        <v>811</v>
      </c>
      <c r="B782" s="10" t="str">
        <f>TEXT(C782,"yyyy")&amp;"-"&amp;"Q"&amp;LOOKUP(MONTH(C782),{1,4,7,10},{1,2,3,4})</f>
        <v>2015-Q1</v>
      </c>
      <c r="C782" s="19">
        <v>42005</v>
      </c>
      <c r="D782" s="7">
        <f>YEAR(DATE(YEAR(lex_jul_2014[[#This Row],[Date]]),MONTH(lex_jul_2014[[#This Row],[Date]])+6,1))</f>
        <v>2015</v>
      </c>
      <c r="E782" s="39" t="str">
        <f>TEXT(lex_jul_2014[[#This Row],[Date]],"YYYY")</f>
        <v>2015</v>
      </c>
      <c r="F782" t="s">
        <v>276</v>
      </c>
      <c r="G782" t="str">
        <f>VLOOKUP(K782,[1]LibPAS_data!$A$2:$C$600,3,FALSE)</f>
        <v>Santa Cruz</v>
      </c>
      <c r="H782">
        <v>14516</v>
      </c>
      <c r="I782" t="s">
        <v>139</v>
      </c>
      <c r="J782" s="7" t="str">
        <f>VLOOKUP(K782,[1]LibPAS_data!$A$2:$C$601,2,FALSE)</f>
        <v>Patagonia Public Library</v>
      </c>
      <c r="K782" s="1" t="s">
        <v>220</v>
      </c>
      <c r="L782" t="s">
        <v>138</v>
      </c>
      <c r="M782" t="s">
        <v>266</v>
      </c>
    </row>
    <row r="783" spans="1:22" ht="15" x14ac:dyDescent="0.25">
      <c r="A783" s="22">
        <f>VLOOKUP(lex_jul_2014[[#This Row],[Locationid]],[1]LibPAS_data!$A$2:$D$264,4,FALSE)</f>
        <v>13597</v>
      </c>
      <c r="B783" s="10" t="str">
        <f>TEXT(C783,"yyyy")&amp;"-"&amp;"Q"&amp;LOOKUP(MONTH(C783),{1,4,7,10},{1,2,3,4})</f>
        <v>2015-Q1</v>
      </c>
      <c r="C783" s="19">
        <v>42005</v>
      </c>
      <c r="D783" s="7">
        <f>YEAR(DATE(YEAR(lex_jul_2014[[#This Row],[Date]]),MONTH(lex_jul_2014[[#This Row],[Date]])+6,1))</f>
        <v>2015</v>
      </c>
      <c r="E783" s="39" t="str">
        <f>TEXT(lex_jul_2014[[#This Row],[Date]],"YYYY")</f>
        <v>2015</v>
      </c>
      <c r="F783" t="s">
        <v>276</v>
      </c>
      <c r="G783" t="str">
        <f>VLOOKUP(K783,[1]LibPAS_data!$A$2:$C$600,3,FALSE)</f>
        <v>Gila</v>
      </c>
      <c r="H783">
        <v>14462</v>
      </c>
      <c r="I783" t="s">
        <v>89</v>
      </c>
      <c r="J783" s="7" t="str">
        <f>VLOOKUP(K783,[1]LibPAS_data!$A$2:$C$601,2,FALSE)</f>
        <v>Payson Public Library</v>
      </c>
      <c r="K783" t="s">
        <v>221</v>
      </c>
      <c r="L783" t="s">
        <v>84</v>
      </c>
      <c r="M783" t="s">
        <v>266</v>
      </c>
    </row>
    <row r="784" spans="1:22" ht="15" x14ac:dyDescent="0.25">
      <c r="A784" s="22">
        <f>VLOOKUP(lex_jul_2014[[#This Row],[Locationid]],[1]LibPAS_data!$A$2:$D$264,4,FALSE)</f>
        <v>109952</v>
      </c>
      <c r="B784" s="10" t="str">
        <f>TEXT(C784,"yyyy")&amp;"-"&amp;"Q"&amp;LOOKUP(MONTH(C784),{1,4,7,10},{1,2,3,4})</f>
        <v>2015-Q1</v>
      </c>
      <c r="C784" s="19">
        <v>42005</v>
      </c>
      <c r="D784" s="7">
        <f>YEAR(DATE(YEAR(lex_jul_2014[[#This Row],[Date]]),MONTH(lex_jul_2014[[#This Row],[Date]])+6,1))</f>
        <v>2015</v>
      </c>
      <c r="E784" s="39" t="str">
        <f>TEXT(lex_jul_2014[[#This Row],[Date]],"YYYY")</f>
        <v>2015</v>
      </c>
      <c r="F784" t="s">
        <v>276</v>
      </c>
      <c r="G784" t="str">
        <f>VLOOKUP(K784,[1]LibPAS_data!$A$2:$C$600,3,FALSE)</f>
        <v>Maricopa</v>
      </c>
      <c r="H784">
        <v>14480</v>
      </c>
      <c r="I784" t="s">
        <v>109</v>
      </c>
      <c r="J784" s="7" t="str">
        <f>VLOOKUP(K784,[1]LibPAS_data!$A$2:$C$601,2,FALSE)</f>
        <v>Peoria Public Library</v>
      </c>
      <c r="K784" s="2" t="s">
        <v>222</v>
      </c>
      <c r="L784" t="s">
        <v>96</v>
      </c>
      <c r="M784" t="s">
        <v>266</v>
      </c>
      <c r="P784">
        <v>2</v>
      </c>
      <c r="Q784">
        <v>2</v>
      </c>
      <c r="U784">
        <v>1</v>
      </c>
      <c r="V784">
        <v>1</v>
      </c>
    </row>
    <row r="785" spans="1:22" ht="15" x14ac:dyDescent="0.25">
      <c r="A785" s="22">
        <f>VLOOKUP(lex_jul_2014[[#This Row],[Locationid]],[1]LibPAS_data!$A$2:$D$264,4,FALSE)</f>
        <v>943450</v>
      </c>
      <c r="B785" s="10" t="str">
        <f>TEXT(C785,"yyyy")&amp;"-"&amp;"Q"&amp;LOOKUP(MONTH(C785),{1,4,7,10},{1,2,3,4})</f>
        <v>2015-Q1</v>
      </c>
      <c r="C785" s="19">
        <v>42005</v>
      </c>
      <c r="D785" s="7">
        <f>YEAR(DATE(YEAR(lex_jul_2014[[#This Row],[Date]]),MONTH(lex_jul_2014[[#This Row],[Date]])+6,1))</f>
        <v>2015</v>
      </c>
      <c r="E785" s="39" t="str">
        <f>TEXT(lex_jul_2014[[#This Row],[Date]],"YYYY")</f>
        <v>2015</v>
      </c>
      <c r="F785" t="s">
        <v>276</v>
      </c>
      <c r="G785" t="str">
        <f>VLOOKUP(K785,[1]LibPAS_data!$A$2:$C$600,3,FALSE)</f>
        <v>Maricopa</v>
      </c>
      <c r="H785">
        <v>5773</v>
      </c>
      <c r="I785" t="s">
        <v>107</v>
      </c>
      <c r="J785" s="7" t="str">
        <f>VLOOKUP(K785,[1]LibPAS_data!$A$2:$C$601,2,FALSE)</f>
        <v>Phoenix Public Library</v>
      </c>
      <c r="K785" s="1" t="s">
        <v>223</v>
      </c>
      <c r="L785" t="s">
        <v>96</v>
      </c>
      <c r="M785" t="s">
        <v>266</v>
      </c>
      <c r="P785">
        <v>197</v>
      </c>
      <c r="Q785">
        <v>58</v>
      </c>
      <c r="R785">
        <v>133</v>
      </c>
      <c r="S785">
        <v>97</v>
      </c>
      <c r="T785">
        <v>61</v>
      </c>
      <c r="U785">
        <v>29</v>
      </c>
      <c r="V785">
        <v>18</v>
      </c>
    </row>
    <row r="786" spans="1:22" ht="15" x14ac:dyDescent="0.25">
      <c r="A786" s="22">
        <f>VLOOKUP(lex_jul_2014[[#This Row],[Locationid]],[1]LibPAS_data!$A$2:$D$264,4,FALSE)</f>
        <v>405419</v>
      </c>
      <c r="B786" s="10" t="str">
        <f>TEXT(C786,"yyyy")&amp;"-"&amp;"Q"&amp;LOOKUP(MONTH(C786),{1,4,7,10},{1,2,3,4})</f>
        <v>2015-Q1</v>
      </c>
      <c r="C786" s="19">
        <v>42005</v>
      </c>
      <c r="D786" s="7">
        <f>YEAR(DATE(YEAR(lex_jul_2014[[#This Row],[Date]]),MONTH(lex_jul_2014[[#This Row],[Date]])+6,1))</f>
        <v>2015</v>
      </c>
      <c r="E786" s="39" t="str">
        <f>TEXT(lex_jul_2014[[#This Row],[Date]],"YYYY")</f>
        <v>2015</v>
      </c>
      <c r="F786" t="s">
        <v>276</v>
      </c>
      <c r="G786" t="str">
        <f>VLOOKUP(K786,[1]LibPAS_data!$A$2:$C$600,3,FALSE)</f>
        <v>Pima</v>
      </c>
      <c r="H786">
        <v>5042</v>
      </c>
      <c r="I786" t="s">
        <v>136</v>
      </c>
      <c r="J786" s="7" t="str">
        <f>VLOOKUP(K786,[1]LibPAS_data!$A$2:$C$601,2,FALSE)</f>
        <v>Pima County Public Library</v>
      </c>
      <c r="K786" t="s">
        <v>225</v>
      </c>
      <c r="L786" t="s">
        <v>131</v>
      </c>
      <c r="M786" t="s">
        <v>266</v>
      </c>
      <c r="P786">
        <v>23</v>
      </c>
      <c r="Q786">
        <v>49</v>
      </c>
      <c r="R786">
        <v>135</v>
      </c>
      <c r="S786">
        <v>93</v>
      </c>
      <c r="T786">
        <v>41</v>
      </c>
      <c r="U786">
        <v>48</v>
      </c>
      <c r="V786">
        <v>12</v>
      </c>
    </row>
    <row r="787" spans="1:22" ht="15" x14ac:dyDescent="0.25">
      <c r="A787" s="22">
        <f>VLOOKUP(lex_jul_2014[[#This Row],[Locationid]],[1]LibPAS_data!$A$2:$D$264,4,FALSE)</f>
        <v>1701</v>
      </c>
      <c r="B787" s="10" t="str">
        <f>TEXT(C787,"yyyy")&amp;"-"&amp;"Q"&amp;LOOKUP(MONTH(C787),{1,4,7,10},{1,2,3,4})</f>
        <v>2015-Q1</v>
      </c>
      <c r="C787" s="19">
        <v>42005</v>
      </c>
      <c r="D787" s="7">
        <f>YEAR(DATE(YEAR(lex_jul_2014[[#This Row],[Date]]),MONTH(lex_jul_2014[[#This Row],[Date]])+6,1))</f>
        <v>2015</v>
      </c>
      <c r="E787" s="39" t="str">
        <f>TEXT(lex_jul_2014[[#This Row],[Date]],"YYYY")</f>
        <v>2015</v>
      </c>
      <c r="F787" t="s">
        <v>276</v>
      </c>
      <c r="G787" t="str">
        <f>VLOOKUP(K787,[1]LibPAS_data!$A$2:$C$600,3,FALSE)</f>
        <v>Graham</v>
      </c>
      <c r="H787">
        <v>14466</v>
      </c>
      <c r="I787" t="s">
        <v>94</v>
      </c>
      <c r="J787" s="7" t="str">
        <f>VLOOKUP(K787,[1]LibPAS_data!$A$2:$C$601,2,FALSE)</f>
        <v>Pima Public Library</v>
      </c>
      <c r="K787" t="s">
        <v>224</v>
      </c>
      <c r="L787" t="s">
        <v>93</v>
      </c>
      <c r="M787" t="s">
        <v>266</v>
      </c>
    </row>
    <row r="788" spans="1:22" ht="15" x14ac:dyDescent="0.25">
      <c r="A788" s="22">
        <f>VLOOKUP(lex_jul_2014[[#This Row],[Locationid]],[1]LibPAS_data!$A$2:$D$264,4,FALSE)</f>
        <v>8901</v>
      </c>
      <c r="B788" s="10" t="str">
        <f>TEXT(C788,"yyyy")&amp;"-"&amp;"Q"&amp;LOOKUP(MONTH(C788),{1,4,7,10},{1,2,3,4})</f>
        <v>2015-Q1</v>
      </c>
      <c r="C788" s="19">
        <v>42005</v>
      </c>
      <c r="D788" s="7">
        <f>YEAR(DATE(YEAR(lex_jul_2014[[#This Row],[Date]]),MONTH(lex_jul_2014[[#This Row],[Date]])+6,1))</f>
        <v>2015</v>
      </c>
      <c r="E788" s="39" t="str">
        <f>TEXT(lex_jul_2014[[#This Row],[Date]],"YYYY")</f>
        <v>2015</v>
      </c>
      <c r="F788" t="s">
        <v>276</v>
      </c>
      <c r="G788" t="str">
        <f>VLOOKUP(K788,[1]LibPAS_data!$A$2:$C$600,3,FALSE)</f>
        <v>Pinal</v>
      </c>
      <c r="H788">
        <v>13846</v>
      </c>
      <c r="I788" t="s">
        <v>20</v>
      </c>
      <c r="J788" s="7" t="str">
        <f>VLOOKUP(K788,[1]LibPAS_data!$A$2:$C$601,2,FALSE)</f>
        <v>Pinal County Library District</v>
      </c>
      <c r="K788" s="2" t="s">
        <v>226</v>
      </c>
      <c r="L788" t="s">
        <v>13</v>
      </c>
      <c r="M788" t="s">
        <v>266</v>
      </c>
      <c r="P788">
        <v>81</v>
      </c>
      <c r="Q788">
        <v>13</v>
      </c>
      <c r="R788">
        <v>59</v>
      </c>
      <c r="S788">
        <v>27</v>
      </c>
      <c r="T788">
        <v>15</v>
      </c>
      <c r="U788">
        <v>5</v>
      </c>
      <c r="V788">
        <v>16</v>
      </c>
    </row>
    <row r="789" spans="1:22" ht="15" x14ac:dyDescent="0.25">
      <c r="A789" s="22" t="e">
        <f>VLOOKUP(lex_jul_2014[[#This Row],[Locationid]],[1]LibPAS_data!$A$2:$D$264,4,FALSE)</f>
        <v>#N/A</v>
      </c>
      <c r="B789" s="10" t="str">
        <f>TEXT(C789,"yyyy")&amp;"-"&amp;"Q"&amp;LOOKUP(MONTH(C789),{1,4,7,10},{1,2,3,4})</f>
        <v>2015-Q1</v>
      </c>
      <c r="C789" s="19">
        <v>42005</v>
      </c>
      <c r="D789" s="7">
        <f>YEAR(DATE(YEAR(lex_jul_2014[[#This Row],[Date]]),MONTH(lex_jul_2014[[#This Row],[Date]])+6,1))</f>
        <v>2015</v>
      </c>
      <c r="E789" s="39" t="str">
        <f>TEXT(lex_jul_2014[[#This Row],[Date]],"YYYY")</f>
        <v>2015</v>
      </c>
      <c r="F789" t="s">
        <v>276</v>
      </c>
      <c r="G789" t="str">
        <f>VLOOKUP(K789,[1]LibPAS_data!$A$2:$C$600,3,FALSE)</f>
        <v>Navajo</v>
      </c>
      <c r="H789">
        <v>14500</v>
      </c>
      <c r="I789" t="s">
        <v>127</v>
      </c>
      <c r="J789" s="7" t="str">
        <f>VLOOKUP(K789,[1]LibPAS_data!$A$2:$C$601,2,FALSE)</f>
        <v>Pinedale Public Library</v>
      </c>
      <c r="K789" s="5" t="s">
        <v>227</v>
      </c>
      <c r="L789" t="s">
        <v>114</v>
      </c>
      <c r="M789" t="s">
        <v>266</v>
      </c>
    </row>
    <row r="790" spans="1:22" ht="15" x14ac:dyDescent="0.25">
      <c r="A790" s="22" t="e">
        <f>VLOOKUP(lex_jul_2014[[#This Row],[Locationid]],[1]LibPAS_data!$A$2:$D$264,4,FALSE)</f>
        <v>#N/A</v>
      </c>
      <c r="B790" s="10" t="str">
        <f>TEXT(C790,"yyyy")&amp;"-"&amp;"Q"&amp;LOOKUP(MONTH(C790),{1,4,7,10},{1,2,3,4})</f>
        <v>2015-Q1</v>
      </c>
      <c r="C790" s="19">
        <v>42005</v>
      </c>
      <c r="D790" s="7">
        <f>YEAR(DATE(YEAR(lex_jul_2014[[#This Row],[Date]]),MONTH(lex_jul_2014[[#This Row],[Date]])+6,1))</f>
        <v>2015</v>
      </c>
      <c r="E790" s="39" t="str">
        <f>TEXT(lex_jul_2014[[#This Row],[Date]],"YYYY")</f>
        <v>2015</v>
      </c>
      <c r="F790" t="s">
        <v>276</v>
      </c>
      <c r="G790" t="str">
        <f>VLOOKUP(K790,[1]LibPAS_data!$A$2:$C$600,3,FALSE)</f>
        <v>Navajo</v>
      </c>
      <c r="H790">
        <v>14501</v>
      </c>
      <c r="I790" t="s">
        <v>128</v>
      </c>
      <c r="J790" s="7" t="str">
        <f>VLOOKUP(K790,[1]LibPAS_data!$A$2:$C$601,2,FALSE)</f>
        <v>Pinetop Lakeside Library</v>
      </c>
      <c r="K790" s="5" t="s">
        <v>228</v>
      </c>
      <c r="L790" t="s">
        <v>114</v>
      </c>
      <c r="M790" t="s">
        <v>266</v>
      </c>
    </row>
    <row r="791" spans="1:22" ht="15" x14ac:dyDescent="0.25">
      <c r="A791" s="22">
        <f>VLOOKUP(lex_jul_2014[[#This Row],[Locationid]],[1]LibPAS_data!$A$2:$D$264,4,FALSE)</f>
        <v>29416</v>
      </c>
      <c r="B791" s="10" t="str">
        <f>TEXT(C791,"yyyy")&amp;"-"&amp;"Q"&amp;LOOKUP(MONTH(C791),{1,4,7,10},{1,2,3,4})</f>
        <v>2015-Q1</v>
      </c>
      <c r="C791" s="19">
        <v>42005</v>
      </c>
      <c r="D791" s="7">
        <f>YEAR(DATE(YEAR(lex_jul_2014[[#This Row],[Date]]),MONTH(lex_jul_2014[[#This Row],[Date]])+6,1))</f>
        <v>2015</v>
      </c>
      <c r="E791" s="39" t="str">
        <f>TEXT(lex_jul_2014[[#This Row],[Date]],"YYYY")</f>
        <v>2015</v>
      </c>
      <c r="F791" t="s">
        <v>276</v>
      </c>
      <c r="G791" t="str">
        <f>VLOOKUP(K791,[1]LibPAS_data!$A$2:$C$600,3,FALSE)</f>
        <v>Yavapai</v>
      </c>
      <c r="H791">
        <v>14524</v>
      </c>
      <c r="I791" t="s">
        <v>48</v>
      </c>
      <c r="J791" s="7" t="str">
        <f>VLOOKUP(K791,[1]LibPAS_data!$A$2:$C$601,2,FALSE)</f>
        <v>Prescott Public Library</v>
      </c>
      <c r="K791" s="1" t="s">
        <v>229</v>
      </c>
      <c r="L791" t="s">
        <v>39</v>
      </c>
      <c r="M791" t="s">
        <v>266</v>
      </c>
    </row>
    <row r="792" spans="1:22" ht="15" x14ac:dyDescent="0.25">
      <c r="A792" s="22">
        <f>VLOOKUP(lex_jul_2014[[#This Row],[Locationid]],[1]LibPAS_data!$A$2:$D$264,4,FALSE)</f>
        <v>22616</v>
      </c>
      <c r="B792" s="10" t="str">
        <f>TEXT(C792,"yyyy")&amp;"-"&amp;"Q"&amp;LOOKUP(MONTH(C792),{1,4,7,10},{1,2,3,4})</f>
        <v>2015-Q1</v>
      </c>
      <c r="C792" s="19">
        <v>42005</v>
      </c>
      <c r="D792" s="7">
        <f>YEAR(DATE(YEAR(lex_jul_2014[[#This Row],[Date]]),MONTH(lex_jul_2014[[#This Row],[Date]])+6,1))</f>
        <v>2015</v>
      </c>
      <c r="E792" s="39" t="str">
        <f>TEXT(lex_jul_2014[[#This Row],[Date]],"YYYY")</f>
        <v>2015</v>
      </c>
      <c r="F792" t="s">
        <v>276</v>
      </c>
      <c r="G792" t="str">
        <f>VLOOKUP(K792,[1]LibPAS_data!$A$2:$C$600,3,FALSE)</f>
        <v>Yavapai</v>
      </c>
      <c r="H792">
        <v>14519</v>
      </c>
      <c r="I792" t="s">
        <v>45</v>
      </c>
      <c r="J792" s="7" t="str">
        <f>VLOOKUP(K792,[1]LibPAS_data!$A$2:$C$601,2,FALSE)</f>
        <v>Prescott Valley Public Library</v>
      </c>
      <c r="K792" t="s">
        <v>230</v>
      </c>
      <c r="L792" t="s">
        <v>39</v>
      </c>
      <c r="M792" t="s">
        <v>266</v>
      </c>
      <c r="P792">
        <v>1</v>
      </c>
      <c r="Q792">
        <v>1</v>
      </c>
      <c r="R792">
        <v>8</v>
      </c>
      <c r="S792">
        <v>1</v>
      </c>
      <c r="T792">
        <v>1</v>
      </c>
      <c r="V792">
        <v>49</v>
      </c>
    </row>
    <row r="793" spans="1:22" ht="15" x14ac:dyDescent="0.25">
      <c r="A793" s="22">
        <f>VLOOKUP(lex_jul_2014[[#This Row],[Locationid]],[1]LibPAS_data!$A$2:$D$264,4,FALSE)</f>
        <v>5873</v>
      </c>
      <c r="B793" s="10" t="str">
        <f>TEXT(C793,"yyyy")&amp;"-"&amp;"Q"&amp;LOOKUP(MONTH(C793),{1,4,7,10},{1,2,3,4})</f>
        <v>2015-Q1</v>
      </c>
      <c r="C793" s="19">
        <v>42005</v>
      </c>
      <c r="D793" s="7">
        <f>YEAR(DATE(YEAR(lex_jul_2014[[#This Row],[Date]]),MONTH(lex_jul_2014[[#This Row],[Date]])+6,1))</f>
        <v>2015</v>
      </c>
      <c r="E793" s="39" t="str">
        <f>TEXT(lex_jul_2014[[#This Row],[Date]],"YYYY")</f>
        <v>2015</v>
      </c>
      <c r="F793" t="s">
        <v>276</v>
      </c>
      <c r="G793" t="str">
        <f>VLOOKUP(K793,[1]LibPAS_data!$A$2:$C$600,3,FALSE)</f>
        <v>La Paz</v>
      </c>
      <c r="H793">
        <v>14473</v>
      </c>
      <c r="I793" t="s">
        <v>35</v>
      </c>
      <c r="J793" s="7" t="str">
        <f>VLOOKUP(K793,[1]LibPAS_data!$A$2:$C$601,2,FALSE)</f>
        <v>Quartzsite Public Library</v>
      </c>
      <c r="K793" t="s">
        <v>231</v>
      </c>
      <c r="L793" t="s">
        <v>34</v>
      </c>
      <c r="M793" t="s">
        <v>266</v>
      </c>
    </row>
    <row r="794" spans="1:22" ht="15" x14ac:dyDescent="0.25">
      <c r="A794" s="22" t="e">
        <f>VLOOKUP(lex_jul_2014[[#This Row],[Locationid]],[1]LibPAS_data!$A$2:$D$264,4,FALSE)</f>
        <v>#N/A</v>
      </c>
      <c r="B794" s="10" t="str">
        <f>TEXT(C794,"yyyy")&amp;"-"&amp;"Q"&amp;LOOKUP(MONTH(C794),{1,4,7,10},{1,2,3,4})</f>
        <v>2015-Q1</v>
      </c>
      <c r="C794" s="19">
        <v>42005</v>
      </c>
      <c r="D794" s="7">
        <f>YEAR(DATE(YEAR(lex_jul_2014[[#This Row],[Date]]),MONTH(lex_jul_2014[[#This Row],[Date]])+6,1))</f>
        <v>2015</v>
      </c>
      <c r="E794" s="39" t="str">
        <f>TEXT(lex_jul_2014[[#This Row],[Date]],"YYYY")</f>
        <v>2015</v>
      </c>
      <c r="F794" t="s">
        <v>276</v>
      </c>
      <c r="G794" t="str">
        <f>VLOOKUP(K794,[1]LibPAS_data!$A$2:$C$600,3,FALSE)</f>
        <v>Navajo</v>
      </c>
      <c r="H794">
        <v>14502</v>
      </c>
      <c r="I794" t="s">
        <v>129</v>
      </c>
      <c r="J794" s="7" t="str">
        <f>VLOOKUP(K794,[1]LibPAS_data!$A$2:$C$601,2,FALSE)</f>
        <v>Rim Community Library</v>
      </c>
      <c r="K794" t="s">
        <v>232</v>
      </c>
      <c r="L794" t="s">
        <v>114</v>
      </c>
      <c r="M794" t="s">
        <v>266</v>
      </c>
    </row>
    <row r="795" spans="1:22" ht="15" x14ac:dyDescent="0.25">
      <c r="A795" s="22">
        <f>VLOOKUP(lex_jul_2014[[#This Row],[Locationid]],[1]LibPAS_data!$A$2:$D$264,4,FALSE)</f>
        <v>11980</v>
      </c>
      <c r="B795" s="10" t="str">
        <f>TEXT(C795,"yyyy")&amp;"-"&amp;"Q"&amp;LOOKUP(MONTH(C795),{1,4,7,10},{1,2,3,4})</f>
        <v>2015-Q1</v>
      </c>
      <c r="C795" s="19">
        <v>42005</v>
      </c>
      <c r="D795" s="7">
        <f>YEAR(DATE(YEAR(lex_jul_2014[[#This Row],[Date]]),MONTH(lex_jul_2014[[#This Row],[Date]])+6,1))</f>
        <v>2015</v>
      </c>
      <c r="E795" s="39" t="str">
        <f>TEXT(lex_jul_2014[[#This Row],[Date]],"YYYY")</f>
        <v>2015</v>
      </c>
      <c r="F795" t="s">
        <v>276</v>
      </c>
      <c r="G795" t="str">
        <f>VLOOKUP(K795,[1]LibPAS_data!$A$2:$C$600,3,FALSE)</f>
        <v>Graham</v>
      </c>
      <c r="H795">
        <v>14467</v>
      </c>
      <c r="I795" t="s">
        <v>92</v>
      </c>
      <c r="J795" s="7" t="str">
        <f>VLOOKUP(K795,[1]LibPAS_data!$A$2:$C$601,2,FALSE)</f>
        <v>Safford City - Graham County Library</v>
      </c>
      <c r="K795" t="s">
        <v>233</v>
      </c>
      <c r="L795" t="s">
        <v>93</v>
      </c>
      <c r="M795" t="s">
        <v>266</v>
      </c>
    </row>
    <row r="796" spans="1:22" ht="15" x14ac:dyDescent="0.25">
      <c r="A796" s="22" t="str">
        <f>VLOOKUP(lex_jul_2014[[#This Row],[Locationid]],[1]LibPAS_data!$A$2:$D$264,4,FALSE)</f>
        <v>N/A</v>
      </c>
      <c r="B796" s="10" t="str">
        <f>TEXT(C796,"yyyy")&amp;"-"&amp;"Q"&amp;LOOKUP(MONTH(C796),{1,4,7,10},{1,2,3,4})</f>
        <v>2015-Q1</v>
      </c>
      <c r="C796" s="19">
        <v>42005</v>
      </c>
      <c r="D796" s="7">
        <f>YEAR(DATE(YEAR(lex_jul_2014[[#This Row],[Date]]),MONTH(lex_jul_2014[[#This Row],[Date]])+6,1))</f>
        <v>2015</v>
      </c>
      <c r="E796" s="39" t="str">
        <f>TEXT(lex_jul_2014[[#This Row],[Date]],"YYYY")</f>
        <v>2015</v>
      </c>
      <c r="F796" t="s">
        <v>276</v>
      </c>
      <c r="G796" t="str">
        <f>VLOOKUP(K796,[1]LibPAS_data!$A$2:$C$600,3,FALSE)</f>
        <v>Maricopa</v>
      </c>
      <c r="H796">
        <v>14483</v>
      </c>
      <c r="I796" t="s">
        <v>113</v>
      </c>
      <c r="J796" s="7" t="str">
        <f>VLOOKUP(K796,[1]LibPAS_data!$A$2:$C$601,2,FALSE)</f>
        <v>Salt River Tribal Library</v>
      </c>
      <c r="K796" t="s">
        <v>234</v>
      </c>
      <c r="L796" t="s">
        <v>96</v>
      </c>
      <c r="M796" t="s">
        <v>266</v>
      </c>
    </row>
    <row r="797" spans="1:22" ht="15" x14ac:dyDescent="0.25">
      <c r="A797" s="22">
        <f>VLOOKUP(lex_jul_2014[[#This Row],[Locationid]],[1]LibPAS_data!$A$2:$D$264,4,FALSE)</f>
        <v>5625</v>
      </c>
      <c r="B797" s="10" t="str">
        <f>TEXT(C797,"yyyy")&amp;"-"&amp;"Q"&amp;LOOKUP(MONTH(C797),{1,4,7,10},{1,2,3,4})</f>
        <v>2015-Q1</v>
      </c>
      <c r="C797" s="19">
        <v>42005</v>
      </c>
      <c r="D797" s="7">
        <f>YEAR(DATE(YEAR(lex_jul_2014[[#This Row],[Date]]),MONTH(lex_jul_2014[[#This Row],[Date]])+6,1))</f>
        <v>2015</v>
      </c>
      <c r="E797" s="39" t="str">
        <f>TEXT(lex_jul_2014[[#This Row],[Date]],"YYYY")</f>
        <v>2015</v>
      </c>
      <c r="F797" t="s">
        <v>276</v>
      </c>
      <c r="G797" t="str">
        <f>VLOOKUP(K797,[1]LibPAS_data!$A$2:$C$600,3,FALSE)</f>
        <v>Gila</v>
      </c>
      <c r="H797">
        <v>14460</v>
      </c>
      <c r="I797" t="s">
        <v>86</v>
      </c>
      <c r="J797" s="7" t="str">
        <f>VLOOKUP(K797,[1]LibPAS_data!$A$2:$C$601,2,FALSE)</f>
        <v>San Carlos Public Library</v>
      </c>
      <c r="K797" t="s">
        <v>235</v>
      </c>
      <c r="L797" t="s">
        <v>84</v>
      </c>
      <c r="M797" t="s">
        <v>266</v>
      </c>
    </row>
    <row r="798" spans="1:22" ht="15" x14ac:dyDescent="0.25">
      <c r="A798" s="22" t="str">
        <f>VLOOKUP(lex_jul_2014[[#This Row],[Locationid]],[1]LibPAS_data!$A$2:$D$264,4,FALSE)</f>
        <v>N/A</v>
      </c>
      <c r="B798" s="10" t="str">
        <f>TEXT(C798,"yyyy")&amp;"-"&amp;"Q"&amp;LOOKUP(MONTH(C798),{1,4,7,10},{1,2,3,4})</f>
        <v>2015-Q1</v>
      </c>
      <c r="C798" s="19">
        <v>42005</v>
      </c>
      <c r="D798" s="7">
        <f>YEAR(DATE(YEAR(lex_jul_2014[[#This Row],[Date]]),MONTH(lex_jul_2014[[#This Row],[Date]])+6,1))</f>
        <v>2015</v>
      </c>
      <c r="E798" s="39" t="str">
        <f>TEXT(lex_jul_2014[[#This Row],[Date]],"YYYY")</f>
        <v>2015</v>
      </c>
      <c r="F798" t="s">
        <v>276</v>
      </c>
      <c r="G798" t="str">
        <f>VLOOKUP(K798,[1]LibPAS_data!$A$2:$C$600,3,FALSE)</f>
        <v>Maricopa</v>
      </c>
      <c r="H798">
        <v>14484</v>
      </c>
      <c r="I798" t="s">
        <v>103</v>
      </c>
      <c r="J798" s="7" t="str">
        <f>VLOOKUP(K798,[1]LibPAS_data!$A$2:$C$601,2,FALSE)</f>
        <v>San Lucy Library</v>
      </c>
      <c r="K798" t="s">
        <v>236</v>
      </c>
      <c r="L798" t="s">
        <v>96</v>
      </c>
      <c r="M798" t="s">
        <v>266</v>
      </c>
    </row>
    <row r="799" spans="1:22" ht="15" x14ac:dyDescent="0.25">
      <c r="A799" s="22" t="e">
        <f>VLOOKUP(lex_jul_2014[[#This Row],[Locationid]],[1]LibPAS_data!$A$2:$D$264,4,FALSE)</f>
        <v>#N/A</v>
      </c>
      <c r="B799" s="10" t="str">
        <f>TEXT(C799,"yyyy")&amp;"-"&amp;"Q"&amp;LOOKUP(MONTH(C799),{1,4,7,10},{1,2,3,4})</f>
        <v>2015-Q1</v>
      </c>
      <c r="C799" s="19">
        <v>42005</v>
      </c>
      <c r="D799" s="7">
        <f>YEAR(DATE(YEAR(lex_jul_2014[[#This Row],[Date]]),MONTH(lex_jul_2014[[#This Row],[Date]])+6,1))</f>
        <v>2015</v>
      </c>
      <c r="E799" s="39" t="str">
        <f>TEXT(lex_jul_2014[[#This Row],[Date]],"YYYY")</f>
        <v>2015</v>
      </c>
      <c r="F799" t="s">
        <v>276</v>
      </c>
      <c r="G799" t="str">
        <f>VLOOKUP(K799,[1]LibPAS_data!$A$2:$C$600,3,FALSE)</f>
        <v>Pinal</v>
      </c>
      <c r="H799">
        <v>13842</v>
      </c>
      <c r="I799" t="s">
        <v>25</v>
      </c>
      <c r="J799" s="7" t="str">
        <f>VLOOKUP(K799,[1]LibPAS_data!$A$2:$C$601,2,FALSE)</f>
        <v>San Manuel Public Library</v>
      </c>
      <c r="K799" s="1" t="s">
        <v>237</v>
      </c>
      <c r="L799" t="s">
        <v>13</v>
      </c>
      <c r="M799" t="s">
        <v>266</v>
      </c>
    </row>
    <row r="800" spans="1:22" ht="15" x14ac:dyDescent="0.25">
      <c r="A800" s="22">
        <f>VLOOKUP(lex_jul_2014[[#This Row],[Locationid]],[1]LibPAS_data!$A$2:$D$264,4,FALSE)</f>
        <v>360</v>
      </c>
      <c r="B800" s="10" t="str">
        <f>TEXT(C800,"yyyy")&amp;"-"&amp;"Q"&amp;LOOKUP(MONTH(C800),{1,4,7,10},{1,2,3,4})</f>
        <v>2015-Q1</v>
      </c>
      <c r="C800" s="19">
        <v>42005</v>
      </c>
      <c r="D800" s="7">
        <f>YEAR(DATE(YEAR(lex_jul_2014[[#This Row],[Date]]),MONTH(lex_jul_2014[[#This Row],[Date]])+6,1))</f>
        <v>2015</v>
      </c>
      <c r="E800" s="39" t="str">
        <f>TEXT(lex_jul_2014[[#This Row],[Date]],"YYYY")</f>
        <v>2015</v>
      </c>
      <c r="F800" t="s">
        <v>276</v>
      </c>
      <c r="G800" t="str">
        <f>VLOOKUP(K800,[1]LibPAS_data!$A$2:$C$600,3,FALSE)</f>
        <v>Pima</v>
      </c>
      <c r="H800">
        <v>14511</v>
      </c>
      <c r="I800" t="s">
        <v>133</v>
      </c>
      <c r="J800" s="7" t="str">
        <f>VLOOKUP(K800,[1]LibPAS_data!$A$2:$C$601,2,FALSE)</f>
        <v>San Xavier Library Center</v>
      </c>
      <c r="K800" t="s">
        <v>238</v>
      </c>
      <c r="L800" t="s">
        <v>131</v>
      </c>
      <c r="M800" t="s">
        <v>266</v>
      </c>
    </row>
    <row r="801" spans="1:22" ht="15" x14ac:dyDescent="0.25">
      <c r="A801" s="22">
        <f>VLOOKUP(lex_jul_2014[[#This Row],[Locationid]],[1]LibPAS_data!$A$2:$D$264,4,FALSE)</f>
        <v>174482</v>
      </c>
      <c r="B801" s="10" t="str">
        <f>TEXT(C801,"yyyy")&amp;"-"&amp;"Q"&amp;LOOKUP(MONTH(C801),{1,4,7,10},{1,2,3,4})</f>
        <v>2015-Q1</v>
      </c>
      <c r="C801" s="19">
        <v>42005</v>
      </c>
      <c r="D801" s="7">
        <f>YEAR(DATE(YEAR(lex_jul_2014[[#This Row],[Date]]),MONTH(lex_jul_2014[[#This Row],[Date]])+6,1))</f>
        <v>2015</v>
      </c>
      <c r="E801" s="39" t="str">
        <f>TEXT(lex_jul_2014[[#This Row],[Date]],"YYYY")</f>
        <v>2015</v>
      </c>
      <c r="F801" t="s">
        <v>276</v>
      </c>
      <c r="G801" t="str">
        <f>VLOOKUP(K801,[1]LibPAS_data!$A$2:$C$600,3,FALSE)</f>
        <v>Maricopa</v>
      </c>
      <c r="H801">
        <v>14315</v>
      </c>
      <c r="I801" t="s">
        <v>101</v>
      </c>
      <c r="J801" s="7" t="str">
        <f>VLOOKUP(K801,[1]LibPAS_data!$A$2:$C$601,2,FALSE)</f>
        <v>Scottsdale Public Library</v>
      </c>
      <c r="K801" s="2" t="s">
        <v>239</v>
      </c>
      <c r="L801" t="s">
        <v>96</v>
      </c>
      <c r="M801" t="s">
        <v>266</v>
      </c>
      <c r="P801">
        <v>2</v>
      </c>
      <c r="Q801">
        <v>1</v>
      </c>
      <c r="T801">
        <v>1</v>
      </c>
      <c r="U801">
        <v>2</v>
      </c>
    </row>
    <row r="802" spans="1:22" ht="15" x14ac:dyDescent="0.25">
      <c r="A802" s="22">
        <f>VLOOKUP(lex_jul_2014[[#This Row],[Locationid]],[1]LibPAS_data!$A$2:$D$264,4,FALSE)</f>
        <v>11000</v>
      </c>
      <c r="B802" s="10" t="str">
        <f>TEXT(C802,"yyyy")&amp;"-"&amp;"Q"&amp;LOOKUP(MONTH(C802),{1,4,7,10},{1,2,3,4})</f>
        <v>2015-Q1</v>
      </c>
      <c r="C802" s="19">
        <v>42005</v>
      </c>
      <c r="D802" s="7">
        <f>YEAR(DATE(YEAR(lex_jul_2014[[#This Row],[Date]]),MONTH(lex_jul_2014[[#This Row],[Date]])+6,1))</f>
        <v>2015</v>
      </c>
      <c r="E802" s="39" t="str">
        <f>TEXT(lex_jul_2014[[#This Row],[Date]],"YYYY")</f>
        <v>2015</v>
      </c>
      <c r="F802" t="s">
        <v>276</v>
      </c>
      <c r="G802" t="str">
        <f>VLOOKUP(K802,[1]LibPAS_data!$A$2:$C$600,3,FALSE)</f>
        <v>Yavapai</v>
      </c>
      <c r="H802">
        <v>14525</v>
      </c>
      <c r="I802" t="s">
        <v>49</v>
      </c>
      <c r="J802" s="7" t="str">
        <f>VLOOKUP(K802,[1]LibPAS_data!$A$2:$C$601,2,FALSE)</f>
        <v>Sedona Public Library</v>
      </c>
      <c r="K802" t="s">
        <v>240</v>
      </c>
      <c r="L802" t="s">
        <v>39</v>
      </c>
      <c r="M802" t="s">
        <v>266</v>
      </c>
    </row>
    <row r="803" spans="1:22" ht="15" x14ac:dyDescent="0.25">
      <c r="A803" s="22" t="e">
        <f>VLOOKUP(lex_jul_2014[[#This Row],[Locationid]],[1]LibPAS_data!$A$2:$D$264,4,FALSE)</f>
        <v>#N/A</v>
      </c>
      <c r="B803" s="10" t="str">
        <f>TEXT(C803,"yyyy")&amp;"-"&amp;"Q"&amp;LOOKUP(MONTH(C803),{1,4,7,10},{1,2,3,4})</f>
        <v>2015-Q1</v>
      </c>
      <c r="C803" s="19">
        <v>42005</v>
      </c>
      <c r="D803" s="7">
        <f>YEAR(DATE(YEAR(lex_jul_2014[[#This Row],[Date]]),MONTH(lex_jul_2014[[#This Row],[Date]])+6,1))</f>
        <v>2015</v>
      </c>
      <c r="E803" s="39" t="str">
        <f>TEXT(lex_jul_2014[[#This Row],[Date]],"YYYY")</f>
        <v>2015</v>
      </c>
      <c r="F803" t="s">
        <v>276</v>
      </c>
      <c r="G803" t="str">
        <f>VLOOKUP(K803,[1]LibPAS_data!$A$2:$C$600,3,FALSE)</f>
        <v>Yavapai</v>
      </c>
      <c r="H803">
        <v>14550</v>
      </c>
      <c r="I803" t="s">
        <v>50</v>
      </c>
      <c r="J803" s="7" t="str">
        <f>VLOOKUP(K803,[1]LibPAS_data!$A$2:$C$601,2,FALSE)</f>
        <v>Seligman Public Library</v>
      </c>
      <c r="K803" t="s">
        <v>241</v>
      </c>
      <c r="L803" t="s">
        <v>39</v>
      </c>
      <c r="M803" t="s">
        <v>266</v>
      </c>
    </row>
    <row r="804" spans="1:22" ht="15" x14ac:dyDescent="0.25">
      <c r="A804" s="22">
        <f>VLOOKUP(lex_jul_2014[[#This Row],[Locationid]],[1]LibPAS_data!$A$2:$D$264,4,FALSE)</f>
        <v>8021</v>
      </c>
      <c r="B804" s="10" t="str">
        <f>TEXT(C804,"yyyy")&amp;"-"&amp;"Q"&amp;LOOKUP(MONTH(C804),{1,4,7,10},{1,2,3,4})</f>
        <v>2015-Q1</v>
      </c>
      <c r="C804" s="19">
        <v>42005</v>
      </c>
      <c r="D804" s="7">
        <f>YEAR(DATE(YEAR(lex_jul_2014[[#This Row],[Date]]),MONTH(lex_jul_2014[[#This Row],[Date]])+6,1))</f>
        <v>2015</v>
      </c>
      <c r="E804" s="39" t="str">
        <f>TEXT(lex_jul_2014[[#This Row],[Date]],"YYYY")</f>
        <v>2015</v>
      </c>
      <c r="F804" t="s">
        <v>276</v>
      </c>
      <c r="G804" t="str">
        <f>VLOOKUP(K804,[1]LibPAS_data!$A$2:$C$600,3,FALSE)</f>
        <v>Navajo</v>
      </c>
      <c r="H804">
        <v>14503</v>
      </c>
      <c r="I804" t="s">
        <v>130</v>
      </c>
      <c r="J804" s="7" t="str">
        <f>VLOOKUP(K804,[1]LibPAS_data!$A$2:$C$601,2,FALSE)</f>
        <v>Show Low Public Library</v>
      </c>
      <c r="K804" t="s">
        <v>242</v>
      </c>
      <c r="L804" t="s">
        <v>114</v>
      </c>
      <c r="M804" t="s">
        <v>266</v>
      </c>
      <c r="P804">
        <v>1</v>
      </c>
      <c r="Q804">
        <v>1</v>
      </c>
      <c r="T804">
        <v>3</v>
      </c>
    </row>
    <row r="805" spans="1:22" ht="15" x14ac:dyDescent="0.25">
      <c r="A805" s="22">
        <f>VLOOKUP(lex_jul_2014[[#This Row],[Locationid]],[1]LibPAS_data!$A$2:$D$264,4,FALSE)</f>
        <v>32811</v>
      </c>
      <c r="B805" s="10" t="str">
        <f>TEXT(C805,"yyyy")&amp;"-"&amp;"Q"&amp;LOOKUP(MONTH(C805),{1,4,7,10},{1,2,3,4})</f>
        <v>2015-Q1</v>
      </c>
      <c r="C805" s="19">
        <v>42005</v>
      </c>
      <c r="D805" s="7">
        <f>YEAR(DATE(YEAR(lex_jul_2014[[#This Row],[Date]]),MONTH(lex_jul_2014[[#This Row],[Date]])+6,1))</f>
        <v>2015</v>
      </c>
      <c r="E805" s="39" t="str">
        <f>TEXT(lex_jul_2014[[#This Row],[Date]],"YYYY")</f>
        <v>2015</v>
      </c>
      <c r="F805" t="s">
        <v>276</v>
      </c>
      <c r="G805" t="str">
        <f>VLOOKUP(K805,[1]LibPAS_data!$A$2:$C$600,3,FALSE)</f>
        <v>Cochise</v>
      </c>
      <c r="H805">
        <v>14450</v>
      </c>
      <c r="I805" t="s">
        <v>75</v>
      </c>
      <c r="J805" s="7" t="str">
        <f>VLOOKUP(K805,[1]LibPAS_data!$A$2:$C$601,2,FALSE)</f>
        <v>Sierra Vista Public Library</v>
      </c>
      <c r="K805" t="s">
        <v>243</v>
      </c>
      <c r="L805" t="s">
        <v>76</v>
      </c>
      <c r="M805" t="s">
        <v>266</v>
      </c>
    </row>
    <row r="806" spans="1:22" ht="15" x14ac:dyDescent="0.25">
      <c r="A806" s="22">
        <f>VLOOKUP(lex_jul_2014[[#This Row],[Locationid]],[1]LibPAS_data!$A$2:$D$264,4,FALSE)</f>
        <v>6435</v>
      </c>
      <c r="B806" s="10" t="str">
        <f>TEXT(C806,"yyyy")&amp;"-"&amp;"Q"&amp;LOOKUP(MONTH(C806),{1,4,7,10},{1,2,3,4})</f>
        <v>2015-Q1</v>
      </c>
      <c r="C806" s="19">
        <v>42005</v>
      </c>
      <c r="D806" s="7">
        <f>YEAR(DATE(YEAR(lex_jul_2014[[#This Row],[Date]]),MONTH(lex_jul_2014[[#This Row],[Date]])+6,1))</f>
        <v>2015</v>
      </c>
      <c r="E806" s="39" t="str">
        <f>TEXT(lex_jul_2014[[#This Row],[Date]],"YYYY")</f>
        <v>2015</v>
      </c>
      <c r="F806" t="s">
        <v>276</v>
      </c>
      <c r="G806" t="str">
        <f>VLOOKUP(K806,[1]LibPAS_data!$A$2:$C$600,3,FALSE)</f>
        <v>Navajo</v>
      </c>
      <c r="H806">
        <v>14504</v>
      </c>
      <c r="I806" t="s">
        <v>120</v>
      </c>
      <c r="J806" s="7" t="str">
        <f>VLOOKUP(K806,[1]LibPAS_data!$A$2:$C$601,2,FALSE)</f>
        <v>Snowflake-Taylor Public Library</v>
      </c>
      <c r="K806" t="s">
        <v>244</v>
      </c>
      <c r="L806" t="s">
        <v>114</v>
      </c>
      <c r="M806" t="s">
        <v>266</v>
      </c>
    </row>
    <row r="807" spans="1:22" ht="15" x14ac:dyDescent="0.25">
      <c r="A807" s="22">
        <f>VLOOKUP(lex_jul_2014[[#This Row],[Locationid]],[1]LibPAS_data!$A$2:$D$264,4,FALSE)</f>
        <v>2616</v>
      </c>
      <c r="B807" s="10" t="str">
        <f>TEXT(C807,"yyyy")&amp;"-"&amp;"Q"&amp;LOOKUP(MONTH(C807),{1,4,7,10},{1,2,3,4})</f>
        <v>2015-Q1</v>
      </c>
      <c r="C807" s="19">
        <v>42005</v>
      </c>
      <c r="D807" s="7">
        <f>YEAR(DATE(YEAR(lex_jul_2014[[#This Row],[Date]]),MONTH(lex_jul_2014[[#This Row],[Date]])+6,1))</f>
        <v>2015</v>
      </c>
      <c r="E807" s="39" t="str">
        <f>TEXT(lex_jul_2014[[#This Row],[Date]],"YYYY")</f>
        <v>2015</v>
      </c>
      <c r="F807" t="s">
        <v>276</v>
      </c>
      <c r="G807" t="str">
        <f>VLOOKUP(K807,[1]LibPAS_data!$A$2:$C$600,3,FALSE)</f>
        <v>Pinal</v>
      </c>
      <c r="H807">
        <v>13844</v>
      </c>
      <c r="I807" t="s">
        <v>27</v>
      </c>
      <c r="J807" s="7" t="str">
        <f>VLOOKUP(K807,[1]LibPAS_data!$A$2:$C$601,2,FALSE)</f>
        <v>Superior Public Library</v>
      </c>
      <c r="K807" t="s">
        <v>245</v>
      </c>
      <c r="L807" t="s">
        <v>13</v>
      </c>
      <c r="M807" t="s">
        <v>266</v>
      </c>
    </row>
    <row r="808" spans="1:22" ht="15" x14ac:dyDescent="0.25">
      <c r="A808" s="22">
        <f>VLOOKUP(lex_jul_2014[[#This Row],[Locationid]],[1]LibPAS_data!$A$2:$D$264,4,FALSE)</f>
        <v>140708</v>
      </c>
      <c r="B808" s="10" t="str">
        <f>TEXT(C808,"yyyy")&amp;"-"&amp;"Q"&amp;LOOKUP(MONTH(C808),{1,4,7,10},{1,2,3,4})</f>
        <v>2015-Q1</v>
      </c>
      <c r="C808" s="19">
        <v>42005</v>
      </c>
      <c r="D808" s="7">
        <f>YEAR(DATE(YEAR(lex_jul_2014[[#This Row],[Date]]),MONTH(lex_jul_2014[[#This Row],[Date]])+6,1))</f>
        <v>2015</v>
      </c>
      <c r="E808" s="39" t="str">
        <f>TEXT(lex_jul_2014[[#This Row],[Date]],"YYYY")</f>
        <v>2015</v>
      </c>
      <c r="F808" t="s">
        <v>276</v>
      </c>
      <c r="G808" t="str">
        <f>VLOOKUP(K808,[1]LibPAS_data!$A$2:$C$600,3,FALSE)</f>
        <v>Maricopa</v>
      </c>
      <c r="H808">
        <v>5355</v>
      </c>
      <c r="I808" t="s">
        <v>108</v>
      </c>
      <c r="J808" s="7" t="str">
        <f>VLOOKUP(K808,[1]LibPAS_data!$A$2:$C$601,2,FALSE)</f>
        <v>Tempe Public Library</v>
      </c>
      <c r="K808" s="1" t="s">
        <v>270</v>
      </c>
      <c r="L808" t="s">
        <v>96</v>
      </c>
      <c r="M808" t="s">
        <v>266</v>
      </c>
      <c r="P808">
        <v>29</v>
      </c>
      <c r="Q808">
        <v>9</v>
      </c>
      <c r="R808">
        <v>8</v>
      </c>
      <c r="S808">
        <v>9</v>
      </c>
      <c r="T808">
        <v>1</v>
      </c>
      <c r="U808">
        <v>1</v>
      </c>
      <c r="V808">
        <v>1</v>
      </c>
    </row>
    <row r="809" spans="1:22" ht="15" x14ac:dyDescent="0.25">
      <c r="A809" s="22" t="str">
        <f>VLOOKUP(lex_jul_2014[[#This Row],[Locationid]],[1]LibPAS_data!$A$2:$D$264,4,FALSE)</f>
        <v>N/A</v>
      </c>
      <c r="B809" s="10" t="str">
        <f>TEXT(C809,"yyyy")&amp;"-"&amp;"Q"&amp;LOOKUP(MONTH(C809),{1,4,7,10},{1,2,3,4})</f>
        <v>2015-Q1</v>
      </c>
      <c r="C809" s="19">
        <v>42005</v>
      </c>
      <c r="D809" s="7">
        <f>YEAR(DATE(YEAR(lex_jul_2014[[#This Row],[Date]]),MONTH(lex_jul_2014[[#This Row],[Date]])+6,1))</f>
        <v>2015</v>
      </c>
      <c r="E809" s="39" t="str">
        <f>TEXT(lex_jul_2014[[#This Row],[Date]],"YYYY")</f>
        <v>2015</v>
      </c>
      <c r="F809" t="s">
        <v>276</v>
      </c>
      <c r="G809" t="str">
        <f>VLOOKUP(K809,[1]LibPAS_data!$A$2:$C$600,3,FALSE)</f>
        <v>Mohave</v>
      </c>
      <c r="H809">
        <v>14491</v>
      </c>
      <c r="I809" t="s">
        <v>32</v>
      </c>
      <c r="J809" s="7" t="str">
        <f>VLOOKUP(K809,[1]LibPAS_data!$A$2:$C$601,2,FALSE)</f>
        <v>The Edward McElwain Memorial Lib</v>
      </c>
      <c r="K809" t="s">
        <v>246</v>
      </c>
      <c r="L809" t="s">
        <v>28</v>
      </c>
      <c r="M809" t="s">
        <v>266</v>
      </c>
    </row>
    <row r="810" spans="1:22" ht="15" x14ac:dyDescent="0.25">
      <c r="A810" s="22">
        <f>VLOOKUP(lex_jul_2014[[#This Row],[Locationid]],[1]LibPAS_data!$A$2:$D$264,4,FALSE)</f>
        <v>4415</v>
      </c>
      <c r="B810" s="10" t="str">
        <f>TEXT(C810,"yyyy")&amp;"-"&amp;"Q"&amp;LOOKUP(MONTH(C810),{1,4,7,10},{1,2,3,4})</f>
        <v>2015-Q1</v>
      </c>
      <c r="C810" s="19">
        <v>42005</v>
      </c>
      <c r="D810" s="7">
        <f>YEAR(DATE(YEAR(lex_jul_2014[[#This Row],[Date]]),MONTH(lex_jul_2014[[#This Row],[Date]])+6,1))</f>
        <v>2015</v>
      </c>
      <c r="E810" s="39" t="str">
        <f>TEXT(lex_jul_2014[[#This Row],[Date]],"YYYY")</f>
        <v>2015</v>
      </c>
      <c r="F810" t="s">
        <v>276</v>
      </c>
      <c r="G810" t="str">
        <f>VLOOKUP(K810,[1]LibPAS_data!$A$2:$C$600,3,FALSE)</f>
        <v>Maricopa</v>
      </c>
      <c r="H810">
        <v>14485</v>
      </c>
      <c r="I810" t="s">
        <v>104</v>
      </c>
      <c r="J810" s="7" t="str">
        <f>VLOOKUP(K810,[1]LibPAS_data!$A$2:$C$601,2,FALSE)</f>
        <v>Tolleson Public Library</v>
      </c>
      <c r="K810" s="2" t="s">
        <v>247</v>
      </c>
      <c r="L810" t="s">
        <v>96</v>
      </c>
      <c r="M810" t="s">
        <v>266</v>
      </c>
    </row>
    <row r="811" spans="1:22" ht="15" x14ac:dyDescent="0.25">
      <c r="A811" s="22">
        <f>VLOOKUP(lex_jul_2014[[#This Row],[Locationid]],[1]LibPAS_data!$A$2:$D$264,4,FALSE)</f>
        <v>1184</v>
      </c>
      <c r="B811" s="10" t="str">
        <f>TEXT(C811,"yyyy")&amp;"-"&amp;"Q"&amp;LOOKUP(MONTH(C811),{1,4,7,10},{1,2,3,4})</f>
        <v>2015-Q1</v>
      </c>
      <c r="C811" s="19">
        <v>42005</v>
      </c>
      <c r="D811" s="7">
        <f>YEAR(DATE(YEAR(lex_jul_2014[[#This Row],[Date]]),MONTH(lex_jul_2014[[#This Row],[Date]])+6,1))</f>
        <v>2015</v>
      </c>
      <c r="E811" s="39" t="str">
        <f>TEXT(lex_jul_2014[[#This Row],[Date]],"YYYY")</f>
        <v>2015</v>
      </c>
      <c r="F811" t="s">
        <v>276</v>
      </c>
      <c r="G811" t="str">
        <f>VLOOKUP(K811,[1]LibPAS_data!$A$2:$C$600,3,FALSE)</f>
        <v>Cochise</v>
      </c>
      <c r="H811">
        <v>14451</v>
      </c>
      <c r="I811" t="s">
        <v>77</v>
      </c>
      <c r="J811" s="7" t="str">
        <f>VLOOKUP(K811,[1]LibPAS_data!$A$2:$C$601,2,FALSE)</f>
        <v>Tombstone City Library</v>
      </c>
      <c r="K811" t="s">
        <v>248</v>
      </c>
      <c r="L811" t="s">
        <v>76</v>
      </c>
      <c r="M811" t="s">
        <v>266</v>
      </c>
    </row>
    <row r="812" spans="1:22" ht="15" x14ac:dyDescent="0.25">
      <c r="A812" s="22">
        <f>VLOOKUP(lex_jul_2014[[#This Row],[Locationid]],[1]LibPAS_data!$A$2:$D$264,4,FALSE)</f>
        <v>2341</v>
      </c>
      <c r="B812" s="10" t="str">
        <f>TEXT(C812,"yyyy")&amp;"-"&amp;"Q"&amp;LOOKUP(MONTH(C812),{1,4,7,10},{1,2,3,4})</f>
        <v>2015-Q1</v>
      </c>
      <c r="C812" s="19">
        <v>42005</v>
      </c>
      <c r="D812" s="7">
        <f>YEAR(DATE(YEAR(lex_jul_2014[[#This Row],[Date]]),MONTH(lex_jul_2014[[#This Row],[Date]])+6,1))</f>
        <v>2015</v>
      </c>
      <c r="E812" s="39" t="str">
        <f>TEXT(lex_jul_2014[[#This Row],[Date]],"YYYY")</f>
        <v>2015</v>
      </c>
      <c r="F812" t="s">
        <v>276</v>
      </c>
      <c r="G812" t="str">
        <f>VLOOKUP(K812,[1]LibPAS_data!$A$2:$C$600,3,FALSE)</f>
        <v>Gila</v>
      </c>
      <c r="H812">
        <v>14463</v>
      </c>
      <c r="I812" t="s">
        <v>90</v>
      </c>
      <c r="J812" s="7" t="str">
        <f>VLOOKUP(K812,[1]LibPAS_data!$A$2:$C$601,2,FALSE)</f>
        <v>Tonto Basin Public</v>
      </c>
      <c r="K812" t="s">
        <v>249</v>
      </c>
      <c r="L812" t="s">
        <v>84</v>
      </c>
      <c r="M812" t="s">
        <v>266</v>
      </c>
    </row>
    <row r="813" spans="1:22" ht="15" x14ac:dyDescent="0.25">
      <c r="A813" s="22" t="e">
        <f>VLOOKUP(lex_jul_2014[[#This Row],[Locationid]],[1]LibPAS_data!$A$2:$D$264,4,FALSE)</f>
        <v>#N/A</v>
      </c>
      <c r="B813" s="10" t="str">
        <f>TEXT(C813,"yyyy")&amp;"-"&amp;"Q"&amp;LOOKUP(MONTH(C813),{1,4,7,10},{1,2,3,4})</f>
        <v>2015-Q1</v>
      </c>
      <c r="C813" s="19">
        <v>42005</v>
      </c>
      <c r="D813" s="7">
        <f>YEAR(DATE(YEAR(lex_jul_2014[[#This Row],[Date]]),MONTH(lex_jul_2014[[#This Row],[Date]])+6,1))</f>
        <v>2015</v>
      </c>
      <c r="E813" s="39" t="str">
        <f>TEXT(lex_jul_2014[[#This Row],[Date]],"YYYY")</f>
        <v>2015</v>
      </c>
      <c r="F813" t="s">
        <v>276</v>
      </c>
      <c r="G813" t="str">
        <f>VLOOKUP(K813,[1]LibPAS_data!$A$2:$C$600,3,FALSE)</f>
        <v>Coconino</v>
      </c>
      <c r="H813">
        <v>14457</v>
      </c>
      <c r="I813" t="s">
        <v>68</v>
      </c>
      <c r="J813" s="7" t="str">
        <f>VLOOKUP(K813,[1]LibPAS_data!$A$2:$C$601,2,FALSE)</f>
        <v>Tuba City Public Library</v>
      </c>
      <c r="K813" t="s">
        <v>250</v>
      </c>
      <c r="L813" t="s">
        <v>62</v>
      </c>
      <c r="M813" t="s">
        <v>266</v>
      </c>
    </row>
    <row r="814" spans="1:22" ht="15" x14ac:dyDescent="0.25">
      <c r="A814" s="22">
        <f>VLOOKUP(lex_jul_2014[[#This Row],[Locationid]],[1]LibPAS_data!$A$2:$D$264,4,FALSE)</f>
        <v>1843</v>
      </c>
      <c r="B814" s="10" t="str">
        <f>TEXT(C814,"yyyy")&amp;"-"&amp;"Q"&amp;LOOKUP(MONTH(C814),{1,4,7,10},{1,2,3,4})</f>
        <v>2015-Q1</v>
      </c>
      <c r="C814" s="19">
        <v>42005</v>
      </c>
      <c r="D814" s="7">
        <f>YEAR(DATE(YEAR(lex_jul_2014[[#This Row],[Date]]),MONTH(lex_jul_2014[[#This Row],[Date]])+6,1))</f>
        <v>2015</v>
      </c>
      <c r="E814" s="39" t="str">
        <f>TEXT(lex_jul_2014[[#This Row],[Date]],"YYYY")</f>
        <v>2015</v>
      </c>
      <c r="F814" t="s">
        <v>276</v>
      </c>
      <c r="G814" t="str">
        <f>VLOOKUP(K814,[1]LibPAS_data!$A$2:$C$600,3,FALSE)</f>
        <v>Pima</v>
      </c>
      <c r="H814">
        <v>14512</v>
      </c>
      <c r="I814" t="s">
        <v>134</v>
      </c>
      <c r="J814" s="7" t="str">
        <f>VLOOKUP(K814,[1]LibPAS_data!$A$2:$C$601,2,FALSE)</f>
        <v>Venito Garcia Library</v>
      </c>
      <c r="K814" t="s">
        <v>251</v>
      </c>
      <c r="L814" t="s">
        <v>131</v>
      </c>
      <c r="M814" t="s">
        <v>266</v>
      </c>
    </row>
    <row r="815" spans="1:22" ht="15" x14ac:dyDescent="0.25">
      <c r="A815" s="22" t="e">
        <f>VLOOKUP(lex_jul_2014[[#This Row],[Locationid]],[1]LibPAS_data!$A$2:$D$264,4,FALSE)</f>
        <v>#N/A</v>
      </c>
      <c r="B815" s="10" t="str">
        <f>TEXT(C815,"yyyy")&amp;"-"&amp;"Q"&amp;LOOKUP(MONTH(C815),{1,4,7,10},{1,2,3,4})</f>
        <v>2015-Q1</v>
      </c>
      <c r="C815" s="19">
        <v>42005</v>
      </c>
      <c r="D815" s="7">
        <f>YEAR(DATE(YEAR(lex_jul_2014[[#This Row],[Date]]),MONTH(lex_jul_2014[[#This Row],[Date]])+6,1))</f>
        <v>2015</v>
      </c>
      <c r="E815" s="39" t="str">
        <f>TEXT(lex_jul_2014[[#This Row],[Date]],"YYYY")</f>
        <v>2015</v>
      </c>
      <c r="F815" t="s">
        <v>276</v>
      </c>
      <c r="G815" t="str">
        <f>VLOOKUP(K815,[1]LibPAS_data!$A$2:$C$600,3,FALSE)</f>
        <v>Pinal</v>
      </c>
      <c r="H815">
        <v>14443</v>
      </c>
      <c r="I815" t="s">
        <v>21</v>
      </c>
      <c r="J815" s="7" t="str">
        <f>VLOOKUP(K815,[1]LibPAS_data!$A$2:$C$601,2,FALSE)</f>
        <v>Vista Grande Library</v>
      </c>
      <c r="K815" s="2" t="s">
        <v>252</v>
      </c>
      <c r="L815" t="s">
        <v>13</v>
      </c>
      <c r="M815" t="s">
        <v>266</v>
      </c>
    </row>
    <row r="816" spans="1:22" ht="15" x14ac:dyDescent="0.25">
      <c r="A816" s="22" t="str">
        <f>VLOOKUP(lex_jul_2014[[#This Row],[Locationid]],[1]LibPAS_data!$A$2:$D$264,4,FALSE)</f>
        <v>N/A</v>
      </c>
      <c r="B816" s="10" t="str">
        <f>TEXT(C816,"yyyy")&amp;"-"&amp;"Q"&amp;LOOKUP(MONTH(C816),{1,4,7,10},{1,2,3,4})</f>
        <v>2015-Q1</v>
      </c>
      <c r="C816" s="19">
        <v>42005</v>
      </c>
      <c r="D816" s="7">
        <f>YEAR(DATE(YEAR(lex_jul_2014[[#This Row],[Date]]),MONTH(lex_jul_2014[[#This Row],[Date]])+6,1))</f>
        <v>2015</v>
      </c>
      <c r="E816" s="39" t="str">
        <f>TEXT(lex_jul_2014[[#This Row],[Date]],"YYYY")</f>
        <v>2015</v>
      </c>
      <c r="F816" t="s">
        <v>276</v>
      </c>
      <c r="G816" t="str">
        <f>VLOOKUP(K816,[1]LibPAS_data!$A$2:$C$600,3,FALSE)</f>
        <v>Maricopa</v>
      </c>
      <c r="H816">
        <v>14481</v>
      </c>
      <c r="I816" t="s">
        <v>111</v>
      </c>
      <c r="J816" s="7" t="str">
        <f>VLOOKUP(K816,[1]LibPAS_data!$A$2:$C$601,2,FALSE)</f>
        <v>Wickenburg Public Library</v>
      </c>
      <c r="K816" s="1" t="s">
        <v>253</v>
      </c>
      <c r="L816" t="s">
        <v>96</v>
      </c>
      <c r="M816" t="s">
        <v>266</v>
      </c>
    </row>
    <row r="817" spans="1:20" ht="15" x14ac:dyDescent="0.25">
      <c r="A817" s="22" t="e">
        <f>VLOOKUP(lex_jul_2014[[#This Row],[Locationid]],[1]LibPAS_data!$A$2:$D$264,4,FALSE)</f>
        <v>#N/A</v>
      </c>
      <c r="B817" s="10" t="str">
        <f>TEXT(C817,"yyyy")&amp;"-"&amp;"Q"&amp;LOOKUP(MONTH(C817),{1,4,7,10},{1,2,3,4})</f>
        <v>2015-Q1</v>
      </c>
      <c r="C817" s="19">
        <v>42005</v>
      </c>
      <c r="D817" s="7">
        <f>YEAR(DATE(YEAR(lex_jul_2014[[#This Row],[Date]]),MONTH(lex_jul_2014[[#This Row],[Date]])+6,1))</f>
        <v>2015</v>
      </c>
      <c r="E817" s="39" t="str">
        <f>TEXT(lex_jul_2014[[#This Row],[Date]],"YYYY")</f>
        <v>2015</v>
      </c>
      <c r="F817" t="s">
        <v>276</v>
      </c>
      <c r="G817" t="str">
        <f>VLOOKUP(K817,[1]LibPAS_data!$A$2:$C$600,3,FALSE)</f>
        <v>Yavapai</v>
      </c>
      <c r="H817">
        <v>14551</v>
      </c>
      <c r="I817" t="s">
        <v>43</v>
      </c>
      <c r="J817" s="7" t="str">
        <f>VLOOKUP(K817,[1]LibPAS_data!$A$2:$C$601,2,FALSE)</f>
        <v>Wilhoit Public Library</v>
      </c>
      <c r="K817" t="s">
        <v>254</v>
      </c>
      <c r="L817" t="s">
        <v>39</v>
      </c>
      <c r="M817" t="s">
        <v>266</v>
      </c>
    </row>
    <row r="818" spans="1:20" ht="15" x14ac:dyDescent="0.25">
      <c r="A818" s="22" t="str">
        <f>VLOOKUP(lex_jul_2014[[#This Row],[Locationid]],[1]LibPAS_data!$A$2:$D$264,4,FALSE)</f>
        <v>N/A</v>
      </c>
      <c r="B818" s="10" t="str">
        <f>TEXT(C818,"yyyy")&amp;"-"&amp;"Q"&amp;LOOKUP(MONTH(C818),{1,4,7,10},{1,2,3,4})</f>
        <v>2015-Q1</v>
      </c>
      <c r="C818" s="19">
        <v>42005</v>
      </c>
      <c r="D818" s="7">
        <f>YEAR(DATE(YEAR(lex_jul_2014[[#This Row],[Date]]),MONTH(lex_jul_2014[[#This Row],[Date]])+6,1))</f>
        <v>2015</v>
      </c>
      <c r="E818" s="39" t="str">
        <f>TEXT(lex_jul_2014[[#This Row],[Date]],"YYYY")</f>
        <v>2015</v>
      </c>
      <c r="F818" t="s">
        <v>276</v>
      </c>
      <c r="G818" t="str">
        <f>VLOOKUP(K818,[1]LibPAS_data!$A$2:$C$600,3,FALSE)</f>
        <v>Coconino</v>
      </c>
      <c r="H818">
        <v>13090</v>
      </c>
      <c r="I818" t="s">
        <v>61</v>
      </c>
      <c r="J818" s="7" t="str">
        <f>VLOOKUP(K818,[1]LibPAS_data!$A$2:$C$601,2,FALSE)</f>
        <v>Williams Public Library</v>
      </c>
      <c r="K818" t="s">
        <v>255</v>
      </c>
      <c r="L818" t="s">
        <v>62</v>
      </c>
      <c r="M818" t="s">
        <v>266</v>
      </c>
    </row>
    <row r="819" spans="1:20" ht="15" x14ac:dyDescent="0.25">
      <c r="A819" s="22">
        <f>VLOOKUP(lex_jul_2014[[#This Row],[Locationid]],[1]LibPAS_data!$A$2:$D$264,4,FALSE)</f>
        <v>3037</v>
      </c>
      <c r="B819" s="10" t="str">
        <f>TEXT(C819,"yyyy")&amp;"-"&amp;"Q"&amp;LOOKUP(MONTH(C819),{1,4,7,10},{1,2,3,4})</f>
        <v>2015-Q1</v>
      </c>
      <c r="C819" s="19">
        <v>42005</v>
      </c>
      <c r="D819" s="7">
        <f>YEAR(DATE(YEAR(lex_jul_2014[[#This Row],[Date]]),MONTH(lex_jul_2014[[#This Row],[Date]])+6,1))</f>
        <v>2015</v>
      </c>
      <c r="E819" s="39" t="str">
        <f>TEXT(lex_jul_2014[[#This Row],[Date]],"YYYY")</f>
        <v>2015</v>
      </c>
      <c r="F819" t="s">
        <v>276</v>
      </c>
      <c r="G819" t="str">
        <f>VLOOKUP(K819,[1]LibPAS_data!$A$2:$C$600,3,FALSE)</f>
        <v>Navajo</v>
      </c>
      <c r="H819">
        <v>14505</v>
      </c>
      <c r="I819" t="s">
        <v>121</v>
      </c>
      <c r="J819" s="7" t="str">
        <f>VLOOKUP(K819,[1]LibPAS_data!$A$2:$C$601,2,FALSE)</f>
        <v>Winslow Public Library</v>
      </c>
      <c r="K819" t="s">
        <v>256</v>
      </c>
      <c r="L819" t="s">
        <v>114</v>
      </c>
      <c r="M819" t="s">
        <v>266</v>
      </c>
    </row>
    <row r="820" spans="1:20" ht="15" x14ac:dyDescent="0.25">
      <c r="A820" s="22" t="e">
        <f>VLOOKUP(lex_jul_2014[[#This Row],[Locationid]],[1]LibPAS_data!$A$2:$D$264,4,FALSE)</f>
        <v>#N/A</v>
      </c>
      <c r="B820" s="10" t="str">
        <f>TEXT(C820,"yyyy")&amp;"-"&amp;"Q"&amp;LOOKUP(MONTH(C820),{1,4,7,10},{1,2,3,4})</f>
        <v>2015-Q1</v>
      </c>
      <c r="C820" s="19">
        <v>42005</v>
      </c>
      <c r="D820" s="7">
        <f>YEAR(DATE(YEAR(lex_jul_2014[[#This Row],[Date]]),MONTH(lex_jul_2014[[#This Row],[Date]])+6,1))</f>
        <v>2015</v>
      </c>
      <c r="E820" s="39" t="str">
        <f>TEXT(lex_jul_2014[[#This Row],[Date]],"YYYY")</f>
        <v>2015</v>
      </c>
      <c r="F820" t="s">
        <v>276</v>
      </c>
      <c r="G820" t="str">
        <f>VLOOKUP(K820,[1]LibPAS_data!$A$2:$C$600,3,FALSE)</f>
        <v>Navajo</v>
      </c>
      <c r="H820">
        <v>14506</v>
      </c>
      <c r="I820" t="s">
        <v>122</v>
      </c>
      <c r="J820" s="7" t="str">
        <f>VLOOKUP(K820,[1]LibPAS_data!$A$2:$C$601,2,FALSE)</f>
        <v>Woodruff Community Library</v>
      </c>
      <c r="K820" t="s">
        <v>257</v>
      </c>
      <c r="L820" t="s">
        <v>114</v>
      </c>
      <c r="M820" t="s">
        <v>266</v>
      </c>
    </row>
    <row r="821" spans="1:20" ht="15" x14ac:dyDescent="0.25">
      <c r="A821" s="22" t="e">
        <f>VLOOKUP(lex_jul_2014[[#This Row],[Locationid]],[1]LibPAS_data!$A$2:$D$264,4,FALSE)</f>
        <v>#N/A</v>
      </c>
      <c r="B821" s="10" t="str">
        <f>TEXT(C821,"yyyy")&amp;"-"&amp;"Q"&amp;LOOKUP(MONTH(C821),{1,4,7,10},{1,2,3,4})</f>
        <v>2015-Q1</v>
      </c>
      <c r="C821" s="19">
        <v>42005</v>
      </c>
      <c r="D821" s="7">
        <f>YEAR(DATE(YEAR(lex_jul_2014[[#This Row],[Date]]),MONTH(lex_jul_2014[[#This Row],[Date]])+6,1))</f>
        <v>2015</v>
      </c>
      <c r="E821" s="39" t="str">
        <f>TEXT(lex_jul_2014[[#This Row],[Date]],"YYYY")</f>
        <v>2015</v>
      </c>
      <c r="F821" t="s">
        <v>276</v>
      </c>
      <c r="G821" t="str">
        <f>VLOOKUP(K821,[1]LibPAS_data!$A$2:$C$600,3,FALSE)</f>
        <v>Yavapai</v>
      </c>
      <c r="H821">
        <v>14552</v>
      </c>
      <c r="I821" t="s">
        <v>44</v>
      </c>
      <c r="J821" s="7" t="str">
        <f>VLOOKUP(K821,[1]LibPAS_data!$A$2:$C$601,2,FALSE)</f>
        <v>Yarnell Public Library</v>
      </c>
      <c r="K821" t="s">
        <v>258</v>
      </c>
      <c r="L821" t="s">
        <v>39</v>
      </c>
      <c r="M821" t="s">
        <v>266</v>
      </c>
    </row>
    <row r="822" spans="1:20" ht="15" x14ac:dyDescent="0.25">
      <c r="A822" s="22">
        <f>VLOOKUP(lex_jul_2014[[#This Row],[Locationid]],[1]LibPAS_data!$A$2:$D$264,4,FALSE)</f>
        <v>9301</v>
      </c>
      <c r="B822" s="10" t="str">
        <f>TEXT(C822,"yyyy")&amp;"-"&amp;"Q"&amp;LOOKUP(MONTH(C822),{1,4,7,10},{1,2,3,4})</f>
        <v>2015-Q1</v>
      </c>
      <c r="C822" s="19">
        <v>42005</v>
      </c>
      <c r="D822" s="7">
        <f>YEAR(DATE(YEAR(lex_jul_2014[[#This Row],[Date]]),MONTH(lex_jul_2014[[#This Row],[Date]])+6,1))</f>
        <v>2015</v>
      </c>
      <c r="E822" s="39" t="str">
        <f>TEXT(lex_jul_2014[[#This Row],[Date]],"YYYY")</f>
        <v>2015</v>
      </c>
      <c r="F822" t="s">
        <v>276</v>
      </c>
      <c r="G822" t="str">
        <f>VLOOKUP(K822,[1]LibPAS_data!$A$2:$C$600,3,FALSE)</f>
        <v>Yavapai</v>
      </c>
      <c r="H822">
        <v>12675</v>
      </c>
      <c r="I822" t="s">
        <v>40</v>
      </c>
      <c r="J822" s="7" t="str">
        <f>VLOOKUP(K822,[1]LibPAS_data!$A$2:$C$601,2,FALSE)</f>
        <v>Yavapai County Library District</v>
      </c>
      <c r="K822" s="2" t="s">
        <v>259</v>
      </c>
      <c r="L822" t="s">
        <v>39</v>
      </c>
      <c r="M822" t="s">
        <v>266</v>
      </c>
      <c r="P822">
        <v>1</v>
      </c>
      <c r="Q822">
        <v>1</v>
      </c>
    </row>
    <row r="823" spans="1:20" ht="15" x14ac:dyDescent="0.25">
      <c r="A823" s="22" t="str">
        <f>VLOOKUP(lex_jul_2014[[#This Row],[Locationid]],[1]LibPAS_data!$A$2:$D$264,4,FALSE)</f>
        <v>N/A</v>
      </c>
      <c r="B823" s="10" t="str">
        <f>TEXT(C823,"yyyy")&amp;"-"&amp;"Q"&amp;LOOKUP(MONTH(C823),{1,4,7,10},{1,2,3,4})</f>
        <v>2015-Q1</v>
      </c>
      <c r="C823" s="19">
        <v>42005</v>
      </c>
      <c r="D823" s="7">
        <f>YEAR(DATE(YEAR(lex_jul_2014[[#This Row],[Date]]),MONTH(lex_jul_2014[[#This Row],[Date]])+6,1))</f>
        <v>2015</v>
      </c>
      <c r="E823" s="39" t="str">
        <f>TEXT(lex_jul_2014[[#This Row],[Date]],"YYYY")</f>
        <v>2015</v>
      </c>
      <c r="F823" t="s">
        <v>276</v>
      </c>
      <c r="G823" t="str">
        <f>VLOOKUP(K823,[1]LibPAS_data!$A$2:$C$600,3,FALSE)</f>
        <v>Yavapai</v>
      </c>
      <c r="H823">
        <v>14518</v>
      </c>
      <c r="I823" t="s">
        <v>41</v>
      </c>
      <c r="J823" s="7" t="str">
        <f>VLOOKUP(K823,[1]LibPAS_data!$A$2:$C$601,2,FALSE)</f>
        <v>Yavapai-Prescott Tribal Library</v>
      </c>
      <c r="K823" s="6" t="s">
        <v>260</v>
      </c>
      <c r="L823" t="s">
        <v>39</v>
      </c>
      <c r="M823" t="s">
        <v>266</v>
      </c>
    </row>
    <row r="824" spans="1:20" ht="15" x14ac:dyDescent="0.25">
      <c r="A824" s="22">
        <f>VLOOKUP(lex_jul_2014[[#This Row],[Locationid]],[1]LibPAS_data!$A$2:$D$264,4,FALSE)</f>
        <v>790</v>
      </c>
      <c r="B824" s="10" t="str">
        <f>TEXT(C824,"yyyy")&amp;"-"&amp;"Q"&amp;LOOKUP(MONTH(C824),{1,4,7,10},{1,2,3,4})</f>
        <v>2015-Q1</v>
      </c>
      <c r="C824" s="19">
        <v>42005</v>
      </c>
      <c r="D824" s="7">
        <f>YEAR(DATE(YEAR(lex_jul_2014[[#This Row],[Date]]),MONTH(lex_jul_2014[[#This Row],[Date]])+6,1))</f>
        <v>2015</v>
      </c>
      <c r="E824" s="39" t="str">
        <f>TEXT(lex_jul_2014[[#This Row],[Date]],"YYYY")</f>
        <v>2015</v>
      </c>
      <c r="F824" t="s">
        <v>276</v>
      </c>
      <c r="G824" t="str">
        <f>VLOOKUP(K824,[1]LibPAS_data!$A$2:$C$600,3,FALSE)</f>
        <v>Gila</v>
      </c>
      <c r="H824">
        <v>14464</v>
      </c>
      <c r="I824" t="s">
        <v>91</v>
      </c>
      <c r="J824" s="7" t="str">
        <f>VLOOKUP(K824,[1]LibPAS_data!$A$2:$C$601,2,FALSE)</f>
        <v>Young Public Library</v>
      </c>
      <c r="K824" t="s">
        <v>261</v>
      </c>
      <c r="L824" t="s">
        <v>84</v>
      </c>
      <c r="M824" t="s">
        <v>266</v>
      </c>
    </row>
    <row r="825" spans="1:20" ht="15" x14ac:dyDescent="0.25">
      <c r="A825" s="22">
        <f>VLOOKUP(lex_jul_2014[[#This Row],[Locationid]],[1]LibPAS_data!$A$2:$D$264,4,FALSE)</f>
        <v>359</v>
      </c>
      <c r="B825" s="10" t="str">
        <f>TEXT(C825,"yyyy")&amp;"-"&amp;"Q"&amp;LOOKUP(MONTH(C825),{1,4,7,10},{1,2,3,4})</f>
        <v>2015-Q1</v>
      </c>
      <c r="C825" s="19">
        <v>42005</v>
      </c>
      <c r="D825" s="7">
        <f>YEAR(DATE(YEAR(lex_jul_2014[[#This Row],[Date]]),MONTH(lex_jul_2014[[#This Row],[Date]])+6,1))</f>
        <v>2015</v>
      </c>
      <c r="E825" s="39" t="str">
        <f>TEXT(lex_jul_2014[[#This Row],[Date]],"YYYY")</f>
        <v>2015</v>
      </c>
      <c r="F825" t="s">
        <v>276</v>
      </c>
      <c r="G825" t="str">
        <f>VLOOKUP(K825,[1]LibPAS_data!$A$2:$C$600,3,FALSE)</f>
        <v>Maricopa</v>
      </c>
      <c r="H825">
        <v>14486</v>
      </c>
      <c r="I825" t="s">
        <v>105</v>
      </c>
      <c r="J825" s="7" t="str">
        <f>VLOOKUP(K825,[1]LibPAS_data!$A$2:$C$601,2,FALSE)</f>
        <v>Youngtown Public Library</v>
      </c>
      <c r="K825" t="s">
        <v>262</v>
      </c>
      <c r="L825" t="s">
        <v>96</v>
      </c>
      <c r="M825" t="s">
        <v>266</v>
      </c>
    </row>
    <row r="826" spans="1:20" ht="15" x14ac:dyDescent="0.25">
      <c r="A826" s="22" t="e">
        <f>VLOOKUP(lex_jul_2014[[#This Row],[Locationid]],[1]LibPAS_data!$A$2:$D$264,4,FALSE)</f>
        <v>#N/A</v>
      </c>
      <c r="B826" s="10" t="str">
        <f>TEXT(C826,"yyyy")&amp;"-"&amp;"Q"&amp;LOOKUP(MONTH(C826),{1,4,7,10},{1,2,3,4})</f>
        <v>2015-Q1</v>
      </c>
      <c r="C826" s="19">
        <v>42005</v>
      </c>
      <c r="D826" s="7">
        <f>YEAR(DATE(YEAR(lex_jul_2014[[#This Row],[Date]]),MONTH(lex_jul_2014[[#This Row],[Date]])+6,1))</f>
        <v>2015</v>
      </c>
      <c r="E826" s="39" t="str">
        <f>TEXT(lex_jul_2014[[#This Row],[Date]],"YYYY")</f>
        <v>2015</v>
      </c>
      <c r="F826" t="s">
        <v>276</v>
      </c>
      <c r="G826" t="str">
        <f>VLOOKUP(K826,[1]LibPAS_data!$A$2:$C$600,3,FALSE)</f>
        <v>Yuma</v>
      </c>
      <c r="H826">
        <v>14527</v>
      </c>
      <c r="I826" t="s">
        <v>140</v>
      </c>
      <c r="J826" s="7" t="str">
        <f>VLOOKUP(K826,[1]LibPAS_data!$A$2:$C$601,2,FALSE)</f>
        <v>Yuma County Library District</v>
      </c>
      <c r="K826" s="2" t="s">
        <v>263</v>
      </c>
      <c r="L826" t="s">
        <v>141</v>
      </c>
      <c r="M826" t="s">
        <v>266</v>
      </c>
      <c r="P826">
        <v>6</v>
      </c>
      <c r="Q826">
        <v>2</v>
      </c>
      <c r="R826">
        <v>1</v>
      </c>
      <c r="S826">
        <v>6</v>
      </c>
      <c r="T826">
        <v>2</v>
      </c>
    </row>
    <row r="827" spans="1:20" ht="15" x14ac:dyDescent="0.25">
      <c r="A827" s="22">
        <f>VLOOKUP(lex_jul_2014[[#This Row],[Locationid]],[1]LibPAS_data!$A$2:$D$264,4,FALSE)</f>
        <v>63208</v>
      </c>
      <c r="B827" s="10" t="str">
        <f>TEXT(C827,"yyyy")&amp;"-"&amp;"Q"&amp;LOOKUP(MONTH(C827),{1,4,7,10},{1,2,3,4})</f>
        <v>2015-Q1</v>
      </c>
      <c r="C827" s="19">
        <v>42036</v>
      </c>
      <c r="D827" s="7">
        <f>YEAR(DATE(YEAR(lex_jul_2014[[#This Row],[Date]]),MONTH(lex_jul_2014[[#This Row],[Date]])+6,1))</f>
        <v>2015</v>
      </c>
      <c r="E827" s="39" t="str">
        <f>TEXT(lex_jul_2014[[#This Row],[Date]],"YYYY")</f>
        <v>2015</v>
      </c>
      <c r="F827" t="s">
        <v>288</v>
      </c>
      <c r="G827" s="12" t="str">
        <f>VLOOKUP(K827,[1]LibPAS_data!$A$2:$C$600,3,FALSE)</f>
        <v>Pinal</v>
      </c>
      <c r="H827">
        <v>12670</v>
      </c>
      <c r="I827" t="s">
        <v>14</v>
      </c>
      <c r="J827" s="7" t="str">
        <f>VLOOKUP(K827,[1]LibPAS_data!$A$2:$C$601,2,FALSE)</f>
        <v>Apache Junction Public Library</v>
      </c>
      <c r="K827" s="11" t="s">
        <v>151</v>
      </c>
      <c r="L827" t="s">
        <v>141</v>
      </c>
      <c r="M827" t="s">
        <v>266</v>
      </c>
      <c r="P827">
        <v>1</v>
      </c>
      <c r="Q827">
        <v>1</v>
      </c>
    </row>
    <row r="828" spans="1:20" ht="15" x14ac:dyDescent="0.25">
      <c r="A828" s="22" t="e">
        <f>VLOOKUP(lex_jul_2014[[#This Row],[Locationid]],[1]LibPAS_data!$A$2:$D$264,4,FALSE)</f>
        <v>#N/A</v>
      </c>
      <c r="B828" s="10" t="str">
        <f>TEXT(C828,"yyyy")&amp;"-"&amp;"Q"&amp;LOOKUP(MONTH(C828),{1,4,7,10},{1,2,3,4})</f>
        <v>2015-Q1</v>
      </c>
      <c r="C828" s="19">
        <v>42036</v>
      </c>
      <c r="D828" s="7">
        <f>YEAR(DATE(YEAR(lex_jul_2014[[#This Row],[Date]]),MONTH(lex_jul_2014[[#This Row],[Date]])+6,1))</f>
        <v>2015</v>
      </c>
      <c r="E828" s="39" t="str">
        <f>TEXT(lex_jul_2014[[#This Row],[Date]],"YYYY")</f>
        <v>2015</v>
      </c>
      <c r="F828" t="s">
        <v>288</v>
      </c>
      <c r="G828" s="7" t="str">
        <f>VLOOKUP(K828,[1]LibPAS_data!$A$2:$C$600,3,FALSE)</f>
        <v>Pinal</v>
      </c>
      <c r="H828">
        <v>13834</v>
      </c>
      <c r="I828" t="s">
        <v>15</v>
      </c>
      <c r="J828" s="7" t="str">
        <f>VLOOKUP(K828,[1]LibPAS_data!$A$2:$C$601,2,FALSE)</f>
        <v>Arizona City Community Library</v>
      </c>
      <c r="K828" s="13" t="s">
        <v>152</v>
      </c>
      <c r="L828" t="s">
        <v>141</v>
      </c>
      <c r="M828" t="s">
        <v>266</v>
      </c>
    </row>
    <row r="829" spans="1:20" ht="15" x14ac:dyDescent="0.25">
      <c r="A829" s="22">
        <f>VLOOKUP(lex_jul_2014[[#This Row],[Locationid]],[1]LibPAS_data!$A$2:$D$264,4,FALSE)</f>
        <v>9676</v>
      </c>
      <c r="B829" s="10" t="str">
        <f>TEXT(C829,"yyyy")&amp;"-"&amp;"Q"&amp;LOOKUP(MONTH(C829),{1,4,7,10},{1,2,3,4})</f>
        <v>2015-Q1</v>
      </c>
      <c r="C829" s="19">
        <v>42036</v>
      </c>
      <c r="D829" s="7">
        <f>YEAR(DATE(YEAR(lex_jul_2014[[#This Row],[Date]]),MONTH(lex_jul_2014[[#This Row],[Date]])+6,1))</f>
        <v>2015</v>
      </c>
      <c r="E829" s="39" t="str">
        <f>TEXT(lex_jul_2014[[#This Row],[Date]],"YYYY")</f>
        <v>2015</v>
      </c>
      <c r="F829" t="s">
        <v>288</v>
      </c>
      <c r="G829" s="7" t="str">
        <f>VLOOKUP(K829,[1]LibPAS_data!$A$2:$C$600,3,FALSE)</f>
        <v>Pinal</v>
      </c>
      <c r="H829">
        <v>13836</v>
      </c>
      <c r="I829" t="s">
        <v>16</v>
      </c>
      <c r="J829" s="7" t="str">
        <f>VLOOKUP(K829,[1]LibPAS_data!$A$2:$C$601,2,FALSE)</f>
        <v>Coolidge Public Library</v>
      </c>
      <c r="K829" s="13" t="s">
        <v>175</v>
      </c>
      <c r="L829" t="s">
        <v>141</v>
      </c>
      <c r="M829" t="s">
        <v>266</v>
      </c>
    </row>
    <row r="830" spans="1:20" ht="15" x14ac:dyDescent="0.25">
      <c r="A830" s="22">
        <f>VLOOKUP(lex_jul_2014[[#This Row],[Locationid]],[1]LibPAS_data!$A$2:$D$264,4,FALSE)</f>
        <v>3457</v>
      </c>
      <c r="B830" s="10" t="str">
        <f>TEXT(C830,"yyyy")&amp;"-"&amp;"Q"&amp;LOOKUP(MONTH(C830),{1,4,7,10},{1,2,3,4})</f>
        <v>2015-Q1</v>
      </c>
      <c r="C830" s="19">
        <v>42036</v>
      </c>
      <c r="D830" s="7">
        <f>YEAR(DATE(YEAR(lex_jul_2014[[#This Row],[Date]]),MONTH(lex_jul_2014[[#This Row],[Date]])+6,1))</f>
        <v>2015</v>
      </c>
      <c r="E830" s="39" t="str">
        <f>TEXT(lex_jul_2014[[#This Row],[Date]],"YYYY")</f>
        <v>2015</v>
      </c>
      <c r="F830" t="s">
        <v>288</v>
      </c>
      <c r="G830" s="7" t="str">
        <f>VLOOKUP(K830,[1]LibPAS_data!$A$2:$C$600,3,FALSE)</f>
        <v>Pinal</v>
      </c>
      <c r="H830">
        <v>13837</v>
      </c>
      <c r="I830" t="s">
        <v>17</v>
      </c>
      <c r="J830" s="7" t="str">
        <f>VLOOKUP(K830,[1]LibPAS_data!$A$2:$C$601,2,FALSE)</f>
        <v>Eloy Santa Cruz Library</v>
      </c>
      <c r="K830" s="11" t="s">
        <v>184</v>
      </c>
      <c r="L830" t="s">
        <v>141</v>
      </c>
      <c r="M830" t="s">
        <v>266</v>
      </c>
    </row>
    <row r="831" spans="1:20" ht="15" x14ac:dyDescent="0.25">
      <c r="A831" s="22">
        <f>VLOOKUP(lex_jul_2014[[#This Row],[Locationid]],[1]LibPAS_data!$A$2:$D$264,4,FALSE)</f>
        <v>12585</v>
      </c>
      <c r="B831" s="10" t="str">
        <f>TEXT(C831,"yyyy")&amp;"-"&amp;"Q"&amp;LOOKUP(MONTH(C831),{1,4,7,10},{1,2,3,4})</f>
        <v>2015-Q1</v>
      </c>
      <c r="C831" s="19">
        <v>42036</v>
      </c>
      <c r="D831" s="7">
        <f>YEAR(DATE(YEAR(lex_jul_2014[[#This Row],[Date]]),MONTH(lex_jul_2014[[#This Row],[Date]])+6,1))</f>
        <v>2015</v>
      </c>
      <c r="E831" s="39" t="str">
        <f>TEXT(lex_jul_2014[[#This Row],[Date]],"YYYY")</f>
        <v>2015</v>
      </c>
      <c r="F831" t="s">
        <v>288</v>
      </c>
      <c r="G831" s="7" t="str">
        <f>VLOOKUP(K831,[1]LibPAS_data!$A$2:$C$600,3,FALSE)</f>
        <v>Pinal</v>
      </c>
      <c r="H831">
        <v>13838</v>
      </c>
      <c r="I831" t="s">
        <v>18</v>
      </c>
      <c r="J831" s="7" t="str">
        <f>VLOOKUP(K831,[1]LibPAS_data!$A$2:$C$601,2,FALSE)</f>
        <v>Florence Community Library</v>
      </c>
      <c r="K831" s="13" t="s">
        <v>187</v>
      </c>
      <c r="L831" t="s">
        <v>141</v>
      </c>
      <c r="M831" t="s">
        <v>266</v>
      </c>
    </row>
    <row r="832" spans="1:20" ht="15" x14ac:dyDescent="0.25">
      <c r="A832" s="22">
        <f>VLOOKUP(lex_jul_2014[[#This Row],[Locationid]],[1]LibPAS_data!$A$2:$D$264,4,FALSE)</f>
        <v>1024</v>
      </c>
      <c r="B832" s="10" t="str">
        <f>TEXT(C832,"yyyy")&amp;"-"&amp;"Q"&amp;LOOKUP(MONTH(C832),{1,4,7,10},{1,2,3,4})</f>
        <v>2015-Q1</v>
      </c>
      <c r="C832" s="19">
        <v>42036</v>
      </c>
      <c r="D832" s="7">
        <f>YEAR(DATE(YEAR(lex_jul_2014[[#This Row],[Date]]),MONTH(lex_jul_2014[[#This Row],[Date]])+6,1))</f>
        <v>2015</v>
      </c>
      <c r="E832" s="39" t="str">
        <f>TEXT(lex_jul_2014[[#This Row],[Date]],"YYYY")</f>
        <v>2015</v>
      </c>
      <c r="F832" t="s">
        <v>288</v>
      </c>
      <c r="G832" s="7" t="str">
        <f>VLOOKUP(K832,[1]LibPAS_data!$A$2:$C$600,3,FALSE)</f>
        <v>Pinal</v>
      </c>
      <c r="H832">
        <v>13839</v>
      </c>
      <c r="I832" t="s">
        <v>22</v>
      </c>
      <c r="J832" s="7" t="str">
        <f>VLOOKUP(K832,[1]LibPAS_data!$A$2:$C$601,2,FALSE)</f>
        <v>Kearny Public Library</v>
      </c>
      <c r="K832" s="13" t="s">
        <v>203</v>
      </c>
      <c r="L832" t="s">
        <v>141</v>
      </c>
      <c r="M832" t="s">
        <v>266</v>
      </c>
    </row>
    <row r="833" spans="1:22" ht="15" x14ac:dyDescent="0.25">
      <c r="A833" s="22">
        <f>VLOOKUP(lex_jul_2014[[#This Row],[Locationid]],[1]LibPAS_data!$A$2:$D$264,4,FALSE)</f>
        <v>8901</v>
      </c>
      <c r="B833" s="10" t="str">
        <f>TEXT(C833,"yyyy")&amp;"-"&amp;"Q"&amp;LOOKUP(MONTH(C833),{1,4,7,10},{1,2,3,4})</f>
        <v>2015-Q1</v>
      </c>
      <c r="C833" s="19">
        <v>42036</v>
      </c>
      <c r="D833" s="7">
        <f>YEAR(DATE(YEAR(lex_jul_2014[[#This Row],[Date]]),MONTH(lex_jul_2014[[#This Row],[Date]])+6,1))</f>
        <v>2015</v>
      </c>
      <c r="E833" s="39" t="str">
        <f>TEXT(lex_jul_2014[[#This Row],[Date]],"YYYY")</f>
        <v>2015</v>
      </c>
      <c r="F833" t="s">
        <v>288</v>
      </c>
      <c r="G833" s="7" t="str">
        <f>VLOOKUP(K833,[1]LibPAS_data!$A$2:$C$600,3,FALSE)</f>
        <v>Pinal</v>
      </c>
      <c r="H833">
        <v>13846</v>
      </c>
      <c r="I833" t="s">
        <v>20</v>
      </c>
      <c r="J833" s="7" t="str">
        <f>VLOOKUP(K833,[1]LibPAS_data!$A$2:$C$601,2,FALSE)</f>
        <v>Pinal County Library District</v>
      </c>
      <c r="K833" s="11" t="s">
        <v>226</v>
      </c>
      <c r="L833" t="s">
        <v>141</v>
      </c>
      <c r="M833" t="s">
        <v>266</v>
      </c>
      <c r="P833">
        <v>27</v>
      </c>
      <c r="Q833">
        <v>5</v>
      </c>
      <c r="R833">
        <v>15</v>
      </c>
      <c r="S833">
        <v>26</v>
      </c>
      <c r="T833">
        <v>13</v>
      </c>
      <c r="U833">
        <v>3</v>
      </c>
      <c r="V833">
        <v>2</v>
      </c>
    </row>
    <row r="834" spans="1:22" ht="15" x14ac:dyDescent="0.25">
      <c r="A834" s="22" t="e">
        <f>VLOOKUP(lex_jul_2014[[#This Row],[Locationid]],[1]LibPAS_data!$A$2:$D$264,4,FALSE)</f>
        <v>#N/A</v>
      </c>
      <c r="B834" s="10" t="str">
        <f>TEXT(C834,"yyyy")&amp;"-"&amp;"Q"&amp;LOOKUP(MONTH(C834),{1,4,7,10},{1,2,3,4})</f>
        <v>2015-Q1</v>
      </c>
      <c r="C834" s="19">
        <v>42036</v>
      </c>
      <c r="D834" s="7">
        <f>YEAR(DATE(YEAR(lex_jul_2014[[#This Row],[Date]]),MONTH(lex_jul_2014[[#This Row],[Date]])+6,1))</f>
        <v>2015</v>
      </c>
      <c r="E834" s="39" t="str">
        <f>TEXT(lex_jul_2014[[#This Row],[Date]],"YYYY")</f>
        <v>2015</v>
      </c>
      <c r="F834" t="s">
        <v>288</v>
      </c>
      <c r="G834" s="7" t="str">
        <f>VLOOKUP(K834,[1]LibPAS_data!$A$2:$C$600,3,FALSE)</f>
        <v>Pinal</v>
      </c>
      <c r="H834">
        <v>14443</v>
      </c>
      <c r="I834" t="s">
        <v>21</v>
      </c>
      <c r="J834" s="7" t="str">
        <f>VLOOKUP(K834,[1]LibPAS_data!$A$2:$C$601,2,FALSE)</f>
        <v>Vista Grande Library</v>
      </c>
      <c r="K834" s="13" t="s">
        <v>252</v>
      </c>
      <c r="L834" t="s">
        <v>141</v>
      </c>
      <c r="M834" t="s">
        <v>266</v>
      </c>
    </row>
    <row r="835" spans="1:22" ht="15" x14ac:dyDescent="0.25">
      <c r="A835" s="22" t="str">
        <f>VLOOKUP(lex_jul_2014[[#This Row],[Locationid]],[1]LibPAS_data!$A$2:$D$264,4,FALSE)</f>
        <v>N/A</v>
      </c>
      <c r="B835" s="10" t="str">
        <f>TEXT(C835,"yyyy")&amp;"-"&amp;"Q"&amp;LOOKUP(MONTH(C835),{1,4,7,10},{1,2,3,4})</f>
        <v>2015-Q1</v>
      </c>
      <c r="C835" s="19">
        <v>42036</v>
      </c>
      <c r="D835" s="7">
        <f>YEAR(DATE(YEAR(lex_jul_2014[[#This Row],[Date]]),MONTH(lex_jul_2014[[#This Row],[Date]])+6,1))</f>
        <v>2015</v>
      </c>
      <c r="E835" s="39" t="str">
        <f>TEXT(lex_jul_2014[[#This Row],[Date]],"YYYY")</f>
        <v>2015</v>
      </c>
      <c r="F835" t="s">
        <v>288</v>
      </c>
      <c r="G835" s="7" t="str">
        <f>VLOOKUP(K835,[1]LibPAS_data!$A$2:$C$600,3,FALSE)</f>
        <v>Pinal</v>
      </c>
      <c r="H835">
        <v>14442</v>
      </c>
      <c r="I835" t="s">
        <v>12</v>
      </c>
      <c r="J835" s="7" t="str">
        <f>VLOOKUP(K835,[1]LibPAS_data!$A$2:$C$601,2,FALSE)</f>
        <v>Ira H. Hayes Memorial Library</v>
      </c>
      <c r="K835" s="11" t="s">
        <v>198</v>
      </c>
      <c r="L835" t="s">
        <v>141</v>
      </c>
      <c r="M835" t="s">
        <v>266</v>
      </c>
    </row>
    <row r="836" spans="1:22" ht="15" x14ac:dyDescent="0.25">
      <c r="A836" s="22" t="e">
        <f>VLOOKUP(lex_jul_2014[[#This Row],[Locationid]],[1]LibPAS_data!$A$2:$D$264,4,FALSE)</f>
        <v>#N/A</v>
      </c>
      <c r="B836" s="10" t="str">
        <f>TEXT(C836,"yyyy")&amp;"-"&amp;"Q"&amp;LOOKUP(MONTH(C836),{1,4,7,10},{1,2,3,4})</f>
        <v>2015-Q1</v>
      </c>
      <c r="C836" s="19">
        <v>42036</v>
      </c>
      <c r="D836" s="7">
        <f>YEAR(DATE(YEAR(lex_jul_2014[[#This Row],[Date]]),MONTH(lex_jul_2014[[#This Row],[Date]])+6,1))</f>
        <v>2015</v>
      </c>
      <c r="E836" s="39" t="str">
        <f>TEXT(lex_jul_2014[[#This Row],[Date]],"YYYY")</f>
        <v>2015</v>
      </c>
      <c r="F836" t="s">
        <v>288</v>
      </c>
      <c r="G836" s="7" t="str">
        <f>VLOOKUP(K836,[1]LibPAS_data!$A$2:$C$600,3,FALSE)</f>
        <v>Pinal</v>
      </c>
      <c r="H836">
        <v>13840</v>
      </c>
      <c r="I836" t="s">
        <v>23</v>
      </c>
      <c r="J836" s="7" t="str">
        <f>VLOOKUP(K836,[1]LibPAS_data!$A$2:$C$601,2,FALSE)</f>
        <v>Oracle Public Library</v>
      </c>
      <c r="K836" s="11" t="s">
        <v>217</v>
      </c>
      <c r="L836" t="s">
        <v>141</v>
      </c>
      <c r="M836" t="s">
        <v>266</v>
      </c>
    </row>
    <row r="837" spans="1:22" ht="15" x14ac:dyDescent="0.25">
      <c r="A837" s="22">
        <f>VLOOKUP(lex_jul_2014[[#This Row],[Locationid]],[1]LibPAS_data!$A$2:$D$264,4,FALSE)</f>
        <v>1032</v>
      </c>
      <c r="B837" s="10" t="str">
        <f>TEXT(C837,"yyyy")&amp;"-"&amp;"Q"&amp;LOOKUP(MONTH(C837),{1,4,7,10},{1,2,3,4})</f>
        <v>2015-Q1</v>
      </c>
      <c r="C837" s="19">
        <v>42036</v>
      </c>
      <c r="D837" s="7">
        <f>YEAR(DATE(YEAR(lex_jul_2014[[#This Row],[Date]]),MONTH(lex_jul_2014[[#This Row],[Date]])+6,1))</f>
        <v>2015</v>
      </c>
      <c r="E837" s="39" t="str">
        <f>TEXT(lex_jul_2014[[#This Row],[Date]],"YYYY")</f>
        <v>2015</v>
      </c>
      <c r="F837" t="s">
        <v>288</v>
      </c>
      <c r="G837" s="7" t="str">
        <f>VLOOKUP(K837,[1]LibPAS_data!$A$2:$C$600,3,FALSE)</f>
        <v>Pinal</v>
      </c>
      <c r="H837">
        <v>13841</v>
      </c>
      <c r="I837" t="s">
        <v>24</v>
      </c>
      <c r="J837" s="7" t="str">
        <f>VLOOKUP(K837,[1]LibPAS_data!$A$2:$C$601,2,FALSE)</f>
        <v>Mammoth Public Library</v>
      </c>
      <c r="K837" s="11" t="s">
        <v>205</v>
      </c>
      <c r="L837" t="s">
        <v>141</v>
      </c>
      <c r="M837" t="s">
        <v>266</v>
      </c>
    </row>
    <row r="838" spans="1:22" ht="15" x14ac:dyDescent="0.25">
      <c r="A838" s="22" t="e">
        <f>VLOOKUP(lex_jul_2014[[#This Row],[Locationid]],[1]LibPAS_data!$A$2:$D$264,4,FALSE)</f>
        <v>#N/A</v>
      </c>
      <c r="B838" s="10" t="str">
        <f>TEXT(C838,"yyyy")&amp;"-"&amp;"Q"&amp;LOOKUP(MONTH(C838),{1,4,7,10},{1,2,3,4})</f>
        <v>2015-Q1</v>
      </c>
      <c r="C838" s="19">
        <v>42036</v>
      </c>
      <c r="D838" s="7">
        <f>YEAR(DATE(YEAR(lex_jul_2014[[#This Row],[Date]]),MONTH(lex_jul_2014[[#This Row],[Date]])+6,1))</f>
        <v>2015</v>
      </c>
      <c r="E838" s="39" t="str">
        <f>TEXT(lex_jul_2014[[#This Row],[Date]],"YYYY")</f>
        <v>2015</v>
      </c>
      <c r="F838" t="s">
        <v>288</v>
      </c>
      <c r="G838" s="7" t="str">
        <f>VLOOKUP(K838,[1]LibPAS_data!$A$2:$C$600,3,FALSE)</f>
        <v>Pinal</v>
      </c>
      <c r="H838">
        <v>13842</v>
      </c>
      <c r="I838" t="s">
        <v>25</v>
      </c>
      <c r="J838" s="7" t="str">
        <f>VLOOKUP(K838,[1]LibPAS_data!$A$2:$C$601,2,FALSE)</f>
        <v>San Manuel Public Library</v>
      </c>
      <c r="K838" s="15" t="s">
        <v>237</v>
      </c>
      <c r="L838" t="s">
        <v>141</v>
      </c>
      <c r="M838" t="s">
        <v>266</v>
      </c>
    </row>
    <row r="839" spans="1:22" ht="15" x14ac:dyDescent="0.25">
      <c r="A839" s="22">
        <f>VLOOKUP(lex_jul_2014[[#This Row],[Locationid]],[1]LibPAS_data!$A$2:$D$264,4,FALSE)</f>
        <v>33183</v>
      </c>
      <c r="B839" s="10" t="str">
        <f>TEXT(C839,"yyyy")&amp;"-"&amp;"Q"&amp;LOOKUP(MONTH(C839),{1,4,7,10},{1,2,3,4})</f>
        <v>2015-Q1</v>
      </c>
      <c r="C839" s="19">
        <v>42036</v>
      </c>
      <c r="D839" s="7">
        <f>YEAR(DATE(YEAR(lex_jul_2014[[#This Row],[Date]]),MONTH(lex_jul_2014[[#This Row],[Date]])+6,1))</f>
        <v>2015</v>
      </c>
      <c r="E839" s="39" t="str">
        <f>TEXT(lex_jul_2014[[#This Row],[Date]],"YYYY")</f>
        <v>2015</v>
      </c>
      <c r="F839" t="s">
        <v>288</v>
      </c>
      <c r="G839" s="12" t="str">
        <f>VLOOKUP(K839,[1]LibPAS_data!$A$2:$C$600,3,FALSE)</f>
        <v>Pinal</v>
      </c>
      <c r="H839">
        <v>13843</v>
      </c>
      <c r="I839" t="s">
        <v>26</v>
      </c>
      <c r="J839" s="7" t="str">
        <f>VLOOKUP(K839,[1]LibPAS_data!$A$2:$C$601,2,FALSE)</f>
        <v>Maricopa Community Library</v>
      </c>
      <c r="K839" s="13" t="s">
        <v>206</v>
      </c>
      <c r="L839" t="s">
        <v>141</v>
      </c>
      <c r="M839" t="s">
        <v>266</v>
      </c>
    </row>
    <row r="840" spans="1:22" ht="15" x14ac:dyDescent="0.25">
      <c r="A840" s="22">
        <f>VLOOKUP(lex_jul_2014[[#This Row],[Locationid]],[1]LibPAS_data!$A$2:$D$264,4,FALSE)</f>
        <v>2616</v>
      </c>
      <c r="B840" s="10" t="str">
        <f>TEXT(C840,"yyyy")&amp;"-"&amp;"Q"&amp;LOOKUP(MONTH(C840),{1,4,7,10},{1,2,3,4})</f>
        <v>2015-Q1</v>
      </c>
      <c r="C840" s="19">
        <v>42036</v>
      </c>
      <c r="D840" s="7">
        <f>YEAR(DATE(YEAR(lex_jul_2014[[#This Row],[Date]]),MONTH(lex_jul_2014[[#This Row],[Date]])+6,1))</f>
        <v>2015</v>
      </c>
      <c r="E840" s="39" t="str">
        <f>TEXT(lex_jul_2014[[#This Row],[Date]],"YYYY")</f>
        <v>2015</v>
      </c>
      <c r="F840" t="s">
        <v>288</v>
      </c>
      <c r="G840" s="7" t="str">
        <f>VLOOKUP(K840,[1]LibPAS_data!$A$2:$C$600,3,FALSE)</f>
        <v>Pinal</v>
      </c>
      <c r="H840">
        <v>13844</v>
      </c>
      <c r="I840" t="s">
        <v>27</v>
      </c>
      <c r="J840" s="7" t="str">
        <f>VLOOKUP(K840,[1]LibPAS_data!$A$2:$C$601,2,FALSE)</f>
        <v>Superior Public Library</v>
      </c>
      <c r="K840" s="11" t="s">
        <v>245</v>
      </c>
      <c r="L840" t="s">
        <v>141</v>
      </c>
      <c r="M840" t="s">
        <v>266</v>
      </c>
    </row>
    <row r="841" spans="1:22" ht="15" x14ac:dyDescent="0.25">
      <c r="A841" s="22">
        <f>VLOOKUP(lex_jul_2014[[#This Row],[Locationid]],[1]LibPAS_data!$A$2:$D$264,4,FALSE)</f>
        <v>48762</v>
      </c>
      <c r="B841" s="10" t="str">
        <f>TEXT(C841,"yyyy")&amp;"-"&amp;"Q"&amp;LOOKUP(MONTH(C841),{1,4,7,10},{1,2,3,4})</f>
        <v>2015-Q1</v>
      </c>
      <c r="C841" s="19">
        <v>42036</v>
      </c>
      <c r="D841" s="7">
        <f>YEAR(DATE(YEAR(lex_jul_2014[[#This Row],[Date]]),MONTH(lex_jul_2014[[#This Row],[Date]])+6,1))</f>
        <v>2015</v>
      </c>
      <c r="E841" s="39" t="str">
        <f>TEXT(lex_jul_2014[[#This Row],[Date]],"YYYY")</f>
        <v>2015</v>
      </c>
      <c r="F841" t="s">
        <v>288</v>
      </c>
      <c r="G841" s="7" t="str">
        <f>VLOOKUP(K841,[1]LibPAS_data!$A$2:$C$600,3,FALSE)</f>
        <v>Pinal</v>
      </c>
      <c r="H841">
        <v>13835</v>
      </c>
      <c r="I841" t="s">
        <v>19</v>
      </c>
      <c r="J841" s="7" t="str">
        <f>VLOOKUP(K841,[1]LibPAS_data!$A$2:$C$601,2,FALSE)</f>
        <v>Casa Grande Public Library</v>
      </c>
      <c r="K841" s="17" t="s">
        <v>164</v>
      </c>
      <c r="L841" t="s">
        <v>141</v>
      </c>
      <c r="M841" t="s">
        <v>266</v>
      </c>
    </row>
    <row r="842" spans="1:22" ht="15" x14ac:dyDescent="0.25">
      <c r="A842" s="22" t="e">
        <f>VLOOKUP(lex_jul_2014[[#This Row],[Locationid]],[1]LibPAS_data!$A$2:$D$264,4,FALSE)</f>
        <v>#N/A</v>
      </c>
      <c r="B842" s="10" t="str">
        <f>TEXT(C842,"yyyy")&amp;"-"&amp;"Q"&amp;LOOKUP(MONTH(C842),{1,4,7,10},{1,2,3,4})</f>
        <v>2015-Q1</v>
      </c>
      <c r="C842" s="19">
        <v>42036</v>
      </c>
      <c r="D842" s="7">
        <f>YEAR(DATE(YEAR(lex_jul_2014[[#This Row],[Date]]),MONTH(lex_jul_2014[[#This Row],[Date]])+6,1))</f>
        <v>2015</v>
      </c>
      <c r="E842" s="39" t="str">
        <f>TEXT(lex_jul_2014[[#This Row],[Date]],"YYYY")</f>
        <v>2015</v>
      </c>
      <c r="F842" t="s">
        <v>288</v>
      </c>
      <c r="G842" s="7" t="str">
        <f>VLOOKUP(K842,[1]LibPAS_data!$A$2:$C$600,3,FALSE)</f>
        <v>Mohave</v>
      </c>
      <c r="H842">
        <v>14534</v>
      </c>
      <c r="I842" t="s">
        <v>280</v>
      </c>
      <c r="J842" s="7" t="str">
        <f>VLOOKUP(K842,[1]LibPAS_data!$A$2:$C$601,2,FALSE)</f>
        <v>Mohave County Community College</v>
      </c>
      <c r="K842" t="s">
        <v>284</v>
      </c>
      <c r="L842" t="s">
        <v>141</v>
      </c>
      <c r="M842" t="s">
        <v>266</v>
      </c>
    </row>
    <row r="843" spans="1:22" ht="15" x14ac:dyDescent="0.25">
      <c r="A843" s="22">
        <f>VLOOKUP(lex_jul_2014[[#This Row],[Locationid]],[1]LibPAS_data!$A$2:$D$264,4,FALSE)</f>
        <v>87143</v>
      </c>
      <c r="B843" s="10" t="str">
        <f>TEXT(C843,"yyyy")&amp;"-"&amp;"Q"&amp;LOOKUP(MONTH(C843),{1,4,7,10},{1,2,3,4})</f>
        <v>2015-Q1</v>
      </c>
      <c r="C843" s="19">
        <v>42036</v>
      </c>
      <c r="D843" s="7">
        <f>YEAR(DATE(YEAR(lex_jul_2014[[#This Row],[Date]]),MONTH(lex_jul_2014[[#This Row],[Date]])+6,1))</f>
        <v>2015</v>
      </c>
      <c r="E843" s="39" t="str">
        <f>TEXT(lex_jul_2014[[#This Row],[Date]],"YYYY")</f>
        <v>2015</v>
      </c>
      <c r="F843" t="s">
        <v>288</v>
      </c>
      <c r="G843" s="7" t="str">
        <f>VLOOKUP(K843,[1]LibPAS_data!$A$2:$C$600,3,FALSE)</f>
        <v>Mohave</v>
      </c>
      <c r="H843">
        <v>14322</v>
      </c>
      <c r="I843" t="s">
        <v>29</v>
      </c>
      <c r="J843" s="7" t="str">
        <f>VLOOKUP(K843,[1]LibPAS_data!$A$2:$C$601,2,FALSE)</f>
        <v>Mohave County Library District</v>
      </c>
      <c r="K843" s="11" t="s">
        <v>212</v>
      </c>
      <c r="L843" t="s">
        <v>141</v>
      </c>
      <c r="M843" t="s">
        <v>266</v>
      </c>
    </row>
    <row r="844" spans="1:22" ht="15" x14ac:dyDescent="0.25">
      <c r="A844" s="22" t="str">
        <f>VLOOKUP(lex_jul_2014[[#This Row],[Locationid]],[1]LibPAS_data!$A$2:$D$264,4,FALSE)</f>
        <v>N/A</v>
      </c>
      <c r="B844" s="10" t="str">
        <f>TEXT(C844,"yyyy")&amp;"-"&amp;"Q"&amp;LOOKUP(MONTH(C844),{1,4,7,10},{1,2,3,4})</f>
        <v>2015-Q1</v>
      </c>
      <c r="C844" s="19">
        <v>42036</v>
      </c>
      <c r="D844" s="7">
        <f>YEAR(DATE(YEAR(lex_jul_2014[[#This Row],[Date]]),MONTH(lex_jul_2014[[#This Row],[Date]])+6,1))</f>
        <v>2015</v>
      </c>
      <c r="E844" s="39" t="str">
        <f>TEXT(lex_jul_2014[[#This Row],[Date]],"YYYY")</f>
        <v>2015</v>
      </c>
      <c r="F844" t="s">
        <v>288</v>
      </c>
      <c r="G844" s="7" t="str">
        <f>VLOOKUP(K844,[1]LibPAS_data!$A$2:$C$600,3,FALSE)</f>
        <v>Mohave</v>
      </c>
      <c r="H844">
        <v>14489</v>
      </c>
      <c r="I844" t="s">
        <v>30</v>
      </c>
      <c r="J844" s="7" t="str">
        <f>VLOOKUP(K844,[1]LibPAS_data!$A$2:$C$601,2,FALSE)</f>
        <v>Ava Ich Asiit Tribal Library</v>
      </c>
      <c r="K844" s="13" t="s">
        <v>155</v>
      </c>
      <c r="L844" t="s">
        <v>141</v>
      </c>
      <c r="M844" t="s">
        <v>266</v>
      </c>
    </row>
    <row r="845" spans="1:22" ht="15" x14ac:dyDescent="0.25">
      <c r="A845" s="22" t="str">
        <f>VLOOKUP(lex_jul_2014[[#This Row],[Locationid]],[1]LibPAS_data!$A$2:$D$264,4,FALSE)</f>
        <v>N/A</v>
      </c>
      <c r="B845" s="10" t="str">
        <f>TEXT(C845,"yyyy")&amp;"-"&amp;"Q"&amp;LOOKUP(MONTH(C845),{1,4,7,10},{1,2,3,4})</f>
        <v>2015-Q1</v>
      </c>
      <c r="C845" s="19">
        <v>42036</v>
      </c>
      <c r="D845" s="7">
        <f>YEAR(DATE(YEAR(lex_jul_2014[[#This Row],[Date]]),MONTH(lex_jul_2014[[#This Row],[Date]])+6,1))</f>
        <v>2015</v>
      </c>
      <c r="E845" s="39" t="str">
        <f>TEXT(lex_jul_2014[[#This Row],[Date]],"YYYY")</f>
        <v>2015</v>
      </c>
      <c r="F845" t="s">
        <v>288</v>
      </c>
      <c r="G845" s="7" t="str">
        <f>VLOOKUP(K845,[1]LibPAS_data!$A$2:$C$600,3,FALSE)</f>
        <v>Mohave</v>
      </c>
      <c r="H845">
        <v>14490</v>
      </c>
      <c r="I845" t="s">
        <v>31</v>
      </c>
      <c r="J845" s="7" t="str">
        <f>VLOOKUP(K845,[1]LibPAS_data!$A$2:$C$601,2,FALSE)</f>
        <v>Kaibab Paiute Public Library</v>
      </c>
      <c r="K845" s="13" t="s">
        <v>201</v>
      </c>
      <c r="L845" t="s">
        <v>141</v>
      </c>
      <c r="M845" t="s">
        <v>266</v>
      </c>
    </row>
    <row r="846" spans="1:22" ht="15" x14ac:dyDescent="0.25">
      <c r="A846" s="22" t="str">
        <f>VLOOKUP(lex_jul_2014[[#This Row],[Locationid]],[1]LibPAS_data!$A$2:$D$264,4,FALSE)</f>
        <v>N/A</v>
      </c>
      <c r="B846" s="10" t="str">
        <f>TEXT(C846,"yyyy")&amp;"-"&amp;"Q"&amp;LOOKUP(MONTH(C846),{1,4,7,10},{1,2,3,4})</f>
        <v>2015-Q1</v>
      </c>
      <c r="C846" s="19">
        <v>42036</v>
      </c>
      <c r="D846" s="7">
        <f>YEAR(DATE(YEAR(lex_jul_2014[[#This Row],[Date]]),MONTH(lex_jul_2014[[#This Row],[Date]])+6,1))</f>
        <v>2015</v>
      </c>
      <c r="E846" s="39" t="str">
        <f>TEXT(lex_jul_2014[[#This Row],[Date]],"YYYY")</f>
        <v>2015</v>
      </c>
      <c r="F846" t="s">
        <v>288</v>
      </c>
      <c r="G846" s="7" t="str">
        <f>VLOOKUP(K846,[1]LibPAS_data!$A$2:$C$600,3,FALSE)</f>
        <v>Mohave</v>
      </c>
      <c r="H846">
        <v>14491</v>
      </c>
      <c r="I846" t="s">
        <v>32</v>
      </c>
      <c r="J846" s="7" t="str">
        <f>VLOOKUP(K846,[1]LibPAS_data!$A$2:$C$601,2,FALSE)</f>
        <v>The Edward McElwain Memorial Lib</v>
      </c>
      <c r="K846" s="13" t="s">
        <v>246</v>
      </c>
      <c r="L846" t="s">
        <v>141</v>
      </c>
      <c r="M846" t="s">
        <v>266</v>
      </c>
    </row>
    <row r="847" spans="1:22" ht="15" x14ac:dyDescent="0.25">
      <c r="A847" s="22">
        <f>VLOOKUP(lex_jul_2014[[#This Row],[Locationid]],[1]LibPAS_data!$A$2:$D$264,4,FALSE)</f>
        <v>3352</v>
      </c>
      <c r="B847" s="10" t="str">
        <f>TEXT(C847,"yyyy")&amp;"-"&amp;"Q"&amp;LOOKUP(MONTH(C847),{1,4,7,10},{1,2,3,4})</f>
        <v>2015-Q1</v>
      </c>
      <c r="C847" s="19">
        <v>42036</v>
      </c>
      <c r="D847" s="7">
        <f>YEAR(DATE(YEAR(lex_jul_2014[[#This Row],[Date]]),MONTH(lex_jul_2014[[#This Row],[Date]])+6,1))</f>
        <v>2015</v>
      </c>
      <c r="E847" s="39" t="str">
        <f>TEXT(lex_jul_2014[[#This Row],[Date]],"YYYY")</f>
        <v>2015</v>
      </c>
      <c r="F847" t="s">
        <v>288</v>
      </c>
      <c r="G847" s="7" t="str">
        <f>VLOOKUP(K847,[1]LibPAS_data!$A$2:$C$600,3,FALSE)</f>
        <v>La Paz</v>
      </c>
      <c r="H847">
        <v>14324</v>
      </c>
      <c r="I847" t="s">
        <v>33</v>
      </c>
      <c r="J847" s="7" t="str">
        <f>VLOOKUP(K847,[1]LibPAS_data!$A$2:$C$601,2,FALSE)</f>
        <v>Colorado River Indian Tribes Library</v>
      </c>
      <c r="K847" s="13" t="s">
        <v>173</v>
      </c>
      <c r="L847" t="s">
        <v>141</v>
      </c>
      <c r="M847" t="s">
        <v>266</v>
      </c>
    </row>
    <row r="848" spans="1:22" ht="15" x14ac:dyDescent="0.25">
      <c r="A848" s="22">
        <f>VLOOKUP(lex_jul_2014[[#This Row],[Locationid]],[1]LibPAS_data!$A$2:$D$264,4,FALSE)</f>
        <v>5873</v>
      </c>
      <c r="B848" s="10" t="str">
        <f>TEXT(C848,"yyyy")&amp;"-"&amp;"Q"&amp;LOOKUP(MONTH(C848),{1,4,7,10},{1,2,3,4})</f>
        <v>2015-Q1</v>
      </c>
      <c r="C848" s="19">
        <v>42036</v>
      </c>
      <c r="D848" s="7">
        <f>YEAR(DATE(YEAR(lex_jul_2014[[#This Row],[Date]]),MONTH(lex_jul_2014[[#This Row],[Date]])+6,1))</f>
        <v>2015</v>
      </c>
      <c r="E848" s="39" t="str">
        <f>TEXT(lex_jul_2014[[#This Row],[Date]],"YYYY")</f>
        <v>2015</v>
      </c>
      <c r="F848" t="s">
        <v>288</v>
      </c>
      <c r="G848" s="7" t="str">
        <f>VLOOKUP(K848,[1]LibPAS_data!$A$2:$C$600,3,FALSE)</f>
        <v>La Paz</v>
      </c>
      <c r="H848">
        <v>14473</v>
      </c>
      <c r="I848" t="s">
        <v>35</v>
      </c>
      <c r="J848" s="7" t="str">
        <f>VLOOKUP(K848,[1]LibPAS_data!$A$2:$C$601,2,FALSE)</f>
        <v>Quartzsite Public Library</v>
      </c>
      <c r="K848" s="11" t="s">
        <v>231</v>
      </c>
      <c r="L848" t="s">
        <v>141</v>
      </c>
      <c r="M848" t="s">
        <v>266</v>
      </c>
    </row>
    <row r="849" spans="1:22" ht="15" x14ac:dyDescent="0.25">
      <c r="A849" s="22" t="e">
        <f>VLOOKUP(lex_jul_2014[[#This Row],[Locationid]],[1]LibPAS_data!$A$2:$D$264,4,FALSE)</f>
        <v>#N/A</v>
      </c>
      <c r="B849" s="10" t="str">
        <f>TEXT(C849,"yyyy")&amp;"-"&amp;"Q"&amp;LOOKUP(MONTH(C849),{1,4,7,10},{1,2,3,4})</f>
        <v>2015-Q1</v>
      </c>
      <c r="C849" s="19">
        <v>42036</v>
      </c>
      <c r="D849" s="7">
        <f>YEAR(DATE(YEAR(lex_jul_2014[[#This Row],[Date]]),MONTH(lex_jul_2014[[#This Row],[Date]])+6,1))</f>
        <v>2015</v>
      </c>
      <c r="E849" s="39" t="str">
        <f>TEXT(lex_jul_2014[[#This Row],[Date]],"YYYY")</f>
        <v>2015</v>
      </c>
      <c r="F849" t="s">
        <v>288</v>
      </c>
      <c r="G849" s="7" t="str">
        <f>VLOOKUP(K849,[1]LibPAS_data!$A$2:$C$600,3,FALSE)</f>
        <v>La Paz</v>
      </c>
      <c r="H849">
        <v>14474</v>
      </c>
      <c r="I849" t="s">
        <v>36</v>
      </c>
      <c r="J849" s="7" t="str">
        <f>VLOOKUP(K849,[1]LibPAS_data!$A$2:$C$601,2,FALSE)</f>
        <v>Bouse Public Library</v>
      </c>
      <c r="K849" s="13" t="s">
        <v>161</v>
      </c>
      <c r="L849" t="s">
        <v>141</v>
      </c>
      <c r="M849" t="s">
        <v>266</v>
      </c>
    </row>
    <row r="850" spans="1:22" ht="15" x14ac:dyDescent="0.25">
      <c r="A850" s="22" t="e">
        <f>VLOOKUP(lex_jul_2014[[#This Row],[Locationid]],[1]LibPAS_data!$A$2:$D$264,4,FALSE)</f>
        <v>#N/A</v>
      </c>
      <c r="B850" s="10" t="str">
        <f>TEXT(C850,"yyyy")&amp;"-"&amp;"Q"&amp;LOOKUP(MONTH(C850),{1,4,7,10},{1,2,3,4})</f>
        <v>2015-Q1</v>
      </c>
      <c r="C850" s="19">
        <v>42036</v>
      </c>
      <c r="D850" s="7">
        <f>YEAR(DATE(YEAR(lex_jul_2014[[#This Row],[Date]]),MONTH(lex_jul_2014[[#This Row],[Date]])+6,1))</f>
        <v>2015</v>
      </c>
      <c r="E850" s="39" t="str">
        <f>TEXT(lex_jul_2014[[#This Row],[Date]],"YYYY")</f>
        <v>2015</v>
      </c>
      <c r="F850" t="s">
        <v>288</v>
      </c>
      <c r="G850" s="7" t="str">
        <f>VLOOKUP(K850,[1]LibPAS_data!$A$2:$C$600,3,FALSE)</f>
        <v>Yavapai</v>
      </c>
      <c r="H850">
        <v>14325</v>
      </c>
      <c r="I850" t="s">
        <v>37</v>
      </c>
      <c r="J850" s="7" t="str">
        <f>VLOOKUP(K850,[1]LibPAS_data!$A$2:$C$601,2,FALSE)</f>
        <v>Centennial Public Library</v>
      </c>
      <c r="K850" s="17" t="s">
        <v>165</v>
      </c>
      <c r="L850" t="s">
        <v>141</v>
      </c>
      <c r="M850" t="s">
        <v>266</v>
      </c>
    </row>
    <row r="851" spans="1:22" ht="15" x14ac:dyDescent="0.25">
      <c r="A851" s="22">
        <f>VLOOKUP(lex_jul_2014[[#This Row],[Locationid]],[1]LibPAS_data!$A$2:$D$264,4,FALSE)</f>
        <v>3139</v>
      </c>
      <c r="B851" s="10" t="str">
        <f>TEXT(C851,"yyyy")&amp;"-"&amp;"Q"&amp;LOOKUP(MONTH(C851),{1,4,7,10},{1,2,3,4})</f>
        <v>2015-Q1</v>
      </c>
      <c r="C851" s="19">
        <v>42036</v>
      </c>
      <c r="D851" s="7">
        <f>YEAR(DATE(YEAR(lex_jul_2014[[#This Row],[Date]]),MONTH(lex_jul_2014[[#This Row],[Date]])+6,1))</f>
        <v>2015</v>
      </c>
      <c r="E851" s="39" t="str">
        <f>TEXT(lex_jul_2014[[#This Row],[Date]],"YYYY")</f>
        <v>2015</v>
      </c>
      <c r="F851" t="s">
        <v>288</v>
      </c>
      <c r="G851" s="7" t="str">
        <f>VLOOKUP(K851,[1]LibPAS_data!$A$2:$C$600,3,FALSE)</f>
        <v>La Paz</v>
      </c>
      <c r="H851">
        <v>14475</v>
      </c>
      <c r="I851" t="s">
        <v>281</v>
      </c>
      <c r="J851" s="7" t="str">
        <f>VLOOKUP(K851,[1]LibPAS_data!$A$2:$C$601,2,FALSE)</f>
        <v>La Paz County Library Services</v>
      </c>
      <c r="K851" t="s">
        <v>285</v>
      </c>
      <c r="L851" t="s">
        <v>141</v>
      </c>
      <c r="M851" t="s">
        <v>266</v>
      </c>
    </row>
    <row r="852" spans="1:22" ht="15" x14ac:dyDescent="0.25">
      <c r="A852" s="22">
        <f>VLOOKUP(lex_jul_2014[[#This Row],[Locationid]],[1]LibPAS_data!$A$2:$D$264,4,FALSE)</f>
        <v>12610</v>
      </c>
      <c r="B852" s="10" t="str">
        <f>TEXT(C852,"yyyy")&amp;"-"&amp;"Q"&amp;LOOKUP(MONTH(C852),{1,4,7,10},{1,2,3,4})</f>
        <v>2015-Q1</v>
      </c>
      <c r="C852" s="19">
        <v>42036</v>
      </c>
      <c r="D852" s="7">
        <f>YEAR(DATE(YEAR(lex_jul_2014[[#This Row],[Date]]),MONTH(lex_jul_2014[[#This Row],[Date]])+6,1))</f>
        <v>2015</v>
      </c>
      <c r="E852" s="39" t="str">
        <f>TEXT(lex_jul_2014[[#This Row],[Date]],"YYYY")</f>
        <v>2015</v>
      </c>
      <c r="F852" t="s">
        <v>288</v>
      </c>
      <c r="G852" s="7" t="str">
        <f>VLOOKUP(K852,[1]LibPAS_data!$A$2:$C$600,3,FALSE)</f>
        <v>Yavapai</v>
      </c>
      <c r="H852">
        <v>14517</v>
      </c>
      <c r="I852" t="s">
        <v>38</v>
      </c>
      <c r="J852" s="7" t="str">
        <f>VLOOKUP(K852,[1]LibPAS_data!$A$2:$C$601,2,FALSE)</f>
        <v>Cottonwood Public Library</v>
      </c>
      <c r="K852" s="11" t="s">
        <v>178</v>
      </c>
      <c r="L852" t="s">
        <v>141</v>
      </c>
      <c r="M852" t="s">
        <v>266</v>
      </c>
    </row>
    <row r="853" spans="1:22" ht="15" x14ac:dyDescent="0.25">
      <c r="A853" s="22">
        <f>VLOOKUP(lex_jul_2014[[#This Row],[Locationid]],[1]LibPAS_data!$A$2:$D$264,4,FALSE)</f>
        <v>9301</v>
      </c>
      <c r="B853" s="10" t="str">
        <f>TEXT(C853,"yyyy")&amp;"-"&amp;"Q"&amp;LOOKUP(MONTH(C853),{1,4,7,10},{1,2,3,4})</f>
        <v>2015-Q1</v>
      </c>
      <c r="C853" s="19">
        <v>42036</v>
      </c>
      <c r="D853" s="7">
        <f>YEAR(DATE(YEAR(lex_jul_2014[[#This Row],[Date]]),MONTH(lex_jul_2014[[#This Row],[Date]])+6,1))</f>
        <v>2015</v>
      </c>
      <c r="E853" s="39" t="str">
        <f>TEXT(lex_jul_2014[[#This Row],[Date]],"YYYY")</f>
        <v>2015</v>
      </c>
      <c r="F853" t="s">
        <v>288</v>
      </c>
      <c r="G853" s="7" t="str">
        <f>VLOOKUP(K853,[1]LibPAS_data!$A$2:$C$600,3,FALSE)</f>
        <v>Yavapai</v>
      </c>
      <c r="H853">
        <v>12675</v>
      </c>
      <c r="I853" t="s">
        <v>40</v>
      </c>
      <c r="J853" s="7" t="str">
        <f>VLOOKUP(K853,[1]LibPAS_data!$A$2:$C$601,2,FALSE)</f>
        <v>Yavapai County Library District</v>
      </c>
      <c r="K853" s="13" t="s">
        <v>259</v>
      </c>
      <c r="L853" t="s">
        <v>141</v>
      </c>
      <c r="M853" t="s">
        <v>266</v>
      </c>
    </row>
    <row r="854" spans="1:22" ht="15" x14ac:dyDescent="0.25">
      <c r="A854" s="22" t="str">
        <f>VLOOKUP(lex_jul_2014[[#This Row],[Locationid]],[1]LibPAS_data!$A$2:$D$264,4,FALSE)</f>
        <v>N/A</v>
      </c>
      <c r="B854" s="10" t="str">
        <f>TEXT(C854,"yyyy")&amp;"-"&amp;"Q"&amp;LOOKUP(MONTH(C854),{1,4,7,10},{1,2,3,4})</f>
        <v>2015-Q1</v>
      </c>
      <c r="C854" s="19">
        <v>42036</v>
      </c>
      <c r="D854" s="7">
        <f>YEAR(DATE(YEAR(lex_jul_2014[[#This Row],[Date]]),MONTH(lex_jul_2014[[#This Row],[Date]])+6,1))</f>
        <v>2015</v>
      </c>
      <c r="E854" s="39" t="str">
        <f>TEXT(lex_jul_2014[[#This Row],[Date]],"YYYY")</f>
        <v>2015</v>
      </c>
      <c r="F854" t="s">
        <v>288</v>
      </c>
      <c r="G854" s="7" t="str">
        <f>VLOOKUP(K854,[1]LibPAS_data!$A$2:$C$600,3,FALSE)</f>
        <v>Yavapai</v>
      </c>
      <c r="H854">
        <v>14518</v>
      </c>
      <c r="I854" t="s">
        <v>41</v>
      </c>
      <c r="J854" s="7" t="str">
        <f>VLOOKUP(K854,[1]LibPAS_data!$A$2:$C$601,2,FALSE)</f>
        <v>Yavapai-Prescott Tribal Library</v>
      </c>
      <c r="K854" s="16" t="s">
        <v>260</v>
      </c>
      <c r="L854" t="s">
        <v>141</v>
      </c>
      <c r="M854" t="s">
        <v>266</v>
      </c>
    </row>
    <row r="855" spans="1:22" ht="15" x14ac:dyDescent="0.25">
      <c r="A855" s="22" t="e">
        <f>VLOOKUP(lex_jul_2014[[#This Row],[Locationid]],[1]LibPAS_data!$A$2:$D$264,4,FALSE)</f>
        <v>#N/A</v>
      </c>
      <c r="B855" s="10" t="str">
        <f>TEXT(C855,"yyyy")&amp;"-"&amp;"Q"&amp;LOOKUP(MONTH(C855),{1,4,7,10},{1,2,3,4})</f>
        <v>2015-Q1</v>
      </c>
      <c r="C855" s="19">
        <v>42036</v>
      </c>
      <c r="D855" s="7">
        <f>YEAR(DATE(YEAR(lex_jul_2014[[#This Row],[Date]]),MONTH(lex_jul_2014[[#This Row],[Date]])+6,1))</f>
        <v>2015</v>
      </c>
      <c r="E855" s="39" t="str">
        <f>TEXT(lex_jul_2014[[#This Row],[Date]],"YYYY")</f>
        <v>2015</v>
      </c>
      <c r="F855" t="s">
        <v>288</v>
      </c>
      <c r="G855" s="7" t="str">
        <f>VLOOKUP(K855,[1]LibPAS_data!$A$2:$C$600,3,FALSE)</f>
        <v>Yavapai</v>
      </c>
      <c r="H855">
        <v>14532</v>
      </c>
      <c r="I855" t="s">
        <v>42</v>
      </c>
      <c r="J855" s="7" t="str">
        <f>VLOOKUP(K855,[1]LibPAS_data!$A$2:$C$601,2,FALSE)</f>
        <v>Bagdad Public Library</v>
      </c>
      <c r="K855" s="13" t="s">
        <v>157</v>
      </c>
      <c r="L855" t="s">
        <v>141</v>
      </c>
      <c r="M855" t="s">
        <v>266</v>
      </c>
    </row>
    <row r="856" spans="1:22" ht="15" x14ac:dyDescent="0.25">
      <c r="A856" s="22" t="e">
        <f>VLOOKUP(lex_jul_2014[[#This Row],[Locationid]],[1]LibPAS_data!$A$2:$D$264,4,FALSE)</f>
        <v>#N/A</v>
      </c>
      <c r="B856" s="10" t="str">
        <f>TEXT(C856,"yyyy")&amp;"-"&amp;"Q"&amp;LOOKUP(MONTH(C856),{1,4,7,10},{1,2,3,4})</f>
        <v>2015-Q1</v>
      </c>
      <c r="C856" s="19">
        <v>42036</v>
      </c>
      <c r="D856" s="7">
        <f>YEAR(DATE(YEAR(lex_jul_2014[[#This Row],[Date]]),MONTH(lex_jul_2014[[#This Row],[Date]])+6,1))</f>
        <v>2015</v>
      </c>
      <c r="E856" s="39" t="str">
        <f>TEXT(lex_jul_2014[[#This Row],[Date]],"YYYY")</f>
        <v>2015</v>
      </c>
      <c r="F856" t="s">
        <v>288</v>
      </c>
      <c r="G856" s="7" t="str">
        <f>VLOOKUP(K856,[1]LibPAS_data!$A$2:$C$600,3,FALSE)</f>
        <v>Yavapai</v>
      </c>
      <c r="H856">
        <v>14551</v>
      </c>
      <c r="I856" t="s">
        <v>43</v>
      </c>
      <c r="J856" s="7" t="str">
        <f>VLOOKUP(K856,[1]LibPAS_data!$A$2:$C$601,2,FALSE)</f>
        <v>Wilhoit Public Library</v>
      </c>
      <c r="K856" s="13" t="s">
        <v>254</v>
      </c>
      <c r="L856" t="s">
        <v>141</v>
      </c>
      <c r="M856" t="s">
        <v>266</v>
      </c>
    </row>
    <row r="857" spans="1:22" ht="15" x14ac:dyDescent="0.25">
      <c r="A857" s="22" t="e">
        <f>VLOOKUP(lex_jul_2014[[#This Row],[Locationid]],[1]LibPAS_data!$A$2:$D$264,4,FALSE)</f>
        <v>#N/A</v>
      </c>
      <c r="B857" s="10" t="str">
        <f>TEXT(C857,"yyyy")&amp;"-"&amp;"Q"&amp;LOOKUP(MONTH(C857),{1,4,7,10},{1,2,3,4})</f>
        <v>2015-Q1</v>
      </c>
      <c r="C857" s="19">
        <v>42036</v>
      </c>
      <c r="D857" s="7">
        <f>YEAR(DATE(YEAR(lex_jul_2014[[#This Row],[Date]]),MONTH(lex_jul_2014[[#This Row],[Date]])+6,1))</f>
        <v>2015</v>
      </c>
      <c r="E857" s="39" t="str">
        <f>TEXT(lex_jul_2014[[#This Row],[Date]],"YYYY")</f>
        <v>2015</v>
      </c>
      <c r="F857" t="s">
        <v>288</v>
      </c>
      <c r="G857" s="7" t="str">
        <f>VLOOKUP(K857,[1]LibPAS_data!$A$2:$C$600,3,FALSE)</f>
        <v>Yavapai</v>
      </c>
      <c r="H857">
        <v>14552</v>
      </c>
      <c r="I857" t="s">
        <v>44</v>
      </c>
      <c r="J857" s="7" t="str">
        <f>VLOOKUP(K857,[1]LibPAS_data!$A$2:$C$601,2,FALSE)</f>
        <v>Yarnell Public Library</v>
      </c>
      <c r="K857" s="11" t="s">
        <v>258</v>
      </c>
      <c r="L857" t="s">
        <v>141</v>
      </c>
      <c r="M857" t="s">
        <v>266</v>
      </c>
    </row>
    <row r="858" spans="1:22" ht="15" x14ac:dyDescent="0.25">
      <c r="A858" s="22">
        <f>VLOOKUP(lex_jul_2014[[#This Row],[Locationid]],[1]LibPAS_data!$A$2:$D$264,4,FALSE)</f>
        <v>22616</v>
      </c>
      <c r="B858" s="10" t="str">
        <f>TEXT(C858,"yyyy")&amp;"-"&amp;"Q"&amp;LOOKUP(MONTH(C858),{1,4,7,10},{1,2,3,4})</f>
        <v>2015-Q1</v>
      </c>
      <c r="C858" s="19">
        <v>42036</v>
      </c>
      <c r="D858" s="7">
        <f>YEAR(DATE(YEAR(lex_jul_2014[[#This Row],[Date]]),MONTH(lex_jul_2014[[#This Row],[Date]])+6,1))</f>
        <v>2015</v>
      </c>
      <c r="E858" s="39" t="str">
        <f>TEXT(lex_jul_2014[[#This Row],[Date]],"YYYY")</f>
        <v>2015</v>
      </c>
      <c r="F858" t="s">
        <v>288</v>
      </c>
      <c r="G858" s="7" t="str">
        <f>VLOOKUP(K858,[1]LibPAS_data!$A$2:$C$600,3,FALSE)</f>
        <v>Yavapai</v>
      </c>
      <c r="H858">
        <v>14519</v>
      </c>
      <c r="I858" t="s">
        <v>45</v>
      </c>
      <c r="J858" s="7" t="str">
        <f>VLOOKUP(K858,[1]LibPAS_data!$A$2:$C$601,2,FALSE)</f>
        <v>Prescott Valley Public Library</v>
      </c>
      <c r="K858" s="11" t="s">
        <v>230</v>
      </c>
      <c r="L858" t="s">
        <v>141</v>
      </c>
      <c r="M858" t="s">
        <v>266</v>
      </c>
      <c r="P858">
        <v>2</v>
      </c>
      <c r="V858">
        <v>4</v>
      </c>
    </row>
    <row r="859" spans="1:22" ht="15" x14ac:dyDescent="0.25">
      <c r="A859" s="22">
        <f>VLOOKUP(lex_jul_2014[[#This Row],[Locationid]],[1]LibPAS_data!$A$2:$D$264,4,FALSE)</f>
        <v>663</v>
      </c>
      <c r="B859" s="10" t="str">
        <f>TEXT(C859,"yyyy")&amp;"-"&amp;"Q"&amp;LOOKUP(MONTH(C859),{1,4,7,10},{1,2,3,4})</f>
        <v>2015-Q1</v>
      </c>
      <c r="C859" s="19">
        <v>42036</v>
      </c>
      <c r="D859" s="7">
        <f>YEAR(DATE(YEAR(lex_jul_2014[[#This Row],[Date]]),MONTH(lex_jul_2014[[#This Row],[Date]])+6,1))</f>
        <v>2015</v>
      </c>
      <c r="E859" s="39" t="str">
        <f>TEXT(lex_jul_2014[[#This Row],[Date]],"YYYY")</f>
        <v>2015</v>
      </c>
      <c r="F859" t="s">
        <v>288</v>
      </c>
      <c r="G859" s="7" t="str">
        <f>VLOOKUP(K859,[1]LibPAS_data!$A$2:$C$600,3,FALSE)</f>
        <v>Yavapai</v>
      </c>
      <c r="H859">
        <v>14523</v>
      </c>
      <c r="I859" t="s">
        <v>46</v>
      </c>
      <c r="J859" s="7" t="str">
        <f>VLOOKUP(K859,[1]LibPAS_data!$A$2:$C$601,2,FALSE)</f>
        <v>Jerome Public</v>
      </c>
      <c r="K859" s="13" t="s">
        <v>200</v>
      </c>
      <c r="L859" t="s">
        <v>141</v>
      </c>
      <c r="M859" t="s">
        <v>266</v>
      </c>
    </row>
    <row r="860" spans="1:22" ht="15" x14ac:dyDescent="0.25">
      <c r="A860" s="22" t="e">
        <f>VLOOKUP(lex_jul_2014[[#This Row],[Locationid]],[1]LibPAS_data!$A$2:$D$264,4,FALSE)</f>
        <v>#N/A</v>
      </c>
      <c r="B860" s="10" t="str">
        <f>TEXT(C860,"yyyy")&amp;"-"&amp;"Q"&amp;LOOKUP(MONTH(C860),{1,4,7,10},{1,2,3,4})</f>
        <v>2015-Q1</v>
      </c>
      <c r="C860" s="19">
        <v>42036</v>
      </c>
      <c r="D860" s="7">
        <f>YEAR(DATE(YEAR(lex_jul_2014[[#This Row],[Date]]),MONTH(lex_jul_2014[[#This Row],[Date]])+6,1))</f>
        <v>2015</v>
      </c>
      <c r="E860" s="39" t="str">
        <f>TEXT(lex_jul_2014[[#This Row],[Date]],"YYYY")</f>
        <v>2015</v>
      </c>
      <c r="F860" t="s">
        <v>288</v>
      </c>
      <c r="G860" s="7" t="str">
        <f>VLOOKUP(K860,[1]LibPAS_data!$A$2:$C$600,3,FALSE)</f>
        <v>Yavapai</v>
      </c>
      <c r="H860">
        <v>14547</v>
      </c>
      <c r="I860" t="s">
        <v>47</v>
      </c>
      <c r="J860" s="7" t="str">
        <f>VLOOKUP(K860,[1]LibPAS_data!$A$2:$C$601,2,FALSE)</f>
        <v>Mayer Public Library</v>
      </c>
      <c r="K860" s="11" t="s">
        <v>207</v>
      </c>
      <c r="L860" t="s">
        <v>141</v>
      </c>
      <c r="M860" t="s">
        <v>266</v>
      </c>
    </row>
    <row r="861" spans="1:22" ht="15" x14ac:dyDescent="0.25">
      <c r="A861" s="22">
        <f>VLOOKUP(lex_jul_2014[[#This Row],[Locationid]],[1]LibPAS_data!$A$2:$D$264,4,FALSE)</f>
        <v>29416</v>
      </c>
      <c r="B861" s="10" t="str">
        <f>TEXT(C861,"yyyy")&amp;"-"&amp;"Q"&amp;LOOKUP(MONTH(C861),{1,4,7,10},{1,2,3,4})</f>
        <v>2015-Q1</v>
      </c>
      <c r="C861" s="19">
        <v>42036</v>
      </c>
      <c r="D861" s="7">
        <f>YEAR(DATE(YEAR(lex_jul_2014[[#This Row],[Date]]),MONTH(lex_jul_2014[[#This Row],[Date]])+6,1))</f>
        <v>2015</v>
      </c>
      <c r="E861" s="39" t="str">
        <f>TEXT(lex_jul_2014[[#This Row],[Date]],"YYYY")</f>
        <v>2015</v>
      </c>
      <c r="F861" t="s">
        <v>288</v>
      </c>
      <c r="G861" s="7" t="str">
        <f>VLOOKUP(K861,[1]LibPAS_data!$A$2:$C$600,3,FALSE)</f>
        <v>Yavapai</v>
      </c>
      <c r="H861">
        <v>14524</v>
      </c>
      <c r="I861" t="s">
        <v>48</v>
      </c>
      <c r="J861" s="7" t="str">
        <f>VLOOKUP(K861,[1]LibPAS_data!$A$2:$C$601,2,FALSE)</f>
        <v>Prescott Public Library</v>
      </c>
      <c r="K861" s="15" t="s">
        <v>229</v>
      </c>
      <c r="L861" t="s">
        <v>141</v>
      </c>
      <c r="M861" t="s">
        <v>266</v>
      </c>
    </row>
    <row r="862" spans="1:22" ht="15" x14ac:dyDescent="0.25">
      <c r="A862" s="22">
        <f>VLOOKUP(lex_jul_2014[[#This Row],[Locationid]],[1]LibPAS_data!$A$2:$D$264,4,FALSE)</f>
        <v>11000</v>
      </c>
      <c r="B862" s="10" t="str">
        <f>TEXT(C862,"yyyy")&amp;"-"&amp;"Q"&amp;LOOKUP(MONTH(C862),{1,4,7,10},{1,2,3,4})</f>
        <v>2015-Q1</v>
      </c>
      <c r="C862" s="19">
        <v>42036</v>
      </c>
      <c r="D862" s="7">
        <f>YEAR(DATE(YEAR(lex_jul_2014[[#This Row],[Date]]),MONTH(lex_jul_2014[[#This Row],[Date]])+6,1))</f>
        <v>2015</v>
      </c>
      <c r="E862" s="39" t="str">
        <f>TEXT(lex_jul_2014[[#This Row],[Date]],"YYYY")</f>
        <v>2015</v>
      </c>
      <c r="F862" t="s">
        <v>288</v>
      </c>
      <c r="G862" s="7" t="str">
        <f>VLOOKUP(K862,[1]LibPAS_data!$A$2:$C$600,3,FALSE)</f>
        <v>Yavapai</v>
      </c>
      <c r="H862">
        <v>14525</v>
      </c>
      <c r="I862" t="s">
        <v>49</v>
      </c>
      <c r="J862" s="7" t="str">
        <f>VLOOKUP(K862,[1]LibPAS_data!$A$2:$C$601,2,FALSE)</f>
        <v>Sedona Public Library</v>
      </c>
      <c r="K862" s="13" t="s">
        <v>240</v>
      </c>
      <c r="L862" t="s">
        <v>141</v>
      </c>
      <c r="M862" t="s">
        <v>266</v>
      </c>
    </row>
    <row r="863" spans="1:22" ht="15" x14ac:dyDescent="0.25">
      <c r="A863" s="22" t="e">
        <f>VLOOKUP(lex_jul_2014[[#This Row],[Locationid]],[1]LibPAS_data!$A$2:$D$264,4,FALSE)</f>
        <v>#N/A</v>
      </c>
      <c r="B863" s="10" t="str">
        <f>TEXT(C863,"yyyy")&amp;"-"&amp;"Q"&amp;LOOKUP(MONTH(C863),{1,4,7,10},{1,2,3,4})</f>
        <v>2015-Q1</v>
      </c>
      <c r="C863" s="19">
        <v>42036</v>
      </c>
      <c r="D863" s="7">
        <f>YEAR(DATE(YEAR(lex_jul_2014[[#This Row],[Date]]),MONTH(lex_jul_2014[[#This Row],[Date]])+6,1))</f>
        <v>2015</v>
      </c>
      <c r="E863" s="39" t="str">
        <f>TEXT(lex_jul_2014[[#This Row],[Date]],"YYYY")</f>
        <v>2015</v>
      </c>
      <c r="F863" t="s">
        <v>288</v>
      </c>
      <c r="G863" s="7" t="str">
        <f>VLOOKUP(K863,[1]LibPAS_data!$A$2:$C$600,3,FALSE)</f>
        <v>Yavapai</v>
      </c>
      <c r="H863">
        <v>14550</v>
      </c>
      <c r="I863" t="s">
        <v>50</v>
      </c>
      <c r="J863" s="7" t="str">
        <f>VLOOKUP(K863,[1]LibPAS_data!$A$2:$C$601,2,FALSE)</f>
        <v>Seligman Public Library</v>
      </c>
      <c r="K863" s="11" t="s">
        <v>241</v>
      </c>
      <c r="L863" t="s">
        <v>141</v>
      </c>
      <c r="M863" t="s">
        <v>266</v>
      </c>
    </row>
    <row r="864" spans="1:22" ht="15" x14ac:dyDescent="0.25">
      <c r="A864" s="22" t="e">
        <f>VLOOKUP(lex_jul_2014[[#This Row],[Locationid]],[1]LibPAS_data!$A$2:$D$264,4,FALSE)</f>
        <v>#N/A</v>
      </c>
      <c r="B864" s="10" t="str">
        <f>TEXT(C864,"yyyy")&amp;"-"&amp;"Q"&amp;LOOKUP(MONTH(C864),{1,4,7,10},{1,2,3,4})</f>
        <v>2015-Q1</v>
      </c>
      <c r="C864" s="19">
        <v>42036</v>
      </c>
      <c r="D864" s="7">
        <f>YEAR(DATE(YEAR(lex_jul_2014[[#This Row],[Date]]),MONTH(lex_jul_2014[[#This Row],[Date]])+6,1))</f>
        <v>2015</v>
      </c>
      <c r="E864" s="39" t="str">
        <f>TEXT(lex_jul_2014[[#This Row],[Date]],"YYYY")</f>
        <v>2015</v>
      </c>
      <c r="F864" t="s">
        <v>288</v>
      </c>
      <c r="G864" s="7" t="str">
        <f>VLOOKUP(K864,[1]LibPAS_data!$A$2:$C$600,3,FALSE)</f>
        <v>Yavapai</v>
      </c>
      <c r="H864">
        <v>14541</v>
      </c>
      <c r="I864" t="s">
        <v>51</v>
      </c>
      <c r="J864" s="7" t="str">
        <f>VLOOKUP(K864,[1]LibPAS_data!$A$2:$C$601,2,FALSE)</f>
        <v>Cordes Lakes Public Library</v>
      </c>
      <c r="K864" s="13" t="s">
        <v>177</v>
      </c>
      <c r="L864" t="s">
        <v>141</v>
      </c>
      <c r="M864" t="s">
        <v>266</v>
      </c>
    </row>
    <row r="865" spans="1:22" ht="15" x14ac:dyDescent="0.25">
      <c r="A865" s="22" t="e">
        <f>VLOOKUP(lex_jul_2014[[#This Row],[Locationid]],[1]LibPAS_data!$A$2:$D$264,4,FALSE)</f>
        <v>#N/A</v>
      </c>
      <c r="B865" s="10" t="str">
        <f>TEXT(C865,"yyyy")&amp;"-"&amp;"Q"&amp;LOOKUP(MONTH(C865),{1,4,7,10},{1,2,3,4})</f>
        <v>2015-Q1</v>
      </c>
      <c r="C865" s="19">
        <v>42036</v>
      </c>
      <c r="D865" s="7">
        <f>YEAR(DATE(YEAR(lex_jul_2014[[#This Row],[Date]]),MONTH(lex_jul_2014[[#This Row],[Date]])+6,1))</f>
        <v>2015</v>
      </c>
      <c r="E865" s="39" t="str">
        <f>TEXT(lex_jul_2014[[#This Row],[Date]],"YYYY")</f>
        <v>2015</v>
      </c>
      <c r="F865" t="s">
        <v>288</v>
      </c>
      <c r="G865" s="7" t="str">
        <f>VLOOKUP(K865,[1]LibPAS_data!$A$2:$C$600,3,FALSE)</f>
        <v>Yavapai</v>
      </c>
      <c r="H865">
        <v>14542</v>
      </c>
      <c r="I865" t="s">
        <v>52</v>
      </c>
      <c r="J865" s="7" t="str">
        <f>VLOOKUP(K865,[1]LibPAS_data!$A$2:$C$601,2,FALSE)</f>
        <v>Crown King Public Library</v>
      </c>
      <c r="K865" s="13" t="s">
        <v>179</v>
      </c>
      <c r="L865" t="s">
        <v>141</v>
      </c>
      <c r="M865" t="s">
        <v>266</v>
      </c>
    </row>
    <row r="866" spans="1:22" ht="15" x14ac:dyDescent="0.25">
      <c r="A866" s="22" t="e">
        <f>VLOOKUP(lex_jul_2014[[#This Row],[Locationid]],[1]LibPAS_data!$A$2:$D$264,4,FALSE)</f>
        <v>#N/A</v>
      </c>
      <c r="B866" s="10" t="str">
        <f>TEXT(C866,"yyyy")&amp;"-"&amp;"Q"&amp;LOOKUP(MONTH(C866),{1,4,7,10},{1,2,3,4})</f>
        <v>2015-Q1</v>
      </c>
      <c r="C866" s="19">
        <v>42036</v>
      </c>
      <c r="D866" s="7">
        <f>YEAR(DATE(YEAR(lex_jul_2014[[#This Row],[Date]]),MONTH(lex_jul_2014[[#This Row],[Date]])+6,1))</f>
        <v>2015</v>
      </c>
      <c r="E866" s="39" t="str">
        <f>TEXT(lex_jul_2014[[#This Row],[Date]],"YYYY")</f>
        <v>2015</v>
      </c>
      <c r="F866" t="s">
        <v>288</v>
      </c>
      <c r="G866" s="7" t="str">
        <f>VLOOKUP(K866,[1]LibPAS_data!$A$2:$C$600,3,FALSE)</f>
        <v>Yavapai</v>
      </c>
      <c r="H866">
        <v>14545</v>
      </c>
      <c r="I866" t="s">
        <v>53</v>
      </c>
      <c r="J866" s="7" t="str">
        <f>VLOOKUP(K866,[1]LibPAS_data!$A$2:$C$601,2,FALSE)</f>
        <v>Dewey-Humboldt Town Library</v>
      </c>
      <c r="K866" s="11" t="s">
        <v>180</v>
      </c>
      <c r="L866" t="s">
        <v>141</v>
      </c>
      <c r="M866" t="s">
        <v>266</v>
      </c>
    </row>
    <row r="867" spans="1:22" ht="15" x14ac:dyDescent="0.25">
      <c r="A867" s="22" t="e">
        <f>VLOOKUP(lex_jul_2014[[#This Row],[Locationid]],[1]LibPAS_data!$A$2:$D$264,4,FALSE)</f>
        <v>#N/A</v>
      </c>
      <c r="B867" s="10" t="str">
        <f>TEXT(C867,"yyyy")&amp;"-"&amp;"Q"&amp;LOOKUP(MONTH(C867),{1,4,7,10},{1,2,3,4})</f>
        <v>2015-Q1</v>
      </c>
      <c r="C867" s="19">
        <v>42036</v>
      </c>
      <c r="D867" s="7">
        <f>YEAR(DATE(YEAR(lex_jul_2014[[#This Row],[Date]]),MONTH(lex_jul_2014[[#This Row],[Date]])+6,1))</f>
        <v>2015</v>
      </c>
      <c r="E867" s="39" t="str">
        <f>TEXT(lex_jul_2014[[#This Row],[Date]],"YYYY")</f>
        <v>2015</v>
      </c>
      <c r="F867" t="s">
        <v>288</v>
      </c>
      <c r="G867" s="7" t="str">
        <f>VLOOKUP(K867,[1]LibPAS_data!$A$2:$C$600,3,FALSE)</f>
        <v>Yavapai</v>
      </c>
      <c r="H867">
        <v>14520</v>
      </c>
      <c r="I867" t="s">
        <v>54</v>
      </c>
      <c r="J867" s="7" t="str">
        <f>VLOOKUP(K867,[1]LibPAS_data!$A$2:$C$601,2,FALSE)</f>
        <v>Ash Fork Public Library</v>
      </c>
      <c r="K867" s="11" t="s">
        <v>154</v>
      </c>
      <c r="L867" t="s">
        <v>141</v>
      </c>
      <c r="M867" t="s">
        <v>266</v>
      </c>
    </row>
    <row r="868" spans="1:22" ht="15" x14ac:dyDescent="0.25">
      <c r="A868" s="22" t="e">
        <f>VLOOKUP(lex_jul_2014[[#This Row],[Locationid]],[1]LibPAS_data!$A$2:$D$264,4,FALSE)</f>
        <v>#N/A</v>
      </c>
      <c r="B868" s="10" t="str">
        <f>TEXT(C868,"yyyy")&amp;"-"&amp;"Q"&amp;LOOKUP(MONTH(C868),{1,4,7,10},{1,2,3,4})</f>
        <v>2015-Q1</v>
      </c>
      <c r="C868" s="19">
        <v>42036</v>
      </c>
      <c r="D868" s="7">
        <f>YEAR(DATE(YEAR(lex_jul_2014[[#This Row],[Date]]),MONTH(lex_jul_2014[[#This Row],[Date]])+6,1))</f>
        <v>2015</v>
      </c>
      <c r="E868" s="39" t="str">
        <f>TEXT(lex_jul_2014[[#This Row],[Date]],"YYYY")</f>
        <v>2015</v>
      </c>
      <c r="F868" t="s">
        <v>288</v>
      </c>
      <c r="G868" s="7" t="str">
        <f>VLOOKUP(K868,[1]LibPAS_data!$A$2:$C$600,3,FALSE)</f>
        <v>Yavapai</v>
      </c>
      <c r="H868">
        <v>14536</v>
      </c>
      <c r="I868" t="s">
        <v>55</v>
      </c>
      <c r="J868" s="7" t="str">
        <f>VLOOKUP(K868,[1]LibPAS_data!$A$2:$C$601,2,FALSE)</f>
        <v>Black Canyon City Community Library</v>
      </c>
      <c r="K868" s="11" t="s">
        <v>159</v>
      </c>
      <c r="L868" t="s">
        <v>141</v>
      </c>
      <c r="M868" t="s">
        <v>266</v>
      </c>
    </row>
    <row r="869" spans="1:22" ht="15" x14ac:dyDescent="0.25">
      <c r="A869" s="22">
        <f>VLOOKUP(lex_jul_2014[[#This Row],[Locationid]],[1]LibPAS_data!$A$2:$D$264,4,FALSE)</f>
        <v>3311</v>
      </c>
      <c r="B869" s="10" t="str">
        <f>TEXT(C869,"yyyy")&amp;"-"&amp;"Q"&amp;LOOKUP(MONTH(C869),{1,4,7,10},{1,2,3,4})</f>
        <v>2015-Q1</v>
      </c>
      <c r="C869" s="19">
        <v>42036</v>
      </c>
      <c r="D869" s="7">
        <f>YEAR(DATE(YEAR(lex_jul_2014[[#This Row],[Date]]),MONTH(lex_jul_2014[[#This Row],[Date]])+6,1))</f>
        <v>2015</v>
      </c>
      <c r="E869" s="39" t="str">
        <f>TEXT(lex_jul_2014[[#This Row],[Date]],"YYYY")</f>
        <v>2015</v>
      </c>
      <c r="F869" t="s">
        <v>288</v>
      </c>
      <c r="G869" s="7" t="str">
        <f>VLOOKUP(K869,[1]LibPAS_data!$A$2:$C$600,3,FALSE)</f>
        <v>Yavapai</v>
      </c>
      <c r="H869">
        <v>14521</v>
      </c>
      <c r="I869" t="s">
        <v>56</v>
      </c>
      <c r="J869" s="7" t="str">
        <f>VLOOKUP(K869,[1]LibPAS_data!$A$2:$C$601,2,FALSE)</f>
        <v>Camp Verde Community Library</v>
      </c>
      <c r="K869" s="13" t="s">
        <v>163</v>
      </c>
      <c r="L869" t="s">
        <v>141</v>
      </c>
      <c r="M869" t="s">
        <v>266</v>
      </c>
      <c r="P869">
        <v>1</v>
      </c>
      <c r="Q869">
        <v>1</v>
      </c>
      <c r="S869">
        <v>1</v>
      </c>
    </row>
    <row r="870" spans="1:22" ht="15" x14ac:dyDescent="0.25">
      <c r="A870" s="22">
        <f>VLOOKUP(lex_jul_2014[[#This Row],[Locationid]],[1]LibPAS_data!$A$2:$D$264,4,FALSE)</f>
        <v>10528</v>
      </c>
      <c r="B870" s="10" t="str">
        <f>TEXT(C870,"yyyy")&amp;"-"&amp;"Q"&amp;LOOKUP(MONTH(C870),{1,4,7,10},{1,2,3,4})</f>
        <v>2015-Q1</v>
      </c>
      <c r="C870" s="19">
        <v>42036</v>
      </c>
      <c r="D870" s="7">
        <f>YEAR(DATE(YEAR(lex_jul_2014[[#This Row],[Date]]),MONTH(lex_jul_2014[[#This Row],[Date]])+6,1))</f>
        <v>2015</v>
      </c>
      <c r="E870" s="39" t="str">
        <f>TEXT(lex_jul_2014[[#This Row],[Date]],"YYYY")</f>
        <v>2015</v>
      </c>
      <c r="F870" t="s">
        <v>288</v>
      </c>
      <c r="G870" s="7" t="str">
        <f>VLOOKUP(K870,[1]LibPAS_data!$A$2:$C$600,3,FALSE)</f>
        <v>Yavapai</v>
      </c>
      <c r="H870">
        <v>14522</v>
      </c>
      <c r="I870" t="s">
        <v>57</v>
      </c>
      <c r="J870" s="7" t="str">
        <f>VLOOKUP(K870,[1]LibPAS_data!$A$2:$C$601,2,FALSE)</f>
        <v>Chino Valley Public Library</v>
      </c>
      <c r="K870" s="17" t="s">
        <v>167</v>
      </c>
      <c r="L870" t="s">
        <v>141</v>
      </c>
      <c r="M870" t="s">
        <v>266</v>
      </c>
    </row>
    <row r="871" spans="1:22" ht="15" x14ac:dyDescent="0.25">
      <c r="A871" s="22">
        <f>VLOOKUP(lex_jul_2014[[#This Row],[Locationid]],[1]LibPAS_data!$A$2:$D$264,4,FALSE)</f>
        <v>534</v>
      </c>
      <c r="B871" s="10" t="str">
        <f>TEXT(C871,"yyyy")&amp;"-"&amp;"Q"&amp;LOOKUP(MONTH(C871),{1,4,7,10},{1,2,3,4})</f>
        <v>2015-Q1</v>
      </c>
      <c r="C871" s="19">
        <v>42036</v>
      </c>
      <c r="D871" s="7">
        <f>YEAR(DATE(YEAR(lex_jul_2014[[#This Row],[Date]]),MONTH(lex_jul_2014[[#This Row],[Date]])+6,1))</f>
        <v>2015</v>
      </c>
      <c r="E871" s="39" t="str">
        <f>TEXT(lex_jul_2014[[#This Row],[Date]],"YYYY")</f>
        <v>2015</v>
      </c>
      <c r="F871" t="s">
        <v>288</v>
      </c>
      <c r="G871" s="7" t="str">
        <f>VLOOKUP(K871,[1]LibPAS_data!$A$2:$C$600,3,FALSE)</f>
        <v>Yavapai</v>
      </c>
      <c r="H871">
        <v>14538</v>
      </c>
      <c r="I871" t="s">
        <v>268</v>
      </c>
      <c r="J871" s="7" t="str">
        <f>VLOOKUP(K871,[1]LibPAS_data!$A$2:$C$601,2,FALSE)</f>
        <v>Clark Memorial</v>
      </c>
      <c r="K871" s="18" t="s">
        <v>269</v>
      </c>
      <c r="L871" t="s">
        <v>141</v>
      </c>
      <c r="M871" t="s">
        <v>266</v>
      </c>
    </row>
    <row r="872" spans="1:22" ht="15" x14ac:dyDescent="0.25">
      <c r="A872" s="22" t="e">
        <f>VLOOKUP(lex_jul_2014[[#This Row],[Locationid]],[1]LibPAS_data!$A$2:$D$264,4,FALSE)</f>
        <v>#N/A</v>
      </c>
      <c r="B872" s="10" t="str">
        <f>TEXT(C872,"yyyy")&amp;"-"&amp;"Q"&amp;LOOKUP(MONTH(C872),{1,4,7,10},{1,2,3,4})</f>
        <v>2015-Q1</v>
      </c>
      <c r="C872" s="19">
        <v>42036</v>
      </c>
      <c r="D872" s="7">
        <f>YEAR(DATE(YEAR(lex_jul_2014[[#This Row],[Date]]),MONTH(lex_jul_2014[[#This Row],[Date]])+6,1))</f>
        <v>2015</v>
      </c>
      <c r="E872" s="39" t="str">
        <f>TEXT(lex_jul_2014[[#This Row],[Date]],"YYYY")</f>
        <v>2015</v>
      </c>
      <c r="F872" t="s">
        <v>288</v>
      </c>
      <c r="G872" s="7" t="str">
        <f>VLOOKUP(K872,[1]LibPAS_data!$A$2:$C$600,3,FALSE)</f>
        <v>Yavapai</v>
      </c>
      <c r="H872">
        <v>14540</v>
      </c>
      <c r="I872" t="s">
        <v>58</v>
      </c>
      <c r="J872" s="7" t="str">
        <f>VLOOKUP(K872,[1]LibPAS_data!$A$2:$C$601,2,FALSE)</f>
        <v>Congress Public Library</v>
      </c>
      <c r="K872" s="11" t="s">
        <v>174</v>
      </c>
      <c r="L872" t="s">
        <v>141</v>
      </c>
      <c r="M872" t="s">
        <v>266</v>
      </c>
    </row>
    <row r="873" spans="1:22" ht="15" x14ac:dyDescent="0.25">
      <c r="A873" s="22">
        <f>VLOOKUP(lex_jul_2014[[#This Row],[Locationid]],[1]LibPAS_data!$A$2:$D$264,4,FALSE)</f>
        <v>11452</v>
      </c>
      <c r="B873" s="10" t="str">
        <f>TEXT(C873,"yyyy")&amp;"-"&amp;"Q"&amp;LOOKUP(MONTH(C873),{1,4,7,10},{1,2,3,4})</f>
        <v>2015-Q1</v>
      </c>
      <c r="C873" s="19">
        <v>42036</v>
      </c>
      <c r="D873" s="7">
        <f>YEAR(DATE(YEAR(lex_jul_2014[[#This Row],[Date]]),MONTH(lex_jul_2014[[#This Row],[Date]])+6,1))</f>
        <v>2015</v>
      </c>
      <c r="E873" s="39" t="str">
        <f>TEXT(lex_jul_2014[[#This Row],[Date]],"YYYY")</f>
        <v>2015</v>
      </c>
      <c r="F873" t="s">
        <v>288</v>
      </c>
      <c r="G873" s="7" t="str">
        <f>VLOOKUP(K873,[1]LibPAS_data!$A$2:$C$600,3,FALSE)</f>
        <v>Apache</v>
      </c>
      <c r="H873">
        <v>14331</v>
      </c>
      <c r="I873" t="s">
        <v>59</v>
      </c>
      <c r="J873" s="7" t="str">
        <f>VLOOKUP(K873,[1]LibPAS_data!$A$2:$C$601,2,FALSE)</f>
        <v>Apache County Library District Office</v>
      </c>
      <c r="K873" s="13" t="s">
        <v>150</v>
      </c>
      <c r="L873" t="s">
        <v>141</v>
      </c>
      <c r="M873" t="s">
        <v>266</v>
      </c>
    </row>
    <row r="874" spans="1:22" ht="15" x14ac:dyDescent="0.25">
      <c r="A874" s="22" t="str">
        <f>VLOOKUP(lex_jul_2014[[#This Row],[Locationid]],[1]LibPAS_data!$A$2:$D$264,4,FALSE)</f>
        <v>N/A</v>
      </c>
      <c r="B874" s="10" t="str">
        <f>TEXT(C874,"yyyy")&amp;"-"&amp;"Q"&amp;LOOKUP(MONTH(C874),{1,4,7,10},{1,2,3,4})</f>
        <v>2015-Q1</v>
      </c>
      <c r="C874" s="19">
        <v>42036</v>
      </c>
      <c r="D874" s="7">
        <f>YEAR(DATE(YEAR(lex_jul_2014[[#This Row],[Date]]),MONTH(lex_jul_2014[[#This Row],[Date]])+6,1))</f>
        <v>2015</v>
      </c>
      <c r="E874" s="39" t="str">
        <f>TEXT(lex_jul_2014[[#This Row],[Date]],"YYYY")</f>
        <v>2015</v>
      </c>
      <c r="F874" t="s">
        <v>288</v>
      </c>
      <c r="G874" s="7" t="str">
        <f>VLOOKUP(K874,[1]LibPAS_data!$A$2:$C$600,3,FALSE)</f>
        <v>Coconino</v>
      </c>
      <c r="H874">
        <v>13090</v>
      </c>
      <c r="I874" t="s">
        <v>61</v>
      </c>
      <c r="J874" s="7" t="str">
        <f>VLOOKUP(K874,[1]LibPAS_data!$A$2:$C$601,2,FALSE)</f>
        <v>Williams Public Library</v>
      </c>
      <c r="K874" s="11" t="s">
        <v>255</v>
      </c>
      <c r="L874" t="s">
        <v>141</v>
      </c>
      <c r="M874" t="s">
        <v>266</v>
      </c>
    </row>
    <row r="875" spans="1:22" ht="15" x14ac:dyDescent="0.25">
      <c r="A875" s="22">
        <f>VLOOKUP(lex_jul_2014[[#This Row],[Locationid]],[1]LibPAS_data!$A$2:$D$264,4,FALSE)</f>
        <v>72247</v>
      </c>
      <c r="B875" s="10" t="str">
        <f>TEXT(C875,"yyyy")&amp;"-"&amp;"Q"&amp;LOOKUP(MONTH(C875),{1,4,7,10},{1,2,3,4})</f>
        <v>2015-Q1</v>
      </c>
      <c r="C875" s="19">
        <v>42036</v>
      </c>
      <c r="D875" s="7">
        <f>YEAR(DATE(YEAR(lex_jul_2014[[#This Row],[Date]]),MONTH(lex_jul_2014[[#This Row],[Date]])+6,1))</f>
        <v>2015</v>
      </c>
      <c r="E875" s="39" t="str">
        <f>TEXT(lex_jul_2014[[#This Row],[Date]],"YYYY")</f>
        <v>2015</v>
      </c>
      <c r="F875" t="s">
        <v>288</v>
      </c>
      <c r="G875" s="7" t="str">
        <f>VLOOKUP(K875,[1]LibPAS_data!$A$2:$C$600,3,FALSE)</f>
        <v>Coconino</v>
      </c>
      <c r="H875">
        <v>5102</v>
      </c>
      <c r="I875" t="s">
        <v>63</v>
      </c>
      <c r="J875" s="7" t="str">
        <f>VLOOKUP(K875,[1]LibPAS_data!$A$2:$C$601,2,FALSE)</f>
        <v>Flagstaff City-Coconino County Public Library</v>
      </c>
      <c r="K875" s="11" t="s">
        <v>186</v>
      </c>
      <c r="L875" t="s">
        <v>141</v>
      </c>
      <c r="M875" t="s">
        <v>266</v>
      </c>
      <c r="P875">
        <v>28</v>
      </c>
      <c r="Q875">
        <v>2</v>
      </c>
      <c r="R875">
        <v>24</v>
      </c>
      <c r="S875">
        <v>39</v>
      </c>
      <c r="T875">
        <v>1</v>
      </c>
      <c r="V875">
        <v>3</v>
      </c>
    </row>
    <row r="876" spans="1:22" ht="15" x14ac:dyDescent="0.25">
      <c r="A876" s="22" t="str">
        <f>VLOOKUP(lex_jul_2014[[#This Row],[Locationid]],[1]LibPAS_data!$A$2:$D$264,4,FALSE)</f>
        <v>N/A</v>
      </c>
      <c r="B876" s="10" t="str">
        <f>TEXT(C876,"yyyy")&amp;"-"&amp;"Q"&amp;LOOKUP(MONTH(C876),{1,4,7,10},{1,2,3,4})</f>
        <v>2015-Q1</v>
      </c>
      <c r="C876" s="19">
        <v>42036</v>
      </c>
      <c r="D876" s="7">
        <f>YEAR(DATE(YEAR(lex_jul_2014[[#This Row],[Date]]),MONTH(lex_jul_2014[[#This Row],[Date]])+6,1))</f>
        <v>2015</v>
      </c>
      <c r="E876" s="39" t="str">
        <f>TEXT(lex_jul_2014[[#This Row],[Date]],"YYYY")</f>
        <v>2015</v>
      </c>
      <c r="F876" t="s">
        <v>288</v>
      </c>
      <c r="G876" s="7" t="str">
        <f>VLOOKUP(K876,[1]LibPAS_data!$A$2:$C$600,3,FALSE)</f>
        <v>Coconino</v>
      </c>
      <c r="H876">
        <v>14453</v>
      </c>
      <c r="I876" t="s">
        <v>64</v>
      </c>
      <c r="J876" s="7" t="str">
        <f>VLOOKUP(K876,[1]LibPAS_data!$A$2:$C$601,2,FALSE)</f>
        <v>Page Public Library</v>
      </c>
      <c r="K876" s="11" t="s">
        <v>219</v>
      </c>
      <c r="L876" t="s">
        <v>141</v>
      </c>
      <c r="M876" t="s">
        <v>266</v>
      </c>
    </row>
    <row r="877" spans="1:22" ht="15" x14ac:dyDescent="0.25">
      <c r="A877" s="22">
        <f>VLOOKUP(lex_jul_2014[[#This Row],[Locationid]],[1]LibPAS_data!$A$2:$D$264,4,FALSE)</f>
        <v>1945</v>
      </c>
      <c r="B877" s="10" t="str">
        <f>TEXT(C877,"yyyy")&amp;"-"&amp;"Q"&amp;LOOKUP(MONTH(C877),{1,4,7,10},{1,2,3,4})</f>
        <v>2015-Q1</v>
      </c>
      <c r="C877" s="19">
        <v>42036</v>
      </c>
      <c r="D877" s="7">
        <f>YEAR(DATE(YEAR(lex_jul_2014[[#This Row],[Date]]),MONTH(lex_jul_2014[[#This Row],[Date]])+6,1))</f>
        <v>2015</v>
      </c>
      <c r="E877" s="39" t="str">
        <f>TEXT(lex_jul_2014[[#This Row],[Date]],"YYYY")</f>
        <v>2015</v>
      </c>
      <c r="F877" t="s">
        <v>288</v>
      </c>
      <c r="G877" s="7" t="str">
        <f>VLOOKUP(K877,[1]LibPAS_data!$A$2:$C$600,3,FALSE)</f>
        <v>Coconino</v>
      </c>
      <c r="H877">
        <v>14454</v>
      </c>
      <c r="I877" t="s">
        <v>65</v>
      </c>
      <c r="J877" s="7" t="str">
        <f>VLOOKUP(K877,[1]LibPAS_data!$A$2:$C$601,2,FALSE)</f>
        <v>Fredonia Public Library</v>
      </c>
      <c r="K877" s="11" t="s">
        <v>189</v>
      </c>
      <c r="L877" t="s">
        <v>141</v>
      </c>
      <c r="M877" t="s">
        <v>266</v>
      </c>
    </row>
    <row r="878" spans="1:22" ht="15" x14ac:dyDescent="0.25">
      <c r="A878" s="22" t="e">
        <f>VLOOKUP(lex_jul_2014[[#This Row],[Locationid]],[1]LibPAS_data!$A$2:$D$264,4,FALSE)</f>
        <v>#N/A</v>
      </c>
      <c r="B878" s="10" t="str">
        <f>TEXT(C878,"yyyy")&amp;"-"&amp;"Q"&amp;LOOKUP(MONTH(C878),{1,4,7,10},{1,2,3,4})</f>
        <v>2015-Q1</v>
      </c>
      <c r="C878" s="19">
        <v>42036</v>
      </c>
      <c r="D878" s="7">
        <f>YEAR(DATE(YEAR(lex_jul_2014[[#This Row],[Date]]),MONTH(lex_jul_2014[[#This Row],[Date]])+6,1))</f>
        <v>2015</v>
      </c>
      <c r="E878" s="39" t="str">
        <f>TEXT(lex_jul_2014[[#This Row],[Date]],"YYYY")</f>
        <v>2015</v>
      </c>
      <c r="F878" t="s">
        <v>288</v>
      </c>
      <c r="G878" s="7" t="str">
        <f>VLOOKUP(K878,[1]LibPAS_data!$A$2:$C$600,3,FALSE)</f>
        <v>Coconino</v>
      </c>
      <c r="H878">
        <v>14455</v>
      </c>
      <c r="I878" t="s">
        <v>66</v>
      </c>
      <c r="J878" s="7" t="str">
        <f>VLOOKUP(K878,[1]LibPAS_data!$A$2:$C$601,2,FALSE)</f>
        <v>Forest Lakes Community Library</v>
      </c>
      <c r="K878" s="13" t="s">
        <v>188</v>
      </c>
      <c r="L878" t="s">
        <v>141</v>
      </c>
      <c r="M878" t="s">
        <v>266</v>
      </c>
    </row>
    <row r="879" spans="1:22" ht="15" x14ac:dyDescent="0.25">
      <c r="A879" s="22" t="e">
        <f>VLOOKUP(lex_jul_2014[[#This Row],[Locationid]],[1]LibPAS_data!$A$2:$D$264,4,FALSE)</f>
        <v>#N/A</v>
      </c>
      <c r="B879" s="10" t="str">
        <f>TEXT(C879,"yyyy")&amp;"-"&amp;"Q"&amp;LOOKUP(MONTH(C879),{1,4,7,10},{1,2,3,4})</f>
        <v>2015-Q1</v>
      </c>
      <c r="C879" s="19">
        <v>42036</v>
      </c>
      <c r="D879" s="7">
        <f>YEAR(DATE(YEAR(lex_jul_2014[[#This Row],[Date]]),MONTH(lex_jul_2014[[#This Row],[Date]])+6,1))</f>
        <v>2015</v>
      </c>
      <c r="E879" s="39" t="str">
        <f>TEXT(lex_jul_2014[[#This Row],[Date]],"YYYY")</f>
        <v>2015</v>
      </c>
      <c r="F879" t="s">
        <v>288</v>
      </c>
      <c r="G879" s="7" t="str">
        <f>VLOOKUP(K879,[1]LibPAS_data!$A$2:$C$600,3,FALSE)</f>
        <v>Coconino</v>
      </c>
      <c r="H879">
        <v>14456</v>
      </c>
      <c r="I879" t="s">
        <v>67</v>
      </c>
      <c r="J879" s="7" t="str">
        <f>VLOOKUP(K879,[1]LibPAS_data!$A$2:$C$601,2,FALSE)</f>
        <v>Grand Canyon Community Library</v>
      </c>
      <c r="K879" s="13" t="s">
        <v>193</v>
      </c>
      <c r="L879" t="s">
        <v>141</v>
      </c>
      <c r="M879" t="s">
        <v>266</v>
      </c>
    </row>
    <row r="880" spans="1:22" ht="15" x14ac:dyDescent="0.25">
      <c r="A880" s="22" t="e">
        <f>VLOOKUP(lex_jul_2014[[#This Row],[Locationid]],[1]LibPAS_data!$A$2:$D$264,4,FALSE)</f>
        <v>#N/A</v>
      </c>
      <c r="B880" s="10" t="str">
        <f>TEXT(C880,"yyyy")&amp;"-"&amp;"Q"&amp;LOOKUP(MONTH(C880),{1,4,7,10},{1,2,3,4})</f>
        <v>2015-Q1</v>
      </c>
      <c r="C880" s="19">
        <v>42036</v>
      </c>
      <c r="D880" s="7">
        <f>YEAR(DATE(YEAR(lex_jul_2014[[#This Row],[Date]]),MONTH(lex_jul_2014[[#This Row],[Date]])+6,1))</f>
        <v>2015</v>
      </c>
      <c r="E880" s="39" t="str">
        <f>TEXT(lex_jul_2014[[#This Row],[Date]],"YYYY")</f>
        <v>2015</v>
      </c>
      <c r="F880" t="s">
        <v>288</v>
      </c>
      <c r="G880" s="7" t="str">
        <f>VLOOKUP(K880,[1]LibPAS_data!$A$2:$C$600,3,FALSE)</f>
        <v>Coconino</v>
      </c>
      <c r="H880">
        <v>14457</v>
      </c>
      <c r="I880" t="s">
        <v>68</v>
      </c>
      <c r="J880" s="7" t="str">
        <f>VLOOKUP(K880,[1]LibPAS_data!$A$2:$C$601,2,FALSE)</f>
        <v>Tuba City Public Library</v>
      </c>
      <c r="K880" s="13" t="s">
        <v>250</v>
      </c>
      <c r="L880" t="s">
        <v>141</v>
      </c>
      <c r="M880" t="s">
        <v>266</v>
      </c>
    </row>
    <row r="881" spans="1:21" ht="15" x14ac:dyDescent="0.25">
      <c r="A881" s="22">
        <f>VLOOKUP(lex_jul_2014[[#This Row],[Locationid]],[1]LibPAS_data!$A$2:$D$264,4,FALSE)</f>
        <v>1264</v>
      </c>
      <c r="B881" s="10" t="str">
        <f>TEXT(C881,"yyyy")&amp;"-"&amp;"Q"&amp;LOOKUP(MONTH(C881),{1,4,7,10},{1,2,3,4})</f>
        <v>2015-Q1</v>
      </c>
      <c r="C881" s="19">
        <v>42036</v>
      </c>
      <c r="D881" s="7">
        <f>YEAR(DATE(YEAR(lex_jul_2014[[#This Row],[Date]]),MONTH(lex_jul_2014[[#This Row],[Date]])+6,1))</f>
        <v>2015</v>
      </c>
      <c r="E881" s="39" t="str">
        <f>TEXT(lex_jul_2014[[#This Row],[Date]],"YYYY")</f>
        <v>2015</v>
      </c>
      <c r="F881" t="s">
        <v>288</v>
      </c>
      <c r="G881" s="7" t="str">
        <f>VLOOKUP(K881,[1]LibPAS_data!$A$2:$C$600,3,FALSE)</f>
        <v>Greenlee</v>
      </c>
      <c r="H881">
        <v>14468</v>
      </c>
      <c r="I881" t="s">
        <v>69</v>
      </c>
      <c r="J881" s="7" t="str">
        <f>VLOOKUP(K881,[1]LibPAS_data!$A$2:$C$601,2,FALSE)</f>
        <v>Duncan Public Library</v>
      </c>
      <c r="K881" s="11" t="s">
        <v>183</v>
      </c>
      <c r="L881" t="s">
        <v>141</v>
      </c>
      <c r="M881" t="s">
        <v>266</v>
      </c>
    </row>
    <row r="882" spans="1:21" ht="15" x14ac:dyDescent="0.25">
      <c r="A882" s="22" t="e">
        <f>VLOOKUP(lex_jul_2014[[#This Row],[Locationid]],[1]LibPAS_data!$A$2:$D$264,4,FALSE)</f>
        <v>#N/A</v>
      </c>
      <c r="B882" s="10" t="str">
        <f>TEXT(C882,"yyyy")&amp;"-"&amp;"Q"&amp;LOOKUP(MONTH(C882),{1,4,7,10},{1,2,3,4})</f>
        <v>2015-Q1</v>
      </c>
      <c r="C882" s="19">
        <v>42036</v>
      </c>
      <c r="D882" s="7">
        <f>YEAR(DATE(YEAR(lex_jul_2014[[#This Row],[Date]]),MONTH(lex_jul_2014[[#This Row],[Date]])+6,1))</f>
        <v>2015</v>
      </c>
      <c r="E882" s="39" t="str">
        <f>TEXT(lex_jul_2014[[#This Row],[Date]],"YYYY")</f>
        <v>2015</v>
      </c>
      <c r="F882" t="s">
        <v>288</v>
      </c>
      <c r="G882" s="7" t="str">
        <f>VLOOKUP(K882,[1]LibPAS_data!$A$2:$C$600,3,FALSE)</f>
        <v>Greenlee</v>
      </c>
      <c r="H882">
        <v>14469</v>
      </c>
      <c r="I882" t="s">
        <v>71</v>
      </c>
      <c r="J882" s="7" t="str">
        <f>VLOOKUP(K882,[1]LibPAS_data!$A$2:$C$601,2,FALSE)</f>
        <v>Blue Public Library</v>
      </c>
      <c r="K882" s="14" t="s">
        <v>160</v>
      </c>
      <c r="L882" t="s">
        <v>141</v>
      </c>
      <c r="M882" t="s">
        <v>266</v>
      </c>
    </row>
    <row r="883" spans="1:21" ht="15" x14ac:dyDescent="0.25">
      <c r="A883" s="22">
        <f>VLOOKUP(lex_jul_2014[[#This Row],[Locationid]],[1]LibPAS_data!$A$2:$D$264,4,FALSE)</f>
        <v>503</v>
      </c>
      <c r="B883" s="10" t="str">
        <f>TEXT(C883,"yyyy")&amp;"-"&amp;"Q"&amp;LOOKUP(MONTH(C883),{1,4,7,10},{1,2,3,4})</f>
        <v>2015-Q1</v>
      </c>
      <c r="C883" s="19">
        <v>42036</v>
      </c>
      <c r="D883" s="7">
        <f>YEAR(DATE(YEAR(lex_jul_2014[[#This Row],[Date]]),MONTH(lex_jul_2014[[#This Row],[Date]])+6,1))</f>
        <v>2015</v>
      </c>
      <c r="E883" s="39" t="str">
        <f>TEXT(lex_jul_2014[[#This Row],[Date]],"YYYY")</f>
        <v>2015</v>
      </c>
      <c r="F883" t="s">
        <v>288</v>
      </c>
      <c r="G883" s="7" t="str">
        <f>VLOOKUP(K883,[1]LibPAS_data!$A$2:$C$600,3,FALSE)</f>
        <v>Greenlee</v>
      </c>
      <c r="H883">
        <v>14470</v>
      </c>
      <c r="I883" t="s">
        <v>72</v>
      </c>
      <c r="J883" s="7" t="str">
        <f>VLOOKUP(K883,[1]LibPAS_data!$A$2:$C$601,2,FALSE)</f>
        <v>Clifton Public Library</v>
      </c>
      <c r="K883" s="18" t="s">
        <v>170</v>
      </c>
      <c r="L883" t="s">
        <v>141</v>
      </c>
      <c r="M883" t="s">
        <v>266</v>
      </c>
    </row>
    <row r="884" spans="1:21" ht="15" x14ac:dyDescent="0.25">
      <c r="A884" s="22" t="e">
        <f>VLOOKUP(lex_jul_2014[[#This Row],[Locationid]],[1]LibPAS_data!$A$2:$D$264,4,FALSE)</f>
        <v>#N/A</v>
      </c>
      <c r="B884" s="10" t="str">
        <f>TEXT(C884,"yyyy")&amp;"-"&amp;"Q"&amp;LOOKUP(MONTH(C884),{1,4,7,10},{1,2,3,4})</f>
        <v>2015-Q1</v>
      </c>
      <c r="C884" s="19">
        <v>42036</v>
      </c>
      <c r="D884" s="7">
        <f>YEAR(DATE(YEAR(lex_jul_2014[[#This Row],[Date]]),MONTH(lex_jul_2014[[#This Row],[Date]])+6,1))</f>
        <v>2015</v>
      </c>
      <c r="E884" s="39" t="str">
        <f>TEXT(lex_jul_2014[[#This Row],[Date]],"YYYY")</f>
        <v>2015</v>
      </c>
      <c r="F884" t="s">
        <v>288</v>
      </c>
      <c r="G884" s="7" t="str">
        <f>VLOOKUP(K884,[1]LibPAS_data!$A$2:$C$600,3,FALSE)</f>
        <v>Greenlee</v>
      </c>
      <c r="H884">
        <v>14366</v>
      </c>
      <c r="I884" t="s">
        <v>73</v>
      </c>
      <c r="J884" s="7" t="str">
        <f>VLOOKUP(K884,[1]LibPAS_data!$A$2:$C$601,2,FALSE)</f>
        <v>Greenlee County Library</v>
      </c>
      <c r="K884" s="15" t="s">
        <v>194</v>
      </c>
      <c r="L884" t="s">
        <v>141</v>
      </c>
      <c r="M884" t="s">
        <v>266</v>
      </c>
    </row>
    <row r="885" spans="1:21" ht="15" x14ac:dyDescent="0.25">
      <c r="A885" s="22">
        <f>VLOOKUP(lex_jul_2014[[#This Row],[Locationid]],[1]LibPAS_data!$A$2:$D$264,4,FALSE)</f>
        <v>2934</v>
      </c>
      <c r="B885" s="10" t="str">
        <f>TEXT(C885,"yyyy")&amp;"-"&amp;"Q"&amp;LOOKUP(MONTH(C885),{1,4,7,10},{1,2,3,4})</f>
        <v>2015-Q1</v>
      </c>
      <c r="C885" s="19">
        <v>42036</v>
      </c>
      <c r="D885" s="7">
        <f>YEAR(DATE(YEAR(lex_jul_2014[[#This Row],[Date]]),MONTH(lex_jul_2014[[#This Row],[Date]])+6,1))</f>
        <v>2015</v>
      </c>
      <c r="E885" s="39" t="str">
        <f>TEXT(lex_jul_2014[[#This Row],[Date]],"YYYY")</f>
        <v>2015</v>
      </c>
      <c r="F885" t="s">
        <v>288</v>
      </c>
      <c r="G885" s="7" t="str">
        <f>VLOOKUP(K885,[1]LibPAS_data!$A$2:$C$600,3,FALSE)</f>
        <v>Greenlee</v>
      </c>
      <c r="H885">
        <v>14471</v>
      </c>
      <c r="I885" t="s">
        <v>74</v>
      </c>
      <c r="J885" s="7" t="str">
        <f>VLOOKUP(K885,[1]LibPAS_data!$A$2:$C$601,2,FALSE)</f>
        <v>Morenci Community Library</v>
      </c>
      <c r="K885" s="11" t="s">
        <v>213</v>
      </c>
      <c r="L885" t="s">
        <v>141</v>
      </c>
      <c r="M885" t="s">
        <v>266</v>
      </c>
    </row>
    <row r="886" spans="1:21" ht="15" x14ac:dyDescent="0.25">
      <c r="A886" s="22">
        <f>VLOOKUP(lex_jul_2014[[#This Row],[Locationid]],[1]LibPAS_data!$A$2:$D$264,4,FALSE)</f>
        <v>1184</v>
      </c>
      <c r="B886" s="10" t="str">
        <f>TEXT(C886,"yyyy")&amp;"-"&amp;"Q"&amp;LOOKUP(MONTH(C886),{1,4,7,10},{1,2,3,4})</f>
        <v>2015-Q1</v>
      </c>
      <c r="C886" s="19">
        <v>42036</v>
      </c>
      <c r="D886" s="7">
        <f>YEAR(DATE(YEAR(lex_jul_2014[[#This Row],[Date]]),MONTH(lex_jul_2014[[#This Row],[Date]])+6,1))</f>
        <v>2015</v>
      </c>
      <c r="E886" s="39" t="str">
        <f>TEXT(lex_jul_2014[[#This Row],[Date]],"YYYY")</f>
        <v>2015</v>
      </c>
      <c r="F886" t="s">
        <v>288</v>
      </c>
      <c r="G886" s="7" t="str">
        <f>VLOOKUP(K886,[1]LibPAS_data!$A$2:$C$600,3,FALSE)</f>
        <v>Cochise</v>
      </c>
      <c r="H886">
        <v>14451</v>
      </c>
      <c r="I886" t="s">
        <v>77</v>
      </c>
      <c r="J886" s="7" t="str">
        <f>VLOOKUP(K886,[1]LibPAS_data!$A$2:$C$601,2,FALSE)</f>
        <v>Tombstone City Library</v>
      </c>
      <c r="K886" s="13" t="s">
        <v>248</v>
      </c>
      <c r="L886" t="s">
        <v>141</v>
      </c>
      <c r="M886" t="s">
        <v>266</v>
      </c>
    </row>
    <row r="887" spans="1:21" ht="15" x14ac:dyDescent="0.25">
      <c r="A887" s="22">
        <f>VLOOKUP(lex_jul_2014[[#This Row],[Locationid]],[1]LibPAS_data!$A$2:$D$264,4,FALSE)</f>
        <v>6415</v>
      </c>
      <c r="B887" s="10" t="str">
        <f>TEXT(C887,"yyyy")&amp;"-"&amp;"Q"&amp;LOOKUP(MONTH(C887),{1,4,7,10},{1,2,3,4})</f>
        <v>2015-Q1</v>
      </c>
      <c r="C887" s="19">
        <v>42036</v>
      </c>
      <c r="D887" s="7">
        <f>YEAR(DATE(YEAR(lex_jul_2014[[#This Row],[Date]]),MONTH(lex_jul_2014[[#This Row],[Date]])+6,1))</f>
        <v>2015</v>
      </c>
      <c r="E887" s="39" t="str">
        <f>TEXT(lex_jul_2014[[#This Row],[Date]],"YYYY")</f>
        <v>2015</v>
      </c>
      <c r="F887" t="s">
        <v>288</v>
      </c>
      <c r="G887" s="7" t="str">
        <f>VLOOKUP(K887,[1]LibPAS_data!$A$2:$C$600,3,FALSE)</f>
        <v>Cochise</v>
      </c>
      <c r="H887">
        <v>14452</v>
      </c>
      <c r="I887" t="s">
        <v>78</v>
      </c>
      <c r="J887" s="7" t="str">
        <f>VLOOKUP(K887,[1]LibPAS_data!$A$2:$C$601,2,FALSE)</f>
        <v>Elsie S. Hogan community Library</v>
      </c>
      <c r="K887" s="11" t="s">
        <v>185</v>
      </c>
      <c r="L887" t="s">
        <v>141</v>
      </c>
      <c r="M887" t="s">
        <v>266</v>
      </c>
    </row>
    <row r="888" spans="1:21" ht="15" x14ac:dyDescent="0.25">
      <c r="A888" s="22">
        <f>VLOOKUP(lex_jul_2014[[#This Row],[Locationid]],[1]LibPAS_data!$A$2:$D$264,4,FALSE)</f>
        <v>1469</v>
      </c>
      <c r="B888" s="10" t="str">
        <f>TEXT(C888,"yyyy")&amp;"-"&amp;"Q"&amp;LOOKUP(MONTH(C888),{1,4,7,10},{1,2,3,4})</f>
        <v>2015-Q1</v>
      </c>
      <c r="C888" s="19">
        <v>42036</v>
      </c>
      <c r="D888" s="7">
        <f>YEAR(DATE(YEAR(lex_jul_2014[[#This Row],[Date]]),MONTH(lex_jul_2014[[#This Row],[Date]])+6,1))</f>
        <v>2015</v>
      </c>
      <c r="E888" s="39" t="str">
        <f>TEXT(lex_jul_2014[[#This Row],[Date]],"YYYY")</f>
        <v>2015</v>
      </c>
      <c r="F888" t="s">
        <v>288</v>
      </c>
      <c r="G888" s="7" t="str">
        <f>VLOOKUP(K888,[1]LibPAS_data!$A$2:$C$600,3,FALSE)</f>
        <v>Cochise</v>
      </c>
      <c r="H888">
        <v>5783</v>
      </c>
      <c r="I888" t="s">
        <v>79</v>
      </c>
      <c r="J888" s="7" t="str">
        <f>VLOOKUP(K888,[1]LibPAS_data!$A$2:$C$601,2,FALSE)</f>
        <v>Cochise County Library District</v>
      </c>
      <c r="K888" s="18" t="s">
        <v>171</v>
      </c>
      <c r="L888" t="s">
        <v>141</v>
      </c>
      <c r="M888" t="s">
        <v>266</v>
      </c>
      <c r="P888">
        <v>8</v>
      </c>
      <c r="Q888">
        <v>2</v>
      </c>
      <c r="R888">
        <v>13</v>
      </c>
      <c r="S888">
        <v>6</v>
      </c>
      <c r="T888">
        <v>4</v>
      </c>
      <c r="U888">
        <v>1</v>
      </c>
    </row>
    <row r="889" spans="1:21" ht="15" x14ac:dyDescent="0.25">
      <c r="A889" s="22">
        <f>VLOOKUP(lex_jul_2014[[#This Row],[Locationid]],[1]LibPAS_data!$A$2:$D$264,4,FALSE)</f>
        <v>7546</v>
      </c>
      <c r="B889" s="10" t="str">
        <f>TEXT(C889,"yyyy")&amp;"-"&amp;"Q"&amp;LOOKUP(MONTH(C889),{1,4,7,10},{1,2,3,4})</f>
        <v>2015-Q1</v>
      </c>
      <c r="C889" s="19">
        <v>42036</v>
      </c>
      <c r="D889" s="7">
        <f>YEAR(DATE(YEAR(lex_jul_2014[[#This Row],[Date]]),MONTH(lex_jul_2014[[#This Row],[Date]])+6,1))</f>
        <v>2015</v>
      </c>
      <c r="E889" s="39" t="str">
        <f>TEXT(lex_jul_2014[[#This Row],[Date]],"YYYY")</f>
        <v>2015</v>
      </c>
      <c r="F889" t="s">
        <v>288</v>
      </c>
      <c r="G889" s="7" t="str">
        <f>VLOOKUP(K889,[1]LibPAS_data!$A$2:$C$600,3,FALSE)</f>
        <v>Cochise</v>
      </c>
      <c r="H889">
        <v>14446</v>
      </c>
      <c r="I889" t="s">
        <v>80</v>
      </c>
      <c r="J889" s="7" t="str">
        <f>VLOOKUP(K889,[1]LibPAS_data!$A$2:$C$601,2,FALSE)</f>
        <v>Copper Queen Library</v>
      </c>
      <c r="K889" s="14" t="s">
        <v>176</v>
      </c>
      <c r="L889" t="s">
        <v>141</v>
      </c>
      <c r="M889" t="s">
        <v>266</v>
      </c>
    </row>
    <row r="890" spans="1:21" ht="15" x14ac:dyDescent="0.25">
      <c r="A890" s="22">
        <f>VLOOKUP(lex_jul_2014[[#This Row],[Locationid]],[1]LibPAS_data!$A$2:$D$264,4,FALSE)</f>
        <v>21526</v>
      </c>
      <c r="B890" s="10" t="str">
        <f>TEXT(C890,"yyyy")&amp;"-"&amp;"Q"&amp;LOOKUP(MONTH(C890),{1,4,7,10},{1,2,3,4})</f>
        <v>2015-Q1</v>
      </c>
      <c r="C890" s="19">
        <v>42036</v>
      </c>
      <c r="D890" s="7">
        <f>YEAR(DATE(YEAR(lex_jul_2014[[#This Row],[Date]]),MONTH(lex_jul_2014[[#This Row],[Date]])+6,1))</f>
        <v>2015</v>
      </c>
      <c r="E890" s="39" t="str">
        <f>TEXT(lex_jul_2014[[#This Row],[Date]],"YYYY")</f>
        <v>2015</v>
      </c>
      <c r="F890" t="s">
        <v>288</v>
      </c>
      <c r="G890" s="7" t="str">
        <f>VLOOKUP(K890,[1]LibPAS_data!$A$2:$C$600,3,FALSE)</f>
        <v>Cochise</v>
      </c>
      <c r="H890">
        <v>14447</v>
      </c>
      <c r="I890" t="s">
        <v>81</v>
      </c>
      <c r="J890" s="7" t="str">
        <f>VLOOKUP(K890,[1]LibPAS_data!$A$2:$C$601,2,FALSE)</f>
        <v>Douglas Public Library</v>
      </c>
      <c r="K890" s="13" t="s">
        <v>181</v>
      </c>
      <c r="L890" t="s">
        <v>141</v>
      </c>
      <c r="M890" t="s">
        <v>266</v>
      </c>
    </row>
    <row r="891" spans="1:21" ht="15" x14ac:dyDescent="0.25">
      <c r="A891" s="22">
        <f>VLOOKUP(lex_jul_2014[[#This Row],[Locationid]],[1]LibPAS_data!$A$2:$D$264,4,FALSE)</f>
        <v>6821</v>
      </c>
      <c r="B891" s="10" t="str">
        <f>TEXT(C891,"yyyy")&amp;"-"&amp;"Q"&amp;LOOKUP(MONTH(C891),{1,4,7,10},{1,2,3,4})</f>
        <v>2015-Q1</v>
      </c>
      <c r="C891" s="19">
        <v>42036</v>
      </c>
      <c r="D891" s="7">
        <f>YEAR(DATE(YEAR(lex_jul_2014[[#This Row],[Date]]),MONTH(lex_jul_2014[[#This Row],[Date]])+6,1))</f>
        <v>2015</v>
      </c>
      <c r="E891" s="39" t="str">
        <f>TEXT(lex_jul_2014[[#This Row],[Date]],"YYYY")</f>
        <v>2015</v>
      </c>
      <c r="F891" t="s">
        <v>288</v>
      </c>
      <c r="G891" s="7" t="str">
        <f>VLOOKUP(K891,[1]LibPAS_data!$A$2:$C$600,3,FALSE)</f>
        <v>Cochise</v>
      </c>
      <c r="H891">
        <v>14448</v>
      </c>
      <c r="I891" t="s">
        <v>82</v>
      </c>
      <c r="J891" s="7" t="str">
        <f>VLOOKUP(K891,[1]LibPAS_data!$A$2:$C$601,2,FALSE)</f>
        <v>Benson Public Library</v>
      </c>
      <c r="K891" s="11" t="s">
        <v>158</v>
      </c>
      <c r="L891" t="s">
        <v>141</v>
      </c>
      <c r="M891" t="s">
        <v>266</v>
      </c>
    </row>
    <row r="892" spans="1:21" ht="15" x14ac:dyDescent="0.25">
      <c r="A892" s="22">
        <f>VLOOKUP(lex_jul_2014[[#This Row],[Locationid]],[1]LibPAS_data!$A$2:$D$264,4,FALSE)</f>
        <v>1694</v>
      </c>
      <c r="B892" s="10" t="str">
        <f>TEXT(C892,"yyyy")&amp;"-"&amp;"Q"&amp;LOOKUP(MONTH(C892),{1,4,7,10},{1,2,3,4})</f>
        <v>2015-Q1</v>
      </c>
      <c r="C892" s="19">
        <v>42036</v>
      </c>
      <c r="D892" s="7">
        <f>YEAR(DATE(YEAR(lex_jul_2014[[#This Row],[Date]]),MONTH(lex_jul_2014[[#This Row],[Date]])+6,1))</f>
        <v>2015</v>
      </c>
      <c r="E892" s="39" t="str">
        <f>TEXT(lex_jul_2014[[#This Row],[Date]],"YYYY")</f>
        <v>2015</v>
      </c>
      <c r="F892" t="s">
        <v>288</v>
      </c>
      <c r="G892" s="7" t="str">
        <f>VLOOKUP(K892,[1]LibPAS_data!$A$2:$C$600,3,FALSE)</f>
        <v>Cochise</v>
      </c>
      <c r="H892">
        <v>14449</v>
      </c>
      <c r="I892" t="s">
        <v>83</v>
      </c>
      <c r="J892" s="7" t="str">
        <f>VLOOKUP(K892,[1]LibPAS_data!$A$2:$C$601,2,FALSE)</f>
        <v>Huachuca City Public Library</v>
      </c>
      <c r="K892" s="13" t="s">
        <v>197</v>
      </c>
      <c r="L892" t="s">
        <v>141</v>
      </c>
      <c r="M892" t="s">
        <v>266</v>
      </c>
    </row>
    <row r="893" spans="1:21" ht="15" x14ac:dyDescent="0.25">
      <c r="A893" s="22">
        <f>VLOOKUP(lex_jul_2014[[#This Row],[Locationid]],[1]LibPAS_data!$A$2:$D$264,4,FALSE)</f>
        <v>32811</v>
      </c>
      <c r="B893" s="10" t="str">
        <f>TEXT(C893,"yyyy")&amp;"-"&amp;"Q"&amp;LOOKUP(MONTH(C893),{1,4,7,10},{1,2,3,4})</f>
        <v>2015-Q1</v>
      </c>
      <c r="C893" s="19">
        <v>42036</v>
      </c>
      <c r="D893" s="7">
        <f>YEAR(DATE(YEAR(lex_jul_2014[[#This Row],[Date]]),MONTH(lex_jul_2014[[#This Row],[Date]])+6,1))</f>
        <v>2015</v>
      </c>
      <c r="E893" s="39" t="str">
        <f>TEXT(lex_jul_2014[[#This Row],[Date]],"YYYY")</f>
        <v>2015</v>
      </c>
      <c r="F893" t="s">
        <v>288</v>
      </c>
      <c r="G893" s="7" t="str">
        <f>VLOOKUP(K893,[1]LibPAS_data!$A$2:$C$600,3,FALSE)</f>
        <v>Cochise</v>
      </c>
      <c r="H893">
        <v>14450</v>
      </c>
      <c r="I893" t="s">
        <v>75</v>
      </c>
      <c r="J893" s="7" t="str">
        <f>VLOOKUP(K893,[1]LibPAS_data!$A$2:$C$601,2,FALSE)</f>
        <v>Sierra Vista Public Library</v>
      </c>
      <c r="K893" s="11" t="s">
        <v>243</v>
      </c>
      <c r="L893" t="s">
        <v>141</v>
      </c>
      <c r="M893" t="s">
        <v>266</v>
      </c>
    </row>
    <row r="894" spans="1:21" ht="15" x14ac:dyDescent="0.25">
      <c r="A894" s="22">
        <f>VLOOKUP(lex_jul_2014[[#This Row],[Locationid]],[1]LibPAS_data!$A$2:$D$264,4,FALSE)</f>
        <v>3750</v>
      </c>
      <c r="B894" s="10" t="str">
        <f>TEXT(C894,"yyyy")&amp;"-"&amp;"Q"&amp;LOOKUP(MONTH(C894),{1,4,7,10},{1,2,3,4})</f>
        <v>2015-Q1</v>
      </c>
      <c r="C894" s="19">
        <v>42036</v>
      </c>
      <c r="D894" s="7">
        <f>YEAR(DATE(YEAR(lex_jul_2014[[#This Row],[Date]]),MONTH(lex_jul_2014[[#This Row],[Date]])+6,1))</f>
        <v>2015</v>
      </c>
      <c r="E894" s="39" t="str">
        <f>TEXT(lex_jul_2014[[#This Row],[Date]],"YYYY")</f>
        <v>2015</v>
      </c>
      <c r="F894" t="s">
        <v>288</v>
      </c>
      <c r="G894" s="7" t="str">
        <f>VLOOKUP(K894,[1]LibPAS_data!$A$2:$C$600,3,FALSE)</f>
        <v>Gila</v>
      </c>
      <c r="H894">
        <v>14459</v>
      </c>
      <c r="I894" t="s">
        <v>85</v>
      </c>
      <c r="J894" s="7" t="str">
        <f>VLOOKUP(K894,[1]LibPAS_data!$A$2:$C$601,2,FALSE)</f>
        <v>Miami Memorial Public Library</v>
      </c>
      <c r="K894" s="11" t="s">
        <v>211</v>
      </c>
      <c r="L894" t="s">
        <v>141</v>
      </c>
      <c r="M894" t="s">
        <v>266</v>
      </c>
    </row>
    <row r="895" spans="1:21" ht="15" x14ac:dyDescent="0.25">
      <c r="A895" s="22">
        <f>VLOOKUP(lex_jul_2014[[#This Row],[Locationid]],[1]LibPAS_data!$A$2:$D$264,4,FALSE)</f>
        <v>5625</v>
      </c>
      <c r="B895" s="10" t="str">
        <f>TEXT(C895,"yyyy")&amp;"-"&amp;"Q"&amp;LOOKUP(MONTH(C895),{1,4,7,10},{1,2,3,4})</f>
        <v>2015-Q1</v>
      </c>
      <c r="C895" s="19">
        <v>42036</v>
      </c>
      <c r="D895" s="7">
        <f>YEAR(DATE(YEAR(lex_jul_2014[[#This Row],[Date]]),MONTH(lex_jul_2014[[#This Row],[Date]])+6,1))</f>
        <v>2015</v>
      </c>
      <c r="E895" s="39" t="str">
        <f>TEXT(lex_jul_2014[[#This Row],[Date]],"YYYY")</f>
        <v>2015</v>
      </c>
      <c r="F895" t="s">
        <v>288</v>
      </c>
      <c r="G895" s="7" t="str">
        <f>VLOOKUP(K895,[1]LibPAS_data!$A$2:$C$600,3,FALSE)</f>
        <v>Gila</v>
      </c>
      <c r="H895">
        <v>14460</v>
      </c>
      <c r="I895" t="s">
        <v>86</v>
      </c>
      <c r="J895" s="7" t="str">
        <f>VLOOKUP(K895,[1]LibPAS_data!$A$2:$C$601,2,FALSE)</f>
        <v>San Carlos Public Library</v>
      </c>
      <c r="K895" s="11" t="s">
        <v>235</v>
      </c>
      <c r="L895" t="s">
        <v>141</v>
      </c>
      <c r="M895" t="s">
        <v>266</v>
      </c>
    </row>
    <row r="896" spans="1:21" ht="15" x14ac:dyDescent="0.25">
      <c r="A896" s="22">
        <f>VLOOKUP(lex_jul_2014[[#This Row],[Locationid]],[1]LibPAS_data!$A$2:$D$264,4,FALSE)</f>
        <v>72</v>
      </c>
      <c r="B896" s="10" t="str">
        <f>TEXT(C896,"yyyy")&amp;"-"&amp;"Q"&amp;LOOKUP(MONTH(C896),{1,4,7,10},{1,2,3,4})</f>
        <v>2015-Q1</v>
      </c>
      <c r="C896" s="19">
        <v>42036</v>
      </c>
      <c r="D896" s="7">
        <f>YEAR(DATE(YEAR(lex_jul_2014[[#This Row],[Date]]),MONTH(lex_jul_2014[[#This Row],[Date]])+6,1))</f>
        <v>2015</v>
      </c>
      <c r="E896" s="39" t="str">
        <f>TEXT(lex_jul_2014[[#This Row],[Date]],"YYYY")</f>
        <v>2015</v>
      </c>
      <c r="F896" t="s">
        <v>288</v>
      </c>
      <c r="G896" s="7" t="str">
        <f>VLOOKUP(K896,[1]LibPAS_data!$A$2:$C$600,3,FALSE)</f>
        <v>Gila</v>
      </c>
      <c r="H896">
        <v>5785</v>
      </c>
      <c r="I896" t="s">
        <v>87</v>
      </c>
      <c r="J896" s="7" t="str">
        <f>VLOOKUP(K896,[1]LibPAS_data!$A$2:$C$601,2,FALSE)</f>
        <v>Gila County Library District</v>
      </c>
      <c r="K896" s="14" t="s">
        <v>191</v>
      </c>
      <c r="L896" t="s">
        <v>141</v>
      </c>
      <c r="M896" t="s">
        <v>266</v>
      </c>
      <c r="P896">
        <v>2</v>
      </c>
      <c r="R896">
        <v>3</v>
      </c>
    </row>
    <row r="897" spans="1:22" ht="15" x14ac:dyDescent="0.25">
      <c r="A897" s="22">
        <f>VLOOKUP(lex_jul_2014[[#This Row],[Locationid]],[1]LibPAS_data!$A$2:$D$264,4,FALSE)</f>
        <v>2991</v>
      </c>
      <c r="B897" s="10" t="str">
        <f>TEXT(C897,"yyyy")&amp;"-"&amp;"Q"&amp;LOOKUP(MONTH(C897),{1,4,7,10},{1,2,3,4})</f>
        <v>2015-Q1</v>
      </c>
      <c r="C897" s="19">
        <v>42036</v>
      </c>
      <c r="D897" s="7">
        <f>YEAR(DATE(YEAR(lex_jul_2014[[#This Row],[Date]]),MONTH(lex_jul_2014[[#This Row],[Date]])+6,1))</f>
        <v>2015</v>
      </c>
      <c r="E897" s="39" t="str">
        <f>TEXT(lex_jul_2014[[#This Row],[Date]],"YYYY")</f>
        <v>2015</v>
      </c>
      <c r="F897" t="s">
        <v>288</v>
      </c>
      <c r="G897" s="7" t="str">
        <f>VLOOKUP(K897,[1]LibPAS_data!$A$2:$C$600,3,FALSE)</f>
        <v>Gila</v>
      </c>
      <c r="H897">
        <v>14461</v>
      </c>
      <c r="I897" t="s">
        <v>88</v>
      </c>
      <c r="J897" s="7" t="str">
        <f>VLOOKUP(K897,[1]LibPAS_data!$A$2:$C$601,2,FALSE)</f>
        <v>Isabelle Hunt Memorial Public Library</v>
      </c>
      <c r="K897" s="13" t="s">
        <v>199</v>
      </c>
      <c r="L897" t="s">
        <v>141</v>
      </c>
      <c r="M897" t="s">
        <v>266</v>
      </c>
    </row>
    <row r="898" spans="1:22" ht="15" x14ac:dyDescent="0.25">
      <c r="A898" s="22">
        <f>VLOOKUP(lex_jul_2014[[#This Row],[Locationid]],[1]LibPAS_data!$A$2:$D$264,4,FALSE)</f>
        <v>13597</v>
      </c>
      <c r="B898" s="10" t="str">
        <f>TEXT(C898,"yyyy")&amp;"-"&amp;"Q"&amp;LOOKUP(MONTH(C898),{1,4,7,10},{1,2,3,4})</f>
        <v>2015-Q1</v>
      </c>
      <c r="C898" s="19">
        <v>42036</v>
      </c>
      <c r="D898" s="7">
        <f>YEAR(DATE(YEAR(lex_jul_2014[[#This Row],[Date]]),MONTH(lex_jul_2014[[#This Row],[Date]])+6,1))</f>
        <v>2015</v>
      </c>
      <c r="E898" s="39" t="str">
        <f>TEXT(lex_jul_2014[[#This Row],[Date]],"YYYY")</f>
        <v>2015</v>
      </c>
      <c r="F898" t="s">
        <v>288</v>
      </c>
      <c r="G898" s="7" t="str">
        <f>VLOOKUP(K898,[1]LibPAS_data!$A$2:$C$600,3,FALSE)</f>
        <v>Gila</v>
      </c>
      <c r="H898">
        <v>14462</v>
      </c>
      <c r="I898" t="s">
        <v>89</v>
      </c>
      <c r="J898" s="7" t="str">
        <f>VLOOKUP(K898,[1]LibPAS_data!$A$2:$C$601,2,FALSE)</f>
        <v>Payson Public Library</v>
      </c>
      <c r="K898" s="13" t="s">
        <v>221</v>
      </c>
      <c r="L898" t="s">
        <v>141</v>
      </c>
      <c r="M898" t="s">
        <v>266</v>
      </c>
    </row>
    <row r="899" spans="1:22" ht="15" x14ac:dyDescent="0.25">
      <c r="A899" s="22">
        <f>VLOOKUP(lex_jul_2014[[#This Row],[Locationid]],[1]LibPAS_data!$A$2:$D$264,4,FALSE)</f>
        <v>2341</v>
      </c>
      <c r="B899" s="10" t="str">
        <f>TEXT(C899,"yyyy")&amp;"-"&amp;"Q"&amp;LOOKUP(MONTH(C899),{1,4,7,10},{1,2,3,4})</f>
        <v>2015-Q1</v>
      </c>
      <c r="C899" s="19">
        <v>42036</v>
      </c>
      <c r="D899" s="7">
        <f>YEAR(DATE(YEAR(lex_jul_2014[[#This Row],[Date]]),MONTH(lex_jul_2014[[#This Row],[Date]])+6,1))</f>
        <v>2015</v>
      </c>
      <c r="E899" s="39" t="str">
        <f>TEXT(lex_jul_2014[[#This Row],[Date]],"YYYY")</f>
        <v>2015</v>
      </c>
      <c r="F899" t="s">
        <v>288</v>
      </c>
      <c r="G899" s="7" t="str">
        <f>VLOOKUP(K899,[1]LibPAS_data!$A$2:$C$600,3,FALSE)</f>
        <v>Gila</v>
      </c>
      <c r="H899">
        <v>14463</v>
      </c>
      <c r="I899" t="s">
        <v>90</v>
      </c>
      <c r="J899" s="7" t="str">
        <f>VLOOKUP(K899,[1]LibPAS_data!$A$2:$C$601,2,FALSE)</f>
        <v>Tonto Basin Public</v>
      </c>
      <c r="K899" s="13" t="s">
        <v>249</v>
      </c>
      <c r="L899" t="s">
        <v>141</v>
      </c>
      <c r="M899" t="s">
        <v>266</v>
      </c>
    </row>
    <row r="900" spans="1:22" ht="15" x14ac:dyDescent="0.25">
      <c r="A900" s="22">
        <f>VLOOKUP(lex_jul_2014[[#This Row],[Locationid]],[1]LibPAS_data!$A$2:$D$264,4,FALSE)</f>
        <v>790</v>
      </c>
      <c r="B900" s="10" t="str">
        <f>TEXT(C900,"yyyy")&amp;"-"&amp;"Q"&amp;LOOKUP(MONTH(C900),{1,4,7,10},{1,2,3,4})</f>
        <v>2015-Q1</v>
      </c>
      <c r="C900" s="19">
        <v>42036</v>
      </c>
      <c r="D900" s="7">
        <f>YEAR(DATE(YEAR(lex_jul_2014[[#This Row],[Date]]),MONTH(lex_jul_2014[[#This Row],[Date]])+6,1))</f>
        <v>2015</v>
      </c>
      <c r="E900" s="39" t="str">
        <f>TEXT(lex_jul_2014[[#This Row],[Date]],"YYYY")</f>
        <v>2015</v>
      </c>
      <c r="F900" t="s">
        <v>288</v>
      </c>
      <c r="G900" s="7" t="str">
        <f>VLOOKUP(K900,[1]LibPAS_data!$A$2:$C$600,3,FALSE)</f>
        <v>Gila</v>
      </c>
      <c r="H900">
        <v>14464</v>
      </c>
      <c r="I900" t="s">
        <v>91</v>
      </c>
      <c r="J900" s="7" t="str">
        <f>VLOOKUP(K900,[1]LibPAS_data!$A$2:$C$601,2,FALSE)</f>
        <v>Young Public Library</v>
      </c>
      <c r="K900" s="11" t="s">
        <v>261</v>
      </c>
      <c r="L900" t="s">
        <v>141</v>
      </c>
      <c r="M900" t="s">
        <v>266</v>
      </c>
    </row>
    <row r="901" spans="1:22" ht="15" x14ac:dyDescent="0.25">
      <c r="A901" s="22">
        <f>VLOOKUP(lex_jul_2014[[#This Row],[Locationid]],[1]LibPAS_data!$A$2:$D$264,4,FALSE)</f>
        <v>11980</v>
      </c>
      <c r="B901" s="10" t="str">
        <f>TEXT(C901,"yyyy")&amp;"-"&amp;"Q"&amp;LOOKUP(MONTH(C901),{1,4,7,10},{1,2,3,4})</f>
        <v>2015-Q1</v>
      </c>
      <c r="C901" s="19">
        <v>42036</v>
      </c>
      <c r="D901" s="7">
        <f>YEAR(DATE(YEAR(lex_jul_2014[[#This Row],[Date]]),MONTH(lex_jul_2014[[#This Row],[Date]])+6,1))</f>
        <v>2015</v>
      </c>
      <c r="E901" s="39" t="str">
        <f>TEXT(lex_jul_2014[[#This Row],[Date]],"YYYY")</f>
        <v>2015</v>
      </c>
      <c r="F901" t="s">
        <v>288</v>
      </c>
      <c r="G901" s="7" t="str">
        <f>VLOOKUP(K901,[1]LibPAS_data!$A$2:$C$600,3,FALSE)</f>
        <v>Graham</v>
      </c>
      <c r="H901">
        <v>14467</v>
      </c>
      <c r="I901" t="s">
        <v>92</v>
      </c>
      <c r="J901" s="7" t="str">
        <f>VLOOKUP(K901,[1]LibPAS_data!$A$2:$C$601,2,FALSE)</f>
        <v>Safford City - Graham County Library</v>
      </c>
      <c r="K901" s="11" t="s">
        <v>233</v>
      </c>
      <c r="L901" t="s">
        <v>141</v>
      </c>
      <c r="M901" t="s">
        <v>266</v>
      </c>
    </row>
    <row r="902" spans="1:22" ht="15" x14ac:dyDescent="0.25">
      <c r="A902" s="22">
        <f>VLOOKUP(lex_jul_2014[[#This Row],[Locationid]],[1]LibPAS_data!$A$2:$D$264,4,FALSE)</f>
        <v>1701</v>
      </c>
      <c r="B902" s="10" t="str">
        <f>TEXT(C902,"yyyy")&amp;"-"&amp;"Q"&amp;LOOKUP(MONTH(C902),{1,4,7,10},{1,2,3,4})</f>
        <v>2015-Q1</v>
      </c>
      <c r="C902" s="19">
        <v>42036</v>
      </c>
      <c r="D902" s="7">
        <f>YEAR(DATE(YEAR(lex_jul_2014[[#This Row],[Date]]),MONTH(lex_jul_2014[[#This Row],[Date]])+6,1))</f>
        <v>2015</v>
      </c>
      <c r="E902" s="39" t="str">
        <f>TEXT(lex_jul_2014[[#This Row],[Date]],"YYYY")</f>
        <v>2015</v>
      </c>
      <c r="F902" t="s">
        <v>288</v>
      </c>
      <c r="G902" s="7" t="str">
        <f>VLOOKUP(K902,[1]LibPAS_data!$A$2:$C$600,3,FALSE)</f>
        <v>Graham</v>
      </c>
      <c r="H902">
        <v>14466</v>
      </c>
      <c r="I902" t="s">
        <v>94</v>
      </c>
      <c r="J902" s="7" t="str">
        <f>VLOOKUP(K902,[1]LibPAS_data!$A$2:$C$601,2,FALSE)</f>
        <v>Pima Public Library</v>
      </c>
      <c r="K902" s="13" t="s">
        <v>224</v>
      </c>
      <c r="L902" t="s">
        <v>141</v>
      </c>
      <c r="M902" t="s">
        <v>266</v>
      </c>
    </row>
    <row r="903" spans="1:22" ht="15" x14ac:dyDescent="0.25">
      <c r="A903" s="22">
        <f>VLOOKUP(lex_jul_2014[[#This Row],[Locationid]],[1]LibPAS_data!$A$2:$D$264,4,FALSE)</f>
        <v>22669</v>
      </c>
      <c r="B903" s="10" t="str">
        <f>TEXT(C903,"yyyy")&amp;"-"&amp;"Q"&amp;LOOKUP(MONTH(C903),{1,4,7,10},{1,2,3,4})</f>
        <v>2015-Q1</v>
      </c>
      <c r="C903" s="19">
        <v>42036</v>
      </c>
      <c r="D903" s="7">
        <f>YEAR(DATE(YEAR(lex_jul_2014[[#This Row],[Date]]),MONTH(lex_jul_2014[[#This Row],[Date]])+6,1))</f>
        <v>2015</v>
      </c>
      <c r="E903" s="39" t="str">
        <f>TEXT(lex_jul_2014[[#This Row],[Date]],"YYYY")</f>
        <v>2015</v>
      </c>
      <c r="F903" t="s">
        <v>288</v>
      </c>
      <c r="G903" s="7" t="str">
        <f>VLOOKUP(K903,[1]LibPAS_data!$A$2:$C$600,3,FALSE)</f>
        <v>Maricopa</v>
      </c>
      <c r="H903">
        <v>6014</v>
      </c>
      <c r="I903" t="s">
        <v>95</v>
      </c>
      <c r="J903" s="7" t="str">
        <f>VLOOKUP(K903,[1]LibPAS_data!$A$2:$C$601,2,FALSE)</f>
        <v>Avondale Public Library</v>
      </c>
      <c r="K903" s="11" t="s">
        <v>156</v>
      </c>
      <c r="L903" t="s">
        <v>141</v>
      </c>
      <c r="M903" t="s">
        <v>266</v>
      </c>
    </row>
    <row r="904" spans="1:22" ht="15" x14ac:dyDescent="0.25">
      <c r="A904" s="22">
        <f>VLOOKUP(lex_jul_2014[[#This Row],[Locationid]],[1]LibPAS_data!$A$2:$D$264,4,FALSE)</f>
        <v>7004</v>
      </c>
      <c r="B904" s="10" t="str">
        <f>TEXT(C904,"yyyy")&amp;"-"&amp;"Q"&amp;LOOKUP(MONTH(C904),{1,4,7,10},{1,2,3,4})</f>
        <v>2015-Q1</v>
      </c>
      <c r="C904" s="19">
        <v>42036</v>
      </c>
      <c r="D904" s="7">
        <f>YEAR(DATE(YEAR(lex_jul_2014[[#This Row],[Date]]),MONTH(lex_jul_2014[[#This Row],[Date]])+6,1))</f>
        <v>2015</v>
      </c>
      <c r="E904" s="39" t="str">
        <f>TEXT(lex_jul_2014[[#This Row],[Date]],"YYYY")</f>
        <v>2015</v>
      </c>
      <c r="F904" t="s">
        <v>288</v>
      </c>
      <c r="G904" s="7" t="str">
        <f>VLOOKUP(K904,[1]LibPAS_data!$A$2:$C$600,3,FALSE)</f>
        <v>Maricopa</v>
      </c>
      <c r="H904">
        <v>14477</v>
      </c>
      <c r="I904" t="s">
        <v>97</v>
      </c>
      <c r="J904" s="7" t="str">
        <f>VLOOKUP(K904,[1]LibPAS_data!$A$2:$C$601,2,FALSE)</f>
        <v>Desert Foothills Branch Library</v>
      </c>
      <c r="K904" s="1" t="s">
        <v>287</v>
      </c>
      <c r="L904" t="s">
        <v>141</v>
      </c>
      <c r="M904" t="s">
        <v>266</v>
      </c>
    </row>
    <row r="905" spans="1:22" ht="15" x14ac:dyDescent="0.25">
      <c r="A905" s="22">
        <f>VLOOKUP(lex_jul_2014[[#This Row],[Locationid]],[1]LibPAS_data!$A$2:$D$264,4,FALSE)</f>
        <v>147983</v>
      </c>
      <c r="B905" s="10" t="str">
        <f>TEXT(C905,"yyyy")&amp;"-"&amp;"Q"&amp;LOOKUP(MONTH(C905),{1,4,7,10},{1,2,3,4})</f>
        <v>2015-Q1</v>
      </c>
      <c r="C905" s="19">
        <v>42036</v>
      </c>
      <c r="D905" s="7">
        <f>YEAR(DATE(YEAR(lex_jul_2014[[#This Row],[Date]]),MONTH(lex_jul_2014[[#This Row],[Date]])+6,1))</f>
        <v>2015</v>
      </c>
      <c r="E905" s="39" t="str">
        <f>TEXT(lex_jul_2014[[#This Row],[Date]],"YYYY")</f>
        <v>2015</v>
      </c>
      <c r="F905" t="s">
        <v>288</v>
      </c>
      <c r="G905" s="7" t="str">
        <f>VLOOKUP(K905,[1]LibPAS_data!$A$2:$C$600,3,FALSE)</f>
        <v>Maricopa</v>
      </c>
      <c r="H905">
        <v>12897</v>
      </c>
      <c r="I905" t="s">
        <v>98</v>
      </c>
      <c r="J905" s="7" t="str">
        <f>VLOOKUP(K905,[1]LibPAS_data!$A$2:$C$601,2,FALSE)</f>
        <v>Mesa Public Library</v>
      </c>
      <c r="K905" s="13" t="s">
        <v>210</v>
      </c>
      <c r="L905" t="s">
        <v>141</v>
      </c>
      <c r="M905" t="s">
        <v>266</v>
      </c>
      <c r="P905">
        <v>6</v>
      </c>
      <c r="Q905">
        <v>2</v>
      </c>
      <c r="R905">
        <v>2</v>
      </c>
    </row>
    <row r="906" spans="1:22" ht="15" x14ac:dyDescent="0.25">
      <c r="A906" s="22">
        <f>VLOOKUP(lex_jul_2014[[#This Row],[Locationid]],[1]LibPAS_data!$A$2:$D$264,4,FALSE)</f>
        <v>309229</v>
      </c>
      <c r="B906" s="10" t="str">
        <f>TEXT(C906,"yyyy")&amp;"-"&amp;"Q"&amp;LOOKUP(MONTH(C906),{1,4,7,10},{1,2,3,4})</f>
        <v>2015-Q1</v>
      </c>
      <c r="C906" s="19">
        <v>42036</v>
      </c>
      <c r="D906" s="7">
        <f>YEAR(DATE(YEAR(lex_jul_2014[[#This Row],[Date]]),MONTH(lex_jul_2014[[#This Row],[Date]])+6,1))</f>
        <v>2015</v>
      </c>
      <c r="E906" s="39" t="str">
        <f>TEXT(lex_jul_2014[[#This Row],[Date]],"YYYY")</f>
        <v>2015</v>
      </c>
      <c r="F906" t="s">
        <v>288</v>
      </c>
      <c r="G906" s="7" t="str">
        <f>VLOOKUP(K906,[1]LibPAS_data!$A$2:$C$600,3,FALSE)</f>
        <v>Maricopa</v>
      </c>
      <c r="H906">
        <v>12890</v>
      </c>
      <c r="I906" t="s">
        <v>99</v>
      </c>
      <c r="J906" s="7" t="str">
        <f>VLOOKUP(K906,[1]LibPAS_data!$A$2:$C$601,2,FALSE)</f>
        <v xml:space="preserve">Chandler Public Library </v>
      </c>
      <c r="K906" s="17" t="s">
        <v>166</v>
      </c>
      <c r="L906" t="s">
        <v>141</v>
      </c>
      <c r="M906" t="s">
        <v>266</v>
      </c>
      <c r="P906">
        <v>17</v>
      </c>
      <c r="Q906">
        <v>8</v>
      </c>
      <c r="R906">
        <v>16</v>
      </c>
      <c r="S906">
        <v>4</v>
      </c>
      <c r="T906">
        <v>2</v>
      </c>
      <c r="U906">
        <v>8</v>
      </c>
      <c r="V906">
        <v>7</v>
      </c>
    </row>
    <row r="907" spans="1:22" ht="15" x14ac:dyDescent="0.25">
      <c r="A907" s="22" t="str">
        <f>VLOOKUP(lex_jul_2014[[#This Row],[Locationid]],[1]LibPAS_data!$A$2:$D$264,4,FALSE)</f>
        <v>N/A</v>
      </c>
      <c r="B907" s="10" t="str">
        <f>TEXT(C907,"yyyy")&amp;"-"&amp;"Q"&amp;LOOKUP(MONTH(C907),{1,4,7,10},{1,2,3,4})</f>
        <v>2015-Q1</v>
      </c>
      <c r="C907" s="19">
        <v>42036</v>
      </c>
      <c r="D907" s="7">
        <f>YEAR(DATE(YEAR(lex_jul_2014[[#This Row],[Date]]),MONTH(lex_jul_2014[[#This Row],[Date]])+6,1))</f>
        <v>2015</v>
      </c>
      <c r="E907" s="39" t="str">
        <f>TEXT(lex_jul_2014[[#This Row],[Date]],"YYYY")</f>
        <v>2015</v>
      </c>
      <c r="F907" t="s">
        <v>288</v>
      </c>
      <c r="G907" s="7" t="str">
        <f>VLOOKUP(K907,[1]LibPAS_data!$A$2:$C$600,3,FALSE)</f>
        <v>Maricopa</v>
      </c>
      <c r="H907">
        <v>14478</v>
      </c>
      <c r="I907" t="s">
        <v>100</v>
      </c>
      <c r="J907" s="7" t="str">
        <f>VLOOKUP(K907,[1]LibPAS_data!$A$2:$C$601,2,FALSE)</f>
        <v>Buckeye Public Library</v>
      </c>
      <c r="K907" s="13" t="s">
        <v>162</v>
      </c>
      <c r="L907" t="s">
        <v>141</v>
      </c>
      <c r="M907" t="s">
        <v>266</v>
      </c>
    </row>
    <row r="908" spans="1:22" ht="15" x14ac:dyDescent="0.25">
      <c r="A908" s="22">
        <f>VLOOKUP(lex_jul_2014[[#This Row],[Locationid]],[1]LibPAS_data!$A$2:$D$264,4,FALSE)</f>
        <v>174482</v>
      </c>
      <c r="B908" s="10" t="str">
        <f>TEXT(C908,"yyyy")&amp;"-"&amp;"Q"&amp;LOOKUP(MONTH(C908),{1,4,7,10},{1,2,3,4})</f>
        <v>2015-Q1</v>
      </c>
      <c r="C908" s="19">
        <v>42036</v>
      </c>
      <c r="D908" s="7">
        <f>YEAR(DATE(YEAR(lex_jul_2014[[#This Row],[Date]]),MONTH(lex_jul_2014[[#This Row],[Date]])+6,1))</f>
        <v>2015</v>
      </c>
      <c r="E908" s="39" t="str">
        <f>TEXT(lex_jul_2014[[#This Row],[Date]],"YYYY")</f>
        <v>2015</v>
      </c>
      <c r="F908" t="s">
        <v>288</v>
      </c>
      <c r="G908" s="7" t="str">
        <f>VLOOKUP(K908,[1]LibPAS_data!$A$2:$C$600,3,FALSE)</f>
        <v>Maricopa</v>
      </c>
      <c r="H908">
        <v>14315</v>
      </c>
      <c r="I908" t="s">
        <v>101</v>
      </c>
      <c r="J908" s="7" t="str">
        <f>VLOOKUP(K908,[1]LibPAS_data!$A$2:$C$601,2,FALSE)</f>
        <v>Scottsdale Public Library</v>
      </c>
      <c r="K908" s="11" t="s">
        <v>239</v>
      </c>
      <c r="L908" t="s">
        <v>141</v>
      </c>
      <c r="M908" t="s">
        <v>266</v>
      </c>
      <c r="P908">
        <v>19</v>
      </c>
      <c r="Q908">
        <v>3</v>
      </c>
      <c r="R908">
        <v>1</v>
      </c>
      <c r="T908">
        <v>9</v>
      </c>
      <c r="U908">
        <v>3</v>
      </c>
      <c r="V908">
        <v>14</v>
      </c>
    </row>
    <row r="909" spans="1:22" ht="15" x14ac:dyDescent="0.25">
      <c r="A909" s="22">
        <f>VLOOKUP(lex_jul_2014[[#This Row],[Locationid]],[1]LibPAS_data!$A$2:$D$264,4,FALSE)</f>
        <v>102303</v>
      </c>
      <c r="B909" s="10" t="str">
        <f>TEXT(C909,"yyyy")&amp;"-"&amp;"Q"&amp;LOOKUP(MONTH(C909),{1,4,7,10},{1,2,3,4})</f>
        <v>2015-Q1</v>
      </c>
      <c r="C909" s="19">
        <v>42036</v>
      </c>
      <c r="D909" s="7">
        <f>YEAR(DATE(YEAR(lex_jul_2014[[#This Row],[Date]]),MONTH(lex_jul_2014[[#This Row],[Date]])+6,1))</f>
        <v>2015</v>
      </c>
      <c r="E909" s="39" t="str">
        <f>TEXT(lex_jul_2014[[#This Row],[Date]],"YYYY")</f>
        <v>2015</v>
      </c>
      <c r="F909" t="s">
        <v>288</v>
      </c>
      <c r="G909" s="7" t="str">
        <f>VLOOKUP(K909,[1]LibPAS_data!$A$2:$C$600,3,FALSE)</f>
        <v>Maricopa</v>
      </c>
      <c r="H909">
        <v>14479</v>
      </c>
      <c r="I909" t="s">
        <v>102</v>
      </c>
      <c r="J909" s="7" t="str">
        <f>VLOOKUP(K909,[1]LibPAS_data!$A$2:$C$601,2,FALSE)</f>
        <v xml:space="preserve">Glendale Public Library </v>
      </c>
      <c r="K909" s="11" t="s">
        <v>192</v>
      </c>
      <c r="L909" t="s">
        <v>141</v>
      </c>
      <c r="M909" t="s">
        <v>266</v>
      </c>
      <c r="P909">
        <v>1</v>
      </c>
      <c r="Q909">
        <v>4</v>
      </c>
      <c r="R909">
        <v>9</v>
      </c>
      <c r="S909">
        <v>7</v>
      </c>
      <c r="T909">
        <v>11</v>
      </c>
      <c r="U909">
        <v>3</v>
      </c>
    </row>
    <row r="910" spans="1:22" ht="15" x14ac:dyDescent="0.25">
      <c r="A910" s="22" t="str">
        <f>VLOOKUP(lex_jul_2014[[#This Row],[Locationid]],[1]LibPAS_data!$A$2:$D$264,4,FALSE)</f>
        <v>N/A</v>
      </c>
      <c r="B910" s="10" t="str">
        <f>TEXT(C910,"yyyy")&amp;"-"&amp;"Q"&amp;LOOKUP(MONTH(C910),{1,4,7,10},{1,2,3,4})</f>
        <v>2015-Q1</v>
      </c>
      <c r="C910" s="19">
        <v>42036</v>
      </c>
      <c r="D910" s="7">
        <f>YEAR(DATE(YEAR(lex_jul_2014[[#This Row],[Date]]),MONTH(lex_jul_2014[[#This Row],[Date]])+6,1))</f>
        <v>2015</v>
      </c>
      <c r="E910" s="39" t="str">
        <f>TEXT(lex_jul_2014[[#This Row],[Date]],"YYYY")</f>
        <v>2015</v>
      </c>
      <c r="F910" t="s">
        <v>288</v>
      </c>
      <c r="G910" s="7" t="str">
        <f>VLOOKUP(K910,[1]LibPAS_data!$A$2:$C$600,3,FALSE)</f>
        <v>Maricopa</v>
      </c>
      <c r="H910">
        <v>14484</v>
      </c>
      <c r="I910" t="s">
        <v>103</v>
      </c>
      <c r="J910" s="7" t="str">
        <f>VLOOKUP(K910,[1]LibPAS_data!$A$2:$C$601,2,FALSE)</f>
        <v>San Lucy Library</v>
      </c>
      <c r="K910" s="13" t="s">
        <v>236</v>
      </c>
      <c r="L910" t="s">
        <v>141</v>
      </c>
      <c r="M910" t="s">
        <v>266</v>
      </c>
    </row>
    <row r="911" spans="1:22" ht="15" x14ac:dyDescent="0.25">
      <c r="A911" s="22">
        <f>VLOOKUP(lex_jul_2014[[#This Row],[Locationid]],[1]LibPAS_data!$A$2:$D$264,4,FALSE)</f>
        <v>4415</v>
      </c>
      <c r="B911" s="10" t="str">
        <f>TEXT(C911,"yyyy")&amp;"-"&amp;"Q"&amp;LOOKUP(MONTH(C911),{1,4,7,10},{1,2,3,4})</f>
        <v>2015-Q1</v>
      </c>
      <c r="C911" s="19">
        <v>42036</v>
      </c>
      <c r="D911" s="7">
        <f>YEAR(DATE(YEAR(lex_jul_2014[[#This Row],[Date]]),MONTH(lex_jul_2014[[#This Row],[Date]])+6,1))</f>
        <v>2015</v>
      </c>
      <c r="E911" s="39" t="str">
        <f>TEXT(lex_jul_2014[[#This Row],[Date]],"YYYY")</f>
        <v>2015</v>
      </c>
      <c r="F911" t="s">
        <v>288</v>
      </c>
      <c r="G911" s="7" t="str">
        <f>VLOOKUP(K911,[1]LibPAS_data!$A$2:$C$600,3,FALSE)</f>
        <v>Maricopa</v>
      </c>
      <c r="H911">
        <v>14485</v>
      </c>
      <c r="I911" t="s">
        <v>104</v>
      </c>
      <c r="J911" s="7" t="str">
        <f>VLOOKUP(K911,[1]LibPAS_data!$A$2:$C$601,2,FALSE)</f>
        <v>Tolleson Public Library</v>
      </c>
      <c r="K911" s="11" t="s">
        <v>247</v>
      </c>
      <c r="L911" t="s">
        <v>141</v>
      </c>
      <c r="M911" t="s">
        <v>266</v>
      </c>
    </row>
    <row r="912" spans="1:22" ht="15" x14ac:dyDescent="0.25">
      <c r="A912" s="22">
        <f>VLOOKUP(lex_jul_2014[[#This Row],[Locationid]],[1]LibPAS_data!$A$2:$D$264,4,FALSE)</f>
        <v>359</v>
      </c>
      <c r="B912" s="10" t="str">
        <f>TEXT(C912,"yyyy")&amp;"-"&amp;"Q"&amp;LOOKUP(MONTH(C912),{1,4,7,10},{1,2,3,4})</f>
        <v>2015-Q1</v>
      </c>
      <c r="C912" s="19">
        <v>42036</v>
      </c>
      <c r="D912" s="7">
        <f>YEAR(DATE(YEAR(lex_jul_2014[[#This Row],[Date]]),MONTH(lex_jul_2014[[#This Row],[Date]])+6,1))</f>
        <v>2015</v>
      </c>
      <c r="E912" s="39" t="str">
        <f>TEXT(lex_jul_2014[[#This Row],[Date]],"YYYY")</f>
        <v>2015</v>
      </c>
      <c r="F912" t="s">
        <v>288</v>
      </c>
      <c r="G912" s="7" t="str">
        <f>VLOOKUP(K912,[1]LibPAS_data!$A$2:$C$600,3,FALSE)</f>
        <v>Maricopa</v>
      </c>
      <c r="H912">
        <v>14486</v>
      </c>
      <c r="I912" t="s">
        <v>105</v>
      </c>
      <c r="J912" s="7" t="str">
        <f>VLOOKUP(K912,[1]LibPAS_data!$A$2:$C$601,2,FALSE)</f>
        <v>Youngtown Public Library</v>
      </c>
      <c r="K912" s="11" t="s">
        <v>262</v>
      </c>
      <c r="L912" t="s">
        <v>141</v>
      </c>
      <c r="M912" t="s">
        <v>266</v>
      </c>
    </row>
    <row r="913" spans="1:22" ht="15" x14ac:dyDescent="0.25">
      <c r="A913" s="22" t="e">
        <f>VLOOKUP(lex_jul_2014[[#This Row],[Locationid]],[1]LibPAS_data!$A$2:$D$264,4,FALSE)</f>
        <v>#N/A</v>
      </c>
      <c r="B913" s="10" t="str">
        <f>TEXT(C913,"yyyy")&amp;"-"&amp;"Q"&amp;LOOKUP(MONTH(C913),{1,4,7,10},{1,2,3,4})</f>
        <v>2015-Q1</v>
      </c>
      <c r="C913" s="19">
        <v>42036</v>
      </c>
      <c r="D913" s="7">
        <f>YEAR(DATE(YEAR(lex_jul_2014[[#This Row],[Date]]),MONTH(lex_jul_2014[[#This Row],[Date]])+6,1))</f>
        <v>2015</v>
      </c>
      <c r="E913" s="39" t="str">
        <f>TEXT(lex_jul_2014[[#This Row],[Date]],"YYYY")</f>
        <v>2015</v>
      </c>
      <c r="F913" t="s">
        <v>288</v>
      </c>
      <c r="G913" s="7" t="str">
        <f>VLOOKUP(K913,[1]LibPAS_data!$A$2:$C$600,3,FALSE)</f>
        <v>Maricopa</v>
      </c>
      <c r="H913">
        <v>14488</v>
      </c>
      <c r="I913" t="s">
        <v>282</v>
      </c>
      <c r="J913" s="7" t="str">
        <f>VLOOKUP(K913,[1]LibPAS_data!$A$2:$C$601,2,FALSE)</f>
        <v>Northwest Regional Library</v>
      </c>
      <c r="K913" t="s">
        <v>286</v>
      </c>
      <c r="L913" t="s">
        <v>141</v>
      </c>
      <c r="M913" t="s">
        <v>266</v>
      </c>
    </row>
    <row r="914" spans="1:22" ht="15" x14ac:dyDescent="0.25">
      <c r="A914" s="22">
        <f>VLOOKUP(lex_jul_2014[[#This Row],[Locationid]],[1]LibPAS_data!$A$2:$D$264,4,FALSE)</f>
        <v>1188</v>
      </c>
      <c r="B914" s="10" t="str">
        <f>TEXT(C914,"yyyy")&amp;"-"&amp;"Q"&amp;LOOKUP(MONTH(C914),{1,4,7,10},{1,2,3,4})</f>
        <v>2015-Q1</v>
      </c>
      <c r="C914" s="19">
        <v>42036</v>
      </c>
      <c r="D914" s="7">
        <f>YEAR(DATE(YEAR(lex_jul_2014[[#This Row],[Date]]),MONTH(lex_jul_2014[[#This Row],[Date]])+6,1))</f>
        <v>2015</v>
      </c>
      <c r="E914" s="39" t="str">
        <f>TEXT(lex_jul_2014[[#This Row],[Date]],"YYYY")</f>
        <v>2015</v>
      </c>
      <c r="F914" t="s">
        <v>288</v>
      </c>
      <c r="G914" s="7" t="str">
        <f>VLOOKUP(K914,[1]LibPAS_data!$A$2:$C$600,3,FALSE)</f>
        <v>Pinal</v>
      </c>
      <c r="H914">
        <v>14487</v>
      </c>
      <c r="I914" t="s">
        <v>106</v>
      </c>
      <c r="J914" s="7" t="str">
        <f>VLOOKUP(K914,[1]LibPAS_data!$A$2:$C$601,2,FALSE)</f>
        <v>Ak-Chin Indian Community Library</v>
      </c>
      <c r="K914" t="s">
        <v>149</v>
      </c>
      <c r="L914" t="s">
        <v>141</v>
      </c>
      <c r="M914" t="s">
        <v>266</v>
      </c>
      <c r="P914">
        <v>1</v>
      </c>
    </row>
    <row r="915" spans="1:22" ht="15" x14ac:dyDescent="0.25">
      <c r="A915" s="22">
        <f>VLOOKUP(lex_jul_2014[[#This Row],[Locationid]],[1]LibPAS_data!$A$2:$D$264,4,FALSE)</f>
        <v>943450</v>
      </c>
      <c r="B915" s="10" t="str">
        <f>TEXT(C915,"yyyy")&amp;"-"&amp;"Q"&amp;LOOKUP(MONTH(C915),{1,4,7,10},{1,2,3,4})</f>
        <v>2015-Q1</v>
      </c>
      <c r="C915" s="19">
        <v>42036</v>
      </c>
      <c r="D915" s="7">
        <f>YEAR(DATE(YEAR(lex_jul_2014[[#This Row],[Date]]),MONTH(lex_jul_2014[[#This Row],[Date]])+6,1))</f>
        <v>2015</v>
      </c>
      <c r="E915" s="39" t="str">
        <f>TEXT(lex_jul_2014[[#This Row],[Date]],"YYYY")</f>
        <v>2015</v>
      </c>
      <c r="F915" t="s">
        <v>288</v>
      </c>
      <c r="G915" s="7" t="str">
        <f>VLOOKUP(K915,[1]LibPAS_data!$A$2:$C$600,3,FALSE)</f>
        <v>Maricopa</v>
      </c>
      <c r="H915">
        <v>5773</v>
      </c>
      <c r="I915" t="s">
        <v>107</v>
      </c>
      <c r="J915" s="7" t="str">
        <f>VLOOKUP(K915,[1]LibPAS_data!$A$2:$C$601,2,FALSE)</f>
        <v>Phoenix Public Library</v>
      </c>
      <c r="K915" s="15" t="s">
        <v>223</v>
      </c>
      <c r="L915" t="s">
        <v>141</v>
      </c>
      <c r="M915" t="s">
        <v>266</v>
      </c>
      <c r="P915">
        <v>187</v>
      </c>
      <c r="Q915">
        <v>48</v>
      </c>
      <c r="R915">
        <v>11</v>
      </c>
      <c r="S915">
        <v>56</v>
      </c>
      <c r="T915">
        <v>43</v>
      </c>
      <c r="U915">
        <v>42</v>
      </c>
      <c r="V915">
        <v>6</v>
      </c>
    </row>
    <row r="916" spans="1:22" ht="15" x14ac:dyDescent="0.25">
      <c r="A916" s="22">
        <f>VLOOKUP(lex_jul_2014[[#This Row],[Locationid]],[1]LibPAS_data!$A$2:$D$264,4,FALSE)</f>
        <v>140708</v>
      </c>
      <c r="B916" s="10" t="str">
        <f>TEXT(C916,"yyyy")&amp;"-"&amp;"Q"&amp;LOOKUP(MONTH(C916),{1,4,7,10},{1,2,3,4})</f>
        <v>2015-Q1</v>
      </c>
      <c r="C916" s="19">
        <v>42036</v>
      </c>
      <c r="D916" s="7">
        <f>YEAR(DATE(YEAR(lex_jul_2014[[#This Row],[Date]]),MONTH(lex_jul_2014[[#This Row],[Date]])+6,1))</f>
        <v>2015</v>
      </c>
      <c r="E916" s="39" t="str">
        <f>TEXT(lex_jul_2014[[#This Row],[Date]],"YYYY")</f>
        <v>2015</v>
      </c>
      <c r="F916" t="s">
        <v>288</v>
      </c>
      <c r="G916" s="7" t="str">
        <f>VLOOKUP(K916,[1]LibPAS_data!$A$2:$C$600,3,FALSE)</f>
        <v>Maricopa</v>
      </c>
      <c r="H916">
        <v>5355</v>
      </c>
      <c r="I916" t="s">
        <v>108</v>
      </c>
      <c r="J916" s="7" t="str">
        <f>VLOOKUP(K916,[1]LibPAS_data!$A$2:$C$601,2,FALSE)</f>
        <v>Tempe Public Library</v>
      </c>
      <c r="K916" s="1" t="s">
        <v>270</v>
      </c>
      <c r="L916" t="s">
        <v>141</v>
      </c>
      <c r="M916" t="s">
        <v>266</v>
      </c>
      <c r="P916">
        <v>15</v>
      </c>
      <c r="Q916">
        <v>4</v>
      </c>
      <c r="R916">
        <v>11</v>
      </c>
      <c r="S916">
        <v>8</v>
      </c>
      <c r="T916">
        <v>2</v>
      </c>
      <c r="U916">
        <v>4</v>
      </c>
      <c r="V916">
        <v>1</v>
      </c>
    </row>
    <row r="917" spans="1:22" ht="15" x14ac:dyDescent="0.25">
      <c r="A917" s="22">
        <f>VLOOKUP(lex_jul_2014[[#This Row],[Locationid]],[1]LibPAS_data!$A$2:$D$264,4,FALSE)</f>
        <v>109952</v>
      </c>
      <c r="B917" s="10" t="str">
        <f>TEXT(C917,"yyyy")&amp;"-"&amp;"Q"&amp;LOOKUP(MONTH(C917),{1,4,7,10},{1,2,3,4})</f>
        <v>2015-Q1</v>
      </c>
      <c r="C917" s="19">
        <v>42036</v>
      </c>
      <c r="D917" s="7">
        <f>YEAR(DATE(YEAR(lex_jul_2014[[#This Row],[Date]]),MONTH(lex_jul_2014[[#This Row],[Date]])+6,1))</f>
        <v>2015</v>
      </c>
      <c r="E917" s="39" t="str">
        <f>TEXT(lex_jul_2014[[#This Row],[Date]],"YYYY")</f>
        <v>2015</v>
      </c>
      <c r="F917" t="s">
        <v>288</v>
      </c>
      <c r="G917" s="7" t="str">
        <f>VLOOKUP(K917,[1]LibPAS_data!$A$2:$C$600,3,FALSE)</f>
        <v>Maricopa</v>
      </c>
      <c r="H917">
        <v>14480</v>
      </c>
      <c r="I917" t="s">
        <v>109</v>
      </c>
      <c r="J917" s="7" t="str">
        <f>VLOOKUP(K917,[1]LibPAS_data!$A$2:$C$601,2,FALSE)</f>
        <v>Peoria Public Library</v>
      </c>
      <c r="K917" s="11" t="s">
        <v>222</v>
      </c>
      <c r="L917" t="s">
        <v>141</v>
      </c>
      <c r="M917" t="s">
        <v>266</v>
      </c>
      <c r="P917">
        <v>1</v>
      </c>
      <c r="V917">
        <v>3</v>
      </c>
    </row>
    <row r="918" spans="1:22" ht="15" x14ac:dyDescent="0.25">
      <c r="A918" s="22">
        <f>VLOOKUP(lex_jul_2014[[#This Row],[Locationid]],[1]LibPAS_data!$A$2:$D$264,4,FALSE)</f>
        <v>145358</v>
      </c>
      <c r="B918" s="10" t="str">
        <f>TEXT(C918,"yyyy")&amp;"-"&amp;"Q"&amp;LOOKUP(MONTH(C918),{1,4,7,10},{1,2,3,4})</f>
        <v>2015-Q1</v>
      </c>
      <c r="C918" s="19">
        <v>42036</v>
      </c>
      <c r="D918" s="7">
        <f>YEAR(DATE(YEAR(lex_jul_2014[[#This Row],[Date]]),MONTH(lex_jul_2014[[#This Row],[Date]])+6,1))</f>
        <v>2015</v>
      </c>
      <c r="E918" s="39" t="str">
        <f>TEXT(lex_jul_2014[[#This Row],[Date]],"YYYY")</f>
        <v>2015</v>
      </c>
      <c r="F918" t="s">
        <v>288</v>
      </c>
      <c r="G918" s="7" t="str">
        <f>VLOOKUP(K918,[1]LibPAS_data!$A$2:$C$600,3,FALSE)</f>
        <v>Maricopa</v>
      </c>
      <c r="H918">
        <v>13748</v>
      </c>
      <c r="I918" t="s">
        <v>110</v>
      </c>
      <c r="J918" s="7" t="str">
        <f>VLOOKUP(K918,[1]LibPAS_data!$A$2:$C$601,2,FALSE)</f>
        <v>Maricopa County Library District</v>
      </c>
      <c r="K918" s="13" t="s">
        <v>208</v>
      </c>
      <c r="L918" t="s">
        <v>141</v>
      </c>
      <c r="M918" t="s">
        <v>266</v>
      </c>
      <c r="P918">
        <v>74</v>
      </c>
      <c r="Q918">
        <v>16</v>
      </c>
      <c r="R918">
        <v>65</v>
      </c>
      <c r="S918">
        <v>29</v>
      </c>
      <c r="T918">
        <v>11</v>
      </c>
      <c r="U918">
        <v>38</v>
      </c>
      <c r="V918">
        <v>62</v>
      </c>
    </row>
    <row r="919" spans="1:22" ht="15" x14ac:dyDescent="0.25">
      <c r="A919" s="22" t="str">
        <f>VLOOKUP(lex_jul_2014[[#This Row],[Locationid]],[1]LibPAS_data!$A$2:$D$264,4,FALSE)</f>
        <v>N/A</v>
      </c>
      <c r="B919" s="10" t="str">
        <f>TEXT(C919,"yyyy")&amp;"-"&amp;"Q"&amp;LOOKUP(MONTH(C919),{1,4,7,10},{1,2,3,4})</f>
        <v>2015-Q1</v>
      </c>
      <c r="C919" s="19">
        <v>42036</v>
      </c>
      <c r="D919" s="7">
        <f>YEAR(DATE(YEAR(lex_jul_2014[[#This Row],[Date]]),MONTH(lex_jul_2014[[#This Row],[Date]])+6,1))</f>
        <v>2015</v>
      </c>
      <c r="E919" s="39" t="str">
        <f>TEXT(lex_jul_2014[[#This Row],[Date]],"YYYY")</f>
        <v>2015</v>
      </c>
      <c r="F919" t="s">
        <v>288</v>
      </c>
      <c r="G919" s="7" t="str">
        <f>VLOOKUP(K919,[1]LibPAS_data!$A$2:$C$600,3,FALSE)</f>
        <v>Maricopa</v>
      </c>
      <c r="H919">
        <v>14481</v>
      </c>
      <c r="I919" t="s">
        <v>111</v>
      </c>
      <c r="J919" s="7" t="str">
        <f>VLOOKUP(K919,[1]LibPAS_data!$A$2:$C$601,2,FALSE)</f>
        <v>Wickenburg Public Library</v>
      </c>
      <c r="K919" s="15" t="s">
        <v>253</v>
      </c>
      <c r="L919" t="s">
        <v>141</v>
      </c>
      <c r="M919" t="s">
        <v>266</v>
      </c>
    </row>
    <row r="920" spans="1:22" ht="15" x14ac:dyDescent="0.25">
      <c r="A920" s="22">
        <f>VLOOKUP(lex_jul_2014[[#This Row],[Locationid]],[1]LibPAS_data!$A$2:$D$264,4,FALSE)</f>
        <v>829</v>
      </c>
      <c r="B920" s="10" t="str">
        <f>TEXT(C920,"yyyy")&amp;"-"&amp;"Q"&amp;LOOKUP(MONTH(C920),{1,4,7,10},{1,2,3,4})</f>
        <v>2015-Q1</v>
      </c>
      <c r="C920" s="19">
        <v>42036</v>
      </c>
      <c r="D920" s="7">
        <f>YEAR(DATE(YEAR(lex_jul_2014[[#This Row],[Date]]),MONTH(lex_jul_2014[[#This Row],[Date]])+6,1))</f>
        <v>2015</v>
      </c>
      <c r="E920" s="39" t="str">
        <f>TEXT(lex_jul_2014[[#This Row],[Date]],"YYYY")</f>
        <v>2015</v>
      </c>
      <c r="F920" t="s">
        <v>288</v>
      </c>
      <c r="G920" s="7" t="str">
        <f>VLOOKUP(K920,[1]LibPAS_data!$A$2:$C$600,3,FALSE)</f>
        <v>Maricopa</v>
      </c>
      <c r="H920">
        <v>14482</v>
      </c>
      <c r="I920" t="s">
        <v>112</v>
      </c>
      <c r="J920" s="7" t="str">
        <f>VLOOKUP(K920,[1]LibPAS_data!$A$2:$C$601,2,FALSE)</f>
        <v>Ft. McDowell Yavapai Nation Tribal Lib</v>
      </c>
      <c r="K920" s="13" t="s">
        <v>190</v>
      </c>
      <c r="L920" t="s">
        <v>141</v>
      </c>
      <c r="M920" t="s">
        <v>266</v>
      </c>
    </row>
    <row r="921" spans="1:22" ht="15" x14ac:dyDescent="0.25">
      <c r="A921" s="22" t="str">
        <f>VLOOKUP(lex_jul_2014[[#This Row],[Locationid]],[1]LibPAS_data!$A$2:$D$264,4,FALSE)</f>
        <v>N/A</v>
      </c>
      <c r="B921" s="10" t="str">
        <f>TEXT(C921,"yyyy")&amp;"-"&amp;"Q"&amp;LOOKUP(MONTH(C921),{1,4,7,10},{1,2,3,4})</f>
        <v>2015-Q1</v>
      </c>
      <c r="C921" s="19">
        <v>42036</v>
      </c>
      <c r="D921" s="7">
        <f>YEAR(DATE(YEAR(lex_jul_2014[[#This Row],[Date]]),MONTH(lex_jul_2014[[#This Row],[Date]])+6,1))</f>
        <v>2015</v>
      </c>
      <c r="E921" s="39" t="str">
        <f>TEXT(lex_jul_2014[[#This Row],[Date]],"YYYY")</f>
        <v>2015</v>
      </c>
      <c r="F921" t="s">
        <v>288</v>
      </c>
      <c r="G921" s="7" t="str">
        <f>VLOOKUP(K921,[1]LibPAS_data!$A$2:$C$600,3,FALSE)</f>
        <v>Maricopa</v>
      </c>
      <c r="H921">
        <v>14483</v>
      </c>
      <c r="I921" t="s">
        <v>113</v>
      </c>
      <c r="J921" s="7" t="str">
        <f>VLOOKUP(K921,[1]LibPAS_data!$A$2:$C$601,2,FALSE)</f>
        <v>Salt River Tribal Library</v>
      </c>
      <c r="K921" s="11" t="s">
        <v>234</v>
      </c>
      <c r="L921" t="s">
        <v>141</v>
      </c>
      <c r="M921" t="s">
        <v>266</v>
      </c>
    </row>
    <row r="922" spans="1:22" ht="15" x14ac:dyDescent="0.25">
      <c r="A922" s="22">
        <f>VLOOKUP(lex_jul_2014[[#This Row],[Locationid]],[1]LibPAS_data!$A$2:$D$264,4,FALSE)</f>
        <v>19768</v>
      </c>
      <c r="B922" s="10" t="str">
        <f>TEXT(C922,"yyyy")&amp;"-"&amp;"Q"&amp;LOOKUP(MONTH(C922),{1,4,7,10},{1,2,3,4})</f>
        <v>2015-Q1</v>
      </c>
      <c r="C922" s="19">
        <v>42036</v>
      </c>
      <c r="D922" s="7">
        <f>YEAR(DATE(YEAR(lex_jul_2014[[#This Row],[Date]]),MONTH(lex_jul_2014[[#This Row],[Date]])+6,1))</f>
        <v>2015</v>
      </c>
      <c r="E922" s="39" t="str">
        <f>TEXT(lex_jul_2014[[#This Row],[Date]],"YYYY")</f>
        <v>2015</v>
      </c>
      <c r="F922" t="s">
        <v>288</v>
      </c>
      <c r="G922" s="7" t="str">
        <f>VLOOKUP(K922,[1]LibPAS_data!$A$2:$C$600,3,FALSE)</f>
        <v>Apache</v>
      </c>
      <c r="H922">
        <v>14548</v>
      </c>
      <c r="I922" t="s">
        <v>115</v>
      </c>
      <c r="J922" s="7" t="str">
        <f>VLOOKUP(K922,[1]LibPAS_data!$A$2:$C$601,2,FALSE)</f>
        <v>Navajo Nation Library System</v>
      </c>
      <c r="K922" t="s">
        <v>216</v>
      </c>
      <c r="L922" t="s">
        <v>141</v>
      </c>
      <c r="M922" t="s">
        <v>266</v>
      </c>
    </row>
    <row r="923" spans="1:22" ht="15" x14ac:dyDescent="0.25">
      <c r="A923" s="22" t="e">
        <f>VLOOKUP(lex_jul_2014[[#This Row],[Locationid]],[1]LibPAS_data!$A$2:$D$264,4,FALSE)</f>
        <v>#N/A</v>
      </c>
      <c r="B923" s="10" t="str">
        <f>TEXT(C923,"yyyy")&amp;"-"&amp;"Q"&amp;LOOKUP(MONTH(C923),{1,4,7,10},{1,2,3,4})</f>
        <v>2015-Q1</v>
      </c>
      <c r="C923" s="19">
        <v>42036</v>
      </c>
      <c r="D923" s="7">
        <f>YEAR(DATE(YEAR(lex_jul_2014[[#This Row],[Date]]),MONTH(lex_jul_2014[[#This Row],[Date]])+6,1))</f>
        <v>2015</v>
      </c>
      <c r="E923" s="39" t="str">
        <f>TEXT(lex_jul_2014[[#This Row],[Date]],"YYYY")</f>
        <v>2015</v>
      </c>
      <c r="F923" t="s">
        <v>288</v>
      </c>
      <c r="G923" s="7" t="str">
        <f>VLOOKUP(K923,[1]LibPAS_data!$A$2:$C$600,3,FALSE)</f>
        <v>Navajo</v>
      </c>
      <c r="H923">
        <v>14494</v>
      </c>
      <c r="I923" t="s">
        <v>116</v>
      </c>
      <c r="J923" s="7" t="str">
        <f>VLOOKUP(K923,[1]LibPAS_data!$A$2:$C$601,2,FALSE)</f>
        <v>Cibecue Community Library</v>
      </c>
      <c r="K923" s="18" t="s">
        <v>168</v>
      </c>
      <c r="L923" t="s">
        <v>141</v>
      </c>
      <c r="M923" t="s">
        <v>266</v>
      </c>
    </row>
    <row r="924" spans="1:22" ht="15" x14ac:dyDescent="0.25">
      <c r="A924" s="22" t="e">
        <f>VLOOKUP(lex_jul_2014[[#This Row],[Locationid]],[1]LibPAS_data!$A$2:$D$264,4,FALSE)</f>
        <v>#N/A</v>
      </c>
      <c r="B924" s="10" t="str">
        <f>TEXT(C924,"yyyy")&amp;"-"&amp;"Q"&amp;LOOKUP(MONTH(C924),{1,4,7,10},{1,2,3,4})</f>
        <v>2015-Q1</v>
      </c>
      <c r="C924" s="19">
        <v>42036</v>
      </c>
      <c r="D924" s="7">
        <f>YEAR(DATE(YEAR(lex_jul_2014[[#This Row],[Date]]),MONTH(lex_jul_2014[[#This Row],[Date]])+6,1))</f>
        <v>2015</v>
      </c>
      <c r="E924" s="39" t="str">
        <f>TEXT(lex_jul_2014[[#This Row],[Date]],"YYYY")</f>
        <v>2015</v>
      </c>
      <c r="F924" t="s">
        <v>288</v>
      </c>
      <c r="G924" s="7" t="str">
        <f>VLOOKUP(K924,[1]LibPAS_data!$A$2:$C$600,3,FALSE)</f>
        <v>Navajo</v>
      </c>
      <c r="H924">
        <v>14495</v>
      </c>
      <c r="I924" t="s">
        <v>117</v>
      </c>
      <c r="J924" s="7" t="str">
        <f>VLOOKUP(K924,[1]LibPAS_data!$A$2:$C$601,2,FALSE)</f>
        <v>Clay Springs Public Library</v>
      </c>
      <c r="K924" s="17" t="s">
        <v>169</v>
      </c>
      <c r="L924" t="s">
        <v>141</v>
      </c>
      <c r="M924" t="s">
        <v>266</v>
      </c>
    </row>
    <row r="925" spans="1:22" ht="15" x14ac:dyDescent="0.25">
      <c r="A925" s="22">
        <f>VLOOKUP(lex_jul_2014[[#This Row],[Locationid]],[1]LibPAS_data!$A$2:$D$264,4,FALSE)</f>
        <v>2397</v>
      </c>
      <c r="B925" s="10" t="str">
        <f>TEXT(C925,"yyyy")&amp;"-"&amp;"Q"&amp;LOOKUP(MONTH(C925),{1,4,7,10},{1,2,3,4})</f>
        <v>2015-Q1</v>
      </c>
      <c r="C925" s="19">
        <v>42036</v>
      </c>
      <c r="D925" s="7">
        <f>YEAR(DATE(YEAR(lex_jul_2014[[#This Row],[Date]]),MONTH(lex_jul_2014[[#This Row],[Date]])+6,1))</f>
        <v>2015</v>
      </c>
      <c r="E925" s="39" t="str">
        <f>TEXT(lex_jul_2014[[#This Row],[Date]],"YYYY")</f>
        <v>2015</v>
      </c>
      <c r="F925" t="s">
        <v>288</v>
      </c>
      <c r="G925" s="7" t="str">
        <f>VLOOKUP(K925,[1]LibPAS_data!$A$2:$C$600,3,FALSE)</f>
        <v>Navajo</v>
      </c>
      <c r="H925">
        <v>14496</v>
      </c>
      <c r="I925" t="s">
        <v>118</v>
      </c>
      <c r="J925" s="7" t="str">
        <f>VLOOKUP(K925,[1]LibPAS_data!$A$2:$C$601,2,FALSE)</f>
        <v>Holbrook Public Library</v>
      </c>
      <c r="K925" s="13" t="s">
        <v>195</v>
      </c>
      <c r="L925" t="s">
        <v>141</v>
      </c>
      <c r="M925" t="s">
        <v>266</v>
      </c>
    </row>
    <row r="926" spans="1:22" ht="15" x14ac:dyDescent="0.25">
      <c r="A926" s="22">
        <f>VLOOKUP(lex_jul_2014[[#This Row],[Locationid]],[1]LibPAS_data!$A$2:$D$264,4,FALSE)</f>
        <v>1827</v>
      </c>
      <c r="B926" s="10" t="str">
        <f>TEXT(C926,"yyyy")&amp;"-"&amp;"Q"&amp;LOOKUP(MONTH(C926),{1,4,7,10},{1,2,3,4})</f>
        <v>2015-Q1</v>
      </c>
      <c r="C926" s="19">
        <v>42036</v>
      </c>
      <c r="D926" s="7">
        <f>YEAR(DATE(YEAR(lex_jul_2014[[#This Row],[Date]]),MONTH(lex_jul_2014[[#This Row],[Date]])+6,1))</f>
        <v>2015</v>
      </c>
      <c r="E926" s="39" t="str">
        <f>TEXT(lex_jul_2014[[#This Row],[Date]],"YYYY")</f>
        <v>2015</v>
      </c>
      <c r="F926" t="s">
        <v>288</v>
      </c>
      <c r="G926" s="7" t="str">
        <f>VLOOKUP(K926,[1]LibPAS_data!$A$2:$C$600,3,FALSE)</f>
        <v>Navajo</v>
      </c>
      <c r="H926">
        <v>14497</v>
      </c>
      <c r="I926" t="s">
        <v>119</v>
      </c>
      <c r="J926" s="7" t="str">
        <f>VLOOKUP(K926,[1]LibPAS_data!$A$2:$C$601,2,FALSE)</f>
        <v>Hopi Public Library</v>
      </c>
      <c r="K926" s="11" t="s">
        <v>196</v>
      </c>
      <c r="L926" t="s">
        <v>141</v>
      </c>
      <c r="M926" t="s">
        <v>266</v>
      </c>
    </row>
    <row r="927" spans="1:22" ht="15" x14ac:dyDescent="0.25">
      <c r="A927" s="22">
        <f>VLOOKUP(lex_jul_2014[[#This Row],[Locationid]],[1]LibPAS_data!$A$2:$D$264,4,FALSE)</f>
        <v>6435</v>
      </c>
      <c r="B927" s="10" t="str">
        <f>TEXT(C927,"yyyy")&amp;"-"&amp;"Q"&amp;LOOKUP(MONTH(C927),{1,4,7,10},{1,2,3,4})</f>
        <v>2015-Q1</v>
      </c>
      <c r="C927" s="19">
        <v>42036</v>
      </c>
      <c r="D927" s="7">
        <f>YEAR(DATE(YEAR(lex_jul_2014[[#This Row],[Date]]),MONTH(lex_jul_2014[[#This Row],[Date]])+6,1))</f>
        <v>2015</v>
      </c>
      <c r="E927" s="39" t="str">
        <f>TEXT(lex_jul_2014[[#This Row],[Date]],"YYYY")</f>
        <v>2015</v>
      </c>
      <c r="F927" t="s">
        <v>288</v>
      </c>
      <c r="G927" s="7" t="str">
        <f>VLOOKUP(K927,[1]LibPAS_data!$A$2:$C$600,3,FALSE)</f>
        <v>Navajo</v>
      </c>
      <c r="H927">
        <v>14504</v>
      </c>
      <c r="I927" t="s">
        <v>120</v>
      </c>
      <c r="J927" s="7" t="str">
        <f>VLOOKUP(K927,[1]LibPAS_data!$A$2:$C$601,2,FALSE)</f>
        <v>Snowflake-Taylor Public Library</v>
      </c>
      <c r="K927" s="13" t="s">
        <v>244</v>
      </c>
      <c r="L927" t="s">
        <v>141</v>
      </c>
      <c r="M927" t="s">
        <v>266</v>
      </c>
    </row>
    <row r="928" spans="1:22" ht="15" x14ac:dyDescent="0.25">
      <c r="A928" s="22">
        <f>VLOOKUP(lex_jul_2014[[#This Row],[Locationid]],[1]LibPAS_data!$A$2:$D$264,4,FALSE)</f>
        <v>3037</v>
      </c>
      <c r="B928" s="10" t="str">
        <f>TEXT(C928,"yyyy")&amp;"-"&amp;"Q"&amp;LOOKUP(MONTH(C928),{1,4,7,10},{1,2,3,4})</f>
        <v>2015-Q1</v>
      </c>
      <c r="C928" s="19">
        <v>42036</v>
      </c>
      <c r="D928" s="7">
        <f>YEAR(DATE(YEAR(lex_jul_2014[[#This Row],[Date]]),MONTH(lex_jul_2014[[#This Row],[Date]])+6,1))</f>
        <v>2015</v>
      </c>
      <c r="E928" s="39" t="str">
        <f>TEXT(lex_jul_2014[[#This Row],[Date]],"YYYY")</f>
        <v>2015</v>
      </c>
      <c r="F928" t="s">
        <v>288</v>
      </c>
      <c r="G928" s="7" t="str">
        <f>VLOOKUP(K928,[1]LibPAS_data!$A$2:$C$600,3,FALSE)</f>
        <v>Navajo</v>
      </c>
      <c r="H928">
        <v>14505</v>
      </c>
      <c r="I928" t="s">
        <v>121</v>
      </c>
      <c r="J928" s="7" t="str">
        <f>VLOOKUP(K928,[1]LibPAS_data!$A$2:$C$601,2,FALSE)</f>
        <v>Winslow Public Library</v>
      </c>
      <c r="K928" s="11" t="s">
        <v>256</v>
      </c>
      <c r="L928" t="s">
        <v>141</v>
      </c>
      <c r="M928" t="s">
        <v>266</v>
      </c>
    </row>
    <row r="929" spans="1:22" ht="15" x14ac:dyDescent="0.25">
      <c r="A929" s="22" t="e">
        <f>VLOOKUP(lex_jul_2014[[#This Row],[Locationid]],[1]LibPAS_data!$A$2:$D$264,4,FALSE)</f>
        <v>#N/A</v>
      </c>
      <c r="B929" s="10" t="str">
        <f>TEXT(C929,"yyyy")&amp;"-"&amp;"Q"&amp;LOOKUP(MONTH(C929),{1,4,7,10},{1,2,3,4})</f>
        <v>2015-Q1</v>
      </c>
      <c r="C929" s="19">
        <v>42036</v>
      </c>
      <c r="D929" s="7">
        <f>YEAR(DATE(YEAR(lex_jul_2014[[#This Row],[Date]]),MONTH(lex_jul_2014[[#This Row],[Date]])+6,1))</f>
        <v>2015</v>
      </c>
      <c r="E929" s="39" t="str">
        <f>TEXT(lex_jul_2014[[#This Row],[Date]],"YYYY")</f>
        <v>2015</v>
      </c>
      <c r="F929" t="s">
        <v>288</v>
      </c>
      <c r="G929" s="7" t="str">
        <f>VLOOKUP(K929,[1]LibPAS_data!$A$2:$C$600,3,FALSE)</f>
        <v>Navajo</v>
      </c>
      <c r="H929">
        <v>14506</v>
      </c>
      <c r="I929" t="s">
        <v>122</v>
      </c>
      <c r="J929" s="7" t="str">
        <f>VLOOKUP(K929,[1]LibPAS_data!$A$2:$C$601,2,FALSE)</f>
        <v>Woodruff Community Library</v>
      </c>
      <c r="K929" s="13" t="s">
        <v>257</v>
      </c>
      <c r="L929" t="s">
        <v>141</v>
      </c>
      <c r="M929" t="s">
        <v>266</v>
      </c>
    </row>
    <row r="930" spans="1:22" ht="15" x14ac:dyDescent="0.25">
      <c r="A930" s="22">
        <f>VLOOKUP(lex_jul_2014[[#This Row],[Locationid]],[1]LibPAS_data!$A$2:$D$264,4,FALSE)</f>
        <v>4423</v>
      </c>
      <c r="B930" s="10" t="str">
        <f>TEXT(C930,"yyyy")&amp;"-"&amp;"Q"&amp;LOOKUP(MONTH(C930),{1,4,7,10},{1,2,3,4})</f>
        <v>2015-Q1</v>
      </c>
      <c r="C930" s="19">
        <v>42036</v>
      </c>
      <c r="D930" s="7">
        <f>YEAR(DATE(YEAR(lex_jul_2014[[#This Row],[Date]]),MONTH(lex_jul_2014[[#This Row],[Date]])+6,1))</f>
        <v>2015</v>
      </c>
      <c r="E930" s="39" t="str">
        <f>TEXT(lex_jul_2014[[#This Row],[Date]],"YYYY")</f>
        <v>2015</v>
      </c>
      <c r="F930" t="s">
        <v>288</v>
      </c>
      <c r="G930" s="7" t="str">
        <f>VLOOKUP(K930,[1]LibPAS_data!$A$2:$C$600,3,FALSE)</f>
        <v>Navajo</v>
      </c>
      <c r="H930">
        <v>14507</v>
      </c>
      <c r="I930" t="s">
        <v>123</v>
      </c>
      <c r="J930" s="7" t="str">
        <f>VLOOKUP(K930,[1]LibPAS_data!$A$2:$C$601,2,FALSE)</f>
        <v>Larson Memorial Public Library</v>
      </c>
      <c r="K930" s="11" t="s">
        <v>204</v>
      </c>
      <c r="L930" t="s">
        <v>141</v>
      </c>
      <c r="M930" t="s">
        <v>266</v>
      </c>
    </row>
    <row r="931" spans="1:22" ht="15" x14ac:dyDescent="0.25">
      <c r="A931" s="22">
        <f>VLOOKUP(lex_jul_2014[[#This Row],[Locationid]],[1]LibPAS_data!$A$2:$D$264,4,FALSE)</f>
        <v>2461</v>
      </c>
      <c r="B931" s="10" t="str">
        <f>TEXT(C931,"yyyy")&amp;"-"&amp;"Q"&amp;LOOKUP(MONTH(C931),{1,4,7,10},{1,2,3,4})</f>
        <v>2015-Q1</v>
      </c>
      <c r="C931" s="19">
        <v>42036</v>
      </c>
      <c r="D931" s="7">
        <f>YEAR(DATE(YEAR(lex_jul_2014[[#This Row],[Date]]),MONTH(lex_jul_2014[[#This Row],[Date]])+6,1))</f>
        <v>2015</v>
      </c>
      <c r="E931" s="39" t="str">
        <f>TEXT(lex_jul_2014[[#This Row],[Date]],"YYYY")</f>
        <v>2015</v>
      </c>
      <c r="F931" t="s">
        <v>288</v>
      </c>
      <c r="G931" s="7" t="str">
        <f>VLOOKUP(K931,[1]LibPAS_data!$A$2:$C$600,3,FALSE)</f>
        <v>Navajo</v>
      </c>
      <c r="H931">
        <v>6128</v>
      </c>
      <c r="I931" t="s">
        <v>124</v>
      </c>
      <c r="J931" s="7" t="str">
        <f>VLOOKUP(K931,[1]LibPAS_data!$A$2:$C$601,2,FALSE)</f>
        <v>Navajo County Library District</v>
      </c>
      <c r="K931" s="11" t="s">
        <v>214</v>
      </c>
      <c r="L931" t="s">
        <v>141</v>
      </c>
      <c r="M931" t="s">
        <v>266</v>
      </c>
      <c r="P931">
        <v>3</v>
      </c>
      <c r="Q931">
        <v>2</v>
      </c>
      <c r="S931">
        <v>2</v>
      </c>
      <c r="U931">
        <v>2</v>
      </c>
    </row>
    <row r="932" spans="1:22" ht="15" x14ac:dyDescent="0.25">
      <c r="A932" s="22" t="e">
        <f>VLOOKUP(lex_jul_2014[[#This Row],[Locationid]],[1]LibPAS_data!$A$2:$D$264,4,FALSE)</f>
        <v>#N/A</v>
      </c>
      <c r="B932" s="10" t="str">
        <f>TEXT(C932,"yyyy")&amp;"-"&amp;"Q"&amp;LOOKUP(MONTH(C932),{1,4,7,10},{1,2,3,4})</f>
        <v>2015-Q1</v>
      </c>
      <c r="C932" s="19">
        <v>42036</v>
      </c>
      <c r="D932" s="7">
        <f>YEAR(DATE(YEAR(lex_jul_2014[[#This Row],[Date]]),MONTH(lex_jul_2014[[#This Row],[Date]])+6,1))</f>
        <v>2015</v>
      </c>
      <c r="E932" s="39" t="str">
        <f>TEXT(lex_jul_2014[[#This Row],[Date]],"YYYY")</f>
        <v>2015</v>
      </c>
      <c r="F932" t="s">
        <v>288</v>
      </c>
      <c r="G932" s="7" t="str">
        <f>VLOOKUP(K932,[1]LibPAS_data!$A$2:$C$600,3,FALSE)</f>
        <v>Navajo</v>
      </c>
      <c r="H932">
        <v>14498</v>
      </c>
      <c r="I932" t="s">
        <v>125</v>
      </c>
      <c r="J932" s="7" t="str">
        <f>VLOOKUP(K932,[1]LibPAS_data!$A$2:$C$601,2,FALSE)</f>
        <v>Kayenta Community Library</v>
      </c>
      <c r="K932" s="13" t="s">
        <v>202</v>
      </c>
      <c r="L932" t="s">
        <v>141</v>
      </c>
      <c r="M932" t="s">
        <v>266</v>
      </c>
    </row>
    <row r="933" spans="1:22" ht="15" x14ac:dyDescent="0.25">
      <c r="A933" s="22" t="e">
        <f>VLOOKUP(lex_jul_2014[[#This Row],[Locationid]],[1]LibPAS_data!$A$2:$D$264,4,FALSE)</f>
        <v>#N/A</v>
      </c>
      <c r="B933" s="10" t="str">
        <f>TEXT(C933,"yyyy")&amp;"-"&amp;"Q"&amp;LOOKUP(MONTH(C933),{1,4,7,10},{1,2,3,4})</f>
        <v>2015-Q1</v>
      </c>
      <c r="C933" s="19">
        <v>42036</v>
      </c>
      <c r="D933" s="7">
        <f>YEAR(DATE(YEAR(lex_jul_2014[[#This Row],[Date]]),MONTH(lex_jul_2014[[#This Row],[Date]])+6,1))</f>
        <v>2015</v>
      </c>
      <c r="E933" s="39" t="str">
        <f>TEXT(lex_jul_2014[[#This Row],[Date]],"YYYY")</f>
        <v>2015</v>
      </c>
      <c r="F933" t="s">
        <v>288</v>
      </c>
      <c r="G933" s="7" t="str">
        <f>VLOOKUP(K933,[1]LibPAS_data!$A$2:$C$600,3,FALSE)</f>
        <v>Navajo</v>
      </c>
      <c r="H933">
        <v>14499</v>
      </c>
      <c r="I933" t="s">
        <v>126</v>
      </c>
      <c r="J933" s="7" t="str">
        <f>VLOOKUP(K933,[1]LibPAS_data!$A$2:$C$601,2,FALSE)</f>
        <v>McNary Community Library</v>
      </c>
      <c r="K933" s="13" t="s">
        <v>209</v>
      </c>
      <c r="L933" t="s">
        <v>141</v>
      </c>
      <c r="M933" t="s">
        <v>266</v>
      </c>
    </row>
    <row r="934" spans="1:22" ht="15" x14ac:dyDescent="0.25">
      <c r="A934" s="22" t="e">
        <f>VLOOKUP(lex_jul_2014[[#This Row],[Locationid]],[1]LibPAS_data!$A$2:$D$264,4,FALSE)</f>
        <v>#N/A</v>
      </c>
      <c r="B934" s="10" t="str">
        <f>TEXT(C934,"yyyy")&amp;"-"&amp;"Q"&amp;LOOKUP(MONTH(C934),{1,4,7,10},{1,2,3,4})</f>
        <v>2015-Q1</v>
      </c>
      <c r="C934" s="19">
        <v>42036</v>
      </c>
      <c r="D934" s="7">
        <f>YEAR(DATE(YEAR(lex_jul_2014[[#This Row],[Date]]),MONTH(lex_jul_2014[[#This Row],[Date]])+6,1))</f>
        <v>2015</v>
      </c>
      <c r="E934" s="39" t="str">
        <f>TEXT(lex_jul_2014[[#This Row],[Date]],"YYYY")</f>
        <v>2015</v>
      </c>
      <c r="F934" t="s">
        <v>288</v>
      </c>
      <c r="G934" s="7" t="str">
        <f>VLOOKUP(K934,[1]LibPAS_data!$A$2:$C$600,3,FALSE)</f>
        <v>Navajo</v>
      </c>
      <c r="H934">
        <v>14500</v>
      </c>
      <c r="I934" t="s">
        <v>127</v>
      </c>
      <c r="J934" s="7" t="str">
        <f>VLOOKUP(K934,[1]LibPAS_data!$A$2:$C$601,2,FALSE)</f>
        <v>Pinedale Public Library</v>
      </c>
      <c r="K934" s="13" t="s">
        <v>227</v>
      </c>
      <c r="L934" t="s">
        <v>141</v>
      </c>
      <c r="M934" t="s">
        <v>266</v>
      </c>
    </row>
    <row r="935" spans="1:22" ht="15" x14ac:dyDescent="0.25">
      <c r="A935" s="22" t="e">
        <f>VLOOKUP(lex_jul_2014[[#This Row],[Locationid]],[1]LibPAS_data!$A$2:$D$264,4,FALSE)</f>
        <v>#N/A</v>
      </c>
      <c r="B935" s="10" t="str">
        <f>TEXT(C935,"yyyy")&amp;"-"&amp;"Q"&amp;LOOKUP(MONTH(C935),{1,4,7,10},{1,2,3,4})</f>
        <v>2015-Q1</v>
      </c>
      <c r="C935" s="19">
        <v>42036</v>
      </c>
      <c r="D935" s="7">
        <f>YEAR(DATE(YEAR(lex_jul_2014[[#This Row],[Date]]),MONTH(lex_jul_2014[[#This Row],[Date]])+6,1))</f>
        <v>2015</v>
      </c>
      <c r="E935" s="39" t="str">
        <f>TEXT(lex_jul_2014[[#This Row],[Date]],"YYYY")</f>
        <v>2015</v>
      </c>
      <c r="F935" t="s">
        <v>288</v>
      </c>
      <c r="G935" s="7" t="str">
        <f>VLOOKUP(K935,[1]LibPAS_data!$A$2:$C$600,3,FALSE)</f>
        <v>Navajo</v>
      </c>
      <c r="H935">
        <v>14501</v>
      </c>
      <c r="I935" t="s">
        <v>128</v>
      </c>
      <c r="J935" s="7" t="str">
        <f>VLOOKUP(K935,[1]LibPAS_data!$A$2:$C$601,2,FALSE)</f>
        <v>Pinetop Lakeside Library</v>
      </c>
      <c r="K935" s="11" t="s">
        <v>228</v>
      </c>
      <c r="L935" t="s">
        <v>141</v>
      </c>
      <c r="M935" t="s">
        <v>266</v>
      </c>
    </row>
    <row r="936" spans="1:22" ht="15" x14ac:dyDescent="0.25">
      <c r="A936" s="22" t="e">
        <f>VLOOKUP(lex_jul_2014[[#This Row],[Locationid]],[1]LibPAS_data!$A$2:$D$264,4,FALSE)</f>
        <v>#N/A</v>
      </c>
      <c r="B936" s="10" t="str">
        <f>TEXT(C936,"yyyy")&amp;"-"&amp;"Q"&amp;LOOKUP(MONTH(C936),{1,4,7,10},{1,2,3,4})</f>
        <v>2015-Q1</v>
      </c>
      <c r="C936" s="19">
        <v>42036</v>
      </c>
      <c r="D936" s="7">
        <f>YEAR(DATE(YEAR(lex_jul_2014[[#This Row],[Date]]),MONTH(lex_jul_2014[[#This Row],[Date]])+6,1))</f>
        <v>2015</v>
      </c>
      <c r="E936" s="39" t="str">
        <f>TEXT(lex_jul_2014[[#This Row],[Date]],"YYYY")</f>
        <v>2015</v>
      </c>
      <c r="F936" t="s">
        <v>288</v>
      </c>
      <c r="G936" s="7" t="str">
        <f>VLOOKUP(K936,[1]LibPAS_data!$A$2:$C$600,3,FALSE)</f>
        <v>Navajo</v>
      </c>
      <c r="H936">
        <v>14502</v>
      </c>
      <c r="I936" t="s">
        <v>129</v>
      </c>
      <c r="J936" s="7" t="str">
        <f>VLOOKUP(K936,[1]LibPAS_data!$A$2:$C$601,2,FALSE)</f>
        <v>Rim Community Library</v>
      </c>
      <c r="K936" s="13" t="s">
        <v>232</v>
      </c>
      <c r="L936" t="s">
        <v>141</v>
      </c>
      <c r="M936" t="s">
        <v>266</v>
      </c>
    </row>
    <row r="937" spans="1:22" ht="15" x14ac:dyDescent="0.25">
      <c r="A937" s="22">
        <f>VLOOKUP(lex_jul_2014[[#This Row],[Locationid]],[1]LibPAS_data!$A$2:$D$264,4,FALSE)</f>
        <v>8021</v>
      </c>
      <c r="B937" s="10" t="str">
        <f>TEXT(C937,"yyyy")&amp;"-"&amp;"Q"&amp;LOOKUP(MONTH(C937),{1,4,7,10},{1,2,3,4})</f>
        <v>2015-Q1</v>
      </c>
      <c r="C937" s="19">
        <v>42036</v>
      </c>
      <c r="D937" s="7">
        <f>YEAR(DATE(YEAR(lex_jul_2014[[#This Row],[Date]]),MONTH(lex_jul_2014[[#This Row],[Date]])+6,1))</f>
        <v>2015</v>
      </c>
      <c r="E937" s="39" t="str">
        <f>TEXT(lex_jul_2014[[#This Row],[Date]],"YYYY")</f>
        <v>2015</v>
      </c>
      <c r="F937" t="s">
        <v>288</v>
      </c>
      <c r="G937" s="7" t="str">
        <f>VLOOKUP(K937,[1]LibPAS_data!$A$2:$C$600,3,FALSE)</f>
        <v>Navajo</v>
      </c>
      <c r="H937">
        <v>14503</v>
      </c>
      <c r="I937" t="s">
        <v>130</v>
      </c>
      <c r="J937" s="7" t="str">
        <f>VLOOKUP(K937,[1]LibPAS_data!$A$2:$C$601,2,FALSE)</f>
        <v>Show Low Public Library</v>
      </c>
      <c r="K937" s="11" t="s">
        <v>242</v>
      </c>
      <c r="L937" t="s">
        <v>141</v>
      </c>
      <c r="M937" t="s">
        <v>266</v>
      </c>
    </row>
    <row r="938" spans="1:22" ht="15" x14ac:dyDescent="0.25">
      <c r="A938" s="22">
        <f>VLOOKUP(lex_jul_2014[[#This Row],[Locationid]],[1]LibPAS_data!$A$2:$D$264,4,FALSE)</f>
        <v>534</v>
      </c>
      <c r="B938" s="10" t="str">
        <f>TEXT(C938,"yyyy")&amp;"-"&amp;"Q"&amp;LOOKUP(MONTH(C938),{1,4,7,10},{1,2,3,4})</f>
        <v>2015-Q1</v>
      </c>
      <c r="C938" s="19">
        <v>42036</v>
      </c>
      <c r="D938" s="7">
        <f>YEAR(DATE(YEAR(lex_jul_2014[[#This Row],[Date]]),MONTH(lex_jul_2014[[#This Row],[Date]])+6,1))</f>
        <v>2015</v>
      </c>
      <c r="E938" s="39" t="str">
        <f>TEXT(lex_jul_2014[[#This Row],[Date]],"YYYY")</f>
        <v>2015</v>
      </c>
      <c r="F938" t="s">
        <v>288</v>
      </c>
      <c r="G938" s="7" t="str">
        <f>VLOOKUP(K938,[1]LibPAS_data!$A$2:$C$600,3,FALSE)</f>
        <v>Yavapai</v>
      </c>
      <c r="H938">
        <v>14509</v>
      </c>
      <c r="I938" t="s">
        <v>283</v>
      </c>
      <c r="J938" s="7" t="str">
        <f>VLOOKUP(K938,[1]LibPAS_data!$A$2:$C$601,2,FALSE)</f>
        <v>Clark Memorial</v>
      </c>
      <c r="K938" s="4" t="s">
        <v>269</v>
      </c>
      <c r="L938" t="s">
        <v>141</v>
      </c>
      <c r="M938" t="s">
        <v>266</v>
      </c>
    </row>
    <row r="939" spans="1:22" ht="15" x14ac:dyDescent="0.25">
      <c r="A939" s="22" t="e">
        <f>VLOOKUP(lex_jul_2014[[#This Row],[Locationid]],[1]LibPAS_data!$A$2:$D$264,4,FALSE)</f>
        <v>#N/A</v>
      </c>
      <c r="B939" s="10" t="str">
        <f>TEXT(C939,"yyyy")&amp;"-"&amp;"Q"&amp;LOOKUP(MONTH(C939),{1,4,7,10},{1,2,3,4})</f>
        <v>2015-Q1</v>
      </c>
      <c r="C939" s="19">
        <v>42036</v>
      </c>
      <c r="D939" s="7">
        <f>YEAR(DATE(YEAR(lex_jul_2014[[#This Row],[Date]]),MONTH(lex_jul_2014[[#This Row],[Date]])+6,1))</f>
        <v>2015</v>
      </c>
      <c r="E939" s="39" t="str">
        <f>TEXT(lex_jul_2014[[#This Row],[Date]],"YYYY")</f>
        <v>2015</v>
      </c>
      <c r="F939" t="s">
        <v>288</v>
      </c>
      <c r="G939" s="7" t="str">
        <f>VLOOKUP(K939,[1]LibPAS_data!$A$2:$C$600,3,FALSE)</f>
        <v>Pima</v>
      </c>
      <c r="H939">
        <v>14510</v>
      </c>
      <c r="I939" t="s">
        <v>132</v>
      </c>
      <c r="J939" s="7" t="str">
        <f>VLOOKUP(K939,[1]LibPAS_data!$A$2:$C$601,2,FALSE)</f>
        <v>Dr. Fernando Escalante Comm Library</v>
      </c>
      <c r="K939" s="13" t="s">
        <v>182</v>
      </c>
      <c r="L939" t="s">
        <v>141</v>
      </c>
      <c r="M939" t="s">
        <v>266</v>
      </c>
    </row>
    <row r="940" spans="1:22" ht="15" x14ac:dyDescent="0.25">
      <c r="A940" s="22">
        <f>VLOOKUP(lex_jul_2014[[#This Row],[Locationid]],[1]LibPAS_data!$A$2:$D$264,4,FALSE)</f>
        <v>360</v>
      </c>
      <c r="B940" s="10" t="str">
        <f>TEXT(C940,"yyyy")&amp;"-"&amp;"Q"&amp;LOOKUP(MONTH(C940),{1,4,7,10},{1,2,3,4})</f>
        <v>2015-Q1</v>
      </c>
      <c r="C940" s="19">
        <v>42036</v>
      </c>
      <c r="D940" s="7">
        <f>YEAR(DATE(YEAR(lex_jul_2014[[#This Row],[Date]]),MONTH(lex_jul_2014[[#This Row],[Date]])+6,1))</f>
        <v>2015</v>
      </c>
      <c r="E940" s="39" t="str">
        <f>TEXT(lex_jul_2014[[#This Row],[Date]],"YYYY")</f>
        <v>2015</v>
      </c>
      <c r="F940" t="s">
        <v>288</v>
      </c>
      <c r="G940" s="7" t="str">
        <f>VLOOKUP(K940,[1]LibPAS_data!$A$2:$C$600,3,FALSE)</f>
        <v>Pima</v>
      </c>
      <c r="H940">
        <v>14511</v>
      </c>
      <c r="I940" t="s">
        <v>133</v>
      </c>
      <c r="J940" s="7" t="str">
        <f>VLOOKUP(K940,[1]LibPAS_data!$A$2:$C$601,2,FALSE)</f>
        <v>San Xavier Library Center</v>
      </c>
      <c r="K940" s="13" t="s">
        <v>238</v>
      </c>
      <c r="L940" t="s">
        <v>141</v>
      </c>
      <c r="M940" t="s">
        <v>266</v>
      </c>
    </row>
    <row r="941" spans="1:22" ht="15" x14ac:dyDescent="0.25">
      <c r="A941" s="22">
        <f>VLOOKUP(lex_jul_2014[[#This Row],[Locationid]],[1]LibPAS_data!$A$2:$D$264,4,FALSE)</f>
        <v>1843</v>
      </c>
      <c r="B941" s="10" t="str">
        <f>TEXT(C941,"yyyy")&amp;"-"&amp;"Q"&amp;LOOKUP(MONTH(C941),{1,4,7,10},{1,2,3,4})</f>
        <v>2015-Q1</v>
      </c>
      <c r="C941" s="19">
        <v>42036</v>
      </c>
      <c r="D941" s="7">
        <f>YEAR(DATE(YEAR(lex_jul_2014[[#This Row],[Date]]),MONTH(lex_jul_2014[[#This Row],[Date]])+6,1))</f>
        <v>2015</v>
      </c>
      <c r="E941" s="39" t="str">
        <f>TEXT(lex_jul_2014[[#This Row],[Date]],"YYYY")</f>
        <v>2015</v>
      </c>
      <c r="F941" t="s">
        <v>288</v>
      </c>
      <c r="G941" s="7" t="str">
        <f>VLOOKUP(K941,[1]LibPAS_data!$A$2:$C$600,3,FALSE)</f>
        <v>Pima</v>
      </c>
      <c r="H941">
        <v>14512</v>
      </c>
      <c r="I941" t="s">
        <v>134</v>
      </c>
      <c r="J941" s="7" t="str">
        <f>VLOOKUP(K941,[1]LibPAS_data!$A$2:$C$601,2,FALSE)</f>
        <v>Venito Garcia Library</v>
      </c>
      <c r="K941" s="11" t="s">
        <v>251</v>
      </c>
      <c r="L941" t="s">
        <v>141</v>
      </c>
      <c r="M941" t="s">
        <v>266</v>
      </c>
    </row>
    <row r="942" spans="1:22" ht="15" x14ac:dyDescent="0.25">
      <c r="A942" s="22">
        <f>VLOOKUP(lex_jul_2014[[#This Row],[Locationid]],[1]LibPAS_data!$A$2:$D$264,4,FALSE)</f>
        <v>405419</v>
      </c>
      <c r="B942" s="10" t="str">
        <f>TEXT(C942,"yyyy")&amp;"-"&amp;"Q"&amp;LOOKUP(MONTH(C942),{1,4,7,10},{1,2,3,4})</f>
        <v>2015-Q1</v>
      </c>
      <c r="C942" s="19">
        <v>42036</v>
      </c>
      <c r="D942" s="7">
        <f>YEAR(DATE(YEAR(lex_jul_2014[[#This Row],[Date]]),MONTH(lex_jul_2014[[#This Row],[Date]])+6,1))</f>
        <v>2015</v>
      </c>
      <c r="E942" s="39" t="str">
        <f>TEXT(lex_jul_2014[[#This Row],[Date]],"YYYY")</f>
        <v>2015</v>
      </c>
      <c r="F942" t="s">
        <v>288</v>
      </c>
      <c r="G942" s="7" t="str">
        <f>VLOOKUP(K942,[1]LibPAS_data!$A$2:$C$600,3,FALSE)</f>
        <v>Pima</v>
      </c>
      <c r="H942">
        <v>5042</v>
      </c>
      <c r="I942" t="s">
        <v>136</v>
      </c>
      <c r="J942" s="7" t="str">
        <f>VLOOKUP(K942,[1]LibPAS_data!$A$2:$C$601,2,FALSE)</f>
        <v>Pima County Public Library</v>
      </c>
      <c r="K942" s="11" t="s">
        <v>225</v>
      </c>
      <c r="L942" t="s">
        <v>141</v>
      </c>
      <c r="M942" t="s">
        <v>266</v>
      </c>
      <c r="P942">
        <v>185</v>
      </c>
      <c r="Q942">
        <v>36</v>
      </c>
      <c r="R942">
        <v>113</v>
      </c>
      <c r="S942">
        <v>62</v>
      </c>
      <c r="T942">
        <v>42</v>
      </c>
      <c r="U942">
        <v>27</v>
      </c>
      <c r="V942">
        <v>64</v>
      </c>
    </row>
    <row r="943" spans="1:22" ht="15" x14ac:dyDescent="0.25">
      <c r="A943" s="22">
        <f>VLOOKUP(lex_jul_2014[[#This Row],[Locationid]],[1]LibPAS_data!$A$2:$D$264,4,FALSE)</f>
        <v>23601</v>
      </c>
      <c r="B943" s="10" t="str">
        <f>TEXT(C943,"yyyy")&amp;"-"&amp;"Q"&amp;LOOKUP(MONTH(C943),{1,4,7,10},{1,2,3,4})</f>
        <v>2015-Q1</v>
      </c>
      <c r="C943" s="19">
        <v>42036</v>
      </c>
      <c r="D943" s="7">
        <f>YEAR(DATE(YEAR(lex_jul_2014[[#This Row],[Date]]),MONTH(lex_jul_2014[[#This Row],[Date]])+6,1))</f>
        <v>2015</v>
      </c>
      <c r="E943" s="39" t="str">
        <f>TEXT(lex_jul_2014[[#This Row],[Date]],"YYYY")</f>
        <v>2015</v>
      </c>
      <c r="F943" t="s">
        <v>288</v>
      </c>
      <c r="G943" s="7" t="str">
        <f>VLOOKUP(K943,[1]LibPAS_data!$A$2:$C$600,3,FALSE)</f>
        <v>Santa Cruz</v>
      </c>
      <c r="H943">
        <v>14515</v>
      </c>
      <c r="I943" t="s">
        <v>137</v>
      </c>
      <c r="J943" s="7" t="str">
        <f>VLOOKUP(K943,[1]LibPAS_data!$A$2:$C$601,2,FALSE)</f>
        <v>Nogales/Santa Cruz County Public Library</v>
      </c>
      <c r="K943" s="13" t="s">
        <v>215</v>
      </c>
      <c r="L943" t="s">
        <v>141</v>
      </c>
      <c r="M943" t="s">
        <v>266</v>
      </c>
    </row>
    <row r="944" spans="1:22" ht="15" x14ac:dyDescent="0.25">
      <c r="A944" s="22">
        <f>VLOOKUP(lex_jul_2014[[#This Row],[Locationid]],[1]LibPAS_data!$A$2:$D$264,4,FALSE)</f>
        <v>811</v>
      </c>
      <c r="B944" s="10" t="str">
        <f>TEXT(C944,"yyyy")&amp;"-"&amp;"Q"&amp;LOOKUP(MONTH(C944),{1,4,7,10},{1,2,3,4})</f>
        <v>2015-Q1</v>
      </c>
      <c r="C944" s="19">
        <v>42036</v>
      </c>
      <c r="D944" s="7">
        <f>YEAR(DATE(YEAR(lex_jul_2014[[#This Row],[Date]]),MONTH(lex_jul_2014[[#This Row],[Date]])+6,1))</f>
        <v>2015</v>
      </c>
      <c r="E944" s="39" t="str">
        <f>TEXT(lex_jul_2014[[#This Row],[Date]],"YYYY")</f>
        <v>2015</v>
      </c>
      <c r="F944" t="s">
        <v>288</v>
      </c>
      <c r="G944" s="7" t="str">
        <f>VLOOKUP(K944,[1]LibPAS_data!$A$2:$C$600,3,FALSE)</f>
        <v>Santa Cruz</v>
      </c>
      <c r="H944">
        <v>14516</v>
      </c>
      <c r="I944" t="s">
        <v>139</v>
      </c>
      <c r="J944" s="7" t="str">
        <f>VLOOKUP(K944,[1]LibPAS_data!$A$2:$C$601,2,FALSE)</f>
        <v>Patagonia Public Library</v>
      </c>
      <c r="K944" s="14" t="s">
        <v>220</v>
      </c>
      <c r="L944" t="s">
        <v>141</v>
      </c>
      <c r="M944" t="s">
        <v>266</v>
      </c>
    </row>
    <row r="945" spans="1:22" ht="15" x14ac:dyDescent="0.25">
      <c r="A945" s="22" t="e">
        <f>VLOOKUP(lex_jul_2014[[#This Row],[Locationid]],[1]LibPAS_data!$A$2:$D$264,4,FALSE)</f>
        <v>#N/A</v>
      </c>
      <c r="B945" s="10" t="str">
        <f>TEXT(C945,"yyyy")&amp;"-"&amp;"Q"&amp;LOOKUP(MONTH(C945),{1,4,7,10},{1,2,3,4})</f>
        <v>2015-Q1</v>
      </c>
      <c r="C945" s="19">
        <v>42036</v>
      </c>
      <c r="D945" s="7">
        <f>YEAR(DATE(YEAR(lex_jul_2014[[#This Row],[Date]]),MONTH(lex_jul_2014[[#This Row],[Date]])+6,1))</f>
        <v>2015</v>
      </c>
      <c r="E945" s="39" t="str">
        <f>TEXT(lex_jul_2014[[#This Row],[Date]],"YYYY")</f>
        <v>2015</v>
      </c>
      <c r="F945" t="s">
        <v>288</v>
      </c>
      <c r="G945" s="7" t="str">
        <f>VLOOKUP(K945,[1]LibPAS_data!$A$2:$C$600,3,FALSE)</f>
        <v>Yuma</v>
      </c>
      <c r="H945">
        <v>14527</v>
      </c>
      <c r="I945" t="s">
        <v>140</v>
      </c>
      <c r="J945" s="7" t="str">
        <f>VLOOKUP(K945,[1]LibPAS_data!$A$2:$C$601,2,FALSE)</f>
        <v>Yuma County Library District</v>
      </c>
      <c r="K945" s="11" t="s">
        <v>263</v>
      </c>
      <c r="L945" t="s">
        <v>141</v>
      </c>
      <c r="M945" t="s">
        <v>266</v>
      </c>
      <c r="P945">
        <v>1</v>
      </c>
      <c r="Q945">
        <v>2</v>
      </c>
      <c r="R945">
        <v>1</v>
      </c>
      <c r="S945">
        <v>9</v>
      </c>
      <c r="T945">
        <v>1</v>
      </c>
      <c r="U945">
        <v>6</v>
      </c>
    </row>
    <row r="946" spans="1:22" ht="15" x14ac:dyDescent="0.25">
      <c r="A946" s="22">
        <f>VLOOKUP(lex_jul_2014[[#This Row],[Locationid]],[1]LibPAS_data!$A$2:$D$264,4,FALSE)</f>
        <v>150</v>
      </c>
      <c r="B946" s="10" t="str">
        <f>TEXT(C946,"yyyy")&amp;"-"&amp;"Q"&amp;LOOKUP(MONTH(C946),{1,4,7,10},{1,2,3,4})</f>
        <v>2015-Q1</v>
      </c>
      <c r="C946" s="19">
        <v>42036</v>
      </c>
      <c r="D946" s="7">
        <f>YEAR(DATE(YEAR(lex_jul_2014[[#This Row],[Date]]),MONTH(lex_jul_2014[[#This Row],[Date]])+6,1))</f>
        <v>2015</v>
      </c>
      <c r="E946" s="39" t="str">
        <f>TEXT(lex_jul_2014[[#This Row],[Date]],"YYYY")</f>
        <v>2015</v>
      </c>
      <c r="F946" t="s">
        <v>288</v>
      </c>
      <c r="G946" s="7" t="str">
        <f>VLOOKUP(K946,[1]LibPAS_data!$A$2:$C$600,3,FALSE)</f>
        <v>Yuma</v>
      </c>
      <c r="H946">
        <v>14528</v>
      </c>
      <c r="I946" t="s">
        <v>142</v>
      </c>
      <c r="J946" s="7" t="str">
        <f>VLOOKUP(K946,[1]LibPAS_data!$A$2:$C$601,2,FALSE)</f>
        <v>Cocopah Tribal Library</v>
      </c>
      <c r="K946" s="13" t="s">
        <v>172</v>
      </c>
      <c r="L946" t="s">
        <v>141</v>
      </c>
      <c r="M946" t="s">
        <v>266</v>
      </c>
    </row>
    <row r="947" spans="1:22" ht="15" x14ac:dyDescent="0.25">
      <c r="A947" s="22" t="e">
        <f>VLOOKUP(lex_jul_2014[[#This Row],[Locationid]],[1]LibPAS_data!$A$2:$D$264,4,FALSE)</f>
        <v>#N/A</v>
      </c>
      <c r="B947" s="10" t="str">
        <f>TEXT(C947,"yyyy")&amp;"-"&amp;"Q"&amp;LOOKUP(MONTH(C947),{1,4,7,10},{1,2,3,4})</f>
        <v>2015-Q1</v>
      </c>
      <c r="C947" s="19">
        <v>42036</v>
      </c>
      <c r="D947" s="7">
        <f>YEAR(DATE(YEAR(lex_jul_2014[[#This Row],[Date]]),MONTH(lex_jul_2014[[#This Row],[Date]])+6,1))</f>
        <v>2015</v>
      </c>
      <c r="E947" s="39" t="str">
        <f>TEXT(lex_jul_2014[[#This Row],[Date]],"YYYY")</f>
        <v>2015</v>
      </c>
      <c r="F947" t="s">
        <v>288</v>
      </c>
      <c r="G947" s="7" t="str">
        <f>VLOOKUP(K947,[1]LibPAS_data!$A$2:$C$600,3,FALSE)</f>
        <v>State</v>
      </c>
      <c r="H947">
        <v>14554</v>
      </c>
      <c r="I947" t="s">
        <v>143</v>
      </c>
      <c r="J947" s="7" t="str">
        <f>VLOOKUP(K947,[1]LibPAS_data!$A$2:$C$601,2,FALSE)</f>
        <v>Arizona State Library</v>
      </c>
      <c r="K947" s="2" t="s">
        <v>153</v>
      </c>
      <c r="L947" t="s">
        <v>141</v>
      </c>
      <c r="M947" t="s">
        <v>266</v>
      </c>
      <c r="P947">
        <v>24</v>
      </c>
      <c r="Q947">
        <v>12</v>
      </c>
      <c r="R947">
        <v>5</v>
      </c>
      <c r="S947">
        <v>11</v>
      </c>
      <c r="T947">
        <v>4</v>
      </c>
      <c r="U947">
        <v>3</v>
      </c>
      <c r="V947">
        <v>33</v>
      </c>
    </row>
    <row r="948" spans="1:22" ht="15" x14ac:dyDescent="0.25">
      <c r="A948" s="22">
        <f>VLOOKUP(lex_jul_2014[[#This Row],[Locationid]],[1]LibPAS_data!$A$2:$D$264,4,FALSE)</f>
        <v>63208</v>
      </c>
      <c r="B948" s="10" t="str">
        <f>TEXT(C948,"yyyy")&amp;"-"&amp;"Q"&amp;LOOKUP(MONTH(C948),{1,4,7,10},{1,2,3,4})</f>
        <v>2015-Q1</v>
      </c>
      <c r="C948" s="19">
        <v>42064</v>
      </c>
      <c r="D948" s="7">
        <f>YEAR(DATE(YEAR(lex_jul_2014[[#This Row],[Date]]),MONTH(lex_jul_2014[[#This Row],[Date]])+6,1))</f>
        <v>2015</v>
      </c>
      <c r="E948" s="39" t="str">
        <f>TEXT(lex_jul_2014[[#This Row],[Date]],"YYYY")</f>
        <v>2015</v>
      </c>
      <c r="F948" t="s">
        <v>296</v>
      </c>
      <c r="G948" s="7" t="str">
        <f>VLOOKUP(K948,[1]LibPAS_data!$A$2:$C$600,3,FALSE)</f>
        <v>Pinal</v>
      </c>
      <c r="H948">
        <v>12670</v>
      </c>
      <c r="I948" t="s">
        <v>14</v>
      </c>
      <c r="J948" s="7" t="str">
        <f>VLOOKUP(K948,[1]LibPAS_data!$A$2:$C$601,2,FALSE)</f>
        <v>Apache Junction Public Library</v>
      </c>
      <c r="K948" s="11" t="s">
        <v>151</v>
      </c>
      <c r="M948" t="s">
        <v>266</v>
      </c>
      <c r="P948">
        <v>1</v>
      </c>
      <c r="Q948">
        <v>1</v>
      </c>
      <c r="R948">
        <v>2</v>
      </c>
      <c r="T948">
        <v>1</v>
      </c>
    </row>
    <row r="949" spans="1:22" ht="15" x14ac:dyDescent="0.25">
      <c r="A949" s="22" t="e">
        <f>VLOOKUP(lex_jul_2014[[#This Row],[Locationid]],[1]LibPAS_data!$A$2:$D$264,4,FALSE)</f>
        <v>#N/A</v>
      </c>
      <c r="B949" s="10" t="str">
        <f>TEXT(C949,"yyyy")&amp;"-"&amp;"Q"&amp;LOOKUP(MONTH(C949),{1,4,7,10},{1,2,3,4})</f>
        <v>2015-Q1</v>
      </c>
      <c r="C949" s="19">
        <v>42064</v>
      </c>
      <c r="D949" s="7">
        <f>YEAR(DATE(YEAR(lex_jul_2014[[#This Row],[Date]]),MONTH(lex_jul_2014[[#This Row],[Date]])+6,1))</f>
        <v>2015</v>
      </c>
      <c r="E949" s="39" t="str">
        <f>TEXT(lex_jul_2014[[#This Row],[Date]],"YYYY")</f>
        <v>2015</v>
      </c>
      <c r="F949" t="s">
        <v>296</v>
      </c>
      <c r="G949" s="7" t="str">
        <f>VLOOKUP(K949,[1]LibPAS_data!$A$2:$C$600,3,FALSE)</f>
        <v>Pinal</v>
      </c>
      <c r="H949">
        <v>13834</v>
      </c>
      <c r="I949" t="s">
        <v>15</v>
      </c>
      <c r="J949" s="7" t="str">
        <f>VLOOKUP(K949,[1]LibPAS_data!$A$2:$C$601,2,FALSE)</f>
        <v>Arizona City Community Library</v>
      </c>
      <c r="K949" s="13" t="s">
        <v>152</v>
      </c>
      <c r="M949" t="s">
        <v>266</v>
      </c>
    </row>
    <row r="950" spans="1:22" ht="15" x14ac:dyDescent="0.25">
      <c r="A950" s="22">
        <f>VLOOKUP(lex_jul_2014[[#This Row],[Locationid]],[1]LibPAS_data!$A$2:$D$264,4,FALSE)</f>
        <v>9676</v>
      </c>
      <c r="B950" s="10" t="str">
        <f>TEXT(C950,"yyyy")&amp;"-"&amp;"Q"&amp;LOOKUP(MONTH(C950),{1,4,7,10},{1,2,3,4})</f>
        <v>2015-Q1</v>
      </c>
      <c r="C950" s="19">
        <v>42064</v>
      </c>
      <c r="D950" s="7">
        <f>YEAR(DATE(YEAR(lex_jul_2014[[#This Row],[Date]]),MONTH(lex_jul_2014[[#This Row],[Date]])+6,1))</f>
        <v>2015</v>
      </c>
      <c r="E950" s="39" t="str">
        <f>TEXT(lex_jul_2014[[#This Row],[Date]],"YYYY")</f>
        <v>2015</v>
      </c>
      <c r="F950" t="s">
        <v>296</v>
      </c>
      <c r="G950" s="7" t="str">
        <f>VLOOKUP(K950,[1]LibPAS_data!$A$2:$C$600,3,FALSE)</f>
        <v>Pinal</v>
      </c>
      <c r="H950">
        <v>13836</v>
      </c>
      <c r="I950" t="s">
        <v>16</v>
      </c>
      <c r="J950" s="7" t="str">
        <f>VLOOKUP(K950,[1]LibPAS_data!$A$2:$C$601,2,FALSE)</f>
        <v>Coolidge Public Library</v>
      </c>
      <c r="K950" s="13" t="s">
        <v>175</v>
      </c>
      <c r="M950" t="s">
        <v>266</v>
      </c>
    </row>
    <row r="951" spans="1:22" ht="15" x14ac:dyDescent="0.25">
      <c r="A951" s="22">
        <f>VLOOKUP(lex_jul_2014[[#This Row],[Locationid]],[1]LibPAS_data!$A$2:$D$264,4,FALSE)</f>
        <v>3457</v>
      </c>
      <c r="B951" s="10" t="str">
        <f>TEXT(C951,"yyyy")&amp;"-"&amp;"Q"&amp;LOOKUP(MONTH(C951),{1,4,7,10},{1,2,3,4})</f>
        <v>2015-Q1</v>
      </c>
      <c r="C951" s="19">
        <v>42064</v>
      </c>
      <c r="D951" s="7">
        <f>YEAR(DATE(YEAR(lex_jul_2014[[#This Row],[Date]]),MONTH(lex_jul_2014[[#This Row],[Date]])+6,1))</f>
        <v>2015</v>
      </c>
      <c r="E951" s="39" t="str">
        <f>TEXT(lex_jul_2014[[#This Row],[Date]],"YYYY")</f>
        <v>2015</v>
      </c>
      <c r="F951" t="s">
        <v>296</v>
      </c>
      <c r="G951" s="7" t="str">
        <f>VLOOKUP(K951,[1]LibPAS_data!$A$2:$C$600,3,FALSE)</f>
        <v>Pinal</v>
      </c>
      <c r="H951">
        <v>13837</v>
      </c>
      <c r="I951" t="s">
        <v>17</v>
      </c>
      <c r="J951" s="7" t="str">
        <f>VLOOKUP(K951,[1]LibPAS_data!$A$2:$C$601,2,FALSE)</f>
        <v>Eloy Santa Cruz Library</v>
      </c>
      <c r="K951" s="13" t="s">
        <v>184</v>
      </c>
      <c r="M951" t="s">
        <v>266</v>
      </c>
    </row>
    <row r="952" spans="1:22" ht="15" x14ac:dyDescent="0.25">
      <c r="A952" s="22">
        <f>VLOOKUP(lex_jul_2014[[#This Row],[Locationid]],[1]LibPAS_data!$A$2:$D$264,4,FALSE)</f>
        <v>12585</v>
      </c>
      <c r="B952" s="10" t="str">
        <f>TEXT(C952,"yyyy")&amp;"-"&amp;"Q"&amp;LOOKUP(MONTH(C952),{1,4,7,10},{1,2,3,4})</f>
        <v>2015-Q1</v>
      </c>
      <c r="C952" s="19">
        <v>42064</v>
      </c>
      <c r="D952" s="7">
        <f>YEAR(DATE(YEAR(lex_jul_2014[[#This Row],[Date]]),MONTH(lex_jul_2014[[#This Row],[Date]])+6,1))</f>
        <v>2015</v>
      </c>
      <c r="E952" s="39" t="str">
        <f>TEXT(lex_jul_2014[[#This Row],[Date]],"YYYY")</f>
        <v>2015</v>
      </c>
      <c r="F952" t="s">
        <v>296</v>
      </c>
      <c r="G952" s="7" t="str">
        <f>VLOOKUP(K952,[1]LibPAS_data!$A$2:$C$600,3,FALSE)</f>
        <v>Pinal</v>
      </c>
      <c r="H952">
        <v>13838</v>
      </c>
      <c r="I952" t="s">
        <v>18</v>
      </c>
      <c r="J952" s="7" t="str">
        <f>VLOOKUP(K952,[1]LibPAS_data!$A$2:$C$601,2,FALSE)</f>
        <v>Florence Community Library</v>
      </c>
      <c r="K952" s="13" t="s">
        <v>187</v>
      </c>
      <c r="M952" t="s">
        <v>266</v>
      </c>
    </row>
    <row r="953" spans="1:22" ht="15" x14ac:dyDescent="0.25">
      <c r="A953" s="22">
        <f>VLOOKUP(lex_jul_2014[[#This Row],[Locationid]],[1]LibPAS_data!$A$2:$D$264,4,FALSE)</f>
        <v>1024</v>
      </c>
      <c r="B953" s="10" t="str">
        <f>TEXT(C953,"yyyy")&amp;"-"&amp;"Q"&amp;LOOKUP(MONTH(C953),{1,4,7,10},{1,2,3,4})</f>
        <v>2015-Q1</v>
      </c>
      <c r="C953" s="19">
        <v>42064</v>
      </c>
      <c r="D953" s="7">
        <f>YEAR(DATE(YEAR(lex_jul_2014[[#This Row],[Date]]),MONTH(lex_jul_2014[[#This Row],[Date]])+6,1))</f>
        <v>2015</v>
      </c>
      <c r="E953" s="39" t="str">
        <f>TEXT(lex_jul_2014[[#This Row],[Date]],"YYYY")</f>
        <v>2015</v>
      </c>
      <c r="F953" t="s">
        <v>296</v>
      </c>
      <c r="G953" s="7" t="str">
        <f>VLOOKUP(K953,[1]LibPAS_data!$A$2:$C$600,3,FALSE)</f>
        <v>Pinal</v>
      </c>
      <c r="H953">
        <v>13839</v>
      </c>
      <c r="I953" t="s">
        <v>22</v>
      </c>
      <c r="J953" s="7" t="str">
        <f>VLOOKUP(K953,[1]LibPAS_data!$A$2:$C$601,2,FALSE)</f>
        <v>Kearny Public Library</v>
      </c>
      <c r="K953" s="13" t="s">
        <v>203</v>
      </c>
      <c r="M953" t="s">
        <v>266</v>
      </c>
    </row>
    <row r="954" spans="1:22" ht="15" x14ac:dyDescent="0.25">
      <c r="A954" s="22">
        <f>VLOOKUP(lex_jul_2014[[#This Row],[Locationid]],[1]LibPAS_data!$A$2:$D$264,4,FALSE)</f>
        <v>8901</v>
      </c>
      <c r="B954" s="10" t="str">
        <f>TEXT(C954,"yyyy")&amp;"-"&amp;"Q"&amp;LOOKUP(MONTH(C954),{1,4,7,10},{1,2,3,4})</f>
        <v>2015-Q1</v>
      </c>
      <c r="C954" s="19">
        <v>42064</v>
      </c>
      <c r="D954" s="7">
        <f>YEAR(DATE(YEAR(lex_jul_2014[[#This Row],[Date]]),MONTH(lex_jul_2014[[#This Row],[Date]])+6,1))</f>
        <v>2015</v>
      </c>
      <c r="E954" s="39" t="str">
        <f>TEXT(lex_jul_2014[[#This Row],[Date]],"YYYY")</f>
        <v>2015</v>
      </c>
      <c r="F954" t="s">
        <v>296</v>
      </c>
      <c r="G954" s="7" t="str">
        <f>VLOOKUP(K954,[1]LibPAS_data!$A$2:$C$600,3,FALSE)</f>
        <v>Pinal</v>
      </c>
      <c r="H954">
        <v>13846</v>
      </c>
      <c r="I954" t="s">
        <v>20</v>
      </c>
      <c r="J954" s="7" t="str">
        <f>VLOOKUP(K954,[1]LibPAS_data!$A$2:$C$601,2,FALSE)</f>
        <v>Pinal County Library District</v>
      </c>
      <c r="K954" s="11" t="s">
        <v>226</v>
      </c>
      <c r="M954" t="s">
        <v>266</v>
      </c>
      <c r="P954">
        <v>38</v>
      </c>
      <c r="Q954">
        <v>6</v>
      </c>
      <c r="R954">
        <v>21</v>
      </c>
      <c r="S954">
        <v>33</v>
      </c>
      <c r="T954">
        <v>4</v>
      </c>
      <c r="U954">
        <v>7</v>
      </c>
    </row>
    <row r="955" spans="1:22" ht="15" x14ac:dyDescent="0.25">
      <c r="A955" s="22" t="e">
        <f>VLOOKUP(lex_jul_2014[[#This Row],[Locationid]],[1]LibPAS_data!$A$2:$D$264,4,FALSE)</f>
        <v>#N/A</v>
      </c>
      <c r="B955" s="10" t="str">
        <f>TEXT(C955,"yyyy")&amp;"-"&amp;"Q"&amp;LOOKUP(MONTH(C955),{1,4,7,10},{1,2,3,4})</f>
        <v>2015-Q1</v>
      </c>
      <c r="C955" s="19">
        <v>42064</v>
      </c>
      <c r="D955" s="7">
        <f>YEAR(DATE(YEAR(lex_jul_2014[[#This Row],[Date]]),MONTH(lex_jul_2014[[#This Row],[Date]])+6,1))</f>
        <v>2015</v>
      </c>
      <c r="E955" s="39" t="str">
        <f>TEXT(lex_jul_2014[[#This Row],[Date]],"YYYY")</f>
        <v>2015</v>
      </c>
      <c r="F955" t="s">
        <v>296</v>
      </c>
      <c r="G955" s="7" t="str">
        <f>VLOOKUP(K955,[1]LibPAS_data!$A$2:$C$600,3,FALSE)</f>
        <v>Pinal</v>
      </c>
      <c r="H955">
        <v>14443</v>
      </c>
      <c r="I955" t="s">
        <v>21</v>
      </c>
      <c r="J955" s="7" t="str">
        <f>VLOOKUP(K955,[1]LibPAS_data!$A$2:$C$601,2,FALSE)</f>
        <v>Vista Grande Library</v>
      </c>
      <c r="K955" s="13" t="s">
        <v>252</v>
      </c>
      <c r="M955" t="s">
        <v>266</v>
      </c>
    </row>
    <row r="956" spans="1:22" ht="15" x14ac:dyDescent="0.25">
      <c r="A956" s="22" t="str">
        <f>VLOOKUP(lex_jul_2014[[#This Row],[Locationid]],[1]LibPAS_data!$A$2:$D$264,4,FALSE)</f>
        <v>N/A</v>
      </c>
      <c r="B956" s="10" t="str">
        <f>TEXT(C956,"yyyy")&amp;"-"&amp;"Q"&amp;LOOKUP(MONTH(C956),{1,4,7,10},{1,2,3,4})</f>
        <v>2015-Q1</v>
      </c>
      <c r="C956" s="19">
        <v>42064</v>
      </c>
      <c r="D956" s="7">
        <f>YEAR(DATE(YEAR(lex_jul_2014[[#This Row],[Date]]),MONTH(lex_jul_2014[[#This Row],[Date]])+6,1))</f>
        <v>2015</v>
      </c>
      <c r="E956" s="39" t="str">
        <f>TEXT(lex_jul_2014[[#This Row],[Date]],"YYYY")</f>
        <v>2015</v>
      </c>
      <c r="F956" t="s">
        <v>296</v>
      </c>
      <c r="G956" s="7" t="str">
        <f>VLOOKUP(K956,[1]LibPAS_data!$A$2:$C$600,3,FALSE)</f>
        <v>Pinal</v>
      </c>
      <c r="H956">
        <v>14442</v>
      </c>
      <c r="I956" t="s">
        <v>12</v>
      </c>
      <c r="J956" s="7" t="str">
        <f>VLOOKUP(K956,[1]LibPAS_data!$A$2:$C$601,2,FALSE)</f>
        <v>Ira H. Hayes Memorial Library</v>
      </c>
      <c r="K956" s="11" t="s">
        <v>198</v>
      </c>
      <c r="M956" t="s">
        <v>266</v>
      </c>
    </row>
    <row r="957" spans="1:22" ht="15" x14ac:dyDescent="0.25">
      <c r="A957" s="22" t="e">
        <f>VLOOKUP(lex_jul_2014[[#This Row],[Locationid]],[1]LibPAS_data!$A$2:$D$264,4,FALSE)</f>
        <v>#N/A</v>
      </c>
      <c r="B957" s="10" t="str">
        <f>TEXT(C957,"yyyy")&amp;"-"&amp;"Q"&amp;LOOKUP(MONTH(C957),{1,4,7,10},{1,2,3,4})</f>
        <v>2015-Q1</v>
      </c>
      <c r="C957" s="19">
        <v>42064</v>
      </c>
      <c r="D957" s="7">
        <f>YEAR(DATE(YEAR(lex_jul_2014[[#This Row],[Date]]),MONTH(lex_jul_2014[[#This Row],[Date]])+6,1))</f>
        <v>2015</v>
      </c>
      <c r="E957" s="39" t="str">
        <f>TEXT(lex_jul_2014[[#This Row],[Date]],"YYYY")</f>
        <v>2015</v>
      </c>
      <c r="F957" t="s">
        <v>296</v>
      </c>
      <c r="G957" s="7" t="str">
        <f>VLOOKUP(K957,[1]LibPAS_data!$A$2:$C$600,3,FALSE)</f>
        <v>Pinal</v>
      </c>
      <c r="H957">
        <v>13840</v>
      </c>
      <c r="I957" t="s">
        <v>23</v>
      </c>
      <c r="J957" s="7" t="str">
        <f>VLOOKUP(K957,[1]LibPAS_data!$A$2:$C$601,2,FALSE)</f>
        <v>Oracle Public Library</v>
      </c>
      <c r="K957" s="13" t="s">
        <v>217</v>
      </c>
      <c r="M957" t="s">
        <v>266</v>
      </c>
    </row>
    <row r="958" spans="1:22" ht="15" x14ac:dyDescent="0.25">
      <c r="A958" s="22">
        <f>VLOOKUP(lex_jul_2014[[#This Row],[Locationid]],[1]LibPAS_data!$A$2:$D$264,4,FALSE)</f>
        <v>1032</v>
      </c>
      <c r="B958" s="10" t="str">
        <f>TEXT(C958,"yyyy")&amp;"-"&amp;"Q"&amp;LOOKUP(MONTH(C958),{1,4,7,10},{1,2,3,4})</f>
        <v>2015-Q1</v>
      </c>
      <c r="C958" s="19">
        <v>42064</v>
      </c>
      <c r="D958" s="7">
        <f>YEAR(DATE(YEAR(lex_jul_2014[[#This Row],[Date]]),MONTH(lex_jul_2014[[#This Row],[Date]])+6,1))</f>
        <v>2015</v>
      </c>
      <c r="E958" s="39" t="str">
        <f>TEXT(lex_jul_2014[[#This Row],[Date]],"YYYY")</f>
        <v>2015</v>
      </c>
      <c r="F958" t="s">
        <v>296</v>
      </c>
      <c r="G958" s="7" t="str">
        <f>VLOOKUP(K958,[1]LibPAS_data!$A$2:$C$600,3,FALSE)</f>
        <v>Pinal</v>
      </c>
      <c r="H958">
        <v>13841</v>
      </c>
      <c r="I958" t="s">
        <v>24</v>
      </c>
      <c r="J958" s="7" t="str">
        <f>VLOOKUP(K958,[1]LibPAS_data!$A$2:$C$601,2,FALSE)</f>
        <v>Mammoth Public Library</v>
      </c>
      <c r="K958" s="11" t="s">
        <v>205</v>
      </c>
      <c r="M958" t="s">
        <v>266</v>
      </c>
    </row>
    <row r="959" spans="1:22" ht="15" x14ac:dyDescent="0.25">
      <c r="A959" s="22" t="e">
        <f>VLOOKUP(lex_jul_2014[[#This Row],[Locationid]],[1]LibPAS_data!$A$2:$D$264,4,FALSE)</f>
        <v>#N/A</v>
      </c>
      <c r="B959" s="10" t="str">
        <f>TEXT(C959,"yyyy")&amp;"-"&amp;"Q"&amp;LOOKUP(MONTH(C959),{1,4,7,10},{1,2,3,4})</f>
        <v>2015-Q1</v>
      </c>
      <c r="C959" s="19">
        <v>42064</v>
      </c>
      <c r="D959" s="7">
        <f>YEAR(DATE(YEAR(lex_jul_2014[[#This Row],[Date]]),MONTH(lex_jul_2014[[#This Row],[Date]])+6,1))</f>
        <v>2015</v>
      </c>
      <c r="E959" s="39" t="str">
        <f>TEXT(lex_jul_2014[[#This Row],[Date]],"YYYY")</f>
        <v>2015</v>
      </c>
      <c r="F959" t="s">
        <v>296</v>
      </c>
      <c r="G959" s="7" t="str">
        <f>VLOOKUP(K959,[1]LibPAS_data!$A$2:$C$600,3,FALSE)</f>
        <v>Pinal</v>
      </c>
      <c r="H959">
        <v>13842</v>
      </c>
      <c r="I959" t="s">
        <v>25</v>
      </c>
      <c r="J959" s="7" t="str">
        <f>VLOOKUP(K959,[1]LibPAS_data!$A$2:$C$601,2,FALSE)</f>
        <v>San Manuel Public Library</v>
      </c>
      <c r="K959" s="15" t="s">
        <v>237</v>
      </c>
      <c r="M959" t="s">
        <v>266</v>
      </c>
    </row>
    <row r="960" spans="1:22" ht="15" x14ac:dyDescent="0.25">
      <c r="A960" s="22">
        <f>VLOOKUP(lex_jul_2014[[#This Row],[Locationid]],[1]LibPAS_data!$A$2:$D$264,4,FALSE)</f>
        <v>33183</v>
      </c>
      <c r="B960" s="10" t="str">
        <f>TEXT(C960,"yyyy")&amp;"-"&amp;"Q"&amp;LOOKUP(MONTH(C960),{1,4,7,10},{1,2,3,4})</f>
        <v>2015-Q1</v>
      </c>
      <c r="C960" s="19">
        <v>42064</v>
      </c>
      <c r="D960" s="7">
        <f>YEAR(DATE(YEAR(lex_jul_2014[[#This Row],[Date]]),MONTH(lex_jul_2014[[#This Row],[Date]])+6,1))</f>
        <v>2015</v>
      </c>
      <c r="E960" s="39" t="str">
        <f>TEXT(lex_jul_2014[[#This Row],[Date]],"YYYY")</f>
        <v>2015</v>
      </c>
      <c r="F960" t="s">
        <v>296</v>
      </c>
      <c r="G960" s="7" t="str">
        <f>VLOOKUP(K960,[1]LibPAS_data!$A$2:$C$600,3,FALSE)</f>
        <v>Pinal</v>
      </c>
      <c r="H960">
        <v>13843</v>
      </c>
      <c r="I960" t="s">
        <v>26</v>
      </c>
      <c r="J960" s="7" t="str">
        <f>VLOOKUP(K960,[1]LibPAS_data!$A$2:$C$601,2,FALSE)</f>
        <v>Maricopa Community Library</v>
      </c>
      <c r="K960" s="13" t="s">
        <v>206</v>
      </c>
      <c r="M960" t="s">
        <v>266</v>
      </c>
    </row>
    <row r="961" spans="1:22" ht="15" x14ac:dyDescent="0.25">
      <c r="A961" s="22">
        <f>VLOOKUP(lex_jul_2014[[#This Row],[Locationid]],[1]LibPAS_data!$A$2:$D$264,4,FALSE)</f>
        <v>2616</v>
      </c>
      <c r="B961" s="10" t="str">
        <f>TEXT(C961,"yyyy")&amp;"-"&amp;"Q"&amp;LOOKUP(MONTH(C961),{1,4,7,10},{1,2,3,4})</f>
        <v>2015-Q1</v>
      </c>
      <c r="C961" s="19">
        <v>42064</v>
      </c>
      <c r="D961" s="7">
        <f>YEAR(DATE(YEAR(lex_jul_2014[[#This Row],[Date]]),MONTH(lex_jul_2014[[#This Row],[Date]])+6,1))</f>
        <v>2015</v>
      </c>
      <c r="E961" s="39" t="str">
        <f>TEXT(lex_jul_2014[[#This Row],[Date]],"YYYY")</f>
        <v>2015</v>
      </c>
      <c r="F961" t="s">
        <v>296</v>
      </c>
      <c r="G961" s="7" t="str">
        <f>VLOOKUP(K961,[1]LibPAS_data!$A$2:$C$600,3,FALSE)</f>
        <v>Pinal</v>
      </c>
      <c r="H961">
        <v>13844</v>
      </c>
      <c r="I961" t="s">
        <v>27</v>
      </c>
      <c r="J961" s="7" t="str">
        <f>VLOOKUP(K961,[1]LibPAS_data!$A$2:$C$601,2,FALSE)</f>
        <v>Superior Public Library</v>
      </c>
      <c r="K961" s="13" t="s">
        <v>245</v>
      </c>
      <c r="M961" t="s">
        <v>266</v>
      </c>
    </row>
    <row r="962" spans="1:22" ht="15" x14ac:dyDescent="0.25">
      <c r="A962" s="22">
        <f>VLOOKUP(lex_jul_2014[[#This Row],[Locationid]],[1]LibPAS_data!$A$2:$D$264,4,FALSE)</f>
        <v>48762</v>
      </c>
      <c r="B962" s="10" t="str">
        <f>TEXT(C962,"yyyy")&amp;"-"&amp;"Q"&amp;LOOKUP(MONTH(C962),{1,4,7,10},{1,2,3,4})</f>
        <v>2015-Q1</v>
      </c>
      <c r="C962" s="19">
        <v>42064</v>
      </c>
      <c r="D962" s="7">
        <f>YEAR(DATE(YEAR(lex_jul_2014[[#This Row],[Date]]),MONTH(lex_jul_2014[[#This Row],[Date]])+6,1))</f>
        <v>2015</v>
      </c>
      <c r="E962" s="39" t="str">
        <f>TEXT(lex_jul_2014[[#This Row],[Date]],"YYYY")</f>
        <v>2015</v>
      </c>
      <c r="F962" t="s">
        <v>296</v>
      </c>
      <c r="G962" s="7" t="str">
        <f>VLOOKUP(K962,[1]LibPAS_data!$A$2:$C$600,3,FALSE)</f>
        <v>Pinal</v>
      </c>
      <c r="H962">
        <v>13835</v>
      </c>
      <c r="I962" t="s">
        <v>19</v>
      </c>
      <c r="J962" s="7" t="str">
        <f>VLOOKUP(K962,[1]LibPAS_data!$A$2:$C$601,2,FALSE)</f>
        <v>Casa Grande Public Library</v>
      </c>
      <c r="K962" s="17" t="s">
        <v>164</v>
      </c>
      <c r="M962" t="s">
        <v>266</v>
      </c>
    </row>
    <row r="963" spans="1:22" ht="15" x14ac:dyDescent="0.25">
      <c r="A963" s="22" t="e">
        <f>VLOOKUP(lex_jul_2014[[#This Row],[Locationid]],[1]LibPAS_data!$A$2:$D$264,4,FALSE)</f>
        <v>#N/A</v>
      </c>
      <c r="B963" s="10" t="str">
        <f>TEXT(C963,"yyyy")&amp;"-"&amp;"Q"&amp;LOOKUP(MONTH(C963),{1,4,7,10},{1,2,3,4})</f>
        <v>2015-Q1</v>
      </c>
      <c r="C963" s="19">
        <v>42064</v>
      </c>
      <c r="D963" s="7">
        <f>YEAR(DATE(YEAR(lex_jul_2014[[#This Row],[Date]]),MONTH(lex_jul_2014[[#This Row],[Date]])+6,1))</f>
        <v>2015</v>
      </c>
      <c r="E963" s="39" t="str">
        <f>TEXT(lex_jul_2014[[#This Row],[Date]],"YYYY")</f>
        <v>2015</v>
      </c>
      <c r="F963" t="s">
        <v>296</v>
      </c>
      <c r="G963" s="7" t="str">
        <f>VLOOKUP(K963,[1]LibPAS_data!$A$2:$C$600,3,FALSE)</f>
        <v>Mohave</v>
      </c>
      <c r="H963">
        <v>14534</v>
      </c>
      <c r="I963" t="s">
        <v>280</v>
      </c>
      <c r="J963" s="7" t="str">
        <f>VLOOKUP(K963,[1]LibPAS_data!$A$2:$C$601,2,FALSE)</f>
        <v>Mohave County Community College</v>
      </c>
      <c r="K963" s="13" t="s">
        <v>284</v>
      </c>
      <c r="M963" t="s">
        <v>266</v>
      </c>
    </row>
    <row r="964" spans="1:22" ht="15" x14ac:dyDescent="0.25">
      <c r="A964" s="22">
        <f>VLOOKUP(lex_jul_2014[[#This Row],[Locationid]],[1]LibPAS_data!$A$2:$D$264,4,FALSE)</f>
        <v>87143</v>
      </c>
      <c r="B964" s="10" t="str">
        <f>TEXT(C964,"yyyy")&amp;"-"&amp;"Q"&amp;LOOKUP(MONTH(C964),{1,4,7,10},{1,2,3,4})</f>
        <v>2015-Q1</v>
      </c>
      <c r="C964" s="19">
        <v>42064</v>
      </c>
      <c r="D964" s="7">
        <f>YEAR(DATE(YEAR(lex_jul_2014[[#This Row],[Date]]),MONTH(lex_jul_2014[[#This Row],[Date]])+6,1))</f>
        <v>2015</v>
      </c>
      <c r="E964" s="39" t="str">
        <f>TEXT(lex_jul_2014[[#This Row],[Date]],"YYYY")</f>
        <v>2015</v>
      </c>
      <c r="F964" t="s">
        <v>296</v>
      </c>
      <c r="G964" s="7" t="str">
        <f>VLOOKUP(K964,[1]LibPAS_data!$A$2:$C$600,3,FALSE)</f>
        <v>Mohave</v>
      </c>
      <c r="H964">
        <v>14322</v>
      </c>
      <c r="I964" t="s">
        <v>29</v>
      </c>
      <c r="J964" s="7" t="str">
        <f>VLOOKUP(K964,[1]LibPAS_data!$A$2:$C$601,2,FALSE)</f>
        <v>Mohave County Library District</v>
      </c>
      <c r="K964" s="11" t="s">
        <v>212</v>
      </c>
      <c r="M964" t="s">
        <v>266</v>
      </c>
      <c r="P964">
        <v>1</v>
      </c>
      <c r="Q964">
        <v>1</v>
      </c>
    </row>
    <row r="965" spans="1:22" ht="15" x14ac:dyDescent="0.25">
      <c r="A965" s="22" t="str">
        <f>VLOOKUP(lex_jul_2014[[#This Row],[Locationid]],[1]LibPAS_data!$A$2:$D$264,4,FALSE)</f>
        <v>N/A</v>
      </c>
      <c r="B965" s="10" t="str">
        <f>TEXT(C965,"yyyy")&amp;"-"&amp;"Q"&amp;LOOKUP(MONTH(C965),{1,4,7,10},{1,2,3,4})</f>
        <v>2015-Q1</v>
      </c>
      <c r="C965" s="19">
        <v>42064</v>
      </c>
      <c r="D965" s="7">
        <f>YEAR(DATE(YEAR(lex_jul_2014[[#This Row],[Date]]),MONTH(lex_jul_2014[[#This Row],[Date]])+6,1))</f>
        <v>2015</v>
      </c>
      <c r="E965" s="39" t="str">
        <f>TEXT(lex_jul_2014[[#This Row],[Date]],"YYYY")</f>
        <v>2015</v>
      </c>
      <c r="F965" t="s">
        <v>296</v>
      </c>
      <c r="G965" s="7" t="str">
        <f>VLOOKUP(K965,[1]LibPAS_data!$A$2:$C$600,3,FALSE)</f>
        <v>Mohave</v>
      </c>
      <c r="H965">
        <v>14489</v>
      </c>
      <c r="I965" t="s">
        <v>30</v>
      </c>
      <c r="J965" s="7" t="str">
        <f>VLOOKUP(K965,[1]LibPAS_data!$A$2:$C$601,2,FALSE)</f>
        <v>Ava Ich Asiit Tribal Library</v>
      </c>
      <c r="K965" s="13" t="s">
        <v>155</v>
      </c>
      <c r="M965" t="s">
        <v>266</v>
      </c>
    </row>
    <row r="966" spans="1:22" ht="15" x14ac:dyDescent="0.25">
      <c r="A966" s="22" t="str">
        <f>VLOOKUP(lex_jul_2014[[#This Row],[Locationid]],[1]LibPAS_data!$A$2:$D$264,4,FALSE)</f>
        <v>N/A</v>
      </c>
      <c r="B966" s="10" t="str">
        <f>TEXT(C966,"yyyy")&amp;"-"&amp;"Q"&amp;LOOKUP(MONTH(C966),{1,4,7,10},{1,2,3,4})</f>
        <v>2015-Q1</v>
      </c>
      <c r="C966" s="19">
        <v>42064</v>
      </c>
      <c r="D966" s="7">
        <f>YEAR(DATE(YEAR(lex_jul_2014[[#This Row],[Date]]),MONTH(lex_jul_2014[[#This Row],[Date]])+6,1))</f>
        <v>2015</v>
      </c>
      <c r="E966" s="39" t="str">
        <f>TEXT(lex_jul_2014[[#This Row],[Date]],"YYYY")</f>
        <v>2015</v>
      </c>
      <c r="F966" t="s">
        <v>296</v>
      </c>
      <c r="G966" s="7" t="str">
        <f>VLOOKUP(K966,[1]LibPAS_data!$A$2:$C$600,3,FALSE)</f>
        <v>Mohave</v>
      </c>
      <c r="H966">
        <v>14490</v>
      </c>
      <c r="I966" t="s">
        <v>31</v>
      </c>
      <c r="J966" s="7" t="str">
        <f>VLOOKUP(K966,[1]LibPAS_data!$A$2:$C$601,2,FALSE)</f>
        <v>Kaibab Paiute Public Library</v>
      </c>
      <c r="K966" s="13" t="s">
        <v>201</v>
      </c>
      <c r="M966" t="s">
        <v>266</v>
      </c>
    </row>
    <row r="967" spans="1:22" ht="15" x14ac:dyDescent="0.25">
      <c r="A967" s="22" t="str">
        <f>VLOOKUP(lex_jul_2014[[#This Row],[Locationid]],[1]LibPAS_data!$A$2:$D$264,4,FALSE)</f>
        <v>N/A</v>
      </c>
      <c r="B967" s="10" t="str">
        <f>TEXT(C967,"yyyy")&amp;"-"&amp;"Q"&amp;LOOKUP(MONTH(C967),{1,4,7,10},{1,2,3,4})</f>
        <v>2015-Q1</v>
      </c>
      <c r="C967" s="19">
        <v>42064</v>
      </c>
      <c r="D967" s="7">
        <f>YEAR(DATE(YEAR(lex_jul_2014[[#This Row],[Date]]),MONTH(lex_jul_2014[[#This Row],[Date]])+6,1))</f>
        <v>2015</v>
      </c>
      <c r="E967" s="39" t="str">
        <f>TEXT(lex_jul_2014[[#This Row],[Date]],"YYYY")</f>
        <v>2015</v>
      </c>
      <c r="F967" t="s">
        <v>296</v>
      </c>
      <c r="G967" s="7" t="str">
        <f>VLOOKUP(K967,[1]LibPAS_data!$A$2:$C$600,3,FALSE)</f>
        <v>Mohave</v>
      </c>
      <c r="H967">
        <v>14491</v>
      </c>
      <c r="I967" t="s">
        <v>32</v>
      </c>
      <c r="J967" s="7" t="str">
        <f>VLOOKUP(K967,[1]LibPAS_data!$A$2:$C$601,2,FALSE)</f>
        <v>The Edward McElwain Memorial Lib</v>
      </c>
      <c r="K967" s="13" t="s">
        <v>246</v>
      </c>
      <c r="M967" t="s">
        <v>266</v>
      </c>
    </row>
    <row r="968" spans="1:22" ht="15" x14ac:dyDescent="0.25">
      <c r="A968" s="22">
        <f>VLOOKUP(lex_jul_2014[[#This Row],[Locationid]],[1]LibPAS_data!$A$2:$D$264,4,FALSE)</f>
        <v>3139</v>
      </c>
      <c r="B968" s="10" t="str">
        <f>TEXT(C968,"yyyy")&amp;"-"&amp;"Q"&amp;LOOKUP(MONTH(C968),{1,4,7,10},{1,2,3,4})</f>
        <v>2015-Q1</v>
      </c>
      <c r="C968" s="19">
        <v>42064</v>
      </c>
      <c r="D968" s="7">
        <f>YEAR(DATE(YEAR(lex_jul_2014[[#This Row],[Date]]),MONTH(lex_jul_2014[[#This Row],[Date]])+6,1))</f>
        <v>2015</v>
      </c>
      <c r="E968" s="39" t="str">
        <f>TEXT(lex_jul_2014[[#This Row],[Date]],"YYYY")</f>
        <v>2015</v>
      </c>
      <c r="F968" t="s">
        <v>296</v>
      </c>
      <c r="G968" s="7" t="str">
        <f>VLOOKUP(K968,[1]LibPAS_data!$A$2:$C$600,3,FALSE)</f>
        <v>La Paz</v>
      </c>
      <c r="H968">
        <v>14475</v>
      </c>
      <c r="I968" t="s">
        <v>281</v>
      </c>
      <c r="J968" s="7" t="str">
        <f>VLOOKUP(K968,[1]LibPAS_data!$A$2:$C$601,2,FALSE)</f>
        <v>La Paz County Library Services</v>
      </c>
      <c r="K968" s="11" t="s">
        <v>285</v>
      </c>
      <c r="M968" t="s">
        <v>266</v>
      </c>
    </row>
    <row r="969" spans="1:22" ht="15" x14ac:dyDescent="0.25">
      <c r="A969" s="22">
        <f>VLOOKUP(lex_jul_2014[[#This Row],[Locationid]],[1]LibPAS_data!$A$2:$D$264,4,FALSE)</f>
        <v>5873</v>
      </c>
      <c r="B969" s="10" t="str">
        <f>TEXT(C969,"yyyy")&amp;"-"&amp;"Q"&amp;LOOKUP(MONTH(C969),{1,4,7,10},{1,2,3,4})</f>
        <v>2015-Q1</v>
      </c>
      <c r="C969" s="19">
        <v>42064</v>
      </c>
      <c r="D969" s="7">
        <f>YEAR(DATE(YEAR(lex_jul_2014[[#This Row],[Date]]),MONTH(lex_jul_2014[[#This Row],[Date]])+6,1))</f>
        <v>2015</v>
      </c>
      <c r="E969" s="39" t="str">
        <f>TEXT(lex_jul_2014[[#This Row],[Date]],"YYYY")</f>
        <v>2015</v>
      </c>
      <c r="F969" t="s">
        <v>296</v>
      </c>
      <c r="G969" s="7" t="str">
        <f>VLOOKUP(K969,[1]LibPAS_data!$A$2:$C$600,3,FALSE)</f>
        <v>La Paz</v>
      </c>
      <c r="H969">
        <v>14473</v>
      </c>
      <c r="I969" t="s">
        <v>35</v>
      </c>
      <c r="J969" s="7" t="str">
        <f>VLOOKUP(K969,[1]LibPAS_data!$A$2:$C$601,2,FALSE)</f>
        <v>Quartzsite Public Library</v>
      </c>
      <c r="K969" s="2" t="s">
        <v>231</v>
      </c>
      <c r="M969" t="s">
        <v>266</v>
      </c>
    </row>
    <row r="970" spans="1:22" ht="15" x14ac:dyDescent="0.25">
      <c r="A970" s="22" t="e">
        <f>VLOOKUP(lex_jul_2014[[#This Row],[Locationid]],[1]LibPAS_data!$A$2:$D$264,4,FALSE)</f>
        <v>#N/A</v>
      </c>
      <c r="B970" s="10" t="str">
        <f>TEXT(C970,"yyyy")&amp;"-"&amp;"Q"&amp;LOOKUP(MONTH(C970),{1,4,7,10},{1,2,3,4})</f>
        <v>2015-Q1</v>
      </c>
      <c r="C970" s="19">
        <v>42064</v>
      </c>
      <c r="D970" s="7">
        <f>YEAR(DATE(YEAR(lex_jul_2014[[#This Row],[Date]]),MONTH(lex_jul_2014[[#This Row],[Date]])+6,1))</f>
        <v>2015</v>
      </c>
      <c r="E970" s="39" t="str">
        <f>TEXT(lex_jul_2014[[#This Row],[Date]],"YYYY")</f>
        <v>2015</v>
      </c>
      <c r="F970" t="s">
        <v>296</v>
      </c>
      <c r="G970" s="7" t="str">
        <f>VLOOKUP(K970,[1]LibPAS_data!$A$2:$C$600,3,FALSE)</f>
        <v>Yavapai</v>
      </c>
      <c r="H970">
        <v>14325</v>
      </c>
      <c r="I970" t="s">
        <v>37</v>
      </c>
      <c r="J970" s="7" t="str">
        <f>VLOOKUP(K970,[1]LibPAS_data!$A$2:$C$601,2,FALSE)</f>
        <v>Centennial Public Library</v>
      </c>
      <c r="K970" s="18" t="s">
        <v>165</v>
      </c>
      <c r="M970" t="s">
        <v>266</v>
      </c>
    </row>
    <row r="971" spans="1:22" ht="15" x14ac:dyDescent="0.25">
      <c r="A971" s="22" t="e">
        <f>VLOOKUP(lex_jul_2014[[#This Row],[Locationid]],[1]LibPAS_data!$A$2:$D$264,4,FALSE)</f>
        <v>#N/A</v>
      </c>
      <c r="B971" s="10" t="str">
        <f>TEXT(C971,"yyyy")&amp;"-"&amp;"Q"&amp;LOOKUP(MONTH(C971),{1,4,7,10},{1,2,3,4})</f>
        <v>2015-Q1</v>
      </c>
      <c r="C971" s="19">
        <v>42064</v>
      </c>
      <c r="D971" s="7">
        <f>YEAR(DATE(YEAR(lex_jul_2014[[#This Row],[Date]]),MONTH(lex_jul_2014[[#This Row],[Date]])+6,1))</f>
        <v>2015</v>
      </c>
      <c r="E971" s="39" t="str">
        <f>TEXT(lex_jul_2014[[#This Row],[Date]],"YYYY")</f>
        <v>2015</v>
      </c>
      <c r="F971" t="s">
        <v>296</v>
      </c>
      <c r="G971" s="7" t="str">
        <f>VLOOKUP(K971,[1]LibPAS_data!$A$2:$C$600,3,FALSE)</f>
        <v>La Paz</v>
      </c>
      <c r="H971">
        <v>14474</v>
      </c>
      <c r="I971" t="s">
        <v>36</v>
      </c>
      <c r="J971" s="7" t="str">
        <f>VLOOKUP(K971,[1]LibPAS_data!$A$2:$C$601,2,FALSE)</f>
        <v>Bouse Public Library</v>
      </c>
      <c r="K971" s="13" t="s">
        <v>161</v>
      </c>
      <c r="M971" t="s">
        <v>266</v>
      </c>
    </row>
    <row r="972" spans="1:22" ht="15" x14ac:dyDescent="0.25">
      <c r="A972" s="22">
        <f>VLOOKUP(lex_jul_2014[[#This Row],[Locationid]],[1]LibPAS_data!$A$2:$D$264,4,FALSE)</f>
        <v>3352</v>
      </c>
      <c r="B972" s="10" t="str">
        <f>TEXT(C972,"yyyy")&amp;"-"&amp;"Q"&amp;LOOKUP(MONTH(C972),{1,4,7,10},{1,2,3,4})</f>
        <v>2015-Q1</v>
      </c>
      <c r="C972" s="19">
        <v>42064</v>
      </c>
      <c r="D972" s="7">
        <f>YEAR(DATE(YEAR(lex_jul_2014[[#This Row],[Date]]),MONTH(lex_jul_2014[[#This Row],[Date]])+6,1))</f>
        <v>2015</v>
      </c>
      <c r="E972" s="39" t="str">
        <f>TEXT(lex_jul_2014[[#This Row],[Date]],"YYYY")</f>
        <v>2015</v>
      </c>
      <c r="F972" t="s">
        <v>296</v>
      </c>
      <c r="G972" s="7" t="str">
        <f>VLOOKUP(K972,[1]LibPAS_data!$A$2:$C$600,3,FALSE)</f>
        <v>La Paz</v>
      </c>
      <c r="H972">
        <v>14324</v>
      </c>
      <c r="I972" t="s">
        <v>33</v>
      </c>
      <c r="J972" s="7" t="str">
        <f>VLOOKUP(K972,[1]LibPAS_data!$A$2:$C$601,2,FALSE)</f>
        <v>Colorado River Indian Tribes Library</v>
      </c>
      <c r="K972" s="2" t="s">
        <v>173</v>
      </c>
      <c r="M972" t="s">
        <v>266</v>
      </c>
    </row>
    <row r="973" spans="1:22" ht="15" x14ac:dyDescent="0.25">
      <c r="A973" s="22">
        <f>VLOOKUP(lex_jul_2014[[#This Row],[Locationid]],[1]LibPAS_data!$A$2:$D$264,4,FALSE)</f>
        <v>12610</v>
      </c>
      <c r="B973" s="10" t="str">
        <f>TEXT(C973,"yyyy")&amp;"-"&amp;"Q"&amp;LOOKUP(MONTH(C973),{1,4,7,10},{1,2,3,4})</f>
        <v>2015-Q1</v>
      </c>
      <c r="C973" s="19">
        <v>42064</v>
      </c>
      <c r="D973" s="7">
        <f>YEAR(DATE(YEAR(lex_jul_2014[[#This Row],[Date]]),MONTH(lex_jul_2014[[#This Row],[Date]])+6,1))</f>
        <v>2015</v>
      </c>
      <c r="E973" s="39" t="str">
        <f>TEXT(lex_jul_2014[[#This Row],[Date]],"YYYY")</f>
        <v>2015</v>
      </c>
      <c r="F973" t="s">
        <v>296</v>
      </c>
      <c r="G973" s="7" t="str">
        <f>VLOOKUP(K973,[1]LibPAS_data!$A$2:$C$600,3,FALSE)</f>
        <v>Yavapai</v>
      </c>
      <c r="H973">
        <v>14517</v>
      </c>
      <c r="I973" t="s">
        <v>38</v>
      </c>
      <c r="J973" s="7" t="str">
        <f>VLOOKUP(K973,[1]LibPAS_data!$A$2:$C$601,2,FALSE)</f>
        <v>Cottonwood Public Library</v>
      </c>
      <c r="K973" s="13" t="s">
        <v>178</v>
      </c>
      <c r="M973" t="s">
        <v>266</v>
      </c>
    </row>
    <row r="974" spans="1:22" ht="15" x14ac:dyDescent="0.25">
      <c r="A974" s="22">
        <f>VLOOKUP(lex_jul_2014[[#This Row],[Locationid]],[1]LibPAS_data!$A$2:$D$264,4,FALSE)</f>
        <v>9301</v>
      </c>
      <c r="B974" s="10" t="str">
        <f>TEXT(C974,"yyyy")&amp;"-"&amp;"Q"&amp;LOOKUP(MONTH(C974),{1,4,7,10},{1,2,3,4})</f>
        <v>2015-Q1</v>
      </c>
      <c r="C974" s="19">
        <v>42064</v>
      </c>
      <c r="D974" s="7">
        <f>YEAR(DATE(YEAR(lex_jul_2014[[#This Row],[Date]]),MONTH(lex_jul_2014[[#This Row],[Date]])+6,1))</f>
        <v>2015</v>
      </c>
      <c r="E974" s="39" t="str">
        <f>TEXT(lex_jul_2014[[#This Row],[Date]],"YYYY")</f>
        <v>2015</v>
      </c>
      <c r="F974" t="s">
        <v>296</v>
      </c>
      <c r="G974" s="7" t="str">
        <f>VLOOKUP(K974,[1]LibPAS_data!$A$2:$C$600,3,FALSE)</f>
        <v>Yavapai</v>
      </c>
      <c r="H974">
        <v>12675</v>
      </c>
      <c r="I974" t="s">
        <v>40</v>
      </c>
      <c r="J974" s="7" t="str">
        <f>VLOOKUP(K974,[1]LibPAS_data!$A$2:$C$601,2,FALSE)</f>
        <v>Yavapai County Library District</v>
      </c>
      <c r="K974" s="13" t="s">
        <v>259</v>
      </c>
      <c r="M974" t="s">
        <v>266</v>
      </c>
      <c r="P974">
        <v>2</v>
      </c>
      <c r="Q974">
        <v>1</v>
      </c>
      <c r="U974">
        <v>1</v>
      </c>
      <c r="V974">
        <v>4</v>
      </c>
    </row>
    <row r="975" spans="1:22" ht="15" x14ac:dyDescent="0.25">
      <c r="A975" s="22" t="str">
        <f>VLOOKUP(lex_jul_2014[[#This Row],[Locationid]],[1]LibPAS_data!$A$2:$D$264,4,FALSE)</f>
        <v>N/A</v>
      </c>
      <c r="B975" s="10" t="str">
        <f>TEXT(C975,"yyyy")&amp;"-"&amp;"Q"&amp;LOOKUP(MONTH(C975),{1,4,7,10},{1,2,3,4})</f>
        <v>2015-Q1</v>
      </c>
      <c r="C975" s="19">
        <v>42064</v>
      </c>
      <c r="D975" s="7">
        <f>YEAR(DATE(YEAR(lex_jul_2014[[#This Row],[Date]]),MONTH(lex_jul_2014[[#This Row],[Date]])+6,1))</f>
        <v>2015</v>
      </c>
      <c r="E975" s="39" t="str">
        <f>TEXT(lex_jul_2014[[#This Row],[Date]],"YYYY")</f>
        <v>2015</v>
      </c>
      <c r="F975" t="s">
        <v>296</v>
      </c>
      <c r="G975" s="7" t="str">
        <f>VLOOKUP(K975,[1]LibPAS_data!$A$2:$C$600,3,FALSE)</f>
        <v>Yavapai</v>
      </c>
      <c r="H975">
        <v>14518</v>
      </c>
      <c r="I975" t="s">
        <v>41</v>
      </c>
      <c r="J975" s="7" t="str">
        <f>VLOOKUP(K975,[1]LibPAS_data!$A$2:$C$601,2,FALSE)</f>
        <v>Yavapai-Prescott Tribal Library</v>
      </c>
      <c r="K975" s="26" t="s">
        <v>260</v>
      </c>
      <c r="M975" t="s">
        <v>266</v>
      </c>
    </row>
    <row r="976" spans="1:22" ht="15" x14ac:dyDescent="0.25">
      <c r="A976" s="22" t="e">
        <f>VLOOKUP(lex_jul_2014[[#This Row],[Locationid]],[1]LibPAS_data!$A$2:$D$264,4,FALSE)</f>
        <v>#N/A</v>
      </c>
      <c r="B976" s="10" t="str">
        <f>TEXT(C976,"yyyy")&amp;"-"&amp;"Q"&amp;LOOKUP(MONTH(C976),{1,4,7,10},{1,2,3,4})</f>
        <v>2015-Q1</v>
      </c>
      <c r="C976" s="19">
        <v>42064</v>
      </c>
      <c r="D976" s="7">
        <f>YEAR(DATE(YEAR(lex_jul_2014[[#This Row],[Date]]),MONTH(lex_jul_2014[[#This Row],[Date]])+6,1))</f>
        <v>2015</v>
      </c>
      <c r="E976" s="39" t="str">
        <f>TEXT(lex_jul_2014[[#This Row],[Date]],"YYYY")</f>
        <v>2015</v>
      </c>
      <c r="F976" t="s">
        <v>296</v>
      </c>
      <c r="G976" s="7" t="str">
        <f>VLOOKUP(K976,[1]LibPAS_data!$A$2:$C$600,3,FALSE)</f>
        <v>Yavapai</v>
      </c>
      <c r="H976">
        <v>14532</v>
      </c>
      <c r="I976" t="s">
        <v>42</v>
      </c>
      <c r="J976" s="7" t="str">
        <f>VLOOKUP(K976,[1]LibPAS_data!$A$2:$C$601,2,FALSE)</f>
        <v>Bagdad Public Library</v>
      </c>
      <c r="K976" s="13" t="s">
        <v>157</v>
      </c>
      <c r="M976" t="s">
        <v>266</v>
      </c>
    </row>
    <row r="977" spans="1:13" ht="15" x14ac:dyDescent="0.25">
      <c r="A977" s="22" t="e">
        <f>VLOOKUP(lex_jul_2014[[#This Row],[Locationid]],[1]LibPAS_data!$A$2:$D$264,4,FALSE)</f>
        <v>#N/A</v>
      </c>
      <c r="B977" s="10" t="str">
        <f>TEXT(C977,"yyyy")&amp;"-"&amp;"Q"&amp;LOOKUP(MONTH(C977),{1,4,7,10},{1,2,3,4})</f>
        <v>2015-Q1</v>
      </c>
      <c r="C977" s="19">
        <v>42064</v>
      </c>
      <c r="D977" s="7">
        <f>YEAR(DATE(YEAR(lex_jul_2014[[#This Row],[Date]]),MONTH(lex_jul_2014[[#This Row],[Date]])+6,1))</f>
        <v>2015</v>
      </c>
      <c r="E977" s="39" t="str">
        <f>TEXT(lex_jul_2014[[#This Row],[Date]],"YYYY")</f>
        <v>2015</v>
      </c>
      <c r="F977" t="s">
        <v>296</v>
      </c>
      <c r="G977" s="7" t="str">
        <f>VLOOKUP(K977,[1]LibPAS_data!$A$2:$C$600,3,FALSE)</f>
        <v>Yavapai</v>
      </c>
      <c r="H977">
        <v>14552</v>
      </c>
      <c r="I977" t="s">
        <v>44</v>
      </c>
      <c r="J977" s="7" t="str">
        <f>VLOOKUP(K977,[1]LibPAS_data!$A$2:$C$601,2,FALSE)</f>
        <v>Yarnell Public Library</v>
      </c>
      <c r="K977" s="11" t="s">
        <v>258</v>
      </c>
      <c r="M977" t="s">
        <v>266</v>
      </c>
    </row>
    <row r="978" spans="1:13" ht="15" x14ac:dyDescent="0.25">
      <c r="A978" s="22">
        <f>VLOOKUP(lex_jul_2014[[#This Row],[Locationid]],[1]LibPAS_data!$A$2:$D$264,4,FALSE)</f>
        <v>22616</v>
      </c>
      <c r="B978" s="10" t="str">
        <f>TEXT(C978,"yyyy")&amp;"-"&amp;"Q"&amp;LOOKUP(MONTH(C978),{1,4,7,10},{1,2,3,4})</f>
        <v>2015-Q1</v>
      </c>
      <c r="C978" s="19">
        <v>42064</v>
      </c>
      <c r="D978" s="7">
        <f>YEAR(DATE(YEAR(lex_jul_2014[[#This Row],[Date]]),MONTH(lex_jul_2014[[#This Row],[Date]])+6,1))</f>
        <v>2015</v>
      </c>
      <c r="E978" s="39" t="str">
        <f>TEXT(lex_jul_2014[[#This Row],[Date]],"YYYY")</f>
        <v>2015</v>
      </c>
      <c r="F978" t="s">
        <v>296</v>
      </c>
      <c r="G978" s="7" t="str">
        <f>VLOOKUP(K978,[1]LibPAS_data!$A$2:$C$600,3,FALSE)</f>
        <v>Yavapai</v>
      </c>
      <c r="H978">
        <v>14519</v>
      </c>
      <c r="I978" t="s">
        <v>45</v>
      </c>
      <c r="J978" s="7" t="str">
        <f>VLOOKUP(K978,[1]LibPAS_data!$A$2:$C$601,2,FALSE)</f>
        <v>Prescott Valley Public Library</v>
      </c>
      <c r="K978" s="13" t="s">
        <v>230</v>
      </c>
      <c r="M978" t="s">
        <v>266</v>
      </c>
    </row>
    <row r="979" spans="1:13" ht="15" x14ac:dyDescent="0.25">
      <c r="A979" s="22">
        <f>VLOOKUP(lex_jul_2014[[#This Row],[Locationid]],[1]LibPAS_data!$A$2:$D$264,4,FALSE)</f>
        <v>11000</v>
      </c>
      <c r="B979" s="10" t="str">
        <f>TEXT(C979,"yyyy")&amp;"-"&amp;"Q"&amp;LOOKUP(MONTH(C979),{1,4,7,10},{1,2,3,4})</f>
        <v>2015-Q1</v>
      </c>
      <c r="C979" s="19">
        <v>42064</v>
      </c>
      <c r="D979" s="7">
        <f>YEAR(DATE(YEAR(lex_jul_2014[[#This Row],[Date]]),MONTH(lex_jul_2014[[#This Row],[Date]])+6,1))</f>
        <v>2015</v>
      </c>
      <c r="E979" s="39" t="str">
        <f>TEXT(lex_jul_2014[[#This Row],[Date]],"YYYY")</f>
        <v>2015</v>
      </c>
      <c r="F979" t="s">
        <v>296</v>
      </c>
      <c r="G979" s="7" t="str">
        <f>VLOOKUP(K979,[1]LibPAS_data!$A$2:$C$600,3,FALSE)</f>
        <v>Yavapai</v>
      </c>
      <c r="H979">
        <v>14525</v>
      </c>
      <c r="I979" t="s">
        <v>49</v>
      </c>
      <c r="J979" s="7" t="str">
        <f>VLOOKUP(K979,[1]LibPAS_data!$A$2:$C$601,2,FALSE)</f>
        <v>Sedona Public Library</v>
      </c>
      <c r="K979" s="13" t="s">
        <v>240</v>
      </c>
      <c r="M979" t="s">
        <v>266</v>
      </c>
    </row>
    <row r="980" spans="1:13" ht="15" x14ac:dyDescent="0.25">
      <c r="A980" s="22">
        <f>VLOOKUP(lex_jul_2014[[#This Row],[Locationid]],[1]LibPAS_data!$A$2:$D$264,4,FALSE)</f>
        <v>663</v>
      </c>
      <c r="B980" s="10" t="str">
        <f>TEXT(C980,"yyyy")&amp;"-"&amp;"Q"&amp;LOOKUP(MONTH(C980),{1,4,7,10},{1,2,3,4})</f>
        <v>2015-Q1</v>
      </c>
      <c r="C980" s="19">
        <v>42064</v>
      </c>
      <c r="D980" s="7">
        <f>YEAR(DATE(YEAR(lex_jul_2014[[#This Row],[Date]]),MONTH(lex_jul_2014[[#This Row],[Date]])+6,1))</f>
        <v>2015</v>
      </c>
      <c r="E980" s="39" t="str">
        <f>TEXT(lex_jul_2014[[#This Row],[Date]],"YYYY")</f>
        <v>2015</v>
      </c>
      <c r="F980" t="s">
        <v>296</v>
      </c>
      <c r="G980" s="7" t="str">
        <f>VLOOKUP(K980,[1]LibPAS_data!$A$2:$C$600,3,FALSE)</f>
        <v>Yavapai</v>
      </c>
      <c r="H980">
        <v>14523</v>
      </c>
      <c r="I980" t="s">
        <v>46</v>
      </c>
      <c r="J980" s="7" t="str">
        <f>VLOOKUP(K980,[1]LibPAS_data!$A$2:$C$601,2,FALSE)</f>
        <v>Jerome Public</v>
      </c>
      <c r="K980" s="13" t="s">
        <v>200</v>
      </c>
      <c r="M980" t="s">
        <v>266</v>
      </c>
    </row>
    <row r="981" spans="1:13" ht="15" x14ac:dyDescent="0.25">
      <c r="A981" s="22" t="e">
        <f>VLOOKUP(lex_jul_2014[[#This Row],[Locationid]],[1]LibPAS_data!$A$2:$D$264,4,FALSE)</f>
        <v>#N/A</v>
      </c>
      <c r="B981" s="10" t="str">
        <f>TEXT(C981,"yyyy")&amp;"-"&amp;"Q"&amp;LOOKUP(MONTH(C981),{1,4,7,10},{1,2,3,4})</f>
        <v>2015-Q1</v>
      </c>
      <c r="C981" s="19">
        <v>42064</v>
      </c>
      <c r="D981" s="7">
        <f>YEAR(DATE(YEAR(lex_jul_2014[[#This Row],[Date]]),MONTH(lex_jul_2014[[#This Row],[Date]])+6,1))</f>
        <v>2015</v>
      </c>
      <c r="E981" s="39" t="str">
        <f>TEXT(lex_jul_2014[[#This Row],[Date]],"YYYY")</f>
        <v>2015</v>
      </c>
      <c r="F981" t="s">
        <v>296</v>
      </c>
      <c r="G981" s="7" t="str">
        <f>VLOOKUP(K981,[1]LibPAS_data!$A$2:$C$600,3,FALSE)</f>
        <v>Yavapai</v>
      </c>
      <c r="H981">
        <v>14547</v>
      </c>
      <c r="I981" t="s">
        <v>47</v>
      </c>
      <c r="J981" s="7" t="str">
        <f>VLOOKUP(K981,[1]LibPAS_data!$A$2:$C$601,2,FALSE)</f>
        <v>Mayer Public Library</v>
      </c>
      <c r="K981" s="13" t="s">
        <v>207</v>
      </c>
      <c r="M981" t="s">
        <v>266</v>
      </c>
    </row>
    <row r="982" spans="1:13" ht="15" x14ac:dyDescent="0.25">
      <c r="A982" s="22">
        <f>VLOOKUP(lex_jul_2014[[#This Row],[Locationid]],[1]LibPAS_data!$A$2:$D$264,4,FALSE)</f>
        <v>29416</v>
      </c>
      <c r="B982" s="10" t="str">
        <f>TEXT(C982,"yyyy")&amp;"-"&amp;"Q"&amp;LOOKUP(MONTH(C982),{1,4,7,10},{1,2,3,4})</f>
        <v>2015-Q1</v>
      </c>
      <c r="C982" s="19">
        <v>42064</v>
      </c>
      <c r="D982" s="7">
        <f>YEAR(DATE(YEAR(lex_jul_2014[[#This Row],[Date]]),MONTH(lex_jul_2014[[#This Row],[Date]])+6,1))</f>
        <v>2015</v>
      </c>
      <c r="E982" s="39" t="str">
        <f>TEXT(lex_jul_2014[[#This Row],[Date]],"YYYY")</f>
        <v>2015</v>
      </c>
      <c r="F982" t="s">
        <v>296</v>
      </c>
      <c r="G982" s="7" t="str">
        <f>VLOOKUP(K982,[1]LibPAS_data!$A$2:$C$600,3,FALSE)</f>
        <v>Yavapai</v>
      </c>
      <c r="H982">
        <v>14524</v>
      </c>
      <c r="I982" t="s">
        <v>48</v>
      </c>
      <c r="J982" s="7" t="str">
        <f>VLOOKUP(K982,[1]LibPAS_data!$A$2:$C$601,2,FALSE)</f>
        <v>Prescott Public Library</v>
      </c>
      <c r="K982" s="15" t="s">
        <v>229</v>
      </c>
      <c r="M982" t="s">
        <v>266</v>
      </c>
    </row>
    <row r="983" spans="1:13" ht="15" x14ac:dyDescent="0.25">
      <c r="A983" s="22" t="e">
        <f>VLOOKUP(lex_jul_2014[[#This Row],[Locationid]],[1]LibPAS_data!$A$2:$D$264,4,FALSE)</f>
        <v>#N/A</v>
      </c>
      <c r="B983" s="10" t="str">
        <f>TEXT(C983,"yyyy")&amp;"-"&amp;"Q"&amp;LOOKUP(MONTH(C983),{1,4,7,10},{1,2,3,4})</f>
        <v>2015-Q1</v>
      </c>
      <c r="C983" s="19">
        <v>42064</v>
      </c>
      <c r="D983" s="7">
        <f>YEAR(DATE(YEAR(lex_jul_2014[[#This Row],[Date]]),MONTH(lex_jul_2014[[#This Row],[Date]])+6,1))</f>
        <v>2015</v>
      </c>
      <c r="E983" s="39" t="str">
        <f>TEXT(lex_jul_2014[[#This Row],[Date]],"YYYY")</f>
        <v>2015</v>
      </c>
      <c r="F983" t="s">
        <v>296</v>
      </c>
      <c r="G983" s="7" t="str">
        <f>VLOOKUP(K983,[1]LibPAS_data!$A$2:$C$600,3,FALSE)</f>
        <v>Yavapai</v>
      </c>
      <c r="H983">
        <v>14550</v>
      </c>
      <c r="I983" t="s">
        <v>50</v>
      </c>
      <c r="J983" s="7" t="str">
        <f>VLOOKUP(K983,[1]LibPAS_data!$A$2:$C$601,2,FALSE)</f>
        <v>Seligman Public Library</v>
      </c>
      <c r="K983" s="11" t="s">
        <v>241</v>
      </c>
      <c r="M983" t="s">
        <v>266</v>
      </c>
    </row>
    <row r="984" spans="1:13" ht="15" x14ac:dyDescent="0.25">
      <c r="A984" s="22" t="e">
        <f>VLOOKUP(lex_jul_2014[[#This Row],[Locationid]],[1]LibPAS_data!$A$2:$D$264,4,FALSE)</f>
        <v>#N/A</v>
      </c>
      <c r="B984" s="10" t="str">
        <f>TEXT(C984,"yyyy")&amp;"-"&amp;"Q"&amp;LOOKUP(MONTH(C984),{1,4,7,10},{1,2,3,4})</f>
        <v>2015-Q1</v>
      </c>
      <c r="C984" s="19">
        <v>42064</v>
      </c>
      <c r="D984" s="7">
        <f>YEAR(DATE(YEAR(lex_jul_2014[[#This Row],[Date]]),MONTH(lex_jul_2014[[#This Row],[Date]])+6,1))</f>
        <v>2015</v>
      </c>
      <c r="E984" s="39" t="str">
        <f>TEXT(lex_jul_2014[[#This Row],[Date]],"YYYY")</f>
        <v>2015</v>
      </c>
      <c r="F984" t="s">
        <v>296</v>
      </c>
      <c r="G984" s="7" t="str">
        <f>VLOOKUP(K984,[1]LibPAS_data!$A$2:$C$600,3,FALSE)</f>
        <v>Yavapai</v>
      </c>
      <c r="H984">
        <v>14551</v>
      </c>
      <c r="I984" t="s">
        <v>43</v>
      </c>
      <c r="J984" s="7" t="str">
        <f>VLOOKUP(K984,[1]LibPAS_data!$A$2:$C$601,2,FALSE)</f>
        <v>Wilhoit Public Library</v>
      </c>
      <c r="K984" s="13" t="s">
        <v>254</v>
      </c>
      <c r="M984" t="s">
        <v>266</v>
      </c>
    </row>
    <row r="985" spans="1:13" ht="15" x14ac:dyDescent="0.25">
      <c r="A985" s="22" t="e">
        <f>VLOOKUP(lex_jul_2014[[#This Row],[Locationid]],[1]LibPAS_data!$A$2:$D$264,4,FALSE)</f>
        <v>#N/A</v>
      </c>
      <c r="B985" s="10" t="str">
        <f>TEXT(C985,"yyyy")&amp;"-"&amp;"Q"&amp;LOOKUP(MONTH(C985),{1,4,7,10},{1,2,3,4})</f>
        <v>2015-Q1</v>
      </c>
      <c r="C985" s="19">
        <v>42064</v>
      </c>
      <c r="D985" s="7">
        <f>YEAR(DATE(YEAR(lex_jul_2014[[#This Row],[Date]]),MONTH(lex_jul_2014[[#This Row],[Date]])+6,1))</f>
        <v>2015</v>
      </c>
      <c r="E985" s="39" t="str">
        <f>TEXT(lex_jul_2014[[#This Row],[Date]],"YYYY")</f>
        <v>2015</v>
      </c>
      <c r="F985" t="s">
        <v>296</v>
      </c>
      <c r="G985" s="7" t="str">
        <f>VLOOKUP(K985,[1]LibPAS_data!$A$2:$C$600,3,FALSE)</f>
        <v>Yavapai</v>
      </c>
      <c r="H985">
        <v>14541</v>
      </c>
      <c r="I985" t="s">
        <v>51</v>
      </c>
      <c r="J985" s="7" t="str">
        <f>VLOOKUP(K985,[1]LibPAS_data!$A$2:$C$601,2,FALSE)</f>
        <v>Cordes Lakes Public Library</v>
      </c>
      <c r="K985" s="13" t="s">
        <v>177</v>
      </c>
      <c r="M985" t="s">
        <v>266</v>
      </c>
    </row>
    <row r="986" spans="1:13" ht="15" x14ac:dyDescent="0.25">
      <c r="A986" s="22" t="e">
        <f>VLOOKUP(lex_jul_2014[[#This Row],[Locationid]],[1]LibPAS_data!$A$2:$D$264,4,FALSE)</f>
        <v>#N/A</v>
      </c>
      <c r="B986" s="10" t="str">
        <f>TEXT(C986,"yyyy")&amp;"-"&amp;"Q"&amp;LOOKUP(MONTH(C986),{1,4,7,10},{1,2,3,4})</f>
        <v>2015-Q1</v>
      </c>
      <c r="C986" s="19">
        <v>42064</v>
      </c>
      <c r="D986" s="7">
        <f>YEAR(DATE(YEAR(lex_jul_2014[[#This Row],[Date]]),MONTH(lex_jul_2014[[#This Row],[Date]])+6,1))</f>
        <v>2015</v>
      </c>
      <c r="E986" s="39" t="str">
        <f>TEXT(lex_jul_2014[[#This Row],[Date]],"YYYY")</f>
        <v>2015</v>
      </c>
      <c r="F986" t="s">
        <v>296</v>
      </c>
      <c r="G986" s="7" t="str">
        <f>VLOOKUP(K986,[1]LibPAS_data!$A$2:$C$600,3,FALSE)</f>
        <v>Yavapai</v>
      </c>
      <c r="H986">
        <v>14542</v>
      </c>
      <c r="I986" t="s">
        <v>52</v>
      </c>
      <c r="J986" s="7" t="str">
        <f>VLOOKUP(K986,[1]LibPAS_data!$A$2:$C$601,2,FALSE)</f>
        <v>Crown King Public Library</v>
      </c>
      <c r="K986" s="13" t="s">
        <v>179</v>
      </c>
      <c r="M986" t="s">
        <v>266</v>
      </c>
    </row>
    <row r="987" spans="1:13" ht="15" x14ac:dyDescent="0.25">
      <c r="A987" s="22" t="e">
        <f>VLOOKUP(lex_jul_2014[[#This Row],[Locationid]],[1]LibPAS_data!$A$2:$D$264,4,FALSE)</f>
        <v>#N/A</v>
      </c>
      <c r="B987" s="10" t="str">
        <f>TEXT(C987,"yyyy")&amp;"-"&amp;"Q"&amp;LOOKUP(MONTH(C987),{1,4,7,10},{1,2,3,4})</f>
        <v>2015-Q1</v>
      </c>
      <c r="C987" s="19">
        <v>42064</v>
      </c>
      <c r="D987" s="7">
        <f>YEAR(DATE(YEAR(lex_jul_2014[[#This Row],[Date]]),MONTH(lex_jul_2014[[#This Row],[Date]])+6,1))</f>
        <v>2015</v>
      </c>
      <c r="E987" s="39" t="str">
        <f>TEXT(lex_jul_2014[[#This Row],[Date]],"YYYY")</f>
        <v>2015</v>
      </c>
      <c r="F987" t="s">
        <v>296</v>
      </c>
      <c r="G987" s="7" t="str">
        <f>VLOOKUP(K987,[1]LibPAS_data!$A$2:$C$600,3,FALSE)</f>
        <v>Yavapai</v>
      </c>
      <c r="H987">
        <v>14545</v>
      </c>
      <c r="I987" t="s">
        <v>53</v>
      </c>
      <c r="J987" s="7" t="str">
        <f>VLOOKUP(K987,[1]LibPAS_data!$A$2:$C$601,2,FALSE)</f>
        <v>Dewey-Humboldt Town Library</v>
      </c>
      <c r="K987" s="13" t="s">
        <v>180</v>
      </c>
      <c r="M987" t="s">
        <v>266</v>
      </c>
    </row>
    <row r="988" spans="1:13" ht="15" x14ac:dyDescent="0.25">
      <c r="A988" s="22" t="e">
        <f>VLOOKUP(lex_jul_2014[[#This Row],[Locationid]],[1]LibPAS_data!$A$2:$D$264,4,FALSE)</f>
        <v>#N/A</v>
      </c>
      <c r="B988" s="10" t="str">
        <f>TEXT(C988,"yyyy")&amp;"-"&amp;"Q"&amp;LOOKUP(MONTH(C988),{1,4,7,10},{1,2,3,4})</f>
        <v>2015-Q1</v>
      </c>
      <c r="C988" s="19">
        <v>42064</v>
      </c>
      <c r="D988" s="7">
        <f>YEAR(DATE(YEAR(lex_jul_2014[[#This Row],[Date]]),MONTH(lex_jul_2014[[#This Row],[Date]])+6,1))</f>
        <v>2015</v>
      </c>
      <c r="E988" s="39" t="str">
        <f>TEXT(lex_jul_2014[[#This Row],[Date]],"YYYY")</f>
        <v>2015</v>
      </c>
      <c r="F988" t="s">
        <v>296</v>
      </c>
      <c r="G988" s="7" t="str">
        <f>VLOOKUP(K988,[1]LibPAS_data!$A$2:$C$600,3,FALSE)</f>
        <v>Yavapai</v>
      </c>
      <c r="H988">
        <v>14520</v>
      </c>
      <c r="I988" t="s">
        <v>54</v>
      </c>
      <c r="J988" s="7" t="str">
        <f>VLOOKUP(K988,[1]LibPAS_data!$A$2:$C$601,2,FALSE)</f>
        <v>Ash Fork Public Library</v>
      </c>
      <c r="K988" s="11" t="s">
        <v>154</v>
      </c>
      <c r="M988" t="s">
        <v>266</v>
      </c>
    </row>
    <row r="989" spans="1:13" ht="15" x14ac:dyDescent="0.25">
      <c r="A989" s="22" t="e">
        <f>VLOOKUP(lex_jul_2014[[#This Row],[Locationid]],[1]LibPAS_data!$A$2:$D$264,4,FALSE)</f>
        <v>#N/A</v>
      </c>
      <c r="B989" s="10" t="str">
        <f>TEXT(C989,"yyyy")&amp;"-"&amp;"Q"&amp;LOOKUP(MONTH(C989),{1,4,7,10},{1,2,3,4})</f>
        <v>2015-Q1</v>
      </c>
      <c r="C989" s="19">
        <v>42064</v>
      </c>
      <c r="D989" s="7">
        <f>YEAR(DATE(YEAR(lex_jul_2014[[#This Row],[Date]]),MONTH(lex_jul_2014[[#This Row],[Date]])+6,1))</f>
        <v>2015</v>
      </c>
      <c r="E989" s="39" t="str">
        <f>TEXT(lex_jul_2014[[#This Row],[Date]],"YYYY")</f>
        <v>2015</v>
      </c>
      <c r="F989" t="s">
        <v>296</v>
      </c>
      <c r="G989" s="7" t="str">
        <f>VLOOKUP(K989,[1]LibPAS_data!$A$2:$C$600,3,FALSE)</f>
        <v>Yavapai</v>
      </c>
      <c r="H989">
        <v>14536</v>
      </c>
      <c r="I989" t="s">
        <v>55</v>
      </c>
      <c r="J989" s="7" t="str">
        <f>VLOOKUP(K989,[1]LibPAS_data!$A$2:$C$601,2,FALSE)</f>
        <v>Black Canyon City Community Library</v>
      </c>
      <c r="K989" s="13" t="s">
        <v>159</v>
      </c>
      <c r="M989" t="s">
        <v>266</v>
      </c>
    </row>
    <row r="990" spans="1:13" ht="15" x14ac:dyDescent="0.25">
      <c r="A990" s="22">
        <f>VLOOKUP(lex_jul_2014[[#This Row],[Locationid]],[1]LibPAS_data!$A$2:$D$264,4,FALSE)</f>
        <v>3311</v>
      </c>
      <c r="B990" s="10" t="str">
        <f>TEXT(C990,"yyyy")&amp;"-"&amp;"Q"&amp;LOOKUP(MONTH(C990),{1,4,7,10},{1,2,3,4})</f>
        <v>2015-Q1</v>
      </c>
      <c r="C990" s="19">
        <v>42064</v>
      </c>
      <c r="D990" s="7">
        <f>YEAR(DATE(YEAR(lex_jul_2014[[#This Row],[Date]]),MONTH(lex_jul_2014[[#This Row],[Date]])+6,1))</f>
        <v>2015</v>
      </c>
      <c r="E990" s="39" t="str">
        <f>TEXT(lex_jul_2014[[#This Row],[Date]],"YYYY")</f>
        <v>2015</v>
      </c>
      <c r="F990" t="s">
        <v>296</v>
      </c>
      <c r="G990" s="7" t="str">
        <f>VLOOKUP(K990,[1]LibPAS_data!$A$2:$C$600,3,FALSE)</f>
        <v>Yavapai</v>
      </c>
      <c r="H990">
        <v>14521</v>
      </c>
      <c r="I990" t="s">
        <v>56</v>
      </c>
      <c r="J990" s="7" t="str">
        <f>VLOOKUP(K990,[1]LibPAS_data!$A$2:$C$601,2,FALSE)</f>
        <v>Camp Verde Community Library</v>
      </c>
      <c r="K990" s="13" t="s">
        <v>163</v>
      </c>
      <c r="M990" t="s">
        <v>266</v>
      </c>
    </row>
    <row r="991" spans="1:13" ht="15" x14ac:dyDescent="0.25">
      <c r="A991" s="22">
        <f>VLOOKUP(lex_jul_2014[[#This Row],[Locationid]],[1]LibPAS_data!$A$2:$D$264,4,FALSE)</f>
        <v>10528</v>
      </c>
      <c r="B991" s="10" t="str">
        <f>TEXT(C991,"yyyy")&amp;"-"&amp;"Q"&amp;LOOKUP(MONTH(C991),{1,4,7,10},{1,2,3,4})</f>
        <v>2015-Q1</v>
      </c>
      <c r="C991" s="19">
        <v>42064</v>
      </c>
      <c r="D991" s="7">
        <f>YEAR(DATE(YEAR(lex_jul_2014[[#This Row],[Date]]),MONTH(lex_jul_2014[[#This Row],[Date]])+6,1))</f>
        <v>2015</v>
      </c>
      <c r="E991" s="39" t="str">
        <f>TEXT(lex_jul_2014[[#This Row],[Date]],"YYYY")</f>
        <v>2015</v>
      </c>
      <c r="F991" t="s">
        <v>296</v>
      </c>
      <c r="G991" s="7" t="str">
        <f>VLOOKUP(K991,[1]LibPAS_data!$A$2:$C$600,3,FALSE)</f>
        <v>Yavapai</v>
      </c>
      <c r="H991">
        <v>14522</v>
      </c>
      <c r="I991" t="s">
        <v>57</v>
      </c>
      <c r="J991" s="7" t="str">
        <f>VLOOKUP(K991,[1]LibPAS_data!$A$2:$C$601,2,FALSE)</f>
        <v>Chino Valley Public Library</v>
      </c>
      <c r="K991" s="18" t="s">
        <v>167</v>
      </c>
      <c r="M991" t="s">
        <v>266</v>
      </c>
    </row>
    <row r="992" spans="1:13" ht="15" x14ac:dyDescent="0.25">
      <c r="A992" s="22">
        <f>VLOOKUP(lex_jul_2014[[#This Row],[Locationid]],[1]LibPAS_data!$A$2:$D$264,4,FALSE)</f>
        <v>534</v>
      </c>
      <c r="B992" s="10" t="str">
        <f>TEXT(C992,"yyyy")&amp;"-"&amp;"Q"&amp;LOOKUP(MONTH(C992),{1,4,7,10},{1,2,3,4})</f>
        <v>2015-Q1</v>
      </c>
      <c r="C992" s="19">
        <v>42064</v>
      </c>
      <c r="D992" s="7">
        <f>YEAR(DATE(YEAR(lex_jul_2014[[#This Row],[Date]]),MONTH(lex_jul_2014[[#This Row],[Date]])+6,1))</f>
        <v>2015</v>
      </c>
      <c r="E992" s="39" t="str">
        <f>TEXT(lex_jul_2014[[#This Row],[Date]],"YYYY")</f>
        <v>2015</v>
      </c>
      <c r="F992" t="s">
        <v>296</v>
      </c>
      <c r="G992" s="7" t="str">
        <f>VLOOKUP(K992,[1]LibPAS_data!$A$2:$C$600,3,FALSE)</f>
        <v>Yavapai</v>
      </c>
      <c r="H992">
        <v>14538</v>
      </c>
      <c r="I992" t="s">
        <v>268</v>
      </c>
      <c r="J992" s="7" t="str">
        <f>VLOOKUP(K992,[1]LibPAS_data!$A$2:$C$601,2,FALSE)</f>
        <v>Clark Memorial</v>
      </c>
      <c r="K992" s="18" t="s">
        <v>269</v>
      </c>
      <c r="M992" t="s">
        <v>266</v>
      </c>
    </row>
    <row r="993" spans="1:22" ht="15" x14ac:dyDescent="0.25">
      <c r="A993" s="22" t="e">
        <f>VLOOKUP(lex_jul_2014[[#This Row],[Locationid]],[1]LibPAS_data!$A$2:$D$264,4,FALSE)</f>
        <v>#N/A</v>
      </c>
      <c r="B993" s="10" t="str">
        <f>TEXT(C993,"yyyy")&amp;"-"&amp;"Q"&amp;LOOKUP(MONTH(C993),{1,4,7,10},{1,2,3,4})</f>
        <v>2015-Q1</v>
      </c>
      <c r="C993" s="19">
        <v>42064</v>
      </c>
      <c r="D993" s="7">
        <f>YEAR(DATE(YEAR(lex_jul_2014[[#This Row],[Date]]),MONTH(lex_jul_2014[[#This Row],[Date]])+6,1))</f>
        <v>2015</v>
      </c>
      <c r="E993" s="39" t="str">
        <f>TEXT(lex_jul_2014[[#This Row],[Date]],"YYYY")</f>
        <v>2015</v>
      </c>
      <c r="F993" t="s">
        <v>296</v>
      </c>
      <c r="G993" s="7" t="str">
        <f>VLOOKUP(K993,[1]LibPAS_data!$A$2:$C$600,3,FALSE)</f>
        <v>Yavapai</v>
      </c>
      <c r="H993">
        <v>14540</v>
      </c>
      <c r="I993" t="s">
        <v>58</v>
      </c>
      <c r="J993" s="7" t="str">
        <f>VLOOKUP(K993,[1]LibPAS_data!$A$2:$C$601,2,FALSE)</f>
        <v>Congress Public Library</v>
      </c>
      <c r="K993" s="13" t="s">
        <v>174</v>
      </c>
      <c r="M993" t="s">
        <v>266</v>
      </c>
    </row>
    <row r="994" spans="1:22" ht="15" x14ac:dyDescent="0.25">
      <c r="A994" s="22">
        <f>VLOOKUP(lex_jul_2014[[#This Row],[Locationid]],[1]LibPAS_data!$A$2:$D$264,4,FALSE)</f>
        <v>11452</v>
      </c>
      <c r="B994" s="10" t="str">
        <f>TEXT(C994,"yyyy")&amp;"-"&amp;"Q"&amp;LOOKUP(MONTH(C994),{1,4,7,10},{1,2,3,4})</f>
        <v>2015-Q1</v>
      </c>
      <c r="C994" s="19">
        <v>42064</v>
      </c>
      <c r="D994" s="7">
        <f>YEAR(DATE(YEAR(lex_jul_2014[[#This Row],[Date]]),MONTH(lex_jul_2014[[#This Row],[Date]])+6,1))</f>
        <v>2015</v>
      </c>
      <c r="E994" s="39" t="str">
        <f>TEXT(lex_jul_2014[[#This Row],[Date]],"YYYY")</f>
        <v>2015</v>
      </c>
      <c r="F994" t="s">
        <v>296</v>
      </c>
      <c r="G994" s="7" t="str">
        <f>VLOOKUP(K994,[1]LibPAS_data!$A$2:$C$600,3,FALSE)</f>
        <v>Apache</v>
      </c>
      <c r="H994">
        <v>14331</v>
      </c>
      <c r="I994" t="s">
        <v>59</v>
      </c>
      <c r="J994" s="7" t="str">
        <f>VLOOKUP(K994,[1]LibPAS_data!$A$2:$C$601,2,FALSE)</f>
        <v>Apache County Library District Office</v>
      </c>
      <c r="K994" s="13" t="s">
        <v>150</v>
      </c>
      <c r="M994" t="s">
        <v>266</v>
      </c>
      <c r="P994">
        <v>2</v>
      </c>
      <c r="Q994">
        <v>2</v>
      </c>
      <c r="S994">
        <v>1</v>
      </c>
      <c r="T994">
        <v>1</v>
      </c>
      <c r="U994">
        <v>1</v>
      </c>
    </row>
    <row r="995" spans="1:22" ht="15" x14ac:dyDescent="0.25">
      <c r="A995" s="22" t="str">
        <f>VLOOKUP(lex_jul_2014[[#This Row],[Locationid]],[1]LibPAS_data!$A$2:$D$264,4,FALSE)</f>
        <v>N/A</v>
      </c>
      <c r="B995" s="10" t="str">
        <f>TEXT(C995,"yyyy")&amp;"-"&amp;"Q"&amp;LOOKUP(MONTH(C995),{1,4,7,10},{1,2,3,4})</f>
        <v>2015-Q1</v>
      </c>
      <c r="C995" s="19">
        <v>42064</v>
      </c>
      <c r="D995" s="7">
        <f>YEAR(DATE(YEAR(lex_jul_2014[[#This Row],[Date]]),MONTH(lex_jul_2014[[#This Row],[Date]])+6,1))</f>
        <v>2015</v>
      </c>
      <c r="E995" s="39" t="str">
        <f>TEXT(lex_jul_2014[[#This Row],[Date]],"YYYY")</f>
        <v>2015</v>
      </c>
      <c r="F995" t="s">
        <v>296</v>
      </c>
      <c r="G995" s="7" t="str">
        <f>VLOOKUP(K995,[1]LibPAS_data!$A$2:$C$600,3,FALSE)</f>
        <v>Coconino</v>
      </c>
      <c r="H995">
        <v>13090</v>
      </c>
      <c r="I995" t="s">
        <v>61</v>
      </c>
      <c r="J995" s="7" t="str">
        <f>VLOOKUP(K995,[1]LibPAS_data!$A$2:$C$601,2,FALSE)</f>
        <v>Williams Public Library</v>
      </c>
      <c r="K995" s="13" t="s">
        <v>255</v>
      </c>
      <c r="M995" t="s">
        <v>266</v>
      </c>
    </row>
    <row r="996" spans="1:22" ht="15" x14ac:dyDescent="0.25">
      <c r="A996" s="22">
        <f>VLOOKUP(lex_jul_2014[[#This Row],[Locationid]],[1]LibPAS_data!$A$2:$D$264,4,FALSE)</f>
        <v>72247</v>
      </c>
      <c r="B996" s="10" t="str">
        <f>TEXT(C996,"yyyy")&amp;"-"&amp;"Q"&amp;LOOKUP(MONTH(C996),{1,4,7,10},{1,2,3,4})</f>
        <v>2015-Q1</v>
      </c>
      <c r="C996" s="19">
        <v>42064</v>
      </c>
      <c r="D996" s="7">
        <f>YEAR(DATE(YEAR(lex_jul_2014[[#This Row],[Date]]),MONTH(lex_jul_2014[[#This Row],[Date]])+6,1))</f>
        <v>2015</v>
      </c>
      <c r="E996" s="39" t="str">
        <f>TEXT(lex_jul_2014[[#This Row],[Date]],"YYYY")</f>
        <v>2015</v>
      </c>
      <c r="F996" t="s">
        <v>296</v>
      </c>
      <c r="G996" s="7" t="str">
        <f>VLOOKUP(K996,[1]LibPAS_data!$A$2:$C$600,3,FALSE)</f>
        <v>Coconino</v>
      </c>
      <c r="H996">
        <v>5102</v>
      </c>
      <c r="I996" t="s">
        <v>63</v>
      </c>
      <c r="J996" s="7" t="str">
        <f>VLOOKUP(K996,[1]LibPAS_data!$A$2:$C$601,2,FALSE)</f>
        <v>Flagstaff City-Coconino County Public Library</v>
      </c>
      <c r="K996" s="11" t="s">
        <v>186</v>
      </c>
      <c r="M996" t="s">
        <v>266</v>
      </c>
      <c r="P996">
        <v>38</v>
      </c>
      <c r="Q996">
        <v>6</v>
      </c>
      <c r="R996">
        <v>23</v>
      </c>
      <c r="S996">
        <v>17</v>
      </c>
      <c r="T996">
        <v>3</v>
      </c>
      <c r="U996">
        <v>8</v>
      </c>
      <c r="V996">
        <v>15</v>
      </c>
    </row>
    <row r="997" spans="1:22" ht="15" x14ac:dyDescent="0.25">
      <c r="A997" s="22" t="str">
        <f>VLOOKUP(lex_jul_2014[[#This Row],[Locationid]],[1]LibPAS_data!$A$2:$D$264,4,FALSE)</f>
        <v>N/A</v>
      </c>
      <c r="B997" s="10" t="str">
        <f>TEXT(C997,"yyyy")&amp;"-"&amp;"Q"&amp;LOOKUP(MONTH(C997),{1,4,7,10},{1,2,3,4})</f>
        <v>2015-Q1</v>
      </c>
      <c r="C997" s="19">
        <v>42064</v>
      </c>
      <c r="D997" s="7">
        <f>YEAR(DATE(YEAR(lex_jul_2014[[#This Row],[Date]]),MONTH(lex_jul_2014[[#This Row],[Date]])+6,1))</f>
        <v>2015</v>
      </c>
      <c r="E997" s="39" t="str">
        <f>TEXT(lex_jul_2014[[#This Row],[Date]],"YYYY")</f>
        <v>2015</v>
      </c>
      <c r="F997" t="s">
        <v>296</v>
      </c>
      <c r="G997" s="7" t="str">
        <f>VLOOKUP(K997,[1]LibPAS_data!$A$2:$C$600,3,FALSE)</f>
        <v>Coconino</v>
      </c>
      <c r="H997">
        <v>14453</v>
      </c>
      <c r="I997" t="s">
        <v>64</v>
      </c>
      <c r="J997" s="7" t="str">
        <f>VLOOKUP(K997,[1]LibPAS_data!$A$2:$C$601,2,FALSE)</f>
        <v>Page Public Library</v>
      </c>
      <c r="K997" s="13" t="s">
        <v>219</v>
      </c>
      <c r="M997" t="s">
        <v>266</v>
      </c>
      <c r="P997">
        <v>1</v>
      </c>
      <c r="R997">
        <v>1</v>
      </c>
      <c r="T997">
        <v>1</v>
      </c>
    </row>
    <row r="998" spans="1:22" ht="15" x14ac:dyDescent="0.25">
      <c r="A998" s="22">
        <f>VLOOKUP(lex_jul_2014[[#This Row],[Locationid]],[1]LibPAS_data!$A$2:$D$264,4,FALSE)</f>
        <v>1945</v>
      </c>
      <c r="B998" s="10" t="str">
        <f>TEXT(C998,"yyyy")&amp;"-"&amp;"Q"&amp;LOOKUP(MONTH(C998),{1,4,7,10},{1,2,3,4})</f>
        <v>2015-Q1</v>
      </c>
      <c r="C998" s="19">
        <v>42064</v>
      </c>
      <c r="D998" s="7">
        <f>YEAR(DATE(YEAR(lex_jul_2014[[#This Row],[Date]]),MONTH(lex_jul_2014[[#This Row],[Date]])+6,1))</f>
        <v>2015</v>
      </c>
      <c r="E998" s="39" t="str">
        <f>TEXT(lex_jul_2014[[#This Row],[Date]],"YYYY")</f>
        <v>2015</v>
      </c>
      <c r="F998" t="s">
        <v>296</v>
      </c>
      <c r="G998" s="7" t="str">
        <f>VLOOKUP(K998,[1]LibPAS_data!$A$2:$C$600,3,FALSE)</f>
        <v>Coconino</v>
      </c>
      <c r="H998">
        <v>14454</v>
      </c>
      <c r="I998" t="s">
        <v>65</v>
      </c>
      <c r="J998" s="7" t="str">
        <f>VLOOKUP(K998,[1]LibPAS_data!$A$2:$C$601,2,FALSE)</f>
        <v>Fredonia Public Library</v>
      </c>
      <c r="K998" s="11" t="s">
        <v>189</v>
      </c>
      <c r="M998" t="s">
        <v>266</v>
      </c>
    </row>
    <row r="999" spans="1:22" ht="15" x14ac:dyDescent="0.25">
      <c r="A999" s="22" t="e">
        <f>VLOOKUP(lex_jul_2014[[#This Row],[Locationid]],[1]LibPAS_data!$A$2:$D$264,4,FALSE)</f>
        <v>#N/A</v>
      </c>
      <c r="B999" s="10" t="str">
        <f>TEXT(C999,"yyyy")&amp;"-"&amp;"Q"&amp;LOOKUP(MONTH(C999),{1,4,7,10},{1,2,3,4})</f>
        <v>2015-Q1</v>
      </c>
      <c r="C999" s="19">
        <v>42064</v>
      </c>
      <c r="D999" s="7">
        <f>YEAR(DATE(YEAR(lex_jul_2014[[#This Row],[Date]]),MONTH(lex_jul_2014[[#This Row],[Date]])+6,1))</f>
        <v>2015</v>
      </c>
      <c r="E999" s="39" t="str">
        <f>TEXT(lex_jul_2014[[#This Row],[Date]],"YYYY")</f>
        <v>2015</v>
      </c>
      <c r="F999" t="s">
        <v>296</v>
      </c>
      <c r="G999" s="7" t="str">
        <f>VLOOKUP(K999,[1]LibPAS_data!$A$2:$C$600,3,FALSE)</f>
        <v>Coconino</v>
      </c>
      <c r="H999">
        <v>14455</v>
      </c>
      <c r="I999" t="s">
        <v>66</v>
      </c>
      <c r="J999" s="7" t="str">
        <f>VLOOKUP(K999,[1]LibPAS_data!$A$2:$C$601,2,FALSE)</f>
        <v>Forest Lakes Community Library</v>
      </c>
      <c r="K999" s="13" t="s">
        <v>188</v>
      </c>
      <c r="M999" t="s">
        <v>266</v>
      </c>
    </row>
    <row r="1000" spans="1:22" ht="15" x14ac:dyDescent="0.25">
      <c r="A1000" s="22" t="e">
        <f>VLOOKUP(lex_jul_2014[[#This Row],[Locationid]],[1]LibPAS_data!$A$2:$D$264,4,FALSE)</f>
        <v>#N/A</v>
      </c>
      <c r="B1000" s="10" t="str">
        <f>TEXT(C1000,"yyyy")&amp;"-"&amp;"Q"&amp;LOOKUP(MONTH(C1000),{1,4,7,10},{1,2,3,4})</f>
        <v>2015-Q1</v>
      </c>
      <c r="C1000" s="19">
        <v>42064</v>
      </c>
      <c r="D1000" s="7">
        <f>YEAR(DATE(YEAR(lex_jul_2014[[#This Row],[Date]]),MONTH(lex_jul_2014[[#This Row],[Date]])+6,1))</f>
        <v>2015</v>
      </c>
      <c r="E1000" s="39" t="str">
        <f>TEXT(lex_jul_2014[[#This Row],[Date]],"YYYY")</f>
        <v>2015</v>
      </c>
      <c r="F1000" t="s">
        <v>296</v>
      </c>
      <c r="G1000" s="7" t="str">
        <f>VLOOKUP(K1000,[1]LibPAS_data!$A$2:$C$600,3,FALSE)</f>
        <v>Coconino</v>
      </c>
      <c r="H1000">
        <v>14456</v>
      </c>
      <c r="I1000" t="s">
        <v>67</v>
      </c>
      <c r="J1000" s="7" t="str">
        <f>VLOOKUP(K1000,[1]LibPAS_data!$A$2:$C$601,2,FALSE)</f>
        <v>Grand Canyon Community Library</v>
      </c>
      <c r="K1000" s="13" t="s">
        <v>193</v>
      </c>
      <c r="M1000" t="s">
        <v>266</v>
      </c>
    </row>
    <row r="1001" spans="1:22" ht="15" x14ac:dyDescent="0.25">
      <c r="A1001" s="22" t="e">
        <f>VLOOKUP(lex_jul_2014[[#This Row],[Locationid]],[1]LibPAS_data!$A$2:$D$264,4,FALSE)</f>
        <v>#N/A</v>
      </c>
      <c r="B1001" s="10" t="str">
        <f>TEXT(C1001,"yyyy")&amp;"-"&amp;"Q"&amp;LOOKUP(MONTH(C1001),{1,4,7,10},{1,2,3,4})</f>
        <v>2015-Q1</v>
      </c>
      <c r="C1001" s="19">
        <v>42064</v>
      </c>
      <c r="D1001" s="7">
        <f>YEAR(DATE(YEAR(lex_jul_2014[[#This Row],[Date]]),MONTH(lex_jul_2014[[#This Row],[Date]])+6,1))</f>
        <v>2015</v>
      </c>
      <c r="E1001" s="39" t="str">
        <f>TEXT(lex_jul_2014[[#This Row],[Date]],"YYYY")</f>
        <v>2015</v>
      </c>
      <c r="F1001" t="s">
        <v>296</v>
      </c>
      <c r="G1001" s="7" t="str">
        <f>VLOOKUP(K1001,[1]LibPAS_data!$A$2:$C$600,3,FALSE)</f>
        <v>Coconino</v>
      </c>
      <c r="H1001">
        <v>14457</v>
      </c>
      <c r="I1001" t="s">
        <v>68</v>
      </c>
      <c r="J1001" s="7" t="str">
        <f>VLOOKUP(K1001,[1]LibPAS_data!$A$2:$C$601,2,FALSE)</f>
        <v>Tuba City Public Library</v>
      </c>
      <c r="K1001" s="13" t="s">
        <v>250</v>
      </c>
      <c r="M1001" t="s">
        <v>266</v>
      </c>
    </row>
    <row r="1002" spans="1:22" ht="15" x14ac:dyDescent="0.25">
      <c r="A1002" s="22">
        <f>VLOOKUP(lex_jul_2014[[#This Row],[Locationid]],[1]LibPAS_data!$A$2:$D$264,4,FALSE)</f>
        <v>1264</v>
      </c>
      <c r="B1002" s="10" t="str">
        <f>TEXT(C1002,"yyyy")&amp;"-"&amp;"Q"&amp;LOOKUP(MONTH(C1002),{1,4,7,10},{1,2,3,4})</f>
        <v>2015-Q1</v>
      </c>
      <c r="C1002" s="19">
        <v>42064</v>
      </c>
      <c r="D1002" s="7">
        <f>YEAR(DATE(YEAR(lex_jul_2014[[#This Row],[Date]]),MONTH(lex_jul_2014[[#This Row],[Date]])+6,1))</f>
        <v>2015</v>
      </c>
      <c r="E1002" s="39" t="str">
        <f>TEXT(lex_jul_2014[[#This Row],[Date]],"YYYY")</f>
        <v>2015</v>
      </c>
      <c r="F1002" t="s">
        <v>296</v>
      </c>
      <c r="G1002" s="7" t="str">
        <f>VLOOKUP(K1002,[1]LibPAS_data!$A$2:$C$600,3,FALSE)</f>
        <v>Greenlee</v>
      </c>
      <c r="H1002">
        <v>14468</v>
      </c>
      <c r="I1002" t="s">
        <v>69</v>
      </c>
      <c r="J1002" s="7" t="str">
        <f>VLOOKUP(K1002,[1]LibPAS_data!$A$2:$C$601,2,FALSE)</f>
        <v>Duncan Public Library</v>
      </c>
      <c r="K1002" s="11" t="s">
        <v>183</v>
      </c>
      <c r="M1002" t="s">
        <v>266</v>
      </c>
    </row>
    <row r="1003" spans="1:22" ht="15" x14ac:dyDescent="0.25">
      <c r="A1003" s="22" t="e">
        <f>VLOOKUP(lex_jul_2014[[#This Row],[Locationid]],[1]LibPAS_data!$A$2:$D$264,4,FALSE)</f>
        <v>#N/A</v>
      </c>
      <c r="B1003" s="10" t="str">
        <f>TEXT(C1003,"yyyy")&amp;"-"&amp;"Q"&amp;LOOKUP(MONTH(C1003),{1,4,7,10},{1,2,3,4})</f>
        <v>2015-Q1</v>
      </c>
      <c r="C1003" s="19">
        <v>42064</v>
      </c>
      <c r="D1003" s="7">
        <f>YEAR(DATE(YEAR(lex_jul_2014[[#This Row],[Date]]),MONTH(lex_jul_2014[[#This Row],[Date]])+6,1))</f>
        <v>2015</v>
      </c>
      <c r="E1003" s="39" t="str">
        <f>TEXT(lex_jul_2014[[#This Row],[Date]],"YYYY")</f>
        <v>2015</v>
      </c>
      <c r="F1003" t="s">
        <v>296</v>
      </c>
      <c r="G1003" s="7" t="str">
        <f>VLOOKUP(K1003,[1]LibPAS_data!$A$2:$C$600,3,FALSE)</f>
        <v>Greenlee</v>
      </c>
      <c r="H1003">
        <v>14469</v>
      </c>
      <c r="I1003" t="s">
        <v>71</v>
      </c>
      <c r="J1003" s="7" t="str">
        <f>VLOOKUP(K1003,[1]LibPAS_data!$A$2:$C$601,2,FALSE)</f>
        <v>Blue Public Library</v>
      </c>
      <c r="K1003" s="15" t="s">
        <v>160</v>
      </c>
      <c r="M1003" t="s">
        <v>266</v>
      </c>
    </row>
    <row r="1004" spans="1:22" ht="15" x14ac:dyDescent="0.25">
      <c r="A1004" s="22">
        <f>VLOOKUP(lex_jul_2014[[#This Row],[Locationid]],[1]LibPAS_data!$A$2:$D$264,4,FALSE)</f>
        <v>503</v>
      </c>
      <c r="B1004" s="10" t="str">
        <f>TEXT(C1004,"yyyy")&amp;"-"&amp;"Q"&amp;LOOKUP(MONTH(C1004),{1,4,7,10},{1,2,3,4})</f>
        <v>2015-Q1</v>
      </c>
      <c r="C1004" s="19">
        <v>42064</v>
      </c>
      <c r="D1004" s="7">
        <f>YEAR(DATE(YEAR(lex_jul_2014[[#This Row],[Date]]),MONTH(lex_jul_2014[[#This Row],[Date]])+6,1))</f>
        <v>2015</v>
      </c>
      <c r="E1004" s="39" t="str">
        <f>TEXT(lex_jul_2014[[#This Row],[Date]],"YYYY")</f>
        <v>2015</v>
      </c>
      <c r="F1004" t="s">
        <v>296</v>
      </c>
      <c r="G1004" s="7" t="str">
        <f>VLOOKUP(K1004,[1]LibPAS_data!$A$2:$C$600,3,FALSE)</f>
        <v>Greenlee</v>
      </c>
      <c r="H1004">
        <v>14470</v>
      </c>
      <c r="I1004" t="s">
        <v>72</v>
      </c>
      <c r="J1004" s="7" t="str">
        <f>VLOOKUP(K1004,[1]LibPAS_data!$A$2:$C$601,2,FALSE)</f>
        <v>Clifton Public Library</v>
      </c>
      <c r="K1004" s="18" t="s">
        <v>170</v>
      </c>
      <c r="M1004" t="s">
        <v>266</v>
      </c>
    </row>
    <row r="1005" spans="1:22" ht="15" x14ac:dyDescent="0.25">
      <c r="A1005" s="22" t="e">
        <f>VLOOKUP(lex_jul_2014[[#This Row],[Locationid]],[1]LibPAS_data!$A$2:$D$264,4,FALSE)</f>
        <v>#N/A</v>
      </c>
      <c r="B1005" s="10" t="str">
        <f>TEXT(C1005,"yyyy")&amp;"-"&amp;"Q"&amp;LOOKUP(MONTH(C1005),{1,4,7,10},{1,2,3,4})</f>
        <v>2015-Q1</v>
      </c>
      <c r="C1005" s="19">
        <v>42064</v>
      </c>
      <c r="D1005" s="7">
        <f>YEAR(DATE(YEAR(lex_jul_2014[[#This Row],[Date]]),MONTH(lex_jul_2014[[#This Row],[Date]])+6,1))</f>
        <v>2015</v>
      </c>
      <c r="E1005" s="39" t="str">
        <f>TEXT(lex_jul_2014[[#This Row],[Date]],"YYYY")</f>
        <v>2015</v>
      </c>
      <c r="F1005" t="s">
        <v>296</v>
      </c>
      <c r="G1005" s="7" t="str">
        <f>VLOOKUP(K1005,[1]LibPAS_data!$A$2:$C$600,3,FALSE)</f>
        <v>Greenlee</v>
      </c>
      <c r="H1005">
        <v>14366</v>
      </c>
      <c r="I1005" t="s">
        <v>73</v>
      </c>
      <c r="J1005" s="7" t="str">
        <f>VLOOKUP(K1005,[1]LibPAS_data!$A$2:$C$601,2,FALSE)</f>
        <v>Greenlee County Library</v>
      </c>
      <c r="K1005" s="15" t="s">
        <v>194</v>
      </c>
      <c r="M1005" t="s">
        <v>266</v>
      </c>
    </row>
    <row r="1006" spans="1:22" ht="15" x14ac:dyDescent="0.25">
      <c r="A1006" s="22">
        <f>VLOOKUP(lex_jul_2014[[#This Row],[Locationid]],[1]LibPAS_data!$A$2:$D$264,4,FALSE)</f>
        <v>2934</v>
      </c>
      <c r="B1006" s="10" t="str">
        <f>TEXT(C1006,"yyyy")&amp;"-"&amp;"Q"&amp;LOOKUP(MONTH(C1006),{1,4,7,10},{1,2,3,4})</f>
        <v>2015-Q1</v>
      </c>
      <c r="C1006" s="19">
        <v>42064</v>
      </c>
      <c r="D1006" s="7">
        <f>YEAR(DATE(YEAR(lex_jul_2014[[#This Row],[Date]]),MONTH(lex_jul_2014[[#This Row],[Date]])+6,1))</f>
        <v>2015</v>
      </c>
      <c r="E1006" s="39" t="str">
        <f>TEXT(lex_jul_2014[[#This Row],[Date]],"YYYY")</f>
        <v>2015</v>
      </c>
      <c r="F1006" t="s">
        <v>296</v>
      </c>
      <c r="G1006" s="7" t="str">
        <f>VLOOKUP(K1006,[1]LibPAS_data!$A$2:$C$600,3,FALSE)</f>
        <v>Greenlee</v>
      </c>
      <c r="H1006">
        <v>14471</v>
      </c>
      <c r="I1006" t="s">
        <v>74</v>
      </c>
      <c r="J1006" s="7" t="str">
        <f>VLOOKUP(K1006,[1]LibPAS_data!$A$2:$C$601,2,FALSE)</f>
        <v>Morenci Community Library</v>
      </c>
      <c r="K1006" s="11" t="s">
        <v>213</v>
      </c>
      <c r="M1006" t="s">
        <v>266</v>
      </c>
    </row>
    <row r="1007" spans="1:22" ht="15" x14ac:dyDescent="0.25">
      <c r="A1007" s="22">
        <f>VLOOKUP(lex_jul_2014[[#This Row],[Locationid]],[1]LibPAS_data!$A$2:$D$264,4,FALSE)</f>
        <v>1469</v>
      </c>
      <c r="B1007" s="10" t="str">
        <f>TEXT(C1007,"yyyy")&amp;"-"&amp;"Q"&amp;LOOKUP(MONTH(C1007),{1,4,7,10},{1,2,3,4})</f>
        <v>2015-Q1</v>
      </c>
      <c r="C1007" s="19">
        <v>42064</v>
      </c>
      <c r="D1007" s="7">
        <f>YEAR(DATE(YEAR(lex_jul_2014[[#This Row],[Date]]),MONTH(lex_jul_2014[[#This Row],[Date]])+6,1))</f>
        <v>2015</v>
      </c>
      <c r="E1007" s="39" t="str">
        <f>TEXT(lex_jul_2014[[#This Row],[Date]],"YYYY")</f>
        <v>2015</v>
      </c>
      <c r="F1007" t="s">
        <v>296</v>
      </c>
      <c r="G1007" s="7" t="str">
        <f>VLOOKUP(K1007,[1]LibPAS_data!$A$2:$C$600,3,FALSE)</f>
        <v>Cochise</v>
      </c>
      <c r="H1007">
        <v>5783</v>
      </c>
      <c r="I1007" t="s">
        <v>79</v>
      </c>
      <c r="J1007" s="7" t="str">
        <f>VLOOKUP(K1007,[1]LibPAS_data!$A$2:$C$601,2,FALSE)</f>
        <v>Cochise County Library District</v>
      </c>
      <c r="K1007" s="18" t="s">
        <v>171</v>
      </c>
      <c r="M1007" t="s">
        <v>266</v>
      </c>
      <c r="P1007">
        <v>3</v>
      </c>
      <c r="Q1007">
        <v>2</v>
      </c>
      <c r="R1007">
        <v>1</v>
      </c>
    </row>
    <row r="1008" spans="1:22" ht="15" x14ac:dyDescent="0.25">
      <c r="A1008" s="22">
        <f>VLOOKUP(lex_jul_2014[[#This Row],[Locationid]],[1]LibPAS_data!$A$2:$D$264,4,FALSE)</f>
        <v>21526</v>
      </c>
      <c r="B1008" s="10" t="str">
        <f>TEXT(C1008,"yyyy")&amp;"-"&amp;"Q"&amp;LOOKUP(MONTH(C1008),{1,4,7,10},{1,2,3,4})</f>
        <v>2015-Q1</v>
      </c>
      <c r="C1008" s="19">
        <v>42064</v>
      </c>
      <c r="D1008" s="7">
        <f>YEAR(DATE(YEAR(lex_jul_2014[[#This Row],[Date]]),MONTH(lex_jul_2014[[#This Row],[Date]])+6,1))</f>
        <v>2015</v>
      </c>
      <c r="E1008" s="39" t="str">
        <f>TEXT(lex_jul_2014[[#This Row],[Date]],"YYYY")</f>
        <v>2015</v>
      </c>
      <c r="F1008" t="s">
        <v>296</v>
      </c>
      <c r="G1008" s="7" t="str">
        <f>VLOOKUP(K1008,[1]LibPAS_data!$A$2:$C$600,3,FALSE)</f>
        <v>Cochise</v>
      </c>
      <c r="H1008">
        <v>14447</v>
      </c>
      <c r="I1008" t="s">
        <v>81</v>
      </c>
      <c r="J1008" s="7" t="str">
        <f>VLOOKUP(K1008,[1]LibPAS_data!$A$2:$C$601,2,FALSE)</f>
        <v>Douglas Public Library</v>
      </c>
      <c r="K1008" s="13" t="s">
        <v>181</v>
      </c>
      <c r="M1008" t="s">
        <v>266</v>
      </c>
    </row>
    <row r="1009" spans="1:19" ht="15" x14ac:dyDescent="0.25">
      <c r="A1009" s="22">
        <f>VLOOKUP(lex_jul_2014[[#This Row],[Locationid]],[1]LibPAS_data!$A$2:$D$264,4,FALSE)</f>
        <v>6821</v>
      </c>
      <c r="B1009" s="10" t="str">
        <f>TEXT(C1009,"yyyy")&amp;"-"&amp;"Q"&amp;LOOKUP(MONTH(C1009),{1,4,7,10},{1,2,3,4})</f>
        <v>2015-Q1</v>
      </c>
      <c r="C1009" s="19">
        <v>42064</v>
      </c>
      <c r="D1009" s="7">
        <f>YEAR(DATE(YEAR(lex_jul_2014[[#This Row],[Date]]),MONTH(lex_jul_2014[[#This Row],[Date]])+6,1))</f>
        <v>2015</v>
      </c>
      <c r="E1009" s="39" t="str">
        <f>TEXT(lex_jul_2014[[#This Row],[Date]],"YYYY")</f>
        <v>2015</v>
      </c>
      <c r="F1009" t="s">
        <v>296</v>
      </c>
      <c r="G1009" s="7" t="str">
        <f>VLOOKUP(K1009,[1]LibPAS_data!$A$2:$C$600,3,FALSE)</f>
        <v>Cochise</v>
      </c>
      <c r="H1009">
        <v>14448</v>
      </c>
      <c r="I1009" t="s">
        <v>82</v>
      </c>
      <c r="J1009" s="7" t="str">
        <f>VLOOKUP(K1009,[1]LibPAS_data!$A$2:$C$601,2,FALSE)</f>
        <v>Benson Public Library</v>
      </c>
      <c r="K1009" s="11" t="s">
        <v>158</v>
      </c>
      <c r="M1009" t="s">
        <v>266</v>
      </c>
    </row>
    <row r="1010" spans="1:19" ht="15" x14ac:dyDescent="0.25">
      <c r="A1010" s="22">
        <f>VLOOKUP(lex_jul_2014[[#This Row],[Locationid]],[1]LibPAS_data!$A$2:$D$264,4,FALSE)</f>
        <v>1694</v>
      </c>
      <c r="B1010" s="10" t="str">
        <f>TEXT(C1010,"yyyy")&amp;"-"&amp;"Q"&amp;LOOKUP(MONTH(C1010),{1,4,7,10},{1,2,3,4})</f>
        <v>2015-Q1</v>
      </c>
      <c r="C1010" s="19">
        <v>42064</v>
      </c>
      <c r="D1010" s="7">
        <f>YEAR(DATE(YEAR(lex_jul_2014[[#This Row],[Date]]),MONTH(lex_jul_2014[[#This Row],[Date]])+6,1))</f>
        <v>2015</v>
      </c>
      <c r="E1010" s="39" t="str">
        <f>TEXT(lex_jul_2014[[#This Row],[Date]],"YYYY")</f>
        <v>2015</v>
      </c>
      <c r="F1010" t="s">
        <v>296</v>
      </c>
      <c r="G1010" s="7" t="str">
        <f>VLOOKUP(K1010,[1]LibPAS_data!$A$2:$C$600,3,FALSE)</f>
        <v>Cochise</v>
      </c>
      <c r="H1010">
        <v>14449</v>
      </c>
      <c r="I1010" t="s">
        <v>83</v>
      </c>
      <c r="J1010" s="7" t="str">
        <f>VLOOKUP(K1010,[1]LibPAS_data!$A$2:$C$601,2,FALSE)</f>
        <v>Huachuca City Public Library</v>
      </c>
      <c r="K1010" s="13" t="s">
        <v>197</v>
      </c>
      <c r="M1010" t="s">
        <v>266</v>
      </c>
    </row>
    <row r="1011" spans="1:19" ht="15" x14ac:dyDescent="0.25">
      <c r="A1011" s="22">
        <f>VLOOKUP(lex_jul_2014[[#This Row],[Locationid]],[1]LibPAS_data!$A$2:$D$264,4,FALSE)</f>
        <v>32811</v>
      </c>
      <c r="B1011" s="10" t="str">
        <f>TEXT(C1011,"yyyy")&amp;"-"&amp;"Q"&amp;LOOKUP(MONTH(C1011),{1,4,7,10},{1,2,3,4})</f>
        <v>2015-Q1</v>
      </c>
      <c r="C1011" s="19">
        <v>42064</v>
      </c>
      <c r="D1011" s="7">
        <f>YEAR(DATE(YEAR(lex_jul_2014[[#This Row],[Date]]),MONTH(lex_jul_2014[[#This Row],[Date]])+6,1))</f>
        <v>2015</v>
      </c>
      <c r="E1011" s="39" t="str">
        <f>TEXT(lex_jul_2014[[#This Row],[Date]],"YYYY")</f>
        <v>2015</v>
      </c>
      <c r="F1011" t="s">
        <v>296</v>
      </c>
      <c r="G1011" s="7" t="str">
        <f>VLOOKUP(K1011,[1]LibPAS_data!$A$2:$C$600,3,FALSE)</f>
        <v>Cochise</v>
      </c>
      <c r="H1011">
        <v>14450</v>
      </c>
      <c r="I1011" t="s">
        <v>75</v>
      </c>
      <c r="J1011" s="7" t="str">
        <f>VLOOKUP(K1011,[1]LibPAS_data!$A$2:$C$601,2,FALSE)</f>
        <v>Sierra Vista Public Library</v>
      </c>
      <c r="K1011" s="11" t="s">
        <v>243</v>
      </c>
      <c r="M1011" t="s">
        <v>266</v>
      </c>
    </row>
    <row r="1012" spans="1:19" ht="15" x14ac:dyDescent="0.25">
      <c r="A1012" s="22">
        <f>VLOOKUP(lex_jul_2014[[#This Row],[Locationid]],[1]LibPAS_data!$A$2:$D$264,4,FALSE)</f>
        <v>1184</v>
      </c>
      <c r="B1012" s="10" t="str">
        <f>TEXT(C1012,"yyyy")&amp;"-"&amp;"Q"&amp;LOOKUP(MONTH(C1012),{1,4,7,10},{1,2,3,4})</f>
        <v>2015-Q1</v>
      </c>
      <c r="C1012" s="19">
        <v>42064</v>
      </c>
      <c r="D1012" s="7">
        <f>YEAR(DATE(YEAR(lex_jul_2014[[#This Row],[Date]]),MONTH(lex_jul_2014[[#This Row],[Date]])+6,1))</f>
        <v>2015</v>
      </c>
      <c r="E1012" s="39" t="str">
        <f>TEXT(lex_jul_2014[[#This Row],[Date]],"YYYY")</f>
        <v>2015</v>
      </c>
      <c r="F1012" t="s">
        <v>296</v>
      </c>
      <c r="G1012" s="7" t="str">
        <f>VLOOKUP(K1012,[1]LibPAS_data!$A$2:$C$600,3,FALSE)</f>
        <v>Cochise</v>
      </c>
      <c r="H1012">
        <v>14451</v>
      </c>
      <c r="I1012" t="s">
        <v>77</v>
      </c>
      <c r="J1012" s="7" t="str">
        <f>VLOOKUP(K1012,[1]LibPAS_data!$A$2:$C$601,2,FALSE)</f>
        <v>Tombstone City Library</v>
      </c>
      <c r="K1012" s="13" t="s">
        <v>248</v>
      </c>
      <c r="M1012" t="s">
        <v>266</v>
      </c>
    </row>
    <row r="1013" spans="1:19" ht="15" x14ac:dyDescent="0.25">
      <c r="A1013" s="22">
        <f>VLOOKUP(lex_jul_2014[[#This Row],[Locationid]],[1]LibPAS_data!$A$2:$D$264,4,FALSE)</f>
        <v>6415</v>
      </c>
      <c r="B1013" s="10" t="str">
        <f>TEXT(C1013,"yyyy")&amp;"-"&amp;"Q"&amp;LOOKUP(MONTH(C1013),{1,4,7,10},{1,2,3,4})</f>
        <v>2015-Q1</v>
      </c>
      <c r="C1013" s="19">
        <v>42064</v>
      </c>
      <c r="D1013" s="7">
        <f>YEAR(DATE(YEAR(lex_jul_2014[[#This Row],[Date]]),MONTH(lex_jul_2014[[#This Row],[Date]])+6,1))</f>
        <v>2015</v>
      </c>
      <c r="E1013" s="39" t="str">
        <f>TEXT(lex_jul_2014[[#This Row],[Date]],"YYYY")</f>
        <v>2015</v>
      </c>
      <c r="F1013" t="s">
        <v>296</v>
      </c>
      <c r="G1013" s="7" t="str">
        <f>VLOOKUP(K1013,[1]LibPAS_data!$A$2:$C$600,3,FALSE)</f>
        <v>Cochise</v>
      </c>
      <c r="H1013">
        <v>14452</v>
      </c>
      <c r="I1013" t="s">
        <v>78</v>
      </c>
      <c r="J1013" s="7" t="str">
        <f>VLOOKUP(K1013,[1]LibPAS_data!$A$2:$C$601,2,FALSE)</f>
        <v>Elsie S. Hogan community Library</v>
      </c>
      <c r="K1013" s="11" t="s">
        <v>185</v>
      </c>
      <c r="M1013" t="s">
        <v>266</v>
      </c>
    </row>
    <row r="1014" spans="1:19" ht="15" x14ac:dyDescent="0.25">
      <c r="A1014" s="22">
        <f>VLOOKUP(lex_jul_2014[[#This Row],[Locationid]],[1]LibPAS_data!$A$2:$D$264,4,FALSE)</f>
        <v>7546</v>
      </c>
      <c r="B1014" s="10" t="str">
        <f>TEXT(C1014,"yyyy")&amp;"-"&amp;"Q"&amp;LOOKUP(MONTH(C1014),{1,4,7,10},{1,2,3,4})</f>
        <v>2015-Q1</v>
      </c>
      <c r="C1014" s="19">
        <v>42064</v>
      </c>
      <c r="D1014" s="7">
        <f>YEAR(DATE(YEAR(lex_jul_2014[[#This Row],[Date]]),MONTH(lex_jul_2014[[#This Row],[Date]])+6,1))</f>
        <v>2015</v>
      </c>
      <c r="E1014" s="39" t="str">
        <f>TEXT(lex_jul_2014[[#This Row],[Date]],"YYYY")</f>
        <v>2015</v>
      </c>
      <c r="F1014" t="s">
        <v>296</v>
      </c>
      <c r="G1014" s="7" t="str">
        <f>VLOOKUP(K1014,[1]LibPAS_data!$A$2:$C$600,3,FALSE)</f>
        <v>Cochise</v>
      </c>
      <c r="H1014">
        <v>14446</v>
      </c>
      <c r="I1014" t="s">
        <v>80</v>
      </c>
      <c r="J1014" s="7" t="str">
        <f>VLOOKUP(K1014,[1]LibPAS_data!$A$2:$C$601,2,FALSE)</f>
        <v>Copper Queen Library</v>
      </c>
      <c r="K1014" s="14" t="s">
        <v>176</v>
      </c>
      <c r="M1014" t="s">
        <v>266</v>
      </c>
    </row>
    <row r="1015" spans="1:19" ht="15" x14ac:dyDescent="0.25">
      <c r="A1015" s="22">
        <f>VLOOKUP(lex_jul_2014[[#This Row],[Locationid]],[1]LibPAS_data!$A$2:$D$264,4,FALSE)</f>
        <v>3750</v>
      </c>
      <c r="B1015" s="10" t="str">
        <f>TEXT(C1015,"yyyy")&amp;"-"&amp;"Q"&amp;LOOKUP(MONTH(C1015),{1,4,7,10},{1,2,3,4})</f>
        <v>2015-Q1</v>
      </c>
      <c r="C1015" s="19">
        <v>42064</v>
      </c>
      <c r="D1015" s="7">
        <f>YEAR(DATE(YEAR(lex_jul_2014[[#This Row],[Date]]),MONTH(lex_jul_2014[[#This Row],[Date]])+6,1))</f>
        <v>2015</v>
      </c>
      <c r="E1015" s="39" t="str">
        <f>TEXT(lex_jul_2014[[#This Row],[Date]],"YYYY")</f>
        <v>2015</v>
      </c>
      <c r="F1015" t="s">
        <v>296</v>
      </c>
      <c r="G1015" s="7" t="str">
        <f>VLOOKUP(K1015,[1]LibPAS_data!$A$2:$C$600,3,FALSE)</f>
        <v>Gila</v>
      </c>
      <c r="H1015">
        <v>14459</v>
      </c>
      <c r="I1015" t="s">
        <v>85</v>
      </c>
      <c r="J1015" s="7" t="str">
        <f>VLOOKUP(K1015,[1]LibPAS_data!$A$2:$C$601,2,FALSE)</f>
        <v>Miami Memorial Public Library</v>
      </c>
      <c r="K1015" s="13" t="s">
        <v>211</v>
      </c>
      <c r="M1015" t="s">
        <v>266</v>
      </c>
    </row>
    <row r="1016" spans="1:19" ht="15" x14ac:dyDescent="0.25">
      <c r="A1016" s="22">
        <f>VLOOKUP(lex_jul_2014[[#This Row],[Locationid]],[1]LibPAS_data!$A$2:$D$264,4,FALSE)</f>
        <v>5625</v>
      </c>
      <c r="B1016" s="10" t="str">
        <f>TEXT(C1016,"yyyy")&amp;"-"&amp;"Q"&amp;LOOKUP(MONTH(C1016),{1,4,7,10},{1,2,3,4})</f>
        <v>2015-Q1</v>
      </c>
      <c r="C1016" s="19">
        <v>42064</v>
      </c>
      <c r="D1016" s="7">
        <f>YEAR(DATE(YEAR(lex_jul_2014[[#This Row],[Date]]),MONTH(lex_jul_2014[[#This Row],[Date]])+6,1))</f>
        <v>2015</v>
      </c>
      <c r="E1016" s="39" t="str">
        <f>TEXT(lex_jul_2014[[#This Row],[Date]],"YYYY")</f>
        <v>2015</v>
      </c>
      <c r="F1016" t="s">
        <v>296</v>
      </c>
      <c r="G1016" s="7" t="str">
        <f>VLOOKUP(K1016,[1]LibPAS_data!$A$2:$C$600,3,FALSE)</f>
        <v>Gila</v>
      </c>
      <c r="H1016">
        <v>14460</v>
      </c>
      <c r="I1016" t="s">
        <v>86</v>
      </c>
      <c r="J1016" s="7" t="str">
        <f>VLOOKUP(K1016,[1]LibPAS_data!$A$2:$C$601,2,FALSE)</f>
        <v>San Carlos Public Library</v>
      </c>
      <c r="K1016" s="11" t="s">
        <v>235</v>
      </c>
      <c r="M1016" t="s">
        <v>266</v>
      </c>
    </row>
    <row r="1017" spans="1:19" ht="15" x14ac:dyDescent="0.25">
      <c r="A1017" s="22">
        <f>VLOOKUP(lex_jul_2014[[#This Row],[Locationid]],[1]LibPAS_data!$A$2:$D$264,4,FALSE)</f>
        <v>72</v>
      </c>
      <c r="B1017" s="10" t="str">
        <f>TEXT(C1017,"yyyy")&amp;"-"&amp;"Q"&amp;LOOKUP(MONTH(C1017),{1,4,7,10},{1,2,3,4})</f>
        <v>2015-Q1</v>
      </c>
      <c r="C1017" s="19">
        <v>42064</v>
      </c>
      <c r="D1017" s="7">
        <f>YEAR(DATE(YEAR(lex_jul_2014[[#This Row],[Date]]),MONTH(lex_jul_2014[[#This Row],[Date]])+6,1))</f>
        <v>2015</v>
      </c>
      <c r="E1017" s="39" t="str">
        <f>TEXT(lex_jul_2014[[#This Row],[Date]],"YYYY")</f>
        <v>2015</v>
      </c>
      <c r="F1017" t="s">
        <v>296</v>
      </c>
      <c r="G1017" s="7" t="str">
        <f>VLOOKUP(K1017,[1]LibPAS_data!$A$2:$C$600,3,FALSE)</f>
        <v>Gila</v>
      </c>
      <c r="H1017">
        <v>5785</v>
      </c>
      <c r="I1017" t="s">
        <v>87</v>
      </c>
      <c r="J1017" s="7" t="str">
        <f>VLOOKUP(K1017,[1]LibPAS_data!$A$2:$C$601,2,FALSE)</f>
        <v>Gila County Library District</v>
      </c>
      <c r="K1017" s="15" t="s">
        <v>191</v>
      </c>
      <c r="M1017" t="s">
        <v>266</v>
      </c>
    </row>
    <row r="1018" spans="1:19" ht="15" x14ac:dyDescent="0.25">
      <c r="A1018" s="22">
        <f>VLOOKUP(lex_jul_2014[[#This Row],[Locationid]],[1]LibPAS_data!$A$2:$D$264,4,FALSE)</f>
        <v>2991</v>
      </c>
      <c r="B1018" s="10" t="str">
        <f>TEXT(C1018,"yyyy")&amp;"-"&amp;"Q"&amp;LOOKUP(MONTH(C1018),{1,4,7,10},{1,2,3,4})</f>
        <v>2015-Q1</v>
      </c>
      <c r="C1018" s="19">
        <v>42064</v>
      </c>
      <c r="D1018" s="7">
        <f>YEAR(DATE(YEAR(lex_jul_2014[[#This Row],[Date]]),MONTH(lex_jul_2014[[#This Row],[Date]])+6,1))</f>
        <v>2015</v>
      </c>
      <c r="E1018" s="39" t="str">
        <f>TEXT(lex_jul_2014[[#This Row],[Date]],"YYYY")</f>
        <v>2015</v>
      </c>
      <c r="F1018" t="s">
        <v>296</v>
      </c>
      <c r="G1018" s="7" t="str">
        <f>VLOOKUP(K1018,[1]LibPAS_data!$A$2:$C$600,3,FALSE)</f>
        <v>Gila</v>
      </c>
      <c r="H1018">
        <v>14461</v>
      </c>
      <c r="I1018" t="s">
        <v>88</v>
      </c>
      <c r="J1018" s="7" t="str">
        <f>VLOOKUP(K1018,[1]LibPAS_data!$A$2:$C$601,2,FALSE)</f>
        <v>Isabelle Hunt Memorial Public Library</v>
      </c>
      <c r="K1018" s="13" t="s">
        <v>199</v>
      </c>
      <c r="M1018" t="s">
        <v>266</v>
      </c>
    </row>
    <row r="1019" spans="1:19" ht="15" x14ac:dyDescent="0.25">
      <c r="A1019" s="22">
        <f>VLOOKUP(lex_jul_2014[[#This Row],[Locationid]],[1]LibPAS_data!$A$2:$D$264,4,FALSE)</f>
        <v>13597</v>
      </c>
      <c r="B1019" s="10" t="str">
        <f>TEXT(C1019,"yyyy")&amp;"-"&amp;"Q"&amp;LOOKUP(MONTH(C1019),{1,4,7,10},{1,2,3,4})</f>
        <v>2015-Q1</v>
      </c>
      <c r="C1019" s="19">
        <v>42064</v>
      </c>
      <c r="D1019" s="7">
        <f>YEAR(DATE(YEAR(lex_jul_2014[[#This Row],[Date]]),MONTH(lex_jul_2014[[#This Row],[Date]])+6,1))</f>
        <v>2015</v>
      </c>
      <c r="E1019" s="39" t="str">
        <f>TEXT(lex_jul_2014[[#This Row],[Date]],"YYYY")</f>
        <v>2015</v>
      </c>
      <c r="F1019" t="s">
        <v>296</v>
      </c>
      <c r="G1019" s="7" t="str">
        <f>VLOOKUP(K1019,[1]LibPAS_data!$A$2:$C$600,3,FALSE)</f>
        <v>Gila</v>
      </c>
      <c r="H1019">
        <v>14462</v>
      </c>
      <c r="I1019" t="s">
        <v>89</v>
      </c>
      <c r="J1019" s="7" t="str">
        <f>VLOOKUP(K1019,[1]LibPAS_data!$A$2:$C$601,2,FALSE)</f>
        <v>Payson Public Library</v>
      </c>
      <c r="K1019" s="13" t="s">
        <v>221</v>
      </c>
      <c r="M1019" t="s">
        <v>266</v>
      </c>
    </row>
    <row r="1020" spans="1:19" ht="15" x14ac:dyDescent="0.25">
      <c r="A1020" s="22">
        <f>VLOOKUP(lex_jul_2014[[#This Row],[Locationid]],[1]LibPAS_data!$A$2:$D$264,4,FALSE)</f>
        <v>2341</v>
      </c>
      <c r="B1020" s="10" t="str">
        <f>TEXT(C1020,"yyyy")&amp;"-"&amp;"Q"&amp;LOOKUP(MONTH(C1020),{1,4,7,10},{1,2,3,4})</f>
        <v>2015-Q1</v>
      </c>
      <c r="C1020" s="19">
        <v>42064</v>
      </c>
      <c r="D1020" s="7">
        <f>YEAR(DATE(YEAR(lex_jul_2014[[#This Row],[Date]]),MONTH(lex_jul_2014[[#This Row],[Date]])+6,1))</f>
        <v>2015</v>
      </c>
      <c r="E1020" s="39" t="str">
        <f>TEXT(lex_jul_2014[[#This Row],[Date]],"YYYY")</f>
        <v>2015</v>
      </c>
      <c r="F1020" t="s">
        <v>296</v>
      </c>
      <c r="G1020" s="7" t="str">
        <f>VLOOKUP(K1020,[1]LibPAS_data!$A$2:$C$600,3,FALSE)</f>
        <v>Gila</v>
      </c>
      <c r="H1020">
        <v>14463</v>
      </c>
      <c r="I1020" t="s">
        <v>90</v>
      </c>
      <c r="J1020" s="7" t="str">
        <f>VLOOKUP(K1020,[1]LibPAS_data!$A$2:$C$601,2,FALSE)</f>
        <v>Tonto Basin Public</v>
      </c>
      <c r="K1020" s="13" t="s">
        <v>249</v>
      </c>
      <c r="M1020" t="s">
        <v>266</v>
      </c>
    </row>
    <row r="1021" spans="1:19" ht="15" x14ac:dyDescent="0.25">
      <c r="A1021" s="22">
        <f>VLOOKUP(lex_jul_2014[[#This Row],[Locationid]],[1]LibPAS_data!$A$2:$D$264,4,FALSE)</f>
        <v>790</v>
      </c>
      <c r="B1021" s="10" t="str">
        <f>TEXT(C1021,"yyyy")&amp;"-"&amp;"Q"&amp;LOOKUP(MONTH(C1021),{1,4,7,10},{1,2,3,4})</f>
        <v>2015-Q1</v>
      </c>
      <c r="C1021" s="19">
        <v>42064</v>
      </c>
      <c r="D1021" s="7">
        <f>YEAR(DATE(YEAR(lex_jul_2014[[#This Row],[Date]]),MONTH(lex_jul_2014[[#This Row],[Date]])+6,1))</f>
        <v>2015</v>
      </c>
      <c r="E1021" s="39" t="str">
        <f>TEXT(lex_jul_2014[[#This Row],[Date]],"YYYY")</f>
        <v>2015</v>
      </c>
      <c r="F1021" t="s">
        <v>296</v>
      </c>
      <c r="G1021" s="7" t="str">
        <f>VLOOKUP(K1021,[1]LibPAS_data!$A$2:$C$600,3,FALSE)</f>
        <v>Gila</v>
      </c>
      <c r="H1021">
        <v>14464</v>
      </c>
      <c r="I1021" t="s">
        <v>91</v>
      </c>
      <c r="J1021" s="7" t="str">
        <f>VLOOKUP(K1021,[1]LibPAS_data!$A$2:$C$601,2,FALSE)</f>
        <v>Young Public Library</v>
      </c>
      <c r="K1021" s="13" t="s">
        <v>261</v>
      </c>
      <c r="M1021" t="s">
        <v>266</v>
      </c>
    </row>
    <row r="1022" spans="1:19" ht="15" x14ac:dyDescent="0.25">
      <c r="A1022" s="22">
        <f>VLOOKUP(lex_jul_2014[[#This Row],[Locationid]],[1]LibPAS_data!$A$2:$D$264,4,FALSE)</f>
        <v>11980</v>
      </c>
      <c r="B1022" s="10" t="str">
        <f>TEXT(C1022,"yyyy")&amp;"-"&amp;"Q"&amp;LOOKUP(MONTH(C1022),{1,4,7,10},{1,2,3,4})</f>
        <v>2015-Q1</v>
      </c>
      <c r="C1022" s="19">
        <v>42064</v>
      </c>
      <c r="D1022" s="7">
        <f>YEAR(DATE(YEAR(lex_jul_2014[[#This Row],[Date]]),MONTH(lex_jul_2014[[#This Row],[Date]])+6,1))</f>
        <v>2015</v>
      </c>
      <c r="E1022" s="39" t="str">
        <f>TEXT(lex_jul_2014[[#This Row],[Date]],"YYYY")</f>
        <v>2015</v>
      </c>
      <c r="F1022" t="s">
        <v>296</v>
      </c>
      <c r="G1022" s="7" t="str">
        <f>VLOOKUP(K1022,[1]LibPAS_data!$A$2:$C$600,3,FALSE)</f>
        <v>Graham</v>
      </c>
      <c r="H1022">
        <v>14467</v>
      </c>
      <c r="I1022" t="s">
        <v>92</v>
      </c>
      <c r="J1022" s="7" t="str">
        <f>VLOOKUP(K1022,[1]LibPAS_data!$A$2:$C$601,2,FALSE)</f>
        <v>Safford City - Graham County Library</v>
      </c>
      <c r="K1022" s="11" t="s">
        <v>233</v>
      </c>
      <c r="M1022" t="s">
        <v>266</v>
      </c>
    </row>
    <row r="1023" spans="1:19" ht="15" x14ac:dyDescent="0.25">
      <c r="A1023" s="22">
        <f>VLOOKUP(lex_jul_2014[[#This Row],[Locationid]],[1]LibPAS_data!$A$2:$D$264,4,FALSE)</f>
        <v>1701</v>
      </c>
      <c r="B1023" s="10" t="str">
        <f>TEXT(C1023,"yyyy")&amp;"-"&amp;"Q"&amp;LOOKUP(MONTH(C1023),{1,4,7,10},{1,2,3,4})</f>
        <v>2015-Q1</v>
      </c>
      <c r="C1023" s="19">
        <v>42064</v>
      </c>
      <c r="D1023" s="7">
        <f>YEAR(DATE(YEAR(lex_jul_2014[[#This Row],[Date]]),MONTH(lex_jul_2014[[#This Row],[Date]])+6,1))</f>
        <v>2015</v>
      </c>
      <c r="E1023" s="39" t="str">
        <f>TEXT(lex_jul_2014[[#This Row],[Date]],"YYYY")</f>
        <v>2015</v>
      </c>
      <c r="F1023" t="s">
        <v>296</v>
      </c>
      <c r="G1023" s="7" t="str">
        <f>VLOOKUP(K1023,[1]LibPAS_data!$A$2:$C$600,3,FALSE)</f>
        <v>Graham</v>
      </c>
      <c r="H1023">
        <v>14466</v>
      </c>
      <c r="I1023" t="s">
        <v>94</v>
      </c>
      <c r="J1023" s="7" t="str">
        <f>VLOOKUP(K1023,[1]LibPAS_data!$A$2:$C$601,2,FALSE)</f>
        <v>Pima Public Library</v>
      </c>
      <c r="K1023" s="13" t="s">
        <v>224</v>
      </c>
      <c r="M1023" t="s">
        <v>266</v>
      </c>
    </row>
    <row r="1024" spans="1:19" ht="15" x14ac:dyDescent="0.25">
      <c r="A1024" s="22">
        <f>VLOOKUP(lex_jul_2014[[#This Row],[Locationid]],[1]LibPAS_data!$A$2:$D$264,4,FALSE)</f>
        <v>22669</v>
      </c>
      <c r="B1024" s="10" t="str">
        <f>TEXT(C1024,"yyyy")&amp;"-"&amp;"Q"&amp;LOOKUP(MONTH(C1024),{1,4,7,10},{1,2,3,4})</f>
        <v>2015-Q1</v>
      </c>
      <c r="C1024" s="19">
        <v>42064</v>
      </c>
      <c r="D1024" s="7">
        <f>YEAR(DATE(YEAR(lex_jul_2014[[#This Row],[Date]]),MONTH(lex_jul_2014[[#This Row],[Date]])+6,1))</f>
        <v>2015</v>
      </c>
      <c r="E1024" s="39" t="str">
        <f>TEXT(lex_jul_2014[[#This Row],[Date]],"YYYY")</f>
        <v>2015</v>
      </c>
      <c r="F1024" t="s">
        <v>296</v>
      </c>
      <c r="G1024" s="7" t="str">
        <f>VLOOKUP(K1024,[1]LibPAS_data!$A$2:$C$600,3,FALSE)</f>
        <v>Maricopa</v>
      </c>
      <c r="H1024">
        <v>6014</v>
      </c>
      <c r="I1024" t="s">
        <v>95</v>
      </c>
      <c r="J1024" s="7" t="str">
        <f>VLOOKUP(K1024,[1]LibPAS_data!$A$2:$C$601,2,FALSE)</f>
        <v>Avondale Public Library</v>
      </c>
      <c r="K1024" s="11" t="s">
        <v>156</v>
      </c>
      <c r="M1024" t="s">
        <v>266</v>
      </c>
      <c r="P1024">
        <v>6</v>
      </c>
      <c r="R1024">
        <v>19</v>
      </c>
      <c r="S1024">
        <v>3</v>
      </c>
    </row>
    <row r="1025" spans="1:22" ht="15" x14ac:dyDescent="0.25">
      <c r="A1025" s="22">
        <f>VLOOKUP(lex_jul_2014[[#This Row],[Locationid]],[1]LibPAS_data!$A$2:$D$264,4,FALSE)</f>
        <v>7004</v>
      </c>
      <c r="B1025" s="10" t="str">
        <f>TEXT(C1025,"yyyy")&amp;"-"&amp;"Q"&amp;LOOKUP(MONTH(C1025),{1,4,7,10},{1,2,3,4})</f>
        <v>2015-Q1</v>
      </c>
      <c r="C1025" s="19">
        <v>42064</v>
      </c>
      <c r="D1025" s="7">
        <f>YEAR(DATE(YEAR(lex_jul_2014[[#This Row],[Date]]),MONTH(lex_jul_2014[[#This Row],[Date]])+6,1))</f>
        <v>2015</v>
      </c>
      <c r="E1025" s="39" t="str">
        <f>TEXT(lex_jul_2014[[#This Row],[Date]],"YYYY")</f>
        <v>2015</v>
      </c>
      <c r="F1025" t="s">
        <v>296</v>
      </c>
      <c r="G1025" s="7" t="str">
        <f>VLOOKUP(K1025,[1]LibPAS_data!$A$2:$C$600,3,FALSE)</f>
        <v>Maricopa</v>
      </c>
      <c r="H1025">
        <v>14477</v>
      </c>
      <c r="I1025" t="s">
        <v>97</v>
      </c>
      <c r="J1025" s="7" t="str">
        <f>VLOOKUP(K1025,[1]LibPAS_data!$A$2:$C$601,2,FALSE)</f>
        <v>Desert Foothills Branch Library</v>
      </c>
      <c r="K1025" s="15" t="s">
        <v>287</v>
      </c>
      <c r="M1025" t="s">
        <v>266</v>
      </c>
    </row>
    <row r="1026" spans="1:22" ht="15" x14ac:dyDescent="0.25">
      <c r="A1026" s="22">
        <f>VLOOKUP(lex_jul_2014[[#This Row],[Locationid]],[1]LibPAS_data!$A$2:$D$264,4,FALSE)</f>
        <v>147983</v>
      </c>
      <c r="B1026" s="10" t="str">
        <f>TEXT(C1026,"yyyy")&amp;"-"&amp;"Q"&amp;LOOKUP(MONTH(C1026),{1,4,7,10},{1,2,3,4})</f>
        <v>2015-Q1</v>
      </c>
      <c r="C1026" s="19">
        <v>42064</v>
      </c>
      <c r="D1026" s="7">
        <f>YEAR(DATE(YEAR(lex_jul_2014[[#This Row],[Date]]),MONTH(lex_jul_2014[[#This Row],[Date]])+6,1))</f>
        <v>2015</v>
      </c>
      <c r="E1026" s="39" t="str">
        <f>TEXT(lex_jul_2014[[#This Row],[Date]],"YYYY")</f>
        <v>2015</v>
      </c>
      <c r="F1026" t="s">
        <v>296</v>
      </c>
      <c r="G1026" s="7" t="str">
        <f>VLOOKUP(K1026,[1]LibPAS_data!$A$2:$C$600,3,FALSE)</f>
        <v>Maricopa</v>
      </c>
      <c r="H1026">
        <v>12897</v>
      </c>
      <c r="I1026" t="s">
        <v>98</v>
      </c>
      <c r="J1026" s="7" t="str">
        <f>VLOOKUP(K1026,[1]LibPAS_data!$A$2:$C$601,2,FALSE)</f>
        <v>Mesa Public Library</v>
      </c>
      <c r="K1026" s="13" t="s">
        <v>210</v>
      </c>
      <c r="M1026" t="s">
        <v>266</v>
      </c>
      <c r="P1026">
        <v>2</v>
      </c>
      <c r="Q1026">
        <v>2</v>
      </c>
    </row>
    <row r="1027" spans="1:22" ht="15" x14ac:dyDescent="0.25">
      <c r="A1027" s="22">
        <f>VLOOKUP(lex_jul_2014[[#This Row],[Locationid]],[1]LibPAS_data!$A$2:$D$264,4,FALSE)</f>
        <v>309229</v>
      </c>
      <c r="B1027" s="10" t="str">
        <f>TEXT(C1027,"yyyy")&amp;"-"&amp;"Q"&amp;LOOKUP(MONTH(C1027),{1,4,7,10},{1,2,3,4})</f>
        <v>2015-Q1</v>
      </c>
      <c r="C1027" s="19">
        <v>42064</v>
      </c>
      <c r="D1027" s="7">
        <f>YEAR(DATE(YEAR(lex_jul_2014[[#This Row],[Date]]),MONTH(lex_jul_2014[[#This Row],[Date]])+6,1))</f>
        <v>2015</v>
      </c>
      <c r="E1027" s="39" t="str">
        <f>TEXT(lex_jul_2014[[#This Row],[Date]],"YYYY")</f>
        <v>2015</v>
      </c>
      <c r="F1027" t="s">
        <v>296</v>
      </c>
      <c r="G1027" s="7" t="str">
        <f>VLOOKUP(K1027,[1]LibPAS_data!$A$2:$C$600,3,FALSE)</f>
        <v>Maricopa</v>
      </c>
      <c r="H1027">
        <v>12890</v>
      </c>
      <c r="I1027" t="s">
        <v>99</v>
      </c>
      <c r="J1027" s="7" t="str">
        <f>VLOOKUP(K1027,[1]LibPAS_data!$A$2:$C$601,2,FALSE)</f>
        <v xml:space="preserve">Chandler Public Library </v>
      </c>
      <c r="K1027" s="18" t="s">
        <v>166</v>
      </c>
      <c r="M1027" t="s">
        <v>266</v>
      </c>
      <c r="P1027">
        <v>13</v>
      </c>
      <c r="Q1027">
        <v>6</v>
      </c>
      <c r="R1027">
        <v>9</v>
      </c>
      <c r="S1027">
        <v>5</v>
      </c>
      <c r="T1027">
        <v>9</v>
      </c>
      <c r="U1027">
        <v>8</v>
      </c>
      <c r="V1027">
        <v>1</v>
      </c>
    </row>
    <row r="1028" spans="1:22" ht="15" x14ac:dyDescent="0.25">
      <c r="A1028" s="22" t="str">
        <f>VLOOKUP(lex_jul_2014[[#This Row],[Locationid]],[1]LibPAS_data!$A$2:$D$264,4,FALSE)</f>
        <v>N/A</v>
      </c>
      <c r="B1028" s="10" t="str">
        <f>TEXT(C1028,"yyyy")&amp;"-"&amp;"Q"&amp;LOOKUP(MONTH(C1028),{1,4,7,10},{1,2,3,4})</f>
        <v>2015-Q1</v>
      </c>
      <c r="C1028" s="19">
        <v>42064</v>
      </c>
      <c r="D1028" s="7">
        <f>YEAR(DATE(YEAR(lex_jul_2014[[#This Row],[Date]]),MONTH(lex_jul_2014[[#This Row],[Date]])+6,1))</f>
        <v>2015</v>
      </c>
      <c r="E1028" s="39" t="str">
        <f>TEXT(lex_jul_2014[[#This Row],[Date]],"YYYY")</f>
        <v>2015</v>
      </c>
      <c r="F1028" t="s">
        <v>296</v>
      </c>
      <c r="G1028" s="7" t="str">
        <f>VLOOKUP(K1028,[1]LibPAS_data!$A$2:$C$600,3,FALSE)</f>
        <v>Maricopa</v>
      </c>
      <c r="H1028">
        <v>14478</v>
      </c>
      <c r="I1028" t="s">
        <v>100</v>
      </c>
      <c r="J1028" s="7" t="str">
        <f>VLOOKUP(K1028,[1]LibPAS_data!$A$2:$C$601,2,FALSE)</f>
        <v>Buckeye Public Library</v>
      </c>
      <c r="K1028" s="13" t="s">
        <v>162</v>
      </c>
      <c r="M1028" t="s">
        <v>266</v>
      </c>
    </row>
    <row r="1029" spans="1:22" ht="15" x14ac:dyDescent="0.25">
      <c r="A1029" s="22">
        <f>VLOOKUP(lex_jul_2014[[#This Row],[Locationid]],[1]LibPAS_data!$A$2:$D$264,4,FALSE)</f>
        <v>174482</v>
      </c>
      <c r="B1029" s="10" t="str">
        <f>TEXT(C1029,"yyyy")&amp;"-"&amp;"Q"&amp;LOOKUP(MONTH(C1029),{1,4,7,10},{1,2,3,4})</f>
        <v>2015-Q1</v>
      </c>
      <c r="C1029" s="19">
        <v>42064</v>
      </c>
      <c r="D1029" s="7">
        <f>YEAR(DATE(YEAR(lex_jul_2014[[#This Row],[Date]]),MONTH(lex_jul_2014[[#This Row],[Date]])+6,1))</f>
        <v>2015</v>
      </c>
      <c r="E1029" s="39" t="str">
        <f>TEXT(lex_jul_2014[[#This Row],[Date]],"YYYY")</f>
        <v>2015</v>
      </c>
      <c r="F1029" t="s">
        <v>296</v>
      </c>
      <c r="G1029" s="7" t="str">
        <f>VLOOKUP(K1029,[1]LibPAS_data!$A$2:$C$600,3,FALSE)</f>
        <v>Maricopa</v>
      </c>
      <c r="H1029">
        <v>14315</v>
      </c>
      <c r="I1029" t="s">
        <v>101</v>
      </c>
      <c r="J1029" s="7" t="str">
        <f>VLOOKUP(K1029,[1]LibPAS_data!$A$2:$C$601,2,FALSE)</f>
        <v>Scottsdale Public Library</v>
      </c>
      <c r="K1029" s="13" t="s">
        <v>239</v>
      </c>
      <c r="M1029" t="s">
        <v>266</v>
      </c>
      <c r="P1029">
        <v>11</v>
      </c>
      <c r="Q1029">
        <v>2</v>
      </c>
      <c r="R1029">
        <v>6</v>
      </c>
      <c r="S1029">
        <v>3</v>
      </c>
      <c r="T1029">
        <v>13</v>
      </c>
      <c r="U1029">
        <v>6</v>
      </c>
      <c r="V1029">
        <v>3</v>
      </c>
    </row>
    <row r="1030" spans="1:22" ht="15" x14ac:dyDescent="0.25">
      <c r="A1030" s="22">
        <f>VLOOKUP(lex_jul_2014[[#This Row],[Locationid]],[1]LibPAS_data!$A$2:$D$264,4,FALSE)</f>
        <v>829</v>
      </c>
      <c r="B1030" s="10" t="str">
        <f>TEXT(C1030,"yyyy")&amp;"-"&amp;"Q"&amp;LOOKUP(MONTH(C1030),{1,4,7,10},{1,2,3,4})</f>
        <v>2015-Q1</v>
      </c>
      <c r="C1030" s="19">
        <v>42064</v>
      </c>
      <c r="D1030" s="7">
        <f>YEAR(DATE(YEAR(lex_jul_2014[[#This Row],[Date]]),MONTH(lex_jul_2014[[#This Row],[Date]])+6,1))</f>
        <v>2015</v>
      </c>
      <c r="E1030" s="39" t="str">
        <f>TEXT(lex_jul_2014[[#This Row],[Date]],"YYYY")</f>
        <v>2015</v>
      </c>
      <c r="F1030" t="s">
        <v>296</v>
      </c>
      <c r="G1030" s="7" t="str">
        <f>VLOOKUP(K1030,[1]LibPAS_data!$A$2:$C$600,3,FALSE)</f>
        <v>Maricopa</v>
      </c>
      <c r="H1030">
        <v>14482</v>
      </c>
      <c r="I1030" t="s">
        <v>112</v>
      </c>
      <c r="J1030" s="7" t="str">
        <f>VLOOKUP(K1030,[1]LibPAS_data!$A$2:$C$601,2,FALSE)</f>
        <v>Ft. McDowell Yavapai Nation Tribal Lib</v>
      </c>
      <c r="K1030" s="13" t="s">
        <v>190</v>
      </c>
      <c r="M1030" t="s">
        <v>266</v>
      </c>
    </row>
    <row r="1031" spans="1:22" ht="15" x14ac:dyDescent="0.25">
      <c r="A1031" s="22">
        <f>VLOOKUP(lex_jul_2014[[#This Row],[Locationid]],[1]LibPAS_data!$A$2:$D$264,4,FALSE)</f>
        <v>4415</v>
      </c>
      <c r="B1031" s="10" t="str">
        <f>TEXT(C1031,"yyyy")&amp;"-"&amp;"Q"&amp;LOOKUP(MONTH(C1031),{1,4,7,10},{1,2,3,4})</f>
        <v>2015-Q1</v>
      </c>
      <c r="C1031" s="19">
        <v>42064</v>
      </c>
      <c r="D1031" s="7">
        <f>YEAR(DATE(YEAR(lex_jul_2014[[#This Row],[Date]]),MONTH(lex_jul_2014[[#This Row],[Date]])+6,1))</f>
        <v>2015</v>
      </c>
      <c r="E1031" s="39" t="str">
        <f>TEXT(lex_jul_2014[[#This Row],[Date]],"YYYY")</f>
        <v>2015</v>
      </c>
      <c r="F1031" t="s">
        <v>296</v>
      </c>
      <c r="G1031" s="7" t="str">
        <f>VLOOKUP(K1031,[1]LibPAS_data!$A$2:$C$600,3,FALSE)</f>
        <v>Maricopa</v>
      </c>
      <c r="H1031">
        <v>14485</v>
      </c>
      <c r="I1031" t="s">
        <v>104</v>
      </c>
      <c r="J1031" s="7" t="str">
        <f>VLOOKUP(K1031,[1]LibPAS_data!$A$2:$C$601,2,FALSE)</f>
        <v>Tolleson Public Library</v>
      </c>
      <c r="K1031" s="11" t="s">
        <v>247</v>
      </c>
      <c r="M1031" t="s">
        <v>266</v>
      </c>
    </row>
    <row r="1032" spans="1:22" ht="15" x14ac:dyDescent="0.25">
      <c r="A1032" s="22">
        <f>VLOOKUP(lex_jul_2014[[#This Row],[Locationid]],[1]LibPAS_data!$A$2:$D$264,4,FALSE)</f>
        <v>359</v>
      </c>
      <c r="B1032" s="10" t="str">
        <f>TEXT(C1032,"yyyy")&amp;"-"&amp;"Q"&amp;LOOKUP(MONTH(C1032),{1,4,7,10},{1,2,3,4})</f>
        <v>2015-Q1</v>
      </c>
      <c r="C1032" s="19">
        <v>42064</v>
      </c>
      <c r="D1032" s="7">
        <f>YEAR(DATE(YEAR(lex_jul_2014[[#This Row],[Date]]),MONTH(lex_jul_2014[[#This Row],[Date]])+6,1))</f>
        <v>2015</v>
      </c>
      <c r="E1032" s="39" t="str">
        <f>TEXT(lex_jul_2014[[#This Row],[Date]],"YYYY")</f>
        <v>2015</v>
      </c>
      <c r="F1032" t="s">
        <v>296</v>
      </c>
      <c r="G1032" s="7" t="str">
        <f>VLOOKUP(K1032,[1]LibPAS_data!$A$2:$C$600,3,FALSE)</f>
        <v>Maricopa</v>
      </c>
      <c r="H1032">
        <v>14486</v>
      </c>
      <c r="I1032" t="s">
        <v>105</v>
      </c>
      <c r="J1032" s="7" t="str">
        <f>VLOOKUP(K1032,[1]LibPAS_data!$A$2:$C$601,2,FALSE)</f>
        <v>Youngtown Public Library</v>
      </c>
      <c r="K1032" s="13" t="s">
        <v>262</v>
      </c>
      <c r="M1032" t="s">
        <v>266</v>
      </c>
    </row>
    <row r="1033" spans="1:22" ht="15" x14ac:dyDescent="0.25">
      <c r="A1033" s="22" t="e">
        <f>VLOOKUP(lex_jul_2014[[#This Row],[Locationid]],[1]LibPAS_data!$A$2:$D$264,4,FALSE)</f>
        <v>#N/A</v>
      </c>
      <c r="B1033" s="10" t="str">
        <f>TEXT(C1033,"yyyy")&amp;"-"&amp;"Q"&amp;LOOKUP(MONTH(C1033),{1,4,7,10},{1,2,3,4})</f>
        <v>2015-Q1</v>
      </c>
      <c r="C1033" s="19">
        <v>42064</v>
      </c>
      <c r="D1033" s="7">
        <f>YEAR(DATE(YEAR(lex_jul_2014[[#This Row],[Date]]),MONTH(lex_jul_2014[[#This Row],[Date]])+6,1))</f>
        <v>2015</v>
      </c>
      <c r="E1033" s="39" t="str">
        <f>TEXT(lex_jul_2014[[#This Row],[Date]],"YYYY")</f>
        <v>2015</v>
      </c>
      <c r="F1033" t="s">
        <v>296</v>
      </c>
      <c r="G1033" s="7" t="str">
        <f>VLOOKUP(K1033,[1]LibPAS_data!$A$2:$C$600,3,FALSE)</f>
        <v>Maricopa</v>
      </c>
      <c r="H1033">
        <v>14488</v>
      </c>
      <c r="I1033" t="s">
        <v>282</v>
      </c>
      <c r="J1033" s="7" t="str">
        <f>VLOOKUP(K1033,[1]LibPAS_data!$A$2:$C$601,2,FALSE)</f>
        <v>Northwest Regional Library</v>
      </c>
      <c r="K1033" s="11" t="s">
        <v>286</v>
      </c>
      <c r="M1033" t="s">
        <v>266</v>
      </c>
    </row>
    <row r="1034" spans="1:22" ht="15" x14ac:dyDescent="0.25">
      <c r="A1034" s="22">
        <f>VLOOKUP(lex_jul_2014[[#This Row],[Locationid]],[1]LibPAS_data!$A$2:$D$264,4,FALSE)</f>
        <v>1188</v>
      </c>
      <c r="B1034" s="10" t="str">
        <f>TEXT(C1034,"yyyy")&amp;"-"&amp;"Q"&amp;LOOKUP(MONTH(C1034),{1,4,7,10},{1,2,3,4})</f>
        <v>2015-Q1</v>
      </c>
      <c r="C1034" s="19">
        <v>42064</v>
      </c>
      <c r="D1034" s="7">
        <f>YEAR(DATE(YEAR(lex_jul_2014[[#This Row],[Date]]),MONTH(lex_jul_2014[[#This Row],[Date]])+6,1))</f>
        <v>2015</v>
      </c>
      <c r="E1034" s="39" t="str">
        <f>TEXT(lex_jul_2014[[#This Row],[Date]],"YYYY")</f>
        <v>2015</v>
      </c>
      <c r="F1034" t="s">
        <v>296</v>
      </c>
      <c r="G1034" s="7" t="str">
        <f>VLOOKUP(K1034,[1]LibPAS_data!$A$2:$C$600,3,FALSE)</f>
        <v>Pinal</v>
      </c>
      <c r="H1034">
        <v>14487</v>
      </c>
      <c r="I1034" t="s">
        <v>106</v>
      </c>
      <c r="J1034" s="7" t="str">
        <f>VLOOKUP(K1034,[1]LibPAS_data!$A$2:$C$601,2,FALSE)</f>
        <v>Ak-Chin Indian Community Library</v>
      </c>
      <c r="K1034" s="13" t="s">
        <v>149</v>
      </c>
      <c r="M1034" t="s">
        <v>266</v>
      </c>
    </row>
    <row r="1035" spans="1:22" ht="15" x14ac:dyDescent="0.25">
      <c r="A1035" s="22">
        <f>VLOOKUP(lex_jul_2014[[#This Row],[Locationid]],[1]LibPAS_data!$A$2:$D$264,4,FALSE)</f>
        <v>943450</v>
      </c>
      <c r="B1035" s="10" t="str">
        <f>TEXT(C1035,"yyyy")&amp;"-"&amp;"Q"&amp;LOOKUP(MONTH(C1035),{1,4,7,10},{1,2,3,4})</f>
        <v>2015-Q1</v>
      </c>
      <c r="C1035" s="19">
        <v>42064</v>
      </c>
      <c r="D1035" s="7">
        <f>YEAR(DATE(YEAR(lex_jul_2014[[#This Row],[Date]]),MONTH(lex_jul_2014[[#This Row],[Date]])+6,1))</f>
        <v>2015</v>
      </c>
      <c r="E1035" s="39" t="str">
        <f>TEXT(lex_jul_2014[[#This Row],[Date]],"YYYY")</f>
        <v>2015</v>
      </c>
      <c r="F1035" t="s">
        <v>296</v>
      </c>
      <c r="G1035" s="7" t="str">
        <f>VLOOKUP(K1035,[1]LibPAS_data!$A$2:$C$600,3,FALSE)</f>
        <v>Maricopa</v>
      </c>
      <c r="H1035">
        <v>5773</v>
      </c>
      <c r="I1035" t="s">
        <v>107</v>
      </c>
      <c r="J1035" s="7" t="str">
        <f>VLOOKUP(K1035,[1]LibPAS_data!$A$2:$C$601,2,FALSE)</f>
        <v>Phoenix Public Library</v>
      </c>
      <c r="K1035" s="15" t="s">
        <v>223</v>
      </c>
      <c r="M1035" t="s">
        <v>266</v>
      </c>
      <c r="P1035">
        <v>262</v>
      </c>
      <c r="Q1035">
        <v>59</v>
      </c>
      <c r="R1035">
        <v>134</v>
      </c>
      <c r="S1035">
        <v>253</v>
      </c>
      <c r="T1035">
        <v>67</v>
      </c>
      <c r="U1035">
        <v>49</v>
      </c>
      <c r="V1035">
        <v>3</v>
      </c>
    </row>
    <row r="1036" spans="1:22" ht="15" x14ac:dyDescent="0.25">
      <c r="A1036" s="22">
        <f>VLOOKUP(lex_jul_2014[[#This Row],[Locationid]],[1]LibPAS_data!$A$2:$D$264,4,FALSE)</f>
        <v>102303</v>
      </c>
      <c r="B1036" s="10" t="str">
        <f>TEXT(C1036,"yyyy")&amp;"-"&amp;"Q"&amp;LOOKUP(MONTH(C1036),{1,4,7,10},{1,2,3,4})</f>
        <v>2015-Q1</v>
      </c>
      <c r="C1036" s="19">
        <v>42064</v>
      </c>
      <c r="D1036" s="7">
        <f>YEAR(DATE(YEAR(lex_jul_2014[[#This Row],[Date]]),MONTH(lex_jul_2014[[#This Row],[Date]])+6,1))</f>
        <v>2015</v>
      </c>
      <c r="E1036" s="39" t="str">
        <f>TEXT(lex_jul_2014[[#This Row],[Date]],"YYYY")</f>
        <v>2015</v>
      </c>
      <c r="F1036" t="s">
        <v>296</v>
      </c>
      <c r="G1036" s="7" t="str">
        <f>VLOOKUP(K1036,[1]LibPAS_data!$A$2:$C$600,3,FALSE)</f>
        <v>Maricopa</v>
      </c>
      <c r="H1036">
        <v>14479</v>
      </c>
      <c r="I1036" t="s">
        <v>102</v>
      </c>
      <c r="J1036" s="7" t="str">
        <f>VLOOKUP(K1036,[1]LibPAS_data!$A$2:$C$601,2,FALSE)</f>
        <v xml:space="preserve">Glendale Public Library </v>
      </c>
      <c r="K1036" s="11" t="s">
        <v>192</v>
      </c>
      <c r="M1036" t="s">
        <v>266</v>
      </c>
      <c r="P1036">
        <v>1</v>
      </c>
      <c r="Q1036">
        <v>1</v>
      </c>
      <c r="S1036">
        <v>1</v>
      </c>
    </row>
    <row r="1037" spans="1:22" ht="15" x14ac:dyDescent="0.25">
      <c r="A1037" s="22">
        <f>VLOOKUP(lex_jul_2014[[#This Row],[Locationid]],[1]LibPAS_data!$A$2:$D$264,4,FALSE)</f>
        <v>140708</v>
      </c>
      <c r="B1037" s="10" t="str">
        <f>TEXT(C1037,"yyyy")&amp;"-"&amp;"Q"&amp;LOOKUP(MONTH(C1037),{1,4,7,10},{1,2,3,4})</f>
        <v>2015-Q1</v>
      </c>
      <c r="C1037" s="19">
        <v>42064</v>
      </c>
      <c r="D1037" s="7">
        <f>YEAR(DATE(YEAR(lex_jul_2014[[#This Row],[Date]]),MONTH(lex_jul_2014[[#This Row],[Date]])+6,1))</f>
        <v>2015</v>
      </c>
      <c r="E1037" s="39" t="str">
        <f>TEXT(lex_jul_2014[[#This Row],[Date]],"YYYY")</f>
        <v>2015</v>
      </c>
      <c r="F1037" t="s">
        <v>296</v>
      </c>
      <c r="G1037" s="7" t="str">
        <f>VLOOKUP(K1037,[1]LibPAS_data!$A$2:$C$600,3,FALSE)</f>
        <v>Maricopa</v>
      </c>
      <c r="H1037">
        <v>5355</v>
      </c>
      <c r="I1037" t="s">
        <v>108</v>
      </c>
      <c r="J1037" s="7" t="str">
        <f>VLOOKUP(K1037,[1]LibPAS_data!$A$2:$C$601,2,FALSE)</f>
        <v>Tempe Public Library</v>
      </c>
      <c r="K1037" s="15" t="s">
        <v>270</v>
      </c>
      <c r="M1037" t="s">
        <v>266</v>
      </c>
      <c r="P1037">
        <v>17</v>
      </c>
      <c r="Q1037">
        <v>4</v>
      </c>
      <c r="R1037">
        <v>9</v>
      </c>
      <c r="S1037">
        <v>7</v>
      </c>
      <c r="T1037">
        <v>4</v>
      </c>
      <c r="V1037">
        <v>3</v>
      </c>
    </row>
    <row r="1038" spans="1:22" ht="15" x14ac:dyDescent="0.25">
      <c r="A1038" s="22">
        <f>VLOOKUP(lex_jul_2014[[#This Row],[Locationid]],[1]LibPAS_data!$A$2:$D$264,4,FALSE)</f>
        <v>109952</v>
      </c>
      <c r="B1038" s="10" t="str">
        <f>TEXT(C1038,"yyyy")&amp;"-"&amp;"Q"&amp;LOOKUP(MONTH(C1038),{1,4,7,10},{1,2,3,4})</f>
        <v>2015-Q1</v>
      </c>
      <c r="C1038" s="19">
        <v>42064</v>
      </c>
      <c r="D1038" s="7">
        <f>YEAR(DATE(YEAR(lex_jul_2014[[#This Row],[Date]]),MONTH(lex_jul_2014[[#This Row],[Date]])+6,1))</f>
        <v>2015</v>
      </c>
      <c r="E1038" s="39" t="str">
        <f>TEXT(lex_jul_2014[[#This Row],[Date]],"YYYY")</f>
        <v>2015</v>
      </c>
      <c r="F1038" t="s">
        <v>296</v>
      </c>
      <c r="G1038" s="7" t="str">
        <f>VLOOKUP(K1038,[1]LibPAS_data!$A$2:$C$600,3,FALSE)</f>
        <v>Maricopa</v>
      </c>
      <c r="H1038">
        <v>14480</v>
      </c>
      <c r="I1038" t="s">
        <v>109</v>
      </c>
      <c r="J1038" s="7" t="str">
        <f>VLOOKUP(K1038,[1]LibPAS_data!$A$2:$C$601,2,FALSE)</f>
        <v>Peoria Public Library</v>
      </c>
      <c r="K1038" s="11" t="s">
        <v>222</v>
      </c>
      <c r="M1038" t="s">
        <v>266</v>
      </c>
    </row>
    <row r="1039" spans="1:22" ht="15" x14ac:dyDescent="0.25">
      <c r="A1039" s="22">
        <f>VLOOKUP(lex_jul_2014[[#This Row],[Locationid]],[1]LibPAS_data!$A$2:$D$264,4,FALSE)</f>
        <v>145358</v>
      </c>
      <c r="B1039" s="10" t="str">
        <f>TEXT(C1039,"yyyy")&amp;"-"&amp;"Q"&amp;LOOKUP(MONTH(C1039),{1,4,7,10},{1,2,3,4})</f>
        <v>2015-Q1</v>
      </c>
      <c r="C1039" s="19">
        <v>42064</v>
      </c>
      <c r="D1039" s="7">
        <f>YEAR(DATE(YEAR(lex_jul_2014[[#This Row],[Date]]),MONTH(lex_jul_2014[[#This Row],[Date]])+6,1))</f>
        <v>2015</v>
      </c>
      <c r="E1039" s="39" t="str">
        <f>TEXT(lex_jul_2014[[#This Row],[Date]],"YYYY")</f>
        <v>2015</v>
      </c>
      <c r="F1039" t="s">
        <v>296</v>
      </c>
      <c r="G1039" s="7" t="str">
        <f>VLOOKUP(K1039,[1]LibPAS_data!$A$2:$C$600,3,FALSE)</f>
        <v>Maricopa</v>
      </c>
      <c r="H1039">
        <v>13748</v>
      </c>
      <c r="I1039" t="s">
        <v>110</v>
      </c>
      <c r="J1039" s="7" t="str">
        <f>VLOOKUP(K1039,[1]LibPAS_data!$A$2:$C$601,2,FALSE)</f>
        <v>Maricopa County Library District</v>
      </c>
      <c r="K1039" s="13" t="s">
        <v>208</v>
      </c>
      <c r="M1039" t="s">
        <v>266</v>
      </c>
      <c r="P1039">
        <v>111</v>
      </c>
      <c r="Q1039">
        <v>7</v>
      </c>
      <c r="R1039">
        <v>115</v>
      </c>
      <c r="S1039">
        <v>39</v>
      </c>
      <c r="T1039">
        <v>19</v>
      </c>
      <c r="U1039">
        <v>9</v>
      </c>
      <c r="V1039">
        <v>76</v>
      </c>
    </row>
    <row r="1040" spans="1:22" ht="15" x14ac:dyDescent="0.25">
      <c r="A1040" s="22" t="str">
        <f>VLOOKUP(lex_jul_2014[[#This Row],[Locationid]],[1]LibPAS_data!$A$2:$D$264,4,FALSE)</f>
        <v>N/A</v>
      </c>
      <c r="B1040" s="10" t="str">
        <f>TEXT(C1040,"yyyy")&amp;"-"&amp;"Q"&amp;LOOKUP(MONTH(C1040),{1,4,7,10},{1,2,3,4})</f>
        <v>2015-Q1</v>
      </c>
      <c r="C1040" s="19">
        <v>42064</v>
      </c>
      <c r="D1040" s="7">
        <f>YEAR(DATE(YEAR(lex_jul_2014[[#This Row],[Date]]),MONTH(lex_jul_2014[[#This Row],[Date]])+6,1))</f>
        <v>2015</v>
      </c>
      <c r="E1040" s="39" t="str">
        <f>TEXT(lex_jul_2014[[#This Row],[Date]],"YYYY")</f>
        <v>2015</v>
      </c>
      <c r="F1040" t="s">
        <v>296</v>
      </c>
      <c r="G1040" s="7" t="str">
        <f>VLOOKUP(K1040,[1]LibPAS_data!$A$2:$C$600,3,FALSE)</f>
        <v>Maricopa</v>
      </c>
      <c r="H1040">
        <v>14481</v>
      </c>
      <c r="I1040" t="s">
        <v>111</v>
      </c>
      <c r="J1040" s="7" t="str">
        <f>VLOOKUP(K1040,[1]LibPAS_data!$A$2:$C$601,2,FALSE)</f>
        <v>Wickenburg Public Library</v>
      </c>
      <c r="K1040" s="15" t="s">
        <v>253</v>
      </c>
      <c r="M1040" t="s">
        <v>266</v>
      </c>
    </row>
    <row r="1041" spans="1:21" ht="15" x14ac:dyDescent="0.25">
      <c r="A1041" s="22" t="str">
        <f>VLOOKUP(lex_jul_2014[[#This Row],[Locationid]],[1]LibPAS_data!$A$2:$D$264,4,FALSE)</f>
        <v>N/A</v>
      </c>
      <c r="B1041" s="10" t="str">
        <f>TEXT(C1041,"yyyy")&amp;"-"&amp;"Q"&amp;LOOKUP(MONTH(C1041),{1,4,7,10},{1,2,3,4})</f>
        <v>2015-Q1</v>
      </c>
      <c r="C1041" s="19">
        <v>42064</v>
      </c>
      <c r="D1041" s="7">
        <f>YEAR(DATE(YEAR(lex_jul_2014[[#This Row],[Date]]),MONTH(lex_jul_2014[[#This Row],[Date]])+6,1))</f>
        <v>2015</v>
      </c>
      <c r="E1041" s="39" t="str">
        <f>TEXT(lex_jul_2014[[#This Row],[Date]],"YYYY")</f>
        <v>2015</v>
      </c>
      <c r="F1041" t="s">
        <v>296</v>
      </c>
      <c r="G1041" s="7" t="str">
        <f>VLOOKUP(K1041,[1]LibPAS_data!$A$2:$C$600,3,FALSE)</f>
        <v>Maricopa</v>
      </c>
      <c r="H1041">
        <v>14483</v>
      </c>
      <c r="I1041" t="s">
        <v>113</v>
      </c>
      <c r="J1041" s="7" t="str">
        <f>VLOOKUP(K1041,[1]LibPAS_data!$A$2:$C$601,2,FALSE)</f>
        <v>Salt River Tribal Library</v>
      </c>
      <c r="K1041" s="11" t="s">
        <v>234</v>
      </c>
      <c r="M1041" t="s">
        <v>266</v>
      </c>
    </row>
    <row r="1042" spans="1:21" ht="15" x14ac:dyDescent="0.25">
      <c r="A1042" s="22" t="str">
        <f>VLOOKUP(lex_jul_2014[[#This Row],[Locationid]],[1]LibPAS_data!$A$2:$D$264,4,FALSE)</f>
        <v>N/A</v>
      </c>
      <c r="B1042" s="10" t="str">
        <f>TEXT(C1042,"yyyy")&amp;"-"&amp;"Q"&amp;LOOKUP(MONTH(C1042),{1,4,7,10},{1,2,3,4})</f>
        <v>2015-Q1</v>
      </c>
      <c r="C1042" s="19">
        <v>42064</v>
      </c>
      <c r="D1042" s="7">
        <f>YEAR(DATE(YEAR(lex_jul_2014[[#This Row],[Date]]),MONTH(lex_jul_2014[[#This Row],[Date]])+6,1))</f>
        <v>2015</v>
      </c>
      <c r="E1042" s="39" t="str">
        <f>TEXT(lex_jul_2014[[#This Row],[Date]],"YYYY")</f>
        <v>2015</v>
      </c>
      <c r="F1042" t="s">
        <v>296</v>
      </c>
      <c r="G1042" s="7" t="str">
        <f>VLOOKUP(K1042,[1]LibPAS_data!$A$2:$C$600,3,FALSE)</f>
        <v>Maricopa</v>
      </c>
      <c r="H1042">
        <v>14484</v>
      </c>
      <c r="I1042" t="s">
        <v>103</v>
      </c>
      <c r="J1042" s="7" t="str">
        <f>VLOOKUP(K1042,[1]LibPAS_data!$A$2:$C$601,2,FALSE)</f>
        <v>San Lucy Library</v>
      </c>
      <c r="K1042" s="13" t="s">
        <v>236</v>
      </c>
      <c r="M1042" t="s">
        <v>266</v>
      </c>
    </row>
    <row r="1043" spans="1:21" ht="15" x14ac:dyDescent="0.25">
      <c r="A1043" s="22">
        <f>VLOOKUP(lex_jul_2014[[#This Row],[Locationid]],[1]LibPAS_data!$A$2:$D$264,4,FALSE)</f>
        <v>19768</v>
      </c>
      <c r="B1043" s="10" t="str">
        <f>TEXT(C1043,"yyyy")&amp;"-"&amp;"Q"&amp;LOOKUP(MONTH(C1043),{1,4,7,10},{1,2,3,4})</f>
        <v>2015-Q1</v>
      </c>
      <c r="C1043" s="19">
        <v>42064</v>
      </c>
      <c r="D1043" s="7">
        <f>YEAR(DATE(YEAR(lex_jul_2014[[#This Row],[Date]]),MONTH(lex_jul_2014[[#This Row],[Date]])+6,1))</f>
        <v>2015</v>
      </c>
      <c r="E1043" s="39" t="str">
        <f>TEXT(lex_jul_2014[[#This Row],[Date]],"YYYY")</f>
        <v>2015</v>
      </c>
      <c r="F1043" t="s">
        <v>296</v>
      </c>
      <c r="G1043" s="7" t="str">
        <f>VLOOKUP(K1043,[1]LibPAS_data!$A$2:$C$600,3,FALSE)</f>
        <v>Apache</v>
      </c>
      <c r="H1043">
        <v>14548</v>
      </c>
      <c r="I1043" t="s">
        <v>115</v>
      </c>
      <c r="J1043" s="7" t="str">
        <f>VLOOKUP(K1043,[1]LibPAS_data!$A$2:$C$601,2,FALSE)</f>
        <v>Navajo Nation Library System</v>
      </c>
      <c r="K1043" s="13" t="s">
        <v>216</v>
      </c>
      <c r="M1043" t="s">
        <v>266</v>
      </c>
    </row>
    <row r="1044" spans="1:21" ht="15" x14ac:dyDescent="0.25">
      <c r="A1044" s="22" t="e">
        <f>VLOOKUP(lex_jul_2014[[#This Row],[Locationid]],[1]LibPAS_data!$A$2:$D$264,4,FALSE)</f>
        <v>#N/A</v>
      </c>
      <c r="B1044" s="10" t="str">
        <f>TEXT(C1044,"yyyy")&amp;"-"&amp;"Q"&amp;LOOKUP(MONTH(C1044),{1,4,7,10},{1,2,3,4})</f>
        <v>2015-Q1</v>
      </c>
      <c r="C1044" s="19">
        <v>42064</v>
      </c>
      <c r="D1044" s="7">
        <f>YEAR(DATE(YEAR(lex_jul_2014[[#This Row],[Date]]),MONTH(lex_jul_2014[[#This Row],[Date]])+6,1))</f>
        <v>2015</v>
      </c>
      <c r="E1044" s="39" t="str">
        <f>TEXT(lex_jul_2014[[#This Row],[Date]],"YYYY")</f>
        <v>2015</v>
      </c>
      <c r="F1044" t="s">
        <v>296</v>
      </c>
      <c r="G1044" s="7" t="str">
        <f>VLOOKUP(K1044,[1]LibPAS_data!$A$2:$C$600,3,FALSE)</f>
        <v>Navajo</v>
      </c>
      <c r="H1044">
        <v>14494</v>
      </c>
      <c r="I1044" t="s">
        <v>116</v>
      </c>
      <c r="J1044" s="7" t="str">
        <f>VLOOKUP(K1044,[1]LibPAS_data!$A$2:$C$601,2,FALSE)</f>
        <v>Cibecue Community Library</v>
      </c>
      <c r="K1044" s="18" t="s">
        <v>168</v>
      </c>
      <c r="M1044" t="s">
        <v>266</v>
      </c>
    </row>
    <row r="1045" spans="1:21" ht="15" x14ac:dyDescent="0.25">
      <c r="A1045" s="22" t="e">
        <f>VLOOKUP(lex_jul_2014[[#This Row],[Locationid]],[1]LibPAS_data!$A$2:$D$264,4,FALSE)</f>
        <v>#N/A</v>
      </c>
      <c r="B1045" s="10" t="str">
        <f>TEXT(C1045,"yyyy")&amp;"-"&amp;"Q"&amp;LOOKUP(MONTH(C1045),{1,4,7,10},{1,2,3,4})</f>
        <v>2015-Q1</v>
      </c>
      <c r="C1045" s="19">
        <v>42064</v>
      </c>
      <c r="D1045" s="7">
        <f>YEAR(DATE(YEAR(lex_jul_2014[[#This Row],[Date]]),MONTH(lex_jul_2014[[#This Row],[Date]])+6,1))</f>
        <v>2015</v>
      </c>
      <c r="E1045" s="39" t="str">
        <f>TEXT(lex_jul_2014[[#This Row],[Date]],"YYYY")</f>
        <v>2015</v>
      </c>
      <c r="F1045" t="s">
        <v>296</v>
      </c>
      <c r="G1045" s="7" t="str">
        <f>VLOOKUP(K1045,[1]LibPAS_data!$A$2:$C$600,3,FALSE)</f>
        <v>Navajo</v>
      </c>
      <c r="H1045">
        <v>14495</v>
      </c>
      <c r="I1045" t="s">
        <v>117</v>
      </c>
      <c r="J1045" s="7" t="str">
        <f>VLOOKUP(K1045,[1]LibPAS_data!$A$2:$C$601,2,FALSE)</f>
        <v>Clay Springs Public Library</v>
      </c>
      <c r="K1045" s="18" t="s">
        <v>169</v>
      </c>
      <c r="M1045" t="s">
        <v>266</v>
      </c>
    </row>
    <row r="1046" spans="1:21" ht="15" x14ac:dyDescent="0.25">
      <c r="A1046" s="22">
        <f>VLOOKUP(lex_jul_2014[[#This Row],[Locationid]],[1]LibPAS_data!$A$2:$D$264,4,FALSE)</f>
        <v>2397</v>
      </c>
      <c r="B1046" s="10" t="str">
        <f>TEXT(C1046,"yyyy")&amp;"-"&amp;"Q"&amp;LOOKUP(MONTH(C1046),{1,4,7,10},{1,2,3,4})</f>
        <v>2015-Q1</v>
      </c>
      <c r="C1046" s="19">
        <v>42064</v>
      </c>
      <c r="D1046" s="7">
        <f>YEAR(DATE(YEAR(lex_jul_2014[[#This Row],[Date]]),MONTH(lex_jul_2014[[#This Row],[Date]])+6,1))</f>
        <v>2015</v>
      </c>
      <c r="E1046" s="39" t="str">
        <f>TEXT(lex_jul_2014[[#This Row],[Date]],"YYYY")</f>
        <v>2015</v>
      </c>
      <c r="F1046" t="s">
        <v>296</v>
      </c>
      <c r="G1046" s="7" t="str">
        <f>VLOOKUP(K1046,[1]LibPAS_data!$A$2:$C$600,3,FALSE)</f>
        <v>Navajo</v>
      </c>
      <c r="H1046">
        <v>14496</v>
      </c>
      <c r="I1046" t="s">
        <v>118</v>
      </c>
      <c r="J1046" s="7" t="str">
        <f>VLOOKUP(K1046,[1]LibPAS_data!$A$2:$C$601,2,FALSE)</f>
        <v>Holbrook Public Library</v>
      </c>
      <c r="K1046" s="13" t="s">
        <v>195</v>
      </c>
      <c r="M1046" t="s">
        <v>266</v>
      </c>
    </row>
    <row r="1047" spans="1:21" ht="15" x14ac:dyDescent="0.25">
      <c r="A1047" s="22">
        <f>VLOOKUP(lex_jul_2014[[#This Row],[Locationid]],[1]LibPAS_data!$A$2:$D$264,4,FALSE)</f>
        <v>1827</v>
      </c>
      <c r="B1047" s="10" t="str">
        <f>TEXT(C1047,"yyyy")&amp;"-"&amp;"Q"&amp;LOOKUP(MONTH(C1047),{1,4,7,10},{1,2,3,4})</f>
        <v>2015-Q1</v>
      </c>
      <c r="C1047" s="19">
        <v>42064</v>
      </c>
      <c r="D1047" s="7">
        <f>YEAR(DATE(YEAR(lex_jul_2014[[#This Row],[Date]]),MONTH(lex_jul_2014[[#This Row],[Date]])+6,1))</f>
        <v>2015</v>
      </c>
      <c r="E1047" s="39" t="str">
        <f>TEXT(lex_jul_2014[[#This Row],[Date]],"YYYY")</f>
        <v>2015</v>
      </c>
      <c r="F1047" t="s">
        <v>296</v>
      </c>
      <c r="G1047" s="7" t="str">
        <f>VLOOKUP(K1047,[1]LibPAS_data!$A$2:$C$600,3,FALSE)</f>
        <v>Navajo</v>
      </c>
      <c r="H1047">
        <v>14497</v>
      </c>
      <c r="I1047" t="s">
        <v>119</v>
      </c>
      <c r="J1047" s="7" t="str">
        <f>VLOOKUP(K1047,[1]LibPAS_data!$A$2:$C$601,2,FALSE)</f>
        <v>Hopi Public Library</v>
      </c>
      <c r="K1047" s="13" t="s">
        <v>196</v>
      </c>
      <c r="M1047" t="s">
        <v>266</v>
      </c>
    </row>
    <row r="1048" spans="1:21" ht="15" x14ac:dyDescent="0.25">
      <c r="A1048" s="22">
        <f>VLOOKUP(lex_jul_2014[[#This Row],[Locationid]],[1]LibPAS_data!$A$2:$D$264,4,FALSE)</f>
        <v>6435</v>
      </c>
      <c r="B1048" s="10" t="str">
        <f>TEXT(C1048,"yyyy")&amp;"-"&amp;"Q"&amp;LOOKUP(MONTH(C1048),{1,4,7,10},{1,2,3,4})</f>
        <v>2015-Q1</v>
      </c>
      <c r="C1048" s="19">
        <v>42064</v>
      </c>
      <c r="D1048" s="7">
        <f>YEAR(DATE(YEAR(lex_jul_2014[[#This Row],[Date]]),MONTH(lex_jul_2014[[#This Row],[Date]])+6,1))</f>
        <v>2015</v>
      </c>
      <c r="E1048" s="39" t="str">
        <f>TEXT(lex_jul_2014[[#This Row],[Date]],"YYYY")</f>
        <v>2015</v>
      </c>
      <c r="F1048" t="s">
        <v>296</v>
      </c>
      <c r="G1048" s="7" t="str">
        <f>VLOOKUP(K1048,[1]LibPAS_data!$A$2:$C$600,3,FALSE)</f>
        <v>Navajo</v>
      </c>
      <c r="H1048">
        <v>14504</v>
      </c>
      <c r="I1048" t="s">
        <v>120</v>
      </c>
      <c r="J1048" s="7" t="str">
        <f>VLOOKUP(K1048,[1]LibPAS_data!$A$2:$C$601,2,FALSE)</f>
        <v>Snowflake-Taylor Public Library</v>
      </c>
      <c r="K1048" s="13" t="s">
        <v>244</v>
      </c>
      <c r="M1048" t="s">
        <v>266</v>
      </c>
    </row>
    <row r="1049" spans="1:21" ht="15" x14ac:dyDescent="0.25">
      <c r="A1049" s="22">
        <f>VLOOKUP(lex_jul_2014[[#This Row],[Locationid]],[1]LibPAS_data!$A$2:$D$264,4,FALSE)</f>
        <v>3037</v>
      </c>
      <c r="B1049" s="10" t="str">
        <f>TEXT(C1049,"yyyy")&amp;"-"&amp;"Q"&amp;LOOKUP(MONTH(C1049),{1,4,7,10},{1,2,3,4})</f>
        <v>2015-Q1</v>
      </c>
      <c r="C1049" s="19">
        <v>42064</v>
      </c>
      <c r="D1049" s="7">
        <f>YEAR(DATE(YEAR(lex_jul_2014[[#This Row],[Date]]),MONTH(lex_jul_2014[[#This Row],[Date]])+6,1))</f>
        <v>2015</v>
      </c>
      <c r="E1049" s="39" t="str">
        <f>TEXT(lex_jul_2014[[#This Row],[Date]],"YYYY")</f>
        <v>2015</v>
      </c>
      <c r="F1049" t="s">
        <v>296</v>
      </c>
      <c r="G1049" s="7" t="str">
        <f>VLOOKUP(K1049,[1]LibPAS_data!$A$2:$C$600,3,FALSE)</f>
        <v>Navajo</v>
      </c>
      <c r="H1049">
        <v>14505</v>
      </c>
      <c r="I1049" t="s">
        <v>121</v>
      </c>
      <c r="J1049" s="7" t="str">
        <f>VLOOKUP(K1049,[1]LibPAS_data!$A$2:$C$601,2,FALSE)</f>
        <v>Winslow Public Library</v>
      </c>
      <c r="K1049" s="13" t="s">
        <v>256</v>
      </c>
      <c r="M1049" t="s">
        <v>266</v>
      </c>
    </row>
    <row r="1050" spans="1:21" ht="15" x14ac:dyDescent="0.25">
      <c r="A1050" s="22" t="e">
        <f>VLOOKUP(lex_jul_2014[[#This Row],[Locationid]],[1]LibPAS_data!$A$2:$D$264,4,FALSE)</f>
        <v>#N/A</v>
      </c>
      <c r="B1050" s="10" t="str">
        <f>TEXT(C1050,"yyyy")&amp;"-"&amp;"Q"&amp;LOOKUP(MONTH(C1050),{1,4,7,10},{1,2,3,4})</f>
        <v>2015-Q1</v>
      </c>
      <c r="C1050" s="19">
        <v>42064</v>
      </c>
      <c r="D1050" s="7">
        <f>YEAR(DATE(YEAR(lex_jul_2014[[#This Row],[Date]]),MONTH(lex_jul_2014[[#This Row],[Date]])+6,1))</f>
        <v>2015</v>
      </c>
      <c r="E1050" s="39" t="str">
        <f>TEXT(lex_jul_2014[[#This Row],[Date]],"YYYY")</f>
        <v>2015</v>
      </c>
      <c r="F1050" t="s">
        <v>296</v>
      </c>
      <c r="G1050" s="7" t="str">
        <f>VLOOKUP(K1050,[1]LibPAS_data!$A$2:$C$600,3,FALSE)</f>
        <v>Navajo</v>
      </c>
      <c r="H1050">
        <v>14506</v>
      </c>
      <c r="I1050" t="s">
        <v>122</v>
      </c>
      <c r="J1050" s="7" t="str">
        <f>VLOOKUP(K1050,[1]LibPAS_data!$A$2:$C$601,2,FALSE)</f>
        <v>Woodruff Community Library</v>
      </c>
      <c r="K1050" s="13" t="s">
        <v>257</v>
      </c>
      <c r="M1050" t="s">
        <v>266</v>
      </c>
    </row>
    <row r="1051" spans="1:21" ht="15" x14ac:dyDescent="0.25">
      <c r="A1051" s="22">
        <f>VLOOKUP(lex_jul_2014[[#This Row],[Locationid]],[1]LibPAS_data!$A$2:$D$264,4,FALSE)</f>
        <v>4423</v>
      </c>
      <c r="B1051" s="10" t="str">
        <f>TEXT(C1051,"yyyy")&amp;"-"&amp;"Q"&amp;LOOKUP(MONTH(C1051),{1,4,7,10},{1,2,3,4})</f>
        <v>2015-Q1</v>
      </c>
      <c r="C1051" s="19">
        <v>42064</v>
      </c>
      <c r="D1051" s="7">
        <f>YEAR(DATE(YEAR(lex_jul_2014[[#This Row],[Date]]),MONTH(lex_jul_2014[[#This Row],[Date]])+6,1))</f>
        <v>2015</v>
      </c>
      <c r="E1051" s="39" t="str">
        <f>TEXT(lex_jul_2014[[#This Row],[Date]],"YYYY")</f>
        <v>2015</v>
      </c>
      <c r="F1051" t="s">
        <v>296</v>
      </c>
      <c r="G1051" s="7" t="str">
        <f>VLOOKUP(K1051,[1]LibPAS_data!$A$2:$C$600,3,FALSE)</f>
        <v>Navajo</v>
      </c>
      <c r="H1051">
        <v>14507</v>
      </c>
      <c r="I1051" t="s">
        <v>123</v>
      </c>
      <c r="J1051" s="7" t="str">
        <f>VLOOKUP(K1051,[1]LibPAS_data!$A$2:$C$601,2,FALSE)</f>
        <v>Larson Memorial Public Library</v>
      </c>
      <c r="K1051" s="13" t="s">
        <v>204</v>
      </c>
      <c r="M1051" t="s">
        <v>266</v>
      </c>
    </row>
    <row r="1052" spans="1:21" ht="15" x14ac:dyDescent="0.25">
      <c r="A1052" s="22">
        <f>VLOOKUP(lex_jul_2014[[#This Row],[Locationid]],[1]LibPAS_data!$A$2:$D$264,4,FALSE)</f>
        <v>2461</v>
      </c>
      <c r="B1052" s="10" t="str">
        <f>TEXT(C1052,"yyyy")&amp;"-"&amp;"Q"&amp;LOOKUP(MONTH(C1052),{1,4,7,10},{1,2,3,4})</f>
        <v>2015-Q1</v>
      </c>
      <c r="C1052" s="19">
        <v>42064</v>
      </c>
      <c r="D1052" s="7">
        <f>YEAR(DATE(YEAR(lex_jul_2014[[#This Row],[Date]]),MONTH(lex_jul_2014[[#This Row],[Date]])+6,1))</f>
        <v>2015</v>
      </c>
      <c r="E1052" s="39" t="str">
        <f>TEXT(lex_jul_2014[[#This Row],[Date]],"YYYY")</f>
        <v>2015</v>
      </c>
      <c r="F1052" t="s">
        <v>296</v>
      </c>
      <c r="G1052" s="7" t="str">
        <f>VLOOKUP(K1052,[1]LibPAS_data!$A$2:$C$600,3,FALSE)</f>
        <v>Navajo</v>
      </c>
      <c r="H1052">
        <v>6128</v>
      </c>
      <c r="I1052" t="s">
        <v>124</v>
      </c>
      <c r="J1052" s="7" t="str">
        <f>VLOOKUP(K1052,[1]LibPAS_data!$A$2:$C$601,2,FALSE)</f>
        <v>Navajo County Library District</v>
      </c>
      <c r="K1052" s="11" t="s">
        <v>214</v>
      </c>
      <c r="M1052" t="s">
        <v>266</v>
      </c>
      <c r="P1052">
        <v>1</v>
      </c>
      <c r="Q1052">
        <v>3</v>
      </c>
      <c r="R1052">
        <v>7</v>
      </c>
      <c r="S1052">
        <v>12</v>
      </c>
      <c r="T1052">
        <v>3</v>
      </c>
      <c r="U1052">
        <v>1</v>
      </c>
    </row>
    <row r="1053" spans="1:21" ht="15" x14ac:dyDescent="0.25">
      <c r="A1053" s="22" t="e">
        <f>VLOOKUP(lex_jul_2014[[#This Row],[Locationid]],[1]LibPAS_data!$A$2:$D$264,4,FALSE)</f>
        <v>#N/A</v>
      </c>
      <c r="B1053" s="10" t="str">
        <f>TEXT(C1053,"yyyy")&amp;"-"&amp;"Q"&amp;LOOKUP(MONTH(C1053),{1,4,7,10},{1,2,3,4})</f>
        <v>2015-Q1</v>
      </c>
      <c r="C1053" s="19">
        <v>42064</v>
      </c>
      <c r="D1053" s="7">
        <f>YEAR(DATE(YEAR(lex_jul_2014[[#This Row],[Date]]),MONTH(lex_jul_2014[[#This Row],[Date]])+6,1))</f>
        <v>2015</v>
      </c>
      <c r="E1053" s="39" t="str">
        <f>TEXT(lex_jul_2014[[#This Row],[Date]],"YYYY")</f>
        <v>2015</v>
      </c>
      <c r="F1053" t="s">
        <v>296</v>
      </c>
      <c r="G1053" s="7" t="str">
        <f>VLOOKUP(K1053,[1]LibPAS_data!$A$2:$C$600,3,FALSE)</f>
        <v>Navajo</v>
      </c>
      <c r="H1053">
        <v>14498</v>
      </c>
      <c r="I1053" t="s">
        <v>125</v>
      </c>
      <c r="J1053" s="7" t="str">
        <f>VLOOKUP(K1053,[1]LibPAS_data!$A$2:$C$601,2,FALSE)</f>
        <v>Kayenta Community Library</v>
      </c>
      <c r="K1053" s="13" t="s">
        <v>202</v>
      </c>
      <c r="M1053" t="s">
        <v>266</v>
      </c>
    </row>
    <row r="1054" spans="1:21" ht="15" x14ac:dyDescent="0.25">
      <c r="A1054" s="22" t="e">
        <f>VLOOKUP(lex_jul_2014[[#This Row],[Locationid]],[1]LibPAS_data!$A$2:$D$264,4,FALSE)</f>
        <v>#N/A</v>
      </c>
      <c r="B1054" s="10" t="str">
        <f>TEXT(C1054,"yyyy")&amp;"-"&amp;"Q"&amp;LOOKUP(MONTH(C1054),{1,4,7,10},{1,2,3,4})</f>
        <v>2015-Q1</v>
      </c>
      <c r="C1054" s="19">
        <v>42064</v>
      </c>
      <c r="D1054" s="7">
        <f>YEAR(DATE(YEAR(lex_jul_2014[[#This Row],[Date]]),MONTH(lex_jul_2014[[#This Row],[Date]])+6,1))</f>
        <v>2015</v>
      </c>
      <c r="E1054" s="39" t="str">
        <f>TEXT(lex_jul_2014[[#This Row],[Date]],"YYYY")</f>
        <v>2015</v>
      </c>
      <c r="F1054" t="s">
        <v>296</v>
      </c>
      <c r="G1054" s="7" t="str">
        <f>VLOOKUP(K1054,[1]LibPAS_data!$A$2:$C$600,3,FALSE)</f>
        <v>Navajo</v>
      </c>
      <c r="H1054">
        <v>14499</v>
      </c>
      <c r="I1054" t="s">
        <v>126</v>
      </c>
      <c r="J1054" s="7" t="str">
        <f>VLOOKUP(K1054,[1]LibPAS_data!$A$2:$C$601,2,FALSE)</f>
        <v>McNary Community Library</v>
      </c>
      <c r="K1054" s="13" t="s">
        <v>209</v>
      </c>
      <c r="M1054" t="s">
        <v>266</v>
      </c>
    </row>
    <row r="1055" spans="1:21" ht="15" x14ac:dyDescent="0.25">
      <c r="A1055" s="22" t="e">
        <f>VLOOKUP(lex_jul_2014[[#This Row],[Locationid]],[1]LibPAS_data!$A$2:$D$264,4,FALSE)</f>
        <v>#N/A</v>
      </c>
      <c r="B1055" s="10" t="str">
        <f>TEXT(C1055,"yyyy")&amp;"-"&amp;"Q"&amp;LOOKUP(MONTH(C1055),{1,4,7,10},{1,2,3,4})</f>
        <v>2015-Q1</v>
      </c>
      <c r="C1055" s="19">
        <v>42064</v>
      </c>
      <c r="D1055" s="7">
        <f>YEAR(DATE(YEAR(lex_jul_2014[[#This Row],[Date]]),MONTH(lex_jul_2014[[#This Row],[Date]])+6,1))</f>
        <v>2015</v>
      </c>
      <c r="E1055" s="39" t="str">
        <f>TEXT(lex_jul_2014[[#This Row],[Date]],"YYYY")</f>
        <v>2015</v>
      </c>
      <c r="F1055" t="s">
        <v>296</v>
      </c>
      <c r="G1055" s="7" t="str">
        <f>VLOOKUP(K1055,[1]LibPAS_data!$A$2:$C$600,3,FALSE)</f>
        <v>Navajo</v>
      </c>
      <c r="H1055">
        <v>14500</v>
      </c>
      <c r="I1055" t="s">
        <v>127</v>
      </c>
      <c r="J1055" s="7" t="str">
        <f>VLOOKUP(K1055,[1]LibPAS_data!$A$2:$C$601,2,FALSE)</f>
        <v>Pinedale Public Library</v>
      </c>
      <c r="K1055" s="13" t="s">
        <v>227</v>
      </c>
      <c r="M1055" t="s">
        <v>266</v>
      </c>
    </row>
    <row r="1056" spans="1:21" ht="15" x14ac:dyDescent="0.25">
      <c r="A1056" s="22" t="e">
        <f>VLOOKUP(lex_jul_2014[[#This Row],[Locationid]],[1]LibPAS_data!$A$2:$D$264,4,FALSE)</f>
        <v>#N/A</v>
      </c>
      <c r="B1056" s="10" t="str">
        <f>TEXT(C1056,"yyyy")&amp;"-"&amp;"Q"&amp;LOOKUP(MONTH(C1056),{1,4,7,10},{1,2,3,4})</f>
        <v>2015-Q1</v>
      </c>
      <c r="C1056" s="19">
        <v>42064</v>
      </c>
      <c r="D1056" s="7">
        <f>YEAR(DATE(YEAR(lex_jul_2014[[#This Row],[Date]]),MONTH(lex_jul_2014[[#This Row],[Date]])+6,1))</f>
        <v>2015</v>
      </c>
      <c r="E1056" s="39" t="str">
        <f>TEXT(lex_jul_2014[[#This Row],[Date]],"YYYY")</f>
        <v>2015</v>
      </c>
      <c r="F1056" t="s">
        <v>296</v>
      </c>
      <c r="G1056" s="7" t="str">
        <f>VLOOKUP(K1056,[1]LibPAS_data!$A$2:$C$600,3,FALSE)</f>
        <v>Navajo</v>
      </c>
      <c r="H1056">
        <v>14501</v>
      </c>
      <c r="I1056" t="s">
        <v>128</v>
      </c>
      <c r="J1056" s="7" t="str">
        <f>VLOOKUP(K1056,[1]LibPAS_data!$A$2:$C$601,2,FALSE)</f>
        <v>Pinetop Lakeside Library</v>
      </c>
      <c r="K1056" s="11" t="s">
        <v>228</v>
      </c>
      <c r="M1056" t="s">
        <v>266</v>
      </c>
    </row>
    <row r="1057" spans="1:22" ht="15" x14ac:dyDescent="0.25">
      <c r="A1057" s="22" t="e">
        <f>VLOOKUP(lex_jul_2014[[#This Row],[Locationid]],[1]LibPAS_data!$A$2:$D$264,4,FALSE)</f>
        <v>#N/A</v>
      </c>
      <c r="B1057" s="10" t="str">
        <f>TEXT(C1057,"yyyy")&amp;"-"&amp;"Q"&amp;LOOKUP(MONTH(C1057),{1,4,7,10},{1,2,3,4})</f>
        <v>2015-Q1</v>
      </c>
      <c r="C1057" s="19">
        <v>42064</v>
      </c>
      <c r="D1057" s="7">
        <f>YEAR(DATE(YEAR(lex_jul_2014[[#This Row],[Date]]),MONTH(lex_jul_2014[[#This Row],[Date]])+6,1))</f>
        <v>2015</v>
      </c>
      <c r="E1057" s="39" t="str">
        <f>TEXT(lex_jul_2014[[#This Row],[Date]],"YYYY")</f>
        <v>2015</v>
      </c>
      <c r="F1057" t="s">
        <v>296</v>
      </c>
      <c r="G1057" s="7" t="str">
        <f>VLOOKUP(K1057,[1]LibPAS_data!$A$2:$C$600,3,FALSE)</f>
        <v>Navajo</v>
      </c>
      <c r="H1057">
        <v>14502</v>
      </c>
      <c r="I1057" t="s">
        <v>129</v>
      </c>
      <c r="J1057" s="7" t="str">
        <f>VLOOKUP(K1057,[1]LibPAS_data!$A$2:$C$601,2,FALSE)</f>
        <v>Rim Community Library</v>
      </c>
      <c r="K1057" s="13" t="s">
        <v>232</v>
      </c>
      <c r="M1057" t="s">
        <v>266</v>
      </c>
    </row>
    <row r="1058" spans="1:22" ht="15" x14ac:dyDescent="0.25">
      <c r="A1058" s="22">
        <f>VLOOKUP(lex_jul_2014[[#This Row],[Locationid]],[1]LibPAS_data!$A$2:$D$264,4,FALSE)</f>
        <v>8021</v>
      </c>
      <c r="B1058" s="10" t="str">
        <f>TEXT(C1058,"yyyy")&amp;"-"&amp;"Q"&amp;LOOKUP(MONTH(C1058),{1,4,7,10},{1,2,3,4})</f>
        <v>2015-Q1</v>
      </c>
      <c r="C1058" s="19">
        <v>42064</v>
      </c>
      <c r="D1058" s="7">
        <f>YEAR(DATE(YEAR(lex_jul_2014[[#This Row],[Date]]),MONTH(lex_jul_2014[[#This Row],[Date]])+6,1))</f>
        <v>2015</v>
      </c>
      <c r="E1058" s="39" t="str">
        <f>TEXT(lex_jul_2014[[#This Row],[Date]],"YYYY")</f>
        <v>2015</v>
      </c>
      <c r="F1058" t="s">
        <v>296</v>
      </c>
      <c r="G1058" s="7" t="str">
        <f>VLOOKUP(K1058,[1]LibPAS_data!$A$2:$C$600,3,FALSE)</f>
        <v>Navajo</v>
      </c>
      <c r="H1058">
        <v>14503</v>
      </c>
      <c r="I1058" t="s">
        <v>130</v>
      </c>
      <c r="J1058" s="7" t="str">
        <f>VLOOKUP(K1058,[1]LibPAS_data!$A$2:$C$601,2,FALSE)</f>
        <v>Show Low Public Library</v>
      </c>
      <c r="K1058" s="11" t="s">
        <v>242</v>
      </c>
      <c r="M1058" t="s">
        <v>266</v>
      </c>
    </row>
    <row r="1059" spans="1:22" ht="15" x14ac:dyDescent="0.25">
      <c r="A1059" s="22">
        <f>VLOOKUP(lex_jul_2014[[#This Row],[Locationid]],[1]LibPAS_data!$A$2:$D$264,4,FALSE)</f>
        <v>534</v>
      </c>
      <c r="B1059" s="10" t="str">
        <f>TEXT(C1059,"yyyy")&amp;"-"&amp;"Q"&amp;LOOKUP(MONTH(C1059),{1,4,7,10},{1,2,3,4})</f>
        <v>2015-Q1</v>
      </c>
      <c r="C1059" s="19">
        <v>42064</v>
      </c>
      <c r="D1059" s="7">
        <f>YEAR(DATE(YEAR(lex_jul_2014[[#This Row],[Date]]),MONTH(lex_jul_2014[[#This Row],[Date]])+6,1))</f>
        <v>2015</v>
      </c>
      <c r="E1059" s="39" t="str">
        <f>TEXT(lex_jul_2014[[#This Row],[Date]],"YYYY")</f>
        <v>2015</v>
      </c>
      <c r="F1059" t="s">
        <v>296</v>
      </c>
      <c r="G1059" s="7" t="str">
        <f>VLOOKUP(K1059,[1]LibPAS_data!$A$2:$C$600,3,FALSE)</f>
        <v>Yavapai</v>
      </c>
      <c r="H1059">
        <v>14509</v>
      </c>
      <c r="I1059" t="s">
        <v>283</v>
      </c>
      <c r="J1059" s="7" t="str">
        <f>VLOOKUP(K1059,[1]LibPAS_data!$A$2:$C$601,2,FALSE)</f>
        <v>Clark Memorial</v>
      </c>
      <c r="K1059" s="18" t="s">
        <v>269</v>
      </c>
      <c r="M1059" t="s">
        <v>266</v>
      </c>
    </row>
    <row r="1060" spans="1:22" ht="15" x14ac:dyDescent="0.25">
      <c r="A1060" s="22" t="e">
        <f>VLOOKUP(lex_jul_2014[[#This Row],[Locationid]],[1]LibPAS_data!$A$2:$D$264,4,FALSE)</f>
        <v>#N/A</v>
      </c>
      <c r="B1060" s="10" t="str">
        <f>TEXT(C1060,"yyyy")&amp;"-"&amp;"Q"&amp;LOOKUP(MONTH(C1060),{1,4,7,10},{1,2,3,4})</f>
        <v>2015-Q1</v>
      </c>
      <c r="C1060" s="19">
        <v>42064</v>
      </c>
      <c r="D1060" s="7">
        <f>YEAR(DATE(YEAR(lex_jul_2014[[#This Row],[Date]]),MONTH(lex_jul_2014[[#This Row],[Date]])+6,1))</f>
        <v>2015</v>
      </c>
      <c r="E1060" s="39" t="str">
        <f>TEXT(lex_jul_2014[[#This Row],[Date]],"YYYY")</f>
        <v>2015</v>
      </c>
      <c r="F1060" t="s">
        <v>296</v>
      </c>
      <c r="G1060" s="7" t="str">
        <f>VLOOKUP(K1060,[1]LibPAS_data!$A$2:$C$600,3,FALSE)</f>
        <v>Pima</v>
      </c>
      <c r="H1060">
        <v>14510</v>
      </c>
      <c r="I1060" t="s">
        <v>132</v>
      </c>
      <c r="J1060" s="7" t="str">
        <f>VLOOKUP(K1060,[1]LibPAS_data!$A$2:$C$601,2,FALSE)</f>
        <v>Dr. Fernando Escalante Comm Library</v>
      </c>
      <c r="K1060" s="13" t="s">
        <v>182</v>
      </c>
      <c r="M1060" t="s">
        <v>266</v>
      </c>
    </row>
    <row r="1061" spans="1:22" ht="15" x14ac:dyDescent="0.25">
      <c r="A1061" s="22">
        <f>VLOOKUP(lex_jul_2014[[#This Row],[Locationid]],[1]LibPAS_data!$A$2:$D$264,4,FALSE)</f>
        <v>360</v>
      </c>
      <c r="B1061" s="10" t="str">
        <f>TEXT(C1061,"yyyy")&amp;"-"&amp;"Q"&amp;LOOKUP(MONTH(C1061),{1,4,7,10},{1,2,3,4})</f>
        <v>2015-Q1</v>
      </c>
      <c r="C1061" s="19">
        <v>42064</v>
      </c>
      <c r="D1061" s="7">
        <f>YEAR(DATE(YEAR(lex_jul_2014[[#This Row],[Date]]),MONTH(lex_jul_2014[[#This Row],[Date]])+6,1))</f>
        <v>2015</v>
      </c>
      <c r="E1061" s="39" t="str">
        <f>TEXT(lex_jul_2014[[#This Row],[Date]],"YYYY")</f>
        <v>2015</v>
      </c>
      <c r="F1061" t="s">
        <v>296</v>
      </c>
      <c r="G1061" s="7" t="str">
        <f>VLOOKUP(K1061,[1]LibPAS_data!$A$2:$C$600,3,FALSE)</f>
        <v>Pima</v>
      </c>
      <c r="H1061">
        <v>14511</v>
      </c>
      <c r="I1061" t="s">
        <v>133</v>
      </c>
      <c r="J1061" s="7" t="str">
        <f>VLOOKUP(K1061,[1]LibPAS_data!$A$2:$C$601,2,FALSE)</f>
        <v>San Xavier Library Center</v>
      </c>
      <c r="K1061" s="13" t="s">
        <v>238</v>
      </c>
      <c r="M1061" t="s">
        <v>266</v>
      </c>
    </row>
    <row r="1062" spans="1:22" ht="15" x14ac:dyDescent="0.25">
      <c r="A1062" s="22" t="e">
        <f>VLOOKUP(lex_jul_2014[[#This Row],[Locationid]],[1]LibPAS_data!$A$2:$D$264,4,FALSE)</f>
        <v>#N/A</v>
      </c>
      <c r="B1062" s="10" t="str">
        <f>TEXT(C1062,"yyyy")&amp;"-"&amp;"Q"&amp;LOOKUP(MONTH(C1062),{1,4,7,10},{1,2,3,4})</f>
        <v>2015-Q1</v>
      </c>
      <c r="C1062" s="19">
        <v>42064</v>
      </c>
      <c r="D1062" s="7">
        <f>YEAR(DATE(YEAR(lex_jul_2014[[#This Row],[Date]]),MONTH(lex_jul_2014[[#This Row],[Date]])+6,1))</f>
        <v>2015</v>
      </c>
      <c r="E1062" s="39" t="str">
        <f>TEXT(lex_jul_2014[[#This Row],[Date]],"YYYY")</f>
        <v>2015</v>
      </c>
      <c r="F1062" t="s">
        <v>296</v>
      </c>
      <c r="G1062" s="7" t="str">
        <f>VLOOKUP(K1062,[1]LibPAS_data!$A$2:$C$600,3,FALSE)</f>
        <v>Pinal</v>
      </c>
      <c r="H1062">
        <v>14513</v>
      </c>
      <c r="I1062" t="s">
        <v>135</v>
      </c>
      <c r="J1062" s="7" t="str">
        <f>VLOOKUP(K1062,[1]LibPAS_data!$A$2:$C$601,2,FALSE)</f>
        <v>Oro Valley Public Library</v>
      </c>
      <c r="K1062" t="s">
        <v>218</v>
      </c>
      <c r="M1062" t="s">
        <v>266</v>
      </c>
    </row>
    <row r="1063" spans="1:22" ht="15" x14ac:dyDescent="0.25">
      <c r="A1063" s="22">
        <f>VLOOKUP(lex_jul_2014[[#This Row],[Locationid]],[1]LibPAS_data!$A$2:$D$264,4,FALSE)</f>
        <v>405419</v>
      </c>
      <c r="B1063" s="10" t="str">
        <f>TEXT(C1063,"yyyy")&amp;"-"&amp;"Q"&amp;LOOKUP(MONTH(C1063),{1,4,7,10},{1,2,3,4})</f>
        <v>2015-Q1</v>
      </c>
      <c r="C1063" s="19">
        <v>42064</v>
      </c>
      <c r="D1063" s="7">
        <f>YEAR(DATE(YEAR(lex_jul_2014[[#This Row],[Date]]),MONTH(lex_jul_2014[[#This Row],[Date]])+6,1))</f>
        <v>2015</v>
      </c>
      <c r="E1063" s="39" t="str">
        <f>TEXT(lex_jul_2014[[#This Row],[Date]],"YYYY")</f>
        <v>2015</v>
      </c>
      <c r="F1063" t="s">
        <v>296</v>
      </c>
      <c r="G1063" s="7" t="str">
        <f>VLOOKUP(K1063,[1]LibPAS_data!$A$2:$C$600,3,FALSE)</f>
        <v>Pima</v>
      </c>
      <c r="H1063">
        <v>5042</v>
      </c>
      <c r="I1063" t="s">
        <v>136</v>
      </c>
      <c r="J1063" s="7" t="str">
        <f>VLOOKUP(K1063,[1]LibPAS_data!$A$2:$C$601,2,FALSE)</f>
        <v>Pima County Public Library</v>
      </c>
      <c r="K1063" s="13" t="s">
        <v>225</v>
      </c>
      <c r="M1063" t="s">
        <v>266</v>
      </c>
      <c r="P1063">
        <v>227</v>
      </c>
      <c r="Q1063">
        <v>37</v>
      </c>
      <c r="R1063">
        <v>159</v>
      </c>
      <c r="S1063">
        <v>8</v>
      </c>
      <c r="T1063">
        <v>57</v>
      </c>
      <c r="U1063">
        <v>35</v>
      </c>
      <c r="V1063">
        <v>17</v>
      </c>
    </row>
    <row r="1064" spans="1:22" ht="15" x14ac:dyDescent="0.25">
      <c r="A1064" s="22">
        <f>VLOOKUP(lex_jul_2014[[#This Row],[Locationid]],[1]LibPAS_data!$A$2:$D$264,4,FALSE)</f>
        <v>1843</v>
      </c>
      <c r="B1064" s="10" t="str">
        <f>TEXT(C1064,"yyyy")&amp;"-"&amp;"Q"&amp;LOOKUP(MONTH(C1064),{1,4,7,10},{1,2,3,4})</f>
        <v>2015-Q1</v>
      </c>
      <c r="C1064" s="19">
        <v>42064</v>
      </c>
      <c r="D1064" s="7">
        <f>YEAR(DATE(YEAR(lex_jul_2014[[#This Row],[Date]]),MONTH(lex_jul_2014[[#This Row],[Date]])+6,1))</f>
        <v>2015</v>
      </c>
      <c r="E1064" s="39" t="str">
        <f>TEXT(lex_jul_2014[[#This Row],[Date]],"YYYY")</f>
        <v>2015</v>
      </c>
      <c r="F1064" t="s">
        <v>296</v>
      </c>
      <c r="G1064" s="7" t="str">
        <f>VLOOKUP(K1064,[1]LibPAS_data!$A$2:$C$600,3,FALSE)</f>
        <v>Pima</v>
      </c>
      <c r="H1064">
        <v>14512</v>
      </c>
      <c r="I1064" t="s">
        <v>134</v>
      </c>
      <c r="J1064" s="7" t="str">
        <f>VLOOKUP(K1064,[1]LibPAS_data!$A$2:$C$601,2,FALSE)</f>
        <v>Venito Garcia Library</v>
      </c>
      <c r="K1064" s="11" t="s">
        <v>251</v>
      </c>
      <c r="M1064" t="s">
        <v>266</v>
      </c>
    </row>
    <row r="1065" spans="1:22" ht="15" x14ac:dyDescent="0.25">
      <c r="A1065" s="22">
        <f>VLOOKUP(lex_jul_2014[[#This Row],[Locationid]],[1]LibPAS_data!$A$2:$D$264,4,FALSE)</f>
        <v>23601</v>
      </c>
      <c r="B1065" s="10" t="str">
        <f>TEXT(C1065,"yyyy")&amp;"-"&amp;"Q"&amp;LOOKUP(MONTH(C1065),{1,4,7,10},{1,2,3,4})</f>
        <v>2015-Q1</v>
      </c>
      <c r="C1065" s="19">
        <v>42064</v>
      </c>
      <c r="D1065" s="7">
        <f>YEAR(DATE(YEAR(lex_jul_2014[[#This Row],[Date]]),MONTH(lex_jul_2014[[#This Row],[Date]])+6,1))</f>
        <v>2015</v>
      </c>
      <c r="E1065" s="39" t="str">
        <f>TEXT(lex_jul_2014[[#This Row],[Date]],"YYYY")</f>
        <v>2015</v>
      </c>
      <c r="F1065" t="s">
        <v>296</v>
      </c>
      <c r="G1065" s="7" t="str">
        <f>VLOOKUP(K1065,[1]LibPAS_data!$A$2:$C$600,3,FALSE)</f>
        <v>Santa Cruz</v>
      </c>
      <c r="H1065">
        <v>14515</v>
      </c>
      <c r="I1065" t="s">
        <v>137</v>
      </c>
      <c r="J1065" s="7" t="str">
        <f>VLOOKUP(K1065,[1]LibPAS_data!$A$2:$C$601,2,FALSE)</f>
        <v>Nogales/Santa Cruz County Public Library</v>
      </c>
      <c r="K1065" s="13" t="s">
        <v>215</v>
      </c>
      <c r="M1065" t="s">
        <v>266</v>
      </c>
    </row>
    <row r="1066" spans="1:22" ht="15" x14ac:dyDescent="0.25">
      <c r="A1066" s="22">
        <f>VLOOKUP(lex_jul_2014[[#This Row],[Locationid]],[1]LibPAS_data!$A$2:$D$264,4,FALSE)</f>
        <v>811</v>
      </c>
      <c r="B1066" s="10" t="str">
        <f>TEXT(C1066,"yyyy")&amp;"-"&amp;"Q"&amp;LOOKUP(MONTH(C1066),{1,4,7,10},{1,2,3,4})</f>
        <v>2015-Q1</v>
      </c>
      <c r="C1066" s="19">
        <v>42064</v>
      </c>
      <c r="D1066" s="7">
        <f>YEAR(DATE(YEAR(lex_jul_2014[[#This Row],[Date]]),MONTH(lex_jul_2014[[#This Row],[Date]])+6,1))</f>
        <v>2015</v>
      </c>
      <c r="E1066" s="39" t="str">
        <f>TEXT(lex_jul_2014[[#This Row],[Date]],"YYYY")</f>
        <v>2015</v>
      </c>
      <c r="F1066" t="s">
        <v>296</v>
      </c>
      <c r="G1066" s="7" t="str">
        <f>VLOOKUP(K1066,[1]LibPAS_data!$A$2:$C$600,3,FALSE)</f>
        <v>Santa Cruz</v>
      </c>
      <c r="H1066">
        <v>14516</v>
      </c>
      <c r="I1066" t="s">
        <v>139</v>
      </c>
      <c r="J1066" s="7" t="str">
        <f>VLOOKUP(K1066,[1]LibPAS_data!$A$2:$C$601,2,FALSE)</f>
        <v>Patagonia Public Library</v>
      </c>
      <c r="K1066" s="15" t="s">
        <v>220</v>
      </c>
      <c r="M1066" t="s">
        <v>266</v>
      </c>
    </row>
    <row r="1067" spans="1:22" ht="15" x14ac:dyDescent="0.25">
      <c r="A1067" s="22" t="e">
        <f>VLOOKUP(lex_jul_2014[[#This Row],[Locationid]],[1]LibPAS_data!$A$2:$D$264,4,FALSE)</f>
        <v>#N/A</v>
      </c>
      <c r="B1067" s="10" t="str">
        <f>TEXT(C1067,"yyyy")&amp;"-"&amp;"Q"&amp;LOOKUP(MONTH(C1067),{1,4,7,10},{1,2,3,4})</f>
        <v>2015-Q1</v>
      </c>
      <c r="C1067" s="19">
        <v>42064</v>
      </c>
      <c r="D1067" s="7">
        <f>YEAR(DATE(YEAR(lex_jul_2014[[#This Row],[Date]]),MONTH(lex_jul_2014[[#This Row],[Date]])+6,1))</f>
        <v>2015</v>
      </c>
      <c r="E1067" s="39" t="str">
        <f>TEXT(lex_jul_2014[[#This Row],[Date]],"YYYY")</f>
        <v>2015</v>
      </c>
      <c r="F1067" t="s">
        <v>296</v>
      </c>
      <c r="G1067" s="7" t="str">
        <f>VLOOKUP(K1067,[1]LibPAS_data!$A$2:$C$600,3,FALSE)</f>
        <v>Yuma</v>
      </c>
      <c r="H1067">
        <v>14527</v>
      </c>
      <c r="I1067" t="s">
        <v>140</v>
      </c>
      <c r="J1067" s="7" t="str">
        <f>VLOOKUP(K1067,[1]LibPAS_data!$A$2:$C$601,2,FALSE)</f>
        <v>Yuma County Library District</v>
      </c>
      <c r="K1067" s="11" t="s">
        <v>263</v>
      </c>
      <c r="M1067" t="s">
        <v>266</v>
      </c>
      <c r="P1067">
        <v>14</v>
      </c>
      <c r="Q1067">
        <v>12</v>
      </c>
    </row>
    <row r="1068" spans="1:22" ht="15" x14ac:dyDescent="0.25">
      <c r="A1068" s="22">
        <f>VLOOKUP(lex_jul_2014[[#This Row],[Locationid]],[1]LibPAS_data!$A$2:$D$264,4,FALSE)</f>
        <v>150</v>
      </c>
      <c r="B1068" s="10" t="str">
        <f>TEXT(C1068,"yyyy")&amp;"-"&amp;"Q"&amp;LOOKUP(MONTH(C1068),{1,4,7,10},{1,2,3,4})</f>
        <v>2015-Q1</v>
      </c>
      <c r="C1068" s="19">
        <v>42064</v>
      </c>
      <c r="D1068" s="7">
        <f>YEAR(DATE(YEAR(lex_jul_2014[[#This Row],[Date]]),MONTH(lex_jul_2014[[#This Row],[Date]])+6,1))</f>
        <v>2015</v>
      </c>
      <c r="E1068" s="39" t="str">
        <f>TEXT(lex_jul_2014[[#This Row],[Date]],"YYYY")</f>
        <v>2015</v>
      </c>
      <c r="F1068" t="s">
        <v>296</v>
      </c>
      <c r="G1068" s="7" t="str">
        <f>VLOOKUP(K1068,[1]LibPAS_data!$A$2:$C$600,3,FALSE)</f>
        <v>Yuma</v>
      </c>
      <c r="H1068">
        <v>14528</v>
      </c>
      <c r="I1068" t="s">
        <v>142</v>
      </c>
      <c r="J1068" s="7" t="str">
        <f>VLOOKUP(K1068,[1]LibPAS_data!$A$2:$C$601,2,FALSE)</f>
        <v>Cocopah Tribal Library</v>
      </c>
      <c r="K1068" s="13" t="s">
        <v>172</v>
      </c>
      <c r="M1068" t="s">
        <v>266</v>
      </c>
    </row>
    <row r="1069" spans="1:22" ht="15" x14ac:dyDescent="0.25">
      <c r="A1069" s="22" t="e">
        <f>VLOOKUP(lex_jul_2014[[#This Row],[Locationid]],[1]LibPAS_data!$A$2:$D$264,4,FALSE)</f>
        <v>#N/A</v>
      </c>
      <c r="B1069" s="10" t="str">
        <f>TEXT(C1069,"yyyy")&amp;"-"&amp;"Q"&amp;LOOKUP(MONTH(C1069),{1,4,7,10},{1,2,3,4})</f>
        <v>2015-Q1</v>
      </c>
      <c r="C1069" s="19">
        <v>42064</v>
      </c>
      <c r="D1069" s="7">
        <f>YEAR(DATE(YEAR(lex_jul_2014[[#This Row],[Date]]),MONTH(lex_jul_2014[[#This Row],[Date]])+6,1))</f>
        <v>2015</v>
      </c>
      <c r="E1069" s="39" t="str">
        <f>TEXT(lex_jul_2014[[#This Row],[Date]],"YYYY")</f>
        <v>2015</v>
      </c>
      <c r="F1069" t="s">
        <v>296</v>
      </c>
      <c r="G1069" s="7" t="str">
        <f>VLOOKUP(K1069,[1]LibPAS_data!$A$2:$C$600,3,FALSE)</f>
        <v>Yavapai</v>
      </c>
      <c r="H1069">
        <v>19554</v>
      </c>
      <c r="I1069" t="s">
        <v>294</v>
      </c>
      <c r="J1069" s="7" t="str">
        <f>VLOOKUP(K1069,[1]LibPAS_data!$A$2:$C$601,2,FALSE)</f>
        <v>Beaver Creek Public School Library</v>
      </c>
      <c r="K1069" t="s">
        <v>295</v>
      </c>
      <c r="M1069" t="s">
        <v>266</v>
      </c>
    </row>
    <row r="1070" spans="1:22" ht="15" x14ac:dyDescent="0.25">
      <c r="A1070" s="27" t="e">
        <f>VLOOKUP(lex_jul_2014[[#This Row],[Locationid]],[1]LibPAS_data!$A$2:$D$264,4,FALSE)</f>
        <v>#N/A</v>
      </c>
      <c r="B1070" s="10" t="str">
        <f>TEXT(C1070,"yyyy")&amp;"-"&amp;"Q"&amp;LOOKUP(MONTH(C1070),{1,4,7,10},{1,2,3,4})</f>
        <v>2015-Q1</v>
      </c>
      <c r="C1070" s="19">
        <v>42064</v>
      </c>
      <c r="D1070" s="7">
        <f>YEAR(DATE(YEAR(lex_jul_2014[[#This Row],[Date]]),MONTH(lex_jul_2014[[#This Row],[Date]])+6,1))</f>
        <v>2015</v>
      </c>
      <c r="E1070" s="39" t="str">
        <f>TEXT(lex_jul_2014[[#This Row],[Date]],"YYYY")</f>
        <v>2015</v>
      </c>
      <c r="F1070" t="s">
        <v>296</v>
      </c>
      <c r="G1070" s="28" t="str">
        <f>VLOOKUP(K1070,[1]LibPAS_data!$A$2:$C$600,3,FALSE)</f>
        <v>State</v>
      </c>
      <c r="H1070" s="2">
        <v>14554</v>
      </c>
      <c r="I1070" s="2" t="s">
        <v>143</v>
      </c>
      <c r="J1070" s="7" t="str">
        <f>VLOOKUP(K1070,[1]LibPAS_data!$A$2:$C$601,2,FALSE)</f>
        <v>Arizona State Library</v>
      </c>
      <c r="K1070" s="29" t="s">
        <v>153</v>
      </c>
      <c r="L1070" s="2"/>
      <c r="M1070" t="s">
        <v>266</v>
      </c>
      <c r="N1070" s="2"/>
      <c r="O1070" s="2"/>
      <c r="P1070" s="2">
        <v>11</v>
      </c>
      <c r="Q1070" s="2">
        <v>8</v>
      </c>
      <c r="R1070" s="2">
        <v>1</v>
      </c>
      <c r="S1070" s="2">
        <v>3</v>
      </c>
      <c r="T1070" s="2">
        <v>2</v>
      </c>
      <c r="U1070" s="2">
        <v>1</v>
      </c>
      <c r="V1070" s="2">
        <v>3</v>
      </c>
    </row>
    <row r="1071" spans="1:22" ht="15" x14ac:dyDescent="0.25">
      <c r="A1071" s="22">
        <f>VLOOKUP(lex_jul_2014[[#This Row],[Locationid]],[1]LibPAS_data!$A$2:$D$264,4,FALSE)</f>
        <v>63208</v>
      </c>
      <c r="B1071" s="10" t="str">
        <f>TEXT(C1071,"yyyy")&amp;"-"&amp;"Q"&amp;LOOKUP(MONTH(C1071),{1,4,7,10},{1,2,3,4})</f>
        <v>2015-Q2</v>
      </c>
      <c r="C1071" s="19">
        <v>42095</v>
      </c>
      <c r="D1071" s="7">
        <f>YEAR(DATE(YEAR(lex_jul_2014[[#This Row],[Date]]),MONTH(lex_jul_2014[[#This Row],[Date]])+6,1))</f>
        <v>2015</v>
      </c>
      <c r="E1071" s="39" t="str">
        <f>TEXT(lex_jul_2014[[#This Row],[Date]],"YYYY")</f>
        <v>2015</v>
      </c>
      <c r="F1071" t="s">
        <v>297</v>
      </c>
      <c r="G1071" s="7" t="str">
        <f>VLOOKUP(K1071,[1]LibPAS_data!$A$2:$C$600,3,FALSE)</f>
        <v>Pinal</v>
      </c>
      <c r="H1071">
        <v>12670</v>
      </c>
      <c r="I1071" t="s">
        <v>14</v>
      </c>
      <c r="J1071" s="7" t="str">
        <f>VLOOKUP(K1071,[1]LibPAS_data!$A$2:$C$601,2,FALSE)</f>
        <v>Apache Junction Public Library</v>
      </c>
      <c r="K1071" s="13" t="s">
        <v>151</v>
      </c>
      <c r="M1071" t="s">
        <v>266</v>
      </c>
    </row>
    <row r="1072" spans="1:22" ht="15" x14ac:dyDescent="0.25">
      <c r="A1072" s="22" t="e">
        <f>VLOOKUP(lex_jul_2014[[#This Row],[Locationid]],[1]LibPAS_data!$A$2:$D$264,4,FALSE)</f>
        <v>#N/A</v>
      </c>
      <c r="B1072" s="10" t="str">
        <f>TEXT(C1072,"yyyy")&amp;"-"&amp;"Q"&amp;LOOKUP(MONTH(C1072),{1,4,7,10},{1,2,3,4})</f>
        <v>2015-Q2</v>
      </c>
      <c r="C1072" s="19">
        <v>42095</v>
      </c>
      <c r="D1072" s="7">
        <f>YEAR(DATE(YEAR(lex_jul_2014[[#This Row],[Date]]),MONTH(lex_jul_2014[[#This Row],[Date]])+6,1))</f>
        <v>2015</v>
      </c>
      <c r="E1072" s="39" t="str">
        <f>TEXT(lex_jul_2014[[#This Row],[Date]],"YYYY")</f>
        <v>2015</v>
      </c>
      <c r="F1072" t="s">
        <v>297</v>
      </c>
      <c r="G1072" s="7" t="str">
        <f>VLOOKUP(K1072,[1]LibPAS_data!$A$2:$C$600,3,FALSE)</f>
        <v>Pinal</v>
      </c>
      <c r="H1072">
        <v>13834</v>
      </c>
      <c r="I1072" t="s">
        <v>15</v>
      </c>
      <c r="J1072" s="7" t="str">
        <f>VLOOKUP(K1072,[1]LibPAS_data!$A$2:$C$601,2,FALSE)</f>
        <v>Arizona City Community Library</v>
      </c>
      <c r="K1072" s="13" t="s">
        <v>152</v>
      </c>
      <c r="M1072" t="s">
        <v>266</v>
      </c>
    </row>
    <row r="1073" spans="1:21" ht="15" x14ac:dyDescent="0.25">
      <c r="A1073" s="22">
        <f>VLOOKUP(lex_jul_2014[[#This Row],[Locationid]],[1]LibPAS_data!$A$2:$D$264,4,FALSE)</f>
        <v>9676</v>
      </c>
      <c r="B1073" s="10" t="str">
        <f>TEXT(C1073,"yyyy")&amp;"-"&amp;"Q"&amp;LOOKUP(MONTH(C1073),{1,4,7,10},{1,2,3,4})</f>
        <v>2015-Q2</v>
      </c>
      <c r="C1073" s="19">
        <v>42095</v>
      </c>
      <c r="D1073" s="7">
        <f>YEAR(DATE(YEAR(lex_jul_2014[[#This Row],[Date]]),MONTH(lex_jul_2014[[#This Row],[Date]])+6,1))</f>
        <v>2015</v>
      </c>
      <c r="E1073" s="39" t="str">
        <f>TEXT(lex_jul_2014[[#This Row],[Date]],"YYYY")</f>
        <v>2015</v>
      </c>
      <c r="F1073" t="s">
        <v>297</v>
      </c>
      <c r="G1073" s="7" t="str">
        <f>VLOOKUP(K1073,[1]LibPAS_data!$A$2:$C$600,3,FALSE)</f>
        <v>Pinal</v>
      </c>
      <c r="H1073">
        <v>13836</v>
      </c>
      <c r="I1073" t="s">
        <v>16</v>
      </c>
      <c r="J1073" s="7" t="str">
        <f>VLOOKUP(K1073,[1]LibPAS_data!$A$2:$C$601,2,FALSE)</f>
        <v>Coolidge Public Library</v>
      </c>
      <c r="K1073" s="13" t="s">
        <v>175</v>
      </c>
      <c r="M1073" t="s">
        <v>266</v>
      </c>
    </row>
    <row r="1074" spans="1:21" ht="15" x14ac:dyDescent="0.25">
      <c r="A1074" s="22">
        <f>VLOOKUP(lex_jul_2014[[#This Row],[Locationid]],[1]LibPAS_data!$A$2:$D$264,4,FALSE)</f>
        <v>3457</v>
      </c>
      <c r="B1074" s="10" t="str">
        <f>TEXT(C1074,"yyyy")&amp;"-"&amp;"Q"&amp;LOOKUP(MONTH(C1074),{1,4,7,10},{1,2,3,4})</f>
        <v>2015-Q2</v>
      </c>
      <c r="C1074" s="19">
        <v>42095</v>
      </c>
      <c r="D1074" s="7">
        <f>YEAR(DATE(YEAR(lex_jul_2014[[#This Row],[Date]]),MONTH(lex_jul_2014[[#This Row],[Date]])+6,1))</f>
        <v>2015</v>
      </c>
      <c r="E1074" s="39" t="str">
        <f>TEXT(lex_jul_2014[[#This Row],[Date]],"YYYY")</f>
        <v>2015</v>
      </c>
      <c r="F1074" t="s">
        <v>297</v>
      </c>
      <c r="G1074" s="7" t="str">
        <f>VLOOKUP(K1074,[1]LibPAS_data!$A$2:$C$600,3,FALSE)</f>
        <v>Pinal</v>
      </c>
      <c r="H1074">
        <v>13837</v>
      </c>
      <c r="I1074" t="s">
        <v>17</v>
      </c>
      <c r="J1074" s="7" t="str">
        <f>VLOOKUP(K1074,[1]LibPAS_data!$A$2:$C$601,2,FALSE)</f>
        <v>Eloy Santa Cruz Library</v>
      </c>
      <c r="K1074" s="13" t="s">
        <v>184</v>
      </c>
      <c r="M1074" t="s">
        <v>266</v>
      </c>
    </row>
    <row r="1075" spans="1:21" ht="15" x14ac:dyDescent="0.25">
      <c r="A1075" s="22">
        <f>VLOOKUP(lex_jul_2014[[#This Row],[Locationid]],[1]LibPAS_data!$A$2:$D$264,4,FALSE)</f>
        <v>12585</v>
      </c>
      <c r="B1075" s="10" t="str">
        <f>TEXT(C1075,"yyyy")&amp;"-"&amp;"Q"&amp;LOOKUP(MONTH(C1075),{1,4,7,10},{1,2,3,4})</f>
        <v>2015-Q2</v>
      </c>
      <c r="C1075" s="19">
        <v>42095</v>
      </c>
      <c r="D1075" s="7">
        <f>YEAR(DATE(YEAR(lex_jul_2014[[#This Row],[Date]]),MONTH(lex_jul_2014[[#This Row],[Date]])+6,1))</f>
        <v>2015</v>
      </c>
      <c r="E1075" s="39" t="str">
        <f>TEXT(lex_jul_2014[[#This Row],[Date]],"YYYY")</f>
        <v>2015</v>
      </c>
      <c r="F1075" t="s">
        <v>297</v>
      </c>
      <c r="G1075" s="7" t="str">
        <f>VLOOKUP(K1075,[1]LibPAS_data!$A$2:$C$600,3,FALSE)</f>
        <v>Pinal</v>
      </c>
      <c r="H1075">
        <v>13838</v>
      </c>
      <c r="I1075" t="s">
        <v>18</v>
      </c>
      <c r="J1075" s="7" t="str">
        <f>VLOOKUP(K1075,[1]LibPAS_data!$A$2:$C$601,2,FALSE)</f>
        <v>Florence Community Library</v>
      </c>
      <c r="K1075" s="13" t="s">
        <v>187</v>
      </c>
      <c r="M1075" t="s">
        <v>266</v>
      </c>
    </row>
    <row r="1076" spans="1:21" ht="15" x14ac:dyDescent="0.25">
      <c r="A1076" s="22">
        <f>VLOOKUP(lex_jul_2014[[#This Row],[Locationid]],[1]LibPAS_data!$A$2:$D$264,4,FALSE)</f>
        <v>1024</v>
      </c>
      <c r="B1076" s="10" t="str">
        <f>TEXT(C1076,"yyyy")&amp;"-"&amp;"Q"&amp;LOOKUP(MONTH(C1076),{1,4,7,10},{1,2,3,4})</f>
        <v>2015-Q2</v>
      </c>
      <c r="C1076" s="19">
        <v>42095</v>
      </c>
      <c r="D1076" s="7">
        <f>YEAR(DATE(YEAR(lex_jul_2014[[#This Row],[Date]]),MONTH(lex_jul_2014[[#This Row],[Date]])+6,1))</f>
        <v>2015</v>
      </c>
      <c r="E1076" s="39" t="str">
        <f>TEXT(lex_jul_2014[[#This Row],[Date]],"YYYY")</f>
        <v>2015</v>
      </c>
      <c r="F1076" t="s">
        <v>297</v>
      </c>
      <c r="G1076" s="7" t="str">
        <f>VLOOKUP(K1076,[1]LibPAS_data!$A$2:$C$600,3,FALSE)</f>
        <v>Pinal</v>
      </c>
      <c r="H1076">
        <v>13839</v>
      </c>
      <c r="I1076" t="s">
        <v>22</v>
      </c>
      <c r="J1076" s="7" t="str">
        <f>VLOOKUP(K1076,[1]LibPAS_data!$A$2:$C$601,2,FALSE)</f>
        <v>Kearny Public Library</v>
      </c>
      <c r="K1076" s="13" t="s">
        <v>203</v>
      </c>
      <c r="M1076" t="s">
        <v>266</v>
      </c>
    </row>
    <row r="1077" spans="1:21" ht="15" x14ac:dyDescent="0.25">
      <c r="A1077" s="22">
        <f>VLOOKUP(lex_jul_2014[[#This Row],[Locationid]],[1]LibPAS_data!$A$2:$D$264,4,FALSE)</f>
        <v>8901</v>
      </c>
      <c r="B1077" s="10" t="str">
        <f>TEXT(C1077,"yyyy")&amp;"-"&amp;"Q"&amp;LOOKUP(MONTH(C1077),{1,4,7,10},{1,2,3,4})</f>
        <v>2015-Q2</v>
      </c>
      <c r="C1077" s="19">
        <v>42095</v>
      </c>
      <c r="D1077" s="7">
        <f>YEAR(DATE(YEAR(lex_jul_2014[[#This Row],[Date]]),MONTH(lex_jul_2014[[#This Row],[Date]])+6,1))</f>
        <v>2015</v>
      </c>
      <c r="E1077" s="39" t="str">
        <f>TEXT(lex_jul_2014[[#This Row],[Date]],"YYYY")</f>
        <v>2015</v>
      </c>
      <c r="F1077" t="s">
        <v>297</v>
      </c>
      <c r="G1077" s="7" t="str">
        <f>VLOOKUP(K1077,[1]LibPAS_data!$A$2:$C$600,3,FALSE)</f>
        <v>Pinal</v>
      </c>
      <c r="H1077">
        <v>13846</v>
      </c>
      <c r="I1077" t="s">
        <v>20</v>
      </c>
      <c r="J1077" s="7" t="str">
        <f>VLOOKUP(K1077,[1]LibPAS_data!$A$2:$C$601,2,FALSE)</f>
        <v>Pinal County Library District</v>
      </c>
      <c r="K1077" s="13" t="s">
        <v>226</v>
      </c>
      <c r="M1077" t="s">
        <v>266</v>
      </c>
      <c r="P1077">
        <v>2</v>
      </c>
      <c r="Q1077">
        <v>1</v>
      </c>
      <c r="S1077">
        <v>3</v>
      </c>
      <c r="U1077">
        <v>3</v>
      </c>
    </row>
    <row r="1078" spans="1:21" ht="15" x14ac:dyDescent="0.25">
      <c r="A1078" s="22" t="e">
        <f>VLOOKUP(lex_jul_2014[[#This Row],[Locationid]],[1]LibPAS_data!$A$2:$D$264,4,FALSE)</f>
        <v>#N/A</v>
      </c>
      <c r="B1078" s="10" t="str">
        <f>TEXT(C1078,"yyyy")&amp;"-"&amp;"Q"&amp;LOOKUP(MONTH(C1078),{1,4,7,10},{1,2,3,4})</f>
        <v>2015-Q2</v>
      </c>
      <c r="C1078" s="19">
        <v>42095</v>
      </c>
      <c r="D1078" s="7">
        <f>YEAR(DATE(YEAR(lex_jul_2014[[#This Row],[Date]]),MONTH(lex_jul_2014[[#This Row],[Date]])+6,1))</f>
        <v>2015</v>
      </c>
      <c r="E1078" s="39" t="str">
        <f>TEXT(lex_jul_2014[[#This Row],[Date]],"YYYY")</f>
        <v>2015</v>
      </c>
      <c r="F1078" t="s">
        <v>297</v>
      </c>
      <c r="G1078" s="7" t="str">
        <f>VLOOKUP(K1078,[1]LibPAS_data!$A$2:$C$600,3,FALSE)</f>
        <v>Pinal</v>
      </c>
      <c r="H1078">
        <v>14443</v>
      </c>
      <c r="I1078" t="s">
        <v>21</v>
      </c>
      <c r="J1078" s="7" t="str">
        <f>VLOOKUP(K1078,[1]LibPAS_data!$A$2:$C$601,2,FALSE)</f>
        <v>Vista Grande Library</v>
      </c>
      <c r="K1078" s="13" t="s">
        <v>252</v>
      </c>
      <c r="M1078" t="s">
        <v>266</v>
      </c>
    </row>
    <row r="1079" spans="1:21" ht="15" x14ac:dyDescent="0.25">
      <c r="A1079" s="22" t="str">
        <f>VLOOKUP(lex_jul_2014[[#This Row],[Locationid]],[1]LibPAS_data!$A$2:$D$264,4,FALSE)</f>
        <v>N/A</v>
      </c>
      <c r="B1079" s="10" t="str">
        <f>TEXT(C1079,"yyyy")&amp;"-"&amp;"Q"&amp;LOOKUP(MONTH(C1079),{1,4,7,10},{1,2,3,4})</f>
        <v>2015-Q2</v>
      </c>
      <c r="C1079" s="19">
        <v>42095</v>
      </c>
      <c r="D1079" s="7">
        <f>YEAR(DATE(YEAR(lex_jul_2014[[#This Row],[Date]]),MONTH(lex_jul_2014[[#This Row],[Date]])+6,1))</f>
        <v>2015</v>
      </c>
      <c r="E1079" s="39" t="str">
        <f>TEXT(lex_jul_2014[[#This Row],[Date]],"YYYY")</f>
        <v>2015</v>
      </c>
      <c r="F1079" t="s">
        <v>297</v>
      </c>
      <c r="G1079" s="7" t="str">
        <f>VLOOKUP(K1079,[1]LibPAS_data!$A$2:$C$600,3,FALSE)</f>
        <v>Pinal</v>
      </c>
      <c r="H1079">
        <v>14442</v>
      </c>
      <c r="I1079" t="s">
        <v>12</v>
      </c>
      <c r="J1079" s="7" t="str">
        <f>VLOOKUP(K1079,[1]LibPAS_data!$A$2:$C$601,2,FALSE)</f>
        <v>Ira H. Hayes Memorial Library</v>
      </c>
      <c r="K1079" s="13" t="s">
        <v>198</v>
      </c>
      <c r="M1079" t="s">
        <v>266</v>
      </c>
    </row>
    <row r="1080" spans="1:21" ht="15" x14ac:dyDescent="0.25">
      <c r="A1080" s="22" t="e">
        <f>VLOOKUP(lex_jul_2014[[#This Row],[Locationid]],[1]LibPAS_data!$A$2:$D$264,4,FALSE)</f>
        <v>#N/A</v>
      </c>
      <c r="B1080" s="10" t="str">
        <f>TEXT(C1080,"yyyy")&amp;"-"&amp;"Q"&amp;LOOKUP(MONTH(C1080),{1,4,7,10},{1,2,3,4})</f>
        <v>2015-Q2</v>
      </c>
      <c r="C1080" s="19">
        <v>42095</v>
      </c>
      <c r="D1080" s="7">
        <f>YEAR(DATE(YEAR(lex_jul_2014[[#This Row],[Date]]),MONTH(lex_jul_2014[[#This Row],[Date]])+6,1))</f>
        <v>2015</v>
      </c>
      <c r="E1080" s="39" t="str">
        <f>TEXT(lex_jul_2014[[#This Row],[Date]],"YYYY")</f>
        <v>2015</v>
      </c>
      <c r="F1080" t="s">
        <v>297</v>
      </c>
      <c r="G1080" s="7" t="str">
        <f>VLOOKUP(K1080,[1]LibPAS_data!$A$2:$C$600,3,FALSE)</f>
        <v>Pinal</v>
      </c>
      <c r="H1080">
        <v>13840</v>
      </c>
      <c r="I1080" t="s">
        <v>23</v>
      </c>
      <c r="J1080" s="7" t="str">
        <f>VLOOKUP(K1080,[1]LibPAS_data!$A$2:$C$601,2,FALSE)</f>
        <v>Oracle Public Library</v>
      </c>
      <c r="K1080" s="13" t="s">
        <v>217</v>
      </c>
      <c r="M1080" t="s">
        <v>266</v>
      </c>
    </row>
    <row r="1081" spans="1:21" ht="15" x14ac:dyDescent="0.25">
      <c r="A1081" s="22">
        <f>VLOOKUP(lex_jul_2014[[#This Row],[Locationid]],[1]LibPAS_data!$A$2:$D$264,4,FALSE)</f>
        <v>1032</v>
      </c>
      <c r="B1081" s="10" t="str">
        <f>TEXT(C1081,"yyyy")&amp;"-"&amp;"Q"&amp;LOOKUP(MONTH(C1081),{1,4,7,10},{1,2,3,4})</f>
        <v>2015-Q2</v>
      </c>
      <c r="C1081" s="19">
        <v>42095</v>
      </c>
      <c r="D1081" s="7">
        <f>YEAR(DATE(YEAR(lex_jul_2014[[#This Row],[Date]]),MONTH(lex_jul_2014[[#This Row],[Date]])+6,1))</f>
        <v>2015</v>
      </c>
      <c r="E1081" s="39" t="str">
        <f>TEXT(lex_jul_2014[[#This Row],[Date]],"YYYY")</f>
        <v>2015</v>
      </c>
      <c r="F1081" t="s">
        <v>297</v>
      </c>
      <c r="G1081" s="7" t="str">
        <f>VLOOKUP(K1081,[1]LibPAS_data!$A$2:$C$600,3,FALSE)</f>
        <v>Pinal</v>
      </c>
      <c r="H1081">
        <v>13841</v>
      </c>
      <c r="I1081" t="s">
        <v>24</v>
      </c>
      <c r="J1081" s="7" t="str">
        <f>VLOOKUP(K1081,[1]LibPAS_data!$A$2:$C$601,2,FALSE)</f>
        <v>Mammoth Public Library</v>
      </c>
      <c r="K1081" s="13" t="s">
        <v>205</v>
      </c>
      <c r="M1081" t="s">
        <v>266</v>
      </c>
    </row>
    <row r="1082" spans="1:21" ht="15" x14ac:dyDescent="0.25">
      <c r="A1082" s="22" t="e">
        <f>VLOOKUP(lex_jul_2014[[#This Row],[Locationid]],[1]LibPAS_data!$A$2:$D$264,4,FALSE)</f>
        <v>#N/A</v>
      </c>
      <c r="B1082" s="10" t="str">
        <f>TEXT(C1082,"yyyy")&amp;"-"&amp;"Q"&amp;LOOKUP(MONTH(C1082),{1,4,7,10},{1,2,3,4})</f>
        <v>2015-Q2</v>
      </c>
      <c r="C1082" s="19">
        <v>42095</v>
      </c>
      <c r="D1082" s="7">
        <f>YEAR(DATE(YEAR(lex_jul_2014[[#This Row],[Date]]),MONTH(lex_jul_2014[[#This Row],[Date]])+6,1))</f>
        <v>2015</v>
      </c>
      <c r="E1082" s="39" t="str">
        <f>TEXT(lex_jul_2014[[#This Row],[Date]],"YYYY")</f>
        <v>2015</v>
      </c>
      <c r="F1082" t="s">
        <v>297</v>
      </c>
      <c r="G1082" s="7" t="str">
        <f>VLOOKUP(K1082,[1]LibPAS_data!$A$2:$C$600,3,FALSE)</f>
        <v>Pinal</v>
      </c>
      <c r="H1082">
        <v>13842</v>
      </c>
      <c r="I1082" t="s">
        <v>25</v>
      </c>
      <c r="J1082" s="7" t="str">
        <f>VLOOKUP(K1082,[1]LibPAS_data!$A$2:$C$601,2,FALSE)</f>
        <v>San Manuel Public Library</v>
      </c>
      <c r="K1082" s="15" t="s">
        <v>237</v>
      </c>
      <c r="M1082" t="s">
        <v>266</v>
      </c>
    </row>
    <row r="1083" spans="1:21" ht="15" x14ac:dyDescent="0.25">
      <c r="A1083" s="22">
        <f>VLOOKUP(lex_jul_2014[[#This Row],[Locationid]],[1]LibPAS_data!$A$2:$D$264,4,FALSE)</f>
        <v>33183</v>
      </c>
      <c r="B1083" s="10" t="str">
        <f>TEXT(C1083,"yyyy")&amp;"-"&amp;"Q"&amp;LOOKUP(MONTH(C1083),{1,4,7,10},{1,2,3,4})</f>
        <v>2015-Q2</v>
      </c>
      <c r="C1083" s="19">
        <v>42095</v>
      </c>
      <c r="D1083" s="7">
        <f>YEAR(DATE(YEAR(lex_jul_2014[[#This Row],[Date]]),MONTH(lex_jul_2014[[#This Row],[Date]])+6,1))</f>
        <v>2015</v>
      </c>
      <c r="E1083" s="39" t="str">
        <f>TEXT(lex_jul_2014[[#This Row],[Date]],"YYYY")</f>
        <v>2015</v>
      </c>
      <c r="F1083" t="s">
        <v>297</v>
      </c>
      <c r="G1083" s="7" t="str">
        <f>VLOOKUP(K1083,[1]LibPAS_data!$A$2:$C$600,3,FALSE)</f>
        <v>Pinal</v>
      </c>
      <c r="H1083">
        <v>13843</v>
      </c>
      <c r="I1083" t="s">
        <v>26</v>
      </c>
      <c r="J1083" s="7" t="str">
        <f>VLOOKUP(K1083,[1]LibPAS_data!$A$2:$C$601,2,FALSE)</f>
        <v>Maricopa Community Library</v>
      </c>
      <c r="K1083" s="13" t="s">
        <v>206</v>
      </c>
      <c r="M1083" t="s">
        <v>266</v>
      </c>
    </row>
    <row r="1084" spans="1:21" ht="15" x14ac:dyDescent="0.25">
      <c r="A1084" s="22">
        <f>VLOOKUP(lex_jul_2014[[#This Row],[Locationid]],[1]LibPAS_data!$A$2:$D$264,4,FALSE)</f>
        <v>2616</v>
      </c>
      <c r="B1084" s="10" t="str">
        <f>TEXT(C1084,"yyyy")&amp;"-"&amp;"Q"&amp;LOOKUP(MONTH(C1084),{1,4,7,10},{1,2,3,4})</f>
        <v>2015-Q2</v>
      </c>
      <c r="C1084" s="19">
        <v>42095</v>
      </c>
      <c r="D1084" s="7">
        <f>YEAR(DATE(YEAR(lex_jul_2014[[#This Row],[Date]]),MONTH(lex_jul_2014[[#This Row],[Date]])+6,1))</f>
        <v>2015</v>
      </c>
      <c r="E1084" s="39" t="str">
        <f>TEXT(lex_jul_2014[[#This Row],[Date]],"YYYY")</f>
        <v>2015</v>
      </c>
      <c r="F1084" t="s">
        <v>297</v>
      </c>
      <c r="G1084" s="7" t="str">
        <f>VLOOKUP(K1084,[1]LibPAS_data!$A$2:$C$600,3,FALSE)</f>
        <v>Pinal</v>
      </c>
      <c r="H1084">
        <v>13844</v>
      </c>
      <c r="I1084" t="s">
        <v>27</v>
      </c>
      <c r="J1084" s="7" t="str">
        <f>VLOOKUP(K1084,[1]LibPAS_data!$A$2:$C$601,2,FALSE)</f>
        <v>Superior Public Library</v>
      </c>
      <c r="K1084" s="13" t="s">
        <v>245</v>
      </c>
      <c r="M1084" t="s">
        <v>266</v>
      </c>
    </row>
    <row r="1085" spans="1:21" ht="15" x14ac:dyDescent="0.25">
      <c r="A1085" s="22">
        <f>VLOOKUP(lex_jul_2014[[#This Row],[Locationid]],[1]LibPAS_data!$A$2:$D$264,4,FALSE)</f>
        <v>48762</v>
      </c>
      <c r="B1085" s="10" t="str">
        <f>TEXT(C1085,"yyyy")&amp;"-"&amp;"Q"&amp;LOOKUP(MONTH(C1085),{1,4,7,10},{1,2,3,4})</f>
        <v>2015-Q2</v>
      </c>
      <c r="C1085" s="19">
        <v>42095</v>
      </c>
      <c r="D1085" s="7">
        <f>YEAR(DATE(YEAR(lex_jul_2014[[#This Row],[Date]]),MONTH(lex_jul_2014[[#This Row],[Date]])+6,1))</f>
        <v>2015</v>
      </c>
      <c r="E1085" s="39" t="str">
        <f>TEXT(lex_jul_2014[[#This Row],[Date]],"YYYY")</f>
        <v>2015</v>
      </c>
      <c r="F1085" t="s">
        <v>297</v>
      </c>
      <c r="G1085" s="7" t="str">
        <f>VLOOKUP(K1085,[1]LibPAS_data!$A$2:$C$600,3,FALSE)</f>
        <v>Pinal</v>
      </c>
      <c r="H1085">
        <v>13835</v>
      </c>
      <c r="I1085" t="s">
        <v>19</v>
      </c>
      <c r="J1085" s="7" t="str">
        <f>VLOOKUP(K1085,[1]LibPAS_data!$A$2:$C$601,2,FALSE)</f>
        <v>Casa Grande Public Library</v>
      </c>
      <c r="K1085" s="18" t="s">
        <v>164</v>
      </c>
      <c r="M1085" t="s">
        <v>266</v>
      </c>
    </row>
    <row r="1086" spans="1:21" ht="15" x14ac:dyDescent="0.25">
      <c r="A1086" s="22">
        <f>VLOOKUP(lex_jul_2014[[#This Row],[Locationid]],[1]LibPAS_data!$A$2:$D$264,4,FALSE)</f>
        <v>87143</v>
      </c>
      <c r="B1086" s="10" t="str">
        <f>TEXT(C1086,"yyyy")&amp;"-"&amp;"Q"&amp;LOOKUP(MONTH(C1086),{1,4,7,10},{1,2,3,4})</f>
        <v>2015-Q2</v>
      </c>
      <c r="C1086" s="19">
        <v>42095</v>
      </c>
      <c r="D1086" s="7">
        <f>YEAR(DATE(YEAR(lex_jul_2014[[#This Row],[Date]]),MONTH(lex_jul_2014[[#This Row],[Date]])+6,1))</f>
        <v>2015</v>
      </c>
      <c r="E1086" s="39" t="str">
        <f>TEXT(lex_jul_2014[[#This Row],[Date]],"YYYY")</f>
        <v>2015</v>
      </c>
      <c r="F1086" t="s">
        <v>297</v>
      </c>
      <c r="G1086" s="7" t="str">
        <f>VLOOKUP(K1086,[1]LibPAS_data!$A$2:$C$600,3,FALSE)</f>
        <v>Mohave</v>
      </c>
      <c r="H1086">
        <v>14322</v>
      </c>
      <c r="I1086" t="s">
        <v>29</v>
      </c>
      <c r="J1086" s="7" t="str">
        <f>VLOOKUP(K1086,[1]LibPAS_data!$A$2:$C$601,2,FALSE)</f>
        <v>Mohave County Library District</v>
      </c>
      <c r="K1086" s="13" t="s">
        <v>212</v>
      </c>
      <c r="M1086" t="s">
        <v>266</v>
      </c>
    </row>
    <row r="1087" spans="1:21" ht="15" x14ac:dyDescent="0.25">
      <c r="A1087" s="22" t="str">
        <f>VLOOKUP(lex_jul_2014[[#This Row],[Locationid]],[1]LibPAS_data!$A$2:$D$264,4,FALSE)</f>
        <v>N/A</v>
      </c>
      <c r="B1087" s="10" t="str">
        <f>TEXT(C1087,"yyyy")&amp;"-"&amp;"Q"&amp;LOOKUP(MONTH(C1087),{1,4,7,10},{1,2,3,4})</f>
        <v>2015-Q2</v>
      </c>
      <c r="C1087" s="19">
        <v>42095</v>
      </c>
      <c r="D1087" s="7">
        <f>YEAR(DATE(YEAR(lex_jul_2014[[#This Row],[Date]]),MONTH(lex_jul_2014[[#This Row],[Date]])+6,1))</f>
        <v>2015</v>
      </c>
      <c r="E1087" s="39" t="str">
        <f>TEXT(lex_jul_2014[[#This Row],[Date]],"YYYY")</f>
        <v>2015</v>
      </c>
      <c r="F1087" t="s">
        <v>297</v>
      </c>
      <c r="G1087" s="7" t="str">
        <f>VLOOKUP(K1087,[1]LibPAS_data!$A$2:$C$600,3,FALSE)</f>
        <v>Mohave</v>
      </c>
      <c r="H1087">
        <v>14489</v>
      </c>
      <c r="I1087" t="s">
        <v>30</v>
      </c>
      <c r="J1087" s="7" t="str">
        <f>VLOOKUP(K1087,[1]LibPAS_data!$A$2:$C$601,2,FALSE)</f>
        <v>Ava Ich Asiit Tribal Library</v>
      </c>
      <c r="K1087" s="13" t="s">
        <v>155</v>
      </c>
      <c r="M1087" t="s">
        <v>266</v>
      </c>
    </row>
    <row r="1088" spans="1:21" ht="15" x14ac:dyDescent="0.25">
      <c r="A1088" s="22" t="str">
        <f>VLOOKUP(lex_jul_2014[[#This Row],[Locationid]],[1]LibPAS_data!$A$2:$D$264,4,FALSE)</f>
        <v>N/A</v>
      </c>
      <c r="B1088" s="10" t="str">
        <f>TEXT(C1088,"yyyy")&amp;"-"&amp;"Q"&amp;LOOKUP(MONTH(C1088),{1,4,7,10},{1,2,3,4})</f>
        <v>2015-Q2</v>
      </c>
      <c r="C1088" s="19">
        <v>42095</v>
      </c>
      <c r="D1088" s="7">
        <f>YEAR(DATE(YEAR(lex_jul_2014[[#This Row],[Date]]),MONTH(lex_jul_2014[[#This Row],[Date]])+6,1))</f>
        <v>2015</v>
      </c>
      <c r="E1088" s="39" t="str">
        <f>TEXT(lex_jul_2014[[#This Row],[Date]],"YYYY")</f>
        <v>2015</v>
      </c>
      <c r="F1088" t="s">
        <v>297</v>
      </c>
      <c r="G1088" s="7" t="str">
        <f>VLOOKUP(K1088,[1]LibPAS_data!$A$2:$C$600,3,FALSE)</f>
        <v>Mohave</v>
      </c>
      <c r="H1088">
        <v>14490</v>
      </c>
      <c r="I1088" t="s">
        <v>31</v>
      </c>
      <c r="J1088" s="7" t="str">
        <f>VLOOKUP(K1088,[1]LibPAS_data!$A$2:$C$601,2,FALSE)</f>
        <v>Kaibab Paiute Public Library</v>
      </c>
      <c r="K1088" s="13" t="s">
        <v>201</v>
      </c>
      <c r="M1088" t="s">
        <v>266</v>
      </c>
    </row>
    <row r="1089" spans="1:22" ht="15" x14ac:dyDescent="0.25">
      <c r="A1089" s="22" t="str">
        <f>VLOOKUP(lex_jul_2014[[#This Row],[Locationid]],[1]LibPAS_data!$A$2:$D$264,4,FALSE)</f>
        <v>N/A</v>
      </c>
      <c r="B1089" s="10" t="str">
        <f>TEXT(C1089,"yyyy")&amp;"-"&amp;"Q"&amp;LOOKUP(MONTH(C1089),{1,4,7,10},{1,2,3,4})</f>
        <v>2015-Q2</v>
      </c>
      <c r="C1089" s="19">
        <v>42095</v>
      </c>
      <c r="D1089" s="7">
        <f>YEAR(DATE(YEAR(lex_jul_2014[[#This Row],[Date]]),MONTH(lex_jul_2014[[#This Row],[Date]])+6,1))</f>
        <v>2015</v>
      </c>
      <c r="E1089" s="39" t="str">
        <f>TEXT(lex_jul_2014[[#This Row],[Date]],"YYYY")</f>
        <v>2015</v>
      </c>
      <c r="F1089" t="s">
        <v>297</v>
      </c>
      <c r="G1089" s="7" t="str">
        <f>VLOOKUP(K1089,[1]LibPAS_data!$A$2:$C$600,3,FALSE)</f>
        <v>Mohave</v>
      </c>
      <c r="H1089">
        <v>14491</v>
      </c>
      <c r="I1089" t="s">
        <v>32</v>
      </c>
      <c r="J1089" s="7" t="str">
        <f>VLOOKUP(K1089,[1]LibPAS_data!$A$2:$C$601,2,FALSE)</f>
        <v>The Edward McElwain Memorial Lib</v>
      </c>
      <c r="K1089" s="13" t="s">
        <v>246</v>
      </c>
      <c r="M1089" t="s">
        <v>266</v>
      </c>
    </row>
    <row r="1090" spans="1:22" ht="15" x14ac:dyDescent="0.25">
      <c r="A1090" s="22">
        <f>VLOOKUP(lex_jul_2014[[#This Row],[Locationid]],[1]LibPAS_data!$A$2:$D$264,4,FALSE)</f>
        <v>3139</v>
      </c>
      <c r="B1090" s="10" t="str">
        <f>TEXT(C1090,"yyyy")&amp;"-"&amp;"Q"&amp;LOOKUP(MONTH(C1090),{1,4,7,10},{1,2,3,4})</f>
        <v>2015-Q2</v>
      </c>
      <c r="C1090" s="19">
        <v>42095</v>
      </c>
      <c r="D1090" s="7">
        <f>YEAR(DATE(YEAR(lex_jul_2014[[#This Row],[Date]]),MONTH(lex_jul_2014[[#This Row],[Date]])+6,1))</f>
        <v>2015</v>
      </c>
      <c r="E1090" s="39" t="str">
        <f>TEXT(lex_jul_2014[[#This Row],[Date]],"YYYY")</f>
        <v>2015</v>
      </c>
      <c r="F1090" t="s">
        <v>297</v>
      </c>
      <c r="G1090" s="7" t="str">
        <f>VLOOKUP(K1090,[1]LibPAS_data!$A$2:$C$600,3,FALSE)</f>
        <v>La Paz</v>
      </c>
      <c r="H1090">
        <v>14475</v>
      </c>
      <c r="I1090" t="s">
        <v>281</v>
      </c>
      <c r="J1090" s="7" t="str">
        <f>VLOOKUP(K1090,[1]LibPAS_data!$A$2:$C$601,2,FALSE)</f>
        <v>La Paz County Library Services</v>
      </c>
      <c r="K1090" s="13" t="s">
        <v>285</v>
      </c>
      <c r="M1090" t="s">
        <v>266</v>
      </c>
    </row>
    <row r="1091" spans="1:22" ht="15" x14ac:dyDescent="0.25">
      <c r="A1091" s="22">
        <f>VLOOKUP(lex_jul_2014[[#This Row],[Locationid]],[1]LibPAS_data!$A$2:$D$264,4,FALSE)</f>
        <v>5873</v>
      </c>
      <c r="B1091" s="10" t="str">
        <f>TEXT(C1091,"yyyy")&amp;"-"&amp;"Q"&amp;LOOKUP(MONTH(C1091),{1,4,7,10},{1,2,3,4})</f>
        <v>2015-Q2</v>
      </c>
      <c r="C1091" s="19">
        <v>42095</v>
      </c>
      <c r="D1091" s="7">
        <f>YEAR(DATE(YEAR(lex_jul_2014[[#This Row],[Date]]),MONTH(lex_jul_2014[[#This Row],[Date]])+6,1))</f>
        <v>2015</v>
      </c>
      <c r="E1091" s="39" t="str">
        <f>TEXT(lex_jul_2014[[#This Row],[Date]],"YYYY")</f>
        <v>2015</v>
      </c>
      <c r="F1091" t="s">
        <v>297</v>
      </c>
      <c r="G1091" s="7" t="str">
        <f>VLOOKUP(K1091,[1]LibPAS_data!$A$2:$C$600,3,FALSE)</f>
        <v>La Paz</v>
      </c>
      <c r="H1091">
        <v>14473</v>
      </c>
      <c r="I1091" t="s">
        <v>35</v>
      </c>
      <c r="J1091" s="7" t="str">
        <f>VLOOKUP(K1091,[1]LibPAS_data!$A$2:$C$601,2,FALSE)</f>
        <v>Quartzsite Public Library</v>
      </c>
      <c r="K1091" s="11" t="s">
        <v>231</v>
      </c>
      <c r="M1091" t="s">
        <v>266</v>
      </c>
    </row>
    <row r="1092" spans="1:22" ht="15" x14ac:dyDescent="0.25">
      <c r="A1092" s="22" t="e">
        <f>VLOOKUP(lex_jul_2014[[#This Row],[Locationid]],[1]LibPAS_data!$A$2:$D$264,4,FALSE)</f>
        <v>#N/A</v>
      </c>
      <c r="B1092" s="10" t="str">
        <f>TEXT(C1092,"yyyy")&amp;"-"&amp;"Q"&amp;LOOKUP(MONTH(C1092),{1,4,7,10},{1,2,3,4})</f>
        <v>2015-Q2</v>
      </c>
      <c r="C1092" s="19">
        <v>42095</v>
      </c>
      <c r="D1092" s="7">
        <f>YEAR(DATE(YEAR(lex_jul_2014[[#This Row],[Date]]),MONTH(lex_jul_2014[[#This Row],[Date]])+6,1))</f>
        <v>2015</v>
      </c>
      <c r="E1092" s="39" t="str">
        <f>TEXT(lex_jul_2014[[#This Row],[Date]],"YYYY")</f>
        <v>2015</v>
      </c>
      <c r="F1092" t="s">
        <v>297</v>
      </c>
      <c r="G1092" s="7" t="str">
        <f>VLOOKUP(K1092,[1]LibPAS_data!$A$2:$C$600,3,FALSE)</f>
        <v>Yavapai</v>
      </c>
      <c r="H1092">
        <v>14325</v>
      </c>
      <c r="I1092" t="s">
        <v>37</v>
      </c>
      <c r="J1092" s="7" t="str">
        <f>VLOOKUP(K1092,[1]LibPAS_data!$A$2:$C$601,2,FALSE)</f>
        <v>Centennial Public Library</v>
      </c>
      <c r="K1092" s="18" t="s">
        <v>165</v>
      </c>
      <c r="M1092" t="s">
        <v>266</v>
      </c>
    </row>
    <row r="1093" spans="1:22" ht="15" x14ac:dyDescent="0.25">
      <c r="A1093" s="22" t="e">
        <f>VLOOKUP(lex_jul_2014[[#This Row],[Locationid]],[1]LibPAS_data!$A$2:$D$264,4,FALSE)</f>
        <v>#N/A</v>
      </c>
      <c r="B1093" s="10" t="str">
        <f>TEXT(C1093,"yyyy")&amp;"-"&amp;"Q"&amp;LOOKUP(MONTH(C1093),{1,4,7,10},{1,2,3,4})</f>
        <v>2015-Q2</v>
      </c>
      <c r="C1093" s="19">
        <v>42095</v>
      </c>
      <c r="D1093" s="7">
        <f>YEAR(DATE(YEAR(lex_jul_2014[[#This Row],[Date]]),MONTH(lex_jul_2014[[#This Row],[Date]])+6,1))</f>
        <v>2015</v>
      </c>
      <c r="E1093" s="39" t="str">
        <f>TEXT(lex_jul_2014[[#This Row],[Date]],"YYYY")</f>
        <v>2015</v>
      </c>
      <c r="F1093" t="s">
        <v>297</v>
      </c>
      <c r="G1093" s="7" t="str">
        <f>VLOOKUP(K1093,[1]LibPAS_data!$A$2:$C$600,3,FALSE)</f>
        <v>La Paz</v>
      </c>
      <c r="H1093">
        <v>14474</v>
      </c>
      <c r="I1093" t="s">
        <v>36</v>
      </c>
      <c r="J1093" s="7" t="str">
        <f>VLOOKUP(K1093,[1]LibPAS_data!$A$2:$C$601,2,FALSE)</f>
        <v>Bouse Public Library</v>
      </c>
      <c r="K1093" s="13" t="s">
        <v>161</v>
      </c>
      <c r="M1093" t="s">
        <v>266</v>
      </c>
    </row>
    <row r="1094" spans="1:22" ht="15" x14ac:dyDescent="0.25">
      <c r="A1094" s="22">
        <f>VLOOKUP(lex_jul_2014[[#This Row],[Locationid]],[1]LibPAS_data!$A$2:$D$264,4,FALSE)</f>
        <v>3352</v>
      </c>
      <c r="B1094" s="10" t="str">
        <f>TEXT(C1094,"yyyy")&amp;"-"&amp;"Q"&amp;LOOKUP(MONTH(C1094),{1,4,7,10},{1,2,3,4})</f>
        <v>2015-Q2</v>
      </c>
      <c r="C1094" s="19">
        <v>42095</v>
      </c>
      <c r="D1094" s="7">
        <f>YEAR(DATE(YEAR(lex_jul_2014[[#This Row],[Date]]),MONTH(lex_jul_2014[[#This Row],[Date]])+6,1))</f>
        <v>2015</v>
      </c>
      <c r="E1094" s="39" t="str">
        <f>TEXT(lex_jul_2014[[#This Row],[Date]],"YYYY")</f>
        <v>2015</v>
      </c>
      <c r="F1094" t="s">
        <v>297</v>
      </c>
      <c r="G1094" s="7" t="str">
        <f>VLOOKUP(K1094,[1]LibPAS_data!$A$2:$C$600,3,FALSE)</f>
        <v>La Paz</v>
      </c>
      <c r="H1094">
        <v>14324</v>
      </c>
      <c r="I1094" t="s">
        <v>33</v>
      </c>
      <c r="J1094" s="7" t="str">
        <f>VLOOKUP(K1094,[1]LibPAS_data!$A$2:$C$601,2,FALSE)</f>
        <v>Colorado River Indian Tribes Library</v>
      </c>
      <c r="K1094" s="13" t="s">
        <v>173</v>
      </c>
      <c r="M1094" t="s">
        <v>266</v>
      </c>
    </row>
    <row r="1095" spans="1:22" ht="15" x14ac:dyDescent="0.25">
      <c r="A1095" s="22">
        <f>VLOOKUP(lex_jul_2014[[#This Row],[Locationid]],[1]LibPAS_data!$A$2:$D$264,4,FALSE)</f>
        <v>12610</v>
      </c>
      <c r="B1095" s="10" t="str">
        <f>TEXT(C1095,"yyyy")&amp;"-"&amp;"Q"&amp;LOOKUP(MONTH(C1095),{1,4,7,10},{1,2,3,4})</f>
        <v>2015-Q2</v>
      </c>
      <c r="C1095" s="19">
        <v>42095</v>
      </c>
      <c r="D1095" s="7">
        <f>YEAR(DATE(YEAR(lex_jul_2014[[#This Row],[Date]]),MONTH(lex_jul_2014[[#This Row],[Date]])+6,1))</f>
        <v>2015</v>
      </c>
      <c r="E1095" s="39" t="str">
        <f>TEXT(lex_jul_2014[[#This Row],[Date]],"YYYY")</f>
        <v>2015</v>
      </c>
      <c r="F1095" t="s">
        <v>297</v>
      </c>
      <c r="G1095" s="7" t="str">
        <f>VLOOKUP(K1095,[1]LibPAS_data!$A$2:$C$600,3,FALSE)</f>
        <v>Yavapai</v>
      </c>
      <c r="H1095">
        <v>14517</v>
      </c>
      <c r="I1095" t="s">
        <v>38</v>
      </c>
      <c r="J1095" s="7" t="str">
        <f>VLOOKUP(K1095,[1]LibPAS_data!$A$2:$C$601,2,FALSE)</f>
        <v>Cottonwood Public Library</v>
      </c>
      <c r="K1095" s="13" t="s">
        <v>178</v>
      </c>
      <c r="M1095" t="s">
        <v>266</v>
      </c>
    </row>
    <row r="1096" spans="1:22" ht="15" x14ac:dyDescent="0.25">
      <c r="A1096" s="22">
        <f>VLOOKUP(lex_jul_2014[[#This Row],[Locationid]],[1]LibPAS_data!$A$2:$D$264,4,FALSE)</f>
        <v>9301</v>
      </c>
      <c r="B1096" s="10" t="str">
        <f>TEXT(C1096,"yyyy")&amp;"-"&amp;"Q"&amp;LOOKUP(MONTH(C1096),{1,4,7,10},{1,2,3,4})</f>
        <v>2015-Q2</v>
      </c>
      <c r="C1096" s="19">
        <v>42095</v>
      </c>
      <c r="D1096" s="7">
        <f>YEAR(DATE(YEAR(lex_jul_2014[[#This Row],[Date]]),MONTH(lex_jul_2014[[#This Row],[Date]])+6,1))</f>
        <v>2015</v>
      </c>
      <c r="E1096" s="39" t="str">
        <f>TEXT(lex_jul_2014[[#This Row],[Date]],"YYYY")</f>
        <v>2015</v>
      </c>
      <c r="F1096" t="s">
        <v>297</v>
      </c>
      <c r="G1096" s="7" t="str">
        <f>VLOOKUP(K1096,[1]LibPAS_data!$A$2:$C$600,3,FALSE)</f>
        <v>Yavapai</v>
      </c>
      <c r="H1096">
        <v>12675</v>
      </c>
      <c r="I1096" t="s">
        <v>40</v>
      </c>
      <c r="J1096" s="7" t="str">
        <f>VLOOKUP(K1096,[1]LibPAS_data!$A$2:$C$601,2,FALSE)</f>
        <v>Yavapai County Library District</v>
      </c>
      <c r="K1096" s="13" t="s">
        <v>259</v>
      </c>
      <c r="M1096" t="s">
        <v>266</v>
      </c>
      <c r="P1096">
        <v>1</v>
      </c>
      <c r="Q1096">
        <v>1</v>
      </c>
      <c r="S1096">
        <v>11</v>
      </c>
    </row>
    <row r="1097" spans="1:22" ht="15" x14ac:dyDescent="0.25">
      <c r="A1097" s="22" t="str">
        <f>VLOOKUP(lex_jul_2014[[#This Row],[Locationid]],[1]LibPAS_data!$A$2:$D$264,4,FALSE)</f>
        <v>N/A</v>
      </c>
      <c r="B1097" s="10" t="str">
        <f>TEXT(C1097,"yyyy")&amp;"-"&amp;"Q"&amp;LOOKUP(MONTH(C1097),{1,4,7,10},{1,2,3,4})</f>
        <v>2015-Q2</v>
      </c>
      <c r="C1097" s="19">
        <v>42095</v>
      </c>
      <c r="D1097" s="7">
        <f>YEAR(DATE(YEAR(lex_jul_2014[[#This Row],[Date]]),MONTH(lex_jul_2014[[#This Row],[Date]])+6,1))</f>
        <v>2015</v>
      </c>
      <c r="E1097" s="39" t="str">
        <f>TEXT(lex_jul_2014[[#This Row],[Date]],"YYYY")</f>
        <v>2015</v>
      </c>
      <c r="F1097" t="s">
        <v>297</v>
      </c>
      <c r="G1097" s="7" t="str">
        <f>VLOOKUP(K1097,[1]LibPAS_data!$A$2:$C$600,3,FALSE)</f>
        <v>Yavapai</v>
      </c>
      <c r="H1097">
        <v>14518</v>
      </c>
      <c r="I1097" t="s">
        <v>41</v>
      </c>
      <c r="J1097" s="7" t="str">
        <f>VLOOKUP(K1097,[1]LibPAS_data!$A$2:$C$601,2,FALSE)</f>
        <v>Yavapai-Prescott Tribal Library</v>
      </c>
      <c r="K1097" s="26" t="s">
        <v>260</v>
      </c>
      <c r="M1097" t="s">
        <v>266</v>
      </c>
    </row>
    <row r="1098" spans="1:22" ht="15" x14ac:dyDescent="0.25">
      <c r="A1098" s="22" t="e">
        <f>VLOOKUP(lex_jul_2014[[#This Row],[Locationid]],[1]LibPAS_data!$A$2:$D$264,4,FALSE)</f>
        <v>#N/A</v>
      </c>
      <c r="B1098" s="10" t="str">
        <f>TEXT(C1098,"yyyy")&amp;"-"&amp;"Q"&amp;LOOKUP(MONTH(C1098),{1,4,7,10},{1,2,3,4})</f>
        <v>2015-Q2</v>
      </c>
      <c r="C1098" s="19">
        <v>42095</v>
      </c>
      <c r="D1098" s="7">
        <f>YEAR(DATE(YEAR(lex_jul_2014[[#This Row],[Date]]),MONTH(lex_jul_2014[[#This Row],[Date]])+6,1))</f>
        <v>2015</v>
      </c>
      <c r="E1098" s="39" t="str">
        <f>TEXT(lex_jul_2014[[#This Row],[Date]],"YYYY")</f>
        <v>2015</v>
      </c>
      <c r="F1098" t="s">
        <v>297</v>
      </c>
      <c r="G1098" s="7" t="str">
        <f>VLOOKUP(K1098,[1]LibPAS_data!$A$2:$C$600,3,FALSE)</f>
        <v>Yavapai</v>
      </c>
      <c r="H1098">
        <v>14532</v>
      </c>
      <c r="I1098" t="s">
        <v>42</v>
      </c>
      <c r="J1098" s="7" t="str">
        <f>VLOOKUP(K1098,[1]LibPAS_data!$A$2:$C$601,2,FALSE)</f>
        <v>Bagdad Public Library</v>
      </c>
      <c r="K1098" s="13" t="s">
        <v>157</v>
      </c>
      <c r="M1098" t="s">
        <v>266</v>
      </c>
    </row>
    <row r="1099" spans="1:22" ht="15" x14ac:dyDescent="0.25">
      <c r="A1099" s="22" t="e">
        <f>VLOOKUP(lex_jul_2014[[#This Row],[Locationid]],[1]LibPAS_data!$A$2:$D$264,4,FALSE)</f>
        <v>#N/A</v>
      </c>
      <c r="B1099" s="10" t="str">
        <f>TEXT(C1099,"yyyy")&amp;"-"&amp;"Q"&amp;LOOKUP(MONTH(C1099),{1,4,7,10},{1,2,3,4})</f>
        <v>2015-Q2</v>
      </c>
      <c r="C1099" s="19">
        <v>42095</v>
      </c>
      <c r="D1099" s="7">
        <f>YEAR(DATE(YEAR(lex_jul_2014[[#This Row],[Date]]),MONTH(lex_jul_2014[[#This Row],[Date]])+6,1))</f>
        <v>2015</v>
      </c>
      <c r="E1099" s="39" t="str">
        <f>TEXT(lex_jul_2014[[#This Row],[Date]],"YYYY")</f>
        <v>2015</v>
      </c>
      <c r="F1099" t="s">
        <v>297</v>
      </c>
      <c r="G1099" s="7" t="str">
        <f>VLOOKUP(K1099,[1]LibPAS_data!$A$2:$C$600,3,FALSE)</f>
        <v>Yavapai</v>
      </c>
      <c r="H1099">
        <v>14552</v>
      </c>
      <c r="I1099" t="s">
        <v>44</v>
      </c>
      <c r="J1099" s="7" t="str">
        <f>VLOOKUP(K1099,[1]LibPAS_data!$A$2:$C$601,2,FALSE)</f>
        <v>Yarnell Public Library</v>
      </c>
      <c r="K1099" s="11" t="s">
        <v>258</v>
      </c>
      <c r="M1099" t="s">
        <v>266</v>
      </c>
    </row>
    <row r="1100" spans="1:22" ht="15" x14ac:dyDescent="0.25">
      <c r="A1100" s="22">
        <f>VLOOKUP(lex_jul_2014[[#This Row],[Locationid]],[1]LibPAS_data!$A$2:$D$264,4,FALSE)</f>
        <v>22616</v>
      </c>
      <c r="B1100" s="10" t="str">
        <f>TEXT(C1100,"yyyy")&amp;"-"&amp;"Q"&amp;LOOKUP(MONTH(C1100),{1,4,7,10},{1,2,3,4})</f>
        <v>2015-Q2</v>
      </c>
      <c r="C1100" s="19">
        <v>42095</v>
      </c>
      <c r="D1100" s="7">
        <f>YEAR(DATE(YEAR(lex_jul_2014[[#This Row],[Date]]),MONTH(lex_jul_2014[[#This Row],[Date]])+6,1))</f>
        <v>2015</v>
      </c>
      <c r="E1100" s="39" t="str">
        <f>TEXT(lex_jul_2014[[#This Row],[Date]],"YYYY")</f>
        <v>2015</v>
      </c>
      <c r="F1100" t="s">
        <v>297</v>
      </c>
      <c r="G1100" s="7" t="str">
        <f>VLOOKUP(K1100,[1]LibPAS_data!$A$2:$C$600,3,FALSE)</f>
        <v>Yavapai</v>
      </c>
      <c r="H1100">
        <v>14519</v>
      </c>
      <c r="I1100" t="s">
        <v>45</v>
      </c>
      <c r="J1100" s="7" t="str">
        <f>VLOOKUP(K1100,[1]LibPAS_data!$A$2:$C$601,2,FALSE)</f>
        <v>Prescott Valley Public Library</v>
      </c>
      <c r="K1100" s="13" t="s">
        <v>230</v>
      </c>
      <c r="M1100" t="s">
        <v>266</v>
      </c>
      <c r="P1100">
        <v>1</v>
      </c>
      <c r="Q1100">
        <v>1</v>
      </c>
      <c r="V1100">
        <v>3</v>
      </c>
    </row>
    <row r="1101" spans="1:22" ht="15" x14ac:dyDescent="0.25">
      <c r="A1101" s="22">
        <f>VLOOKUP(lex_jul_2014[[#This Row],[Locationid]],[1]LibPAS_data!$A$2:$D$264,4,FALSE)</f>
        <v>11000</v>
      </c>
      <c r="B1101" s="10" t="str">
        <f>TEXT(C1101,"yyyy")&amp;"-"&amp;"Q"&amp;LOOKUP(MONTH(C1101),{1,4,7,10},{1,2,3,4})</f>
        <v>2015-Q2</v>
      </c>
      <c r="C1101" s="19">
        <v>42095</v>
      </c>
      <c r="D1101" s="7">
        <f>YEAR(DATE(YEAR(lex_jul_2014[[#This Row],[Date]]),MONTH(lex_jul_2014[[#This Row],[Date]])+6,1))</f>
        <v>2015</v>
      </c>
      <c r="E1101" s="39" t="str">
        <f>TEXT(lex_jul_2014[[#This Row],[Date]],"YYYY")</f>
        <v>2015</v>
      </c>
      <c r="F1101" t="s">
        <v>297</v>
      </c>
      <c r="G1101" s="7" t="str">
        <f>VLOOKUP(K1101,[1]LibPAS_data!$A$2:$C$600,3,FALSE)</f>
        <v>Yavapai</v>
      </c>
      <c r="H1101">
        <v>14525</v>
      </c>
      <c r="I1101" t="s">
        <v>49</v>
      </c>
      <c r="J1101" s="7" t="str">
        <f>VLOOKUP(K1101,[1]LibPAS_data!$A$2:$C$601,2,FALSE)</f>
        <v>Sedona Public Library</v>
      </c>
      <c r="K1101" s="13" t="s">
        <v>240</v>
      </c>
      <c r="M1101" t="s">
        <v>266</v>
      </c>
    </row>
    <row r="1102" spans="1:22" ht="15" x14ac:dyDescent="0.25">
      <c r="A1102" s="22">
        <f>VLOOKUP(lex_jul_2014[[#This Row],[Locationid]],[1]LibPAS_data!$A$2:$D$264,4,FALSE)</f>
        <v>663</v>
      </c>
      <c r="B1102" s="10" t="str">
        <f>TEXT(C1102,"yyyy")&amp;"-"&amp;"Q"&amp;LOOKUP(MONTH(C1102),{1,4,7,10},{1,2,3,4})</f>
        <v>2015-Q2</v>
      </c>
      <c r="C1102" s="19">
        <v>42095</v>
      </c>
      <c r="D1102" s="7">
        <f>YEAR(DATE(YEAR(lex_jul_2014[[#This Row],[Date]]),MONTH(lex_jul_2014[[#This Row],[Date]])+6,1))</f>
        <v>2015</v>
      </c>
      <c r="E1102" s="39" t="str">
        <f>TEXT(lex_jul_2014[[#This Row],[Date]],"YYYY")</f>
        <v>2015</v>
      </c>
      <c r="F1102" t="s">
        <v>297</v>
      </c>
      <c r="G1102" s="7" t="str">
        <f>VLOOKUP(K1102,[1]LibPAS_data!$A$2:$C$600,3,FALSE)</f>
        <v>Yavapai</v>
      </c>
      <c r="H1102">
        <v>14523</v>
      </c>
      <c r="I1102" t="s">
        <v>46</v>
      </c>
      <c r="J1102" s="7" t="str">
        <f>VLOOKUP(K1102,[1]LibPAS_data!$A$2:$C$601,2,FALSE)</f>
        <v>Jerome Public</v>
      </c>
      <c r="K1102" s="13" t="s">
        <v>200</v>
      </c>
      <c r="M1102" t="s">
        <v>266</v>
      </c>
    </row>
    <row r="1103" spans="1:22" ht="15" x14ac:dyDescent="0.25">
      <c r="A1103" s="22" t="e">
        <f>VLOOKUP(lex_jul_2014[[#This Row],[Locationid]],[1]LibPAS_data!$A$2:$D$264,4,FALSE)</f>
        <v>#N/A</v>
      </c>
      <c r="B1103" s="10" t="str">
        <f>TEXT(C1103,"yyyy")&amp;"-"&amp;"Q"&amp;LOOKUP(MONTH(C1103),{1,4,7,10},{1,2,3,4})</f>
        <v>2015-Q2</v>
      </c>
      <c r="C1103" s="19">
        <v>42095</v>
      </c>
      <c r="D1103" s="7">
        <f>YEAR(DATE(YEAR(lex_jul_2014[[#This Row],[Date]]),MONTH(lex_jul_2014[[#This Row],[Date]])+6,1))</f>
        <v>2015</v>
      </c>
      <c r="E1103" s="39" t="str">
        <f>TEXT(lex_jul_2014[[#This Row],[Date]],"YYYY")</f>
        <v>2015</v>
      </c>
      <c r="F1103" t="s">
        <v>297</v>
      </c>
      <c r="G1103" s="7" t="str">
        <f>VLOOKUP(K1103,[1]LibPAS_data!$A$2:$C$600,3,FALSE)</f>
        <v>Yavapai</v>
      </c>
      <c r="H1103">
        <v>14547</v>
      </c>
      <c r="I1103" t="s">
        <v>47</v>
      </c>
      <c r="J1103" s="7" t="str">
        <f>VLOOKUP(K1103,[1]LibPAS_data!$A$2:$C$601,2,FALSE)</f>
        <v>Mayer Public Library</v>
      </c>
      <c r="K1103" s="13" t="s">
        <v>207</v>
      </c>
      <c r="M1103" t="s">
        <v>266</v>
      </c>
    </row>
    <row r="1104" spans="1:22" ht="15" x14ac:dyDescent="0.25">
      <c r="A1104" s="22">
        <f>VLOOKUP(lex_jul_2014[[#This Row],[Locationid]],[1]LibPAS_data!$A$2:$D$264,4,FALSE)</f>
        <v>29416</v>
      </c>
      <c r="B1104" s="10" t="str">
        <f>TEXT(C1104,"yyyy")&amp;"-"&amp;"Q"&amp;LOOKUP(MONTH(C1104),{1,4,7,10},{1,2,3,4})</f>
        <v>2015-Q2</v>
      </c>
      <c r="C1104" s="19">
        <v>42095</v>
      </c>
      <c r="D1104" s="7">
        <f>YEAR(DATE(YEAR(lex_jul_2014[[#This Row],[Date]]),MONTH(lex_jul_2014[[#This Row],[Date]])+6,1))</f>
        <v>2015</v>
      </c>
      <c r="E1104" s="39" t="str">
        <f>TEXT(lex_jul_2014[[#This Row],[Date]],"YYYY")</f>
        <v>2015</v>
      </c>
      <c r="F1104" t="s">
        <v>297</v>
      </c>
      <c r="G1104" s="7" t="str">
        <f>VLOOKUP(K1104,[1]LibPAS_data!$A$2:$C$600,3,FALSE)</f>
        <v>Yavapai</v>
      </c>
      <c r="H1104">
        <v>14524</v>
      </c>
      <c r="I1104" t="s">
        <v>48</v>
      </c>
      <c r="J1104" s="7" t="str">
        <f>VLOOKUP(K1104,[1]LibPAS_data!$A$2:$C$601,2,FALSE)</f>
        <v>Prescott Public Library</v>
      </c>
      <c r="K1104" s="15" t="s">
        <v>229</v>
      </c>
      <c r="M1104" t="s">
        <v>266</v>
      </c>
    </row>
    <row r="1105" spans="1:22" ht="15" x14ac:dyDescent="0.25">
      <c r="A1105" s="22" t="e">
        <f>VLOOKUP(lex_jul_2014[[#This Row],[Locationid]],[1]LibPAS_data!$A$2:$D$264,4,FALSE)</f>
        <v>#N/A</v>
      </c>
      <c r="B1105" s="10" t="str">
        <f>TEXT(C1105,"yyyy")&amp;"-"&amp;"Q"&amp;LOOKUP(MONTH(C1105),{1,4,7,10},{1,2,3,4})</f>
        <v>2015-Q2</v>
      </c>
      <c r="C1105" s="19">
        <v>42095</v>
      </c>
      <c r="D1105" s="7">
        <f>YEAR(DATE(YEAR(lex_jul_2014[[#This Row],[Date]]),MONTH(lex_jul_2014[[#This Row],[Date]])+6,1))</f>
        <v>2015</v>
      </c>
      <c r="E1105" s="39" t="str">
        <f>TEXT(lex_jul_2014[[#This Row],[Date]],"YYYY")</f>
        <v>2015</v>
      </c>
      <c r="F1105" t="s">
        <v>297</v>
      </c>
      <c r="G1105" s="7" t="str">
        <f>VLOOKUP(K1105,[1]LibPAS_data!$A$2:$C$600,3,FALSE)</f>
        <v>Yavapai</v>
      </c>
      <c r="H1105">
        <v>14550</v>
      </c>
      <c r="I1105" t="s">
        <v>50</v>
      </c>
      <c r="J1105" s="7" t="str">
        <f>VLOOKUP(K1105,[1]LibPAS_data!$A$2:$C$601,2,FALSE)</f>
        <v>Seligman Public Library</v>
      </c>
      <c r="K1105" s="11" t="s">
        <v>241</v>
      </c>
      <c r="M1105" t="s">
        <v>266</v>
      </c>
    </row>
    <row r="1106" spans="1:22" ht="15" x14ac:dyDescent="0.25">
      <c r="A1106" s="22" t="e">
        <f>VLOOKUP(lex_jul_2014[[#This Row],[Locationid]],[1]LibPAS_data!$A$2:$D$264,4,FALSE)</f>
        <v>#N/A</v>
      </c>
      <c r="B1106" s="10" t="str">
        <f>TEXT(C1106,"yyyy")&amp;"-"&amp;"Q"&amp;LOOKUP(MONTH(C1106),{1,4,7,10},{1,2,3,4})</f>
        <v>2015-Q2</v>
      </c>
      <c r="C1106" s="19">
        <v>42095</v>
      </c>
      <c r="D1106" s="7">
        <f>YEAR(DATE(YEAR(lex_jul_2014[[#This Row],[Date]]),MONTH(lex_jul_2014[[#This Row],[Date]])+6,1))</f>
        <v>2015</v>
      </c>
      <c r="E1106" s="39" t="str">
        <f>TEXT(lex_jul_2014[[#This Row],[Date]],"YYYY")</f>
        <v>2015</v>
      </c>
      <c r="F1106" t="s">
        <v>297</v>
      </c>
      <c r="G1106" s="7" t="str">
        <f>VLOOKUP(K1106,[1]LibPAS_data!$A$2:$C$600,3,FALSE)</f>
        <v>Yavapai</v>
      </c>
      <c r="H1106">
        <v>14551</v>
      </c>
      <c r="I1106" t="s">
        <v>43</v>
      </c>
      <c r="J1106" s="7" t="str">
        <f>VLOOKUP(K1106,[1]LibPAS_data!$A$2:$C$601,2,FALSE)</f>
        <v>Wilhoit Public Library</v>
      </c>
      <c r="K1106" s="13" t="s">
        <v>254</v>
      </c>
      <c r="M1106" t="s">
        <v>266</v>
      </c>
    </row>
    <row r="1107" spans="1:22" ht="15" x14ac:dyDescent="0.25">
      <c r="A1107" s="22" t="e">
        <f>VLOOKUP(lex_jul_2014[[#This Row],[Locationid]],[1]LibPAS_data!$A$2:$D$264,4,FALSE)</f>
        <v>#N/A</v>
      </c>
      <c r="B1107" s="10" t="str">
        <f>TEXT(C1107,"yyyy")&amp;"-"&amp;"Q"&amp;LOOKUP(MONTH(C1107),{1,4,7,10},{1,2,3,4})</f>
        <v>2015-Q2</v>
      </c>
      <c r="C1107" s="19">
        <v>42095</v>
      </c>
      <c r="D1107" s="7">
        <f>YEAR(DATE(YEAR(lex_jul_2014[[#This Row],[Date]]),MONTH(lex_jul_2014[[#This Row],[Date]])+6,1))</f>
        <v>2015</v>
      </c>
      <c r="E1107" s="39" t="str">
        <f>TEXT(lex_jul_2014[[#This Row],[Date]],"YYYY")</f>
        <v>2015</v>
      </c>
      <c r="F1107" t="s">
        <v>297</v>
      </c>
      <c r="G1107" s="7" t="str">
        <f>VLOOKUP(K1107,[1]LibPAS_data!$A$2:$C$600,3,FALSE)</f>
        <v>Yavapai</v>
      </c>
      <c r="H1107">
        <v>14541</v>
      </c>
      <c r="I1107" t="s">
        <v>51</v>
      </c>
      <c r="J1107" s="7" t="str">
        <f>VLOOKUP(K1107,[1]LibPAS_data!$A$2:$C$601,2,FALSE)</f>
        <v>Cordes Lakes Public Library</v>
      </c>
      <c r="K1107" s="13" t="s">
        <v>177</v>
      </c>
      <c r="M1107" t="s">
        <v>266</v>
      </c>
    </row>
    <row r="1108" spans="1:22" ht="15" x14ac:dyDescent="0.25">
      <c r="A1108" s="22" t="e">
        <f>VLOOKUP(lex_jul_2014[[#This Row],[Locationid]],[1]LibPAS_data!$A$2:$D$264,4,FALSE)</f>
        <v>#N/A</v>
      </c>
      <c r="B1108" s="10" t="str">
        <f>TEXT(C1108,"yyyy")&amp;"-"&amp;"Q"&amp;LOOKUP(MONTH(C1108),{1,4,7,10},{1,2,3,4})</f>
        <v>2015-Q2</v>
      </c>
      <c r="C1108" s="19">
        <v>42095</v>
      </c>
      <c r="D1108" s="7">
        <f>YEAR(DATE(YEAR(lex_jul_2014[[#This Row],[Date]]),MONTH(lex_jul_2014[[#This Row],[Date]])+6,1))</f>
        <v>2015</v>
      </c>
      <c r="E1108" s="39" t="str">
        <f>TEXT(lex_jul_2014[[#This Row],[Date]],"YYYY")</f>
        <v>2015</v>
      </c>
      <c r="F1108" t="s">
        <v>297</v>
      </c>
      <c r="G1108" s="7" t="str">
        <f>VLOOKUP(K1108,[1]LibPAS_data!$A$2:$C$600,3,FALSE)</f>
        <v>Yavapai</v>
      </c>
      <c r="H1108">
        <v>14542</v>
      </c>
      <c r="I1108" t="s">
        <v>52</v>
      </c>
      <c r="J1108" s="7" t="str">
        <f>VLOOKUP(K1108,[1]LibPAS_data!$A$2:$C$601,2,FALSE)</f>
        <v>Crown King Public Library</v>
      </c>
      <c r="K1108" s="13" t="s">
        <v>179</v>
      </c>
      <c r="M1108" t="s">
        <v>266</v>
      </c>
    </row>
    <row r="1109" spans="1:22" ht="15" x14ac:dyDescent="0.25">
      <c r="A1109" s="22" t="e">
        <f>VLOOKUP(lex_jul_2014[[#This Row],[Locationid]],[1]LibPAS_data!$A$2:$D$264,4,FALSE)</f>
        <v>#N/A</v>
      </c>
      <c r="B1109" s="10" t="str">
        <f>TEXT(C1109,"yyyy")&amp;"-"&amp;"Q"&amp;LOOKUP(MONTH(C1109),{1,4,7,10},{1,2,3,4})</f>
        <v>2015-Q2</v>
      </c>
      <c r="C1109" s="19">
        <v>42095</v>
      </c>
      <c r="D1109" s="7">
        <f>YEAR(DATE(YEAR(lex_jul_2014[[#This Row],[Date]]),MONTH(lex_jul_2014[[#This Row],[Date]])+6,1))</f>
        <v>2015</v>
      </c>
      <c r="E1109" s="39" t="str">
        <f>TEXT(lex_jul_2014[[#This Row],[Date]],"YYYY")</f>
        <v>2015</v>
      </c>
      <c r="F1109" t="s">
        <v>297</v>
      </c>
      <c r="G1109" s="7" t="str">
        <f>VLOOKUP(K1109,[1]LibPAS_data!$A$2:$C$600,3,FALSE)</f>
        <v>Yavapai</v>
      </c>
      <c r="H1109">
        <v>14545</v>
      </c>
      <c r="I1109" t="s">
        <v>53</v>
      </c>
      <c r="J1109" s="7" t="str">
        <f>VLOOKUP(K1109,[1]LibPAS_data!$A$2:$C$601,2,FALSE)</f>
        <v>Dewey-Humboldt Town Library</v>
      </c>
      <c r="K1109" s="13" t="s">
        <v>180</v>
      </c>
      <c r="M1109" t="s">
        <v>266</v>
      </c>
    </row>
    <row r="1110" spans="1:22" ht="15" x14ac:dyDescent="0.25">
      <c r="A1110" s="22" t="e">
        <f>VLOOKUP(lex_jul_2014[[#This Row],[Locationid]],[1]LibPAS_data!$A$2:$D$264,4,FALSE)</f>
        <v>#N/A</v>
      </c>
      <c r="B1110" s="10" t="str">
        <f>TEXT(C1110,"yyyy")&amp;"-"&amp;"Q"&amp;LOOKUP(MONTH(C1110),{1,4,7,10},{1,2,3,4})</f>
        <v>2015-Q2</v>
      </c>
      <c r="C1110" s="19">
        <v>42095</v>
      </c>
      <c r="D1110" s="7">
        <f>YEAR(DATE(YEAR(lex_jul_2014[[#This Row],[Date]]),MONTH(lex_jul_2014[[#This Row],[Date]])+6,1))</f>
        <v>2015</v>
      </c>
      <c r="E1110" s="39" t="str">
        <f>TEXT(lex_jul_2014[[#This Row],[Date]],"YYYY")</f>
        <v>2015</v>
      </c>
      <c r="F1110" t="s">
        <v>297</v>
      </c>
      <c r="G1110" s="7" t="str">
        <f>VLOOKUP(K1110,[1]LibPAS_data!$A$2:$C$600,3,FALSE)</f>
        <v>Yavapai</v>
      </c>
      <c r="H1110">
        <v>14520</v>
      </c>
      <c r="I1110" t="s">
        <v>54</v>
      </c>
      <c r="J1110" s="7" t="str">
        <f>VLOOKUP(K1110,[1]LibPAS_data!$A$2:$C$601,2,FALSE)</f>
        <v>Ash Fork Public Library</v>
      </c>
      <c r="K1110" s="13" t="s">
        <v>154</v>
      </c>
      <c r="M1110" t="s">
        <v>266</v>
      </c>
    </row>
    <row r="1111" spans="1:22" ht="15" x14ac:dyDescent="0.25">
      <c r="A1111" s="22" t="e">
        <f>VLOOKUP(lex_jul_2014[[#This Row],[Locationid]],[1]LibPAS_data!$A$2:$D$264,4,FALSE)</f>
        <v>#N/A</v>
      </c>
      <c r="B1111" s="10" t="str">
        <f>TEXT(C1111,"yyyy")&amp;"-"&amp;"Q"&amp;LOOKUP(MONTH(C1111),{1,4,7,10},{1,2,3,4})</f>
        <v>2015-Q2</v>
      </c>
      <c r="C1111" s="19">
        <v>42095</v>
      </c>
      <c r="D1111" s="7">
        <f>YEAR(DATE(YEAR(lex_jul_2014[[#This Row],[Date]]),MONTH(lex_jul_2014[[#This Row],[Date]])+6,1))</f>
        <v>2015</v>
      </c>
      <c r="E1111" s="39" t="str">
        <f>TEXT(lex_jul_2014[[#This Row],[Date]],"YYYY")</f>
        <v>2015</v>
      </c>
      <c r="F1111" t="s">
        <v>297</v>
      </c>
      <c r="G1111" s="7" t="str">
        <f>VLOOKUP(K1111,[1]LibPAS_data!$A$2:$C$600,3,FALSE)</f>
        <v>Yavapai</v>
      </c>
      <c r="H1111">
        <v>14536</v>
      </c>
      <c r="I1111" t="s">
        <v>55</v>
      </c>
      <c r="J1111" s="7" t="str">
        <f>VLOOKUP(K1111,[1]LibPAS_data!$A$2:$C$601,2,FALSE)</f>
        <v>Black Canyon City Community Library</v>
      </c>
      <c r="K1111" s="13" t="s">
        <v>159</v>
      </c>
      <c r="M1111" t="s">
        <v>266</v>
      </c>
    </row>
    <row r="1112" spans="1:22" ht="15" x14ac:dyDescent="0.25">
      <c r="A1112" s="22">
        <f>VLOOKUP(lex_jul_2014[[#This Row],[Locationid]],[1]LibPAS_data!$A$2:$D$264,4,FALSE)</f>
        <v>3311</v>
      </c>
      <c r="B1112" s="10" t="str">
        <f>TEXT(C1112,"yyyy")&amp;"-"&amp;"Q"&amp;LOOKUP(MONTH(C1112),{1,4,7,10},{1,2,3,4})</f>
        <v>2015-Q2</v>
      </c>
      <c r="C1112" s="19">
        <v>42095</v>
      </c>
      <c r="D1112" s="7">
        <f>YEAR(DATE(YEAR(lex_jul_2014[[#This Row],[Date]]),MONTH(lex_jul_2014[[#This Row],[Date]])+6,1))</f>
        <v>2015</v>
      </c>
      <c r="E1112" s="39" t="str">
        <f>TEXT(lex_jul_2014[[#This Row],[Date]],"YYYY")</f>
        <v>2015</v>
      </c>
      <c r="F1112" t="s">
        <v>297</v>
      </c>
      <c r="G1112" s="7" t="str">
        <f>VLOOKUP(K1112,[1]LibPAS_data!$A$2:$C$600,3,FALSE)</f>
        <v>Yavapai</v>
      </c>
      <c r="H1112">
        <v>14521</v>
      </c>
      <c r="I1112" t="s">
        <v>56</v>
      </c>
      <c r="J1112" s="7" t="str">
        <f>VLOOKUP(K1112,[1]LibPAS_data!$A$2:$C$601,2,FALSE)</f>
        <v>Camp Verde Community Library</v>
      </c>
      <c r="K1112" s="13" t="s">
        <v>163</v>
      </c>
      <c r="M1112" t="s">
        <v>266</v>
      </c>
    </row>
    <row r="1113" spans="1:22" ht="15" x14ac:dyDescent="0.25">
      <c r="A1113" s="22">
        <f>VLOOKUP(lex_jul_2014[[#This Row],[Locationid]],[1]LibPAS_data!$A$2:$D$264,4,FALSE)</f>
        <v>10528</v>
      </c>
      <c r="B1113" s="10" t="str">
        <f>TEXT(C1113,"yyyy")&amp;"-"&amp;"Q"&amp;LOOKUP(MONTH(C1113),{1,4,7,10},{1,2,3,4})</f>
        <v>2015-Q2</v>
      </c>
      <c r="C1113" s="19">
        <v>42095</v>
      </c>
      <c r="D1113" s="7">
        <f>YEAR(DATE(YEAR(lex_jul_2014[[#This Row],[Date]]),MONTH(lex_jul_2014[[#This Row],[Date]])+6,1))</f>
        <v>2015</v>
      </c>
      <c r="E1113" s="39" t="str">
        <f>TEXT(lex_jul_2014[[#This Row],[Date]],"YYYY")</f>
        <v>2015</v>
      </c>
      <c r="F1113" t="s">
        <v>297</v>
      </c>
      <c r="G1113" s="7" t="str">
        <f>VLOOKUP(K1113,[1]LibPAS_data!$A$2:$C$600,3,FALSE)</f>
        <v>Yavapai</v>
      </c>
      <c r="H1113">
        <v>14522</v>
      </c>
      <c r="I1113" t="s">
        <v>57</v>
      </c>
      <c r="J1113" s="7" t="str">
        <f>VLOOKUP(K1113,[1]LibPAS_data!$A$2:$C$601,2,FALSE)</f>
        <v>Chino Valley Public Library</v>
      </c>
      <c r="K1113" s="18" t="s">
        <v>167</v>
      </c>
      <c r="M1113" t="s">
        <v>266</v>
      </c>
    </row>
    <row r="1114" spans="1:22" ht="15" x14ac:dyDescent="0.25">
      <c r="A1114" s="22">
        <f>VLOOKUP(lex_jul_2014[[#This Row],[Locationid]],[1]LibPAS_data!$A$2:$D$264,4,FALSE)</f>
        <v>534</v>
      </c>
      <c r="B1114" s="10" t="str">
        <f>TEXT(C1114,"yyyy")&amp;"-"&amp;"Q"&amp;LOOKUP(MONTH(C1114),{1,4,7,10},{1,2,3,4})</f>
        <v>2015-Q2</v>
      </c>
      <c r="C1114" s="19">
        <v>42095</v>
      </c>
      <c r="D1114" s="7">
        <f>YEAR(DATE(YEAR(lex_jul_2014[[#This Row],[Date]]),MONTH(lex_jul_2014[[#This Row],[Date]])+6,1))</f>
        <v>2015</v>
      </c>
      <c r="E1114" s="39" t="str">
        <f>TEXT(lex_jul_2014[[#This Row],[Date]],"YYYY")</f>
        <v>2015</v>
      </c>
      <c r="F1114" t="s">
        <v>297</v>
      </c>
      <c r="G1114" s="7" t="str">
        <f>VLOOKUP(K1114,[1]LibPAS_data!$A$2:$C$600,3,FALSE)</f>
        <v>Yavapai</v>
      </c>
      <c r="H1114">
        <v>14538</v>
      </c>
      <c r="I1114" t="s">
        <v>268</v>
      </c>
      <c r="J1114" s="7" t="str">
        <f>VLOOKUP(K1114,[1]LibPAS_data!$A$2:$C$601,2,FALSE)</f>
        <v>Clark Memorial</v>
      </c>
      <c r="K1114" s="18" t="s">
        <v>269</v>
      </c>
      <c r="M1114" t="s">
        <v>266</v>
      </c>
    </row>
    <row r="1115" spans="1:22" ht="15" x14ac:dyDescent="0.25">
      <c r="A1115" s="22" t="e">
        <f>VLOOKUP(lex_jul_2014[[#This Row],[Locationid]],[1]LibPAS_data!$A$2:$D$264,4,FALSE)</f>
        <v>#N/A</v>
      </c>
      <c r="B1115" s="10" t="str">
        <f>TEXT(C1115,"yyyy")&amp;"-"&amp;"Q"&amp;LOOKUP(MONTH(C1115),{1,4,7,10},{1,2,3,4})</f>
        <v>2015-Q2</v>
      </c>
      <c r="C1115" s="19">
        <v>42095</v>
      </c>
      <c r="D1115" s="7">
        <f>YEAR(DATE(YEAR(lex_jul_2014[[#This Row],[Date]]),MONTH(lex_jul_2014[[#This Row],[Date]])+6,1))</f>
        <v>2015</v>
      </c>
      <c r="E1115" s="39" t="str">
        <f>TEXT(lex_jul_2014[[#This Row],[Date]],"YYYY")</f>
        <v>2015</v>
      </c>
      <c r="F1115" t="s">
        <v>297</v>
      </c>
      <c r="G1115" s="7" t="str">
        <f>VLOOKUP(K1115,[1]LibPAS_data!$A$2:$C$600,3,FALSE)</f>
        <v>Yavapai</v>
      </c>
      <c r="H1115">
        <v>14540</v>
      </c>
      <c r="I1115" t="s">
        <v>58</v>
      </c>
      <c r="J1115" s="7" t="str">
        <f>VLOOKUP(K1115,[1]LibPAS_data!$A$2:$C$601,2,FALSE)</f>
        <v>Congress Public Library</v>
      </c>
      <c r="K1115" s="13" t="s">
        <v>174</v>
      </c>
      <c r="M1115" t="s">
        <v>266</v>
      </c>
    </row>
    <row r="1116" spans="1:22" ht="15" x14ac:dyDescent="0.25">
      <c r="A1116" s="22">
        <f>VLOOKUP(lex_jul_2014[[#This Row],[Locationid]],[1]LibPAS_data!$A$2:$D$264,4,FALSE)</f>
        <v>11452</v>
      </c>
      <c r="B1116" s="10" t="str">
        <f>TEXT(C1116,"yyyy")&amp;"-"&amp;"Q"&amp;LOOKUP(MONTH(C1116),{1,4,7,10},{1,2,3,4})</f>
        <v>2015-Q2</v>
      </c>
      <c r="C1116" s="19">
        <v>42095</v>
      </c>
      <c r="D1116" s="7">
        <f>YEAR(DATE(YEAR(lex_jul_2014[[#This Row],[Date]]),MONTH(lex_jul_2014[[#This Row],[Date]])+6,1))</f>
        <v>2015</v>
      </c>
      <c r="E1116" s="39" t="str">
        <f>TEXT(lex_jul_2014[[#This Row],[Date]],"YYYY")</f>
        <v>2015</v>
      </c>
      <c r="F1116" t="s">
        <v>297</v>
      </c>
      <c r="G1116" s="7" t="str">
        <f>VLOOKUP(K1116,[1]LibPAS_data!$A$2:$C$600,3,FALSE)</f>
        <v>Apache</v>
      </c>
      <c r="H1116">
        <v>14331</v>
      </c>
      <c r="I1116" t="s">
        <v>59</v>
      </c>
      <c r="J1116" s="7" t="str">
        <f>VLOOKUP(K1116,[1]LibPAS_data!$A$2:$C$601,2,FALSE)</f>
        <v>Apache County Library District Office</v>
      </c>
      <c r="K1116" s="13" t="s">
        <v>150</v>
      </c>
      <c r="M1116" t="s">
        <v>266</v>
      </c>
      <c r="P1116">
        <v>1</v>
      </c>
      <c r="S1116">
        <v>1</v>
      </c>
      <c r="T1116">
        <v>1</v>
      </c>
    </row>
    <row r="1117" spans="1:22" ht="15" x14ac:dyDescent="0.25">
      <c r="A1117" s="22" t="str">
        <f>VLOOKUP(lex_jul_2014[[#This Row],[Locationid]],[1]LibPAS_data!$A$2:$D$264,4,FALSE)</f>
        <v>N/A</v>
      </c>
      <c r="B1117" s="10" t="str">
        <f>TEXT(C1117,"yyyy")&amp;"-"&amp;"Q"&amp;LOOKUP(MONTH(C1117),{1,4,7,10},{1,2,3,4})</f>
        <v>2015-Q2</v>
      </c>
      <c r="C1117" s="19">
        <v>42095</v>
      </c>
      <c r="D1117" s="7">
        <f>YEAR(DATE(YEAR(lex_jul_2014[[#This Row],[Date]]),MONTH(lex_jul_2014[[#This Row],[Date]])+6,1))</f>
        <v>2015</v>
      </c>
      <c r="E1117" s="39" t="str">
        <f>TEXT(lex_jul_2014[[#This Row],[Date]],"YYYY")</f>
        <v>2015</v>
      </c>
      <c r="F1117" t="s">
        <v>297</v>
      </c>
      <c r="G1117" s="7" t="str">
        <f>VLOOKUP(K1117,[1]LibPAS_data!$A$2:$C$600,3,FALSE)</f>
        <v>Coconino</v>
      </c>
      <c r="H1117">
        <v>13090</v>
      </c>
      <c r="I1117" t="s">
        <v>61</v>
      </c>
      <c r="J1117" s="7" t="str">
        <f>VLOOKUP(K1117,[1]LibPAS_data!$A$2:$C$601,2,FALSE)</f>
        <v>Williams Public Library</v>
      </c>
      <c r="K1117" s="13" t="s">
        <v>255</v>
      </c>
      <c r="M1117" t="s">
        <v>266</v>
      </c>
    </row>
    <row r="1118" spans="1:22" ht="15" x14ac:dyDescent="0.25">
      <c r="A1118" s="22">
        <f>VLOOKUP(lex_jul_2014[[#This Row],[Locationid]],[1]LibPAS_data!$A$2:$D$264,4,FALSE)</f>
        <v>72247</v>
      </c>
      <c r="B1118" s="10" t="str">
        <f>TEXT(C1118,"yyyy")&amp;"-"&amp;"Q"&amp;LOOKUP(MONTH(C1118),{1,4,7,10},{1,2,3,4})</f>
        <v>2015-Q2</v>
      </c>
      <c r="C1118" s="19">
        <v>42095</v>
      </c>
      <c r="D1118" s="7">
        <f>YEAR(DATE(YEAR(lex_jul_2014[[#This Row],[Date]]),MONTH(lex_jul_2014[[#This Row],[Date]])+6,1))</f>
        <v>2015</v>
      </c>
      <c r="E1118" s="39" t="str">
        <f>TEXT(lex_jul_2014[[#This Row],[Date]],"YYYY")</f>
        <v>2015</v>
      </c>
      <c r="F1118" t="s">
        <v>297</v>
      </c>
      <c r="G1118" s="7" t="str">
        <f>VLOOKUP(K1118,[1]LibPAS_data!$A$2:$C$600,3,FALSE)</f>
        <v>Coconino</v>
      </c>
      <c r="H1118">
        <v>5102</v>
      </c>
      <c r="I1118" t="s">
        <v>63</v>
      </c>
      <c r="J1118" s="7" t="str">
        <f>VLOOKUP(K1118,[1]LibPAS_data!$A$2:$C$601,2,FALSE)</f>
        <v>Flagstaff City-Coconino County Public Library</v>
      </c>
      <c r="K1118" s="13" t="s">
        <v>186</v>
      </c>
      <c r="M1118" t="s">
        <v>266</v>
      </c>
      <c r="P1118">
        <v>88</v>
      </c>
      <c r="Q1118">
        <v>4</v>
      </c>
      <c r="R1118">
        <v>26</v>
      </c>
      <c r="S1118">
        <v>18</v>
      </c>
      <c r="T1118">
        <v>6</v>
      </c>
      <c r="U1118">
        <v>2</v>
      </c>
      <c r="V1118">
        <v>12</v>
      </c>
    </row>
    <row r="1119" spans="1:22" ht="15" x14ac:dyDescent="0.25">
      <c r="A1119" s="22" t="str">
        <f>VLOOKUP(lex_jul_2014[[#This Row],[Locationid]],[1]LibPAS_data!$A$2:$D$264,4,FALSE)</f>
        <v>N/A</v>
      </c>
      <c r="B1119" s="10" t="str">
        <f>TEXT(C1119,"yyyy")&amp;"-"&amp;"Q"&amp;LOOKUP(MONTH(C1119),{1,4,7,10},{1,2,3,4})</f>
        <v>2015-Q2</v>
      </c>
      <c r="C1119" s="19">
        <v>42095</v>
      </c>
      <c r="D1119" s="7">
        <f>YEAR(DATE(YEAR(lex_jul_2014[[#This Row],[Date]]),MONTH(lex_jul_2014[[#This Row],[Date]])+6,1))</f>
        <v>2015</v>
      </c>
      <c r="E1119" s="39" t="str">
        <f>TEXT(lex_jul_2014[[#This Row],[Date]],"YYYY")</f>
        <v>2015</v>
      </c>
      <c r="F1119" t="s">
        <v>297</v>
      </c>
      <c r="G1119" s="7" t="str">
        <f>VLOOKUP(K1119,[1]LibPAS_data!$A$2:$C$600,3,FALSE)</f>
        <v>Coconino</v>
      </c>
      <c r="H1119">
        <v>14453</v>
      </c>
      <c r="I1119" t="s">
        <v>64</v>
      </c>
      <c r="J1119" s="7" t="str">
        <f>VLOOKUP(K1119,[1]LibPAS_data!$A$2:$C$601,2,FALSE)</f>
        <v>Page Public Library</v>
      </c>
      <c r="K1119" s="13" t="s">
        <v>219</v>
      </c>
      <c r="M1119" t="s">
        <v>266</v>
      </c>
      <c r="P1119">
        <v>7</v>
      </c>
      <c r="R1119">
        <v>3</v>
      </c>
      <c r="T1119">
        <v>1</v>
      </c>
    </row>
    <row r="1120" spans="1:22" ht="15" x14ac:dyDescent="0.25">
      <c r="A1120" s="22">
        <f>VLOOKUP(lex_jul_2014[[#This Row],[Locationid]],[1]LibPAS_data!$A$2:$D$264,4,FALSE)</f>
        <v>1945</v>
      </c>
      <c r="B1120" s="10" t="str">
        <f>TEXT(C1120,"yyyy")&amp;"-"&amp;"Q"&amp;LOOKUP(MONTH(C1120),{1,4,7,10},{1,2,3,4})</f>
        <v>2015-Q2</v>
      </c>
      <c r="C1120" s="19">
        <v>42095</v>
      </c>
      <c r="D1120" s="7">
        <f>YEAR(DATE(YEAR(lex_jul_2014[[#This Row],[Date]]),MONTH(lex_jul_2014[[#This Row],[Date]])+6,1))</f>
        <v>2015</v>
      </c>
      <c r="E1120" s="39" t="str">
        <f>TEXT(lex_jul_2014[[#This Row],[Date]],"YYYY")</f>
        <v>2015</v>
      </c>
      <c r="F1120" t="s">
        <v>297</v>
      </c>
      <c r="G1120" s="7" t="str">
        <f>VLOOKUP(K1120,[1]LibPAS_data!$A$2:$C$600,3,FALSE)</f>
        <v>Coconino</v>
      </c>
      <c r="H1120">
        <v>14454</v>
      </c>
      <c r="I1120" t="s">
        <v>65</v>
      </c>
      <c r="J1120" s="7" t="str">
        <f>VLOOKUP(K1120,[1]LibPAS_data!$A$2:$C$601,2,FALSE)</f>
        <v>Fredonia Public Library</v>
      </c>
      <c r="K1120" s="13" t="s">
        <v>189</v>
      </c>
      <c r="M1120" t="s">
        <v>266</v>
      </c>
    </row>
    <row r="1121" spans="1:19" ht="15" x14ac:dyDescent="0.25">
      <c r="A1121" s="22" t="e">
        <f>VLOOKUP(lex_jul_2014[[#This Row],[Locationid]],[1]LibPAS_data!$A$2:$D$264,4,FALSE)</f>
        <v>#N/A</v>
      </c>
      <c r="B1121" s="10" t="str">
        <f>TEXT(C1121,"yyyy")&amp;"-"&amp;"Q"&amp;LOOKUP(MONTH(C1121),{1,4,7,10},{1,2,3,4})</f>
        <v>2015-Q2</v>
      </c>
      <c r="C1121" s="19">
        <v>42095</v>
      </c>
      <c r="D1121" s="7">
        <f>YEAR(DATE(YEAR(lex_jul_2014[[#This Row],[Date]]),MONTH(lex_jul_2014[[#This Row],[Date]])+6,1))</f>
        <v>2015</v>
      </c>
      <c r="E1121" s="39" t="str">
        <f>TEXT(lex_jul_2014[[#This Row],[Date]],"YYYY")</f>
        <v>2015</v>
      </c>
      <c r="F1121" t="s">
        <v>297</v>
      </c>
      <c r="G1121" s="7" t="str">
        <f>VLOOKUP(K1121,[1]LibPAS_data!$A$2:$C$600,3,FALSE)</f>
        <v>Coconino</v>
      </c>
      <c r="H1121">
        <v>14455</v>
      </c>
      <c r="I1121" t="s">
        <v>66</v>
      </c>
      <c r="J1121" s="7" t="str">
        <f>VLOOKUP(K1121,[1]LibPAS_data!$A$2:$C$601,2,FALSE)</f>
        <v>Forest Lakes Community Library</v>
      </c>
      <c r="K1121" s="13" t="s">
        <v>188</v>
      </c>
      <c r="M1121" t="s">
        <v>266</v>
      </c>
    </row>
    <row r="1122" spans="1:19" ht="15" x14ac:dyDescent="0.25">
      <c r="A1122" s="22" t="e">
        <f>VLOOKUP(lex_jul_2014[[#This Row],[Locationid]],[1]LibPAS_data!$A$2:$D$264,4,FALSE)</f>
        <v>#N/A</v>
      </c>
      <c r="B1122" s="10" t="str">
        <f>TEXT(C1122,"yyyy")&amp;"-"&amp;"Q"&amp;LOOKUP(MONTH(C1122),{1,4,7,10},{1,2,3,4})</f>
        <v>2015-Q2</v>
      </c>
      <c r="C1122" s="19">
        <v>42095</v>
      </c>
      <c r="D1122" s="7">
        <f>YEAR(DATE(YEAR(lex_jul_2014[[#This Row],[Date]]),MONTH(lex_jul_2014[[#This Row],[Date]])+6,1))</f>
        <v>2015</v>
      </c>
      <c r="E1122" s="39" t="str">
        <f>TEXT(lex_jul_2014[[#This Row],[Date]],"YYYY")</f>
        <v>2015</v>
      </c>
      <c r="F1122" t="s">
        <v>297</v>
      </c>
      <c r="G1122" s="7" t="str">
        <f>VLOOKUP(K1122,[1]LibPAS_data!$A$2:$C$600,3,FALSE)</f>
        <v>Coconino</v>
      </c>
      <c r="H1122">
        <v>14456</v>
      </c>
      <c r="I1122" t="s">
        <v>67</v>
      </c>
      <c r="J1122" s="7" t="str">
        <f>VLOOKUP(K1122,[1]LibPAS_data!$A$2:$C$601,2,FALSE)</f>
        <v>Grand Canyon Community Library</v>
      </c>
      <c r="K1122" s="13" t="s">
        <v>193</v>
      </c>
      <c r="M1122" t="s">
        <v>266</v>
      </c>
    </row>
    <row r="1123" spans="1:19" ht="15" x14ac:dyDescent="0.25">
      <c r="A1123" s="22" t="e">
        <f>VLOOKUP(lex_jul_2014[[#This Row],[Locationid]],[1]LibPAS_data!$A$2:$D$264,4,FALSE)</f>
        <v>#N/A</v>
      </c>
      <c r="B1123" s="10" t="str">
        <f>TEXT(C1123,"yyyy")&amp;"-"&amp;"Q"&amp;LOOKUP(MONTH(C1123),{1,4,7,10},{1,2,3,4})</f>
        <v>2015-Q2</v>
      </c>
      <c r="C1123" s="19">
        <v>42095</v>
      </c>
      <c r="D1123" s="7">
        <f>YEAR(DATE(YEAR(lex_jul_2014[[#This Row],[Date]]),MONTH(lex_jul_2014[[#This Row],[Date]])+6,1))</f>
        <v>2015</v>
      </c>
      <c r="E1123" s="39" t="str">
        <f>TEXT(lex_jul_2014[[#This Row],[Date]],"YYYY")</f>
        <v>2015</v>
      </c>
      <c r="F1123" t="s">
        <v>297</v>
      </c>
      <c r="G1123" s="7" t="str">
        <f>VLOOKUP(K1123,[1]LibPAS_data!$A$2:$C$600,3,FALSE)</f>
        <v>Coconino</v>
      </c>
      <c r="H1123">
        <v>14457</v>
      </c>
      <c r="I1123" t="s">
        <v>68</v>
      </c>
      <c r="J1123" s="7" t="str">
        <f>VLOOKUP(K1123,[1]LibPAS_data!$A$2:$C$601,2,FALSE)</f>
        <v>Tuba City Public Library</v>
      </c>
      <c r="K1123" s="13" t="s">
        <v>250</v>
      </c>
      <c r="M1123" t="s">
        <v>266</v>
      </c>
    </row>
    <row r="1124" spans="1:19" ht="15" x14ac:dyDescent="0.25">
      <c r="A1124" s="22">
        <f>VLOOKUP(lex_jul_2014[[#This Row],[Locationid]],[1]LibPAS_data!$A$2:$D$264,4,FALSE)</f>
        <v>1264</v>
      </c>
      <c r="B1124" s="10" t="str">
        <f>TEXT(C1124,"yyyy")&amp;"-"&amp;"Q"&amp;LOOKUP(MONTH(C1124),{1,4,7,10},{1,2,3,4})</f>
        <v>2015-Q2</v>
      </c>
      <c r="C1124" s="19">
        <v>42095</v>
      </c>
      <c r="D1124" s="7">
        <f>YEAR(DATE(YEAR(lex_jul_2014[[#This Row],[Date]]),MONTH(lex_jul_2014[[#This Row],[Date]])+6,1))</f>
        <v>2015</v>
      </c>
      <c r="E1124" s="39" t="str">
        <f>TEXT(lex_jul_2014[[#This Row],[Date]],"YYYY")</f>
        <v>2015</v>
      </c>
      <c r="F1124" t="s">
        <v>297</v>
      </c>
      <c r="G1124" s="7" t="str">
        <f>VLOOKUP(K1124,[1]LibPAS_data!$A$2:$C$600,3,FALSE)</f>
        <v>Greenlee</v>
      </c>
      <c r="H1124">
        <v>14468</v>
      </c>
      <c r="I1124" t="s">
        <v>69</v>
      </c>
      <c r="J1124" s="7" t="str">
        <f>VLOOKUP(K1124,[1]LibPAS_data!$A$2:$C$601,2,FALSE)</f>
        <v>Duncan Public Library</v>
      </c>
      <c r="K1124" s="13" t="s">
        <v>183</v>
      </c>
      <c r="M1124" t="s">
        <v>266</v>
      </c>
    </row>
    <row r="1125" spans="1:19" ht="15" x14ac:dyDescent="0.25">
      <c r="A1125" s="22" t="e">
        <f>VLOOKUP(lex_jul_2014[[#This Row],[Locationid]],[1]LibPAS_data!$A$2:$D$264,4,FALSE)</f>
        <v>#N/A</v>
      </c>
      <c r="B1125" s="10" t="str">
        <f>TEXT(C1125,"yyyy")&amp;"-"&amp;"Q"&amp;LOOKUP(MONTH(C1125),{1,4,7,10},{1,2,3,4})</f>
        <v>2015-Q2</v>
      </c>
      <c r="C1125" s="19">
        <v>42095</v>
      </c>
      <c r="D1125" s="7">
        <f>YEAR(DATE(YEAR(lex_jul_2014[[#This Row],[Date]]),MONTH(lex_jul_2014[[#This Row],[Date]])+6,1))</f>
        <v>2015</v>
      </c>
      <c r="E1125" s="39" t="str">
        <f>TEXT(lex_jul_2014[[#This Row],[Date]],"YYYY")</f>
        <v>2015</v>
      </c>
      <c r="F1125" t="s">
        <v>297</v>
      </c>
      <c r="G1125" s="7" t="str">
        <f>VLOOKUP(K1125,[1]LibPAS_data!$A$2:$C$600,3,FALSE)</f>
        <v>Greenlee</v>
      </c>
      <c r="H1125">
        <v>14469</v>
      </c>
      <c r="I1125" t="s">
        <v>71</v>
      </c>
      <c r="J1125" s="7" t="str">
        <f>VLOOKUP(K1125,[1]LibPAS_data!$A$2:$C$601,2,FALSE)</f>
        <v>Blue Public Library</v>
      </c>
      <c r="K1125" s="15" t="s">
        <v>160</v>
      </c>
      <c r="M1125" t="s">
        <v>266</v>
      </c>
    </row>
    <row r="1126" spans="1:19" ht="15" x14ac:dyDescent="0.25">
      <c r="A1126" s="22">
        <f>VLOOKUP(lex_jul_2014[[#This Row],[Locationid]],[1]LibPAS_data!$A$2:$D$264,4,FALSE)</f>
        <v>503</v>
      </c>
      <c r="B1126" s="10" t="str">
        <f>TEXT(C1126,"yyyy")&amp;"-"&amp;"Q"&amp;LOOKUP(MONTH(C1126),{1,4,7,10},{1,2,3,4})</f>
        <v>2015-Q2</v>
      </c>
      <c r="C1126" s="19">
        <v>42095</v>
      </c>
      <c r="D1126" s="7">
        <f>YEAR(DATE(YEAR(lex_jul_2014[[#This Row],[Date]]),MONTH(lex_jul_2014[[#This Row],[Date]])+6,1))</f>
        <v>2015</v>
      </c>
      <c r="E1126" s="39" t="str">
        <f>TEXT(lex_jul_2014[[#This Row],[Date]],"YYYY")</f>
        <v>2015</v>
      </c>
      <c r="F1126" t="s">
        <v>297</v>
      </c>
      <c r="G1126" s="7" t="str">
        <f>VLOOKUP(K1126,[1]LibPAS_data!$A$2:$C$600,3,FALSE)</f>
        <v>Greenlee</v>
      </c>
      <c r="H1126">
        <v>14470</v>
      </c>
      <c r="I1126" t="s">
        <v>72</v>
      </c>
      <c r="J1126" s="7" t="str">
        <f>VLOOKUP(K1126,[1]LibPAS_data!$A$2:$C$601,2,FALSE)</f>
        <v>Clifton Public Library</v>
      </c>
      <c r="K1126" s="18" t="s">
        <v>170</v>
      </c>
      <c r="M1126" t="s">
        <v>266</v>
      </c>
    </row>
    <row r="1127" spans="1:19" ht="15" x14ac:dyDescent="0.25">
      <c r="A1127" s="22" t="e">
        <f>VLOOKUP(lex_jul_2014[[#This Row],[Locationid]],[1]LibPAS_data!$A$2:$D$264,4,FALSE)</f>
        <v>#N/A</v>
      </c>
      <c r="B1127" s="10" t="str">
        <f>TEXT(C1127,"yyyy")&amp;"-"&amp;"Q"&amp;LOOKUP(MONTH(C1127),{1,4,7,10},{1,2,3,4})</f>
        <v>2015-Q2</v>
      </c>
      <c r="C1127" s="19">
        <v>42095</v>
      </c>
      <c r="D1127" s="7">
        <f>YEAR(DATE(YEAR(lex_jul_2014[[#This Row],[Date]]),MONTH(lex_jul_2014[[#This Row],[Date]])+6,1))</f>
        <v>2015</v>
      </c>
      <c r="E1127" s="39" t="str">
        <f>TEXT(lex_jul_2014[[#This Row],[Date]],"YYYY")</f>
        <v>2015</v>
      </c>
      <c r="F1127" t="s">
        <v>297</v>
      </c>
      <c r="G1127" s="7" t="str">
        <f>VLOOKUP(K1127,[1]LibPAS_data!$A$2:$C$600,3,FALSE)</f>
        <v>Greenlee</v>
      </c>
      <c r="H1127">
        <v>14366</v>
      </c>
      <c r="I1127" t="s">
        <v>73</v>
      </c>
      <c r="J1127" s="7" t="str">
        <f>VLOOKUP(K1127,[1]LibPAS_data!$A$2:$C$601,2,FALSE)</f>
        <v>Greenlee County Library</v>
      </c>
      <c r="K1127" s="15" t="s">
        <v>194</v>
      </c>
      <c r="M1127" t="s">
        <v>266</v>
      </c>
    </row>
    <row r="1128" spans="1:19" ht="15" x14ac:dyDescent="0.25">
      <c r="A1128" s="22">
        <f>VLOOKUP(lex_jul_2014[[#This Row],[Locationid]],[1]LibPAS_data!$A$2:$D$264,4,FALSE)</f>
        <v>2934</v>
      </c>
      <c r="B1128" s="10" t="str">
        <f>TEXT(C1128,"yyyy")&amp;"-"&amp;"Q"&amp;LOOKUP(MONTH(C1128),{1,4,7,10},{1,2,3,4})</f>
        <v>2015-Q2</v>
      </c>
      <c r="C1128" s="19">
        <v>42095</v>
      </c>
      <c r="D1128" s="7">
        <f>YEAR(DATE(YEAR(lex_jul_2014[[#This Row],[Date]]),MONTH(lex_jul_2014[[#This Row],[Date]])+6,1))</f>
        <v>2015</v>
      </c>
      <c r="E1128" s="39" t="str">
        <f>TEXT(lex_jul_2014[[#This Row],[Date]],"YYYY")</f>
        <v>2015</v>
      </c>
      <c r="F1128" t="s">
        <v>297</v>
      </c>
      <c r="G1128" s="7" t="str">
        <f>VLOOKUP(K1128,[1]LibPAS_data!$A$2:$C$600,3,FALSE)</f>
        <v>Greenlee</v>
      </c>
      <c r="H1128">
        <v>14471</v>
      </c>
      <c r="I1128" t="s">
        <v>74</v>
      </c>
      <c r="J1128" s="7" t="str">
        <f>VLOOKUP(K1128,[1]LibPAS_data!$A$2:$C$601,2,FALSE)</f>
        <v>Morenci Community Library</v>
      </c>
      <c r="K1128" s="13" t="s">
        <v>213</v>
      </c>
      <c r="M1128" t="s">
        <v>266</v>
      </c>
    </row>
    <row r="1129" spans="1:19" ht="15" x14ac:dyDescent="0.25">
      <c r="A1129" s="22">
        <f>VLOOKUP(lex_jul_2014[[#This Row],[Locationid]],[1]LibPAS_data!$A$2:$D$264,4,FALSE)</f>
        <v>1469</v>
      </c>
      <c r="B1129" s="10" t="str">
        <f>TEXT(C1129,"yyyy")&amp;"-"&amp;"Q"&amp;LOOKUP(MONTH(C1129),{1,4,7,10},{1,2,3,4})</f>
        <v>2015-Q2</v>
      </c>
      <c r="C1129" s="19">
        <v>42095</v>
      </c>
      <c r="D1129" s="7">
        <f>YEAR(DATE(YEAR(lex_jul_2014[[#This Row],[Date]]),MONTH(lex_jul_2014[[#This Row],[Date]])+6,1))</f>
        <v>2015</v>
      </c>
      <c r="E1129" s="39" t="str">
        <f>TEXT(lex_jul_2014[[#This Row],[Date]],"YYYY")</f>
        <v>2015</v>
      </c>
      <c r="F1129" t="s">
        <v>297</v>
      </c>
      <c r="G1129" s="7" t="str">
        <f>VLOOKUP(K1129,[1]LibPAS_data!$A$2:$C$600,3,FALSE)</f>
        <v>Cochise</v>
      </c>
      <c r="H1129">
        <v>5783</v>
      </c>
      <c r="I1129" t="s">
        <v>79</v>
      </c>
      <c r="J1129" s="7" t="str">
        <f>VLOOKUP(K1129,[1]LibPAS_data!$A$2:$C$601,2,FALSE)</f>
        <v>Cochise County Library District</v>
      </c>
      <c r="K1129" s="18" t="s">
        <v>171</v>
      </c>
      <c r="M1129" t="s">
        <v>266</v>
      </c>
      <c r="P1129">
        <v>2</v>
      </c>
      <c r="Q1129">
        <v>1</v>
      </c>
      <c r="R1129">
        <v>1</v>
      </c>
      <c r="S1129">
        <v>1</v>
      </c>
    </row>
    <row r="1130" spans="1:19" ht="15" x14ac:dyDescent="0.25">
      <c r="A1130" s="22">
        <f>VLOOKUP(lex_jul_2014[[#This Row],[Locationid]],[1]LibPAS_data!$A$2:$D$264,4,FALSE)</f>
        <v>21526</v>
      </c>
      <c r="B1130" s="10" t="str">
        <f>TEXT(C1130,"yyyy")&amp;"-"&amp;"Q"&amp;LOOKUP(MONTH(C1130),{1,4,7,10},{1,2,3,4})</f>
        <v>2015-Q2</v>
      </c>
      <c r="C1130" s="19">
        <v>42095</v>
      </c>
      <c r="D1130" s="7">
        <f>YEAR(DATE(YEAR(lex_jul_2014[[#This Row],[Date]]),MONTH(lex_jul_2014[[#This Row],[Date]])+6,1))</f>
        <v>2015</v>
      </c>
      <c r="E1130" s="39" t="str">
        <f>TEXT(lex_jul_2014[[#This Row],[Date]],"YYYY")</f>
        <v>2015</v>
      </c>
      <c r="F1130" t="s">
        <v>297</v>
      </c>
      <c r="G1130" s="7" t="str">
        <f>VLOOKUP(K1130,[1]LibPAS_data!$A$2:$C$600,3,FALSE)</f>
        <v>Cochise</v>
      </c>
      <c r="H1130">
        <v>14447</v>
      </c>
      <c r="I1130" t="s">
        <v>81</v>
      </c>
      <c r="J1130" s="7" t="str">
        <f>VLOOKUP(K1130,[1]LibPAS_data!$A$2:$C$601,2,FALSE)</f>
        <v>Douglas Public Library</v>
      </c>
      <c r="K1130" s="13" t="s">
        <v>181</v>
      </c>
      <c r="M1130" t="s">
        <v>266</v>
      </c>
    </row>
    <row r="1131" spans="1:19" ht="15" x14ac:dyDescent="0.25">
      <c r="A1131" s="22">
        <f>VLOOKUP(lex_jul_2014[[#This Row],[Locationid]],[1]LibPAS_data!$A$2:$D$264,4,FALSE)</f>
        <v>6821</v>
      </c>
      <c r="B1131" s="10" t="str">
        <f>TEXT(C1131,"yyyy")&amp;"-"&amp;"Q"&amp;LOOKUP(MONTH(C1131),{1,4,7,10},{1,2,3,4})</f>
        <v>2015-Q2</v>
      </c>
      <c r="C1131" s="19">
        <v>42095</v>
      </c>
      <c r="D1131" s="7">
        <f>YEAR(DATE(YEAR(lex_jul_2014[[#This Row],[Date]]),MONTH(lex_jul_2014[[#This Row],[Date]])+6,1))</f>
        <v>2015</v>
      </c>
      <c r="E1131" s="39" t="str">
        <f>TEXT(lex_jul_2014[[#This Row],[Date]],"YYYY")</f>
        <v>2015</v>
      </c>
      <c r="F1131" t="s">
        <v>297</v>
      </c>
      <c r="G1131" s="7" t="str">
        <f>VLOOKUP(K1131,[1]LibPAS_data!$A$2:$C$600,3,FALSE)</f>
        <v>Cochise</v>
      </c>
      <c r="H1131">
        <v>14448</v>
      </c>
      <c r="I1131" t="s">
        <v>82</v>
      </c>
      <c r="J1131" s="7" t="str">
        <f>VLOOKUP(K1131,[1]LibPAS_data!$A$2:$C$601,2,FALSE)</f>
        <v>Benson Public Library</v>
      </c>
      <c r="K1131" s="11" t="s">
        <v>158</v>
      </c>
      <c r="M1131" t="s">
        <v>266</v>
      </c>
    </row>
    <row r="1132" spans="1:19" ht="15" x14ac:dyDescent="0.25">
      <c r="A1132" s="22">
        <f>VLOOKUP(lex_jul_2014[[#This Row],[Locationid]],[1]LibPAS_data!$A$2:$D$264,4,FALSE)</f>
        <v>1694</v>
      </c>
      <c r="B1132" s="10" t="str">
        <f>TEXT(C1132,"yyyy")&amp;"-"&amp;"Q"&amp;LOOKUP(MONTH(C1132),{1,4,7,10},{1,2,3,4})</f>
        <v>2015-Q2</v>
      </c>
      <c r="C1132" s="19">
        <v>42095</v>
      </c>
      <c r="D1132" s="7">
        <f>YEAR(DATE(YEAR(lex_jul_2014[[#This Row],[Date]]),MONTH(lex_jul_2014[[#This Row],[Date]])+6,1))</f>
        <v>2015</v>
      </c>
      <c r="E1132" s="39" t="str">
        <f>TEXT(lex_jul_2014[[#This Row],[Date]],"YYYY")</f>
        <v>2015</v>
      </c>
      <c r="F1132" t="s">
        <v>297</v>
      </c>
      <c r="G1132" s="7" t="str">
        <f>VLOOKUP(K1132,[1]LibPAS_data!$A$2:$C$600,3,FALSE)</f>
        <v>Cochise</v>
      </c>
      <c r="H1132">
        <v>14449</v>
      </c>
      <c r="I1132" t="s">
        <v>83</v>
      </c>
      <c r="J1132" s="7" t="str">
        <f>VLOOKUP(K1132,[1]LibPAS_data!$A$2:$C$601,2,FALSE)</f>
        <v>Huachuca City Public Library</v>
      </c>
      <c r="K1132" s="13" t="s">
        <v>197</v>
      </c>
      <c r="M1132" t="s">
        <v>266</v>
      </c>
    </row>
    <row r="1133" spans="1:19" ht="15" x14ac:dyDescent="0.25">
      <c r="A1133" s="22">
        <f>VLOOKUP(lex_jul_2014[[#This Row],[Locationid]],[1]LibPAS_data!$A$2:$D$264,4,FALSE)</f>
        <v>32811</v>
      </c>
      <c r="B1133" s="10" t="str">
        <f>TEXT(C1133,"yyyy")&amp;"-"&amp;"Q"&amp;LOOKUP(MONTH(C1133),{1,4,7,10},{1,2,3,4})</f>
        <v>2015-Q2</v>
      </c>
      <c r="C1133" s="19">
        <v>42095</v>
      </c>
      <c r="D1133" s="7">
        <f>YEAR(DATE(YEAR(lex_jul_2014[[#This Row],[Date]]),MONTH(lex_jul_2014[[#This Row],[Date]])+6,1))</f>
        <v>2015</v>
      </c>
      <c r="E1133" s="39" t="str">
        <f>TEXT(lex_jul_2014[[#This Row],[Date]],"YYYY")</f>
        <v>2015</v>
      </c>
      <c r="F1133" t="s">
        <v>297</v>
      </c>
      <c r="G1133" s="7" t="str">
        <f>VLOOKUP(K1133,[1]LibPAS_data!$A$2:$C$600,3,FALSE)</f>
        <v>Cochise</v>
      </c>
      <c r="H1133">
        <v>14450</v>
      </c>
      <c r="I1133" t="s">
        <v>75</v>
      </c>
      <c r="J1133" s="7" t="str">
        <f>VLOOKUP(K1133,[1]LibPAS_data!$A$2:$C$601,2,FALSE)</f>
        <v>Sierra Vista Public Library</v>
      </c>
      <c r="K1133" s="11" t="s">
        <v>243</v>
      </c>
      <c r="M1133" t="s">
        <v>266</v>
      </c>
    </row>
    <row r="1134" spans="1:19" ht="15" x14ac:dyDescent="0.25">
      <c r="A1134" s="22">
        <f>VLOOKUP(lex_jul_2014[[#This Row],[Locationid]],[1]LibPAS_data!$A$2:$D$264,4,FALSE)</f>
        <v>1184</v>
      </c>
      <c r="B1134" s="10" t="str">
        <f>TEXT(C1134,"yyyy")&amp;"-"&amp;"Q"&amp;LOOKUP(MONTH(C1134),{1,4,7,10},{1,2,3,4})</f>
        <v>2015-Q2</v>
      </c>
      <c r="C1134" s="19">
        <v>42095</v>
      </c>
      <c r="D1134" s="7">
        <f>YEAR(DATE(YEAR(lex_jul_2014[[#This Row],[Date]]),MONTH(lex_jul_2014[[#This Row],[Date]])+6,1))</f>
        <v>2015</v>
      </c>
      <c r="E1134" s="39" t="str">
        <f>TEXT(lex_jul_2014[[#This Row],[Date]],"YYYY")</f>
        <v>2015</v>
      </c>
      <c r="F1134" t="s">
        <v>297</v>
      </c>
      <c r="G1134" s="7" t="str">
        <f>VLOOKUP(K1134,[1]LibPAS_data!$A$2:$C$600,3,FALSE)</f>
        <v>Cochise</v>
      </c>
      <c r="H1134">
        <v>14451</v>
      </c>
      <c r="I1134" t="s">
        <v>77</v>
      </c>
      <c r="J1134" s="7" t="str">
        <f>VLOOKUP(K1134,[1]LibPAS_data!$A$2:$C$601,2,FALSE)</f>
        <v>Tombstone City Library</v>
      </c>
      <c r="K1134" s="13" t="s">
        <v>248</v>
      </c>
      <c r="M1134" t="s">
        <v>266</v>
      </c>
    </row>
    <row r="1135" spans="1:19" ht="15" x14ac:dyDescent="0.25">
      <c r="A1135" s="22">
        <f>VLOOKUP(lex_jul_2014[[#This Row],[Locationid]],[1]LibPAS_data!$A$2:$D$264,4,FALSE)</f>
        <v>6415</v>
      </c>
      <c r="B1135" s="10" t="str">
        <f>TEXT(C1135,"yyyy")&amp;"-"&amp;"Q"&amp;LOOKUP(MONTH(C1135),{1,4,7,10},{1,2,3,4})</f>
        <v>2015-Q2</v>
      </c>
      <c r="C1135" s="19">
        <v>42095</v>
      </c>
      <c r="D1135" s="7">
        <f>YEAR(DATE(YEAR(lex_jul_2014[[#This Row],[Date]]),MONTH(lex_jul_2014[[#This Row],[Date]])+6,1))</f>
        <v>2015</v>
      </c>
      <c r="E1135" s="39" t="str">
        <f>TEXT(lex_jul_2014[[#This Row],[Date]],"YYYY")</f>
        <v>2015</v>
      </c>
      <c r="F1135" t="s">
        <v>297</v>
      </c>
      <c r="G1135" s="7" t="str">
        <f>VLOOKUP(K1135,[1]LibPAS_data!$A$2:$C$600,3,FALSE)</f>
        <v>Cochise</v>
      </c>
      <c r="H1135">
        <v>14452</v>
      </c>
      <c r="I1135" t="s">
        <v>78</v>
      </c>
      <c r="J1135" s="7" t="str">
        <f>VLOOKUP(K1135,[1]LibPAS_data!$A$2:$C$601,2,FALSE)</f>
        <v>Elsie S. Hogan community Library</v>
      </c>
      <c r="K1135" s="11" t="s">
        <v>185</v>
      </c>
      <c r="M1135" t="s">
        <v>266</v>
      </c>
    </row>
    <row r="1136" spans="1:19" ht="15" x14ac:dyDescent="0.25">
      <c r="A1136" s="22">
        <f>VLOOKUP(lex_jul_2014[[#This Row],[Locationid]],[1]LibPAS_data!$A$2:$D$264,4,FALSE)</f>
        <v>7546</v>
      </c>
      <c r="B1136" s="10" t="str">
        <f>TEXT(C1136,"yyyy")&amp;"-"&amp;"Q"&amp;LOOKUP(MONTH(C1136),{1,4,7,10},{1,2,3,4})</f>
        <v>2015-Q2</v>
      </c>
      <c r="C1136" s="19">
        <v>42095</v>
      </c>
      <c r="D1136" s="7">
        <f>YEAR(DATE(YEAR(lex_jul_2014[[#This Row],[Date]]),MONTH(lex_jul_2014[[#This Row],[Date]])+6,1))</f>
        <v>2015</v>
      </c>
      <c r="E1136" s="39" t="str">
        <f>TEXT(lex_jul_2014[[#This Row],[Date]],"YYYY")</f>
        <v>2015</v>
      </c>
      <c r="F1136" t="s">
        <v>297</v>
      </c>
      <c r="G1136" s="7" t="str">
        <f>VLOOKUP(K1136,[1]LibPAS_data!$A$2:$C$600,3,FALSE)</f>
        <v>Cochise</v>
      </c>
      <c r="H1136">
        <v>14446</v>
      </c>
      <c r="I1136" t="s">
        <v>80</v>
      </c>
      <c r="J1136" s="7" t="str">
        <f>VLOOKUP(K1136,[1]LibPAS_data!$A$2:$C$601,2,FALSE)</f>
        <v>Copper Queen Library</v>
      </c>
      <c r="K1136" s="15" t="s">
        <v>176</v>
      </c>
      <c r="M1136" t="s">
        <v>266</v>
      </c>
    </row>
    <row r="1137" spans="1:22" ht="15" x14ac:dyDescent="0.25">
      <c r="A1137" s="22">
        <f>VLOOKUP(lex_jul_2014[[#This Row],[Locationid]],[1]LibPAS_data!$A$2:$D$264,4,FALSE)</f>
        <v>3750</v>
      </c>
      <c r="B1137" s="10" t="str">
        <f>TEXT(C1137,"yyyy")&amp;"-"&amp;"Q"&amp;LOOKUP(MONTH(C1137),{1,4,7,10},{1,2,3,4})</f>
        <v>2015-Q2</v>
      </c>
      <c r="C1137" s="19">
        <v>42095</v>
      </c>
      <c r="D1137" s="7">
        <f>YEAR(DATE(YEAR(lex_jul_2014[[#This Row],[Date]]),MONTH(lex_jul_2014[[#This Row],[Date]])+6,1))</f>
        <v>2015</v>
      </c>
      <c r="E1137" s="39" t="str">
        <f>TEXT(lex_jul_2014[[#This Row],[Date]],"YYYY")</f>
        <v>2015</v>
      </c>
      <c r="F1137" t="s">
        <v>297</v>
      </c>
      <c r="G1137" s="7" t="str">
        <f>VLOOKUP(K1137,[1]LibPAS_data!$A$2:$C$600,3,FALSE)</f>
        <v>Gila</v>
      </c>
      <c r="H1137">
        <v>14459</v>
      </c>
      <c r="I1137" t="s">
        <v>85</v>
      </c>
      <c r="J1137" s="7" t="str">
        <f>VLOOKUP(K1137,[1]LibPAS_data!$A$2:$C$601,2,FALSE)</f>
        <v>Miami Memorial Public Library</v>
      </c>
      <c r="K1137" s="13" t="s">
        <v>211</v>
      </c>
      <c r="M1137" t="s">
        <v>266</v>
      </c>
    </row>
    <row r="1138" spans="1:22" ht="15" x14ac:dyDescent="0.25">
      <c r="A1138" s="22">
        <f>VLOOKUP(lex_jul_2014[[#This Row],[Locationid]],[1]LibPAS_data!$A$2:$D$264,4,FALSE)</f>
        <v>5625</v>
      </c>
      <c r="B1138" s="10" t="str">
        <f>TEXT(C1138,"yyyy")&amp;"-"&amp;"Q"&amp;LOOKUP(MONTH(C1138),{1,4,7,10},{1,2,3,4})</f>
        <v>2015-Q2</v>
      </c>
      <c r="C1138" s="19">
        <v>42095</v>
      </c>
      <c r="D1138" s="7">
        <f>YEAR(DATE(YEAR(lex_jul_2014[[#This Row],[Date]]),MONTH(lex_jul_2014[[#This Row],[Date]])+6,1))</f>
        <v>2015</v>
      </c>
      <c r="E1138" s="39" t="str">
        <f>TEXT(lex_jul_2014[[#This Row],[Date]],"YYYY")</f>
        <v>2015</v>
      </c>
      <c r="F1138" t="s">
        <v>297</v>
      </c>
      <c r="G1138" s="7" t="str">
        <f>VLOOKUP(K1138,[1]LibPAS_data!$A$2:$C$600,3,FALSE)</f>
        <v>Gila</v>
      </c>
      <c r="H1138">
        <v>14460</v>
      </c>
      <c r="I1138" t="s">
        <v>86</v>
      </c>
      <c r="J1138" s="7" t="str">
        <f>VLOOKUP(K1138,[1]LibPAS_data!$A$2:$C$601,2,FALSE)</f>
        <v>San Carlos Public Library</v>
      </c>
      <c r="K1138" s="13" t="s">
        <v>235</v>
      </c>
      <c r="M1138" t="s">
        <v>266</v>
      </c>
    </row>
    <row r="1139" spans="1:22" ht="15" x14ac:dyDescent="0.25">
      <c r="A1139" s="22">
        <f>VLOOKUP(lex_jul_2014[[#This Row],[Locationid]],[1]LibPAS_data!$A$2:$D$264,4,FALSE)</f>
        <v>72</v>
      </c>
      <c r="B1139" s="10" t="str">
        <f>TEXT(C1139,"yyyy")&amp;"-"&amp;"Q"&amp;LOOKUP(MONTH(C1139),{1,4,7,10},{1,2,3,4})</f>
        <v>2015-Q2</v>
      </c>
      <c r="C1139" s="19">
        <v>42095</v>
      </c>
      <c r="D1139" s="7">
        <f>YEAR(DATE(YEAR(lex_jul_2014[[#This Row],[Date]]),MONTH(lex_jul_2014[[#This Row],[Date]])+6,1))</f>
        <v>2015</v>
      </c>
      <c r="E1139" s="39" t="str">
        <f>TEXT(lex_jul_2014[[#This Row],[Date]],"YYYY")</f>
        <v>2015</v>
      </c>
      <c r="F1139" t="s">
        <v>297</v>
      </c>
      <c r="G1139" s="7" t="str">
        <f>VLOOKUP(K1139,[1]LibPAS_data!$A$2:$C$600,3,FALSE)</f>
        <v>Gila</v>
      </c>
      <c r="H1139">
        <v>5785</v>
      </c>
      <c r="I1139" t="s">
        <v>87</v>
      </c>
      <c r="J1139" s="7" t="str">
        <f>VLOOKUP(K1139,[1]LibPAS_data!$A$2:$C$601,2,FALSE)</f>
        <v>Gila County Library District</v>
      </c>
      <c r="K1139" s="15" t="s">
        <v>191</v>
      </c>
      <c r="M1139" t="s">
        <v>266</v>
      </c>
      <c r="P1139">
        <v>1</v>
      </c>
      <c r="Q1139">
        <v>1</v>
      </c>
    </row>
    <row r="1140" spans="1:22" ht="15" x14ac:dyDescent="0.25">
      <c r="A1140" s="22">
        <f>VLOOKUP(lex_jul_2014[[#This Row],[Locationid]],[1]LibPAS_data!$A$2:$D$264,4,FALSE)</f>
        <v>2991</v>
      </c>
      <c r="B1140" s="10" t="str">
        <f>TEXT(C1140,"yyyy")&amp;"-"&amp;"Q"&amp;LOOKUP(MONTH(C1140),{1,4,7,10},{1,2,3,4})</f>
        <v>2015-Q2</v>
      </c>
      <c r="C1140" s="19">
        <v>42095</v>
      </c>
      <c r="D1140" s="7">
        <f>YEAR(DATE(YEAR(lex_jul_2014[[#This Row],[Date]]),MONTH(lex_jul_2014[[#This Row],[Date]])+6,1))</f>
        <v>2015</v>
      </c>
      <c r="E1140" s="39" t="str">
        <f>TEXT(lex_jul_2014[[#This Row],[Date]],"YYYY")</f>
        <v>2015</v>
      </c>
      <c r="F1140" t="s">
        <v>297</v>
      </c>
      <c r="G1140" s="7" t="str">
        <f>VLOOKUP(K1140,[1]LibPAS_data!$A$2:$C$600,3,FALSE)</f>
        <v>Gila</v>
      </c>
      <c r="H1140">
        <v>14461</v>
      </c>
      <c r="I1140" t="s">
        <v>88</v>
      </c>
      <c r="J1140" s="7" t="str">
        <f>VLOOKUP(K1140,[1]LibPAS_data!$A$2:$C$601,2,FALSE)</f>
        <v>Isabelle Hunt Memorial Public Library</v>
      </c>
      <c r="K1140" s="13" t="s">
        <v>199</v>
      </c>
      <c r="M1140" t="s">
        <v>266</v>
      </c>
    </row>
    <row r="1141" spans="1:22" ht="15" x14ac:dyDescent="0.25">
      <c r="A1141" s="22">
        <f>VLOOKUP(lex_jul_2014[[#This Row],[Locationid]],[1]LibPAS_data!$A$2:$D$264,4,FALSE)</f>
        <v>13597</v>
      </c>
      <c r="B1141" s="10" t="str">
        <f>TEXT(C1141,"yyyy")&amp;"-"&amp;"Q"&amp;LOOKUP(MONTH(C1141),{1,4,7,10},{1,2,3,4})</f>
        <v>2015-Q2</v>
      </c>
      <c r="C1141" s="19">
        <v>42095</v>
      </c>
      <c r="D1141" s="7">
        <f>YEAR(DATE(YEAR(lex_jul_2014[[#This Row],[Date]]),MONTH(lex_jul_2014[[#This Row],[Date]])+6,1))</f>
        <v>2015</v>
      </c>
      <c r="E1141" s="39" t="str">
        <f>TEXT(lex_jul_2014[[#This Row],[Date]],"YYYY")</f>
        <v>2015</v>
      </c>
      <c r="F1141" t="s">
        <v>297</v>
      </c>
      <c r="G1141" s="7" t="str">
        <f>VLOOKUP(K1141,[1]LibPAS_data!$A$2:$C$600,3,FALSE)</f>
        <v>Gila</v>
      </c>
      <c r="H1141">
        <v>14462</v>
      </c>
      <c r="I1141" t="s">
        <v>89</v>
      </c>
      <c r="J1141" s="7" t="str">
        <f>VLOOKUP(K1141,[1]LibPAS_data!$A$2:$C$601,2,FALSE)</f>
        <v>Payson Public Library</v>
      </c>
      <c r="K1141" s="13" t="s">
        <v>221</v>
      </c>
      <c r="M1141" t="s">
        <v>266</v>
      </c>
    </row>
    <row r="1142" spans="1:22" ht="15" x14ac:dyDescent="0.25">
      <c r="A1142" s="22">
        <f>VLOOKUP(lex_jul_2014[[#This Row],[Locationid]],[1]LibPAS_data!$A$2:$D$264,4,FALSE)</f>
        <v>2341</v>
      </c>
      <c r="B1142" s="10" t="str">
        <f>TEXT(C1142,"yyyy")&amp;"-"&amp;"Q"&amp;LOOKUP(MONTH(C1142),{1,4,7,10},{1,2,3,4})</f>
        <v>2015-Q2</v>
      </c>
      <c r="C1142" s="19">
        <v>42095</v>
      </c>
      <c r="D1142" s="7">
        <f>YEAR(DATE(YEAR(lex_jul_2014[[#This Row],[Date]]),MONTH(lex_jul_2014[[#This Row],[Date]])+6,1))</f>
        <v>2015</v>
      </c>
      <c r="E1142" s="39" t="str">
        <f>TEXT(lex_jul_2014[[#This Row],[Date]],"YYYY")</f>
        <v>2015</v>
      </c>
      <c r="F1142" t="s">
        <v>297</v>
      </c>
      <c r="G1142" s="7" t="str">
        <f>VLOOKUP(K1142,[1]LibPAS_data!$A$2:$C$600,3,FALSE)</f>
        <v>Gila</v>
      </c>
      <c r="H1142">
        <v>14463</v>
      </c>
      <c r="I1142" t="s">
        <v>90</v>
      </c>
      <c r="J1142" s="7" t="str">
        <f>VLOOKUP(K1142,[1]LibPAS_data!$A$2:$C$601,2,FALSE)</f>
        <v>Tonto Basin Public</v>
      </c>
      <c r="K1142" s="13" t="s">
        <v>249</v>
      </c>
      <c r="M1142" t="s">
        <v>266</v>
      </c>
    </row>
    <row r="1143" spans="1:22" ht="15" x14ac:dyDescent="0.25">
      <c r="A1143" s="22">
        <f>VLOOKUP(lex_jul_2014[[#This Row],[Locationid]],[1]LibPAS_data!$A$2:$D$264,4,FALSE)</f>
        <v>790</v>
      </c>
      <c r="B1143" s="10" t="str">
        <f>TEXT(C1143,"yyyy")&amp;"-"&amp;"Q"&amp;LOOKUP(MONTH(C1143),{1,4,7,10},{1,2,3,4})</f>
        <v>2015-Q2</v>
      </c>
      <c r="C1143" s="19">
        <v>42095</v>
      </c>
      <c r="D1143" s="7">
        <f>YEAR(DATE(YEAR(lex_jul_2014[[#This Row],[Date]]),MONTH(lex_jul_2014[[#This Row],[Date]])+6,1))</f>
        <v>2015</v>
      </c>
      <c r="E1143" s="39" t="str">
        <f>TEXT(lex_jul_2014[[#This Row],[Date]],"YYYY")</f>
        <v>2015</v>
      </c>
      <c r="F1143" t="s">
        <v>297</v>
      </c>
      <c r="G1143" s="7" t="str">
        <f>VLOOKUP(K1143,[1]LibPAS_data!$A$2:$C$600,3,FALSE)</f>
        <v>Gila</v>
      </c>
      <c r="H1143">
        <v>14464</v>
      </c>
      <c r="I1143" t="s">
        <v>91</v>
      </c>
      <c r="J1143" s="7" t="str">
        <f>VLOOKUP(K1143,[1]LibPAS_data!$A$2:$C$601,2,FALSE)</f>
        <v>Young Public Library</v>
      </c>
      <c r="K1143" s="13" t="s">
        <v>261</v>
      </c>
      <c r="M1143" t="s">
        <v>266</v>
      </c>
    </row>
    <row r="1144" spans="1:22" ht="15" x14ac:dyDescent="0.25">
      <c r="A1144" s="22">
        <f>VLOOKUP(lex_jul_2014[[#This Row],[Locationid]],[1]LibPAS_data!$A$2:$D$264,4,FALSE)</f>
        <v>11980</v>
      </c>
      <c r="B1144" s="10" t="str">
        <f>TEXT(C1144,"yyyy")&amp;"-"&amp;"Q"&amp;LOOKUP(MONTH(C1144),{1,4,7,10},{1,2,3,4})</f>
        <v>2015-Q2</v>
      </c>
      <c r="C1144" s="19">
        <v>42095</v>
      </c>
      <c r="D1144" s="7">
        <f>YEAR(DATE(YEAR(lex_jul_2014[[#This Row],[Date]]),MONTH(lex_jul_2014[[#This Row],[Date]])+6,1))</f>
        <v>2015</v>
      </c>
      <c r="E1144" s="39" t="str">
        <f>TEXT(lex_jul_2014[[#This Row],[Date]],"YYYY")</f>
        <v>2015</v>
      </c>
      <c r="F1144" t="s">
        <v>297</v>
      </c>
      <c r="G1144" s="7" t="str">
        <f>VLOOKUP(K1144,[1]LibPAS_data!$A$2:$C$600,3,FALSE)</f>
        <v>Graham</v>
      </c>
      <c r="H1144">
        <v>14467</v>
      </c>
      <c r="I1144" t="s">
        <v>92</v>
      </c>
      <c r="J1144" s="7" t="str">
        <f>VLOOKUP(K1144,[1]LibPAS_data!$A$2:$C$601,2,FALSE)</f>
        <v>Safford City - Graham County Library</v>
      </c>
      <c r="K1144" s="13" t="s">
        <v>233</v>
      </c>
      <c r="M1144" t="s">
        <v>266</v>
      </c>
    </row>
    <row r="1145" spans="1:22" ht="15" x14ac:dyDescent="0.25">
      <c r="A1145" s="22">
        <f>VLOOKUP(lex_jul_2014[[#This Row],[Locationid]],[1]LibPAS_data!$A$2:$D$264,4,FALSE)</f>
        <v>1701</v>
      </c>
      <c r="B1145" s="10" t="str">
        <f>TEXT(C1145,"yyyy")&amp;"-"&amp;"Q"&amp;LOOKUP(MONTH(C1145),{1,4,7,10},{1,2,3,4})</f>
        <v>2015-Q2</v>
      </c>
      <c r="C1145" s="19">
        <v>42095</v>
      </c>
      <c r="D1145" s="7">
        <f>YEAR(DATE(YEAR(lex_jul_2014[[#This Row],[Date]]),MONTH(lex_jul_2014[[#This Row],[Date]])+6,1))</f>
        <v>2015</v>
      </c>
      <c r="E1145" s="39" t="str">
        <f>TEXT(lex_jul_2014[[#This Row],[Date]],"YYYY")</f>
        <v>2015</v>
      </c>
      <c r="F1145" t="s">
        <v>297</v>
      </c>
      <c r="G1145" s="7" t="str">
        <f>VLOOKUP(K1145,[1]LibPAS_data!$A$2:$C$600,3,FALSE)</f>
        <v>Graham</v>
      </c>
      <c r="H1145">
        <v>14466</v>
      </c>
      <c r="I1145" t="s">
        <v>94</v>
      </c>
      <c r="J1145" s="7" t="str">
        <f>VLOOKUP(K1145,[1]LibPAS_data!$A$2:$C$601,2,FALSE)</f>
        <v>Pima Public Library</v>
      </c>
      <c r="K1145" s="13" t="s">
        <v>224</v>
      </c>
      <c r="M1145" t="s">
        <v>266</v>
      </c>
    </row>
    <row r="1146" spans="1:22" ht="15" x14ac:dyDescent="0.25">
      <c r="A1146" s="22">
        <f>VLOOKUP(lex_jul_2014[[#This Row],[Locationid]],[1]LibPAS_data!$A$2:$D$264,4,FALSE)</f>
        <v>22669</v>
      </c>
      <c r="B1146" s="10" t="str">
        <f>TEXT(C1146,"yyyy")&amp;"-"&amp;"Q"&amp;LOOKUP(MONTH(C1146),{1,4,7,10},{1,2,3,4})</f>
        <v>2015-Q2</v>
      </c>
      <c r="C1146" s="19">
        <v>42095</v>
      </c>
      <c r="D1146" s="7">
        <f>YEAR(DATE(YEAR(lex_jul_2014[[#This Row],[Date]]),MONTH(lex_jul_2014[[#This Row],[Date]])+6,1))</f>
        <v>2015</v>
      </c>
      <c r="E1146" s="39" t="str">
        <f>TEXT(lex_jul_2014[[#This Row],[Date]],"YYYY")</f>
        <v>2015</v>
      </c>
      <c r="F1146" t="s">
        <v>297</v>
      </c>
      <c r="G1146" s="7" t="str">
        <f>VLOOKUP(K1146,[1]LibPAS_data!$A$2:$C$600,3,FALSE)</f>
        <v>Maricopa</v>
      </c>
      <c r="H1146">
        <v>6014</v>
      </c>
      <c r="I1146" t="s">
        <v>95</v>
      </c>
      <c r="J1146" s="7" t="str">
        <f>VLOOKUP(K1146,[1]LibPAS_data!$A$2:$C$601,2,FALSE)</f>
        <v>Avondale Public Library</v>
      </c>
      <c r="K1146" s="13" t="s">
        <v>156</v>
      </c>
      <c r="M1146" t="s">
        <v>266</v>
      </c>
    </row>
    <row r="1147" spans="1:22" ht="15" x14ac:dyDescent="0.25">
      <c r="A1147" s="22">
        <f>VLOOKUP(lex_jul_2014[[#This Row],[Locationid]],[1]LibPAS_data!$A$2:$D$264,4,FALSE)</f>
        <v>7004</v>
      </c>
      <c r="B1147" s="10" t="str">
        <f>TEXT(C1147,"yyyy")&amp;"-"&amp;"Q"&amp;LOOKUP(MONTH(C1147),{1,4,7,10},{1,2,3,4})</f>
        <v>2015-Q2</v>
      </c>
      <c r="C1147" s="19">
        <v>42095</v>
      </c>
      <c r="D1147" s="7">
        <f>YEAR(DATE(YEAR(lex_jul_2014[[#This Row],[Date]]),MONTH(lex_jul_2014[[#This Row],[Date]])+6,1))</f>
        <v>2015</v>
      </c>
      <c r="E1147" s="39" t="str">
        <f>TEXT(lex_jul_2014[[#This Row],[Date]],"YYYY")</f>
        <v>2015</v>
      </c>
      <c r="F1147" t="s">
        <v>297</v>
      </c>
      <c r="G1147" s="7" t="str">
        <f>VLOOKUP(K1147,[1]LibPAS_data!$A$2:$C$600,3,FALSE)</f>
        <v>Maricopa</v>
      </c>
      <c r="H1147">
        <v>14477</v>
      </c>
      <c r="I1147" t="s">
        <v>97</v>
      </c>
      <c r="J1147" s="7" t="str">
        <f>VLOOKUP(K1147,[1]LibPAS_data!$A$2:$C$601,2,FALSE)</f>
        <v>Desert Foothills Branch Library</v>
      </c>
      <c r="K1147" s="15" t="s">
        <v>287</v>
      </c>
      <c r="M1147" t="s">
        <v>266</v>
      </c>
    </row>
    <row r="1148" spans="1:22" ht="15" x14ac:dyDescent="0.25">
      <c r="A1148" s="22">
        <f>VLOOKUP(lex_jul_2014[[#This Row],[Locationid]],[1]LibPAS_data!$A$2:$D$264,4,FALSE)</f>
        <v>147983</v>
      </c>
      <c r="B1148" s="10" t="str">
        <f>TEXT(C1148,"yyyy")&amp;"-"&amp;"Q"&amp;LOOKUP(MONTH(C1148),{1,4,7,10},{1,2,3,4})</f>
        <v>2015-Q2</v>
      </c>
      <c r="C1148" s="19">
        <v>42095</v>
      </c>
      <c r="D1148" s="7">
        <f>YEAR(DATE(YEAR(lex_jul_2014[[#This Row],[Date]]),MONTH(lex_jul_2014[[#This Row],[Date]])+6,1))</f>
        <v>2015</v>
      </c>
      <c r="E1148" s="39" t="str">
        <f>TEXT(lex_jul_2014[[#This Row],[Date]],"YYYY")</f>
        <v>2015</v>
      </c>
      <c r="F1148" t="s">
        <v>297</v>
      </c>
      <c r="G1148" s="7" t="str">
        <f>VLOOKUP(K1148,[1]LibPAS_data!$A$2:$C$600,3,FALSE)</f>
        <v>Maricopa</v>
      </c>
      <c r="H1148">
        <v>12897</v>
      </c>
      <c r="I1148" t="s">
        <v>98</v>
      </c>
      <c r="J1148" s="7" t="str">
        <f>VLOOKUP(K1148,[1]LibPAS_data!$A$2:$C$601,2,FALSE)</f>
        <v>Mesa Public Library</v>
      </c>
      <c r="K1148" s="13" t="s">
        <v>210</v>
      </c>
      <c r="M1148" t="s">
        <v>266</v>
      </c>
      <c r="P1148">
        <v>2</v>
      </c>
      <c r="R1148">
        <v>1</v>
      </c>
    </row>
    <row r="1149" spans="1:22" ht="15" x14ac:dyDescent="0.25">
      <c r="A1149" s="22">
        <f>VLOOKUP(lex_jul_2014[[#This Row],[Locationid]],[1]LibPAS_data!$A$2:$D$264,4,FALSE)</f>
        <v>309229</v>
      </c>
      <c r="B1149" s="10" t="str">
        <f>TEXT(C1149,"yyyy")&amp;"-"&amp;"Q"&amp;LOOKUP(MONTH(C1149),{1,4,7,10},{1,2,3,4})</f>
        <v>2015-Q2</v>
      </c>
      <c r="C1149" s="19">
        <v>42095</v>
      </c>
      <c r="D1149" s="7">
        <f>YEAR(DATE(YEAR(lex_jul_2014[[#This Row],[Date]]),MONTH(lex_jul_2014[[#This Row],[Date]])+6,1))</f>
        <v>2015</v>
      </c>
      <c r="E1149" s="39" t="str">
        <f>TEXT(lex_jul_2014[[#This Row],[Date]],"YYYY")</f>
        <v>2015</v>
      </c>
      <c r="F1149" t="s">
        <v>297</v>
      </c>
      <c r="G1149" s="7" t="str">
        <f>VLOOKUP(K1149,[1]LibPAS_data!$A$2:$C$600,3,FALSE)</f>
        <v>Maricopa</v>
      </c>
      <c r="H1149">
        <v>12890</v>
      </c>
      <c r="I1149" t="s">
        <v>99</v>
      </c>
      <c r="J1149" s="7" t="str">
        <f>VLOOKUP(K1149,[1]LibPAS_data!$A$2:$C$601,2,FALSE)</f>
        <v xml:space="preserve">Chandler Public Library </v>
      </c>
      <c r="K1149" s="18" t="s">
        <v>166</v>
      </c>
      <c r="M1149" t="s">
        <v>266</v>
      </c>
      <c r="P1149">
        <v>16</v>
      </c>
      <c r="Q1149">
        <v>5</v>
      </c>
      <c r="R1149">
        <v>8</v>
      </c>
      <c r="S1149">
        <v>6</v>
      </c>
      <c r="T1149">
        <v>3</v>
      </c>
      <c r="U1149">
        <v>15</v>
      </c>
      <c r="V1149">
        <v>14</v>
      </c>
    </row>
    <row r="1150" spans="1:22" ht="15" x14ac:dyDescent="0.25">
      <c r="A1150" s="22" t="str">
        <f>VLOOKUP(lex_jul_2014[[#This Row],[Locationid]],[1]LibPAS_data!$A$2:$D$264,4,FALSE)</f>
        <v>N/A</v>
      </c>
      <c r="B1150" s="10" t="str">
        <f>TEXT(C1150,"yyyy")&amp;"-"&amp;"Q"&amp;LOOKUP(MONTH(C1150),{1,4,7,10},{1,2,3,4})</f>
        <v>2015-Q2</v>
      </c>
      <c r="C1150" s="19">
        <v>42095</v>
      </c>
      <c r="D1150" s="7">
        <f>YEAR(DATE(YEAR(lex_jul_2014[[#This Row],[Date]]),MONTH(lex_jul_2014[[#This Row],[Date]])+6,1))</f>
        <v>2015</v>
      </c>
      <c r="E1150" s="39" t="str">
        <f>TEXT(lex_jul_2014[[#This Row],[Date]],"YYYY")</f>
        <v>2015</v>
      </c>
      <c r="F1150" t="s">
        <v>297</v>
      </c>
      <c r="G1150" s="7" t="str">
        <f>VLOOKUP(K1150,[1]LibPAS_data!$A$2:$C$600,3,FALSE)</f>
        <v>Maricopa</v>
      </c>
      <c r="H1150">
        <v>14478</v>
      </c>
      <c r="I1150" t="s">
        <v>100</v>
      </c>
      <c r="J1150" s="7" t="str">
        <f>VLOOKUP(K1150,[1]LibPAS_data!$A$2:$C$601,2,FALSE)</f>
        <v>Buckeye Public Library</v>
      </c>
      <c r="K1150" s="13" t="s">
        <v>162</v>
      </c>
      <c r="M1150" t="s">
        <v>266</v>
      </c>
      <c r="P1150">
        <v>2</v>
      </c>
      <c r="Q1150">
        <v>1</v>
      </c>
      <c r="U1150">
        <v>1</v>
      </c>
      <c r="V1150">
        <v>2</v>
      </c>
    </row>
    <row r="1151" spans="1:22" ht="15" x14ac:dyDescent="0.25">
      <c r="A1151" s="22">
        <f>VLOOKUP(lex_jul_2014[[#This Row],[Locationid]],[1]LibPAS_data!$A$2:$D$264,4,FALSE)</f>
        <v>174482</v>
      </c>
      <c r="B1151" s="10" t="str">
        <f>TEXT(C1151,"yyyy")&amp;"-"&amp;"Q"&amp;LOOKUP(MONTH(C1151),{1,4,7,10},{1,2,3,4})</f>
        <v>2015-Q2</v>
      </c>
      <c r="C1151" s="19">
        <v>42095</v>
      </c>
      <c r="D1151" s="7">
        <f>YEAR(DATE(YEAR(lex_jul_2014[[#This Row],[Date]]),MONTH(lex_jul_2014[[#This Row],[Date]])+6,1))</f>
        <v>2015</v>
      </c>
      <c r="E1151" s="39" t="str">
        <f>TEXT(lex_jul_2014[[#This Row],[Date]],"YYYY")</f>
        <v>2015</v>
      </c>
      <c r="F1151" t="s">
        <v>297</v>
      </c>
      <c r="G1151" s="7" t="str">
        <f>VLOOKUP(K1151,[1]LibPAS_data!$A$2:$C$600,3,FALSE)</f>
        <v>Maricopa</v>
      </c>
      <c r="H1151">
        <v>14315</v>
      </c>
      <c r="I1151" t="s">
        <v>101</v>
      </c>
      <c r="J1151" s="7" t="str">
        <f>VLOOKUP(K1151,[1]LibPAS_data!$A$2:$C$601,2,FALSE)</f>
        <v>Scottsdale Public Library</v>
      </c>
      <c r="K1151" s="13" t="s">
        <v>239</v>
      </c>
      <c r="M1151" t="s">
        <v>266</v>
      </c>
      <c r="P1151">
        <v>9</v>
      </c>
      <c r="Q1151">
        <v>5</v>
      </c>
      <c r="R1151">
        <v>9</v>
      </c>
      <c r="S1151">
        <v>3</v>
      </c>
      <c r="T1151">
        <v>7</v>
      </c>
      <c r="V1151">
        <v>2</v>
      </c>
    </row>
    <row r="1152" spans="1:22" ht="15" x14ac:dyDescent="0.25">
      <c r="A1152" s="22">
        <f>VLOOKUP(lex_jul_2014[[#This Row],[Locationid]],[1]LibPAS_data!$A$2:$D$264,4,FALSE)</f>
        <v>829</v>
      </c>
      <c r="B1152" s="10" t="str">
        <f>TEXT(C1152,"yyyy")&amp;"-"&amp;"Q"&amp;LOOKUP(MONTH(C1152),{1,4,7,10},{1,2,3,4})</f>
        <v>2015-Q2</v>
      </c>
      <c r="C1152" s="19">
        <v>42095</v>
      </c>
      <c r="D1152" s="7">
        <f>YEAR(DATE(YEAR(lex_jul_2014[[#This Row],[Date]]),MONTH(lex_jul_2014[[#This Row],[Date]])+6,1))</f>
        <v>2015</v>
      </c>
      <c r="E1152" s="39" t="str">
        <f>TEXT(lex_jul_2014[[#This Row],[Date]],"YYYY")</f>
        <v>2015</v>
      </c>
      <c r="F1152" t="s">
        <v>297</v>
      </c>
      <c r="G1152" s="7" t="str">
        <f>VLOOKUP(K1152,[1]LibPAS_data!$A$2:$C$600,3,FALSE)</f>
        <v>Maricopa</v>
      </c>
      <c r="H1152">
        <v>14482</v>
      </c>
      <c r="I1152" t="s">
        <v>112</v>
      </c>
      <c r="J1152" s="7" t="str">
        <f>VLOOKUP(K1152,[1]LibPAS_data!$A$2:$C$601,2,FALSE)</f>
        <v>Ft. McDowell Yavapai Nation Tribal Lib</v>
      </c>
      <c r="K1152" s="13" t="s">
        <v>190</v>
      </c>
      <c r="M1152" t="s">
        <v>266</v>
      </c>
    </row>
    <row r="1153" spans="1:22" ht="15" x14ac:dyDescent="0.25">
      <c r="A1153" s="22">
        <f>VLOOKUP(lex_jul_2014[[#This Row],[Locationid]],[1]LibPAS_data!$A$2:$D$264,4,FALSE)</f>
        <v>4415</v>
      </c>
      <c r="B1153" s="10" t="str">
        <f>TEXT(C1153,"yyyy")&amp;"-"&amp;"Q"&amp;LOOKUP(MONTH(C1153),{1,4,7,10},{1,2,3,4})</f>
        <v>2015-Q2</v>
      </c>
      <c r="C1153" s="19">
        <v>42095</v>
      </c>
      <c r="D1153" s="7">
        <f>YEAR(DATE(YEAR(lex_jul_2014[[#This Row],[Date]]),MONTH(lex_jul_2014[[#This Row],[Date]])+6,1))</f>
        <v>2015</v>
      </c>
      <c r="E1153" s="39" t="str">
        <f>TEXT(lex_jul_2014[[#This Row],[Date]],"YYYY")</f>
        <v>2015</v>
      </c>
      <c r="F1153" t="s">
        <v>297</v>
      </c>
      <c r="G1153" s="7" t="str">
        <f>VLOOKUP(K1153,[1]LibPAS_data!$A$2:$C$600,3,FALSE)</f>
        <v>Maricopa</v>
      </c>
      <c r="H1153">
        <v>14485</v>
      </c>
      <c r="I1153" t="s">
        <v>104</v>
      </c>
      <c r="J1153" s="7" t="str">
        <f>VLOOKUP(K1153,[1]LibPAS_data!$A$2:$C$601,2,FALSE)</f>
        <v>Tolleson Public Library</v>
      </c>
      <c r="K1153" s="11" t="s">
        <v>247</v>
      </c>
      <c r="M1153" t="s">
        <v>266</v>
      </c>
    </row>
    <row r="1154" spans="1:22" ht="15" x14ac:dyDescent="0.25">
      <c r="A1154" s="22">
        <f>VLOOKUP(lex_jul_2014[[#This Row],[Locationid]],[1]LibPAS_data!$A$2:$D$264,4,FALSE)</f>
        <v>359</v>
      </c>
      <c r="B1154" s="10" t="str">
        <f>TEXT(C1154,"yyyy")&amp;"-"&amp;"Q"&amp;LOOKUP(MONTH(C1154),{1,4,7,10},{1,2,3,4})</f>
        <v>2015-Q2</v>
      </c>
      <c r="C1154" s="19">
        <v>42095</v>
      </c>
      <c r="D1154" s="7">
        <f>YEAR(DATE(YEAR(lex_jul_2014[[#This Row],[Date]]),MONTH(lex_jul_2014[[#This Row],[Date]])+6,1))</f>
        <v>2015</v>
      </c>
      <c r="E1154" s="39" t="str">
        <f>TEXT(lex_jul_2014[[#This Row],[Date]],"YYYY")</f>
        <v>2015</v>
      </c>
      <c r="F1154" t="s">
        <v>297</v>
      </c>
      <c r="G1154" s="7" t="str">
        <f>VLOOKUP(K1154,[1]LibPAS_data!$A$2:$C$600,3,FALSE)</f>
        <v>Maricopa</v>
      </c>
      <c r="H1154">
        <v>14486</v>
      </c>
      <c r="I1154" t="s">
        <v>105</v>
      </c>
      <c r="J1154" s="7" t="str">
        <f>VLOOKUP(K1154,[1]LibPAS_data!$A$2:$C$601,2,FALSE)</f>
        <v>Youngtown Public Library</v>
      </c>
      <c r="K1154" s="13" t="s">
        <v>262</v>
      </c>
      <c r="M1154" t="s">
        <v>266</v>
      </c>
    </row>
    <row r="1155" spans="1:22" ht="15" x14ac:dyDescent="0.25">
      <c r="A1155" s="22" t="e">
        <f>VLOOKUP(lex_jul_2014[[#This Row],[Locationid]],[1]LibPAS_data!$A$2:$D$264,4,FALSE)</f>
        <v>#N/A</v>
      </c>
      <c r="B1155" s="10" t="str">
        <f>TEXT(C1155,"yyyy")&amp;"-"&amp;"Q"&amp;LOOKUP(MONTH(C1155),{1,4,7,10},{1,2,3,4})</f>
        <v>2015-Q2</v>
      </c>
      <c r="C1155" s="19">
        <v>42095</v>
      </c>
      <c r="D1155" s="7">
        <f>YEAR(DATE(YEAR(lex_jul_2014[[#This Row],[Date]]),MONTH(lex_jul_2014[[#This Row],[Date]])+6,1))</f>
        <v>2015</v>
      </c>
      <c r="E1155" s="39" t="str">
        <f>TEXT(lex_jul_2014[[#This Row],[Date]],"YYYY")</f>
        <v>2015</v>
      </c>
      <c r="F1155" t="s">
        <v>297</v>
      </c>
      <c r="G1155" s="7" t="str">
        <f>VLOOKUP(K1155,[1]LibPAS_data!$A$2:$C$600,3,FALSE)</f>
        <v>Maricopa</v>
      </c>
      <c r="H1155">
        <v>14488</v>
      </c>
      <c r="I1155" t="s">
        <v>282</v>
      </c>
      <c r="J1155" s="7" t="str">
        <f>VLOOKUP(K1155,[1]LibPAS_data!$A$2:$C$601,2,FALSE)</f>
        <v>Northwest Regional Library</v>
      </c>
      <c r="K1155" s="11" t="s">
        <v>286</v>
      </c>
      <c r="M1155" t="s">
        <v>266</v>
      </c>
    </row>
    <row r="1156" spans="1:22" ht="15" x14ac:dyDescent="0.25">
      <c r="A1156" s="22">
        <f>VLOOKUP(lex_jul_2014[[#This Row],[Locationid]],[1]LibPAS_data!$A$2:$D$264,4,FALSE)</f>
        <v>1188</v>
      </c>
      <c r="B1156" s="10" t="str">
        <f>TEXT(C1156,"yyyy")&amp;"-"&amp;"Q"&amp;LOOKUP(MONTH(C1156),{1,4,7,10},{1,2,3,4})</f>
        <v>2015-Q2</v>
      </c>
      <c r="C1156" s="19">
        <v>42095</v>
      </c>
      <c r="D1156" s="7">
        <f>YEAR(DATE(YEAR(lex_jul_2014[[#This Row],[Date]]),MONTH(lex_jul_2014[[#This Row],[Date]])+6,1))</f>
        <v>2015</v>
      </c>
      <c r="E1156" s="39" t="str">
        <f>TEXT(lex_jul_2014[[#This Row],[Date]],"YYYY")</f>
        <v>2015</v>
      </c>
      <c r="F1156" t="s">
        <v>297</v>
      </c>
      <c r="G1156" s="7" t="str">
        <f>VLOOKUP(K1156,[1]LibPAS_data!$A$2:$C$600,3,FALSE)</f>
        <v>Pinal</v>
      </c>
      <c r="H1156">
        <v>14487</v>
      </c>
      <c r="I1156" t="s">
        <v>106</v>
      </c>
      <c r="J1156" s="7" t="str">
        <f>VLOOKUP(K1156,[1]LibPAS_data!$A$2:$C$601,2,FALSE)</f>
        <v>Ak-Chin Indian Community Library</v>
      </c>
      <c r="K1156" s="13" t="s">
        <v>149</v>
      </c>
      <c r="M1156" t="s">
        <v>266</v>
      </c>
    </row>
    <row r="1157" spans="1:22" ht="15" x14ac:dyDescent="0.25">
      <c r="A1157" s="22">
        <f>VLOOKUP(lex_jul_2014[[#This Row],[Locationid]],[1]LibPAS_data!$A$2:$D$264,4,FALSE)</f>
        <v>943450</v>
      </c>
      <c r="B1157" s="10" t="str">
        <f>TEXT(C1157,"yyyy")&amp;"-"&amp;"Q"&amp;LOOKUP(MONTH(C1157),{1,4,7,10},{1,2,3,4})</f>
        <v>2015-Q2</v>
      </c>
      <c r="C1157" s="19">
        <v>42095</v>
      </c>
      <c r="D1157" s="7">
        <f>YEAR(DATE(YEAR(lex_jul_2014[[#This Row],[Date]]),MONTH(lex_jul_2014[[#This Row],[Date]])+6,1))</f>
        <v>2015</v>
      </c>
      <c r="E1157" s="39" t="str">
        <f>TEXT(lex_jul_2014[[#This Row],[Date]],"YYYY")</f>
        <v>2015</v>
      </c>
      <c r="F1157" t="s">
        <v>297</v>
      </c>
      <c r="G1157" s="7" t="str">
        <f>VLOOKUP(K1157,[1]LibPAS_data!$A$2:$C$600,3,FALSE)</f>
        <v>Maricopa</v>
      </c>
      <c r="H1157">
        <v>5773</v>
      </c>
      <c r="I1157" t="s">
        <v>107</v>
      </c>
      <c r="J1157" s="7" t="str">
        <f>VLOOKUP(K1157,[1]LibPAS_data!$A$2:$C$601,2,FALSE)</f>
        <v>Phoenix Public Library</v>
      </c>
      <c r="K1157" s="15" t="s">
        <v>223</v>
      </c>
      <c r="M1157" t="s">
        <v>266</v>
      </c>
      <c r="P1157">
        <v>254</v>
      </c>
      <c r="Q1157">
        <v>52</v>
      </c>
      <c r="R1157">
        <v>157</v>
      </c>
      <c r="S1157">
        <v>152</v>
      </c>
      <c r="T1157">
        <v>6</v>
      </c>
      <c r="U1157">
        <v>59</v>
      </c>
      <c r="V1157">
        <v>13</v>
      </c>
    </row>
    <row r="1158" spans="1:22" ht="15" x14ac:dyDescent="0.25">
      <c r="A1158" s="22">
        <f>VLOOKUP(lex_jul_2014[[#This Row],[Locationid]],[1]LibPAS_data!$A$2:$D$264,4,FALSE)</f>
        <v>102303</v>
      </c>
      <c r="B1158" s="10" t="str">
        <f>TEXT(C1158,"yyyy")&amp;"-"&amp;"Q"&amp;LOOKUP(MONTH(C1158),{1,4,7,10},{1,2,3,4})</f>
        <v>2015-Q2</v>
      </c>
      <c r="C1158" s="19">
        <v>42095</v>
      </c>
      <c r="D1158" s="7">
        <f>YEAR(DATE(YEAR(lex_jul_2014[[#This Row],[Date]]),MONTH(lex_jul_2014[[#This Row],[Date]])+6,1))</f>
        <v>2015</v>
      </c>
      <c r="E1158" s="39" t="str">
        <f>TEXT(lex_jul_2014[[#This Row],[Date]],"YYYY")</f>
        <v>2015</v>
      </c>
      <c r="F1158" t="s">
        <v>297</v>
      </c>
      <c r="G1158" s="7" t="str">
        <f>VLOOKUP(K1158,[1]LibPAS_data!$A$2:$C$600,3,FALSE)</f>
        <v>Maricopa</v>
      </c>
      <c r="H1158">
        <v>14479</v>
      </c>
      <c r="I1158" t="s">
        <v>102</v>
      </c>
      <c r="J1158" s="7" t="str">
        <f>VLOOKUP(K1158,[1]LibPAS_data!$A$2:$C$601,2,FALSE)</f>
        <v xml:space="preserve">Glendale Public Library </v>
      </c>
      <c r="K1158" s="13" t="s">
        <v>192</v>
      </c>
      <c r="M1158" t="s">
        <v>266</v>
      </c>
    </row>
    <row r="1159" spans="1:22" ht="15" x14ac:dyDescent="0.25">
      <c r="A1159" s="22">
        <f>VLOOKUP(lex_jul_2014[[#This Row],[Locationid]],[1]LibPAS_data!$A$2:$D$264,4,FALSE)</f>
        <v>140708</v>
      </c>
      <c r="B1159" s="10" t="str">
        <f>TEXT(C1159,"yyyy")&amp;"-"&amp;"Q"&amp;LOOKUP(MONTH(C1159),{1,4,7,10},{1,2,3,4})</f>
        <v>2015-Q2</v>
      </c>
      <c r="C1159" s="19">
        <v>42095</v>
      </c>
      <c r="D1159" s="7">
        <f>YEAR(DATE(YEAR(lex_jul_2014[[#This Row],[Date]]),MONTH(lex_jul_2014[[#This Row],[Date]])+6,1))</f>
        <v>2015</v>
      </c>
      <c r="E1159" s="39" t="str">
        <f>TEXT(lex_jul_2014[[#This Row],[Date]],"YYYY")</f>
        <v>2015</v>
      </c>
      <c r="F1159" t="s">
        <v>297</v>
      </c>
      <c r="G1159" s="7" t="str">
        <f>VLOOKUP(K1159,[1]LibPAS_data!$A$2:$C$600,3,FALSE)</f>
        <v>Maricopa</v>
      </c>
      <c r="H1159">
        <v>5355</v>
      </c>
      <c r="I1159" t="s">
        <v>108</v>
      </c>
      <c r="J1159" s="7" t="str">
        <f>VLOOKUP(K1159,[1]LibPAS_data!$A$2:$C$601,2,FALSE)</f>
        <v>Tempe Public Library</v>
      </c>
      <c r="K1159" s="15" t="s">
        <v>270</v>
      </c>
      <c r="M1159" t="s">
        <v>266</v>
      </c>
      <c r="P1159">
        <v>3</v>
      </c>
      <c r="Q1159">
        <v>5</v>
      </c>
      <c r="R1159">
        <v>18</v>
      </c>
      <c r="S1159">
        <v>23</v>
      </c>
      <c r="T1159">
        <v>7</v>
      </c>
      <c r="U1159">
        <v>5</v>
      </c>
    </row>
    <row r="1160" spans="1:22" ht="15" x14ac:dyDescent="0.25">
      <c r="A1160" s="22">
        <f>VLOOKUP(lex_jul_2014[[#This Row],[Locationid]],[1]LibPAS_data!$A$2:$D$264,4,FALSE)</f>
        <v>109952</v>
      </c>
      <c r="B1160" s="10" t="str">
        <f>TEXT(C1160,"yyyy")&amp;"-"&amp;"Q"&amp;LOOKUP(MONTH(C1160),{1,4,7,10},{1,2,3,4})</f>
        <v>2015-Q2</v>
      </c>
      <c r="C1160" s="19">
        <v>42095</v>
      </c>
      <c r="D1160" s="7">
        <f>YEAR(DATE(YEAR(lex_jul_2014[[#This Row],[Date]]),MONTH(lex_jul_2014[[#This Row],[Date]])+6,1))</f>
        <v>2015</v>
      </c>
      <c r="E1160" s="39" t="str">
        <f>TEXT(lex_jul_2014[[#This Row],[Date]],"YYYY")</f>
        <v>2015</v>
      </c>
      <c r="F1160" t="s">
        <v>297</v>
      </c>
      <c r="G1160" s="7" t="str">
        <f>VLOOKUP(K1160,[1]LibPAS_data!$A$2:$C$600,3,FALSE)</f>
        <v>Maricopa</v>
      </c>
      <c r="H1160">
        <v>14480</v>
      </c>
      <c r="I1160" t="s">
        <v>109</v>
      </c>
      <c r="J1160" s="7" t="str">
        <f>VLOOKUP(K1160,[1]LibPAS_data!$A$2:$C$601,2,FALSE)</f>
        <v>Peoria Public Library</v>
      </c>
      <c r="K1160" s="13" t="s">
        <v>222</v>
      </c>
      <c r="M1160" t="s">
        <v>266</v>
      </c>
    </row>
    <row r="1161" spans="1:22" ht="15" x14ac:dyDescent="0.25">
      <c r="A1161" s="22">
        <f>VLOOKUP(lex_jul_2014[[#This Row],[Locationid]],[1]LibPAS_data!$A$2:$D$264,4,FALSE)</f>
        <v>145358</v>
      </c>
      <c r="B1161" s="10" t="str">
        <f>TEXT(C1161,"yyyy")&amp;"-"&amp;"Q"&amp;LOOKUP(MONTH(C1161),{1,4,7,10},{1,2,3,4})</f>
        <v>2015-Q2</v>
      </c>
      <c r="C1161" s="19">
        <v>42095</v>
      </c>
      <c r="D1161" s="7">
        <f>YEAR(DATE(YEAR(lex_jul_2014[[#This Row],[Date]]),MONTH(lex_jul_2014[[#This Row],[Date]])+6,1))</f>
        <v>2015</v>
      </c>
      <c r="E1161" s="39" t="str">
        <f>TEXT(lex_jul_2014[[#This Row],[Date]],"YYYY")</f>
        <v>2015</v>
      </c>
      <c r="F1161" t="s">
        <v>297</v>
      </c>
      <c r="G1161" s="7" t="str">
        <f>VLOOKUP(K1161,[1]LibPAS_data!$A$2:$C$600,3,FALSE)</f>
        <v>Maricopa</v>
      </c>
      <c r="H1161">
        <v>13748</v>
      </c>
      <c r="I1161" t="s">
        <v>110</v>
      </c>
      <c r="J1161" s="7" t="str">
        <f>VLOOKUP(K1161,[1]LibPAS_data!$A$2:$C$601,2,FALSE)</f>
        <v>Maricopa County Library District</v>
      </c>
      <c r="K1161" s="13" t="s">
        <v>208</v>
      </c>
      <c r="M1161" t="s">
        <v>266</v>
      </c>
      <c r="P1161">
        <v>6</v>
      </c>
      <c r="Q1161">
        <v>21</v>
      </c>
      <c r="R1161">
        <v>39</v>
      </c>
      <c r="S1161">
        <v>18</v>
      </c>
      <c r="T1161">
        <v>1</v>
      </c>
      <c r="U1161">
        <v>6</v>
      </c>
      <c r="V1161">
        <v>61</v>
      </c>
    </row>
    <row r="1162" spans="1:22" ht="15" x14ac:dyDescent="0.25">
      <c r="A1162" s="22" t="str">
        <f>VLOOKUP(lex_jul_2014[[#This Row],[Locationid]],[1]LibPAS_data!$A$2:$D$264,4,FALSE)</f>
        <v>N/A</v>
      </c>
      <c r="B1162" s="10" t="str">
        <f>TEXT(C1162,"yyyy")&amp;"-"&amp;"Q"&amp;LOOKUP(MONTH(C1162),{1,4,7,10},{1,2,3,4})</f>
        <v>2015-Q2</v>
      </c>
      <c r="C1162" s="19">
        <v>42095</v>
      </c>
      <c r="D1162" s="7">
        <f>YEAR(DATE(YEAR(lex_jul_2014[[#This Row],[Date]]),MONTH(lex_jul_2014[[#This Row],[Date]])+6,1))</f>
        <v>2015</v>
      </c>
      <c r="E1162" s="39" t="str">
        <f>TEXT(lex_jul_2014[[#This Row],[Date]],"YYYY")</f>
        <v>2015</v>
      </c>
      <c r="F1162" t="s">
        <v>297</v>
      </c>
      <c r="G1162" s="7" t="str">
        <f>VLOOKUP(K1162,[1]LibPAS_data!$A$2:$C$600,3,FALSE)</f>
        <v>Maricopa</v>
      </c>
      <c r="H1162">
        <v>14481</v>
      </c>
      <c r="I1162" t="s">
        <v>111</v>
      </c>
      <c r="J1162" s="7" t="str">
        <f>VLOOKUP(K1162,[1]LibPAS_data!$A$2:$C$601,2,FALSE)</f>
        <v>Wickenburg Public Library</v>
      </c>
      <c r="K1162" s="15" t="s">
        <v>253</v>
      </c>
      <c r="M1162" t="s">
        <v>266</v>
      </c>
    </row>
    <row r="1163" spans="1:22" ht="15" x14ac:dyDescent="0.25">
      <c r="A1163" s="22" t="str">
        <f>VLOOKUP(lex_jul_2014[[#This Row],[Locationid]],[1]LibPAS_data!$A$2:$D$264,4,FALSE)</f>
        <v>N/A</v>
      </c>
      <c r="B1163" s="10" t="str">
        <f>TEXT(C1163,"yyyy")&amp;"-"&amp;"Q"&amp;LOOKUP(MONTH(C1163),{1,4,7,10},{1,2,3,4})</f>
        <v>2015-Q2</v>
      </c>
      <c r="C1163" s="19">
        <v>42095</v>
      </c>
      <c r="D1163" s="7">
        <f>YEAR(DATE(YEAR(lex_jul_2014[[#This Row],[Date]]),MONTH(lex_jul_2014[[#This Row],[Date]])+6,1))</f>
        <v>2015</v>
      </c>
      <c r="E1163" s="39" t="str">
        <f>TEXT(lex_jul_2014[[#This Row],[Date]],"YYYY")</f>
        <v>2015</v>
      </c>
      <c r="F1163" t="s">
        <v>297</v>
      </c>
      <c r="G1163" s="7" t="str">
        <f>VLOOKUP(K1163,[1]LibPAS_data!$A$2:$C$600,3,FALSE)</f>
        <v>Maricopa</v>
      </c>
      <c r="H1163">
        <v>14483</v>
      </c>
      <c r="I1163" t="s">
        <v>113</v>
      </c>
      <c r="J1163" s="7" t="str">
        <f>VLOOKUP(K1163,[1]LibPAS_data!$A$2:$C$601,2,FALSE)</f>
        <v>Salt River Tribal Library</v>
      </c>
      <c r="K1163" s="11" t="s">
        <v>234</v>
      </c>
      <c r="M1163" t="s">
        <v>266</v>
      </c>
    </row>
    <row r="1164" spans="1:22" ht="15" x14ac:dyDescent="0.25">
      <c r="A1164" s="22" t="str">
        <f>VLOOKUP(lex_jul_2014[[#This Row],[Locationid]],[1]LibPAS_data!$A$2:$D$264,4,FALSE)</f>
        <v>N/A</v>
      </c>
      <c r="B1164" s="10" t="str">
        <f>TEXT(C1164,"yyyy")&amp;"-"&amp;"Q"&amp;LOOKUP(MONTH(C1164),{1,4,7,10},{1,2,3,4})</f>
        <v>2015-Q2</v>
      </c>
      <c r="C1164" s="19">
        <v>42095</v>
      </c>
      <c r="D1164" s="7">
        <f>YEAR(DATE(YEAR(lex_jul_2014[[#This Row],[Date]]),MONTH(lex_jul_2014[[#This Row],[Date]])+6,1))</f>
        <v>2015</v>
      </c>
      <c r="E1164" s="39" t="str">
        <f>TEXT(lex_jul_2014[[#This Row],[Date]],"YYYY")</f>
        <v>2015</v>
      </c>
      <c r="F1164" t="s">
        <v>297</v>
      </c>
      <c r="G1164" s="7" t="str">
        <f>VLOOKUP(K1164,[1]LibPAS_data!$A$2:$C$600,3,FALSE)</f>
        <v>Maricopa</v>
      </c>
      <c r="H1164">
        <v>14484</v>
      </c>
      <c r="I1164" t="s">
        <v>103</v>
      </c>
      <c r="J1164" s="7" t="str">
        <f>VLOOKUP(K1164,[1]LibPAS_data!$A$2:$C$601,2,FALSE)</f>
        <v>San Lucy Library</v>
      </c>
      <c r="K1164" s="13" t="s">
        <v>236</v>
      </c>
      <c r="M1164" t="s">
        <v>266</v>
      </c>
    </row>
    <row r="1165" spans="1:22" ht="15" x14ac:dyDescent="0.25">
      <c r="A1165" s="22">
        <f>VLOOKUP(lex_jul_2014[[#This Row],[Locationid]],[1]LibPAS_data!$A$2:$D$264,4,FALSE)</f>
        <v>19768</v>
      </c>
      <c r="B1165" s="10" t="str">
        <f>TEXT(C1165,"yyyy")&amp;"-"&amp;"Q"&amp;LOOKUP(MONTH(C1165),{1,4,7,10},{1,2,3,4})</f>
        <v>2015-Q2</v>
      </c>
      <c r="C1165" s="19">
        <v>42095</v>
      </c>
      <c r="D1165" s="7">
        <f>YEAR(DATE(YEAR(lex_jul_2014[[#This Row],[Date]]),MONTH(lex_jul_2014[[#This Row],[Date]])+6,1))</f>
        <v>2015</v>
      </c>
      <c r="E1165" s="39" t="str">
        <f>TEXT(lex_jul_2014[[#This Row],[Date]],"YYYY")</f>
        <v>2015</v>
      </c>
      <c r="F1165" t="s">
        <v>297</v>
      </c>
      <c r="G1165" s="7" t="str">
        <f>VLOOKUP(K1165,[1]LibPAS_data!$A$2:$C$600,3,FALSE)</f>
        <v>Apache</v>
      </c>
      <c r="H1165">
        <v>14548</v>
      </c>
      <c r="I1165" t="s">
        <v>115</v>
      </c>
      <c r="J1165" s="7" t="str">
        <f>VLOOKUP(K1165,[1]LibPAS_data!$A$2:$C$601,2,FALSE)</f>
        <v>Navajo Nation Library System</v>
      </c>
      <c r="K1165" s="13" t="s">
        <v>216</v>
      </c>
      <c r="M1165" t="s">
        <v>266</v>
      </c>
    </row>
    <row r="1166" spans="1:22" ht="15" x14ac:dyDescent="0.25">
      <c r="A1166" s="22" t="e">
        <f>VLOOKUP(lex_jul_2014[[#This Row],[Locationid]],[1]LibPAS_data!$A$2:$D$264,4,FALSE)</f>
        <v>#N/A</v>
      </c>
      <c r="B1166" s="10" t="str">
        <f>TEXT(C1166,"yyyy")&amp;"-"&amp;"Q"&amp;LOOKUP(MONTH(C1166),{1,4,7,10},{1,2,3,4})</f>
        <v>2015-Q2</v>
      </c>
      <c r="C1166" s="19">
        <v>42095</v>
      </c>
      <c r="D1166" s="7">
        <f>YEAR(DATE(YEAR(lex_jul_2014[[#This Row],[Date]]),MONTH(lex_jul_2014[[#This Row],[Date]])+6,1))</f>
        <v>2015</v>
      </c>
      <c r="E1166" s="39" t="str">
        <f>TEXT(lex_jul_2014[[#This Row],[Date]],"YYYY")</f>
        <v>2015</v>
      </c>
      <c r="F1166" t="s">
        <v>297</v>
      </c>
      <c r="G1166" s="7" t="str">
        <f>VLOOKUP(K1166,[1]LibPAS_data!$A$2:$C$600,3,FALSE)</f>
        <v>Navajo</v>
      </c>
      <c r="H1166">
        <v>14494</v>
      </c>
      <c r="I1166" t="s">
        <v>116</v>
      </c>
      <c r="J1166" s="7" t="str">
        <f>VLOOKUP(K1166,[1]LibPAS_data!$A$2:$C$601,2,FALSE)</f>
        <v>Cibecue Community Library</v>
      </c>
      <c r="K1166" s="18" t="s">
        <v>168</v>
      </c>
      <c r="M1166" t="s">
        <v>266</v>
      </c>
    </row>
    <row r="1167" spans="1:22" ht="15" x14ac:dyDescent="0.25">
      <c r="A1167" s="22" t="e">
        <f>VLOOKUP(lex_jul_2014[[#This Row],[Locationid]],[1]LibPAS_data!$A$2:$D$264,4,FALSE)</f>
        <v>#N/A</v>
      </c>
      <c r="B1167" s="10" t="str">
        <f>TEXT(C1167,"yyyy")&amp;"-"&amp;"Q"&amp;LOOKUP(MONTH(C1167),{1,4,7,10},{1,2,3,4})</f>
        <v>2015-Q2</v>
      </c>
      <c r="C1167" s="19">
        <v>42095</v>
      </c>
      <c r="D1167" s="7">
        <f>YEAR(DATE(YEAR(lex_jul_2014[[#This Row],[Date]]),MONTH(lex_jul_2014[[#This Row],[Date]])+6,1))</f>
        <v>2015</v>
      </c>
      <c r="E1167" s="39" t="str">
        <f>TEXT(lex_jul_2014[[#This Row],[Date]],"YYYY")</f>
        <v>2015</v>
      </c>
      <c r="F1167" t="s">
        <v>297</v>
      </c>
      <c r="G1167" s="7" t="str">
        <f>VLOOKUP(K1167,[1]LibPAS_data!$A$2:$C$600,3,FALSE)</f>
        <v>Navajo</v>
      </c>
      <c r="H1167">
        <v>14495</v>
      </c>
      <c r="I1167" t="s">
        <v>117</v>
      </c>
      <c r="J1167" s="7" t="str">
        <f>VLOOKUP(K1167,[1]LibPAS_data!$A$2:$C$601,2,FALSE)</f>
        <v>Clay Springs Public Library</v>
      </c>
      <c r="K1167" s="18" t="s">
        <v>169</v>
      </c>
      <c r="M1167" t="s">
        <v>266</v>
      </c>
    </row>
    <row r="1168" spans="1:22" ht="15" x14ac:dyDescent="0.25">
      <c r="A1168" s="22">
        <f>VLOOKUP(lex_jul_2014[[#This Row],[Locationid]],[1]LibPAS_data!$A$2:$D$264,4,FALSE)</f>
        <v>2397</v>
      </c>
      <c r="B1168" s="10" t="str">
        <f>TEXT(C1168,"yyyy")&amp;"-"&amp;"Q"&amp;LOOKUP(MONTH(C1168),{1,4,7,10},{1,2,3,4})</f>
        <v>2015-Q2</v>
      </c>
      <c r="C1168" s="19">
        <v>42095</v>
      </c>
      <c r="D1168" s="7">
        <f>YEAR(DATE(YEAR(lex_jul_2014[[#This Row],[Date]]),MONTH(lex_jul_2014[[#This Row],[Date]])+6,1))</f>
        <v>2015</v>
      </c>
      <c r="E1168" s="39" t="str">
        <f>TEXT(lex_jul_2014[[#This Row],[Date]],"YYYY")</f>
        <v>2015</v>
      </c>
      <c r="F1168" t="s">
        <v>297</v>
      </c>
      <c r="G1168" s="7" t="str">
        <f>VLOOKUP(K1168,[1]LibPAS_data!$A$2:$C$600,3,FALSE)</f>
        <v>Navajo</v>
      </c>
      <c r="H1168">
        <v>14496</v>
      </c>
      <c r="I1168" t="s">
        <v>118</v>
      </c>
      <c r="J1168" s="7" t="str">
        <f>VLOOKUP(K1168,[1]LibPAS_data!$A$2:$C$601,2,FALSE)</f>
        <v>Holbrook Public Library</v>
      </c>
      <c r="K1168" s="13" t="s">
        <v>195</v>
      </c>
      <c r="M1168" t="s">
        <v>266</v>
      </c>
    </row>
    <row r="1169" spans="1:19" ht="15" x14ac:dyDescent="0.25">
      <c r="A1169" s="22">
        <f>VLOOKUP(lex_jul_2014[[#This Row],[Locationid]],[1]LibPAS_data!$A$2:$D$264,4,FALSE)</f>
        <v>1827</v>
      </c>
      <c r="B1169" s="10" t="str">
        <f>TEXT(C1169,"yyyy")&amp;"-"&amp;"Q"&amp;LOOKUP(MONTH(C1169),{1,4,7,10},{1,2,3,4})</f>
        <v>2015-Q2</v>
      </c>
      <c r="C1169" s="19">
        <v>42095</v>
      </c>
      <c r="D1169" s="7">
        <f>YEAR(DATE(YEAR(lex_jul_2014[[#This Row],[Date]]),MONTH(lex_jul_2014[[#This Row],[Date]])+6,1))</f>
        <v>2015</v>
      </c>
      <c r="E1169" s="39" t="str">
        <f>TEXT(lex_jul_2014[[#This Row],[Date]],"YYYY")</f>
        <v>2015</v>
      </c>
      <c r="F1169" t="s">
        <v>297</v>
      </c>
      <c r="G1169" s="7" t="str">
        <f>VLOOKUP(K1169,[1]LibPAS_data!$A$2:$C$600,3,FALSE)</f>
        <v>Navajo</v>
      </c>
      <c r="H1169">
        <v>14497</v>
      </c>
      <c r="I1169" t="s">
        <v>119</v>
      </c>
      <c r="J1169" s="7" t="str">
        <f>VLOOKUP(K1169,[1]LibPAS_data!$A$2:$C$601,2,FALSE)</f>
        <v>Hopi Public Library</v>
      </c>
      <c r="K1169" s="13" t="s">
        <v>196</v>
      </c>
      <c r="M1169" t="s">
        <v>266</v>
      </c>
    </row>
    <row r="1170" spans="1:19" ht="15" x14ac:dyDescent="0.25">
      <c r="A1170" s="22">
        <f>VLOOKUP(lex_jul_2014[[#This Row],[Locationid]],[1]LibPAS_data!$A$2:$D$264,4,FALSE)</f>
        <v>6435</v>
      </c>
      <c r="B1170" s="10" t="str">
        <f>TEXT(C1170,"yyyy")&amp;"-"&amp;"Q"&amp;LOOKUP(MONTH(C1170),{1,4,7,10},{1,2,3,4})</f>
        <v>2015-Q2</v>
      </c>
      <c r="C1170" s="19">
        <v>42095</v>
      </c>
      <c r="D1170" s="7">
        <f>YEAR(DATE(YEAR(lex_jul_2014[[#This Row],[Date]]),MONTH(lex_jul_2014[[#This Row],[Date]])+6,1))</f>
        <v>2015</v>
      </c>
      <c r="E1170" s="39" t="str">
        <f>TEXT(lex_jul_2014[[#This Row],[Date]],"YYYY")</f>
        <v>2015</v>
      </c>
      <c r="F1170" t="s">
        <v>297</v>
      </c>
      <c r="G1170" s="7" t="str">
        <f>VLOOKUP(K1170,[1]LibPAS_data!$A$2:$C$600,3,FALSE)</f>
        <v>Navajo</v>
      </c>
      <c r="H1170">
        <v>14504</v>
      </c>
      <c r="I1170" t="s">
        <v>120</v>
      </c>
      <c r="J1170" s="7" t="str">
        <f>VLOOKUP(K1170,[1]LibPAS_data!$A$2:$C$601,2,FALSE)</f>
        <v>Snowflake-Taylor Public Library</v>
      </c>
      <c r="K1170" s="13" t="s">
        <v>244</v>
      </c>
      <c r="M1170" t="s">
        <v>266</v>
      </c>
    </row>
    <row r="1171" spans="1:19" ht="15" x14ac:dyDescent="0.25">
      <c r="A1171" s="22">
        <f>VLOOKUP(lex_jul_2014[[#This Row],[Locationid]],[1]LibPAS_data!$A$2:$D$264,4,FALSE)</f>
        <v>3037</v>
      </c>
      <c r="B1171" s="10" t="str">
        <f>TEXT(C1171,"yyyy")&amp;"-"&amp;"Q"&amp;LOOKUP(MONTH(C1171),{1,4,7,10},{1,2,3,4})</f>
        <v>2015-Q2</v>
      </c>
      <c r="C1171" s="19">
        <v>42095</v>
      </c>
      <c r="D1171" s="7">
        <f>YEAR(DATE(YEAR(lex_jul_2014[[#This Row],[Date]]),MONTH(lex_jul_2014[[#This Row],[Date]])+6,1))</f>
        <v>2015</v>
      </c>
      <c r="E1171" s="39" t="str">
        <f>TEXT(lex_jul_2014[[#This Row],[Date]],"YYYY")</f>
        <v>2015</v>
      </c>
      <c r="F1171" t="s">
        <v>297</v>
      </c>
      <c r="G1171" s="7" t="str">
        <f>VLOOKUP(K1171,[1]LibPAS_data!$A$2:$C$600,3,FALSE)</f>
        <v>Navajo</v>
      </c>
      <c r="H1171">
        <v>14505</v>
      </c>
      <c r="I1171" t="s">
        <v>121</v>
      </c>
      <c r="J1171" s="7" t="str">
        <f>VLOOKUP(K1171,[1]LibPAS_data!$A$2:$C$601,2,FALSE)</f>
        <v>Winslow Public Library</v>
      </c>
      <c r="K1171" s="13" t="s">
        <v>256</v>
      </c>
      <c r="M1171" t="s">
        <v>266</v>
      </c>
    </row>
    <row r="1172" spans="1:19" ht="15" x14ac:dyDescent="0.25">
      <c r="A1172" s="22" t="e">
        <f>VLOOKUP(lex_jul_2014[[#This Row],[Locationid]],[1]LibPAS_data!$A$2:$D$264,4,FALSE)</f>
        <v>#N/A</v>
      </c>
      <c r="B1172" s="10" t="str">
        <f>TEXT(C1172,"yyyy")&amp;"-"&amp;"Q"&amp;LOOKUP(MONTH(C1172),{1,4,7,10},{1,2,3,4})</f>
        <v>2015-Q2</v>
      </c>
      <c r="C1172" s="19">
        <v>42095</v>
      </c>
      <c r="D1172" s="7">
        <f>YEAR(DATE(YEAR(lex_jul_2014[[#This Row],[Date]]),MONTH(lex_jul_2014[[#This Row],[Date]])+6,1))</f>
        <v>2015</v>
      </c>
      <c r="E1172" s="39" t="str">
        <f>TEXT(lex_jul_2014[[#This Row],[Date]],"YYYY")</f>
        <v>2015</v>
      </c>
      <c r="F1172" t="s">
        <v>297</v>
      </c>
      <c r="G1172" s="7" t="str">
        <f>VLOOKUP(K1172,[1]LibPAS_data!$A$2:$C$600,3,FALSE)</f>
        <v>Navajo</v>
      </c>
      <c r="H1172">
        <v>14506</v>
      </c>
      <c r="I1172" t="s">
        <v>122</v>
      </c>
      <c r="J1172" s="7" t="str">
        <f>VLOOKUP(K1172,[1]LibPAS_data!$A$2:$C$601,2,FALSE)</f>
        <v>Woodruff Community Library</v>
      </c>
      <c r="K1172" s="13" t="s">
        <v>257</v>
      </c>
      <c r="M1172" t="s">
        <v>266</v>
      </c>
    </row>
    <row r="1173" spans="1:19" ht="15" x14ac:dyDescent="0.25">
      <c r="A1173" s="22">
        <f>VLOOKUP(lex_jul_2014[[#This Row],[Locationid]],[1]LibPAS_data!$A$2:$D$264,4,FALSE)</f>
        <v>4423</v>
      </c>
      <c r="B1173" s="10" t="str">
        <f>TEXT(C1173,"yyyy")&amp;"-"&amp;"Q"&amp;LOOKUP(MONTH(C1173),{1,4,7,10},{1,2,3,4})</f>
        <v>2015-Q2</v>
      </c>
      <c r="C1173" s="19">
        <v>42095</v>
      </c>
      <c r="D1173" s="7">
        <f>YEAR(DATE(YEAR(lex_jul_2014[[#This Row],[Date]]),MONTH(lex_jul_2014[[#This Row],[Date]])+6,1))</f>
        <v>2015</v>
      </c>
      <c r="E1173" s="39" t="str">
        <f>TEXT(lex_jul_2014[[#This Row],[Date]],"YYYY")</f>
        <v>2015</v>
      </c>
      <c r="F1173" t="s">
        <v>297</v>
      </c>
      <c r="G1173" s="7" t="str">
        <f>VLOOKUP(K1173,[1]LibPAS_data!$A$2:$C$600,3,FALSE)</f>
        <v>Navajo</v>
      </c>
      <c r="H1173">
        <v>14507</v>
      </c>
      <c r="I1173" t="s">
        <v>123</v>
      </c>
      <c r="J1173" s="7" t="str">
        <f>VLOOKUP(K1173,[1]LibPAS_data!$A$2:$C$601,2,FALSE)</f>
        <v>Larson Memorial Public Library</v>
      </c>
      <c r="K1173" s="13" t="s">
        <v>204</v>
      </c>
      <c r="M1173" t="s">
        <v>266</v>
      </c>
    </row>
    <row r="1174" spans="1:19" ht="15" x14ac:dyDescent="0.25">
      <c r="A1174" s="22">
        <f>VLOOKUP(lex_jul_2014[[#This Row],[Locationid]],[1]LibPAS_data!$A$2:$D$264,4,FALSE)</f>
        <v>2461</v>
      </c>
      <c r="B1174" s="10" t="str">
        <f>TEXT(C1174,"yyyy")&amp;"-"&amp;"Q"&amp;LOOKUP(MONTH(C1174),{1,4,7,10},{1,2,3,4})</f>
        <v>2015-Q2</v>
      </c>
      <c r="C1174" s="19">
        <v>42095</v>
      </c>
      <c r="D1174" s="7">
        <f>YEAR(DATE(YEAR(lex_jul_2014[[#This Row],[Date]]),MONTH(lex_jul_2014[[#This Row],[Date]])+6,1))</f>
        <v>2015</v>
      </c>
      <c r="E1174" s="39" t="str">
        <f>TEXT(lex_jul_2014[[#This Row],[Date]],"YYYY")</f>
        <v>2015</v>
      </c>
      <c r="F1174" t="s">
        <v>297</v>
      </c>
      <c r="G1174" s="7" t="str">
        <f>VLOOKUP(K1174,[1]LibPAS_data!$A$2:$C$600,3,FALSE)</f>
        <v>Navajo</v>
      </c>
      <c r="H1174">
        <v>6128</v>
      </c>
      <c r="I1174" t="s">
        <v>124</v>
      </c>
      <c r="J1174" s="7" t="str">
        <f>VLOOKUP(K1174,[1]LibPAS_data!$A$2:$C$601,2,FALSE)</f>
        <v>Navajo County Library District</v>
      </c>
      <c r="K1174" s="13" t="s">
        <v>214</v>
      </c>
      <c r="M1174" t="s">
        <v>266</v>
      </c>
      <c r="P1174">
        <v>4</v>
      </c>
      <c r="R1174">
        <v>8</v>
      </c>
      <c r="S1174">
        <v>1</v>
      </c>
    </row>
    <row r="1175" spans="1:19" ht="15" x14ac:dyDescent="0.25">
      <c r="A1175" s="22" t="e">
        <f>VLOOKUP(lex_jul_2014[[#This Row],[Locationid]],[1]LibPAS_data!$A$2:$D$264,4,FALSE)</f>
        <v>#N/A</v>
      </c>
      <c r="B1175" s="10" t="str">
        <f>TEXT(C1175,"yyyy")&amp;"-"&amp;"Q"&amp;LOOKUP(MONTH(C1175),{1,4,7,10},{1,2,3,4})</f>
        <v>2015-Q2</v>
      </c>
      <c r="C1175" s="19">
        <v>42095</v>
      </c>
      <c r="D1175" s="7">
        <f>YEAR(DATE(YEAR(lex_jul_2014[[#This Row],[Date]]),MONTH(lex_jul_2014[[#This Row],[Date]])+6,1))</f>
        <v>2015</v>
      </c>
      <c r="E1175" s="39" t="str">
        <f>TEXT(lex_jul_2014[[#This Row],[Date]],"YYYY")</f>
        <v>2015</v>
      </c>
      <c r="F1175" t="s">
        <v>297</v>
      </c>
      <c r="G1175" s="7" t="str">
        <f>VLOOKUP(K1175,[1]LibPAS_data!$A$2:$C$600,3,FALSE)</f>
        <v>Navajo</v>
      </c>
      <c r="H1175">
        <v>14498</v>
      </c>
      <c r="I1175" t="s">
        <v>125</v>
      </c>
      <c r="J1175" s="7" t="str">
        <f>VLOOKUP(K1175,[1]LibPAS_data!$A$2:$C$601,2,FALSE)</f>
        <v>Kayenta Community Library</v>
      </c>
      <c r="K1175" s="13" t="s">
        <v>202</v>
      </c>
      <c r="M1175" t="s">
        <v>266</v>
      </c>
    </row>
    <row r="1176" spans="1:19" ht="15" x14ac:dyDescent="0.25">
      <c r="A1176" s="22" t="e">
        <f>VLOOKUP(lex_jul_2014[[#This Row],[Locationid]],[1]LibPAS_data!$A$2:$D$264,4,FALSE)</f>
        <v>#N/A</v>
      </c>
      <c r="B1176" s="10" t="str">
        <f>TEXT(C1176,"yyyy")&amp;"-"&amp;"Q"&amp;LOOKUP(MONTH(C1176),{1,4,7,10},{1,2,3,4})</f>
        <v>2015-Q2</v>
      </c>
      <c r="C1176" s="19">
        <v>42095</v>
      </c>
      <c r="D1176" s="7">
        <f>YEAR(DATE(YEAR(lex_jul_2014[[#This Row],[Date]]),MONTH(lex_jul_2014[[#This Row],[Date]])+6,1))</f>
        <v>2015</v>
      </c>
      <c r="E1176" s="39" t="str">
        <f>TEXT(lex_jul_2014[[#This Row],[Date]],"YYYY")</f>
        <v>2015</v>
      </c>
      <c r="F1176" t="s">
        <v>297</v>
      </c>
      <c r="G1176" s="7" t="str">
        <f>VLOOKUP(K1176,[1]LibPAS_data!$A$2:$C$600,3,FALSE)</f>
        <v>Navajo</v>
      </c>
      <c r="H1176">
        <v>14499</v>
      </c>
      <c r="I1176" t="s">
        <v>126</v>
      </c>
      <c r="J1176" s="7" t="str">
        <f>VLOOKUP(K1176,[1]LibPAS_data!$A$2:$C$601,2,FALSE)</f>
        <v>McNary Community Library</v>
      </c>
      <c r="K1176" s="13" t="s">
        <v>209</v>
      </c>
      <c r="M1176" t="s">
        <v>266</v>
      </c>
    </row>
    <row r="1177" spans="1:19" ht="15" x14ac:dyDescent="0.25">
      <c r="A1177" s="22" t="e">
        <f>VLOOKUP(lex_jul_2014[[#This Row],[Locationid]],[1]LibPAS_data!$A$2:$D$264,4,FALSE)</f>
        <v>#N/A</v>
      </c>
      <c r="B1177" s="10" t="str">
        <f>TEXT(C1177,"yyyy")&amp;"-"&amp;"Q"&amp;LOOKUP(MONTH(C1177),{1,4,7,10},{1,2,3,4})</f>
        <v>2015-Q2</v>
      </c>
      <c r="C1177" s="19">
        <v>42095</v>
      </c>
      <c r="D1177" s="7">
        <f>YEAR(DATE(YEAR(lex_jul_2014[[#This Row],[Date]]),MONTH(lex_jul_2014[[#This Row],[Date]])+6,1))</f>
        <v>2015</v>
      </c>
      <c r="E1177" s="39" t="str">
        <f>TEXT(lex_jul_2014[[#This Row],[Date]],"YYYY")</f>
        <v>2015</v>
      </c>
      <c r="F1177" t="s">
        <v>297</v>
      </c>
      <c r="G1177" s="7" t="str">
        <f>VLOOKUP(K1177,[1]LibPAS_data!$A$2:$C$600,3,FALSE)</f>
        <v>Navajo</v>
      </c>
      <c r="H1177">
        <v>14500</v>
      </c>
      <c r="I1177" t="s">
        <v>127</v>
      </c>
      <c r="J1177" s="7" t="str">
        <f>VLOOKUP(K1177,[1]LibPAS_data!$A$2:$C$601,2,FALSE)</f>
        <v>Pinedale Public Library</v>
      </c>
      <c r="K1177" s="13" t="s">
        <v>227</v>
      </c>
      <c r="M1177" t="s">
        <v>266</v>
      </c>
    </row>
    <row r="1178" spans="1:19" ht="15" x14ac:dyDescent="0.25">
      <c r="A1178" s="22" t="e">
        <f>VLOOKUP(lex_jul_2014[[#This Row],[Locationid]],[1]LibPAS_data!$A$2:$D$264,4,FALSE)</f>
        <v>#N/A</v>
      </c>
      <c r="B1178" s="10" t="str">
        <f>TEXT(C1178,"yyyy")&amp;"-"&amp;"Q"&amp;LOOKUP(MONTH(C1178),{1,4,7,10},{1,2,3,4})</f>
        <v>2015-Q2</v>
      </c>
      <c r="C1178" s="19">
        <v>42095</v>
      </c>
      <c r="D1178" s="7">
        <f>YEAR(DATE(YEAR(lex_jul_2014[[#This Row],[Date]]),MONTH(lex_jul_2014[[#This Row],[Date]])+6,1))</f>
        <v>2015</v>
      </c>
      <c r="E1178" s="39" t="str">
        <f>TEXT(lex_jul_2014[[#This Row],[Date]],"YYYY")</f>
        <v>2015</v>
      </c>
      <c r="F1178" t="s">
        <v>297</v>
      </c>
      <c r="G1178" s="7" t="str">
        <f>VLOOKUP(K1178,[1]LibPAS_data!$A$2:$C$600,3,FALSE)</f>
        <v>Navajo</v>
      </c>
      <c r="H1178">
        <v>14501</v>
      </c>
      <c r="I1178" t="s">
        <v>128</v>
      </c>
      <c r="J1178" s="7" t="str">
        <f>VLOOKUP(K1178,[1]LibPAS_data!$A$2:$C$601,2,FALSE)</f>
        <v>Pinetop Lakeside Library</v>
      </c>
      <c r="K1178" s="13" t="s">
        <v>228</v>
      </c>
      <c r="M1178" t="s">
        <v>266</v>
      </c>
    </row>
    <row r="1179" spans="1:19" ht="15" x14ac:dyDescent="0.25">
      <c r="A1179" s="22" t="e">
        <f>VLOOKUP(lex_jul_2014[[#This Row],[Locationid]],[1]LibPAS_data!$A$2:$D$264,4,FALSE)</f>
        <v>#N/A</v>
      </c>
      <c r="B1179" s="10" t="str">
        <f>TEXT(C1179,"yyyy")&amp;"-"&amp;"Q"&amp;LOOKUP(MONTH(C1179),{1,4,7,10},{1,2,3,4})</f>
        <v>2015-Q2</v>
      </c>
      <c r="C1179" s="19">
        <v>42095</v>
      </c>
      <c r="D1179" s="7">
        <f>YEAR(DATE(YEAR(lex_jul_2014[[#This Row],[Date]]),MONTH(lex_jul_2014[[#This Row],[Date]])+6,1))</f>
        <v>2015</v>
      </c>
      <c r="E1179" s="39" t="str">
        <f>TEXT(lex_jul_2014[[#This Row],[Date]],"YYYY")</f>
        <v>2015</v>
      </c>
      <c r="F1179" t="s">
        <v>297</v>
      </c>
      <c r="G1179" s="7" t="str">
        <f>VLOOKUP(K1179,[1]LibPAS_data!$A$2:$C$600,3,FALSE)</f>
        <v>Navajo</v>
      </c>
      <c r="H1179">
        <v>14502</v>
      </c>
      <c r="I1179" t="s">
        <v>129</v>
      </c>
      <c r="J1179" s="7" t="str">
        <f>VLOOKUP(K1179,[1]LibPAS_data!$A$2:$C$601,2,FALSE)</f>
        <v>Rim Community Library</v>
      </c>
      <c r="K1179" s="13" t="s">
        <v>232</v>
      </c>
      <c r="M1179" t="s">
        <v>266</v>
      </c>
    </row>
    <row r="1180" spans="1:19" ht="15" x14ac:dyDescent="0.25">
      <c r="A1180" s="22">
        <f>VLOOKUP(lex_jul_2014[[#This Row],[Locationid]],[1]LibPAS_data!$A$2:$D$264,4,FALSE)</f>
        <v>8021</v>
      </c>
      <c r="B1180" s="10" t="str">
        <f>TEXT(C1180,"yyyy")&amp;"-"&amp;"Q"&amp;LOOKUP(MONTH(C1180),{1,4,7,10},{1,2,3,4})</f>
        <v>2015-Q2</v>
      </c>
      <c r="C1180" s="19">
        <v>42095</v>
      </c>
      <c r="D1180" s="7">
        <f>YEAR(DATE(YEAR(lex_jul_2014[[#This Row],[Date]]),MONTH(lex_jul_2014[[#This Row],[Date]])+6,1))</f>
        <v>2015</v>
      </c>
      <c r="E1180" s="39" t="str">
        <f>TEXT(lex_jul_2014[[#This Row],[Date]],"YYYY")</f>
        <v>2015</v>
      </c>
      <c r="F1180" t="s">
        <v>297</v>
      </c>
      <c r="G1180" s="7" t="str">
        <f>VLOOKUP(K1180,[1]LibPAS_data!$A$2:$C$600,3,FALSE)</f>
        <v>Navajo</v>
      </c>
      <c r="H1180">
        <v>14503</v>
      </c>
      <c r="I1180" t="s">
        <v>130</v>
      </c>
      <c r="J1180" s="7" t="str">
        <f>VLOOKUP(K1180,[1]LibPAS_data!$A$2:$C$601,2,FALSE)</f>
        <v>Show Low Public Library</v>
      </c>
      <c r="K1180" s="13" t="s">
        <v>242</v>
      </c>
      <c r="M1180" t="s">
        <v>266</v>
      </c>
    </row>
    <row r="1181" spans="1:19" ht="15" x14ac:dyDescent="0.25">
      <c r="A1181" s="22">
        <f>VLOOKUP(lex_jul_2014[[#This Row],[Locationid]],[1]LibPAS_data!$A$2:$D$264,4,FALSE)</f>
        <v>534</v>
      </c>
      <c r="B1181" s="10" t="str">
        <f>TEXT(C1181,"yyyy")&amp;"-"&amp;"Q"&amp;LOOKUP(MONTH(C1181),{1,4,7,10},{1,2,3,4})</f>
        <v>2015-Q2</v>
      </c>
      <c r="C1181" s="19">
        <v>42095</v>
      </c>
      <c r="D1181" s="7">
        <f>YEAR(DATE(YEAR(lex_jul_2014[[#This Row],[Date]]),MONTH(lex_jul_2014[[#This Row],[Date]])+6,1))</f>
        <v>2015</v>
      </c>
      <c r="E1181" s="39" t="str">
        <f>TEXT(lex_jul_2014[[#This Row],[Date]],"YYYY")</f>
        <v>2015</v>
      </c>
      <c r="F1181" t="s">
        <v>297</v>
      </c>
      <c r="G1181" s="7" t="str">
        <f>VLOOKUP(K1181,[1]LibPAS_data!$A$2:$C$600,3,FALSE)</f>
        <v>Yavapai</v>
      </c>
      <c r="H1181">
        <v>14509</v>
      </c>
      <c r="I1181" t="s">
        <v>283</v>
      </c>
      <c r="J1181" s="7" t="str">
        <f>VLOOKUP(K1181,[1]LibPAS_data!$A$2:$C$601,2,FALSE)</f>
        <v>Clark Memorial</v>
      </c>
      <c r="K1181" s="18" t="s">
        <v>269</v>
      </c>
      <c r="M1181" t="s">
        <v>266</v>
      </c>
    </row>
    <row r="1182" spans="1:19" ht="15" x14ac:dyDescent="0.25">
      <c r="A1182" s="22" t="e">
        <f>VLOOKUP(lex_jul_2014[[#This Row],[Locationid]],[1]LibPAS_data!$A$2:$D$264,4,FALSE)</f>
        <v>#N/A</v>
      </c>
      <c r="B1182" s="10" t="str">
        <f>TEXT(C1182,"yyyy")&amp;"-"&amp;"Q"&amp;LOOKUP(MONTH(C1182),{1,4,7,10},{1,2,3,4})</f>
        <v>2015-Q2</v>
      </c>
      <c r="C1182" s="19">
        <v>42095</v>
      </c>
      <c r="D1182" s="7">
        <f>YEAR(DATE(YEAR(lex_jul_2014[[#This Row],[Date]]),MONTH(lex_jul_2014[[#This Row],[Date]])+6,1))</f>
        <v>2015</v>
      </c>
      <c r="E1182" s="39" t="str">
        <f>TEXT(lex_jul_2014[[#This Row],[Date]],"YYYY")</f>
        <v>2015</v>
      </c>
      <c r="F1182" t="s">
        <v>297</v>
      </c>
      <c r="G1182" s="7" t="str">
        <f>VLOOKUP(K1182,[1]LibPAS_data!$A$2:$C$600,3,FALSE)</f>
        <v>Pima</v>
      </c>
      <c r="H1182">
        <v>14510</v>
      </c>
      <c r="I1182" t="s">
        <v>132</v>
      </c>
      <c r="J1182" s="7" t="str">
        <f>VLOOKUP(K1182,[1]LibPAS_data!$A$2:$C$601,2,FALSE)</f>
        <v>Dr. Fernando Escalante Comm Library</v>
      </c>
      <c r="K1182" s="13" t="s">
        <v>182</v>
      </c>
      <c r="M1182" t="s">
        <v>266</v>
      </c>
    </row>
    <row r="1183" spans="1:19" ht="15" x14ac:dyDescent="0.25">
      <c r="A1183" s="22">
        <f>VLOOKUP(lex_jul_2014[[#This Row],[Locationid]],[1]LibPAS_data!$A$2:$D$264,4,FALSE)</f>
        <v>360</v>
      </c>
      <c r="B1183" s="10" t="str">
        <f>TEXT(C1183,"yyyy")&amp;"-"&amp;"Q"&amp;LOOKUP(MONTH(C1183),{1,4,7,10},{1,2,3,4})</f>
        <v>2015-Q2</v>
      </c>
      <c r="C1183" s="19">
        <v>42095</v>
      </c>
      <c r="D1183" s="7">
        <f>YEAR(DATE(YEAR(lex_jul_2014[[#This Row],[Date]]),MONTH(lex_jul_2014[[#This Row],[Date]])+6,1))</f>
        <v>2015</v>
      </c>
      <c r="E1183" s="39" t="str">
        <f>TEXT(lex_jul_2014[[#This Row],[Date]],"YYYY")</f>
        <v>2015</v>
      </c>
      <c r="F1183" t="s">
        <v>297</v>
      </c>
      <c r="G1183" s="7" t="str">
        <f>VLOOKUP(K1183,[1]LibPAS_data!$A$2:$C$600,3,FALSE)</f>
        <v>Pima</v>
      </c>
      <c r="H1183">
        <v>14511</v>
      </c>
      <c r="I1183" t="s">
        <v>133</v>
      </c>
      <c r="J1183" s="7" t="str">
        <f>VLOOKUP(K1183,[1]LibPAS_data!$A$2:$C$601,2,FALSE)</f>
        <v>San Xavier Library Center</v>
      </c>
      <c r="K1183" s="13" t="s">
        <v>238</v>
      </c>
      <c r="M1183" t="s">
        <v>266</v>
      </c>
    </row>
    <row r="1184" spans="1:19" ht="15" x14ac:dyDescent="0.25">
      <c r="A1184" s="22" t="e">
        <f>VLOOKUP(lex_jul_2014[[#This Row],[Locationid]],[1]LibPAS_data!$A$2:$D$264,4,FALSE)</f>
        <v>#N/A</v>
      </c>
      <c r="B1184" s="10" t="str">
        <f>TEXT(C1184,"yyyy")&amp;"-"&amp;"Q"&amp;LOOKUP(MONTH(C1184),{1,4,7,10},{1,2,3,4})</f>
        <v>2015-Q2</v>
      </c>
      <c r="C1184" s="19">
        <v>42095</v>
      </c>
      <c r="D1184" s="7">
        <f>YEAR(DATE(YEAR(lex_jul_2014[[#This Row],[Date]]),MONTH(lex_jul_2014[[#This Row],[Date]])+6,1))</f>
        <v>2015</v>
      </c>
      <c r="E1184" s="39" t="str">
        <f>TEXT(lex_jul_2014[[#This Row],[Date]],"YYYY")</f>
        <v>2015</v>
      </c>
      <c r="F1184" t="s">
        <v>297</v>
      </c>
      <c r="G1184" s="7" t="str">
        <f>VLOOKUP(K1184,[1]LibPAS_data!$A$2:$C$600,3,FALSE)</f>
        <v>Pinal</v>
      </c>
      <c r="H1184">
        <v>14513</v>
      </c>
      <c r="I1184" t="s">
        <v>135</v>
      </c>
      <c r="J1184" s="7" t="str">
        <f>VLOOKUP(K1184,[1]LibPAS_data!$A$2:$C$601,2,FALSE)</f>
        <v>Oro Valley Public Library</v>
      </c>
      <c r="K1184" s="13" t="s">
        <v>218</v>
      </c>
      <c r="M1184" t="s">
        <v>266</v>
      </c>
    </row>
    <row r="1185" spans="1:22" ht="15" x14ac:dyDescent="0.25">
      <c r="A1185" s="22">
        <f>VLOOKUP(lex_jul_2014[[#This Row],[Locationid]],[1]LibPAS_data!$A$2:$D$264,4,FALSE)</f>
        <v>405419</v>
      </c>
      <c r="B1185" s="10" t="str">
        <f>TEXT(C1185,"yyyy")&amp;"-"&amp;"Q"&amp;LOOKUP(MONTH(C1185),{1,4,7,10},{1,2,3,4})</f>
        <v>2015-Q2</v>
      </c>
      <c r="C1185" s="19">
        <v>42095</v>
      </c>
      <c r="D1185" s="7">
        <f>YEAR(DATE(YEAR(lex_jul_2014[[#This Row],[Date]]),MONTH(lex_jul_2014[[#This Row],[Date]])+6,1))</f>
        <v>2015</v>
      </c>
      <c r="E1185" s="39" t="str">
        <f>TEXT(lex_jul_2014[[#This Row],[Date]],"YYYY")</f>
        <v>2015</v>
      </c>
      <c r="F1185" t="s">
        <v>297</v>
      </c>
      <c r="G1185" s="7" t="str">
        <f>VLOOKUP(K1185,[1]LibPAS_data!$A$2:$C$600,3,FALSE)</f>
        <v>Pima</v>
      </c>
      <c r="H1185">
        <v>5042</v>
      </c>
      <c r="I1185" t="s">
        <v>136</v>
      </c>
      <c r="J1185" s="7" t="str">
        <f>VLOOKUP(K1185,[1]LibPAS_data!$A$2:$C$601,2,FALSE)</f>
        <v>Pima County Public Library</v>
      </c>
      <c r="K1185" s="13" t="s">
        <v>225</v>
      </c>
      <c r="M1185" t="s">
        <v>266</v>
      </c>
      <c r="P1185">
        <v>181</v>
      </c>
      <c r="Q1185">
        <v>22</v>
      </c>
      <c r="R1185">
        <v>161</v>
      </c>
      <c r="S1185">
        <v>79</v>
      </c>
      <c r="T1185">
        <v>4</v>
      </c>
      <c r="U1185">
        <v>9</v>
      </c>
      <c r="V1185">
        <v>1</v>
      </c>
    </row>
    <row r="1186" spans="1:22" ht="15" x14ac:dyDescent="0.25">
      <c r="A1186" s="22">
        <f>VLOOKUP(lex_jul_2014[[#This Row],[Locationid]],[1]LibPAS_data!$A$2:$D$264,4,FALSE)</f>
        <v>1843</v>
      </c>
      <c r="B1186" s="10" t="str">
        <f>TEXT(C1186,"yyyy")&amp;"-"&amp;"Q"&amp;LOOKUP(MONTH(C1186),{1,4,7,10},{1,2,3,4})</f>
        <v>2015-Q2</v>
      </c>
      <c r="C1186" s="19">
        <v>42095</v>
      </c>
      <c r="D1186" s="7">
        <f>YEAR(DATE(YEAR(lex_jul_2014[[#This Row],[Date]]),MONTH(lex_jul_2014[[#This Row],[Date]])+6,1))</f>
        <v>2015</v>
      </c>
      <c r="E1186" s="39" t="str">
        <f>TEXT(lex_jul_2014[[#This Row],[Date]],"YYYY")</f>
        <v>2015</v>
      </c>
      <c r="F1186" t="s">
        <v>297</v>
      </c>
      <c r="G1186" s="7" t="str">
        <f>VLOOKUP(K1186,[1]LibPAS_data!$A$2:$C$600,3,FALSE)</f>
        <v>Pima</v>
      </c>
      <c r="H1186">
        <v>14512</v>
      </c>
      <c r="I1186" t="s">
        <v>134</v>
      </c>
      <c r="J1186" s="7" t="str">
        <f>VLOOKUP(K1186,[1]LibPAS_data!$A$2:$C$601,2,FALSE)</f>
        <v>Venito Garcia Library</v>
      </c>
      <c r="K1186" s="13" t="s">
        <v>251</v>
      </c>
      <c r="M1186" t="s">
        <v>266</v>
      </c>
    </row>
    <row r="1187" spans="1:22" ht="15" x14ac:dyDescent="0.25">
      <c r="A1187" s="22">
        <f>VLOOKUP(lex_jul_2014[[#This Row],[Locationid]],[1]LibPAS_data!$A$2:$D$264,4,FALSE)</f>
        <v>23601</v>
      </c>
      <c r="B1187" s="10" t="str">
        <f>TEXT(C1187,"yyyy")&amp;"-"&amp;"Q"&amp;LOOKUP(MONTH(C1187),{1,4,7,10},{1,2,3,4})</f>
        <v>2015-Q2</v>
      </c>
      <c r="C1187" s="19">
        <v>42095</v>
      </c>
      <c r="D1187" s="7">
        <f>YEAR(DATE(YEAR(lex_jul_2014[[#This Row],[Date]]),MONTH(lex_jul_2014[[#This Row],[Date]])+6,1))</f>
        <v>2015</v>
      </c>
      <c r="E1187" s="39" t="str">
        <f>TEXT(lex_jul_2014[[#This Row],[Date]],"YYYY")</f>
        <v>2015</v>
      </c>
      <c r="F1187" t="s">
        <v>297</v>
      </c>
      <c r="G1187" s="7" t="str">
        <f>VLOOKUP(K1187,[1]LibPAS_data!$A$2:$C$600,3,FALSE)</f>
        <v>Santa Cruz</v>
      </c>
      <c r="H1187">
        <v>14515</v>
      </c>
      <c r="I1187" t="s">
        <v>137</v>
      </c>
      <c r="J1187" s="7" t="str">
        <f>VLOOKUP(K1187,[1]LibPAS_data!$A$2:$C$601,2,FALSE)</f>
        <v>Nogales/Santa Cruz County Public Library</v>
      </c>
      <c r="K1187" s="13" t="s">
        <v>215</v>
      </c>
      <c r="M1187" t="s">
        <v>266</v>
      </c>
    </row>
    <row r="1188" spans="1:22" ht="15" x14ac:dyDescent="0.25">
      <c r="A1188" s="22">
        <f>VLOOKUP(lex_jul_2014[[#This Row],[Locationid]],[1]LibPAS_data!$A$2:$D$264,4,FALSE)</f>
        <v>811</v>
      </c>
      <c r="B1188" s="10" t="str">
        <f>TEXT(C1188,"yyyy")&amp;"-"&amp;"Q"&amp;LOOKUP(MONTH(C1188),{1,4,7,10},{1,2,3,4})</f>
        <v>2015-Q2</v>
      </c>
      <c r="C1188" s="19">
        <v>42095</v>
      </c>
      <c r="D1188" s="7">
        <f>YEAR(DATE(YEAR(lex_jul_2014[[#This Row],[Date]]),MONTH(lex_jul_2014[[#This Row],[Date]])+6,1))</f>
        <v>2015</v>
      </c>
      <c r="E1188" s="39" t="str">
        <f>TEXT(lex_jul_2014[[#This Row],[Date]],"YYYY")</f>
        <v>2015</v>
      </c>
      <c r="F1188" t="s">
        <v>297</v>
      </c>
      <c r="G1188" s="7" t="str">
        <f>VLOOKUP(K1188,[1]LibPAS_data!$A$2:$C$600,3,FALSE)</f>
        <v>Santa Cruz</v>
      </c>
      <c r="H1188">
        <v>14516</v>
      </c>
      <c r="I1188" t="s">
        <v>139</v>
      </c>
      <c r="J1188" s="7" t="str">
        <f>VLOOKUP(K1188,[1]LibPAS_data!$A$2:$C$601,2,FALSE)</f>
        <v>Patagonia Public Library</v>
      </c>
      <c r="K1188" s="15" t="s">
        <v>220</v>
      </c>
      <c r="M1188" t="s">
        <v>266</v>
      </c>
    </row>
    <row r="1189" spans="1:22" ht="15" x14ac:dyDescent="0.25">
      <c r="A1189" s="22" t="e">
        <f>VLOOKUP(lex_jul_2014[[#This Row],[Locationid]],[1]LibPAS_data!$A$2:$D$264,4,FALSE)</f>
        <v>#N/A</v>
      </c>
      <c r="B1189" s="10" t="str">
        <f>TEXT(C1189,"yyyy")&amp;"-"&amp;"Q"&amp;LOOKUP(MONTH(C1189),{1,4,7,10},{1,2,3,4})</f>
        <v>2015-Q2</v>
      </c>
      <c r="C1189" s="19">
        <v>42095</v>
      </c>
      <c r="D1189" s="7">
        <f>YEAR(DATE(YEAR(lex_jul_2014[[#This Row],[Date]]),MONTH(lex_jul_2014[[#This Row],[Date]])+6,1))</f>
        <v>2015</v>
      </c>
      <c r="E1189" s="39" t="str">
        <f>TEXT(lex_jul_2014[[#This Row],[Date]],"YYYY")</f>
        <v>2015</v>
      </c>
      <c r="F1189" t="s">
        <v>297</v>
      </c>
      <c r="G1189" s="7" t="str">
        <f>VLOOKUP(K1189,[1]LibPAS_data!$A$2:$C$600,3,FALSE)</f>
        <v>Yuma</v>
      </c>
      <c r="H1189">
        <v>14527</v>
      </c>
      <c r="I1189" t="s">
        <v>140</v>
      </c>
      <c r="J1189" s="7" t="str">
        <f>VLOOKUP(K1189,[1]LibPAS_data!$A$2:$C$601,2,FALSE)</f>
        <v>Yuma County Library District</v>
      </c>
      <c r="K1189" s="11" t="s">
        <v>263</v>
      </c>
      <c r="M1189" t="s">
        <v>266</v>
      </c>
      <c r="P1189">
        <v>117</v>
      </c>
      <c r="Q1189">
        <v>16</v>
      </c>
      <c r="R1189">
        <v>99</v>
      </c>
      <c r="S1189">
        <v>95</v>
      </c>
      <c r="T1189">
        <v>9</v>
      </c>
      <c r="U1189">
        <v>1</v>
      </c>
    </row>
    <row r="1190" spans="1:22" ht="15" x14ac:dyDescent="0.25">
      <c r="A1190" s="22">
        <f>VLOOKUP(lex_jul_2014[[#This Row],[Locationid]],[1]LibPAS_data!$A$2:$D$264,4,FALSE)</f>
        <v>150</v>
      </c>
      <c r="B1190" s="10" t="str">
        <f>TEXT(C1190,"yyyy")&amp;"-"&amp;"Q"&amp;LOOKUP(MONTH(C1190),{1,4,7,10},{1,2,3,4})</f>
        <v>2015-Q2</v>
      </c>
      <c r="C1190" s="19">
        <v>42095</v>
      </c>
      <c r="D1190" s="7">
        <f>YEAR(DATE(YEAR(lex_jul_2014[[#This Row],[Date]]),MONTH(lex_jul_2014[[#This Row],[Date]])+6,1))</f>
        <v>2015</v>
      </c>
      <c r="E1190" s="39" t="str">
        <f>TEXT(lex_jul_2014[[#This Row],[Date]],"YYYY")</f>
        <v>2015</v>
      </c>
      <c r="F1190" t="s">
        <v>297</v>
      </c>
      <c r="G1190" s="7" t="str">
        <f>VLOOKUP(K1190,[1]LibPAS_data!$A$2:$C$600,3,FALSE)</f>
        <v>Yuma</v>
      </c>
      <c r="H1190">
        <v>14528</v>
      </c>
      <c r="I1190" t="s">
        <v>142</v>
      </c>
      <c r="J1190" s="7" t="str">
        <f>VLOOKUP(K1190,[1]LibPAS_data!$A$2:$C$601,2,FALSE)</f>
        <v>Cocopah Tribal Library</v>
      </c>
      <c r="K1190" s="13" t="s">
        <v>172</v>
      </c>
      <c r="M1190" t="s">
        <v>266</v>
      </c>
    </row>
    <row r="1191" spans="1:22" ht="15" x14ac:dyDescent="0.25">
      <c r="A1191" s="22" t="e">
        <f>VLOOKUP(lex_jul_2014[[#This Row],[Locationid]],[1]LibPAS_data!$A$2:$D$264,4,FALSE)</f>
        <v>#N/A</v>
      </c>
      <c r="B1191" s="10" t="str">
        <f>TEXT(C1191,"yyyy")&amp;"-"&amp;"Q"&amp;LOOKUP(MONTH(C1191),{1,4,7,10},{1,2,3,4})</f>
        <v>2015-Q2</v>
      </c>
      <c r="C1191" s="19">
        <v>42095</v>
      </c>
      <c r="D1191" s="7">
        <f>YEAR(DATE(YEAR(lex_jul_2014[[#This Row],[Date]]),MONTH(lex_jul_2014[[#This Row],[Date]])+6,1))</f>
        <v>2015</v>
      </c>
      <c r="E1191" s="39" t="str">
        <f>TEXT(lex_jul_2014[[#This Row],[Date]],"YYYY")</f>
        <v>2015</v>
      </c>
      <c r="F1191" t="s">
        <v>297</v>
      </c>
      <c r="G1191" s="7" t="str">
        <f>VLOOKUP(K1191,[1]LibPAS_data!$A$2:$C$600,3,FALSE)</f>
        <v>Yavapai</v>
      </c>
      <c r="H1191">
        <v>19554</v>
      </c>
      <c r="I1191" t="s">
        <v>294</v>
      </c>
      <c r="J1191" s="7" t="str">
        <f>VLOOKUP(K1191,[1]LibPAS_data!$A$2:$C$601,2,FALSE)</f>
        <v>Beaver Creek Public School Library</v>
      </c>
      <c r="K1191" s="11" t="s">
        <v>295</v>
      </c>
      <c r="M1191" t="s">
        <v>266</v>
      </c>
    </row>
    <row r="1192" spans="1:22" ht="15" x14ac:dyDescent="0.25">
      <c r="A1192" s="27" t="e">
        <f>VLOOKUP(lex_jul_2014[[#This Row],[Locationid]],[1]LibPAS_data!$A$2:$D$264,4,FALSE)</f>
        <v>#N/A</v>
      </c>
      <c r="B1192" s="10" t="str">
        <f>TEXT(C1192,"yyyy")&amp;"-"&amp;"Q"&amp;LOOKUP(MONTH(C1192),{1,4,7,10},{1,2,3,4})</f>
        <v>2015-Q2</v>
      </c>
      <c r="C1192" s="19">
        <v>42095</v>
      </c>
      <c r="D1192" s="7">
        <f>YEAR(DATE(YEAR(lex_jul_2014[[#This Row],[Date]]),MONTH(lex_jul_2014[[#This Row],[Date]])+6,1))</f>
        <v>2015</v>
      </c>
      <c r="E1192" s="39" t="str">
        <f>TEXT(lex_jul_2014[[#This Row],[Date]],"YYYY")</f>
        <v>2015</v>
      </c>
      <c r="F1192" t="s">
        <v>297</v>
      </c>
      <c r="G1192" s="28" t="str">
        <f>VLOOKUP(K1192,[1]LibPAS_data!$A$2:$C$600,3,FALSE)</f>
        <v>State</v>
      </c>
      <c r="H1192" s="2">
        <v>14554</v>
      </c>
      <c r="I1192" s="2" t="s">
        <v>143</v>
      </c>
      <c r="J1192" s="7" t="str">
        <f>VLOOKUP(K1192,[1]LibPAS_data!$A$2:$C$601,2,FALSE)</f>
        <v>Arizona State Library</v>
      </c>
      <c r="K1192" s="30" t="s">
        <v>153</v>
      </c>
      <c r="L1192" s="2"/>
      <c r="M1192" t="s">
        <v>266</v>
      </c>
      <c r="N1192" s="2"/>
      <c r="O1192" s="2"/>
      <c r="P1192" s="2">
        <v>13</v>
      </c>
      <c r="Q1192" s="2">
        <v>5</v>
      </c>
      <c r="R1192" s="2">
        <v>11</v>
      </c>
      <c r="S1192" s="2">
        <v>8</v>
      </c>
      <c r="T1192" s="2">
        <v>5</v>
      </c>
      <c r="U1192" s="2"/>
      <c r="V1192" s="2"/>
    </row>
    <row r="1193" spans="1:22" ht="15" x14ac:dyDescent="0.25">
      <c r="A1193" s="22" t="e">
        <f>VLOOKUP(lex_jul_2014[[#This Row],[Locationid]],[1]LibPAS_data!$A$2:$D$264,4,FALSE)</f>
        <v>#N/A</v>
      </c>
      <c r="B1193" s="10" t="str">
        <f>TEXT(C1193,"yyyy")&amp;"-"&amp;"Q"&amp;LOOKUP(MONTH(C1193),{1,4,7,10},{1,2,3,4})</f>
        <v>2015-Q2</v>
      </c>
      <c r="C1193" s="19">
        <v>42125</v>
      </c>
      <c r="D1193" s="7">
        <f>YEAR(DATE(YEAR(lex_jul_2014[[#This Row],[Date]]),MONTH(lex_jul_2014[[#This Row],[Date]])+6,1))</f>
        <v>2015</v>
      </c>
      <c r="E1193" s="39" t="str">
        <f>TEXT(lex_jul_2014[[#This Row],[Date]],"YYYY")</f>
        <v>2015</v>
      </c>
      <c r="F1193" t="s">
        <v>298</v>
      </c>
      <c r="G1193" s="7" t="str">
        <f>VLOOKUP(K1193,[1]LibPAS_data!$A$2:$C$600,3,FALSE)</f>
        <v>State</v>
      </c>
      <c r="J1193" s="7" t="str">
        <f>VLOOKUP(K1193,[1]LibPAS_data!$A$2:$C$601,2,FALSE)</f>
        <v>Arizona State Library</v>
      </c>
      <c r="K1193" s="13" t="s">
        <v>153</v>
      </c>
      <c r="M1193" t="s">
        <v>266</v>
      </c>
      <c r="P1193">
        <v>19</v>
      </c>
      <c r="Q1193">
        <v>8</v>
      </c>
      <c r="R1193">
        <v>17</v>
      </c>
      <c r="S1193">
        <v>9</v>
      </c>
      <c r="T1193">
        <v>11</v>
      </c>
      <c r="U1193">
        <v>2</v>
      </c>
      <c r="V1193">
        <v>2</v>
      </c>
    </row>
    <row r="1194" spans="1:22" ht="15" x14ac:dyDescent="0.25">
      <c r="A1194" s="22">
        <f>VLOOKUP(lex_jul_2014[[#This Row],[Locationid]],[1]LibPAS_data!$A$2:$D$264,4,FALSE)</f>
        <v>22669</v>
      </c>
      <c r="B1194" s="10" t="str">
        <f>TEXT(C1194,"yyyy")&amp;"-"&amp;"Q"&amp;LOOKUP(MONTH(C1194),{1,4,7,10},{1,2,3,4})</f>
        <v>2015-Q2</v>
      </c>
      <c r="C1194" s="19">
        <v>42125</v>
      </c>
      <c r="D1194" s="7">
        <f>YEAR(DATE(YEAR(lex_jul_2014[[#This Row],[Date]]),MONTH(lex_jul_2014[[#This Row],[Date]])+6,1))</f>
        <v>2015</v>
      </c>
      <c r="E1194" s="39" t="str">
        <f>TEXT(lex_jul_2014[[#This Row],[Date]],"YYYY")</f>
        <v>2015</v>
      </c>
      <c r="F1194" t="s">
        <v>298</v>
      </c>
      <c r="G1194" s="7" t="str">
        <f>VLOOKUP(K1194,[1]LibPAS_data!$A$2:$C$600,3,FALSE)</f>
        <v>Maricopa</v>
      </c>
      <c r="J1194" s="7" t="str">
        <f>VLOOKUP(K1194,[1]LibPAS_data!$A$2:$C$601,2,FALSE)</f>
        <v>Avondale Public Library</v>
      </c>
      <c r="K1194" s="11" t="s">
        <v>156</v>
      </c>
      <c r="M1194" t="s">
        <v>266</v>
      </c>
      <c r="P1194">
        <v>13</v>
      </c>
      <c r="Q1194">
        <v>4</v>
      </c>
      <c r="R1194">
        <v>1</v>
      </c>
      <c r="S1194">
        <v>16</v>
      </c>
    </row>
    <row r="1195" spans="1:22" ht="15" x14ac:dyDescent="0.25">
      <c r="A1195" s="22">
        <f>VLOOKUP(lex_jul_2014[[#This Row],[Locationid]],[1]LibPAS_data!$A$2:$D$264,4,FALSE)</f>
        <v>309229</v>
      </c>
      <c r="B1195" s="10" t="str">
        <f>TEXT(C1195,"yyyy")&amp;"-"&amp;"Q"&amp;LOOKUP(MONTH(C1195),{1,4,7,10},{1,2,3,4})</f>
        <v>2015-Q2</v>
      </c>
      <c r="C1195" s="19">
        <v>42125</v>
      </c>
      <c r="D1195" s="7">
        <f>YEAR(DATE(YEAR(lex_jul_2014[[#This Row],[Date]]),MONTH(lex_jul_2014[[#This Row],[Date]])+6,1))</f>
        <v>2015</v>
      </c>
      <c r="E1195" s="39" t="str">
        <f>TEXT(lex_jul_2014[[#This Row],[Date]],"YYYY")</f>
        <v>2015</v>
      </c>
      <c r="F1195" t="s">
        <v>298</v>
      </c>
      <c r="G1195" s="7" t="str">
        <f>VLOOKUP(K1195,[1]LibPAS_data!$A$2:$C$600,3,FALSE)</f>
        <v>Maricopa</v>
      </c>
      <c r="J1195" s="7" t="str">
        <f>VLOOKUP(K1195,[1]LibPAS_data!$A$2:$C$601,2,FALSE)</f>
        <v xml:space="preserve">Chandler Public Library </v>
      </c>
      <c r="K1195" s="17" t="s">
        <v>166</v>
      </c>
      <c r="L1195" s="13"/>
      <c r="M1195" t="s">
        <v>266</v>
      </c>
      <c r="P1195">
        <v>4</v>
      </c>
      <c r="Q1195">
        <v>2</v>
      </c>
      <c r="R1195">
        <v>1</v>
      </c>
      <c r="S1195">
        <v>2</v>
      </c>
      <c r="U1195">
        <v>3</v>
      </c>
    </row>
    <row r="1196" spans="1:22" ht="15" x14ac:dyDescent="0.25">
      <c r="A1196" s="22">
        <f>VLOOKUP(lex_jul_2014[[#This Row],[Locationid]],[1]LibPAS_data!$A$2:$D$264,4,FALSE)</f>
        <v>147983</v>
      </c>
      <c r="B1196" s="10" t="str">
        <f>TEXT(C1196,"yyyy")&amp;"-"&amp;"Q"&amp;LOOKUP(MONTH(C1196),{1,4,7,10},{1,2,3,4})</f>
        <v>2015-Q2</v>
      </c>
      <c r="C1196" s="19">
        <v>42125</v>
      </c>
      <c r="D1196" s="7">
        <f>YEAR(DATE(YEAR(lex_jul_2014[[#This Row],[Date]]),MONTH(lex_jul_2014[[#This Row],[Date]])+6,1))</f>
        <v>2015</v>
      </c>
      <c r="E1196" s="39" t="str">
        <f>TEXT(lex_jul_2014[[#This Row],[Date]],"YYYY")</f>
        <v>2015</v>
      </c>
      <c r="F1196" t="s">
        <v>298</v>
      </c>
      <c r="G1196" s="7" t="str">
        <f>VLOOKUP(K1196,[1]LibPAS_data!$A$2:$C$600,3,FALSE)</f>
        <v>Maricopa</v>
      </c>
      <c r="J1196" s="7" t="str">
        <f>VLOOKUP(K1196,[1]LibPAS_data!$A$2:$C$601,2,FALSE)</f>
        <v>Mesa Public Library</v>
      </c>
      <c r="K1196" s="13" t="s">
        <v>210</v>
      </c>
      <c r="L1196" s="13"/>
      <c r="M1196" t="s">
        <v>266</v>
      </c>
      <c r="P1196">
        <v>8</v>
      </c>
      <c r="Q1196">
        <v>2</v>
      </c>
      <c r="R1196">
        <v>7</v>
      </c>
      <c r="S1196">
        <v>1</v>
      </c>
      <c r="T1196">
        <v>2</v>
      </c>
      <c r="U1196">
        <v>1</v>
      </c>
    </row>
    <row r="1197" spans="1:22" ht="15" x14ac:dyDescent="0.25">
      <c r="A1197" s="22">
        <f>VLOOKUP(lex_jul_2014[[#This Row],[Locationid]],[1]LibPAS_data!$A$2:$D$264,4,FALSE)</f>
        <v>503</v>
      </c>
      <c r="B1197" s="10" t="str">
        <f>TEXT(C1197,"yyyy")&amp;"-"&amp;"Q"&amp;LOOKUP(MONTH(C1197),{1,4,7,10},{1,2,3,4})</f>
        <v>2015-Q2</v>
      </c>
      <c r="C1197" s="19">
        <v>42125</v>
      </c>
      <c r="D1197" s="7">
        <f>YEAR(DATE(YEAR(lex_jul_2014[[#This Row],[Date]]),MONTH(lex_jul_2014[[#This Row],[Date]])+6,1))</f>
        <v>2015</v>
      </c>
      <c r="E1197" s="39" t="str">
        <f>TEXT(lex_jul_2014[[#This Row],[Date]],"YYYY")</f>
        <v>2015</v>
      </c>
      <c r="F1197" t="s">
        <v>298</v>
      </c>
      <c r="G1197" s="7" t="str">
        <f>VLOOKUP(K1197,[1]LibPAS_data!$A$2:$C$600,3,FALSE)</f>
        <v>Greenlee</v>
      </c>
      <c r="J1197" s="7" t="str">
        <f>VLOOKUP(K1197,[1]LibPAS_data!$A$2:$C$601,2,FALSE)</f>
        <v>Clifton Public Library</v>
      </c>
      <c r="K1197" s="18" t="s">
        <v>170</v>
      </c>
      <c r="L1197" s="11"/>
      <c r="M1197" t="s">
        <v>266</v>
      </c>
      <c r="P1197">
        <v>5</v>
      </c>
      <c r="Q1197">
        <v>2</v>
      </c>
      <c r="S1197">
        <v>3</v>
      </c>
    </row>
    <row r="1198" spans="1:22" ht="15" x14ac:dyDescent="0.25">
      <c r="A1198" s="22">
        <f>VLOOKUP(lex_jul_2014[[#This Row],[Locationid]],[1]LibPAS_data!$A$2:$D$264,4,FALSE)</f>
        <v>1469</v>
      </c>
      <c r="B1198" s="10" t="str">
        <f>TEXT(C1198,"yyyy")&amp;"-"&amp;"Q"&amp;LOOKUP(MONTH(C1198),{1,4,7,10},{1,2,3,4})</f>
        <v>2015-Q2</v>
      </c>
      <c r="C1198" s="19">
        <v>42125</v>
      </c>
      <c r="D1198" s="7">
        <f>YEAR(DATE(YEAR(lex_jul_2014[[#This Row],[Date]]),MONTH(lex_jul_2014[[#This Row],[Date]])+6,1))</f>
        <v>2015</v>
      </c>
      <c r="E1198" s="39" t="str">
        <f>TEXT(lex_jul_2014[[#This Row],[Date]],"YYYY")</f>
        <v>2015</v>
      </c>
      <c r="F1198" t="s">
        <v>298</v>
      </c>
      <c r="G1198" s="7" t="str">
        <f>VLOOKUP(K1198,[1]LibPAS_data!$A$2:$C$600,3,FALSE)</f>
        <v>Cochise</v>
      </c>
      <c r="J1198" s="7" t="str">
        <f>VLOOKUP(K1198,[1]LibPAS_data!$A$2:$C$601,2,FALSE)</f>
        <v>Cochise County Library District</v>
      </c>
      <c r="K1198" s="18" t="s">
        <v>171</v>
      </c>
      <c r="L1198" s="18"/>
      <c r="M1198" t="s">
        <v>266</v>
      </c>
      <c r="P1198">
        <v>5</v>
      </c>
      <c r="Q1198">
        <v>4</v>
      </c>
      <c r="R1198">
        <v>1</v>
      </c>
      <c r="S1198">
        <v>4</v>
      </c>
      <c r="U1198">
        <v>3</v>
      </c>
    </row>
    <row r="1199" spans="1:22" ht="15" x14ac:dyDescent="0.25">
      <c r="A1199" s="22">
        <f>VLOOKUP(lex_jul_2014[[#This Row],[Locationid]],[1]LibPAS_data!$A$2:$D$264,4,FALSE)</f>
        <v>72247</v>
      </c>
      <c r="B1199" s="10" t="str">
        <f>TEXT(C1199,"yyyy")&amp;"-"&amp;"Q"&amp;LOOKUP(MONTH(C1199),{1,4,7,10},{1,2,3,4})</f>
        <v>2015-Q2</v>
      </c>
      <c r="C1199" s="19">
        <v>42125</v>
      </c>
      <c r="D1199" s="7">
        <f>YEAR(DATE(YEAR(lex_jul_2014[[#This Row],[Date]]),MONTH(lex_jul_2014[[#This Row],[Date]])+6,1))</f>
        <v>2015</v>
      </c>
      <c r="E1199" s="39" t="str">
        <f>TEXT(lex_jul_2014[[#This Row],[Date]],"YYYY")</f>
        <v>2015</v>
      </c>
      <c r="F1199" t="s">
        <v>298</v>
      </c>
      <c r="G1199" s="7" t="str">
        <f>VLOOKUP(K1199,[1]LibPAS_data!$A$2:$C$600,3,FALSE)</f>
        <v>Coconino</v>
      </c>
      <c r="J1199" s="7" t="str">
        <f>VLOOKUP(K1199,[1]LibPAS_data!$A$2:$C$601,2,FALSE)</f>
        <v>Flagstaff City-Coconino County Public Library</v>
      </c>
      <c r="K1199" s="11" t="s">
        <v>186</v>
      </c>
      <c r="L1199" s="13"/>
      <c r="M1199" t="s">
        <v>266</v>
      </c>
      <c r="P1199">
        <v>298</v>
      </c>
      <c r="Q1199">
        <v>2</v>
      </c>
      <c r="R1199">
        <v>27</v>
      </c>
      <c r="S1199">
        <v>11</v>
      </c>
      <c r="T1199">
        <v>1</v>
      </c>
    </row>
    <row r="1200" spans="1:22" ht="15" x14ac:dyDescent="0.25">
      <c r="A1200" s="22">
        <f>VLOOKUP(lex_jul_2014[[#This Row],[Locationid]],[1]LibPAS_data!$A$2:$D$264,4,FALSE)</f>
        <v>102303</v>
      </c>
      <c r="B1200" s="10" t="str">
        <f>TEXT(C1200,"yyyy")&amp;"-"&amp;"Q"&amp;LOOKUP(MONTH(C1200),{1,4,7,10},{1,2,3,4})</f>
        <v>2015-Q2</v>
      </c>
      <c r="C1200" s="19">
        <v>42125</v>
      </c>
      <c r="D1200" s="7">
        <f>YEAR(DATE(YEAR(lex_jul_2014[[#This Row],[Date]]),MONTH(lex_jul_2014[[#This Row],[Date]])+6,1))</f>
        <v>2015</v>
      </c>
      <c r="E1200" s="39" t="str">
        <f>TEXT(lex_jul_2014[[#This Row],[Date]],"YYYY")</f>
        <v>2015</v>
      </c>
      <c r="F1200" t="s">
        <v>298</v>
      </c>
      <c r="G1200" s="7" t="str">
        <f>VLOOKUP(K1200,[1]LibPAS_data!$A$2:$C$600,3,FALSE)</f>
        <v>Maricopa</v>
      </c>
      <c r="J1200" s="7" t="str">
        <f>VLOOKUP(K1200,[1]LibPAS_data!$A$2:$C$601,2,FALSE)</f>
        <v xml:space="preserve">Glendale Public Library </v>
      </c>
      <c r="K1200" s="11" t="s">
        <v>192</v>
      </c>
      <c r="L1200" s="18"/>
      <c r="M1200" t="s">
        <v>266</v>
      </c>
      <c r="P1200">
        <v>1</v>
      </c>
      <c r="Q1200">
        <v>1</v>
      </c>
      <c r="V1200">
        <v>2</v>
      </c>
    </row>
    <row r="1201" spans="1:25" ht="15" x14ac:dyDescent="0.25">
      <c r="A1201" s="22">
        <f>VLOOKUP(lex_jul_2014[[#This Row],[Locationid]],[1]LibPAS_data!$A$2:$D$264,4,FALSE)</f>
        <v>145358</v>
      </c>
      <c r="B1201" s="10" t="str">
        <f>TEXT(C1201,"yyyy")&amp;"-"&amp;"Q"&amp;LOOKUP(MONTH(C1201),{1,4,7,10},{1,2,3,4})</f>
        <v>2015-Q2</v>
      </c>
      <c r="C1201" s="19">
        <v>42125</v>
      </c>
      <c r="D1201" s="7">
        <f>YEAR(DATE(YEAR(lex_jul_2014[[#This Row],[Date]]),MONTH(lex_jul_2014[[#This Row],[Date]])+6,1))</f>
        <v>2015</v>
      </c>
      <c r="E1201" s="39" t="str">
        <f>TEXT(lex_jul_2014[[#This Row],[Date]],"YYYY")</f>
        <v>2015</v>
      </c>
      <c r="F1201" t="s">
        <v>298</v>
      </c>
      <c r="G1201" s="7" t="str">
        <f>VLOOKUP(K1201,[1]LibPAS_data!$A$2:$C$600,3,FALSE)</f>
        <v>Maricopa</v>
      </c>
      <c r="J1201" s="7" t="str">
        <f>VLOOKUP(K1201,[1]LibPAS_data!$A$2:$C$601,2,FALSE)</f>
        <v>Maricopa County Library District</v>
      </c>
      <c r="K1201" s="11" t="s">
        <v>208</v>
      </c>
      <c r="M1201" t="s">
        <v>266</v>
      </c>
      <c r="P1201">
        <v>51</v>
      </c>
      <c r="Q1201">
        <v>12</v>
      </c>
      <c r="R1201">
        <v>45</v>
      </c>
      <c r="S1201">
        <v>22</v>
      </c>
      <c r="T1201">
        <v>1</v>
      </c>
      <c r="U1201">
        <v>11</v>
      </c>
      <c r="V1201">
        <v>4</v>
      </c>
    </row>
    <row r="1202" spans="1:25" ht="15" x14ac:dyDescent="0.25">
      <c r="A1202" s="22">
        <f>VLOOKUP(lex_jul_2014[[#This Row],[Locationid]],[1]LibPAS_data!$A$2:$D$264,4,FALSE)</f>
        <v>943450</v>
      </c>
      <c r="B1202" s="10" t="str">
        <f>TEXT(C1202,"yyyy")&amp;"-"&amp;"Q"&amp;LOOKUP(MONTH(C1202),{1,4,7,10},{1,2,3,4})</f>
        <v>2015-Q2</v>
      </c>
      <c r="C1202" s="19">
        <v>42125</v>
      </c>
      <c r="D1202" s="7">
        <f>YEAR(DATE(YEAR(lex_jul_2014[[#This Row],[Date]]),MONTH(lex_jul_2014[[#This Row],[Date]])+6,1))</f>
        <v>2015</v>
      </c>
      <c r="E1202" s="39" t="str">
        <f>TEXT(lex_jul_2014[[#This Row],[Date]],"YYYY")</f>
        <v>2015</v>
      </c>
      <c r="F1202" t="s">
        <v>298</v>
      </c>
      <c r="G1202" s="7" t="str">
        <f>VLOOKUP(K1202,[1]LibPAS_data!$A$2:$C$600,3,FALSE)</f>
        <v>Maricopa</v>
      </c>
      <c r="J1202" s="7" t="str">
        <f>VLOOKUP(K1202,[1]LibPAS_data!$A$2:$C$601,2,FALSE)</f>
        <v>Phoenix Public Library</v>
      </c>
      <c r="K1202" s="14" t="s">
        <v>223</v>
      </c>
      <c r="L1202" s="15"/>
      <c r="M1202" t="s">
        <v>266</v>
      </c>
      <c r="P1202">
        <v>224</v>
      </c>
      <c r="Q1202">
        <v>44</v>
      </c>
      <c r="R1202">
        <v>162</v>
      </c>
      <c r="S1202">
        <v>148</v>
      </c>
      <c r="T1202">
        <v>38</v>
      </c>
      <c r="U1202">
        <v>39</v>
      </c>
      <c r="V1202">
        <v>1</v>
      </c>
    </row>
    <row r="1203" spans="1:25" ht="15" x14ac:dyDescent="0.25">
      <c r="A1203" s="22">
        <f>VLOOKUP(lex_jul_2014[[#This Row],[Locationid]],[1]LibPAS_data!$A$2:$D$264,4,FALSE)</f>
        <v>405419</v>
      </c>
      <c r="B1203" s="10" t="str">
        <f>TEXT(C1203,"yyyy")&amp;"-"&amp;"Q"&amp;LOOKUP(MONTH(C1203),{1,4,7,10},{1,2,3,4})</f>
        <v>2015-Q2</v>
      </c>
      <c r="C1203" s="19">
        <v>42125</v>
      </c>
      <c r="D1203" s="7">
        <f>YEAR(DATE(YEAR(lex_jul_2014[[#This Row],[Date]]),MONTH(lex_jul_2014[[#This Row],[Date]])+6,1))</f>
        <v>2015</v>
      </c>
      <c r="E1203" s="39" t="str">
        <f>TEXT(lex_jul_2014[[#This Row],[Date]],"YYYY")</f>
        <v>2015</v>
      </c>
      <c r="F1203" t="s">
        <v>298</v>
      </c>
      <c r="G1203" s="7" t="str">
        <f>VLOOKUP(K1203,[1]LibPAS_data!$A$2:$C$600,3,FALSE)</f>
        <v>Pima</v>
      </c>
      <c r="J1203" s="7" t="str">
        <f>VLOOKUP(K1203,[1]LibPAS_data!$A$2:$C$601,2,FALSE)</f>
        <v>Pima County Public Library</v>
      </c>
      <c r="K1203" s="13" t="s">
        <v>225</v>
      </c>
      <c r="L1203" s="13"/>
      <c r="M1203" t="s">
        <v>266</v>
      </c>
      <c r="P1203">
        <v>218</v>
      </c>
      <c r="Q1203">
        <v>24</v>
      </c>
      <c r="R1203">
        <v>212</v>
      </c>
      <c r="S1203">
        <v>83</v>
      </c>
      <c r="T1203">
        <v>45</v>
      </c>
      <c r="U1203">
        <v>19</v>
      </c>
      <c r="V1203">
        <v>1</v>
      </c>
    </row>
    <row r="1204" spans="1:25" ht="15" x14ac:dyDescent="0.25">
      <c r="A1204" s="22">
        <f>VLOOKUP(lex_jul_2014[[#This Row],[Locationid]],[1]LibPAS_data!$A$2:$D$264,4,FALSE)</f>
        <v>8901</v>
      </c>
      <c r="B1204" s="10" t="str">
        <f>TEXT(C1204,"yyyy")&amp;"-"&amp;"Q"&amp;LOOKUP(MONTH(C1204),{1,4,7,10},{1,2,3,4})</f>
        <v>2015-Q2</v>
      </c>
      <c r="C1204" s="19">
        <v>42125</v>
      </c>
      <c r="D1204" s="7">
        <f>YEAR(DATE(YEAR(lex_jul_2014[[#This Row],[Date]]),MONTH(lex_jul_2014[[#This Row],[Date]])+6,1))</f>
        <v>2015</v>
      </c>
      <c r="E1204" s="39" t="str">
        <f>TEXT(lex_jul_2014[[#This Row],[Date]],"YYYY")</f>
        <v>2015</v>
      </c>
      <c r="F1204" t="s">
        <v>298</v>
      </c>
      <c r="G1204" s="7" t="str">
        <f>VLOOKUP(K1204,[1]LibPAS_data!$A$2:$C$600,3,FALSE)</f>
        <v>Pinal</v>
      </c>
      <c r="J1204" s="7" t="str">
        <f>VLOOKUP(K1204,[1]LibPAS_data!$A$2:$C$601,2,FALSE)</f>
        <v>Pinal County Library District</v>
      </c>
      <c r="K1204" s="13" t="s">
        <v>226</v>
      </c>
      <c r="L1204" s="13"/>
      <c r="M1204" t="s">
        <v>266</v>
      </c>
      <c r="P1204">
        <v>3</v>
      </c>
      <c r="Q1204">
        <v>3</v>
      </c>
      <c r="T1204">
        <v>2</v>
      </c>
    </row>
    <row r="1205" spans="1:25" ht="15" x14ac:dyDescent="0.25">
      <c r="A1205" s="22">
        <f>VLOOKUP(lex_jul_2014[[#This Row],[Locationid]],[1]LibPAS_data!$A$2:$D$264,4,FALSE)</f>
        <v>22616</v>
      </c>
      <c r="B1205" s="10" t="str">
        <f>TEXT(C1205,"yyyy")&amp;"-"&amp;"Q"&amp;LOOKUP(MONTH(C1205),{1,4,7,10},{1,2,3,4})</f>
        <v>2015-Q2</v>
      </c>
      <c r="C1205" s="19">
        <v>42125</v>
      </c>
      <c r="D1205" s="7">
        <f>YEAR(DATE(YEAR(lex_jul_2014[[#This Row],[Date]]),MONTH(lex_jul_2014[[#This Row],[Date]])+6,1))</f>
        <v>2015</v>
      </c>
      <c r="E1205" s="39" t="str">
        <f>TEXT(lex_jul_2014[[#This Row],[Date]],"YYYY")</f>
        <v>2015</v>
      </c>
      <c r="F1205" t="s">
        <v>298</v>
      </c>
      <c r="G1205" s="7" t="str">
        <f>VLOOKUP(K1205,[1]LibPAS_data!$A$2:$C$600,3,FALSE)</f>
        <v>Yavapai</v>
      </c>
      <c r="J1205" s="7" t="str">
        <f>VLOOKUP(K1205,[1]LibPAS_data!$A$2:$C$601,2,FALSE)</f>
        <v>Prescott Valley Public Library</v>
      </c>
      <c r="K1205" s="13" t="s">
        <v>230</v>
      </c>
      <c r="L1205" s="13"/>
      <c r="M1205" t="s">
        <v>266</v>
      </c>
      <c r="P1205">
        <v>4</v>
      </c>
      <c r="Q1205">
        <v>1</v>
      </c>
      <c r="R1205">
        <v>4</v>
      </c>
      <c r="S1205">
        <v>1</v>
      </c>
      <c r="U1205">
        <v>5</v>
      </c>
    </row>
    <row r="1206" spans="1:25" ht="15" x14ac:dyDescent="0.25">
      <c r="A1206" s="22">
        <f>VLOOKUP(lex_jul_2014[[#This Row],[Locationid]],[1]LibPAS_data!$A$2:$D$264,4,FALSE)</f>
        <v>174482</v>
      </c>
      <c r="B1206" s="10" t="str">
        <f>TEXT(C1206,"yyyy")&amp;"-"&amp;"Q"&amp;LOOKUP(MONTH(C1206),{1,4,7,10},{1,2,3,4})</f>
        <v>2015-Q2</v>
      </c>
      <c r="C1206" s="19">
        <v>42125</v>
      </c>
      <c r="D1206" s="7">
        <f>YEAR(DATE(YEAR(lex_jul_2014[[#This Row],[Date]]),MONTH(lex_jul_2014[[#This Row],[Date]])+6,1))</f>
        <v>2015</v>
      </c>
      <c r="E1206" s="39" t="str">
        <f>TEXT(lex_jul_2014[[#This Row],[Date]],"YYYY")</f>
        <v>2015</v>
      </c>
      <c r="F1206" t="s">
        <v>298</v>
      </c>
      <c r="G1206" s="7" t="str">
        <f>VLOOKUP(K1206,[1]LibPAS_data!$A$2:$C$600,3,FALSE)</f>
        <v>Maricopa</v>
      </c>
      <c r="J1206" s="7" t="str">
        <f>VLOOKUP(K1206,[1]LibPAS_data!$A$2:$C$601,2,FALSE)</f>
        <v>Scottsdale Public Library</v>
      </c>
      <c r="K1206" s="11" t="s">
        <v>239</v>
      </c>
      <c r="L1206" s="11"/>
      <c r="M1206" t="s">
        <v>266</v>
      </c>
      <c r="P1206">
        <v>8</v>
      </c>
      <c r="Q1206">
        <v>1</v>
      </c>
      <c r="R1206">
        <v>7</v>
      </c>
      <c r="S1206">
        <v>1</v>
      </c>
      <c r="U1206">
        <v>3</v>
      </c>
      <c r="V1206">
        <v>6</v>
      </c>
    </row>
    <row r="1207" spans="1:25" ht="15" x14ac:dyDescent="0.25">
      <c r="A1207" s="22">
        <f>VLOOKUP(lex_jul_2014[[#This Row],[Locationid]],[1]LibPAS_data!$A$2:$D$264,4,FALSE)</f>
        <v>4415</v>
      </c>
      <c r="B1207" s="10" t="str">
        <f>TEXT(C1207,"yyyy")&amp;"-"&amp;"Q"&amp;LOOKUP(MONTH(C1207),{1,4,7,10},{1,2,3,4})</f>
        <v>2015-Q2</v>
      </c>
      <c r="C1207" s="19">
        <v>42125</v>
      </c>
      <c r="D1207" s="7">
        <f>YEAR(DATE(YEAR(lex_jul_2014[[#This Row],[Date]]),MONTH(lex_jul_2014[[#This Row],[Date]])+6,1))</f>
        <v>2015</v>
      </c>
      <c r="E1207" s="39" t="str">
        <f>TEXT(lex_jul_2014[[#This Row],[Date]],"YYYY")</f>
        <v>2015</v>
      </c>
      <c r="F1207" t="s">
        <v>298</v>
      </c>
      <c r="G1207" s="7" t="str">
        <f>VLOOKUP(K1207,[1]LibPAS_data!$A$2:$C$600,3,FALSE)</f>
        <v>Maricopa</v>
      </c>
      <c r="J1207" s="7" t="str">
        <f>VLOOKUP(K1207,[1]LibPAS_data!$A$2:$C$601,2,FALSE)</f>
        <v>Tolleson Public Library</v>
      </c>
      <c r="K1207" s="11" t="s">
        <v>247</v>
      </c>
      <c r="L1207" s="13"/>
      <c r="M1207" t="s">
        <v>266</v>
      </c>
      <c r="P1207">
        <v>21</v>
      </c>
      <c r="Q1207">
        <v>1</v>
      </c>
      <c r="R1207">
        <v>11</v>
      </c>
      <c r="S1207">
        <v>9</v>
      </c>
      <c r="T1207">
        <v>5</v>
      </c>
      <c r="U1207">
        <v>1</v>
      </c>
      <c r="V1207">
        <v>6</v>
      </c>
    </row>
    <row r="1208" spans="1:25" ht="15" x14ac:dyDescent="0.25">
      <c r="A1208" s="22">
        <f>VLOOKUP(lex_jul_2014[[#This Row],[Locationid]],[1]LibPAS_data!$A$2:$D$264,4,FALSE)</f>
        <v>9301</v>
      </c>
      <c r="B1208" s="10" t="str">
        <f>TEXT(C1208,"yyyy")&amp;"-"&amp;"Q"&amp;LOOKUP(MONTH(C1208),{1,4,7,10},{1,2,3,4})</f>
        <v>2015-Q2</v>
      </c>
      <c r="C1208" s="19">
        <v>42125</v>
      </c>
      <c r="D1208" s="7">
        <f>YEAR(DATE(YEAR(lex_jul_2014[[#This Row],[Date]]),MONTH(lex_jul_2014[[#This Row],[Date]])+6,1))</f>
        <v>2015</v>
      </c>
      <c r="E1208" s="39" t="str">
        <f>TEXT(lex_jul_2014[[#This Row],[Date]],"YYYY")</f>
        <v>2015</v>
      </c>
      <c r="F1208" t="s">
        <v>298</v>
      </c>
      <c r="G1208" s="7" t="str">
        <f>VLOOKUP(K1208,[1]LibPAS_data!$A$2:$C$600,3,FALSE)</f>
        <v>Yavapai</v>
      </c>
      <c r="J1208" s="7" t="str">
        <f>VLOOKUP(K1208,[1]LibPAS_data!$A$2:$C$601,2,FALSE)</f>
        <v>Yavapai County Library District</v>
      </c>
      <c r="K1208" s="13" t="s">
        <v>259</v>
      </c>
      <c r="L1208" s="13"/>
      <c r="M1208" t="s">
        <v>266</v>
      </c>
      <c r="P1208">
        <v>2</v>
      </c>
      <c r="Q1208">
        <v>2</v>
      </c>
      <c r="S1208">
        <v>1</v>
      </c>
      <c r="T1208">
        <v>1</v>
      </c>
      <c r="U1208">
        <v>1</v>
      </c>
    </row>
    <row r="1209" spans="1:25" ht="15" x14ac:dyDescent="0.25">
      <c r="A1209" s="27" t="e">
        <f>VLOOKUP(lex_jul_2014[[#This Row],[Locationid]],[1]LibPAS_data!$A$2:$D$264,4,FALSE)</f>
        <v>#N/A</v>
      </c>
      <c r="B1209" s="10" t="str">
        <f>TEXT(C1209,"yyyy")&amp;"-"&amp;"Q"&amp;LOOKUP(MONTH(C1209),{1,4,7,10},{1,2,3,4})</f>
        <v>2015-Q2</v>
      </c>
      <c r="C1209" s="19">
        <v>42125</v>
      </c>
      <c r="D1209" s="7">
        <f>YEAR(DATE(YEAR(lex_jul_2014[[#This Row],[Date]]),MONTH(lex_jul_2014[[#This Row],[Date]])+6,1))</f>
        <v>2015</v>
      </c>
      <c r="E1209" s="39" t="str">
        <f>TEXT(lex_jul_2014[[#This Row],[Date]],"YYYY")</f>
        <v>2015</v>
      </c>
      <c r="F1209" t="s">
        <v>298</v>
      </c>
      <c r="G1209" s="28" t="str">
        <f>VLOOKUP(K1209,[1]LibPAS_data!$A$2:$C$600,3,FALSE)</f>
        <v>Yuma</v>
      </c>
      <c r="H1209" s="2"/>
      <c r="I1209" s="2"/>
      <c r="J1209" s="7" t="str">
        <f>VLOOKUP(K1209,[1]LibPAS_data!$A$2:$C$601,2,FALSE)</f>
        <v>Yuma County Library District</v>
      </c>
      <c r="K1209" s="29" t="s">
        <v>263</v>
      </c>
      <c r="L1209" s="31"/>
      <c r="M1209" t="s">
        <v>266</v>
      </c>
      <c r="N1209" s="2"/>
      <c r="O1209" s="2"/>
      <c r="P1209" s="2">
        <v>87</v>
      </c>
      <c r="Q1209" s="2">
        <v>1</v>
      </c>
      <c r="R1209" s="2">
        <v>17</v>
      </c>
      <c r="S1209" s="2">
        <v>55</v>
      </c>
      <c r="T1209" s="2">
        <v>8</v>
      </c>
      <c r="U1209" s="2"/>
      <c r="V1209" s="2">
        <v>15</v>
      </c>
    </row>
    <row r="1210" spans="1:25" ht="15" customHeight="1" x14ac:dyDescent="0.25">
      <c r="A1210" s="22">
        <f>VLOOKUP(lex_jul_2014[[#This Row],[Locationid]],[1]LibPAS_data!$A$2:$D$264,4,FALSE)</f>
        <v>63208</v>
      </c>
      <c r="B1210" s="10" t="str">
        <f>TEXT(C1210,"yyyy")&amp;"-"&amp;"Q"&amp;LOOKUP(MONTH(C1210),{1,4,7,10},{1,2,3,4})</f>
        <v>2015-Q2</v>
      </c>
      <c r="C1210" s="19">
        <v>42156</v>
      </c>
      <c r="D1210" s="7">
        <f>YEAR(DATE(YEAR(lex_jul_2014[[#This Row],[Date]]),MONTH(lex_jul_2014[[#This Row],[Date]])+6,1))</f>
        <v>2015</v>
      </c>
      <c r="E1210" s="39" t="str">
        <f>TEXT(lex_jul_2014[[#This Row],[Date]],"YYYY")</f>
        <v>2015</v>
      </c>
      <c r="F1210" t="s">
        <v>299</v>
      </c>
      <c r="G1210" s="7" t="str">
        <f>VLOOKUP(K1210,[1]LibPAS_data!$A$2:$C$600,3,FALSE)</f>
        <v>Pinal</v>
      </c>
      <c r="J1210" s="7" t="str">
        <f>VLOOKUP(K1210,[1]LibPAS_data!$A$2:$C$601,2,FALSE)</f>
        <v>Apache Junction Public Library</v>
      </c>
      <c r="K1210" s="13" t="s">
        <v>151</v>
      </c>
      <c r="M1210" t="s">
        <v>266</v>
      </c>
      <c r="O1210" t="s">
        <v>13</v>
      </c>
      <c r="P1210">
        <v>5</v>
      </c>
      <c r="Q1210">
        <v>1</v>
      </c>
      <c r="R1210">
        <v>4</v>
      </c>
      <c r="U1210">
        <v>1</v>
      </c>
      <c r="Y1210">
        <v>1</v>
      </c>
    </row>
    <row r="1211" spans="1:25" ht="15" customHeight="1" x14ac:dyDescent="0.25">
      <c r="A1211" s="22" t="e">
        <f>VLOOKUP(lex_jul_2014[[#This Row],[Locationid]],[1]LibPAS_data!$A$2:$D$264,4,FALSE)</f>
        <v>#N/A</v>
      </c>
      <c r="B1211" s="10" t="str">
        <f>TEXT(C1211,"yyyy")&amp;"-"&amp;"Q"&amp;LOOKUP(MONTH(C1211),{1,4,7,10},{1,2,3,4})</f>
        <v>2015-Q2</v>
      </c>
      <c r="C1211" s="19">
        <v>42156</v>
      </c>
      <c r="D1211" s="7">
        <f>YEAR(DATE(YEAR(lex_jul_2014[[#This Row],[Date]]),MONTH(lex_jul_2014[[#This Row],[Date]])+6,1))</f>
        <v>2015</v>
      </c>
      <c r="E1211" s="39" t="str">
        <f>TEXT(lex_jul_2014[[#This Row],[Date]],"YYYY")</f>
        <v>2015</v>
      </c>
      <c r="F1211" t="s">
        <v>299</v>
      </c>
      <c r="G1211" s="7" t="str">
        <f>VLOOKUP(K1211,[1]LibPAS_data!$A$2:$C$600,3,FALSE)</f>
        <v>State</v>
      </c>
      <c r="J1211" s="7" t="str">
        <f>VLOOKUP(K1211,[1]LibPAS_data!$A$2:$C$601,2,FALSE)</f>
        <v>Arizona State Library</v>
      </c>
      <c r="K1211" s="13" t="s">
        <v>153</v>
      </c>
      <c r="M1211" t="s">
        <v>266</v>
      </c>
      <c r="P1211">
        <v>44</v>
      </c>
      <c r="Q1211">
        <v>2</v>
      </c>
      <c r="R1211">
        <v>15</v>
      </c>
      <c r="T1211">
        <v>42</v>
      </c>
      <c r="U1211">
        <v>15</v>
      </c>
      <c r="V1211">
        <v>38</v>
      </c>
      <c r="W1211">
        <v>13</v>
      </c>
      <c r="Y1211">
        <v>108</v>
      </c>
    </row>
    <row r="1212" spans="1:25" ht="15" customHeight="1" x14ac:dyDescent="0.25">
      <c r="A1212" s="22">
        <f>VLOOKUP(lex_jul_2014[[#This Row],[Locationid]],[1]LibPAS_data!$A$2:$D$264,4,FALSE)</f>
        <v>22669</v>
      </c>
      <c r="B1212" s="10" t="str">
        <f>TEXT(C1212,"yyyy")&amp;"-"&amp;"Q"&amp;LOOKUP(MONTH(C1212),{1,4,7,10},{1,2,3,4})</f>
        <v>2015-Q2</v>
      </c>
      <c r="C1212" s="19">
        <v>42156</v>
      </c>
      <c r="D1212" s="7">
        <f>YEAR(DATE(YEAR(lex_jul_2014[[#This Row],[Date]]),MONTH(lex_jul_2014[[#This Row],[Date]])+6,1))</f>
        <v>2015</v>
      </c>
      <c r="E1212" s="39" t="str">
        <f>TEXT(lex_jul_2014[[#This Row],[Date]],"YYYY")</f>
        <v>2015</v>
      </c>
      <c r="F1212" t="s">
        <v>299</v>
      </c>
      <c r="G1212" s="7" t="str">
        <f>VLOOKUP(K1212,[1]LibPAS_data!$A$2:$C$600,3,FALSE)</f>
        <v>Maricopa</v>
      </c>
      <c r="J1212" s="7" t="str">
        <f>VLOOKUP(K1212,[1]LibPAS_data!$A$2:$C$601,2,FALSE)</f>
        <v>Avondale Public Library</v>
      </c>
      <c r="K1212" s="11" t="s">
        <v>156</v>
      </c>
      <c r="M1212" t="s">
        <v>266</v>
      </c>
      <c r="O1212" t="s">
        <v>96</v>
      </c>
      <c r="P1212">
        <v>4</v>
      </c>
      <c r="R1212">
        <v>3</v>
      </c>
      <c r="T1212">
        <v>3</v>
      </c>
      <c r="Y1212">
        <v>3</v>
      </c>
    </row>
    <row r="1213" spans="1:25" ht="15" customHeight="1" x14ac:dyDescent="0.25">
      <c r="A1213" s="22" t="str">
        <f>VLOOKUP(lex_jul_2014[[#This Row],[Locationid]],[1]LibPAS_data!$A$2:$D$264,4,FALSE)</f>
        <v>N/A</v>
      </c>
      <c r="B1213" s="10" t="str">
        <f>TEXT(C1213,"yyyy")&amp;"-"&amp;"Q"&amp;LOOKUP(MONTH(C1213),{1,4,7,10},{1,2,3,4})</f>
        <v>2015-Q2</v>
      </c>
      <c r="C1213" s="19">
        <v>42156</v>
      </c>
      <c r="D1213" s="7">
        <f>YEAR(DATE(YEAR(lex_jul_2014[[#This Row],[Date]]),MONTH(lex_jul_2014[[#This Row],[Date]])+6,1))</f>
        <v>2015</v>
      </c>
      <c r="E1213" s="39" t="str">
        <f>TEXT(lex_jul_2014[[#This Row],[Date]],"YYYY")</f>
        <v>2015</v>
      </c>
      <c r="F1213" t="s">
        <v>299</v>
      </c>
      <c r="G1213" s="7" t="str">
        <f>VLOOKUP(K1213,[1]LibPAS_data!$A$2:$C$600,3,FALSE)</f>
        <v>Maricopa</v>
      </c>
      <c r="J1213" s="7" t="str">
        <f>VLOOKUP(K1213,[1]LibPAS_data!$A$2:$C$601,2,FALSE)</f>
        <v>Buckeye Public Library</v>
      </c>
      <c r="K1213" s="11" t="s">
        <v>162</v>
      </c>
      <c r="M1213" t="s">
        <v>266</v>
      </c>
      <c r="O1213" t="s">
        <v>96</v>
      </c>
      <c r="P1213">
        <v>2</v>
      </c>
      <c r="Q1213">
        <v>1</v>
      </c>
      <c r="T1213">
        <v>1</v>
      </c>
      <c r="U1213">
        <v>1</v>
      </c>
      <c r="W1213">
        <v>2</v>
      </c>
      <c r="Y1213">
        <v>4</v>
      </c>
    </row>
    <row r="1214" spans="1:25" ht="15" customHeight="1" x14ac:dyDescent="0.25">
      <c r="A1214" s="22">
        <f>VLOOKUP(lex_jul_2014[[#This Row],[Locationid]],[1]LibPAS_data!$A$2:$D$264,4,FALSE)</f>
        <v>309229</v>
      </c>
      <c r="B1214" s="10" t="str">
        <f>TEXT(C1214,"yyyy")&amp;"-"&amp;"Q"&amp;LOOKUP(MONTH(C1214),{1,4,7,10},{1,2,3,4})</f>
        <v>2015-Q2</v>
      </c>
      <c r="C1214" s="19">
        <v>42156</v>
      </c>
      <c r="D1214" s="7">
        <f>YEAR(DATE(YEAR(lex_jul_2014[[#This Row],[Date]]),MONTH(lex_jul_2014[[#This Row],[Date]])+6,1))</f>
        <v>2015</v>
      </c>
      <c r="E1214" s="39" t="str">
        <f>TEXT(lex_jul_2014[[#This Row],[Date]],"YYYY")</f>
        <v>2015</v>
      </c>
      <c r="F1214" t="s">
        <v>299</v>
      </c>
      <c r="G1214" s="7" t="str">
        <f>VLOOKUP(K1214,[1]LibPAS_data!$A$2:$C$600,3,FALSE)</f>
        <v>Maricopa</v>
      </c>
      <c r="J1214" s="7" t="str">
        <f>VLOOKUP(K1214,[1]LibPAS_data!$A$2:$C$601,2,FALSE)</f>
        <v xml:space="preserve">Chandler Public Library </v>
      </c>
      <c r="K1214" s="17" t="s">
        <v>166</v>
      </c>
      <c r="M1214" t="s">
        <v>266</v>
      </c>
      <c r="O1214" t="s">
        <v>96</v>
      </c>
      <c r="P1214">
        <v>6</v>
      </c>
      <c r="Q1214">
        <v>2</v>
      </c>
      <c r="R1214">
        <v>4</v>
      </c>
      <c r="T1214">
        <v>3</v>
      </c>
      <c r="U1214">
        <v>7</v>
      </c>
      <c r="W1214">
        <v>3</v>
      </c>
      <c r="Y1214">
        <v>13</v>
      </c>
    </row>
    <row r="1215" spans="1:25" ht="15" customHeight="1" x14ac:dyDescent="0.25">
      <c r="A1215" s="22">
        <f>VLOOKUP(lex_jul_2014[[#This Row],[Locationid]],[1]LibPAS_data!$A$2:$D$264,4,FALSE)</f>
        <v>147983</v>
      </c>
      <c r="B1215" s="10" t="str">
        <f>TEXT(C1215,"yyyy")&amp;"-"&amp;"Q"&amp;LOOKUP(MONTH(C1215),{1,4,7,10},{1,2,3,4})</f>
        <v>2015-Q2</v>
      </c>
      <c r="C1215" s="19">
        <v>42156</v>
      </c>
      <c r="D1215" s="7">
        <f>YEAR(DATE(YEAR(lex_jul_2014[[#This Row],[Date]]),MONTH(lex_jul_2014[[#This Row],[Date]])+6,1))</f>
        <v>2015</v>
      </c>
      <c r="E1215" s="39" t="str">
        <f>TEXT(lex_jul_2014[[#This Row],[Date]],"YYYY")</f>
        <v>2015</v>
      </c>
      <c r="F1215" t="s">
        <v>299</v>
      </c>
      <c r="G1215" s="7" t="str">
        <f>VLOOKUP(K1215,[1]LibPAS_data!$A$2:$C$600,3,FALSE)</f>
        <v>Maricopa</v>
      </c>
      <c r="J1215" s="7" t="str">
        <f>VLOOKUP(K1215,[1]LibPAS_data!$A$2:$C$601,2,FALSE)</f>
        <v>Mesa Public Library</v>
      </c>
      <c r="K1215" s="13" t="s">
        <v>210</v>
      </c>
      <c r="M1215" t="s">
        <v>266</v>
      </c>
      <c r="O1215" t="s">
        <v>96</v>
      </c>
      <c r="P1215">
        <v>8</v>
      </c>
      <c r="Q1215">
        <v>2</v>
      </c>
      <c r="R1215">
        <v>1</v>
      </c>
      <c r="T1215">
        <v>12</v>
      </c>
      <c r="W1215">
        <v>3</v>
      </c>
      <c r="Y1215">
        <v>15</v>
      </c>
    </row>
    <row r="1216" spans="1:25" ht="15" customHeight="1" x14ac:dyDescent="0.25">
      <c r="A1216" s="22">
        <f>VLOOKUP(lex_jul_2014[[#This Row],[Locationid]],[1]LibPAS_data!$A$2:$D$264,4,FALSE)</f>
        <v>503</v>
      </c>
      <c r="B1216" s="10" t="str">
        <f>TEXT(C1216,"yyyy")&amp;"-"&amp;"Q"&amp;LOOKUP(MONTH(C1216),{1,4,7,10},{1,2,3,4})</f>
        <v>2015-Q2</v>
      </c>
      <c r="C1216" s="19">
        <v>42156</v>
      </c>
      <c r="D1216" s="7">
        <f>YEAR(DATE(YEAR(lex_jul_2014[[#This Row],[Date]]),MONTH(lex_jul_2014[[#This Row],[Date]])+6,1))</f>
        <v>2015</v>
      </c>
      <c r="E1216" s="39" t="str">
        <f>TEXT(lex_jul_2014[[#This Row],[Date]],"YYYY")</f>
        <v>2015</v>
      </c>
      <c r="F1216" t="s">
        <v>299</v>
      </c>
      <c r="G1216" s="7" t="str">
        <f>VLOOKUP(K1216,[1]LibPAS_data!$A$2:$C$600,3,FALSE)</f>
        <v>Greenlee</v>
      </c>
      <c r="J1216" s="7" t="str">
        <f>VLOOKUP(K1216,[1]LibPAS_data!$A$2:$C$601,2,FALSE)</f>
        <v>Clifton Public Library</v>
      </c>
      <c r="K1216" s="18" t="s">
        <v>170</v>
      </c>
      <c r="M1216" t="s">
        <v>266</v>
      </c>
      <c r="O1216" t="s">
        <v>70</v>
      </c>
      <c r="P1216">
        <v>1</v>
      </c>
      <c r="R1216">
        <v>2</v>
      </c>
      <c r="T1216">
        <v>1</v>
      </c>
      <c r="Y1216">
        <v>1</v>
      </c>
    </row>
    <row r="1217" spans="1:25" ht="15" customHeight="1" x14ac:dyDescent="0.25">
      <c r="A1217" s="22">
        <f>VLOOKUP(lex_jul_2014[[#This Row],[Locationid]],[1]LibPAS_data!$A$2:$D$264,4,FALSE)</f>
        <v>1469</v>
      </c>
      <c r="B1217" s="10" t="str">
        <f>TEXT(C1217,"yyyy")&amp;"-"&amp;"Q"&amp;LOOKUP(MONTH(C1217),{1,4,7,10},{1,2,3,4})</f>
        <v>2015-Q2</v>
      </c>
      <c r="C1217" s="19">
        <v>42156</v>
      </c>
      <c r="D1217" s="7">
        <f>YEAR(DATE(YEAR(lex_jul_2014[[#This Row],[Date]]),MONTH(lex_jul_2014[[#This Row],[Date]])+6,1))</f>
        <v>2015</v>
      </c>
      <c r="E1217" s="39" t="str">
        <f>TEXT(lex_jul_2014[[#This Row],[Date]],"YYYY")</f>
        <v>2015</v>
      </c>
      <c r="F1217" t="s">
        <v>299</v>
      </c>
      <c r="G1217" s="7" t="str">
        <f>VLOOKUP(K1217,[1]LibPAS_data!$A$2:$C$600,3,FALSE)</f>
        <v>Cochise</v>
      </c>
      <c r="J1217" s="7" t="str">
        <f>VLOOKUP(K1217,[1]LibPAS_data!$A$2:$C$601,2,FALSE)</f>
        <v>Cochise County Library District</v>
      </c>
      <c r="K1217" s="17" t="s">
        <v>171</v>
      </c>
      <c r="M1217" t="s">
        <v>266</v>
      </c>
      <c r="O1217" t="s">
        <v>76</v>
      </c>
      <c r="P1217">
        <v>4</v>
      </c>
      <c r="Q1217">
        <v>2</v>
      </c>
      <c r="R1217">
        <v>2</v>
      </c>
      <c r="T1217">
        <v>1</v>
      </c>
      <c r="U1217">
        <v>1</v>
      </c>
      <c r="W1217">
        <v>1</v>
      </c>
      <c r="Y1217">
        <v>3</v>
      </c>
    </row>
    <row r="1218" spans="1:25" ht="15" customHeight="1" x14ac:dyDescent="0.25">
      <c r="A1218" s="22">
        <f>VLOOKUP(lex_jul_2014[[#This Row],[Locationid]],[1]LibPAS_data!$A$2:$D$264,4,FALSE)</f>
        <v>72247</v>
      </c>
      <c r="B1218" s="10" t="str">
        <f>TEXT(C1218,"yyyy")&amp;"-"&amp;"Q"&amp;LOOKUP(MONTH(C1218),{1,4,7,10},{1,2,3,4})</f>
        <v>2015-Q2</v>
      </c>
      <c r="C1218" s="19">
        <v>42156</v>
      </c>
      <c r="D1218" s="7">
        <f>YEAR(DATE(YEAR(lex_jul_2014[[#This Row],[Date]]),MONTH(lex_jul_2014[[#This Row],[Date]])+6,1))</f>
        <v>2015</v>
      </c>
      <c r="E1218" s="39" t="str">
        <f>TEXT(lex_jul_2014[[#This Row],[Date]],"YYYY")</f>
        <v>2015</v>
      </c>
      <c r="F1218" t="s">
        <v>299</v>
      </c>
      <c r="G1218" s="7" t="str">
        <f>VLOOKUP(K1218,[1]LibPAS_data!$A$2:$C$600,3,FALSE)</f>
        <v>Coconino</v>
      </c>
      <c r="J1218" s="7" t="str">
        <f>VLOOKUP(K1218,[1]LibPAS_data!$A$2:$C$601,2,FALSE)</f>
        <v>Flagstaff City-Coconino County Public Library</v>
      </c>
      <c r="K1218" s="11" t="s">
        <v>186</v>
      </c>
      <c r="M1218" t="s">
        <v>266</v>
      </c>
      <c r="O1218" t="s">
        <v>62</v>
      </c>
      <c r="P1218">
        <v>32</v>
      </c>
      <c r="Q1218">
        <v>5</v>
      </c>
      <c r="R1218">
        <v>33</v>
      </c>
      <c r="T1218">
        <v>18</v>
      </c>
      <c r="U1218">
        <v>4</v>
      </c>
      <c r="V1218">
        <v>9</v>
      </c>
      <c r="Y1218">
        <v>31</v>
      </c>
    </row>
    <row r="1219" spans="1:25" ht="15" customHeight="1" x14ac:dyDescent="0.25">
      <c r="A1219" s="22">
        <f>VLOOKUP(lex_jul_2014[[#This Row],[Locationid]],[1]LibPAS_data!$A$2:$D$264,4,FALSE)</f>
        <v>72</v>
      </c>
      <c r="B1219" s="10" t="str">
        <f>TEXT(C1219,"yyyy")&amp;"-"&amp;"Q"&amp;LOOKUP(MONTH(C1219),{1,4,7,10},{1,2,3,4})</f>
        <v>2015-Q2</v>
      </c>
      <c r="C1219" s="19">
        <v>42156</v>
      </c>
      <c r="D1219" s="7">
        <f>YEAR(DATE(YEAR(lex_jul_2014[[#This Row],[Date]]),MONTH(lex_jul_2014[[#This Row],[Date]])+6,1))</f>
        <v>2015</v>
      </c>
      <c r="E1219" s="39" t="str">
        <f>TEXT(lex_jul_2014[[#This Row],[Date]],"YYYY")</f>
        <v>2015</v>
      </c>
      <c r="F1219" t="s">
        <v>299</v>
      </c>
      <c r="G1219" s="7" t="str">
        <f>VLOOKUP(K1219,[1]LibPAS_data!$A$2:$C$600,3,FALSE)</f>
        <v>Gila</v>
      </c>
      <c r="J1219" s="7" t="str">
        <f>VLOOKUP(K1219,[1]LibPAS_data!$A$2:$C$601,2,FALSE)</f>
        <v>Gila County Library District</v>
      </c>
      <c r="K1219" s="15" t="s">
        <v>191</v>
      </c>
      <c r="M1219" t="s">
        <v>266</v>
      </c>
      <c r="O1219" t="s">
        <v>84</v>
      </c>
      <c r="P1219">
        <v>2</v>
      </c>
      <c r="R1219">
        <v>3</v>
      </c>
      <c r="T1219">
        <v>1</v>
      </c>
      <c r="Y1219">
        <v>1</v>
      </c>
    </row>
    <row r="1220" spans="1:25" ht="15" customHeight="1" x14ac:dyDescent="0.25">
      <c r="A1220" s="22">
        <f>VLOOKUP(lex_jul_2014[[#This Row],[Locationid]],[1]LibPAS_data!$A$2:$D$264,4,FALSE)</f>
        <v>102303</v>
      </c>
      <c r="B1220" s="10" t="str">
        <f>TEXT(C1220,"yyyy")&amp;"-"&amp;"Q"&amp;LOOKUP(MONTH(C1220),{1,4,7,10},{1,2,3,4})</f>
        <v>2015-Q2</v>
      </c>
      <c r="C1220" s="19">
        <v>42156</v>
      </c>
      <c r="D1220" s="7">
        <f>YEAR(DATE(YEAR(lex_jul_2014[[#This Row],[Date]]),MONTH(lex_jul_2014[[#This Row],[Date]])+6,1))</f>
        <v>2015</v>
      </c>
      <c r="E1220" s="39" t="str">
        <f>TEXT(lex_jul_2014[[#This Row],[Date]],"YYYY")</f>
        <v>2015</v>
      </c>
      <c r="F1220" t="s">
        <v>299</v>
      </c>
      <c r="G1220" s="7" t="str">
        <f>VLOOKUP(K1220,[1]LibPAS_data!$A$2:$C$600,3,FALSE)</f>
        <v>Maricopa</v>
      </c>
      <c r="J1220" s="7" t="str">
        <f>VLOOKUP(K1220,[1]LibPAS_data!$A$2:$C$601,2,FALSE)</f>
        <v xml:space="preserve">Glendale Public Library </v>
      </c>
      <c r="K1220" s="11" t="s">
        <v>192</v>
      </c>
      <c r="M1220" t="s">
        <v>266</v>
      </c>
      <c r="O1220" t="s">
        <v>96</v>
      </c>
      <c r="P1220">
        <v>3</v>
      </c>
      <c r="Q1220">
        <v>2</v>
      </c>
      <c r="R1220">
        <v>1</v>
      </c>
      <c r="T1220">
        <v>1</v>
      </c>
      <c r="W1220">
        <v>5</v>
      </c>
      <c r="Y1220">
        <v>6</v>
      </c>
    </row>
    <row r="1221" spans="1:25" ht="15" customHeight="1" x14ac:dyDescent="0.25">
      <c r="A1221" s="22">
        <f>VLOOKUP(lex_jul_2014[[#This Row],[Locationid]],[1]LibPAS_data!$A$2:$D$264,4,FALSE)</f>
        <v>145358</v>
      </c>
      <c r="B1221" s="10" t="str">
        <f>TEXT(C1221,"yyyy")&amp;"-"&amp;"Q"&amp;LOOKUP(MONTH(C1221),{1,4,7,10},{1,2,3,4})</f>
        <v>2015-Q2</v>
      </c>
      <c r="C1221" s="19">
        <v>42156</v>
      </c>
      <c r="D1221" s="7">
        <f>YEAR(DATE(YEAR(lex_jul_2014[[#This Row],[Date]]),MONTH(lex_jul_2014[[#This Row],[Date]])+6,1))</f>
        <v>2015</v>
      </c>
      <c r="E1221" s="39" t="str">
        <f>TEXT(lex_jul_2014[[#This Row],[Date]],"YYYY")</f>
        <v>2015</v>
      </c>
      <c r="F1221" t="s">
        <v>299</v>
      </c>
      <c r="G1221" s="7" t="str">
        <f>VLOOKUP(K1221,[1]LibPAS_data!$A$2:$C$600,3,FALSE)</f>
        <v>Maricopa</v>
      </c>
      <c r="J1221" s="7" t="str">
        <f>VLOOKUP(K1221,[1]LibPAS_data!$A$2:$C$601,2,FALSE)</f>
        <v>Maricopa County Library District</v>
      </c>
      <c r="K1221" s="11" t="s">
        <v>208</v>
      </c>
      <c r="M1221" t="s">
        <v>266</v>
      </c>
      <c r="O1221" t="s">
        <v>96</v>
      </c>
      <c r="P1221">
        <v>57</v>
      </c>
      <c r="Q1221">
        <v>16</v>
      </c>
      <c r="R1221">
        <v>76</v>
      </c>
      <c r="T1221">
        <v>4</v>
      </c>
      <c r="U1221">
        <v>9</v>
      </c>
      <c r="V1221">
        <v>62</v>
      </c>
      <c r="W1221">
        <v>8</v>
      </c>
      <c r="Y1221">
        <v>83</v>
      </c>
    </row>
    <row r="1222" spans="1:25" ht="15" customHeight="1" x14ac:dyDescent="0.25">
      <c r="A1222" s="22">
        <f>VLOOKUP(lex_jul_2014[[#This Row],[Locationid]],[1]LibPAS_data!$A$2:$D$264,4,FALSE)</f>
        <v>943450</v>
      </c>
      <c r="B1222" s="10" t="str">
        <f>TEXT(C1222,"yyyy")&amp;"-"&amp;"Q"&amp;LOOKUP(MONTH(C1222),{1,4,7,10},{1,2,3,4})</f>
        <v>2015-Q2</v>
      </c>
      <c r="C1222" s="19">
        <v>42156</v>
      </c>
      <c r="D1222" s="7">
        <f>YEAR(DATE(YEAR(lex_jul_2014[[#This Row],[Date]]),MONTH(lex_jul_2014[[#This Row],[Date]])+6,1))</f>
        <v>2015</v>
      </c>
      <c r="E1222" s="39" t="str">
        <f>TEXT(lex_jul_2014[[#This Row],[Date]],"YYYY")</f>
        <v>2015</v>
      </c>
      <c r="F1222" t="s">
        <v>299</v>
      </c>
      <c r="G1222" s="7" t="str">
        <f>VLOOKUP(K1222,[1]LibPAS_data!$A$2:$C$600,3,FALSE)</f>
        <v>Maricopa</v>
      </c>
      <c r="J1222" s="7" t="str">
        <f>VLOOKUP(K1222,[1]LibPAS_data!$A$2:$C$601,2,FALSE)</f>
        <v>Phoenix Public Library</v>
      </c>
      <c r="K1222" s="14" t="s">
        <v>223</v>
      </c>
      <c r="M1222" t="s">
        <v>266</v>
      </c>
      <c r="O1222" t="s">
        <v>96</v>
      </c>
      <c r="P1222">
        <v>119</v>
      </c>
      <c r="Q1222">
        <v>36</v>
      </c>
      <c r="R1222">
        <v>92</v>
      </c>
      <c r="T1222">
        <v>61</v>
      </c>
      <c r="U1222">
        <v>38</v>
      </c>
      <c r="V1222">
        <v>6</v>
      </c>
      <c r="W1222">
        <v>14</v>
      </c>
      <c r="Y1222">
        <v>173</v>
      </c>
    </row>
    <row r="1223" spans="1:25" ht="15" customHeight="1" x14ac:dyDescent="0.25">
      <c r="A1223" s="22">
        <f>VLOOKUP(lex_jul_2014[[#This Row],[Locationid]],[1]LibPAS_data!$A$2:$D$264,4,FALSE)</f>
        <v>405419</v>
      </c>
      <c r="B1223" s="10" t="str">
        <f>TEXT(C1223,"yyyy")&amp;"-"&amp;"Q"&amp;LOOKUP(MONTH(C1223),{1,4,7,10},{1,2,3,4})</f>
        <v>2015-Q2</v>
      </c>
      <c r="C1223" s="19">
        <v>42156</v>
      </c>
      <c r="D1223" s="7">
        <f>YEAR(DATE(YEAR(lex_jul_2014[[#This Row],[Date]]),MONTH(lex_jul_2014[[#This Row],[Date]])+6,1))</f>
        <v>2015</v>
      </c>
      <c r="E1223" s="39" t="str">
        <f>TEXT(lex_jul_2014[[#This Row],[Date]],"YYYY")</f>
        <v>2015</v>
      </c>
      <c r="F1223" t="s">
        <v>299</v>
      </c>
      <c r="G1223" s="7" t="str">
        <f>VLOOKUP(K1223,[1]LibPAS_data!$A$2:$C$600,3,FALSE)</f>
        <v>Pima</v>
      </c>
      <c r="J1223" s="7" t="str">
        <f>VLOOKUP(K1223,[1]LibPAS_data!$A$2:$C$601,2,FALSE)</f>
        <v>Pima County Public Library</v>
      </c>
      <c r="K1223" s="13" t="s">
        <v>225</v>
      </c>
      <c r="M1223" t="s">
        <v>266</v>
      </c>
      <c r="O1223" t="s">
        <v>131</v>
      </c>
      <c r="P1223">
        <v>155</v>
      </c>
      <c r="Q1223">
        <v>34</v>
      </c>
      <c r="R1223">
        <v>137</v>
      </c>
      <c r="T1223">
        <v>69</v>
      </c>
      <c r="U1223">
        <v>57</v>
      </c>
      <c r="V1223">
        <v>1</v>
      </c>
      <c r="W1223">
        <v>61</v>
      </c>
      <c r="Y1223">
        <v>197</v>
      </c>
    </row>
    <row r="1224" spans="1:25" ht="15" customHeight="1" x14ac:dyDescent="0.25">
      <c r="A1224" s="22">
        <f>VLOOKUP(lex_jul_2014[[#This Row],[Locationid]],[1]LibPAS_data!$A$2:$D$264,4,FALSE)</f>
        <v>8901</v>
      </c>
      <c r="B1224" s="10" t="str">
        <f>TEXT(C1224,"yyyy")&amp;"-"&amp;"Q"&amp;LOOKUP(MONTH(C1224),{1,4,7,10},{1,2,3,4})</f>
        <v>2015-Q2</v>
      </c>
      <c r="C1224" s="19">
        <v>42156</v>
      </c>
      <c r="D1224" s="7">
        <f>YEAR(DATE(YEAR(lex_jul_2014[[#This Row],[Date]]),MONTH(lex_jul_2014[[#This Row],[Date]])+6,1))</f>
        <v>2015</v>
      </c>
      <c r="E1224" s="39" t="str">
        <f>TEXT(lex_jul_2014[[#This Row],[Date]],"YYYY")</f>
        <v>2015</v>
      </c>
      <c r="F1224" t="s">
        <v>299</v>
      </c>
      <c r="G1224" s="7" t="str">
        <f>VLOOKUP(K1224,[1]LibPAS_data!$A$2:$C$600,3,FALSE)</f>
        <v>Pinal</v>
      </c>
      <c r="J1224" s="7" t="str">
        <f>VLOOKUP(K1224,[1]LibPAS_data!$A$2:$C$601,2,FALSE)</f>
        <v>Pinal County Library District</v>
      </c>
      <c r="K1224" s="13" t="s">
        <v>226</v>
      </c>
      <c r="M1224" t="s">
        <v>266</v>
      </c>
      <c r="O1224" t="s">
        <v>13</v>
      </c>
      <c r="P1224">
        <v>7</v>
      </c>
      <c r="Q1224">
        <v>3</v>
      </c>
      <c r="R1224">
        <v>8</v>
      </c>
      <c r="T1224">
        <v>2</v>
      </c>
      <c r="U1224">
        <v>3</v>
      </c>
      <c r="W1224">
        <v>2</v>
      </c>
      <c r="Y1224">
        <v>7</v>
      </c>
    </row>
    <row r="1225" spans="1:25" ht="15" customHeight="1" x14ac:dyDescent="0.25">
      <c r="A1225" s="22">
        <f>VLOOKUP(lex_jul_2014[[#This Row],[Locationid]],[1]LibPAS_data!$A$2:$D$264,4,FALSE)</f>
        <v>22616</v>
      </c>
      <c r="B1225" s="10" t="str">
        <f>TEXT(C1225,"yyyy")&amp;"-"&amp;"Q"&amp;LOOKUP(MONTH(C1225),{1,4,7,10},{1,2,3,4})</f>
        <v>2015-Q2</v>
      </c>
      <c r="C1225" s="19">
        <v>42156</v>
      </c>
      <c r="D1225" s="7">
        <f>YEAR(DATE(YEAR(lex_jul_2014[[#This Row],[Date]]),MONTH(lex_jul_2014[[#This Row],[Date]])+6,1))</f>
        <v>2015</v>
      </c>
      <c r="E1225" s="39" t="str">
        <f>TEXT(lex_jul_2014[[#This Row],[Date]],"YYYY")</f>
        <v>2015</v>
      </c>
      <c r="F1225" t="s">
        <v>299</v>
      </c>
      <c r="G1225" s="7" t="str">
        <f>VLOOKUP(K1225,[1]LibPAS_data!$A$2:$C$600,3,FALSE)</f>
        <v>Yavapai</v>
      </c>
      <c r="J1225" s="7" t="str">
        <f>VLOOKUP(K1225,[1]LibPAS_data!$A$2:$C$601,2,FALSE)</f>
        <v>Prescott Valley Public Library</v>
      </c>
      <c r="K1225" s="13" t="s">
        <v>230</v>
      </c>
      <c r="M1225" t="s">
        <v>266</v>
      </c>
      <c r="O1225" t="s">
        <v>39</v>
      </c>
      <c r="P1225">
        <v>4</v>
      </c>
      <c r="R1225">
        <v>5</v>
      </c>
      <c r="V1225">
        <v>11</v>
      </c>
      <c r="Y1225">
        <v>11</v>
      </c>
    </row>
    <row r="1226" spans="1:25" ht="15" customHeight="1" x14ac:dyDescent="0.25">
      <c r="A1226" s="22">
        <f>VLOOKUP(lex_jul_2014[[#This Row],[Locationid]],[1]LibPAS_data!$A$2:$D$264,4,FALSE)</f>
        <v>11980</v>
      </c>
      <c r="B1226" s="10" t="str">
        <f>TEXT(C1226,"yyyy")&amp;"-"&amp;"Q"&amp;LOOKUP(MONTH(C1226),{1,4,7,10},{1,2,3,4})</f>
        <v>2015-Q2</v>
      </c>
      <c r="C1226" s="19">
        <v>42156</v>
      </c>
      <c r="D1226" s="7">
        <f>YEAR(DATE(YEAR(lex_jul_2014[[#This Row],[Date]]),MONTH(lex_jul_2014[[#This Row],[Date]])+6,1))</f>
        <v>2015</v>
      </c>
      <c r="E1226" s="39" t="str">
        <f>TEXT(lex_jul_2014[[#This Row],[Date]],"YYYY")</f>
        <v>2015</v>
      </c>
      <c r="F1226" t="s">
        <v>299</v>
      </c>
      <c r="G1226" s="7" t="str">
        <f>VLOOKUP(K1226,[1]LibPAS_data!$A$2:$C$600,3,FALSE)</f>
        <v>Graham</v>
      </c>
      <c r="J1226" s="7" t="str">
        <f>VLOOKUP(K1226,[1]LibPAS_data!$A$2:$C$601,2,FALSE)</f>
        <v>Safford City - Graham County Library</v>
      </c>
      <c r="K1226" s="11" t="s">
        <v>233</v>
      </c>
      <c r="M1226" t="s">
        <v>266</v>
      </c>
      <c r="O1226" t="s">
        <v>93</v>
      </c>
      <c r="P1226">
        <v>13</v>
      </c>
      <c r="Q1226">
        <v>3</v>
      </c>
      <c r="R1226">
        <v>15</v>
      </c>
      <c r="T1226">
        <v>2</v>
      </c>
      <c r="U1226">
        <v>7</v>
      </c>
      <c r="W1226">
        <v>3</v>
      </c>
      <c r="Y1226">
        <v>12</v>
      </c>
    </row>
    <row r="1227" spans="1:25" ht="15" customHeight="1" x14ac:dyDescent="0.25">
      <c r="A1227" s="22">
        <f>VLOOKUP(lex_jul_2014[[#This Row],[Locationid]],[1]LibPAS_data!$A$2:$D$264,4,FALSE)</f>
        <v>174482</v>
      </c>
      <c r="B1227" s="10" t="str">
        <f>TEXT(C1227,"yyyy")&amp;"-"&amp;"Q"&amp;LOOKUP(MONTH(C1227),{1,4,7,10},{1,2,3,4})</f>
        <v>2015-Q2</v>
      </c>
      <c r="C1227" s="19">
        <v>42156</v>
      </c>
      <c r="D1227" s="7">
        <f>YEAR(DATE(YEAR(lex_jul_2014[[#This Row],[Date]]),MONTH(lex_jul_2014[[#This Row],[Date]])+6,1))</f>
        <v>2015</v>
      </c>
      <c r="E1227" s="39" t="str">
        <f>TEXT(lex_jul_2014[[#This Row],[Date]],"YYYY")</f>
        <v>2015</v>
      </c>
      <c r="F1227" t="s">
        <v>299</v>
      </c>
      <c r="G1227" s="7" t="str">
        <f>VLOOKUP(K1227,[1]LibPAS_data!$A$2:$C$600,3,FALSE)</f>
        <v>Maricopa</v>
      </c>
      <c r="J1227" s="7" t="str">
        <f>VLOOKUP(K1227,[1]LibPAS_data!$A$2:$C$601,2,FALSE)</f>
        <v>Scottsdale Public Library</v>
      </c>
      <c r="K1227" s="11" t="s">
        <v>239</v>
      </c>
      <c r="M1227" t="s">
        <v>266</v>
      </c>
      <c r="O1227" t="s">
        <v>96</v>
      </c>
      <c r="P1227">
        <v>14</v>
      </c>
      <c r="Q1227">
        <v>6</v>
      </c>
      <c r="R1227">
        <v>9</v>
      </c>
      <c r="T1227">
        <v>4</v>
      </c>
      <c r="U1227">
        <v>4</v>
      </c>
      <c r="V1227">
        <v>19</v>
      </c>
      <c r="W1227">
        <v>2</v>
      </c>
      <c r="Y1227">
        <v>29</v>
      </c>
    </row>
    <row r="1228" spans="1:25" ht="15" customHeight="1" x14ac:dyDescent="0.25">
      <c r="A1228" s="22">
        <f>VLOOKUP(lex_jul_2014[[#This Row],[Locationid]],[1]LibPAS_data!$A$2:$D$264,4,FALSE)</f>
        <v>140708</v>
      </c>
      <c r="B1228" s="10" t="str">
        <f>TEXT(C1228,"yyyy")&amp;"-"&amp;"Q"&amp;LOOKUP(MONTH(C1228),{1,4,7,10},{1,2,3,4})</f>
        <v>2015-Q2</v>
      </c>
      <c r="C1228" s="19">
        <v>42156</v>
      </c>
      <c r="D1228" s="7">
        <f>YEAR(DATE(YEAR(lex_jul_2014[[#This Row],[Date]]),MONTH(lex_jul_2014[[#This Row],[Date]])+6,1))</f>
        <v>2015</v>
      </c>
      <c r="E1228" s="39" t="str">
        <f>TEXT(lex_jul_2014[[#This Row],[Date]],"YYYY")</f>
        <v>2015</v>
      </c>
      <c r="F1228" t="s">
        <v>299</v>
      </c>
      <c r="G1228" s="7" t="str">
        <f>VLOOKUP(K1228,[1]LibPAS_data!$A$2:$C$600,3,FALSE)</f>
        <v>Maricopa</v>
      </c>
      <c r="J1228" s="7" t="str">
        <f>VLOOKUP(K1228,[1]LibPAS_data!$A$2:$C$601,2,FALSE)</f>
        <v>Tempe Public Library</v>
      </c>
      <c r="K1228" s="14" t="s">
        <v>270</v>
      </c>
      <c r="M1228" t="s">
        <v>266</v>
      </c>
      <c r="O1228" t="s">
        <v>96</v>
      </c>
      <c r="P1228">
        <v>14</v>
      </c>
      <c r="Q1228">
        <v>5</v>
      </c>
      <c r="R1228">
        <v>11</v>
      </c>
      <c r="T1228">
        <v>7</v>
      </c>
      <c r="U1228">
        <v>4</v>
      </c>
      <c r="V1228">
        <v>3</v>
      </c>
      <c r="W1228">
        <v>2</v>
      </c>
      <c r="Y1228">
        <v>16</v>
      </c>
    </row>
    <row r="1229" spans="1:25" ht="15" x14ac:dyDescent="0.25">
      <c r="A1229" s="27" t="e">
        <f>VLOOKUP(lex_jul_2014[[#This Row],[Locationid]],[1]LibPAS_data!$A$2:$D$264,4,FALSE)</f>
        <v>#N/A</v>
      </c>
      <c r="B1229" s="10" t="str">
        <f>TEXT(C1229,"yyyy")&amp;"-"&amp;"Q"&amp;LOOKUP(MONTH(C1229),{1,4,7,10},{1,2,3,4})</f>
        <v>2015-Q2</v>
      </c>
      <c r="C1229" s="19">
        <v>42156</v>
      </c>
      <c r="D1229" s="7">
        <f>YEAR(DATE(YEAR(lex_jul_2014[[#This Row],[Date]]),MONTH(lex_jul_2014[[#This Row],[Date]])+6,1))</f>
        <v>2015</v>
      </c>
      <c r="E1229" s="39" t="str">
        <f>TEXT(lex_jul_2014[[#This Row],[Date]],"YYYY")</f>
        <v>2015</v>
      </c>
      <c r="F1229" t="s">
        <v>299</v>
      </c>
      <c r="G1229" s="28" t="str">
        <f>VLOOKUP(K1229,[1]LibPAS_data!$A$2:$C$600,3,FALSE)</f>
        <v>Yuma</v>
      </c>
      <c r="H1229" s="2"/>
      <c r="I1229" s="2"/>
      <c r="J1229" s="7" t="str">
        <f>VLOOKUP(K1229,[1]LibPAS_data!$A$2:$C$601,2,FALSE)</f>
        <v>Yuma County Library District</v>
      </c>
      <c r="K1229" s="30" t="s">
        <v>263</v>
      </c>
      <c r="L1229" s="2"/>
      <c r="M1229" t="s">
        <v>266</v>
      </c>
      <c r="N1229" s="2"/>
      <c r="O1229" s="2" t="s">
        <v>141</v>
      </c>
      <c r="P1229" s="2">
        <v>299</v>
      </c>
      <c r="Q1229" s="2">
        <v>51</v>
      </c>
      <c r="R1229" s="2">
        <v>259</v>
      </c>
      <c r="S1229" s="2"/>
      <c r="T1229" s="2">
        <v>213</v>
      </c>
      <c r="U1229" s="2">
        <v>24</v>
      </c>
      <c r="V1229" s="2">
        <v>1</v>
      </c>
      <c r="W1229">
        <v>6</v>
      </c>
      <c r="Y1229">
        <v>244</v>
      </c>
    </row>
    <row r="1230" spans="1:25" ht="15" x14ac:dyDescent="0.25">
      <c r="A1230" s="22">
        <f>VLOOKUP(lex_jul_2014[[#This Row],[Locationid]],[1]LibPAS_data!$A$2:$D$264,4,FALSE)</f>
        <v>1188</v>
      </c>
      <c r="B1230" s="10" t="str">
        <f>TEXT(C1230,"yyyy")&amp;"-"&amp;"Q"&amp;LOOKUP(MONTH(C1230),{1,4,7,10},{1,2,3,4})</f>
        <v>2015-Q3</v>
      </c>
      <c r="C1230" s="19">
        <v>42186</v>
      </c>
      <c r="D1230" s="7">
        <f>YEAR(DATE(YEAR(lex_jul_2014[[#This Row],[Date]]),MONTH(lex_jul_2014[[#This Row],[Date]])+6,1))</f>
        <v>2016</v>
      </c>
      <c r="E1230" s="39" t="str">
        <f>TEXT(lex_jul_2014[[#This Row],[Date]],"YYYY")</f>
        <v>2015</v>
      </c>
      <c r="F1230" t="s">
        <v>264</v>
      </c>
      <c r="G1230" s="7" t="str">
        <f>VLOOKUP(K1230,[1]LibPAS_data!$A$2:$C$600,3,FALSE)</f>
        <v>Pinal</v>
      </c>
      <c r="J1230" s="7" t="str">
        <f>VLOOKUP(K1230,[1]LibPAS_data!$A$2:$C$601,2,FALSE)</f>
        <v>Ak-Chin Indian Community Library</v>
      </c>
      <c r="K1230" t="s">
        <v>149</v>
      </c>
      <c r="L1230" t="s">
        <v>106</v>
      </c>
      <c r="M1230" t="s">
        <v>266</v>
      </c>
      <c r="P1230">
        <v>0</v>
      </c>
      <c r="Q1230">
        <v>0</v>
      </c>
      <c r="R1230">
        <v>0</v>
      </c>
      <c r="S1230">
        <v>0</v>
      </c>
      <c r="T1230">
        <v>0</v>
      </c>
      <c r="U1230">
        <v>0</v>
      </c>
      <c r="V1230">
        <v>0</v>
      </c>
    </row>
    <row r="1231" spans="1:25" ht="15" x14ac:dyDescent="0.25">
      <c r="A1231" s="22">
        <f>VLOOKUP(lex_jul_2014[[#This Row],[Locationid]],[1]LibPAS_data!$A$2:$D$264,4,FALSE)</f>
        <v>11452</v>
      </c>
      <c r="B1231" s="10" t="str">
        <f>TEXT(C1231,"yyyy")&amp;"-"&amp;"Q"&amp;LOOKUP(MONTH(C1231),{1,4,7,10},{1,2,3,4})</f>
        <v>2015-Q3</v>
      </c>
      <c r="C1231" s="19">
        <v>42186</v>
      </c>
      <c r="D1231" s="7">
        <f>YEAR(DATE(YEAR(lex_jul_2014[[#This Row],[Date]]),MONTH(lex_jul_2014[[#This Row],[Date]])+6,1))</f>
        <v>2016</v>
      </c>
      <c r="E1231" s="39" t="str">
        <f>TEXT(lex_jul_2014[[#This Row],[Date]],"YYYY")</f>
        <v>2015</v>
      </c>
      <c r="F1231" t="s">
        <v>264</v>
      </c>
      <c r="G1231" s="7" t="str">
        <f>VLOOKUP(K1231,[1]LibPAS_data!$A$2:$C$600,3,FALSE)</f>
        <v>Apache</v>
      </c>
      <c r="J1231" s="7" t="str">
        <f>VLOOKUP(K1231,[1]LibPAS_data!$A$2:$C$601,2,FALSE)</f>
        <v>Apache County Library District Office</v>
      </c>
      <c r="K1231" t="s">
        <v>150</v>
      </c>
      <c r="L1231" t="s">
        <v>59</v>
      </c>
      <c r="M1231" t="s">
        <v>266</v>
      </c>
      <c r="P1231">
        <v>0</v>
      </c>
      <c r="Q1231">
        <v>0</v>
      </c>
      <c r="R1231">
        <v>0</v>
      </c>
      <c r="S1231">
        <v>0</v>
      </c>
      <c r="T1231">
        <v>0</v>
      </c>
      <c r="U1231">
        <v>0</v>
      </c>
      <c r="V1231">
        <v>0</v>
      </c>
    </row>
    <row r="1232" spans="1:25" ht="15" x14ac:dyDescent="0.25">
      <c r="A1232" s="22">
        <f>VLOOKUP(lex_jul_2014[[#This Row],[Locationid]],[1]LibPAS_data!$A$2:$D$264,4,FALSE)</f>
        <v>63208</v>
      </c>
      <c r="B1232" s="10" t="str">
        <f>TEXT(C1232,"yyyy")&amp;"-"&amp;"Q"&amp;LOOKUP(MONTH(C1232),{1,4,7,10},{1,2,3,4})</f>
        <v>2015-Q3</v>
      </c>
      <c r="C1232" s="19">
        <v>42186</v>
      </c>
      <c r="D1232" s="7">
        <f>YEAR(DATE(YEAR(lex_jul_2014[[#This Row],[Date]]),MONTH(lex_jul_2014[[#This Row],[Date]])+6,1))</f>
        <v>2016</v>
      </c>
      <c r="E1232" s="39" t="str">
        <f>TEXT(lex_jul_2014[[#This Row],[Date]],"YYYY")</f>
        <v>2015</v>
      </c>
      <c r="F1232" t="s">
        <v>264</v>
      </c>
      <c r="G1232" s="7" t="str">
        <f>VLOOKUP(K1232,[1]LibPAS_data!$A$2:$C$600,3,FALSE)</f>
        <v>Pinal</v>
      </c>
      <c r="J1232" s="7" t="str">
        <f>VLOOKUP(K1232,[1]LibPAS_data!$A$2:$C$601,2,FALSE)</f>
        <v>Apache Junction Public Library</v>
      </c>
      <c r="K1232" t="s">
        <v>151</v>
      </c>
      <c r="L1232" t="s">
        <v>14</v>
      </c>
      <c r="M1232" t="s">
        <v>266</v>
      </c>
      <c r="P1232">
        <v>0</v>
      </c>
      <c r="Q1232">
        <v>0</v>
      </c>
      <c r="R1232">
        <v>0</v>
      </c>
      <c r="S1232">
        <v>0</v>
      </c>
      <c r="T1232">
        <v>0</v>
      </c>
      <c r="U1232">
        <v>0</v>
      </c>
      <c r="V1232">
        <v>0</v>
      </c>
    </row>
    <row r="1233" spans="1:22" ht="15" x14ac:dyDescent="0.25">
      <c r="A1233" s="22" t="e">
        <f>VLOOKUP(lex_jul_2014[[#This Row],[Locationid]],[1]LibPAS_data!$A$2:$D$264,4,FALSE)</f>
        <v>#N/A</v>
      </c>
      <c r="B1233" s="10" t="str">
        <f>TEXT(C1233,"yyyy")&amp;"-"&amp;"Q"&amp;LOOKUP(MONTH(C1233),{1,4,7,10},{1,2,3,4})</f>
        <v>2015-Q3</v>
      </c>
      <c r="C1233" s="19">
        <v>42186</v>
      </c>
      <c r="D1233" s="7">
        <f>YEAR(DATE(YEAR(lex_jul_2014[[#This Row],[Date]]),MONTH(lex_jul_2014[[#This Row],[Date]])+6,1))</f>
        <v>2016</v>
      </c>
      <c r="E1233" s="39" t="str">
        <f>TEXT(lex_jul_2014[[#This Row],[Date]],"YYYY")</f>
        <v>2015</v>
      </c>
      <c r="F1233" t="s">
        <v>264</v>
      </c>
      <c r="G1233" s="7" t="str">
        <f>VLOOKUP(K1233,[1]LibPAS_data!$A$2:$C$600,3,FALSE)</f>
        <v>Pinal</v>
      </c>
      <c r="J1233" s="7" t="str">
        <f>VLOOKUP(K1233,[1]LibPAS_data!$A$2:$C$601,2,FALSE)</f>
        <v>Arizona City Community Library</v>
      </c>
      <c r="K1233" t="s">
        <v>152</v>
      </c>
      <c r="L1233" t="s">
        <v>15</v>
      </c>
      <c r="M1233" t="s">
        <v>266</v>
      </c>
      <c r="P1233">
        <v>0</v>
      </c>
      <c r="Q1233">
        <v>0</v>
      </c>
      <c r="R1233">
        <v>0</v>
      </c>
      <c r="S1233">
        <v>0</v>
      </c>
      <c r="T1233">
        <v>0</v>
      </c>
      <c r="U1233">
        <v>0</v>
      </c>
      <c r="V1233">
        <v>0</v>
      </c>
    </row>
    <row r="1234" spans="1:22" ht="15" x14ac:dyDescent="0.25">
      <c r="A1234" s="22" t="e">
        <f>VLOOKUP(lex_jul_2014[[#This Row],[Locationid]],[1]LibPAS_data!$A$2:$D$264,4,FALSE)</f>
        <v>#N/A</v>
      </c>
      <c r="B1234" s="10" t="str">
        <f>TEXT(C1234,"yyyy")&amp;"-"&amp;"Q"&amp;LOOKUP(MONTH(C1234),{1,4,7,10},{1,2,3,4})</f>
        <v>2015-Q3</v>
      </c>
      <c r="C1234" s="19">
        <v>42186</v>
      </c>
      <c r="D1234" s="7">
        <f>YEAR(DATE(YEAR(lex_jul_2014[[#This Row],[Date]]),MONTH(lex_jul_2014[[#This Row],[Date]])+6,1))</f>
        <v>2016</v>
      </c>
      <c r="E1234" s="39" t="str">
        <f>TEXT(lex_jul_2014[[#This Row],[Date]],"YYYY")</f>
        <v>2015</v>
      </c>
      <c r="F1234" t="s">
        <v>264</v>
      </c>
      <c r="G1234" s="7" t="str">
        <f>VLOOKUP(K1234,[1]LibPAS_data!$A$2:$C$600,3,FALSE)</f>
        <v>State</v>
      </c>
      <c r="J1234" s="7" t="str">
        <f>VLOOKUP(K1234,[1]LibPAS_data!$A$2:$C$601,2,FALSE)</f>
        <v>Arizona State Library</v>
      </c>
      <c r="K1234" s="2" t="s">
        <v>153</v>
      </c>
      <c r="L1234" t="s">
        <v>143</v>
      </c>
      <c r="M1234" t="s">
        <v>266</v>
      </c>
      <c r="P1234">
        <v>57</v>
      </c>
      <c r="Q1234">
        <v>7</v>
      </c>
      <c r="R1234">
        <v>81</v>
      </c>
      <c r="S1234">
        <v>39</v>
      </c>
      <c r="T1234">
        <v>16</v>
      </c>
      <c r="U1234">
        <v>25</v>
      </c>
      <c r="V1234">
        <v>12</v>
      </c>
    </row>
    <row r="1235" spans="1:22" ht="15" x14ac:dyDescent="0.25">
      <c r="A1235" s="22" t="e">
        <f>VLOOKUP(lex_jul_2014[[#This Row],[Locationid]],[1]LibPAS_data!$A$2:$D$264,4,FALSE)</f>
        <v>#N/A</v>
      </c>
      <c r="B1235" s="10" t="str">
        <f>TEXT(C1235,"yyyy")&amp;"-"&amp;"Q"&amp;LOOKUP(MONTH(C1235),{1,4,7,10},{1,2,3,4})</f>
        <v>2015-Q3</v>
      </c>
      <c r="C1235" s="19">
        <v>42186</v>
      </c>
      <c r="D1235" s="7">
        <f>YEAR(DATE(YEAR(lex_jul_2014[[#This Row],[Date]]),MONTH(lex_jul_2014[[#This Row],[Date]])+6,1))</f>
        <v>2016</v>
      </c>
      <c r="E1235" s="39" t="str">
        <f>TEXT(lex_jul_2014[[#This Row],[Date]],"YYYY")</f>
        <v>2015</v>
      </c>
      <c r="F1235" t="s">
        <v>264</v>
      </c>
      <c r="G1235" s="7" t="str">
        <f>VLOOKUP(K1235,[1]LibPAS_data!$A$2:$C$600,3,FALSE)</f>
        <v>Yavapai</v>
      </c>
      <c r="J1235" s="7" t="str">
        <f>VLOOKUP(K1235,[1]LibPAS_data!$A$2:$C$601,2,FALSE)</f>
        <v>Ash Fork Public Library</v>
      </c>
      <c r="K1235" t="s">
        <v>154</v>
      </c>
      <c r="L1235" t="s">
        <v>54</v>
      </c>
      <c r="M1235" t="s">
        <v>266</v>
      </c>
      <c r="P1235">
        <v>0</v>
      </c>
      <c r="Q1235">
        <v>0</v>
      </c>
      <c r="R1235">
        <v>0</v>
      </c>
      <c r="S1235">
        <v>0</v>
      </c>
      <c r="T1235">
        <v>0</v>
      </c>
      <c r="U1235">
        <v>0</v>
      </c>
      <c r="V1235">
        <v>0</v>
      </c>
    </row>
    <row r="1236" spans="1:22" ht="15" x14ac:dyDescent="0.25">
      <c r="A1236" s="22" t="str">
        <f>VLOOKUP(lex_jul_2014[[#This Row],[Locationid]],[1]LibPAS_data!$A$2:$D$264,4,FALSE)</f>
        <v>N/A</v>
      </c>
      <c r="B1236" s="10" t="str">
        <f>TEXT(C1236,"yyyy")&amp;"-"&amp;"Q"&amp;LOOKUP(MONTH(C1236),{1,4,7,10},{1,2,3,4})</f>
        <v>2015-Q3</v>
      </c>
      <c r="C1236" s="19">
        <v>42186</v>
      </c>
      <c r="D1236" s="7">
        <f>YEAR(DATE(YEAR(lex_jul_2014[[#This Row],[Date]]),MONTH(lex_jul_2014[[#This Row],[Date]])+6,1))</f>
        <v>2016</v>
      </c>
      <c r="E1236" s="39" t="str">
        <f>TEXT(lex_jul_2014[[#This Row],[Date]],"YYYY")</f>
        <v>2015</v>
      </c>
      <c r="F1236" t="s">
        <v>264</v>
      </c>
      <c r="G1236" s="7" t="str">
        <f>VLOOKUP(K1236,[1]LibPAS_data!$A$2:$C$600,3,FALSE)</f>
        <v>Mohave</v>
      </c>
      <c r="J1236" s="7" t="str">
        <f>VLOOKUP(K1236,[1]LibPAS_data!$A$2:$C$601,2,FALSE)</f>
        <v>Ava Ich Asiit Tribal Library</v>
      </c>
      <c r="K1236" t="s">
        <v>155</v>
      </c>
      <c r="L1236" t="s">
        <v>30</v>
      </c>
      <c r="M1236" t="s">
        <v>266</v>
      </c>
      <c r="P1236">
        <v>0</v>
      </c>
      <c r="Q1236">
        <v>0</v>
      </c>
      <c r="R1236">
        <v>0</v>
      </c>
      <c r="S1236">
        <v>0</v>
      </c>
      <c r="T1236">
        <v>0</v>
      </c>
      <c r="U1236">
        <v>0</v>
      </c>
      <c r="V1236">
        <v>0</v>
      </c>
    </row>
    <row r="1237" spans="1:22" ht="15" x14ac:dyDescent="0.25">
      <c r="A1237" s="22">
        <f>VLOOKUP(lex_jul_2014[[#This Row],[Locationid]],[1]LibPAS_data!$A$2:$D$264,4,FALSE)</f>
        <v>22669</v>
      </c>
      <c r="B1237" s="10" t="str">
        <f>TEXT(C1237,"yyyy")&amp;"-"&amp;"Q"&amp;LOOKUP(MONTH(C1237),{1,4,7,10},{1,2,3,4})</f>
        <v>2015-Q3</v>
      </c>
      <c r="C1237" s="19">
        <v>42186</v>
      </c>
      <c r="D1237" s="7">
        <f>YEAR(DATE(YEAR(lex_jul_2014[[#This Row],[Date]]),MONTH(lex_jul_2014[[#This Row],[Date]])+6,1))</f>
        <v>2016</v>
      </c>
      <c r="E1237" s="39" t="str">
        <f>TEXT(lex_jul_2014[[#This Row],[Date]],"YYYY")</f>
        <v>2015</v>
      </c>
      <c r="F1237" t="s">
        <v>264</v>
      </c>
      <c r="G1237" s="7" t="str">
        <f>VLOOKUP(K1237,[1]LibPAS_data!$A$2:$C$600,3,FALSE)</f>
        <v>Maricopa</v>
      </c>
      <c r="J1237" s="7" t="str">
        <f>VLOOKUP(K1237,[1]LibPAS_data!$A$2:$C$601,2,FALSE)</f>
        <v>Avondale Public Library</v>
      </c>
      <c r="K1237" s="3" t="s">
        <v>156</v>
      </c>
      <c r="L1237" t="s">
        <v>95</v>
      </c>
      <c r="M1237" t="s">
        <v>266</v>
      </c>
      <c r="P1237">
        <v>8</v>
      </c>
      <c r="Q1237">
        <v>3</v>
      </c>
      <c r="R1237">
        <v>12</v>
      </c>
      <c r="S1237">
        <v>1</v>
      </c>
      <c r="T1237">
        <v>2</v>
      </c>
      <c r="U1237">
        <v>7</v>
      </c>
      <c r="V1237">
        <v>2</v>
      </c>
    </row>
    <row r="1238" spans="1:22" ht="15" x14ac:dyDescent="0.25">
      <c r="A1238" s="22" t="e">
        <f>VLOOKUP(lex_jul_2014[[#This Row],[Locationid]],[1]LibPAS_data!$A$2:$D$264,4,FALSE)</f>
        <v>#N/A</v>
      </c>
      <c r="B1238" s="10" t="str">
        <f>TEXT(C1238,"yyyy")&amp;"-"&amp;"Q"&amp;LOOKUP(MONTH(C1238),{1,4,7,10},{1,2,3,4})</f>
        <v>2015-Q3</v>
      </c>
      <c r="C1238" s="19">
        <v>42186</v>
      </c>
      <c r="D1238" s="7">
        <f>YEAR(DATE(YEAR(lex_jul_2014[[#This Row],[Date]]),MONTH(lex_jul_2014[[#This Row],[Date]])+6,1))</f>
        <v>2016</v>
      </c>
      <c r="E1238" s="39" t="str">
        <f>TEXT(lex_jul_2014[[#This Row],[Date]],"YYYY")</f>
        <v>2015</v>
      </c>
      <c r="F1238" t="s">
        <v>264</v>
      </c>
      <c r="G1238" s="7" t="str">
        <f>VLOOKUP(K1238,[1]LibPAS_data!$A$2:$C$600,3,FALSE)</f>
        <v>Yavapai</v>
      </c>
      <c r="J1238" s="7" t="str">
        <f>VLOOKUP(K1238,[1]LibPAS_data!$A$2:$C$601,2,FALSE)</f>
        <v>Bagdad Public Library</v>
      </c>
      <c r="K1238" t="s">
        <v>157</v>
      </c>
      <c r="L1238" t="s">
        <v>42</v>
      </c>
      <c r="M1238" t="s">
        <v>266</v>
      </c>
      <c r="P1238">
        <v>0</v>
      </c>
      <c r="Q1238">
        <v>0</v>
      </c>
      <c r="R1238">
        <v>0</v>
      </c>
      <c r="S1238">
        <v>0</v>
      </c>
      <c r="T1238">
        <v>0</v>
      </c>
      <c r="U1238">
        <v>0</v>
      </c>
      <c r="V1238">
        <v>0</v>
      </c>
    </row>
    <row r="1239" spans="1:22" ht="15" x14ac:dyDescent="0.25">
      <c r="A1239" s="22" t="e">
        <f>VLOOKUP(lex_jul_2014[[#This Row],[Locationid]],[1]LibPAS_data!$A$2:$D$264,4,FALSE)</f>
        <v>#N/A</v>
      </c>
      <c r="B1239" s="10" t="str">
        <f>TEXT(C1239,"yyyy")&amp;"-"&amp;"Q"&amp;LOOKUP(MONTH(C1239),{1,4,7,10},{1,2,3,4})</f>
        <v>2015-Q3</v>
      </c>
      <c r="C1239" s="19">
        <v>42186</v>
      </c>
      <c r="D1239" s="7">
        <f>YEAR(DATE(YEAR(lex_jul_2014[[#This Row],[Date]]),MONTH(lex_jul_2014[[#This Row],[Date]])+6,1))</f>
        <v>2016</v>
      </c>
      <c r="E1239" s="39" t="str">
        <f>TEXT(lex_jul_2014[[#This Row],[Date]],"YYYY")</f>
        <v>2015</v>
      </c>
      <c r="F1239" t="s">
        <v>264</v>
      </c>
      <c r="G1239" s="7" t="str">
        <f>VLOOKUP(K1239,[1]LibPAS_data!$A$2:$C$600,3,FALSE)</f>
        <v>Yavapai</v>
      </c>
      <c r="J1239" s="7" t="str">
        <f>VLOOKUP(K1239,[1]LibPAS_data!$A$2:$C$601,2,FALSE)</f>
        <v>Beaver Creek Public School Library</v>
      </c>
      <c r="K1239" t="s">
        <v>295</v>
      </c>
      <c r="L1239" t="s">
        <v>294</v>
      </c>
      <c r="M1239" t="s">
        <v>266</v>
      </c>
      <c r="P1239">
        <v>0</v>
      </c>
      <c r="Q1239">
        <v>0</v>
      </c>
      <c r="R1239">
        <v>0</v>
      </c>
      <c r="S1239">
        <v>0</v>
      </c>
      <c r="T1239">
        <v>0</v>
      </c>
      <c r="U1239">
        <v>0</v>
      </c>
      <c r="V1239">
        <v>0</v>
      </c>
    </row>
    <row r="1240" spans="1:22" ht="15" x14ac:dyDescent="0.25">
      <c r="A1240" s="22">
        <f>VLOOKUP(lex_jul_2014[[#This Row],[Locationid]],[1]LibPAS_data!$A$2:$D$264,4,FALSE)</f>
        <v>6821</v>
      </c>
      <c r="B1240" s="10" t="str">
        <f>TEXT(C1240,"yyyy")&amp;"-"&amp;"Q"&amp;LOOKUP(MONTH(C1240),{1,4,7,10},{1,2,3,4})</f>
        <v>2015-Q3</v>
      </c>
      <c r="C1240" s="19">
        <v>42186</v>
      </c>
      <c r="D1240" s="7">
        <f>YEAR(DATE(YEAR(lex_jul_2014[[#This Row],[Date]]),MONTH(lex_jul_2014[[#This Row],[Date]])+6,1))</f>
        <v>2016</v>
      </c>
      <c r="E1240" s="39" t="str">
        <f>TEXT(lex_jul_2014[[#This Row],[Date]],"YYYY")</f>
        <v>2015</v>
      </c>
      <c r="F1240" t="s">
        <v>264</v>
      </c>
      <c r="G1240" s="7" t="str">
        <f>VLOOKUP(K1240,[1]LibPAS_data!$A$2:$C$600,3,FALSE)</f>
        <v>Cochise</v>
      </c>
      <c r="J1240" s="7" t="str">
        <f>VLOOKUP(K1240,[1]LibPAS_data!$A$2:$C$601,2,FALSE)</f>
        <v>Benson Public Library</v>
      </c>
      <c r="K1240" s="2" t="s">
        <v>158</v>
      </c>
      <c r="L1240" t="s">
        <v>82</v>
      </c>
      <c r="M1240" t="s">
        <v>266</v>
      </c>
      <c r="P1240">
        <v>0</v>
      </c>
      <c r="Q1240">
        <v>0</v>
      </c>
      <c r="R1240">
        <v>0</v>
      </c>
      <c r="S1240">
        <v>0</v>
      </c>
      <c r="T1240">
        <v>0</v>
      </c>
      <c r="U1240">
        <v>0</v>
      </c>
      <c r="V1240">
        <v>0</v>
      </c>
    </row>
    <row r="1241" spans="1:22" ht="15" x14ac:dyDescent="0.25">
      <c r="A1241" s="22" t="e">
        <f>VLOOKUP(lex_jul_2014[[#This Row],[Locationid]],[1]LibPAS_data!$A$2:$D$264,4,FALSE)</f>
        <v>#N/A</v>
      </c>
      <c r="B1241" s="10" t="str">
        <f>TEXT(C1241,"yyyy")&amp;"-"&amp;"Q"&amp;LOOKUP(MONTH(C1241),{1,4,7,10},{1,2,3,4})</f>
        <v>2015-Q3</v>
      </c>
      <c r="C1241" s="19">
        <v>42186</v>
      </c>
      <c r="D1241" s="7">
        <f>YEAR(DATE(YEAR(lex_jul_2014[[#This Row],[Date]]),MONTH(lex_jul_2014[[#This Row],[Date]])+6,1))</f>
        <v>2016</v>
      </c>
      <c r="E1241" s="39" t="str">
        <f>TEXT(lex_jul_2014[[#This Row],[Date]],"YYYY")</f>
        <v>2015</v>
      </c>
      <c r="F1241" t="s">
        <v>264</v>
      </c>
      <c r="G1241" s="7" t="str">
        <f>VLOOKUP(K1241,[1]LibPAS_data!$A$2:$C$600,3,FALSE)</f>
        <v>Yavapai</v>
      </c>
      <c r="J1241" s="7" t="str">
        <f>VLOOKUP(K1241,[1]LibPAS_data!$A$2:$C$601,2,FALSE)</f>
        <v>Black Canyon City Community Library</v>
      </c>
      <c r="K1241" t="s">
        <v>159</v>
      </c>
      <c r="L1241" t="s">
        <v>55</v>
      </c>
      <c r="M1241" t="s">
        <v>266</v>
      </c>
      <c r="P1241">
        <v>1</v>
      </c>
      <c r="Q1241">
        <v>1</v>
      </c>
      <c r="R1241">
        <v>6</v>
      </c>
      <c r="S1241">
        <v>0</v>
      </c>
      <c r="T1241">
        <v>0</v>
      </c>
      <c r="U1241">
        <v>1</v>
      </c>
      <c r="V1241">
        <v>0</v>
      </c>
    </row>
    <row r="1242" spans="1:22" ht="15" x14ac:dyDescent="0.25">
      <c r="A1242" s="22" t="e">
        <f>VLOOKUP(lex_jul_2014[[#This Row],[Locationid]],[1]LibPAS_data!$A$2:$D$264,4,FALSE)</f>
        <v>#N/A</v>
      </c>
      <c r="B1242" s="10" t="str">
        <f>TEXT(C1242,"yyyy")&amp;"-"&amp;"Q"&amp;LOOKUP(MONTH(C1242),{1,4,7,10},{1,2,3,4})</f>
        <v>2015-Q3</v>
      </c>
      <c r="C1242" s="19">
        <v>42186</v>
      </c>
      <c r="D1242" s="7">
        <f>YEAR(DATE(YEAR(lex_jul_2014[[#This Row],[Date]]),MONTH(lex_jul_2014[[#This Row],[Date]])+6,1))</f>
        <v>2016</v>
      </c>
      <c r="E1242" s="39" t="str">
        <f>TEXT(lex_jul_2014[[#This Row],[Date]],"YYYY")</f>
        <v>2015</v>
      </c>
      <c r="F1242" t="s">
        <v>264</v>
      </c>
      <c r="G1242" s="7" t="str">
        <f>VLOOKUP(K1242,[1]LibPAS_data!$A$2:$C$600,3,FALSE)</f>
        <v>Greenlee</v>
      </c>
      <c r="J1242" s="7" t="str">
        <f>VLOOKUP(K1242,[1]LibPAS_data!$A$2:$C$601,2,FALSE)</f>
        <v>Blue Public Library</v>
      </c>
      <c r="K1242" s="1" t="s">
        <v>160</v>
      </c>
      <c r="L1242" t="s">
        <v>71</v>
      </c>
      <c r="M1242" t="s">
        <v>266</v>
      </c>
      <c r="P1242">
        <v>0</v>
      </c>
      <c r="Q1242">
        <v>0</v>
      </c>
      <c r="R1242">
        <v>0</v>
      </c>
      <c r="S1242">
        <v>0</v>
      </c>
      <c r="T1242">
        <v>0</v>
      </c>
      <c r="U1242">
        <v>0</v>
      </c>
      <c r="V1242">
        <v>0</v>
      </c>
    </row>
    <row r="1243" spans="1:22" ht="15" x14ac:dyDescent="0.25">
      <c r="A1243" s="22" t="e">
        <f>VLOOKUP(lex_jul_2014[[#This Row],[Locationid]],[1]LibPAS_data!$A$2:$D$264,4,FALSE)</f>
        <v>#N/A</v>
      </c>
      <c r="B1243" s="10" t="str">
        <f>TEXT(C1243,"yyyy")&amp;"-"&amp;"Q"&amp;LOOKUP(MONTH(C1243),{1,4,7,10},{1,2,3,4})</f>
        <v>2015-Q3</v>
      </c>
      <c r="C1243" s="19">
        <v>42186</v>
      </c>
      <c r="D1243" s="7">
        <f>YEAR(DATE(YEAR(lex_jul_2014[[#This Row],[Date]]),MONTH(lex_jul_2014[[#This Row],[Date]])+6,1))</f>
        <v>2016</v>
      </c>
      <c r="E1243" s="39" t="str">
        <f>TEXT(lex_jul_2014[[#This Row],[Date]],"YYYY")</f>
        <v>2015</v>
      </c>
      <c r="F1243" t="s">
        <v>264</v>
      </c>
      <c r="G1243" s="7" t="str">
        <f>VLOOKUP(K1243,[1]LibPAS_data!$A$2:$C$600,3,FALSE)</f>
        <v>La Paz</v>
      </c>
      <c r="J1243" s="7" t="str">
        <f>VLOOKUP(K1243,[1]LibPAS_data!$A$2:$C$601,2,FALSE)</f>
        <v>Bouse Public Library</v>
      </c>
      <c r="K1243" t="s">
        <v>161</v>
      </c>
      <c r="L1243" t="s">
        <v>36</v>
      </c>
      <c r="M1243" t="s">
        <v>266</v>
      </c>
      <c r="P1243">
        <v>0</v>
      </c>
      <c r="Q1243">
        <v>0</v>
      </c>
      <c r="R1243">
        <v>0</v>
      </c>
      <c r="S1243">
        <v>0</v>
      </c>
      <c r="T1243">
        <v>0</v>
      </c>
      <c r="U1243">
        <v>0</v>
      </c>
      <c r="V1243">
        <v>0</v>
      </c>
    </row>
    <row r="1244" spans="1:22" ht="15" x14ac:dyDescent="0.25">
      <c r="A1244" s="22" t="str">
        <f>VLOOKUP(lex_jul_2014[[#This Row],[Locationid]],[1]LibPAS_data!$A$2:$D$264,4,FALSE)</f>
        <v>N/A</v>
      </c>
      <c r="B1244" s="10" t="str">
        <f>TEXT(C1244,"yyyy")&amp;"-"&amp;"Q"&amp;LOOKUP(MONTH(C1244),{1,4,7,10},{1,2,3,4})</f>
        <v>2015-Q3</v>
      </c>
      <c r="C1244" s="19">
        <v>42186</v>
      </c>
      <c r="D1244" s="7">
        <f>YEAR(DATE(YEAR(lex_jul_2014[[#This Row],[Date]]),MONTH(lex_jul_2014[[#This Row],[Date]])+6,1))</f>
        <v>2016</v>
      </c>
      <c r="E1244" s="39" t="str">
        <f>TEXT(lex_jul_2014[[#This Row],[Date]],"YYYY")</f>
        <v>2015</v>
      </c>
      <c r="F1244" t="s">
        <v>264</v>
      </c>
      <c r="G1244" s="7" t="str">
        <f>VLOOKUP(K1244,[1]LibPAS_data!$A$2:$C$600,3,FALSE)</f>
        <v>Maricopa</v>
      </c>
      <c r="J1244" s="7" t="str">
        <f>VLOOKUP(K1244,[1]LibPAS_data!$A$2:$C$601,2,FALSE)</f>
        <v>Buckeye Public Library</v>
      </c>
      <c r="K1244" s="2" t="s">
        <v>162</v>
      </c>
      <c r="L1244" t="s">
        <v>100</v>
      </c>
      <c r="M1244" t="s">
        <v>266</v>
      </c>
      <c r="P1244">
        <v>1</v>
      </c>
      <c r="Q1244">
        <v>1</v>
      </c>
      <c r="R1244">
        <v>2</v>
      </c>
      <c r="S1244">
        <v>1</v>
      </c>
      <c r="T1244">
        <v>0</v>
      </c>
      <c r="U1244">
        <v>3</v>
      </c>
      <c r="V1244">
        <v>0</v>
      </c>
    </row>
    <row r="1245" spans="1:22" ht="15" x14ac:dyDescent="0.25">
      <c r="A1245" s="22">
        <f>VLOOKUP(lex_jul_2014[[#This Row],[Locationid]],[1]LibPAS_data!$A$2:$D$264,4,FALSE)</f>
        <v>3311</v>
      </c>
      <c r="B1245" s="10" t="str">
        <f>TEXT(C1245,"yyyy")&amp;"-"&amp;"Q"&amp;LOOKUP(MONTH(C1245),{1,4,7,10},{1,2,3,4})</f>
        <v>2015-Q3</v>
      </c>
      <c r="C1245" s="19">
        <v>42186</v>
      </c>
      <c r="D1245" s="7">
        <f>YEAR(DATE(YEAR(lex_jul_2014[[#This Row],[Date]]),MONTH(lex_jul_2014[[#This Row],[Date]])+6,1))</f>
        <v>2016</v>
      </c>
      <c r="E1245" s="39" t="str">
        <f>TEXT(lex_jul_2014[[#This Row],[Date]],"YYYY")</f>
        <v>2015</v>
      </c>
      <c r="F1245" t="s">
        <v>264</v>
      </c>
      <c r="G1245" s="7" t="str">
        <f>VLOOKUP(K1245,[1]LibPAS_data!$A$2:$C$600,3,FALSE)</f>
        <v>Yavapai</v>
      </c>
      <c r="J1245" s="7" t="str">
        <f>VLOOKUP(K1245,[1]LibPAS_data!$A$2:$C$601,2,FALSE)</f>
        <v>Camp Verde Community Library</v>
      </c>
      <c r="K1245" s="2" t="s">
        <v>163</v>
      </c>
      <c r="L1245" t="s">
        <v>56</v>
      </c>
      <c r="M1245" t="s">
        <v>266</v>
      </c>
      <c r="P1245">
        <v>0</v>
      </c>
      <c r="Q1245">
        <v>0</v>
      </c>
      <c r="R1245">
        <v>0</v>
      </c>
      <c r="S1245">
        <v>0</v>
      </c>
      <c r="T1245">
        <v>0</v>
      </c>
      <c r="U1245">
        <v>0</v>
      </c>
      <c r="V1245">
        <v>0</v>
      </c>
    </row>
    <row r="1246" spans="1:22" ht="15" x14ac:dyDescent="0.25">
      <c r="A1246" s="22">
        <f>VLOOKUP(lex_jul_2014[[#This Row],[Locationid]],[1]LibPAS_data!$A$2:$D$264,4,FALSE)</f>
        <v>48762</v>
      </c>
      <c r="B1246" s="10" t="str">
        <f>TEXT(C1246,"yyyy")&amp;"-"&amp;"Q"&amp;LOOKUP(MONTH(C1246),{1,4,7,10},{1,2,3,4})</f>
        <v>2015-Q3</v>
      </c>
      <c r="C1246" s="19">
        <v>42186</v>
      </c>
      <c r="D1246" s="7">
        <f>YEAR(DATE(YEAR(lex_jul_2014[[#This Row],[Date]]),MONTH(lex_jul_2014[[#This Row],[Date]])+6,1))</f>
        <v>2016</v>
      </c>
      <c r="E1246" s="39" t="str">
        <f>TEXT(lex_jul_2014[[#This Row],[Date]],"YYYY")</f>
        <v>2015</v>
      </c>
      <c r="F1246" t="s">
        <v>264</v>
      </c>
      <c r="G1246" s="7" t="str">
        <f>VLOOKUP(K1246,[1]LibPAS_data!$A$2:$C$600,3,FALSE)</f>
        <v>Pinal</v>
      </c>
      <c r="J1246" s="7" t="str">
        <f>VLOOKUP(K1246,[1]LibPAS_data!$A$2:$C$601,2,FALSE)</f>
        <v>Casa Grande Public Library</v>
      </c>
      <c r="K1246" s="4" t="s">
        <v>164</v>
      </c>
      <c r="L1246" t="s">
        <v>19</v>
      </c>
      <c r="M1246" t="s">
        <v>266</v>
      </c>
      <c r="P1246">
        <v>0</v>
      </c>
      <c r="Q1246">
        <v>0</v>
      </c>
      <c r="R1246">
        <v>0</v>
      </c>
      <c r="S1246">
        <v>0</v>
      </c>
      <c r="T1246">
        <v>0</v>
      </c>
      <c r="U1246">
        <v>0</v>
      </c>
      <c r="V1246">
        <v>0</v>
      </c>
    </row>
    <row r="1247" spans="1:22" ht="15" x14ac:dyDescent="0.25">
      <c r="A1247" s="22" t="e">
        <f>VLOOKUP(lex_jul_2014[[#This Row],[Locationid]],[1]LibPAS_data!$A$2:$D$264,4,FALSE)</f>
        <v>#N/A</v>
      </c>
      <c r="B1247" s="10" t="str">
        <f>TEXT(C1247,"yyyy")&amp;"-"&amp;"Q"&amp;LOOKUP(MONTH(C1247),{1,4,7,10},{1,2,3,4})</f>
        <v>2015-Q3</v>
      </c>
      <c r="C1247" s="19">
        <v>42186</v>
      </c>
      <c r="D1247" s="7">
        <f>YEAR(DATE(YEAR(lex_jul_2014[[#This Row],[Date]]),MONTH(lex_jul_2014[[#This Row],[Date]])+6,1))</f>
        <v>2016</v>
      </c>
      <c r="E1247" s="39" t="str">
        <f>TEXT(lex_jul_2014[[#This Row],[Date]],"YYYY")</f>
        <v>2015</v>
      </c>
      <c r="F1247" t="s">
        <v>264</v>
      </c>
      <c r="G1247" s="7" t="str">
        <f>VLOOKUP(K1247,[1]LibPAS_data!$A$2:$C$600,3,FALSE)</f>
        <v>Yavapai</v>
      </c>
      <c r="J1247" s="7" t="str">
        <f>VLOOKUP(K1247,[1]LibPAS_data!$A$2:$C$601,2,FALSE)</f>
        <v>Centennial Public Library</v>
      </c>
      <c r="K1247" s="4" t="s">
        <v>165</v>
      </c>
      <c r="L1247" t="s">
        <v>37</v>
      </c>
      <c r="M1247" t="s">
        <v>266</v>
      </c>
      <c r="P1247">
        <v>0</v>
      </c>
      <c r="Q1247">
        <v>0</v>
      </c>
      <c r="R1247">
        <v>0</v>
      </c>
      <c r="S1247">
        <v>0</v>
      </c>
      <c r="T1247">
        <v>0</v>
      </c>
      <c r="U1247">
        <v>0</v>
      </c>
      <c r="V1247">
        <v>0</v>
      </c>
    </row>
    <row r="1248" spans="1:22" ht="15" x14ac:dyDescent="0.25">
      <c r="A1248" s="22">
        <f>VLOOKUP(lex_jul_2014[[#This Row],[Locationid]],[1]LibPAS_data!$A$2:$D$264,4,FALSE)</f>
        <v>309229</v>
      </c>
      <c r="B1248" s="10" t="str">
        <f>TEXT(C1248,"yyyy")&amp;"-"&amp;"Q"&amp;LOOKUP(MONTH(C1248),{1,4,7,10},{1,2,3,4})</f>
        <v>2015-Q3</v>
      </c>
      <c r="C1248" s="19">
        <v>42186</v>
      </c>
      <c r="D1248" s="7">
        <f>YEAR(DATE(YEAR(lex_jul_2014[[#This Row],[Date]]),MONTH(lex_jul_2014[[#This Row],[Date]])+6,1))</f>
        <v>2016</v>
      </c>
      <c r="E1248" s="39" t="str">
        <f>TEXT(lex_jul_2014[[#This Row],[Date]],"YYYY")</f>
        <v>2015</v>
      </c>
      <c r="F1248" t="s">
        <v>264</v>
      </c>
      <c r="G1248" s="7" t="str">
        <f>VLOOKUP(K1248,[1]LibPAS_data!$A$2:$C$600,3,FALSE)</f>
        <v>Maricopa</v>
      </c>
      <c r="J1248" s="7" t="str">
        <f>VLOOKUP(K1248,[1]LibPAS_data!$A$2:$C$601,2,FALSE)</f>
        <v xml:space="preserve">Chandler Public Library </v>
      </c>
      <c r="K1248" s="4" t="s">
        <v>166</v>
      </c>
      <c r="L1248" t="s">
        <v>99</v>
      </c>
      <c r="M1248" t="s">
        <v>266</v>
      </c>
      <c r="P1248">
        <v>9</v>
      </c>
      <c r="Q1248">
        <v>2</v>
      </c>
      <c r="R1248">
        <v>11</v>
      </c>
      <c r="S1248">
        <v>2</v>
      </c>
      <c r="T1248">
        <v>0</v>
      </c>
      <c r="U1248">
        <v>1</v>
      </c>
      <c r="V1248">
        <v>19</v>
      </c>
    </row>
    <row r="1249" spans="1:22" ht="15" x14ac:dyDescent="0.25">
      <c r="A1249" s="22">
        <f>VLOOKUP(lex_jul_2014[[#This Row],[Locationid]],[1]LibPAS_data!$A$2:$D$264,4,FALSE)</f>
        <v>10528</v>
      </c>
      <c r="B1249" s="10" t="str">
        <f>TEXT(C1249,"yyyy")&amp;"-"&amp;"Q"&amp;LOOKUP(MONTH(C1249),{1,4,7,10},{1,2,3,4})</f>
        <v>2015-Q3</v>
      </c>
      <c r="C1249" s="19">
        <v>42186</v>
      </c>
      <c r="D1249" s="7">
        <f>YEAR(DATE(YEAR(lex_jul_2014[[#This Row],[Date]]),MONTH(lex_jul_2014[[#This Row],[Date]])+6,1))</f>
        <v>2016</v>
      </c>
      <c r="E1249" s="39" t="str">
        <f>TEXT(lex_jul_2014[[#This Row],[Date]],"YYYY")</f>
        <v>2015</v>
      </c>
      <c r="F1249" t="s">
        <v>264</v>
      </c>
      <c r="G1249" s="7" t="str">
        <f>VLOOKUP(K1249,[1]LibPAS_data!$A$2:$C$600,3,FALSE)</f>
        <v>Yavapai</v>
      </c>
      <c r="J1249" s="7" t="str">
        <f>VLOOKUP(K1249,[1]LibPAS_data!$A$2:$C$601,2,FALSE)</f>
        <v>Chino Valley Public Library</v>
      </c>
      <c r="K1249" s="4" t="s">
        <v>167</v>
      </c>
      <c r="L1249" t="s">
        <v>57</v>
      </c>
      <c r="M1249" t="s">
        <v>266</v>
      </c>
      <c r="P1249">
        <v>0</v>
      </c>
      <c r="Q1249">
        <v>0</v>
      </c>
      <c r="R1249">
        <v>0</v>
      </c>
      <c r="S1249">
        <v>0</v>
      </c>
      <c r="T1249">
        <v>0</v>
      </c>
      <c r="U1249">
        <v>0</v>
      </c>
      <c r="V1249">
        <v>0</v>
      </c>
    </row>
    <row r="1250" spans="1:22" ht="15" x14ac:dyDescent="0.25">
      <c r="A1250" s="22" t="e">
        <f>VLOOKUP(lex_jul_2014[[#This Row],[Locationid]],[1]LibPAS_data!$A$2:$D$264,4,FALSE)</f>
        <v>#N/A</v>
      </c>
      <c r="B1250" s="10" t="str">
        <f>TEXT(C1250,"yyyy")&amp;"-"&amp;"Q"&amp;LOOKUP(MONTH(C1250),{1,4,7,10},{1,2,3,4})</f>
        <v>2015-Q3</v>
      </c>
      <c r="C1250" s="19">
        <v>42186</v>
      </c>
      <c r="D1250" s="7">
        <f>YEAR(DATE(YEAR(lex_jul_2014[[#This Row],[Date]]),MONTH(lex_jul_2014[[#This Row],[Date]])+6,1))</f>
        <v>2016</v>
      </c>
      <c r="E1250" s="39" t="str">
        <f>TEXT(lex_jul_2014[[#This Row],[Date]],"YYYY")</f>
        <v>2015</v>
      </c>
      <c r="F1250" t="s">
        <v>264</v>
      </c>
      <c r="G1250" s="7" t="str">
        <f>VLOOKUP(K1250,[1]LibPAS_data!$A$2:$C$600,3,FALSE)</f>
        <v>Navajo</v>
      </c>
      <c r="J1250" s="7" t="str">
        <f>VLOOKUP(K1250,[1]LibPAS_data!$A$2:$C$601,2,FALSE)</f>
        <v>Cibecue Community Library</v>
      </c>
      <c r="K1250" s="4" t="s">
        <v>168</v>
      </c>
      <c r="L1250" t="s">
        <v>116</v>
      </c>
      <c r="M1250" t="s">
        <v>266</v>
      </c>
      <c r="P1250">
        <v>0</v>
      </c>
      <c r="Q1250">
        <v>0</v>
      </c>
      <c r="R1250">
        <v>0</v>
      </c>
      <c r="S1250">
        <v>0</v>
      </c>
      <c r="T1250">
        <v>0</v>
      </c>
      <c r="U1250">
        <v>0</v>
      </c>
      <c r="V1250">
        <v>0</v>
      </c>
    </row>
    <row r="1251" spans="1:22" ht="15" x14ac:dyDescent="0.25">
      <c r="A1251" s="22">
        <f>VLOOKUP(lex_jul_2014[[#This Row],[Locationid]],[1]LibPAS_data!$A$2:$D$264,4,FALSE)</f>
        <v>147983</v>
      </c>
      <c r="B1251" s="10" t="str">
        <f>TEXT(C1251,"yyyy")&amp;"-"&amp;"Q"&amp;LOOKUP(MONTH(C1251),{1,4,7,10},{1,2,3,4})</f>
        <v>2015-Q3</v>
      </c>
      <c r="C1251" s="19">
        <v>42186</v>
      </c>
      <c r="D1251" s="7">
        <f>YEAR(DATE(YEAR(lex_jul_2014[[#This Row],[Date]]),MONTH(lex_jul_2014[[#This Row],[Date]])+6,1))</f>
        <v>2016</v>
      </c>
      <c r="E1251" s="39" t="str">
        <f>TEXT(lex_jul_2014[[#This Row],[Date]],"YYYY")</f>
        <v>2015</v>
      </c>
      <c r="F1251" t="s">
        <v>264</v>
      </c>
      <c r="G1251" s="7" t="str">
        <f>VLOOKUP(K1251,[1]LibPAS_data!$A$2:$C$600,3,FALSE)</f>
        <v>Maricopa</v>
      </c>
      <c r="J1251" s="7" t="str">
        <f>VLOOKUP(K1251,[1]LibPAS_data!$A$2:$C$601,2,FALSE)</f>
        <v>Mesa Public Library</v>
      </c>
      <c r="K1251" s="2" t="s">
        <v>210</v>
      </c>
      <c r="L1251" t="s">
        <v>98</v>
      </c>
      <c r="M1251" t="s">
        <v>266</v>
      </c>
      <c r="P1251">
        <v>8</v>
      </c>
      <c r="Q1251">
        <v>2</v>
      </c>
      <c r="R1251">
        <v>16</v>
      </c>
      <c r="S1251">
        <v>3</v>
      </c>
      <c r="T1251">
        <v>2</v>
      </c>
      <c r="U1251">
        <v>2</v>
      </c>
      <c r="V1251">
        <v>0</v>
      </c>
    </row>
    <row r="1252" spans="1:22" ht="15" x14ac:dyDescent="0.25">
      <c r="A1252" s="22">
        <f>VLOOKUP(lex_jul_2014[[#This Row],[Locationid]],[1]LibPAS_data!$A$2:$D$264,4,FALSE)</f>
        <v>534</v>
      </c>
      <c r="B1252" s="10" t="str">
        <f>TEXT(C1252,"yyyy")&amp;"-"&amp;"Q"&amp;LOOKUP(MONTH(C1252),{1,4,7,10},{1,2,3,4})</f>
        <v>2015-Q3</v>
      </c>
      <c r="C1252" s="19">
        <v>42186</v>
      </c>
      <c r="D1252" s="7">
        <f>YEAR(DATE(YEAR(lex_jul_2014[[#This Row],[Date]]),MONTH(lex_jul_2014[[#This Row],[Date]])+6,1))</f>
        <v>2016</v>
      </c>
      <c r="E1252" s="39" t="str">
        <f>TEXT(lex_jul_2014[[#This Row],[Date]],"YYYY")</f>
        <v>2015</v>
      </c>
      <c r="F1252" t="s">
        <v>264</v>
      </c>
      <c r="G1252" s="7" t="str">
        <f>VLOOKUP(K1252,[1]LibPAS_data!$A$2:$C$600,3,FALSE)</f>
        <v>Yavapai</v>
      </c>
      <c r="J1252" s="7" t="str">
        <f>VLOOKUP(K1252,[1]LibPAS_data!$A$2:$C$601,2,FALSE)</f>
        <v>Clark Memorial</v>
      </c>
      <c r="K1252" s="4" t="s">
        <v>269</v>
      </c>
      <c r="L1252" t="s">
        <v>283</v>
      </c>
      <c r="M1252" t="s">
        <v>266</v>
      </c>
      <c r="P1252">
        <v>0</v>
      </c>
      <c r="Q1252">
        <v>0</v>
      </c>
      <c r="R1252">
        <v>0</v>
      </c>
      <c r="S1252">
        <v>0</v>
      </c>
      <c r="T1252">
        <v>0</v>
      </c>
      <c r="U1252">
        <v>0</v>
      </c>
      <c r="V1252">
        <v>0</v>
      </c>
    </row>
    <row r="1253" spans="1:22" ht="15" x14ac:dyDescent="0.25">
      <c r="A1253" s="22">
        <f>VLOOKUP(lex_jul_2014[[#This Row],[Locationid]],[1]LibPAS_data!$A$2:$D$264,4,FALSE)</f>
        <v>534</v>
      </c>
      <c r="B1253" s="10" t="str">
        <f>TEXT(C1253,"yyyy")&amp;"-"&amp;"Q"&amp;LOOKUP(MONTH(C1253),{1,4,7,10},{1,2,3,4})</f>
        <v>2015-Q3</v>
      </c>
      <c r="C1253" s="19">
        <v>42186</v>
      </c>
      <c r="D1253" s="7">
        <f>YEAR(DATE(YEAR(lex_jul_2014[[#This Row],[Date]]),MONTH(lex_jul_2014[[#This Row],[Date]])+6,1))</f>
        <v>2016</v>
      </c>
      <c r="E1253" s="39" t="str">
        <f>TEXT(lex_jul_2014[[#This Row],[Date]],"YYYY")</f>
        <v>2015</v>
      </c>
      <c r="F1253" t="s">
        <v>264</v>
      </c>
      <c r="G1253" s="7" t="str">
        <f>VLOOKUP(K1253,[1]LibPAS_data!$A$2:$C$600,3,FALSE)</f>
        <v>Yavapai</v>
      </c>
      <c r="J1253" s="7" t="str">
        <f>VLOOKUP(K1253,[1]LibPAS_data!$A$2:$C$601,2,FALSE)</f>
        <v>Clark Memorial</v>
      </c>
      <c r="K1253" s="4" t="s">
        <v>269</v>
      </c>
      <c r="L1253" t="s">
        <v>268</v>
      </c>
      <c r="M1253" t="s">
        <v>266</v>
      </c>
      <c r="P1253">
        <v>0</v>
      </c>
      <c r="Q1253">
        <v>0</v>
      </c>
      <c r="R1253">
        <v>0</v>
      </c>
      <c r="S1253">
        <v>0</v>
      </c>
      <c r="T1253">
        <v>0</v>
      </c>
      <c r="U1253">
        <v>0</v>
      </c>
      <c r="V1253">
        <v>0</v>
      </c>
    </row>
    <row r="1254" spans="1:22" ht="15" x14ac:dyDescent="0.25">
      <c r="A1254" s="22" t="e">
        <f>VLOOKUP(lex_jul_2014[[#This Row],[Locationid]],[1]LibPAS_data!$A$2:$D$264,4,FALSE)</f>
        <v>#N/A</v>
      </c>
      <c r="B1254" s="10" t="str">
        <f>TEXT(C1254,"yyyy")&amp;"-"&amp;"Q"&amp;LOOKUP(MONTH(C1254),{1,4,7,10},{1,2,3,4})</f>
        <v>2015-Q3</v>
      </c>
      <c r="C1254" s="19">
        <v>42186</v>
      </c>
      <c r="D1254" s="7">
        <f>YEAR(DATE(YEAR(lex_jul_2014[[#This Row],[Date]]),MONTH(lex_jul_2014[[#This Row],[Date]])+6,1))</f>
        <v>2016</v>
      </c>
      <c r="E1254" s="39" t="str">
        <f>TEXT(lex_jul_2014[[#This Row],[Date]],"YYYY")</f>
        <v>2015</v>
      </c>
      <c r="F1254" t="s">
        <v>264</v>
      </c>
      <c r="G1254" s="7" t="str">
        <f>VLOOKUP(K1254,[1]LibPAS_data!$A$2:$C$600,3,FALSE)</f>
        <v>Navajo</v>
      </c>
      <c r="J1254" s="7" t="str">
        <f>VLOOKUP(K1254,[1]LibPAS_data!$A$2:$C$601,2,FALSE)</f>
        <v>Clay Springs Public Library</v>
      </c>
      <c r="K1254" s="4" t="s">
        <v>169</v>
      </c>
      <c r="L1254" t="s">
        <v>117</v>
      </c>
      <c r="M1254" t="s">
        <v>266</v>
      </c>
      <c r="P1254">
        <v>0</v>
      </c>
      <c r="Q1254">
        <v>0</v>
      </c>
      <c r="R1254">
        <v>0</v>
      </c>
      <c r="S1254">
        <v>0</v>
      </c>
      <c r="T1254">
        <v>0</v>
      </c>
      <c r="U1254">
        <v>0</v>
      </c>
      <c r="V1254">
        <v>0</v>
      </c>
    </row>
    <row r="1255" spans="1:22" ht="15" x14ac:dyDescent="0.25">
      <c r="A1255" s="22">
        <f>VLOOKUP(lex_jul_2014[[#This Row],[Locationid]],[1]LibPAS_data!$A$2:$D$264,4,FALSE)</f>
        <v>503</v>
      </c>
      <c r="B1255" s="10" t="str">
        <f>TEXT(C1255,"yyyy")&amp;"-"&amp;"Q"&amp;LOOKUP(MONTH(C1255),{1,4,7,10},{1,2,3,4})</f>
        <v>2015-Q3</v>
      </c>
      <c r="C1255" s="19">
        <v>42186</v>
      </c>
      <c r="D1255" s="7">
        <f>YEAR(DATE(YEAR(lex_jul_2014[[#This Row],[Date]]),MONTH(lex_jul_2014[[#This Row],[Date]])+6,1))</f>
        <v>2016</v>
      </c>
      <c r="E1255" s="39" t="str">
        <f>TEXT(lex_jul_2014[[#This Row],[Date]],"YYYY")</f>
        <v>2015</v>
      </c>
      <c r="F1255" t="s">
        <v>264</v>
      </c>
      <c r="G1255" s="7" t="str">
        <f>VLOOKUP(K1255,[1]LibPAS_data!$A$2:$C$600,3,FALSE)</f>
        <v>Greenlee</v>
      </c>
      <c r="J1255" s="7" t="str">
        <f>VLOOKUP(K1255,[1]LibPAS_data!$A$2:$C$601,2,FALSE)</f>
        <v>Clifton Public Library</v>
      </c>
      <c r="K1255" s="4" t="s">
        <v>170</v>
      </c>
      <c r="L1255" t="s">
        <v>72</v>
      </c>
      <c r="M1255" t="s">
        <v>266</v>
      </c>
      <c r="P1255">
        <v>0</v>
      </c>
      <c r="Q1255">
        <v>0</v>
      </c>
      <c r="R1255">
        <v>0</v>
      </c>
      <c r="S1255">
        <v>0</v>
      </c>
      <c r="T1255">
        <v>0</v>
      </c>
      <c r="U1255">
        <v>0</v>
      </c>
      <c r="V1255">
        <v>0</v>
      </c>
    </row>
    <row r="1256" spans="1:22" ht="15" x14ac:dyDescent="0.25">
      <c r="A1256" s="22">
        <f>VLOOKUP(lex_jul_2014[[#This Row],[Locationid]],[1]LibPAS_data!$A$2:$D$264,4,FALSE)</f>
        <v>1469</v>
      </c>
      <c r="B1256" s="10" t="str">
        <f>TEXT(C1256,"yyyy")&amp;"-"&amp;"Q"&amp;LOOKUP(MONTH(C1256),{1,4,7,10},{1,2,3,4})</f>
        <v>2015-Q3</v>
      </c>
      <c r="C1256" s="19">
        <v>42186</v>
      </c>
      <c r="D1256" s="7">
        <f>YEAR(DATE(YEAR(lex_jul_2014[[#This Row],[Date]]),MONTH(lex_jul_2014[[#This Row],[Date]])+6,1))</f>
        <v>2016</v>
      </c>
      <c r="E1256" s="39" t="str">
        <f>TEXT(lex_jul_2014[[#This Row],[Date]],"YYYY")</f>
        <v>2015</v>
      </c>
      <c r="F1256" t="s">
        <v>264</v>
      </c>
      <c r="G1256" s="7" t="str">
        <f>VLOOKUP(K1256,[1]LibPAS_data!$A$2:$C$600,3,FALSE)</f>
        <v>Cochise</v>
      </c>
      <c r="J1256" s="7" t="str">
        <f>VLOOKUP(K1256,[1]LibPAS_data!$A$2:$C$601,2,FALSE)</f>
        <v>Cochise County Library District</v>
      </c>
      <c r="K1256" s="4" t="s">
        <v>171</v>
      </c>
      <c r="L1256" t="s">
        <v>79</v>
      </c>
      <c r="M1256" t="s">
        <v>266</v>
      </c>
      <c r="P1256">
        <v>5</v>
      </c>
      <c r="Q1256">
        <v>1</v>
      </c>
      <c r="R1256">
        <v>15</v>
      </c>
      <c r="S1256">
        <v>3</v>
      </c>
      <c r="T1256">
        <v>1</v>
      </c>
      <c r="U1256">
        <v>1</v>
      </c>
      <c r="V1256">
        <v>0</v>
      </c>
    </row>
    <row r="1257" spans="1:22" ht="15" x14ac:dyDescent="0.25">
      <c r="A1257" s="22">
        <f>VLOOKUP(lex_jul_2014[[#This Row],[Locationid]],[1]LibPAS_data!$A$2:$D$264,4,FALSE)</f>
        <v>150</v>
      </c>
      <c r="B1257" s="10" t="str">
        <f>TEXT(C1257,"yyyy")&amp;"-"&amp;"Q"&amp;LOOKUP(MONTH(C1257),{1,4,7,10},{1,2,3,4})</f>
        <v>2015-Q3</v>
      </c>
      <c r="C1257" s="19">
        <v>42186</v>
      </c>
      <c r="D1257" s="7">
        <f>YEAR(DATE(YEAR(lex_jul_2014[[#This Row],[Date]]),MONTH(lex_jul_2014[[#This Row],[Date]])+6,1))</f>
        <v>2016</v>
      </c>
      <c r="E1257" s="39" t="str">
        <f>TEXT(lex_jul_2014[[#This Row],[Date]],"YYYY")</f>
        <v>2015</v>
      </c>
      <c r="F1257" t="s">
        <v>264</v>
      </c>
      <c r="G1257" s="7" t="str">
        <f>VLOOKUP(K1257,[1]LibPAS_data!$A$2:$C$600,3,FALSE)</f>
        <v>Yuma</v>
      </c>
      <c r="J1257" s="7" t="str">
        <f>VLOOKUP(K1257,[1]LibPAS_data!$A$2:$C$601,2,FALSE)</f>
        <v>Cocopah Tribal Library</v>
      </c>
      <c r="K1257" t="s">
        <v>172</v>
      </c>
      <c r="L1257" t="s">
        <v>142</v>
      </c>
      <c r="M1257" t="s">
        <v>266</v>
      </c>
      <c r="P1257">
        <v>0</v>
      </c>
      <c r="Q1257">
        <v>0</v>
      </c>
      <c r="R1257">
        <v>0</v>
      </c>
      <c r="S1257">
        <v>0</v>
      </c>
      <c r="T1257">
        <v>0</v>
      </c>
      <c r="U1257">
        <v>0</v>
      </c>
      <c r="V1257">
        <v>0</v>
      </c>
    </row>
    <row r="1258" spans="1:22" ht="15" x14ac:dyDescent="0.25">
      <c r="A1258" s="22">
        <f>VLOOKUP(lex_jul_2014[[#This Row],[Locationid]],[1]LibPAS_data!$A$2:$D$264,4,FALSE)</f>
        <v>3352</v>
      </c>
      <c r="B1258" s="10" t="str">
        <f>TEXT(C1258,"yyyy")&amp;"-"&amp;"Q"&amp;LOOKUP(MONTH(C1258),{1,4,7,10},{1,2,3,4})</f>
        <v>2015-Q3</v>
      </c>
      <c r="C1258" s="19">
        <v>42186</v>
      </c>
      <c r="D1258" s="7">
        <f>YEAR(DATE(YEAR(lex_jul_2014[[#This Row],[Date]]),MONTH(lex_jul_2014[[#This Row],[Date]])+6,1))</f>
        <v>2016</v>
      </c>
      <c r="E1258" s="39" t="str">
        <f>TEXT(lex_jul_2014[[#This Row],[Date]],"YYYY")</f>
        <v>2015</v>
      </c>
      <c r="F1258" t="s">
        <v>264</v>
      </c>
      <c r="G1258" s="7" t="str">
        <f>VLOOKUP(K1258,[1]LibPAS_data!$A$2:$C$600,3,FALSE)</f>
        <v>La Paz</v>
      </c>
      <c r="J1258" s="7" t="str">
        <f>VLOOKUP(K1258,[1]LibPAS_data!$A$2:$C$601,2,FALSE)</f>
        <v>Colorado River Indian Tribes Library</v>
      </c>
      <c r="K1258" s="2" t="s">
        <v>173</v>
      </c>
      <c r="L1258" t="s">
        <v>33</v>
      </c>
      <c r="M1258" t="s">
        <v>266</v>
      </c>
      <c r="P1258">
        <v>0</v>
      </c>
      <c r="Q1258">
        <v>0</v>
      </c>
      <c r="R1258">
        <v>0</v>
      </c>
      <c r="S1258">
        <v>0</v>
      </c>
      <c r="T1258">
        <v>0</v>
      </c>
      <c r="U1258">
        <v>0</v>
      </c>
      <c r="V1258">
        <v>0</v>
      </c>
    </row>
    <row r="1259" spans="1:22" ht="15" x14ac:dyDescent="0.25">
      <c r="A1259" s="22" t="e">
        <f>VLOOKUP(lex_jul_2014[[#This Row],[Locationid]],[1]LibPAS_data!$A$2:$D$264,4,FALSE)</f>
        <v>#N/A</v>
      </c>
      <c r="B1259" s="10" t="str">
        <f>TEXT(C1259,"yyyy")&amp;"-"&amp;"Q"&amp;LOOKUP(MONTH(C1259),{1,4,7,10},{1,2,3,4})</f>
        <v>2015-Q3</v>
      </c>
      <c r="C1259" s="19">
        <v>42186</v>
      </c>
      <c r="D1259" s="7">
        <f>YEAR(DATE(YEAR(lex_jul_2014[[#This Row],[Date]]),MONTH(lex_jul_2014[[#This Row],[Date]])+6,1))</f>
        <v>2016</v>
      </c>
      <c r="E1259" s="39" t="str">
        <f>TEXT(lex_jul_2014[[#This Row],[Date]],"YYYY")</f>
        <v>2015</v>
      </c>
      <c r="F1259" t="s">
        <v>264</v>
      </c>
      <c r="G1259" s="7" t="str">
        <f>VLOOKUP(K1259,[1]LibPAS_data!$A$2:$C$600,3,FALSE)</f>
        <v>Yavapai</v>
      </c>
      <c r="J1259" s="7" t="str">
        <f>VLOOKUP(K1259,[1]LibPAS_data!$A$2:$C$601,2,FALSE)</f>
        <v>Congress Public Library</v>
      </c>
      <c r="K1259" t="s">
        <v>174</v>
      </c>
      <c r="L1259" t="s">
        <v>58</v>
      </c>
      <c r="M1259" t="s">
        <v>266</v>
      </c>
      <c r="P1259">
        <v>0</v>
      </c>
      <c r="Q1259">
        <v>0</v>
      </c>
      <c r="R1259">
        <v>0</v>
      </c>
      <c r="S1259">
        <v>0</v>
      </c>
      <c r="T1259">
        <v>0</v>
      </c>
      <c r="U1259">
        <v>0</v>
      </c>
      <c r="V1259">
        <v>0</v>
      </c>
    </row>
    <row r="1260" spans="1:22" ht="15" x14ac:dyDescent="0.25">
      <c r="A1260" s="22">
        <f>VLOOKUP(lex_jul_2014[[#This Row],[Locationid]],[1]LibPAS_data!$A$2:$D$264,4,FALSE)</f>
        <v>9676</v>
      </c>
      <c r="B1260" s="10" t="str">
        <f>TEXT(C1260,"yyyy")&amp;"-"&amp;"Q"&amp;LOOKUP(MONTH(C1260),{1,4,7,10},{1,2,3,4})</f>
        <v>2015-Q3</v>
      </c>
      <c r="C1260" s="19">
        <v>42186</v>
      </c>
      <c r="D1260" s="7">
        <f>YEAR(DATE(YEAR(lex_jul_2014[[#This Row],[Date]]),MONTH(lex_jul_2014[[#This Row],[Date]])+6,1))</f>
        <v>2016</v>
      </c>
      <c r="E1260" s="39" t="str">
        <f>TEXT(lex_jul_2014[[#This Row],[Date]],"YYYY")</f>
        <v>2015</v>
      </c>
      <c r="F1260" t="s">
        <v>264</v>
      </c>
      <c r="G1260" s="7" t="str">
        <f>VLOOKUP(K1260,[1]LibPAS_data!$A$2:$C$600,3,FALSE)</f>
        <v>Pinal</v>
      </c>
      <c r="J1260" s="7" t="str">
        <f>VLOOKUP(K1260,[1]LibPAS_data!$A$2:$C$601,2,FALSE)</f>
        <v>Coolidge Public Library</v>
      </c>
      <c r="K1260" t="s">
        <v>175</v>
      </c>
      <c r="L1260" t="s">
        <v>16</v>
      </c>
      <c r="M1260" t="s">
        <v>266</v>
      </c>
      <c r="P1260">
        <v>0</v>
      </c>
      <c r="Q1260">
        <v>0</v>
      </c>
      <c r="R1260">
        <v>0</v>
      </c>
      <c r="S1260">
        <v>0</v>
      </c>
      <c r="T1260">
        <v>0</v>
      </c>
      <c r="U1260">
        <v>0</v>
      </c>
      <c r="V1260">
        <v>0</v>
      </c>
    </row>
    <row r="1261" spans="1:22" ht="15" x14ac:dyDescent="0.25">
      <c r="A1261" s="22">
        <f>VLOOKUP(lex_jul_2014[[#This Row],[Locationid]],[1]LibPAS_data!$A$2:$D$264,4,FALSE)</f>
        <v>7546</v>
      </c>
      <c r="B1261" s="10" t="str">
        <f>TEXT(C1261,"yyyy")&amp;"-"&amp;"Q"&amp;LOOKUP(MONTH(C1261),{1,4,7,10},{1,2,3,4})</f>
        <v>2015-Q3</v>
      </c>
      <c r="C1261" s="19">
        <v>42186</v>
      </c>
      <c r="D1261" s="7">
        <f>YEAR(DATE(YEAR(lex_jul_2014[[#This Row],[Date]]),MONTH(lex_jul_2014[[#This Row],[Date]])+6,1))</f>
        <v>2016</v>
      </c>
      <c r="E1261" s="39" t="str">
        <f>TEXT(lex_jul_2014[[#This Row],[Date]],"YYYY")</f>
        <v>2015</v>
      </c>
      <c r="F1261" t="s">
        <v>264</v>
      </c>
      <c r="G1261" s="7" t="str">
        <f>VLOOKUP(K1261,[1]LibPAS_data!$A$2:$C$600,3,FALSE)</f>
        <v>Cochise</v>
      </c>
      <c r="J1261" s="7" t="str">
        <f>VLOOKUP(K1261,[1]LibPAS_data!$A$2:$C$601,2,FALSE)</f>
        <v>Copper Queen Library</v>
      </c>
      <c r="K1261" s="1" t="s">
        <v>176</v>
      </c>
      <c r="L1261" t="s">
        <v>80</v>
      </c>
      <c r="M1261" t="s">
        <v>266</v>
      </c>
      <c r="P1261">
        <v>0</v>
      </c>
      <c r="Q1261">
        <v>0</v>
      </c>
      <c r="R1261">
        <v>0</v>
      </c>
      <c r="S1261">
        <v>0</v>
      </c>
      <c r="T1261">
        <v>0</v>
      </c>
      <c r="U1261">
        <v>0</v>
      </c>
      <c r="V1261">
        <v>0</v>
      </c>
    </row>
    <row r="1262" spans="1:22" ht="15" x14ac:dyDescent="0.25">
      <c r="A1262" s="22" t="e">
        <f>VLOOKUP(lex_jul_2014[[#This Row],[Locationid]],[1]LibPAS_data!$A$2:$D$264,4,FALSE)</f>
        <v>#N/A</v>
      </c>
      <c r="B1262" s="10" t="str">
        <f>TEXT(C1262,"yyyy")&amp;"-"&amp;"Q"&amp;LOOKUP(MONTH(C1262),{1,4,7,10},{1,2,3,4})</f>
        <v>2015-Q3</v>
      </c>
      <c r="C1262" s="19">
        <v>42186</v>
      </c>
      <c r="D1262" s="7">
        <f>YEAR(DATE(YEAR(lex_jul_2014[[#This Row],[Date]]),MONTH(lex_jul_2014[[#This Row],[Date]])+6,1))</f>
        <v>2016</v>
      </c>
      <c r="E1262" s="39" t="str">
        <f>TEXT(lex_jul_2014[[#This Row],[Date]],"YYYY")</f>
        <v>2015</v>
      </c>
      <c r="F1262" t="s">
        <v>264</v>
      </c>
      <c r="G1262" s="7" t="str">
        <f>VLOOKUP(K1262,[1]LibPAS_data!$A$2:$C$600,3,FALSE)</f>
        <v>Yavapai</v>
      </c>
      <c r="J1262" s="7" t="str">
        <f>VLOOKUP(K1262,[1]LibPAS_data!$A$2:$C$601,2,FALSE)</f>
        <v>Cordes Lakes Public Library</v>
      </c>
      <c r="K1262" t="s">
        <v>177</v>
      </c>
      <c r="L1262" t="s">
        <v>51</v>
      </c>
      <c r="M1262" t="s">
        <v>266</v>
      </c>
      <c r="P1262">
        <v>0</v>
      </c>
      <c r="Q1262">
        <v>0</v>
      </c>
      <c r="R1262">
        <v>0</v>
      </c>
      <c r="S1262">
        <v>0</v>
      </c>
      <c r="T1262">
        <v>0</v>
      </c>
      <c r="U1262">
        <v>0</v>
      </c>
      <c r="V1262">
        <v>0</v>
      </c>
    </row>
    <row r="1263" spans="1:22" ht="15" x14ac:dyDescent="0.25">
      <c r="A1263" s="22">
        <f>VLOOKUP(lex_jul_2014[[#This Row],[Locationid]],[1]LibPAS_data!$A$2:$D$264,4,FALSE)</f>
        <v>12610</v>
      </c>
      <c r="B1263" s="10" t="str">
        <f>TEXT(C1263,"yyyy")&amp;"-"&amp;"Q"&amp;LOOKUP(MONTH(C1263),{1,4,7,10},{1,2,3,4})</f>
        <v>2015-Q3</v>
      </c>
      <c r="C1263" s="19">
        <v>42186</v>
      </c>
      <c r="D1263" s="7">
        <f>YEAR(DATE(YEAR(lex_jul_2014[[#This Row],[Date]]),MONTH(lex_jul_2014[[#This Row],[Date]])+6,1))</f>
        <v>2016</v>
      </c>
      <c r="E1263" s="39" t="str">
        <f>TEXT(lex_jul_2014[[#This Row],[Date]],"YYYY")</f>
        <v>2015</v>
      </c>
      <c r="F1263" t="s">
        <v>264</v>
      </c>
      <c r="G1263" s="7" t="str">
        <f>VLOOKUP(K1263,[1]LibPAS_data!$A$2:$C$600,3,FALSE)</f>
        <v>Yavapai</v>
      </c>
      <c r="J1263" s="7" t="str">
        <f>VLOOKUP(K1263,[1]LibPAS_data!$A$2:$C$601,2,FALSE)</f>
        <v>Cottonwood Public Library</v>
      </c>
      <c r="K1263" t="s">
        <v>178</v>
      </c>
      <c r="L1263" t="s">
        <v>38</v>
      </c>
      <c r="M1263" t="s">
        <v>266</v>
      </c>
      <c r="P1263">
        <v>0</v>
      </c>
      <c r="Q1263">
        <v>0</v>
      </c>
      <c r="R1263">
        <v>0</v>
      </c>
      <c r="S1263">
        <v>0</v>
      </c>
      <c r="T1263">
        <v>0</v>
      </c>
      <c r="U1263">
        <v>0</v>
      </c>
      <c r="V1263">
        <v>0</v>
      </c>
    </row>
    <row r="1264" spans="1:22" ht="15" x14ac:dyDescent="0.25">
      <c r="A1264" s="22" t="e">
        <f>VLOOKUP(lex_jul_2014[[#This Row],[Locationid]],[1]LibPAS_data!$A$2:$D$264,4,FALSE)</f>
        <v>#N/A</v>
      </c>
      <c r="B1264" s="10" t="str">
        <f>TEXT(C1264,"yyyy")&amp;"-"&amp;"Q"&amp;LOOKUP(MONTH(C1264),{1,4,7,10},{1,2,3,4})</f>
        <v>2015-Q3</v>
      </c>
      <c r="C1264" s="19">
        <v>42186</v>
      </c>
      <c r="D1264" s="7">
        <f>YEAR(DATE(YEAR(lex_jul_2014[[#This Row],[Date]]),MONTH(lex_jul_2014[[#This Row],[Date]])+6,1))</f>
        <v>2016</v>
      </c>
      <c r="E1264" s="39" t="str">
        <f>TEXT(lex_jul_2014[[#This Row],[Date]],"YYYY")</f>
        <v>2015</v>
      </c>
      <c r="F1264" t="s">
        <v>264</v>
      </c>
      <c r="G1264" s="7" t="str">
        <f>VLOOKUP(K1264,[1]LibPAS_data!$A$2:$C$600,3,FALSE)</f>
        <v>Yavapai</v>
      </c>
      <c r="J1264" s="7" t="str">
        <f>VLOOKUP(K1264,[1]LibPAS_data!$A$2:$C$601,2,FALSE)</f>
        <v>Crown King Public Library</v>
      </c>
      <c r="K1264" t="s">
        <v>179</v>
      </c>
      <c r="L1264" t="s">
        <v>52</v>
      </c>
      <c r="M1264" t="s">
        <v>266</v>
      </c>
      <c r="P1264">
        <v>0</v>
      </c>
      <c r="Q1264">
        <v>0</v>
      </c>
      <c r="R1264">
        <v>0</v>
      </c>
      <c r="S1264">
        <v>0</v>
      </c>
      <c r="T1264">
        <v>0</v>
      </c>
      <c r="U1264">
        <v>0</v>
      </c>
      <c r="V1264">
        <v>0</v>
      </c>
    </row>
    <row r="1265" spans="1:22" ht="15" x14ac:dyDescent="0.25">
      <c r="A1265" s="22">
        <f>VLOOKUP(lex_jul_2014[[#This Row],[Locationid]],[1]LibPAS_data!$A$2:$D$264,4,FALSE)</f>
        <v>7004</v>
      </c>
      <c r="B1265" s="10" t="str">
        <f>TEXT(C1265,"yyyy")&amp;"-"&amp;"Q"&amp;LOOKUP(MONTH(C1265),{1,4,7,10},{1,2,3,4})</f>
        <v>2015-Q3</v>
      </c>
      <c r="C1265" s="19">
        <v>42186</v>
      </c>
      <c r="D1265" s="7">
        <f>YEAR(DATE(YEAR(lex_jul_2014[[#This Row],[Date]]),MONTH(lex_jul_2014[[#This Row],[Date]])+6,1))</f>
        <v>2016</v>
      </c>
      <c r="E1265" s="39" t="str">
        <f>TEXT(lex_jul_2014[[#This Row],[Date]],"YYYY")</f>
        <v>2015</v>
      </c>
      <c r="F1265" t="s">
        <v>264</v>
      </c>
      <c r="G1265" s="7" t="str">
        <f>VLOOKUP(K1265,[1]LibPAS_data!$A$2:$C$600,3,FALSE)</f>
        <v>Maricopa</v>
      </c>
      <c r="J1265" s="7" t="str">
        <f>VLOOKUP(K1265,[1]LibPAS_data!$A$2:$C$601,2,FALSE)</f>
        <v>Desert Foothills Branch Library</v>
      </c>
      <c r="K1265" s="32" t="s">
        <v>287</v>
      </c>
      <c r="L1265" t="s">
        <v>97</v>
      </c>
      <c r="M1265" t="s">
        <v>266</v>
      </c>
      <c r="P1265">
        <v>0</v>
      </c>
      <c r="Q1265">
        <v>0</v>
      </c>
      <c r="R1265">
        <v>0</v>
      </c>
      <c r="S1265">
        <v>0</v>
      </c>
      <c r="T1265">
        <v>0</v>
      </c>
      <c r="U1265">
        <v>0</v>
      </c>
      <c r="V1265">
        <v>0</v>
      </c>
    </row>
    <row r="1266" spans="1:22" ht="15" x14ac:dyDescent="0.25">
      <c r="A1266" s="22" t="e">
        <f>VLOOKUP(lex_jul_2014[[#This Row],[Locationid]],[1]LibPAS_data!$A$2:$D$264,4,FALSE)</f>
        <v>#N/A</v>
      </c>
      <c r="B1266" s="10" t="str">
        <f>TEXT(C1266,"yyyy")&amp;"-"&amp;"Q"&amp;LOOKUP(MONTH(C1266),{1,4,7,10},{1,2,3,4})</f>
        <v>2015-Q3</v>
      </c>
      <c r="C1266" s="19">
        <v>42186</v>
      </c>
      <c r="D1266" s="7">
        <f>YEAR(DATE(YEAR(lex_jul_2014[[#This Row],[Date]]),MONTH(lex_jul_2014[[#This Row],[Date]])+6,1))</f>
        <v>2016</v>
      </c>
      <c r="E1266" s="39" t="str">
        <f>TEXT(lex_jul_2014[[#This Row],[Date]],"YYYY")</f>
        <v>2015</v>
      </c>
      <c r="F1266" t="s">
        <v>264</v>
      </c>
      <c r="G1266" s="7" t="str">
        <f>VLOOKUP(K1266,[1]LibPAS_data!$A$2:$C$600,3,FALSE)</f>
        <v>Yavapai</v>
      </c>
      <c r="J1266" s="7" t="str">
        <f>VLOOKUP(K1266,[1]LibPAS_data!$A$2:$C$601,2,FALSE)</f>
        <v>Dewey-Humboldt Town Library</v>
      </c>
      <c r="K1266" t="s">
        <v>180</v>
      </c>
      <c r="L1266" t="s">
        <v>53</v>
      </c>
      <c r="M1266" t="s">
        <v>266</v>
      </c>
      <c r="P1266">
        <v>0</v>
      </c>
      <c r="Q1266">
        <v>0</v>
      </c>
      <c r="R1266">
        <v>0</v>
      </c>
      <c r="S1266">
        <v>0</v>
      </c>
      <c r="T1266">
        <v>0</v>
      </c>
      <c r="U1266">
        <v>0</v>
      </c>
      <c r="V1266">
        <v>0</v>
      </c>
    </row>
    <row r="1267" spans="1:22" ht="15" x14ac:dyDescent="0.25">
      <c r="A1267" s="22">
        <f>VLOOKUP(lex_jul_2014[[#This Row],[Locationid]],[1]LibPAS_data!$A$2:$D$264,4,FALSE)</f>
        <v>21526</v>
      </c>
      <c r="B1267" s="10" t="str">
        <f>TEXT(C1267,"yyyy")&amp;"-"&amp;"Q"&amp;LOOKUP(MONTH(C1267),{1,4,7,10},{1,2,3,4})</f>
        <v>2015-Q3</v>
      </c>
      <c r="C1267" s="19">
        <v>42186</v>
      </c>
      <c r="D1267" s="7">
        <f>YEAR(DATE(YEAR(lex_jul_2014[[#This Row],[Date]]),MONTH(lex_jul_2014[[#This Row],[Date]])+6,1))</f>
        <v>2016</v>
      </c>
      <c r="E1267" s="39" t="str">
        <f>TEXT(lex_jul_2014[[#This Row],[Date]],"YYYY")</f>
        <v>2015</v>
      </c>
      <c r="F1267" t="s">
        <v>264</v>
      </c>
      <c r="G1267" s="7" t="str">
        <f>VLOOKUP(K1267,[1]LibPAS_data!$A$2:$C$600,3,FALSE)</f>
        <v>Cochise</v>
      </c>
      <c r="J1267" s="7" t="str">
        <f>VLOOKUP(K1267,[1]LibPAS_data!$A$2:$C$601,2,FALSE)</f>
        <v>Douglas Public Library</v>
      </c>
      <c r="K1267" t="s">
        <v>181</v>
      </c>
      <c r="L1267" t="s">
        <v>81</v>
      </c>
      <c r="M1267" t="s">
        <v>266</v>
      </c>
      <c r="P1267">
        <v>0</v>
      </c>
      <c r="Q1267">
        <v>0</v>
      </c>
      <c r="R1267">
        <v>0</v>
      </c>
      <c r="S1267">
        <v>0</v>
      </c>
      <c r="T1267">
        <v>0</v>
      </c>
      <c r="U1267">
        <v>0</v>
      </c>
      <c r="V1267">
        <v>0</v>
      </c>
    </row>
    <row r="1268" spans="1:22" ht="15" x14ac:dyDescent="0.25">
      <c r="A1268" s="22" t="e">
        <f>VLOOKUP(lex_jul_2014[[#This Row],[Locationid]],[1]LibPAS_data!$A$2:$D$264,4,FALSE)</f>
        <v>#N/A</v>
      </c>
      <c r="B1268" s="10" t="str">
        <f>TEXT(C1268,"yyyy")&amp;"-"&amp;"Q"&amp;LOOKUP(MONTH(C1268),{1,4,7,10},{1,2,3,4})</f>
        <v>2015-Q3</v>
      </c>
      <c r="C1268" s="19">
        <v>42186</v>
      </c>
      <c r="D1268" s="7">
        <f>YEAR(DATE(YEAR(lex_jul_2014[[#This Row],[Date]]),MONTH(lex_jul_2014[[#This Row],[Date]])+6,1))</f>
        <v>2016</v>
      </c>
      <c r="E1268" s="39" t="str">
        <f>TEXT(lex_jul_2014[[#This Row],[Date]],"YYYY")</f>
        <v>2015</v>
      </c>
      <c r="F1268" t="s">
        <v>264</v>
      </c>
      <c r="G1268" s="7" t="str">
        <f>VLOOKUP(K1268,[1]LibPAS_data!$A$2:$C$600,3,FALSE)</f>
        <v>Pima</v>
      </c>
      <c r="J1268" s="7" t="str">
        <f>VLOOKUP(K1268,[1]LibPAS_data!$A$2:$C$601,2,FALSE)</f>
        <v>Dr. Fernando Escalante Comm Library</v>
      </c>
      <c r="K1268" t="s">
        <v>182</v>
      </c>
      <c r="L1268" t="s">
        <v>132</v>
      </c>
      <c r="M1268" t="s">
        <v>266</v>
      </c>
      <c r="P1268">
        <v>0</v>
      </c>
      <c r="Q1268">
        <v>0</v>
      </c>
      <c r="R1268">
        <v>0</v>
      </c>
      <c r="S1268">
        <v>0</v>
      </c>
      <c r="T1268">
        <v>0</v>
      </c>
      <c r="U1268">
        <v>0</v>
      </c>
      <c r="V1268">
        <v>0</v>
      </c>
    </row>
    <row r="1269" spans="1:22" ht="15" x14ac:dyDescent="0.25">
      <c r="A1269" s="22">
        <f>VLOOKUP(lex_jul_2014[[#This Row],[Locationid]],[1]LibPAS_data!$A$2:$D$264,4,FALSE)</f>
        <v>1264</v>
      </c>
      <c r="B1269" s="10" t="str">
        <f>TEXT(C1269,"yyyy")&amp;"-"&amp;"Q"&amp;LOOKUP(MONTH(C1269),{1,4,7,10},{1,2,3,4})</f>
        <v>2015-Q3</v>
      </c>
      <c r="C1269" s="19">
        <v>42186</v>
      </c>
      <c r="D1269" s="7">
        <f>YEAR(DATE(YEAR(lex_jul_2014[[#This Row],[Date]]),MONTH(lex_jul_2014[[#This Row],[Date]])+6,1))</f>
        <v>2016</v>
      </c>
      <c r="E1269" s="39" t="str">
        <f>TEXT(lex_jul_2014[[#This Row],[Date]],"YYYY")</f>
        <v>2015</v>
      </c>
      <c r="F1269" t="s">
        <v>264</v>
      </c>
      <c r="G1269" s="7" t="str">
        <f>VLOOKUP(K1269,[1]LibPAS_data!$A$2:$C$600,3,FALSE)</f>
        <v>Greenlee</v>
      </c>
      <c r="J1269" s="7" t="str">
        <f>VLOOKUP(K1269,[1]LibPAS_data!$A$2:$C$601,2,FALSE)</f>
        <v>Duncan Public Library</v>
      </c>
      <c r="K1269" t="s">
        <v>183</v>
      </c>
      <c r="L1269" t="s">
        <v>69</v>
      </c>
      <c r="M1269" t="s">
        <v>266</v>
      </c>
      <c r="P1269">
        <v>0</v>
      </c>
      <c r="Q1269">
        <v>0</v>
      </c>
      <c r="R1269">
        <v>0</v>
      </c>
      <c r="S1269">
        <v>0</v>
      </c>
      <c r="T1269">
        <v>0</v>
      </c>
      <c r="U1269">
        <v>0</v>
      </c>
      <c r="V1269">
        <v>0</v>
      </c>
    </row>
    <row r="1270" spans="1:22" ht="15" x14ac:dyDescent="0.25">
      <c r="A1270" s="22">
        <f>VLOOKUP(lex_jul_2014[[#This Row],[Locationid]],[1]LibPAS_data!$A$2:$D$264,4,FALSE)</f>
        <v>3457</v>
      </c>
      <c r="B1270" s="10" t="str">
        <f>TEXT(C1270,"yyyy")&amp;"-"&amp;"Q"&amp;LOOKUP(MONTH(C1270),{1,4,7,10},{1,2,3,4})</f>
        <v>2015-Q3</v>
      </c>
      <c r="C1270" s="19">
        <v>42186</v>
      </c>
      <c r="D1270" s="7">
        <f>YEAR(DATE(YEAR(lex_jul_2014[[#This Row],[Date]]),MONTH(lex_jul_2014[[#This Row],[Date]])+6,1))</f>
        <v>2016</v>
      </c>
      <c r="E1270" s="39" t="str">
        <f>TEXT(lex_jul_2014[[#This Row],[Date]],"YYYY")</f>
        <v>2015</v>
      </c>
      <c r="F1270" t="s">
        <v>264</v>
      </c>
      <c r="G1270" s="7" t="str">
        <f>VLOOKUP(K1270,[1]LibPAS_data!$A$2:$C$600,3,FALSE)</f>
        <v>Pinal</v>
      </c>
      <c r="J1270" s="7" t="str">
        <f>VLOOKUP(K1270,[1]LibPAS_data!$A$2:$C$601,2,FALSE)</f>
        <v>Eloy Santa Cruz Library</v>
      </c>
      <c r="K1270" s="2" t="s">
        <v>184</v>
      </c>
      <c r="L1270" t="s">
        <v>17</v>
      </c>
      <c r="M1270" t="s">
        <v>266</v>
      </c>
      <c r="P1270">
        <v>0</v>
      </c>
      <c r="Q1270">
        <v>0</v>
      </c>
      <c r="R1270">
        <v>0</v>
      </c>
      <c r="S1270">
        <v>0</v>
      </c>
      <c r="T1270">
        <v>0</v>
      </c>
      <c r="U1270">
        <v>0</v>
      </c>
      <c r="V1270">
        <v>0</v>
      </c>
    </row>
    <row r="1271" spans="1:22" ht="15" x14ac:dyDescent="0.25">
      <c r="A1271" s="22">
        <f>VLOOKUP(lex_jul_2014[[#This Row],[Locationid]],[1]LibPAS_data!$A$2:$D$264,4,FALSE)</f>
        <v>6415</v>
      </c>
      <c r="B1271" s="10" t="str">
        <f>TEXT(C1271,"yyyy")&amp;"-"&amp;"Q"&amp;LOOKUP(MONTH(C1271),{1,4,7,10},{1,2,3,4})</f>
        <v>2015-Q3</v>
      </c>
      <c r="C1271" s="19">
        <v>42186</v>
      </c>
      <c r="D1271" s="7">
        <f>YEAR(DATE(YEAR(lex_jul_2014[[#This Row],[Date]]),MONTH(lex_jul_2014[[#This Row],[Date]])+6,1))</f>
        <v>2016</v>
      </c>
      <c r="E1271" s="39" t="str">
        <f>TEXT(lex_jul_2014[[#This Row],[Date]],"YYYY")</f>
        <v>2015</v>
      </c>
      <c r="F1271" t="s">
        <v>264</v>
      </c>
      <c r="G1271" s="7" t="str">
        <f>VLOOKUP(K1271,[1]LibPAS_data!$A$2:$C$600,3,FALSE)</f>
        <v>Cochise</v>
      </c>
      <c r="J1271" s="7" t="str">
        <f>VLOOKUP(K1271,[1]LibPAS_data!$A$2:$C$601,2,FALSE)</f>
        <v>Elsie S. Hogan community Library</v>
      </c>
      <c r="K1271" s="2" t="s">
        <v>185</v>
      </c>
      <c r="L1271" t="s">
        <v>78</v>
      </c>
      <c r="M1271" t="s">
        <v>266</v>
      </c>
      <c r="P1271">
        <v>0</v>
      </c>
      <c r="Q1271">
        <v>0</v>
      </c>
      <c r="R1271">
        <v>0</v>
      </c>
      <c r="S1271">
        <v>0</v>
      </c>
      <c r="T1271">
        <v>0</v>
      </c>
      <c r="U1271">
        <v>0</v>
      </c>
      <c r="V1271">
        <v>0</v>
      </c>
    </row>
    <row r="1272" spans="1:22" ht="15" x14ac:dyDescent="0.25">
      <c r="A1272" s="22">
        <f>VLOOKUP(lex_jul_2014[[#This Row],[Locationid]],[1]LibPAS_data!$A$2:$D$264,4,FALSE)</f>
        <v>72247</v>
      </c>
      <c r="B1272" s="10" t="str">
        <f>TEXT(C1272,"yyyy")&amp;"-"&amp;"Q"&amp;LOOKUP(MONTH(C1272),{1,4,7,10},{1,2,3,4})</f>
        <v>2015-Q3</v>
      </c>
      <c r="C1272" s="19">
        <v>42186</v>
      </c>
      <c r="D1272" s="7">
        <f>YEAR(DATE(YEAR(lex_jul_2014[[#This Row],[Date]]),MONTH(lex_jul_2014[[#This Row],[Date]])+6,1))</f>
        <v>2016</v>
      </c>
      <c r="E1272" s="39" t="str">
        <f>TEXT(lex_jul_2014[[#This Row],[Date]],"YYYY")</f>
        <v>2015</v>
      </c>
      <c r="F1272" t="s">
        <v>264</v>
      </c>
      <c r="G1272" s="7" t="str">
        <f>VLOOKUP(K1272,[1]LibPAS_data!$A$2:$C$600,3,FALSE)</f>
        <v>Coconino</v>
      </c>
      <c r="J1272" s="7" t="str">
        <f>VLOOKUP(K1272,[1]LibPAS_data!$A$2:$C$601,2,FALSE)</f>
        <v>Flagstaff City-Coconino County Public Library</v>
      </c>
      <c r="K1272" t="s">
        <v>186</v>
      </c>
      <c r="L1272" t="s">
        <v>63</v>
      </c>
      <c r="M1272" t="s">
        <v>266</v>
      </c>
      <c r="P1272">
        <v>26</v>
      </c>
      <c r="Q1272">
        <v>2</v>
      </c>
      <c r="R1272">
        <v>36</v>
      </c>
      <c r="S1272">
        <v>9</v>
      </c>
      <c r="T1272">
        <v>8</v>
      </c>
      <c r="U1272">
        <v>14</v>
      </c>
      <c r="V1272">
        <v>0</v>
      </c>
    </row>
    <row r="1273" spans="1:22" ht="15" x14ac:dyDescent="0.25">
      <c r="A1273" s="22">
        <f>VLOOKUP(lex_jul_2014[[#This Row],[Locationid]],[1]LibPAS_data!$A$2:$D$264,4,FALSE)</f>
        <v>12585</v>
      </c>
      <c r="B1273" s="10" t="str">
        <f>TEXT(C1273,"yyyy")&amp;"-"&amp;"Q"&amp;LOOKUP(MONTH(C1273),{1,4,7,10},{1,2,3,4})</f>
        <v>2015-Q3</v>
      </c>
      <c r="C1273" s="19">
        <v>42186</v>
      </c>
      <c r="D1273" s="7">
        <f>YEAR(DATE(YEAR(lex_jul_2014[[#This Row],[Date]]),MONTH(lex_jul_2014[[#This Row],[Date]])+6,1))</f>
        <v>2016</v>
      </c>
      <c r="E1273" s="39" t="str">
        <f>TEXT(lex_jul_2014[[#This Row],[Date]],"YYYY")</f>
        <v>2015</v>
      </c>
      <c r="F1273" t="s">
        <v>264</v>
      </c>
      <c r="G1273" s="7" t="str">
        <f>VLOOKUP(K1273,[1]LibPAS_data!$A$2:$C$600,3,FALSE)</f>
        <v>Pinal</v>
      </c>
      <c r="J1273" s="7" t="str">
        <f>VLOOKUP(K1273,[1]LibPAS_data!$A$2:$C$601,2,FALSE)</f>
        <v>Florence Community Library</v>
      </c>
      <c r="K1273" t="s">
        <v>187</v>
      </c>
      <c r="L1273" t="s">
        <v>18</v>
      </c>
      <c r="M1273" t="s">
        <v>266</v>
      </c>
      <c r="P1273">
        <v>0</v>
      </c>
      <c r="Q1273">
        <v>0</v>
      </c>
      <c r="R1273">
        <v>0</v>
      </c>
      <c r="S1273">
        <v>0</v>
      </c>
      <c r="T1273">
        <v>0</v>
      </c>
      <c r="U1273">
        <v>0</v>
      </c>
      <c r="V1273">
        <v>0</v>
      </c>
    </row>
    <row r="1274" spans="1:22" ht="15" x14ac:dyDescent="0.25">
      <c r="A1274" s="22" t="e">
        <f>VLOOKUP(lex_jul_2014[[#This Row],[Locationid]],[1]LibPAS_data!$A$2:$D$264,4,FALSE)</f>
        <v>#N/A</v>
      </c>
      <c r="B1274" s="10" t="str">
        <f>TEXT(C1274,"yyyy")&amp;"-"&amp;"Q"&amp;LOOKUP(MONTH(C1274),{1,4,7,10},{1,2,3,4})</f>
        <v>2015-Q3</v>
      </c>
      <c r="C1274" s="19">
        <v>42186</v>
      </c>
      <c r="D1274" s="7">
        <f>YEAR(DATE(YEAR(lex_jul_2014[[#This Row],[Date]]),MONTH(lex_jul_2014[[#This Row],[Date]])+6,1))</f>
        <v>2016</v>
      </c>
      <c r="E1274" s="39" t="str">
        <f>TEXT(lex_jul_2014[[#This Row],[Date]],"YYYY")</f>
        <v>2015</v>
      </c>
      <c r="F1274" t="s">
        <v>264</v>
      </c>
      <c r="G1274" s="7" t="str">
        <f>VLOOKUP(K1274,[1]LibPAS_data!$A$2:$C$600,3,FALSE)</f>
        <v>Coconino</v>
      </c>
      <c r="J1274" s="7" t="str">
        <f>VLOOKUP(K1274,[1]LibPAS_data!$A$2:$C$601,2,FALSE)</f>
        <v>Forest Lakes Community Library</v>
      </c>
      <c r="K1274" t="s">
        <v>188</v>
      </c>
      <c r="L1274" t="s">
        <v>66</v>
      </c>
      <c r="M1274" t="s">
        <v>266</v>
      </c>
      <c r="P1274">
        <v>0</v>
      </c>
      <c r="Q1274">
        <v>0</v>
      </c>
      <c r="R1274">
        <v>0</v>
      </c>
      <c r="S1274">
        <v>0</v>
      </c>
      <c r="T1274">
        <v>0</v>
      </c>
      <c r="U1274">
        <v>0</v>
      </c>
      <c r="V1274">
        <v>0</v>
      </c>
    </row>
    <row r="1275" spans="1:22" ht="15" x14ac:dyDescent="0.25">
      <c r="A1275" s="22">
        <f>VLOOKUP(lex_jul_2014[[#This Row],[Locationid]],[1]LibPAS_data!$A$2:$D$264,4,FALSE)</f>
        <v>1945</v>
      </c>
      <c r="B1275" s="10" t="str">
        <f>TEXT(C1275,"yyyy")&amp;"-"&amp;"Q"&amp;LOOKUP(MONTH(C1275),{1,4,7,10},{1,2,3,4})</f>
        <v>2015-Q3</v>
      </c>
      <c r="C1275" s="19">
        <v>42186</v>
      </c>
      <c r="D1275" s="7">
        <f>YEAR(DATE(YEAR(lex_jul_2014[[#This Row],[Date]]),MONTH(lex_jul_2014[[#This Row],[Date]])+6,1))</f>
        <v>2016</v>
      </c>
      <c r="E1275" s="39" t="str">
        <f>TEXT(lex_jul_2014[[#This Row],[Date]],"YYYY")</f>
        <v>2015</v>
      </c>
      <c r="F1275" t="s">
        <v>264</v>
      </c>
      <c r="G1275" s="7" t="str">
        <f>VLOOKUP(K1275,[1]LibPAS_data!$A$2:$C$600,3,FALSE)</f>
        <v>Coconino</v>
      </c>
      <c r="J1275" s="7" t="str">
        <f>VLOOKUP(K1275,[1]LibPAS_data!$A$2:$C$601,2,FALSE)</f>
        <v>Fredonia Public Library</v>
      </c>
      <c r="K1275" t="s">
        <v>189</v>
      </c>
      <c r="L1275" t="s">
        <v>65</v>
      </c>
      <c r="M1275" t="s">
        <v>266</v>
      </c>
      <c r="P1275">
        <v>0</v>
      </c>
      <c r="Q1275">
        <v>0</v>
      </c>
      <c r="R1275">
        <v>0</v>
      </c>
      <c r="S1275">
        <v>0</v>
      </c>
      <c r="T1275">
        <v>0</v>
      </c>
      <c r="U1275">
        <v>0</v>
      </c>
      <c r="V1275">
        <v>0</v>
      </c>
    </row>
    <row r="1276" spans="1:22" ht="15" x14ac:dyDescent="0.25">
      <c r="A1276" s="22">
        <f>VLOOKUP(lex_jul_2014[[#This Row],[Locationid]],[1]LibPAS_data!$A$2:$D$264,4,FALSE)</f>
        <v>829</v>
      </c>
      <c r="B1276" s="10" t="str">
        <f>TEXT(C1276,"yyyy")&amp;"-"&amp;"Q"&amp;LOOKUP(MONTH(C1276),{1,4,7,10},{1,2,3,4})</f>
        <v>2015-Q3</v>
      </c>
      <c r="C1276" s="19">
        <v>42186</v>
      </c>
      <c r="D1276" s="7">
        <f>YEAR(DATE(YEAR(lex_jul_2014[[#This Row],[Date]]),MONTH(lex_jul_2014[[#This Row],[Date]])+6,1))</f>
        <v>2016</v>
      </c>
      <c r="E1276" s="39" t="str">
        <f>TEXT(lex_jul_2014[[#This Row],[Date]],"YYYY")</f>
        <v>2015</v>
      </c>
      <c r="F1276" t="s">
        <v>264</v>
      </c>
      <c r="G1276" s="7" t="str">
        <f>VLOOKUP(K1276,[1]LibPAS_data!$A$2:$C$600,3,FALSE)</f>
        <v>Maricopa</v>
      </c>
      <c r="J1276" s="7" t="str">
        <f>VLOOKUP(K1276,[1]LibPAS_data!$A$2:$C$601,2,FALSE)</f>
        <v>Ft. McDowell Yavapai Nation Tribal Lib</v>
      </c>
      <c r="K1276" t="s">
        <v>190</v>
      </c>
      <c r="L1276" t="s">
        <v>112</v>
      </c>
      <c r="M1276" t="s">
        <v>266</v>
      </c>
      <c r="P1276">
        <v>0</v>
      </c>
      <c r="Q1276">
        <v>0</v>
      </c>
      <c r="R1276">
        <v>0</v>
      </c>
      <c r="S1276">
        <v>0</v>
      </c>
      <c r="T1276">
        <v>0</v>
      </c>
      <c r="U1276">
        <v>0</v>
      </c>
      <c r="V1276">
        <v>0</v>
      </c>
    </row>
    <row r="1277" spans="1:22" ht="15" x14ac:dyDescent="0.25">
      <c r="A1277" s="22">
        <f>VLOOKUP(lex_jul_2014[[#This Row],[Locationid]],[1]LibPAS_data!$A$2:$D$264,4,FALSE)</f>
        <v>72</v>
      </c>
      <c r="B1277" s="10" t="str">
        <f>TEXT(C1277,"yyyy")&amp;"-"&amp;"Q"&amp;LOOKUP(MONTH(C1277),{1,4,7,10},{1,2,3,4})</f>
        <v>2015-Q3</v>
      </c>
      <c r="C1277" s="19">
        <v>42186</v>
      </c>
      <c r="D1277" s="7">
        <f>YEAR(DATE(YEAR(lex_jul_2014[[#This Row],[Date]]),MONTH(lex_jul_2014[[#This Row],[Date]])+6,1))</f>
        <v>2016</v>
      </c>
      <c r="E1277" s="39" t="str">
        <f>TEXT(lex_jul_2014[[#This Row],[Date]],"YYYY")</f>
        <v>2015</v>
      </c>
      <c r="F1277" t="s">
        <v>264</v>
      </c>
      <c r="G1277" s="7" t="str">
        <f>VLOOKUP(K1277,[1]LibPAS_data!$A$2:$C$600,3,FALSE)</f>
        <v>Gila</v>
      </c>
      <c r="J1277" s="7" t="str">
        <f>VLOOKUP(K1277,[1]LibPAS_data!$A$2:$C$601,2,FALSE)</f>
        <v>Gila County Library District</v>
      </c>
      <c r="K1277" s="1" t="s">
        <v>191</v>
      </c>
      <c r="L1277" t="s">
        <v>87</v>
      </c>
      <c r="M1277" t="s">
        <v>266</v>
      </c>
      <c r="P1277">
        <v>0</v>
      </c>
      <c r="Q1277">
        <v>0</v>
      </c>
      <c r="R1277">
        <v>0</v>
      </c>
      <c r="S1277">
        <v>0</v>
      </c>
      <c r="T1277">
        <v>0</v>
      </c>
      <c r="U1277">
        <v>0</v>
      </c>
      <c r="V1277">
        <v>0</v>
      </c>
    </row>
    <row r="1278" spans="1:22" ht="15" x14ac:dyDescent="0.25">
      <c r="A1278" s="22">
        <f>VLOOKUP(lex_jul_2014[[#This Row],[Locationid]],[1]LibPAS_data!$A$2:$D$264,4,FALSE)</f>
        <v>102303</v>
      </c>
      <c r="B1278" s="10" t="str">
        <f>TEXT(C1278,"yyyy")&amp;"-"&amp;"Q"&amp;LOOKUP(MONTH(C1278),{1,4,7,10},{1,2,3,4})</f>
        <v>2015-Q3</v>
      </c>
      <c r="C1278" s="19">
        <v>42186</v>
      </c>
      <c r="D1278" s="7">
        <f>YEAR(DATE(YEAR(lex_jul_2014[[#This Row],[Date]]),MONTH(lex_jul_2014[[#This Row],[Date]])+6,1))</f>
        <v>2016</v>
      </c>
      <c r="E1278" s="39" t="str">
        <f>TEXT(lex_jul_2014[[#This Row],[Date]],"YYYY")</f>
        <v>2015</v>
      </c>
      <c r="F1278" t="s">
        <v>264</v>
      </c>
      <c r="G1278" s="7" t="str">
        <f>VLOOKUP(K1278,[1]LibPAS_data!$A$2:$C$600,3,FALSE)</f>
        <v>Maricopa</v>
      </c>
      <c r="J1278" s="7" t="str">
        <f>VLOOKUP(K1278,[1]LibPAS_data!$A$2:$C$601,2,FALSE)</f>
        <v xml:space="preserve">Glendale Public Library </v>
      </c>
      <c r="K1278" s="2" t="s">
        <v>192</v>
      </c>
      <c r="L1278" t="s">
        <v>102</v>
      </c>
      <c r="M1278" t="s">
        <v>266</v>
      </c>
      <c r="P1278">
        <v>2</v>
      </c>
      <c r="Q1278">
        <v>2</v>
      </c>
      <c r="R1278">
        <v>4</v>
      </c>
      <c r="S1278">
        <v>0</v>
      </c>
      <c r="T1278">
        <v>0</v>
      </c>
      <c r="U1278">
        <v>0</v>
      </c>
      <c r="V1278">
        <v>0</v>
      </c>
    </row>
    <row r="1279" spans="1:22" ht="15" x14ac:dyDescent="0.25">
      <c r="A1279" s="22" t="e">
        <f>VLOOKUP(lex_jul_2014[[#This Row],[Locationid]],[1]LibPAS_data!$A$2:$D$264,4,FALSE)</f>
        <v>#N/A</v>
      </c>
      <c r="B1279" s="10" t="str">
        <f>TEXT(C1279,"yyyy")&amp;"-"&amp;"Q"&amp;LOOKUP(MONTH(C1279),{1,4,7,10},{1,2,3,4})</f>
        <v>2015-Q3</v>
      </c>
      <c r="C1279" s="19">
        <v>42186</v>
      </c>
      <c r="D1279" s="7">
        <f>YEAR(DATE(YEAR(lex_jul_2014[[#This Row],[Date]]),MONTH(lex_jul_2014[[#This Row],[Date]])+6,1))</f>
        <v>2016</v>
      </c>
      <c r="E1279" s="39" t="str">
        <f>TEXT(lex_jul_2014[[#This Row],[Date]],"YYYY")</f>
        <v>2015</v>
      </c>
      <c r="F1279" t="s">
        <v>264</v>
      </c>
      <c r="G1279" s="7" t="str">
        <f>VLOOKUP(K1279,[1]LibPAS_data!$A$2:$C$600,3,FALSE)</f>
        <v>Coconino</v>
      </c>
      <c r="J1279" s="7" t="str">
        <f>VLOOKUP(K1279,[1]LibPAS_data!$A$2:$C$601,2,FALSE)</f>
        <v>Grand Canyon Community Library</v>
      </c>
      <c r="K1279" t="s">
        <v>193</v>
      </c>
      <c r="L1279" t="s">
        <v>67</v>
      </c>
      <c r="M1279" t="s">
        <v>266</v>
      </c>
      <c r="P1279">
        <v>0</v>
      </c>
      <c r="Q1279">
        <v>0</v>
      </c>
      <c r="R1279">
        <v>0</v>
      </c>
      <c r="S1279">
        <v>0</v>
      </c>
      <c r="T1279">
        <v>0</v>
      </c>
      <c r="U1279">
        <v>0</v>
      </c>
      <c r="V1279">
        <v>0</v>
      </c>
    </row>
    <row r="1280" spans="1:22" ht="15" x14ac:dyDescent="0.25">
      <c r="A1280" s="22" t="e">
        <f>VLOOKUP(lex_jul_2014[[#This Row],[Locationid]],[1]LibPAS_data!$A$2:$D$264,4,FALSE)</f>
        <v>#N/A</v>
      </c>
      <c r="B1280" s="10" t="str">
        <f>TEXT(C1280,"yyyy")&amp;"-"&amp;"Q"&amp;LOOKUP(MONTH(C1280),{1,4,7,10},{1,2,3,4})</f>
        <v>2015-Q3</v>
      </c>
      <c r="C1280" s="19">
        <v>42186</v>
      </c>
      <c r="D1280" s="7">
        <f>YEAR(DATE(YEAR(lex_jul_2014[[#This Row],[Date]]),MONTH(lex_jul_2014[[#This Row],[Date]])+6,1))</f>
        <v>2016</v>
      </c>
      <c r="E1280" s="39" t="str">
        <f>TEXT(lex_jul_2014[[#This Row],[Date]],"YYYY")</f>
        <v>2015</v>
      </c>
      <c r="F1280" t="s">
        <v>264</v>
      </c>
      <c r="G1280" s="7" t="str">
        <f>VLOOKUP(K1280,[1]LibPAS_data!$A$2:$C$600,3,FALSE)</f>
        <v>Greenlee</v>
      </c>
      <c r="J1280" s="7" t="str">
        <f>VLOOKUP(K1280,[1]LibPAS_data!$A$2:$C$601,2,FALSE)</f>
        <v>Greenlee County Library</v>
      </c>
      <c r="K1280" s="1" t="s">
        <v>194</v>
      </c>
      <c r="L1280" t="s">
        <v>73</v>
      </c>
      <c r="M1280" t="s">
        <v>266</v>
      </c>
      <c r="P1280">
        <v>0</v>
      </c>
      <c r="Q1280">
        <v>0</v>
      </c>
      <c r="R1280">
        <v>0</v>
      </c>
      <c r="S1280">
        <v>0</v>
      </c>
      <c r="T1280">
        <v>0</v>
      </c>
      <c r="U1280">
        <v>0</v>
      </c>
      <c r="V1280">
        <v>0</v>
      </c>
    </row>
    <row r="1281" spans="1:22" ht="15" x14ac:dyDescent="0.25">
      <c r="A1281" s="22">
        <f>VLOOKUP(lex_jul_2014[[#This Row],[Locationid]],[1]LibPAS_data!$A$2:$D$264,4,FALSE)</f>
        <v>2397</v>
      </c>
      <c r="B1281" s="10" t="str">
        <f>TEXT(C1281,"yyyy")&amp;"-"&amp;"Q"&amp;LOOKUP(MONTH(C1281),{1,4,7,10},{1,2,3,4})</f>
        <v>2015-Q3</v>
      </c>
      <c r="C1281" s="19">
        <v>42186</v>
      </c>
      <c r="D1281" s="7">
        <f>YEAR(DATE(YEAR(lex_jul_2014[[#This Row],[Date]]),MONTH(lex_jul_2014[[#This Row],[Date]])+6,1))</f>
        <v>2016</v>
      </c>
      <c r="E1281" s="39" t="str">
        <f>TEXT(lex_jul_2014[[#This Row],[Date]],"YYYY")</f>
        <v>2015</v>
      </c>
      <c r="F1281" t="s">
        <v>264</v>
      </c>
      <c r="G1281" s="7" t="str">
        <f>VLOOKUP(K1281,[1]LibPAS_data!$A$2:$C$600,3,FALSE)</f>
        <v>Navajo</v>
      </c>
      <c r="J1281" s="7" t="str">
        <f>VLOOKUP(K1281,[1]LibPAS_data!$A$2:$C$601,2,FALSE)</f>
        <v>Holbrook Public Library</v>
      </c>
      <c r="K1281" t="s">
        <v>195</v>
      </c>
      <c r="L1281" t="s">
        <v>118</v>
      </c>
      <c r="M1281" t="s">
        <v>266</v>
      </c>
      <c r="P1281">
        <v>0</v>
      </c>
      <c r="Q1281">
        <v>0</v>
      </c>
      <c r="R1281">
        <v>0</v>
      </c>
      <c r="S1281">
        <v>0</v>
      </c>
      <c r="T1281">
        <v>0</v>
      </c>
      <c r="U1281">
        <v>0</v>
      </c>
      <c r="V1281">
        <v>0</v>
      </c>
    </row>
    <row r="1282" spans="1:22" ht="15" x14ac:dyDescent="0.25">
      <c r="A1282" s="22">
        <f>VLOOKUP(lex_jul_2014[[#This Row],[Locationid]],[1]LibPAS_data!$A$2:$D$264,4,FALSE)</f>
        <v>1827</v>
      </c>
      <c r="B1282" s="10" t="str">
        <f>TEXT(C1282,"yyyy")&amp;"-"&amp;"Q"&amp;LOOKUP(MONTH(C1282),{1,4,7,10},{1,2,3,4})</f>
        <v>2015-Q3</v>
      </c>
      <c r="C1282" s="19">
        <v>42186</v>
      </c>
      <c r="D1282" s="7">
        <f>YEAR(DATE(YEAR(lex_jul_2014[[#This Row],[Date]]),MONTH(lex_jul_2014[[#This Row],[Date]])+6,1))</f>
        <v>2016</v>
      </c>
      <c r="E1282" s="39" t="str">
        <f>TEXT(lex_jul_2014[[#This Row],[Date]],"YYYY")</f>
        <v>2015</v>
      </c>
      <c r="F1282" t="s">
        <v>264</v>
      </c>
      <c r="G1282" s="7" t="str">
        <f>VLOOKUP(K1282,[1]LibPAS_data!$A$2:$C$600,3,FALSE)</f>
        <v>Navajo</v>
      </c>
      <c r="J1282" s="7" t="str">
        <f>VLOOKUP(K1282,[1]LibPAS_data!$A$2:$C$601,2,FALSE)</f>
        <v>Hopi Public Library</v>
      </c>
      <c r="K1282" t="s">
        <v>196</v>
      </c>
      <c r="L1282" t="s">
        <v>119</v>
      </c>
      <c r="M1282" t="s">
        <v>266</v>
      </c>
      <c r="P1282">
        <v>0</v>
      </c>
      <c r="Q1282">
        <v>0</v>
      </c>
      <c r="R1282">
        <v>0</v>
      </c>
      <c r="S1282">
        <v>0</v>
      </c>
      <c r="T1282">
        <v>0</v>
      </c>
      <c r="U1282">
        <v>0</v>
      </c>
      <c r="V1282">
        <v>0</v>
      </c>
    </row>
    <row r="1283" spans="1:22" ht="15" x14ac:dyDescent="0.25">
      <c r="A1283" s="22">
        <f>VLOOKUP(lex_jul_2014[[#This Row],[Locationid]],[1]LibPAS_data!$A$2:$D$264,4,FALSE)</f>
        <v>1694</v>
      </c>
      <c r="B1283" s="10" t="str">
        <f>TEXT(C1283,"yyyy")&amp;"-"&amp;"Q"&amp;LOOKUP(MONTH(C1283),{1,4,7,10},{1,2,3,4})</f>
        <v>2015-Q3</v>
      </c>
      <c r="C1283" s="19">
        <v>42186</v>
      </c>
      <c r="D1283" s="7">
        <f>YEAR(DATE(YEAR(lex_jul_2014[[#This Row],[Date]]),MONTH(lex_jul_2014[[#This Row],[Date]])+6,1))</f>
        <v>2016</v>
      </c>
      <c r="E1283" s="39" t="str">
        <f>TEXT(lex_jul_2014[[#This Row],[Date]],"YYYY")</f>
        <v>2015</v>
      </c>
      <c r="F1283" t="s">
        <v>264</v>
      </c>
      <c r="G1283" s="7" t="str">
        <f>VLOOKUP(K1283,[1]LibPAS_data!$A$2:$C$600,3,FALSE)</f>
        <v>Cochise</v>
      </c>
      <c r="J1283" s="7" t="str">
        <f>VLOOKUP(K1283,[1]LibPAS_data!$A$2:$C$601,2,FALSE)</f>
        <v>Huachuca City Public Library</v>
      </c>
      <c r="K1283" t="s">
        <v>197</v>
      </c>
      <c r="L1283" t="s">
        <v>83</v>
      </c>
      <c r="M1283" t="s">
        <v>266</v>
      </c>
      <c r="P1283">
        <v>0</v>
      </c>
      <c r="Q1283">
        <v>0</v>
      </c>
      <c r="R1283">
        <v>0</v>
      </c>
      <c r="S1283">
        <v>0</v>
      </c>
      <c r="T1283">
        <v>0</v>
      </c>
      <c r="U1283">
        <v>0</v>
      </c>
      <c r="V1283">
        <v>0</v>
      </c>
    </row>
    <row r="1284" spans="1:22" ht="15" x14ac:dyDescent="0.25">
      <c r="A1284" s="22" t="str">
        <f>VLOOKUP(lex_jul_2014[[#This Row],[Locationid]],[1]LibPAS_data!$A$2:$D$264,4,FALSE)</f>
        <v>N/A</v>
      </c>
      <c r="B1284" s="10" t="str">
        <f>TEXT(C1284,"yyyy")&amp;"-"&amp;"Q"&amp;LOOKUP(MONTH(C1284),{1,4,7,10},{1,2,3,4})</f>
        <v>2015-Q3</v>
      </c>
      <c r="C1284" s="19">
        <v>42186</v>
      </c>
      <c r="D1284" s="7">
        <f>YEAR(DATE(YEAR(lex_jul_2014[[#This Row],[Date]]),MONTH(lex_jul_2014[[#This Row],[Date]])+6,1))</f>
        <v>2016</v>
      </c>
      <c r="E1284" s="39" t="str">
        <f>TEXT(lex_jul_2014[[#This Row],[Date]],"YYYY")</f>
        <v>2015</v>
      </c>
      <c r="F1284" t="s">
        <v>264</v>
      </c>
      <c r="G1284" s="7" t="str">
        <f>VLOOKUP(K1284,[1]LibPAS_data!$A$2:$C$600,3,FALSE)</f>
        <v>Pinal</v>
      </c>
      <c r="J1284" s="7" t="str">
        <f>VLOOKUP(K1284,[1]LibPAS_data!$A$2:$C$601,2,FALSE)</f>
        <v>Ira H. Hayes Memorial Library</v>
      </c>
      <c r="K1284" t="s">
        <v>198</v>
      </c>
      <c r="L1284" t="s">
        <v>12</v>
      </c>
      <c r="M1284" t="s">
        <v>266</v>
      </c>
      <c r="P1284">
        <v>0</v>
      </c>
      <c r="Q1284">
        <v>0</v>
      </c>
      <c r="R1284">
        <v>0</v>
      </c>
      <c r="S1284">
        <v>0</v>
      </c>
      <c r="T1284">
        <v>0</v>
      </c>
      <c r="U1284">
        <v>0</v>
      </c>
      <c r="V1284">
        <v>0</v>
      </c>
    </row>
    <row r="1285" spans="1:22" ht="15" x14ac:dyDescent="0.25">
      <c r="A1285" s="22">
        <f>VLOOKUP(lex_jul_2014[[#This Row],[Locationid]],[1]LibPAS_data!$A$2:$D$264,4,FALSE)</f>
        <v>2991</v>
      </c>
      <c r="B1285" s="10" t="str">
        <f>TEXT(C1285,"yyyy")&amp;"-"&amp;"Q"&amp;LOOKUP(MONTH(C1285),{1,4,7,10},{1,2,3,4})</f>
        <v>2015-Q3</v>
      </c>
      <c r="C1285" s="19">
        <v>42186</v>
      </c>
      <c r="D1285" s="7">
        <f>YEAR(DATE(YEAR(lex_jul_2014[[#This Row],[Date]]),MONTH(lex_jul_2014[[#This Row],[Date]])+6,1))</f>
        <v>2016</v>
      </c>
      <c r="E1285" s="39" t="str">
        <f>TEXT(lex_jul_2014[[#This Row],[Date]],"YYYY")</f>
        <v>2015</v>
      </c>
      <c r="F1285" t="s">
        <v>264</v>
      </c>
      <c r="G1285" s="7" t="str">
        <f>VLOOKUP(K1285,[1]LibPAS_data!$A$2:$C$600,3,FALSE)</f>
        <v>Gila</v>
      </c>
      <c r="J1285" s="7" t="str">
        <f>VLOOKUP(K1285,[1]LibPAS_data!$A$2:$C$601,2,FALSE)</f>
        <v>Isabelle Hunt Memorial Public Library</v>
      </c>
      <c r="K1285" t="s">
        <v>199</v>
      </c>
      <c r="L1285" t="s">
        <v>88</v>
      </c>
      <c r="M1285" t="s">
        <v>266</v>
      </c>
      <c r="P1285">
        <v>0</v>
      </c>
      <c r="Q1285">
        <v>0</v>
      </c>
      <c r="R1285">
        <v>0</v>
      </c>
      <c r="S1285">
        <v>0</v>
      </c>
      <c r="T1285">
        <v>0</v>
      </c>
      <c r="U1285">
        <v>0</v>
      </c>
      <c r="V1285">
        <v>0</v>
      </c>
    </row>
    <row r="1286" spans="1:22" ht="15" x14ac:dyDescent="0.25">
      <c r="A1286" s="22">
        <f>VLOOKUP(lex_jul_2014[[#This Row],[Locationid]],[1]LibPAS_data!$A$2:$D$264,4,FALSE)</f>
        <v>663</v>
      </c>
      <c r="B1286" s="10" t="str">
        <f>TEXT(C1286,"yyyy")&amp;"-"&amp;"Q"&amp;LOOKUP(MONTH(C1286),{1,4,7,10},{1,2,3,4})</f>
        <v>2015-Q3</v>
      </c>
      <c r="C1286" s="19">
        <v>42186</v>
      </c>
      <c r="D1286" s="7">
        <f>YEAR(DATE(YEAR(lex_jul_2014[[#This Row],[Date]]),MONTH(lex_jul_2014[[#This Row],[Date]])+6,1))</f>
        <v>2016</v>
      </c>
      <c r="E1286" s="39" t="str">
        <f>TEXT(lex_jul_2014[[#This Row],[Date]],"YYYY")</f>
        <v>2015</v>
      </c>
      <c r="F1286" t="s">
        <v>264</v>
      </c>
      <c r="G1286" s="7" t="str">
        <f>VLOOKUP(K1286,[1]LibPAS_data!$A$2:$C$600,3,FALSE)</f>
        <v>Yavapai</v>
      </c>
      <c r="J1286" s="7" t="str">
        <f>VLOOKUP(K1286,[1]LibPAS_data!$A$2:$C$601,2,FALSE)</f>
        <v>Jerome Public</v>
      </c>
      <c r="K1286" t="s">
        <v>200</v>
      </c>
      <c r="L1286" t="s">
        <v>46</v>
      </c>
      <c r="M1286" t="s">
        <v>266</v>
      </c>
      <c r="P1286">
        <v>0</v>
      </c>
      <c r="Q1286">
        <v>0</v>
      </c>
      <c r="R1286">
        <v>0</v>
      </c>
      <c r="S1286">
        <v>0</v>
      </c>
      <c r="T1286">
        <v>0</v>
      </c>
      <c r="U1286">
        <v>0</v>
      </c>
      <c r="V1286">
        <v>0</v>
      </c>
    </row>
    <row r="1287" spans="1:22" ht="15" x14ac:dyDescent="0.25">
      <c r="A1287" s="22" t="str">
        <f>VLOOKUP(lex_jul_2014[[#This Row],[Locationid]],[1]LibPAS_data!$A$2:$D$264,4,FALSE)</f>
        <v>N/A</v>
      </c>
      <c r="B1287" s="10" t="str">
        <f>TEXT(C1287,"yyyy")&amp;"-"&amp;"Q"&amp;LOOKUP(MONTH(C1287),{1,4,7,10},{1,2,3,4})</f>
        <v>2015-Q3</v>
      </c>
      <c r="C1287" s="19">
        <v>42186</v>
      </c>
      <c r="D1287" s="7">
        <f>YEAR(DATE(YEAR(lex_jul_2014[[#This Row],[Date]]),MONTH(lex_jul_2014[[#This Row],[Date]])+6,1))</f>
        <v>2016</v>
      </c>
      <c r="E1287" s="39" t="str">
        <f>TEXT(lex_jul_2014[[#This Row],[Date]],"YYYY")</f>
        <v>2015</v>
      </c>
      <c r="F1287" t="s">
        <v>264</v>
      </c>
      <c r="G1287" s="7" t="str">
        <f>VLOOKUP(K1287,[1]LibPAS_data!$A$2:$C$600,3,FALSE)</f>
        <v>Mohave</v>
      </c>
      <c r="J1287" s="7" t="str">
        <f>VLOOKUP(K1287,[1]LibPAS_data!$A$2:$C$601,2,FALSE)</f>
        <v>Kaibab Paiute Public Library</v>
      </c>
      <c r="K1287" t="s">
        <v>201</v>
      </c>
      <c r="L1287" t="s">
        <v>31</v>
      </c>
      <c r="M1287" t="s">
        <v>266</v>
      </c>
      <c r="P1287">
        <v>0</v>
      </c>
      <c r="Q1287">
        <v>0</v>
      </c>
      <c r="R1287">
        <v>0</v>
      </c>
      <c r="S1287">
        <v>0</v>
      </c>
      <c r="T1287">
        <v>0</v>
      </c>
      <c r="U1287">
        <v>0</v>
      </c>
      <c r="V1287">
        <v>0</v>
      </c>
    </row>
    <row r="1288" spans="1:22" ht="15" x14ac:dyDescent="0.25">
      <c r="A1288" s="22" t="e">
        <f>VLOOKUP(lex_jul_2014[[#This Row],[Locationid]],[1]LibPAS_data!$A$2:$D$264,4,FALSE)</f>
        <v>#N/A</v>
      </c>
      <c r="B1288" s="10" t="str">
        <f>TEXT(C1288,"yyyy")&amp;"-"&amp;"Q"&amp;LOOKUP(MONTH(C1288),{1,4,7,10},{1,2,3,4})</f>
        <v>2015-Q3</v>
      </c>
      <c r="C1288" s="19">
        <v>42186</v>
      </c>
      <c r="D1288" s="7">
        <f>YEAR(DATE(YEAR(lex_jul_2014[[#This Row],[Date]]),MONTH(lex_jul_2014[[#This Row],[Date]])+6,1))</f>
        <v>2016</v>
      </c>
      <c r="E1288" s="39" t="str">
        <f>TEXT(lex_jul_2014[[#This Row],[Date]],"YYYY")</f>
        <v>2015</v>
      </c>
      <c r="F1288" t="s">
        <v>264</v>
      </c>
      <c r="G1288" s="7" t="str">
        <f>VLOOKUP(K1288,[1]LibPAS_data!$A$2:$C$600,3,FALSE)</f>
        <v>Navajo</v>
      </c>
      <c r="J1288" s="7" t="str">
        <f>VLOOKUP(K1288,[1]LibPAS_data!$A$2:$C$601,2,FALSE)</f>
        <v>Kayenta Community Library</v>
      </c>
      <c r="K1288" t="s">
        <v>202</v>
      </c>
      <c r="L1288" t="s">
        <v>125</v>
      </c>
      <c r="M1288" t="s">
        <v>266</v>
      </c>
      <c r="P1288">
        <v>0</v>
      </c>
      <c r="Q1288">
        <v>0</v>
      </c>
      <c r="R1288">
        <v>0</v>
      </c>
      <c r="S1288">
        <v>0</v>
      </c>
      <c r="T1288">
        <v>0</v>
      </c>
      <c r="U1288">
        <v>0</v>
      </c>
      <c r="V1288">
        <v>0</v>
      </c>
    </row>
    <row r="1289" spans="1:22" ht="15" x14ac:dyDescent="0.25">
      <c r="A1289" s="22">
        <f>VLOOKUP(lex_jul_2014[[#This Row],[Locationid]],[1]LibPAS_data!$A$2:$D$264,4,FALSE)</f>
        <v>1024</v>
      </c>
      <c r="B1289" s="10" t="str">
        <f>TEXT(C1289,"yyyy")&amp;"-"&amp;"Q"&amp;LOOKUP(MONTH(C1289),{1,4,7,10},{1,2,3,4})</f>
        <v>2015-Q3</v>
      </c>
      <c r="C1289" s="19">
        <v>42186</v>
      </c>
      <c r="D1289" s="7">
        <f>YEAR(DATE(YEAR(lex_jul_2014[[#This Row],[Date]]),MONTH(lex_jul_2014[[#This Row],[Date]])+6,1))</f>
        <v>2016</v>
      </c>
      <c r="E1289" s="39" t="str">
        <f>TEXT(lex_jul_2014[[#This Row],[Date]],"YYYY")</f>
        <v>2015</v>
      </c>
      <c r="F1289" t="s">
        <v>264</v>
      </c>
      <c r="G1289" s="7" t="str">
        <f>VLOOKUP(K1289,[1]LibPAS_data!$A$2:$C$600,3,FALSE)</f>
        <v>Pinal</v>
      </c>
      <c r="J1289" s="7" t="str">
        <f>VLOOKUP(K1289,[1]LibPAS_data!$A$2:$C$601,2,FALSE)</f>
        <v>Kearny Public Library</v>
      </c>
      <c r="K1289" t="s">
        <v>203</v>
      </c>
      <c r="L1289" t="s">
        <v>22</v>
      </c>
      <c r="M1289" t="s">
        <v>266</v>
      </c>
      <c r="P1289">
        <v>0</v>
      </c>
      <c r="Q1289">
        <v>0</v>
      </c>
      <c r="R1289">
        <v>0</v>
      </c>
      <c r="S1289">
        <v>0</v>
      </c>
      <c r="T1289">
        <v>0</v>
      </c>
      <c r="U1289">
        <v>0</v>
      </c>
      <c r="V1289">
        <v>0</v>
      </c>
    </row>
    <row r="1290" spans="1:22" ht="15" x14ac:dyDescent="0.25">
      <c r="A1290" s="22">
        <f>VLOOKUP(lex_jul_2014[[#This Row],[Locationid]],[1]LibPAS_data!$A$2:$D$264,4,FALSE)</f>
        <v>3139</v>
      </c>
      <c r="B1290" s="10" t="str">
        <f>TEXT(C1290,"yyyy")&amp;"-"&amp;"Q"&amp;LOOKUP(MONTH(C1290),{1,4,7,10},{1,2,3,4})</f>
        <v>2015-Q3</v>
      </c>
      <c r="C1290" s="19">
        <v>42186</v>
      </c>
      <c r="D1290" s="7">
        <f>YEAR(DATE(YEAR(lex_jul_2014[[#This Row],[Date]]),MONTH(lex_jul_2014[[#This Row],[Date]])+6,1))</f>
        <v>2016</v>
      </c>
      <c r="E1290" s="39" t="str">
        <f>TEXT(lex_jul_2014[[#This Row],[Date]],"YYYY")</f>
        <v>2015</v>
      </c>
      <c r="F1290" t="s">
        <v>264</v>
      </c>
      <c r="G1290" s="7" t="str">
        <f>VLOOKUP(K1290,[1]LibPAS_data!$A$2:$C$600,3,FALSE)</f>
        <v>La Paz</v>
      </c>
      <c r="J1290" s="7" t="str">
        <f>VLOOKUP(K1290,[1]LibPAS_data!$A$2:$C$601,2,FALSE)</f>
        <v>La Paz County Library Services</v>
      </c>
      <c r="K1290" s="2" t="s">
        <v>285</v>
      </c>
      <c r="L1290" t="s">
        <v>281</v>
      </c>
      <c r="M1290" t="s">
        <v>266</v>
      </c>
      <c r="P1290">
        <v>0</v>
      </c>
      <c r="Q1290">
        <v>0</v>
      </c>
      <c r="R1290">
        <v>0</v>
      </c>
      <c r="S1290">
        <v>0</v>
      </c>
      <c r="T1290">
        <v>0</v>
      </c>
      <c r="U1290">
        <v>0</v>
      </c>
      <c r="V1290">
        <v>0</v>
      </c>
    </row>
    <row r="1291" spans="1:22" ht="15" x14ac:dyDescent="0.25">
      <c r="A1291" s="22">
        <f>VLOOKUP(lex_jul_2014[[#This Row],[Locationid]],[1]LibPAS_data!$A$2:$D$264,4,FALSE)</f>
        <v>4423</v>
      </c>
      <c r="B1291" s="10" t="str">
        <f>TEXT(C1291,"yyyy")&amp;"-"&amp;"Q"&amp;LOOKUP(MONTH(C1291),{1,4,7,10},{1,2,3,4})</f>
        <v>2015-Q3</v>
      </c>
      <c r="C1291" s="19">
        <v>42186</v>
      </c>
      <c r="D1291" s="7">
        <f>YEAR(DATE(YEAR(lex_jul_2014[[#This Row],[Date]]),MONTH(lex_jul_2014[[#This Row],[Date]])+6,1))</f>
        <v>2016</v>
      </c>
      <c r="E1291" s="39" t="str">
        <f>TEXT(lex_jul_2014[[#This Row],[Date]],"YYYY")</f>
        <v>2015</v>
      </c>
      <c r="F1291" t="s">
        <v>264</v>
      </c>
      <c r="G1291" s="7" t="str">
        <f>VLOOKUP(K1291,[1]LibPAS_data!$A$2:$C$600,3,FALSE)</f>
        <v>Navajo</v>
      </c>
      <c r="J1291" s="7" t="str">
        <f>VLOOKUP(K1291,[1]LibPAS_data!$A$2:$C$601,2,FALSE)</f>
        <v>Larson Memorial Public Library</v>
      </c>
      <c r="K1291" s="2" t="s">
        <v>204</v>
      </c>
      <c r="L1291" t="s">
        <v>123</v>
      </c>
      <c r="M1291" t="s">
        <v>266</v>
      </c>
      <c r="P1291">
        <v>0</v>
      </c>
      <c r="Q1291">
        <v>0</v>
      </c>
      <c r="R1291">
        <v>0</v>
      </c>
      <c r="S1291">
        <v>0</v>
      </c>
      <c r="T1291">
        <v>0</v>
      </c>
      <c r="U1291">
        <v>0</v>
      </c>
      <c r="V1291">
        <v>0</v>
      </c>
    </row>
    <row r="1292" spans="1:22" ht="15" x14ac:dyDescent="0.25">
      <c r="A1292" s="22">
        <f>VLOOKUP(lex_jul_2014[[#This Row],[Locationid]],[1]LibPAS_data!$A$2:$D$264,4,FALSE)</f>
        <v>1032</v>
      </c>
      <c r="B1292" s="10" t="str">
        <f>TEXT(C1292,"yyyy")&amp;"-"&amp;"Q"&amp;LOOKUP(MONTH(C1292),{1,4,7,10},{1,2,3,4})</f>
        <v>2015-Q3</v>
      </c>
      <c r="C1292" s="19">
        <v>42186</v>
      </c>
      <c r="D1292" s="7">
        <f>YEAR(DATE(YEAR(lex_jul_2014[[#This Row],[Date]]),MONTH(lex_jul_2014[[#This Row],[Date]])+6,1))</f>
        <v>2016</v>
      </c>
      <c r="E1292" s="39" t="str">
        <f>TEXT(lex_jul_2014[[#This Row],[Date]],"YYYY")</f>
        <v>2015</v>
      </c>
      <c r="F1292" t="s">
        <v>264</v>
      </c>
      <c r="G1292" s="7" t="str">
        <f>VLOOKUP(K1292,[1]LibPAS_data!$A$2:$C$600,3,FALSE)</f>
        <v>Pinal</v>
      </c>
      <c r="J1292" s="7" t="str">
        <f>VLOOKUP(K1292,[1]LibPAS_data!$A$2:$C$601,2,FALSE)</f>
        <v>Mammoth Public Library</v>
      </c>
      <c r="K1292" t="s">
        <v>205</v>
      </c>
      <c r="L1292" t="s">
        <v>24</v>
      </c>
      <c r="M1292" t="s">
        <v>266</v>
      </c>
      <c r="P1292">
        <v>0</v>
      </c>
      <c r="Q1292">
        <v>0</v>
      </c>
      <c r="R1292">
        <v>0</v>
      </c>
      <c r="S1292">
        <v>0</v>
      </c>
      <c r="T1292">
        <v>0</v>
      </c>
      <c r="U1292">
        <v>0</v>
      </c>
      <c r="V1292">
        <v>0</v>
      </c>
    </row>
    <row r="1293" spans="1:22" ht="15" x14ac:dyDescent="0.25">
      <c r="A1293" s="22">
        <f>VLOOKUP(lex_jul_2014[[#This Row],[Locationid]],[1]LibPAS_data!$A$2:$D$264,4,FALSE)</f>
        <v>145358</v>
      </c>
      <c r="B1293" s="10" t="str">
        <f>TEXT(C1293,"yyyy")&amp;"-"&amp;"Q"&amp;LOOKUP(MONTH(C1293),{1,4,7,10},{1,2,3,4})</f>
        <v>2015-Q3</v>
      </c>
      <c r="C1293" s="19">
        <v>42186</v>
      </c>
      <c r="D1293" s="7">
        <f>YEAR(DATE(YEAR(lex_jul_2014[[#This Row],[Date]]),MONTH(lex_jul_2014[[#This Row],[Date]])+6,1))</f>
        <v>2016</v>
      </c>
      <c r="E1293" s="39" t="str">
        <f>TEXT(lex_jul_2014[[#This Row],[Date]],"YYYY")</f>
        <v>2015</v>
      </c>
      <c r="F1293" t="s">
        <v>264</v>
      </c>
      <c r="G1293" s="7" t="str">
        <f>VLOOKUP(K1293,[1]LibPAS_data!$A$2:$C$600,3,FALSE)</f>
        <v>Maricopa</v>
      </c>
      <c r="J1293" s="7" t="str">
        <f>VLOOKUP(K1293,[1]LibPAS_data!$A$2:$C$601,2,FALSE)</f>
        <v>Maricopa County Library District</v>
      </c>
      <c r="K1293" s="2" t="s">
        <v>208</v>
      </c>
      <c r="L1293" t="s">
        <v>110</v>
      </c>
      <c r="M1293" t="s">
        <v>266</v>
      </c>
      <c r="P1293">
        <v>85</v>
      </c>
      <c r="Q1293">
        <v>22</v>
      </c>
      <c r="R1293">
        <v>190</v>
      </c>
      <c r="S1293">
        <v>6</v>
      </c>
      <c r="T1293">
        <v>11</v>
      </c>
      <c r="U1293">
        <v>7</v>
      </c>
      <c r="V1293">
        <v>55</v>
      </c>
    </row>
    <row r="1294" spans="1:22" ht="15" x14ac:dyDescent="0.25">
      <c r="A1294" s="22">
        <f>VLOOKUP(lex_jul_2014[[#This Row],[Locationid]],[1]LibPAS_data!$A$2:$D$264,4,FALSE)</f>
        <v>33183</v>
      </c>
      <c r="B1294" s="10" t="str">
        <f>TEXT(C1294,"yyyy")&amp;"-"&amp;"Q"&amp;LOOKUP(MONTH(C1294),{1,4,7,10},{1,2,3,4})</f>
        <v>2015-Q3</v>
      </c>
      <c r="C1294" s="19">
        <v>42186</v>
      </c>
      <c r="D1294" s="7">
        <f>YEAR(DATE(YEAR(lex_jul_2014[[#This Row],[Date]]),MONTH(lex_jul_2014[[#This Row],[Date]])+6,1))</f>
        <v>2016</v>
      </c>
      <c r="E1294" s="39" t="str">
        <f>TEXT(lex_jul_2014[[#This Row],[Date]],"YYYY")</f>
        <v>2015</v>
      </c>
      <c r="F1294" t="s">
        <v>264</v>
      </c>
      <c r="G1294" s="7" t="str">
        <f>VLOOKUP(K1294,[1]LibPAS_data!$A$2:$C$600,3,FALSE)</f>
        <v>Pinal</v>
      </c>
      <c r="J1294" s="7" t="str">
        <f>VLOOKUP(K1294,[1]LibPAS_data!$A$2:$C$601,2,FALSE)</f>
        <v>Maricopa Community Library</v>
      </c>
      <c r="K1294" t="s">
        <v>206</v>
      </c>
      <c r="L1294" t="s">
        <v>26</v>
      </c>
      <c r="M1294" t="s">
        <v>266</v>
      </c>
      <c r="P1294">
        <v>8</v>
      </c>
      <c r="Q1294">
        <v>1</v>
      </c>
      <c r="R1294">
        <v>9</v>
      </c>
      <c r="S1294">
        <v>1</v>
      </c>
      <c r="T1294">
        <v>0</v>
      </c>
      <c r="U1294">
        <v>8</v>
      </c>
      <c r="V1294">
        <v>0</v>
      </c>
    </row>
    <row r="1295" spans="1:22" ht="15" x14ac:dyDescent="0.25">
      <c r="A1295" s="22" t="e">
        <f>VLOOKUP(lex_jul_2014[[#This Row],[Locationid]],[1]LibPAS_data!$A$2:$D$264,4,FALSE)</f>
        <v>#N/A</v>
      </c>
      <c r="B1295" s="10" t="str">
        <f>TEXT(C1295,"yyyy")&amp;"-"&amp;"Q"&amp;LOOKUP(MONTH(C1295),{1,4,7,10},{1,2,3,4})</f>
        <v>2015-Q3</v>
      </c>
      <c r="C1295" s="19">
        <v>42186</v>
      </c>
      <c r="D1295" s="7">
        <f>YEAR(DATE(YEAR(lex_jul_2014[[#This Row],[Date]]),MONTH(lex_jul_2014[[#This Row],[Date]])+6,1))</f>
        <v>2016</v>
      </c>
      <c r="E1295" s="39" t="str">
        <f>TEXT(lex_jul_2014[[#This Row],[Date]],"YYYY")</f>
        <v>2015</v>
      </c>
      <c r="F1295" t="s">
        <v>264</v>
      </c>
      <c r="G1295" s="7" t="str">
        <f>VLOOKUP(K1295,[1]LibPAS_data!$A$2:$C$600,3,FALSE)</f>
        <v>Yavapai</v>
      </c>
      <c r="J1295" s="7" t="str">
        <f>VLOOKUP(K1295,[1]LibPAS_data!$A$2:$C$601,2,FALSE)</f>
        <v>Mayer Public Library</v>
      </c>
      <c r="K1295" t="s">
        <v>207</v>
      </c>
      <c r="L1295" t="s">
        <v>47</v>
      </c>
      <c r="M1295" t="s">
        <v>266</v>
      </c>
      <c r="P1295">
        <v>0</v>
      </c>
      <c r="Q1295">
        <v>0</v>
      </c>
      <c r="R1295">
        <v>0</v>
      </c>
      <c r="S1295">
        <v>0</v>
      </c>
      <c r="T1295">
        <v>0</v>
      </c>
      <c r="U1295">
        <v>0</v>
      </c>
      <c r="V1295">
        <v>0</v>
      </c>
    </row>
    <row r="1296" spans="1:22" ht="15" x14ac:dyDescent="0.25">
      <c r="A1296" s="22" t="e">
        <f>VLOOKUP(lex_jul_2014[[#This Row],[Locationid]],[1]LibPAS_data!$A$2:$D$264,4,FALSE)</f>
        <v>#N/A</v>
      </c>
      <c r="B1296" s="10" t="str">
        <f>TEXT(C1296,"yyyy")&amp;"-"&amp;"Q"&amp;LOOKUP(MONTH(C1296),{1,4,7,10},{1,2,3,4})</f>
        <v>2015-Q3</v>
      </c>
      <c r="C1296" s="19">
        <v>42186</v>
      </c>
      <c r="D1296" s="7">
        <f>YEAR(DATE(YEAR(lex_jul_2014[[#This Row],[Date]]),MONTH(lex_jul_2014[[#This Row],[Date]])+6,1))</f>
        <v>2016</v>
      </c>
      <c r="E1296" s="39" t="str">
        <f>TEXT(lex_jul_2014[[#This Row],[Date]],"YYYY")</f>
        <v>2015</v>
      </c>
      <c r="F1296" t="s">
        <v>264</v>
      </c>
      <c r="G1296" s="7" t="str">
        <f>VLOOKUP(K1296,[1]LibPAS_data!$A$2:$C$600,3,FALSE)</f>
        <v>Navajo</v>
      </c>
      <c r="J1296" s="7" t="str">
        <f>VLOOKUP(K1296,[1]LibPAS_data!$A$2:$C$601,2,FALSE)</f>
        <v>McNary Community Library</v>
      </c>
      <c r="K1296" t="s">
        <v>209</v>
      </c>
      <c r="L1296" t="s">
        <v>126</v>
      </c>
      <c r="M1296" t="s">
        <v>266</v>
      </c>
      <c r="P1296">
        <v>0</v>
      </c>
      <c r="Q1296">
        <v>0</v>
      </c>
      <c r="R1296">
        <v>0</v>
      </c>
      <c r="S1296">
        <v>0</v>
      </c>
      <c r="T1296">
        <v>0</v>
      </c>
      <c r="U1296">
        <v>0</v>
      </c>
      <c r="V1296">
        <v>0</v>
      </c>
    </row>
    <row r="1297" spans="1:22" ht="15" x14ac:dyDescent="0.25">
      <c r="A1297" s="22">
        <f>VLOOKUP(lex_jul_2014[[#This Row],[Locationid]],[1]LibPAS_data!$A$2:$D$264,4,FALSE)</f>
        <v>3750</v>
      </c>
      <c r="B1297" s="10" t="str">
        <f>TEXT(C1297,"yyyy")&amp;"-"&amp;"Q"&amp;LOOKUP(MONTH(C1297),{1,4,7,10},{1,2,3,4})</f>
        <v>2015-Q3</v>
      </c>
      <c r="C1297" s="19">
        <v>42186</v>
      </c>
      <c r="D1297" s="7">
        <f>YEAR(DATE(YEAR(lex_jul_2014[[#This Row],[Date]]),MONTH(lex_jul_2014[[#This Row],[Date]])+6,1))</f>
        <v>2016</v>
      </c>
      <c r="E1297" s="39" t="str">
        <f>TEXT(lex_jul_2014[[#This Row],[Date]],"YYYY")</f>
        <v>2015</v>
      </c>
      <c r="F1297" t="s">
        <v>264</v>
      </c>
      <c r="G1297" s="7" t="str">
        <f>VLOOKUP(K1297,[1]LibPAS_data!$A$2:$C$600,3,FALSE)</f>
        <v>Gila</v>
      </c>
      <c r="J1297" s="7" t="str">
        <f>VLOOKUP(K1297,[1]LibPAS_data!$A$2:$C$601,2,FALSE)</f>
        <v>Miami Memorial Public Library</v>
      </c>
      <c r="K1297" s="2" t="s">
        <v>211</v>
      </c>
      <c r="L1297" t="s">
        <v>85</v>
      </c>
      <c r="M1297" t="s">
        <v>266</v>
      </c>
      <c r="P1297">
        <v>0</v>
      </c>
      <c r="Q1297">
        <v>0</v>
      </c>
      <c r="R1297">
        <v>0</v>
      </c>
      <c r="S1297">
        <v>0</v>
      </c>
      <c r="T1297">
        <v>0</v>
      </c>
      <c r="U1297">
        <v>0</v>
      </c>
      <c r="V1297">
        <v>0</v>
      </c>
    </row>
    <row r="1298" spans="1:22" ht="15" x14ac:dyDescent="0.25">
      <c r="A1298" s="22">
        <f>VLOOKUP(lex_jul_2014[[#This Row],[Locationid]],[1]LibPAS_data!$A$2:$D$264,4,FALSE)</f>
        <v>87143</v>
      </c>
      <c r="B1298" s="10" t="str">
        <f>TEXT(C1298,"yyyy")&amp;"-"&amp;"Q"&amp;LOOKUP(MONTH(C1298),{1,4,7,10},{1,2,3,4})</f>
        <v>2015-Q3</v>
      </c>
      <c r="C1298" s="19">
        <v>42186</v>
      </c>
      <c r="D1298" s="7">
        <f>YEAR(DATE(YEAR(lex_jul_2014[[#This Row],[Date]]),MONTH(lex_jul_2014[[#This Row],[Date]])+6,1))</f>
        <v>2016</v>
      </c>
      <c r="E1298" s="39" t="str">
        <f>TEXT(lex_jul_2014[[#This Row],[Date]],"YYYY")</f>
        <v>2015</v>
      </c>
      <c r="F1298" t="s">
        <v>264</v>
      </c>
      <c r="G1298" s="7" t="str">
        <f>VLOOKUP(K1298,[1]LibPAS_data!$A$2:$C$600,3,FALSE)</f>
        <v>Mohave</v>
      </c>
      <c r="J1298" s="7" t="str">
        <f>VLOOKUP(K1298,[1]LibPAS_data!$A$2:$C$601,2,FALSE)</f>
        <v>Mohave County Library District</v>
      </c>
      <c r="K1298" t="s">
        <v>212</v>
      </c>
      <c r="L1298" t="s">
        <v>29</v>
      </c>
      <c r="M1298" t="s">
        <v>266</v>
      </c>
      <c r="P1298">
        <v>0</v>
      </c>
      <c r="Q1298">
        <v>0</v>
      </c>
      <c r="R1298">
        <v>0</v>
      </c>
      <c r="S1298">
        <v>0</v>
      </c>
      <c r="T1298">
        <v>0</v>
      </c>
      <c r="U1298">
        <v>0</v>
      </c>
      <c r="V1298">
        <v>0</v>
      </c>
    </row>
    <row r="1299" spans="1:22" ht="15" x14ac:dyDescent="0.25">
      <c r="A1299" s="22">
        <f>VLOOKUP(lex_jul_2014[[#This Row],[Locationid]],[1]LibPAS_data!$A$2:$D$264,4,FALSE)</f>
        <v>2934</v>
      </c>
      <c r="B1299" s="10" t="str">
        <f>TEXT(C1299,"yyyy")&amp;"-"&amp;"Q"&amp;LOOKUP(MONTH(C1299),{1,4,7,10},{1,2,3,4})</f>
        <v>2015-Q3</v>
      </c>
      <c r="C1299" s="19">
        <v>42186</v>
      </c>
      <c r="D1299" s="7">
        <f>YEAR(DATE(YEAR(lex_jul_2014[[#This Row],[Date]]),MONTH(lex_jul_2014[[#This Row],[Date]])+6,1))</f>
        <v>2016</v>
      </c>
      <c r="E1299" s="39" t="str">
        <f>TEXT(lex_jul_2014[[#This Row],[Date]],"YYYY")</f>
        <v>2015</v>
      </c>
      <c r="F1299" t="s">
        <v>264</v>
      </c>
      <c r="G1299" s="7" t="str">
        <f>VLOOKUP(K1299,[1]LibPAS_data!$A$2:$C$600,3,FALSE)</f>
        <v>Greenlee</v>
      </c>
      <c r="J1299" s="7" t="str">
        <f>VLOOKUP(K1299,[1]LibPAS_data!$A$2:$C$601,2,FALSE)</f>
        <v>Morenci Community Library</v>
      </c>
      <c r="K1299" t="s">
        <v>213</v>
      </c>
      <c r="L1299" t="s">
        <v>74</v>
      </c>
      <c r="M1299" t="s">
        <v>266</v>
      </c>
      <c r="P1299">
        <v>0</v>
      </c>
      <c r="Q1299">
        <v>0</v>
      </c>
      <c r="R1299">
        <v>0</v>
      </c>
      <c r="S1299">
        <v>0</v>
      </c>
      <c r="T1299">
        <v>0</v>
      </c>
      <c r="U1299">
        <v>0</v>
      </c>
      <c r="V1299">
        <v>0</v>
      </c>
    </row>
    <row r="1300" spans="1:22" ht="15" x14ac:dyDescent="0.25">
      <c r="A1300" s="22">
        <f>VLOOKUP(lex_jul_2014[[#This Row],[Locationid]],[1]LibPAS_data!$A$2:$D$264,4,FALSE)</f>
        <v>2461</v>
      </c>
      <c r="B1300" s="10" t="str">
        <f>TEXT(C1300,"yyyy")&amp;"-"&amp;"Q"&amp;LOOKUP(MONTH(C1300),{1,4,7,10},{1,2,3,4})</f>
        <v>2015-Q3</v>
      </c>
      <c r="C1300" s="19">
        <v>42186</v>
      </c>
      <c r="D1300" s="7">
        <f>YEAR(DATE(YEAR(lex_jul_2014[[#This Row],[Date]]),MONTH(lex_jul_2014[[#This Row],[Date]])+6,1))</f>
        <v>2016</v>
      </c>
      <c r="E1300" s="39" t="str">
        <f>TEXT(lex_jul_2014[[#This Row],[Date]],"YYYY")</f>
        <v>2015</v>
      </c>
      <c r="F1300" t="s">
        <v>264</v>
      </c>
      <c r="G1300" s="7" t="str">
        <f>VLOOKUP(K1300,[1]LibPAS_data!$A$2:$C$600,3,FALSE)</f>
        <v>Navajo</v>
      </c>
      <c r="J1300" s="7" t="str">
        <f>VLOOKUP(K1300,[1]LibPAS_data!$A$2:$C$601,2,FALSE)</f>
        <v>Navajo County Library District</v>
      </c>
      <c r="K1300" t="s">
        <v>214</v>
      </c>
      <c r="L1300" t="s">
        <v>124</v>
      </c>
      <c r="M1300" t="s">
        <v>266</v>
      </c>
      <c r="P1300">
        <v>15</v>
      </c>
      <c r="Q1300">
        <v>5</v>
      </c>
      <c r="R1300">
        <v>29</v>
      </c>
      <c r="S1300">
        <v>2</v>
      </c>
      <c r="T1300">
        <v>3</v>
      </c>
      <c r="U1300">
        <v>4</v>
      </c>
      <c r="V1300">
        <v>33</v>
      </c>
    </row>
    <row r="1301" spans="1:22" ht="15" x14ac:dyDescent="0.25">
      <c r="A1301" s="22">
        <f>VLOOKUP(lex_jul_2014[[#This Row],[Locationid]],[1]LibPAS_data!$A$2:$D$264,4,FALSE)</f>
        <v>19768</v>
      </c>
      <c r="B1301" s="10" t="str">
        <f>TEXT(C1301,"yyyy")&amp;"-"&amp;"Q"&amp;LOOKUP(MONTH(C1301),{1,4,7,10},{1,2,3,4})</f>
        <v>2015-Q3</v>
      </c>
      <c r="C1301" s="19">
        <v>42186</v>
      </c>
      <c r="D1301" s="7">
        <f>YEAR(DATE(YEAR(lex_jul_2014[[#This Row],[Date]]),MONTH(lex_jul_2014[[#This Row],[Date]])+6,1))</f>
        <v>2016</v>
      </c>
      <c r="E1301" s="39" t="str">
        <f>TEXT(lex_jul_2014[[#This Row],[Date]],"YYYY")</f>
        <v>2015</v>
      </c>
      <c r="F1301" t="s">
        <v>264</v>
      </c>
      <c r="G1301" s="7" t="str">
        <f>VLOOKUP(K1301,[1]LibPAS_data!$A$2:$C$600,3,FALSE)</f>
        <v>Apache</v>
      </c>
      <c r="J1301" s="7" t="str">
        <f>VLOOKUP(K1301,[1]LibPAS_data!$A$2:$C$601,2,FALSE)</f>
        <v>Navajo Nation Library System</v>
      </c>
      <c r="K1301" t="s">
        <v>216</v>
      </c>
      <c r="L1301" t="s">
        <v>115</v>
      </c>
      <c r="M1301" t="s">
        <v>266</v>
      </c>
      <c r="P1301">
        <v>0</v>
      </c>
      <c r="Q1301">
        <v>0</v>
      </c>
      <c r="R1301">
        <v>0</v>
      </c>
      <c r="S1301">
        <v>0</v>
      </c>
      <c r="T1301">
        <v>0</v>
      </c>
      <c r="U1301">
        <v>0</v>
      </c>
      <c r="V1301">
        <v>0</v>
      </c>
    </row>
    <row r="1302" spans="1:22" ht="15" x14ac:dyDescent="0.25">
      <c r="A1302" s="22">
        <f>VLOOKUP(lex_jul_2014[[#This Row],[Locationid]],[1]LibPAS_data!$A$2:$D$264,4,FALSE)</f>
        <v>23601</v>
      </c>
      <c r="B1302" s="10" t="str">
        <f>TEXT(C1302,"yyyy")&amp;"-"&amp;"Q"&amp;LOOKUP(MONTH(C1302),{1,4,7,10},{1,2,3,4})</f>
        <v>2015-Q3</v>
      </c>
      <c r="C1302" s="19">
        <v>42186</v>
      </c>
      <c r="D1302" s="7">
        <f>YEAR(DATE(YEAR(lex_jul_2014[[#This Row],[Date]]),MONTH(lex_jul_2014[[#This Row],[Date]])+6,1))</f>
        <v>2016</v>
      </c>
      <c r="E1302" s="39" t="str">
        <f>TEXT(lex_jul_2014[[#This Row],[Date]],"YYYY")</f>
        <v>2015</v>
      </c>
      <c r="F1302" t="s">
        <v>264</v>
      </c>
      <c r="G1302" s="7" t="str">
        <f>VLOOKUP(K1302,[1]LibPAS_data!$A$2:$C$600,3,FALSE)</f>
        <v>Santa Cruz</v>
      </c>
      <c r="J1302" s="7" t="str">
        <f>VLOOKUP(K1302,[1]LibPAS_data!$A$2:$C$601,2,FALSE)</f>
        <v>Nogales/Santa Cruz County Public Library</v>
      </c>
      <c r="K1302" t="s">
        <v>215</v>
      </c>
      <c r="L1302" t="s">
        <v>137</v>
      </c>
      <c r="M1302" t="s">
        <v>266</v>
      </c>
      <c r="P1302">
        <v>0</v>
      </c>
      <c r="Q1302">
        <v>0</v>
      </c>
      <c r="R1302">
        <v>0</v>
      </c>
      <c r="S1302">
        <v>0</v>
      </c>
      <c r="T1302">
        <v>0</v>
      </c>
      <c r="U1302">
        <v>0</v>
      </c>
      <c r="V1302">
        <v>0</v>
      </c>
    </row>
    <row r="1303" spans="1:22" ht="15" x14ac:dyDescent="0.25">
      <c r="A1303" s="22" t="e">
        <f>VLOOKUP(lex_jul_2014[[#This Row],[Locationid]],[1]LibPAS_data!$A$2:$D$264,4,FALSE)</f>
        <v>#N/A</v>
      </c>
      <c r="B1303" s="10" t="str">
        <f>TEXT(C1303,"yyyy")&amp;"-"&amp;"Q"&amp;LOOKUP(MONTH(C1303),{1,4,7,10},{1,2,3,4})</f>
        <v>2015-Q3</v>
      </c>
      <c r="C1303" s="19">
        <v>42186</v>
      </c>
      <c r="D1303" s="7">
        <f>YEAR(DATE(YEAR(lex_jul_2014[[#This Row],[Date]]),MONTH(lex_jul_2014[[#This Row],[Date]])+6,1))</f>
        <v>2016</v>
      </c>
      <c r="E1303" s="39" t="str">
        <f>TEXT(lex_jul_2014[[#This Row],[Date]],"YYYY")</f>
        <v>2015</v>
      </c>
      <c r="F1303" t="s">
        <v>264</v>
      </c>
      <c r="G1303" s="7" t="str">
        <f>VLOOKUP(K1303,[1]LibPAS_data!$A$2:$C$600,3,FALSE)</f>
        <v>Maricopa</v>
      </c>
      <c r="J1303" s="7" t="str">
        <f>VLOOKUP(K1303,[1]LibPAS_data!$A$2:$C$601,2,FALSE)</f>
        <v>Northwest Regional Library</v>
      </c>
      <c r="K1303" t="s">
        <v>286</v>
      </c>
      <c r="L1303" t="s">
        <v>282</v>
      </c>
      <c r="M1303" t="s">
        <v>266</v>
      </c>
      <c r="P1303">
        <v>0</v>
      </c>
      <c r="Q1303">
        <v>0</v>
      </c>
      <c r="R1303">
        <v>0</v>
      </c>
      <c r="S1303">
        <v>0</v>
      </c>
      <c r="T1303">
        <v>0</v>
      </c>
      <c r="U1303">
        <v>0</v>
      </c>
      <c r="V1303">
        <v>0</v>
      </c>
    </row>
    <row r="1304" spans="1:22" ht="15" x14ac:dyDescent="0.25">
      <c r="A1304" s="22" t="e">
        <f>VLOOKUP(lex_jul_2014[[#This Row],[Locationid]],[1]LibPAS_data!$A$2:$D$264,4,FALSE)</f>
        <v>#N/A</v>
      </c>
      <c r="B1304" s="10" t="str">
        <f>TEXT(C1304,"yyyy")&amp;"-"&amp;"Q"&amp;LOOKUP(MONTH(C1304),{1,4,7,10},{1,2,3,4})</f>
        <v>2015-Q3</v>
      </c>
      <c r="C1304" s="19">
        <v>42186</v>
      </c>
      <c r="D1304" s="7">
        <f>YEAR(DATE(YEAR(lex_jul_2014[[#This Row],[Date]]),MONTH(lex_jul_2014[[#This Row],[Date]])+6,1))</f>
        <v>2016</v>
      </c>
      <c r="E1304" s="39" t="str">
        <f>TEXT(lex_jul_2014[[#This Row],[Date]],"YYYY")</f>
        <v>2015</v>
      </c>
      <c r="F1304" t="s">
        <v>264</v>
      </c>
      <c r="G1304" s="7" t="str">
        <f>VLOOKUP(K1304,[1]LibPAS_data!$A$2:$C$600,3,FALSE)</f>
        <v>Pinal</v>
      </c>
      <c r="J1304" s="7" t="str">
        <f>VLOOKUP(K1304,[1]LibPAS_data!$A$2:$C$601,2,FALSE)</f>
        <v>Oracle Public Library</v>
      </c>
      <c r="K1304" t="s">
        <v>217</v>
      </c>
      <c r="L1304" t="s">
        <v>23</v>
      </c>
      <c r="M1304" t="s">
        <v>266</v>
      </c>
      <c r="P1304">
        <v>0</v>
      </c>
      <c r="Q1304">
        <v>0</v>
      </c>
      <c r="R1304">
        <v>0</v>
      </c>
      <c r="S1304">
        <v>0</v>
      </c>
      <c r="T1304">
        <v>0</v>
      </c>
      <c r="U1304">
        <v>0</v>
      </c>
      <c r="V1304">
        <v>0</v>
      </c>
    </row>
    <row r="1305" spans="1:22" ht="15" x14ac:dyDescent="0.25">
      <c r="A1305" s="22" t="e">
        <f>VLOOKUP(lex_jul_2014[[#This Row],[Locationid]],[1]LibPAS_data!$A$2:$D$264,4,FALSE)</f>
        <v>#N/A</v>
      </c>
      <c r="B1305" s="10" t="str">
        <f>TEXT(C1305,"yyyy")&amp;"-"&amp;"Q"&amp;LOOKUP(MONTH(C1305),{1,4,7,10},{1,2,3,4})</f>
        <v>2015-Q3</v>
      </c>
      <c r="C1305" s="19">
        <v>42186</v>
      </c>
      <c r="D1305" s="7">
        <f>YEAR(DATE(YEAR(lex_jul_2014[[#This Row],[Date]]),MONTH(lex_jul_2014[[#This Row],[Date]])+6,1))</f>
        <v>2016</v>
      </c>
      <c r="E1305" s="39" t="str">
        <f>TEXT(lex_jul_2014[[#This Row],[Date]],"YYYY")</f>
        <v>2015</v>
      </c>
      <c r="F1305" t="s">
        <v>264</v>
      </c>
      <c r="G1305" s="7" t="str">
        <f>VLOOKUP(K1305,[1]LibPAS_data!$A$2:$C$600,3,FALSE)</f>
        <v>Pinal</v>
      </c>
      <c r="J1305" s="7" t="str">
        <f>VLOOKUP(K1305,[1]LibPAS_data!$A$2:$C$601,2,FALSE)</f>
        <v>Oro Valley Public Library</v>
      </c>
      <c r="K1305" t="s">
        <v>218</v>
      </c>
      <c r="L1305" t="s">
        <v>135</v>
      </c>
      <c r="M1305" t="s">
        <v>266</v>
      </c>
      <c r="P1305">
        <v>0</v>
      </c>
      <c r="Q1305">
        <v>0</v>
      </c>
      <c r="R1305">
        <v>0</v>
      </c>
      <c r="S1305">
        <v>0</v>
      </c>
      <c r="T1305">
        <v>0</v>
      </c>
      <c r="U1305">
        <v>0</v>
      </c>
      <c r="V1305">
        <v>0</v>
      </c>
    </row>
    <row r="1306" spans="1:22" ht="15" x14ac:dyDescent="0.25">
      <c r="A1306" s="22" t="str">
        <f>VLOOKUP(lex_jul_2014[[#This Row],[Locationid]],[1]LibPAS_data!$A$2:$D$264,4,FALSE)</f>
        <v>N/A</v>
      </c>
      <c r="B1306" s="10" t="str">
        <f>TEXT(C1306,"yyyy")&amp;"-"&amp;"Q"&amp;LOOKUP(MONTH(C1306),{1,4,7,10},{1,2,3,4})</f>
        <v>2015-Q3</v>
      </c>
      <c r="C1306" s="19">
        <v>42186</v>
      </c>
      <c r="D1306" s="7">
        <f>YEAR(DATE(YEAR(lex_jul_2014[[#This Row],[Date]]),MONTH(lex_jul_2014[[#This Row],[Date]])+6,1))</f>
        <v>2016</v>
      </c>
      <c r="E1306" s="39" t="str">
        <f>TEXT(lex_jul_2014[[#This Row],[Date]],"YYYY")</f>
        <v>2015</v>
      </c>
      <c r="F1306" t="s">
        <v>264</v>
      </c>
      <c r="G1306" s="7" t="str">
        <f>VLOOKUP(K1306,[1]LibPAS_data!$A$2:$C$600,3,FALSE)</f>
        <v>Coconino</v>
      </c>
      <c r="J1306" s="7" t="str">
        <f>VLOOKUP(K1306,[1]LibPAS_data!$A$2:$C$601,2,FALSE)</f>
        <v>Page Public Library</v>
      </c>
      <c r="K1306" t="s">
        <v>219</v>
      </c>
      <c r="L1306" t="s">
        <v>64</v>
      </c>
      <c r="M1306" t="s">
        <v>266</v>
      </c>
      <c r="P1306">
        <v>0</v>
      </c>
      <c r="Q1306">
        <v>0</v>
      </c>
      <c r="R1306">
        <v>0</v>
      </c>
      <c r="S1306">
        <v>0</v>
      </c>
      <c r="T1306">
        <v>0</v>
      </c>
      <c r="U1306">
        <v>0</v>
      </c>
      <c r="V1306">
        <v>0</v>
      </c>
    </row>
    <row r="1307" spans="1:22" ht="15" x14ac:dyDescent="0.25">
      <c r="A1307" s="22">
        <f>VLOOKUP(lex_jul_2014[[#This Row],[Locationid]],[1]LibPAS_data!$A$2:$D$264,4,FALSE)</f>
        <v>10834</v>
      </c>
      <c r="B1307" s="10" t="str">
        <f>TEXT(C1307,"yyyy")&amp;"-"&amp;"Q"&amp;LOOKUP(MONTH(C1307),{1,4,7,10},{1,2,3,4})</f>
        <v>2015-Q3</v>
      </c>
      <c r="C1307" s="19">
        <v>42186</v>
      </c>
      <c r="D1307" s="7">
        <f>YEAR(DATE(YEAR(lex_jul_2014[[#This Row],[Date]]),MONTH(lex_jul_2014[[#This Row],[Date]])+6,1))</f>
        <v>2016</v>
      </c>
      <c r="E1307" s="39" t="str">
        <f>TEXT(lex_jul_2014[[#This Row],[Date]],"YYYY")</f>
        <v>2015</v>
      </c>
      <c r="F1307" t="s">
        <v>264</v>
      </c>
      <c r="G1307" s="7" t="str">
        <f>VLOOKUP(K1307,[1]LibPAS_data!$A$2:$C$600,3,FALSE)</f>
        <v>La Paz</v>
      </c>
      <c r="J1307" s="7" t="str">
        <f>VLOOKUP(K1307,[1]LibPAS_data!$A$2:$C$601,2,FALSE)</f>
        <v>Parker Public Library</v>
      </c>
      <c r="K1307" t="s">
        <v>300</v>
      </c>
      <c r="L1307" t="s">
        <v>301</v>
      </c>
      <c r="M1307" t="s">
        <v>266</v>
      </c>
      <c r="P1307">
        <v>0</v>
      </c>
      <c r="Q1307">
        <v>0</v>
      </c>
      <c r="R1307">
        <v>0</v>
      </c>
      <c r="S1307">
        <v>0</v>
      </c>
      <c r="T1307">
        <v>0</v>
      </c>
      <c r="U1307">
        <v>0</v>
      </c>
      <c r="V1307">
        <v>0</v>
      </c>
    </row>
    <row r="1308" spans="1:22" ht="15" x14ac:dyDescent="0.25">
      <c r="A1308" s="22">
        <f>VLOOKUP(lex_jul_2014[[#This Row],[Locationid]],[1]LibPAS_data!$A$2:$D$264,4,FALSE)</f>
        <v>811</v>
      </c>
      <c r="B1308" s="10" t="str">
        <f>TEXT(C1308,"yyyy")&amp;"-"&amp;"Q"&amp;LOOKUP(MONTH(C1308),{1,4,7,10},{1,2,3,4})</f>
        <v>2015-Q3</v>
      </c>
      <c r="C1308" s="19">
        <v>42186</v>
      </c>
      <c r="D1308" s="7">
        <f>YEAR(DATE(YEAR(lex_jul_2014[[#This Row],[Date]]),MONTH(lex_jul_2014[[#This Row],[Date]])+6,1))</f>
        <v>2016</v>
      </c>
      <c r="E1308" s="39" t="str">
        <f>TEXT(lex_jul_2014[[#This Row],[Date]],"YYYY")</f>
        <v>2015</v>
      </c>
      <c r="F1308" t="s">
        <v>264</v>
      </c>
      <c r="G1308" s="7" t="str">
        <f>VLOOKUP(K1308,[1]LibPAS_data!$A$2:$C$600,3,FALSE)</f>
        <v>Santa Cruz</v>
      </c>
      <c r="J1308" s="7" t="str">
        <f>VLOOKUP(K1308,[1]LibPAS_data!$A$2:$C$601,2,FALSE)</f>
        <v>Patagonia Public Library</v>
      </c>
      <c r="K1308" s="1" t="s">
        <v>220</v>
      </c>
      <c r="L1308" t="s">
        <v>139</v>
      </c>
      <c r="M1308" t="s">
        <v>266</v>
      </c>
      <c r="P1308">
        <v>0</v>
      </c>
      <c r="Q1308">
        <v>0</v>
      </c>
      <c r="R1308">
        <v>0</v>
      </c>
      <c r="S1308">
        <v>0</v>
      </c>
      <c r="T1308">
        <v>0</v>
      </c>
      <c r="U1308">
        <v>0</v>
      </c>
      <c r="V1308">
        <v>0</v>
      </c>
    </row>
    <row r="1309" spans="1:22" ht="15" x14ac:dyDescent="0.25">
      <c r="A1309" s="22">
        <f>VLOOKUP(lex_jul_2014[[#This Row],[Locationid]],[1]LibPAS_data!$A$2:$D$264,4,FALSE)</f>
        <v>13597</v>
      </c>
      <c r="B1309" s="10" t="str">
        <f>TEXT(C1309,"yyyy")&amp;"-"&amp;"Q"&amp;LOOKUP(MONTH(C1309),{1,4,7,10},{1,2,3,4})</f>
        <v>2015-Q3</v>
      </c>
      <c r="C1309" s="19">
        <v>42186</v>
      </c>
      <c r="D1309" s="7">
        <f>YEAR(DATE(YEAR(lex_jul_2014[[#This Row],[Date]]),MONTH(lex_jul_2014[[#This Row],[Date]])+6,1))</f>
        <v>2016</v>
      </c>
      <c r="E1309" s="39" t="str">
        <f>TEXT(lex_jul_2014[[#This Row],[Date]],"YYYY")</f>
        <v>2015</v>
      </c>
      <c r="F1309" t="s">
        <v>264</v>
      </c>
      <c r="G1309" s="7" t="str">
        <f>VLOOKUP(K1309,[1]LibPAS_data!$A$2:$C$600,3,FALSE)</f>
        <v>Gila</v>
      </c>
      <c r="J1309" s="7" t="str">
        <f>VLOOKUP(K1309,[1]LibPAS_data!$A$2:$C$601,2,FALSE)</f>
        <v>Payson Public Library</v>
      </c>
      <c r="K1309" t="s">
        <v>221</v>
      </c>
      <c r="L1309" t="s">
        <v>89</v>
      </c>
      <c r="M1309" t="s">
        <v>266</v>
      </c>
      <c r="P1309">
        <v>0</v>
      </c>
      <c r="Q1309">
        <v>0</v>
      </c>
      <c r="R1309">
        <v>0</v>
      </c>
      <c r="S1309">
        <v>0</v>
      </c>
      <c r="T1309">
        <v>0</v>
      </c>
      <c r="U1309">
        <v>0</v>
      </c>
      <c r="V1309">
        <v>0</v>
      </c>
    </row>
    <row r="1310" spans="1:22" ht="15" x14ac:dyDescent="0.25">
      <c r="A1310" s="22">
        <f>VLOOKUP(lex_jul_2014[[#This Row],[Locationid]],[1]LibPAS_data!$A$2:$D$264,4,FALSE)</f>
        <v>109952</v>
      </c>
      <c r="B1310" s="10" t="str">
        <f>TEXT(C1310,"yyyy")&amp;"-"&amp;"Q"&amp;LOOKUP(MONTH(C1310),{1,4,7,10},{1,2,3,4})</f>
        <v>2015-Q3</v>
      </c>
      <c r="C1310" s="19">
        <v>42186</v>
      </c>
      <c r="D1310" s="7">
        <f>YEAR(DATE(YEAR(lex_jul_2014[[#This Row],[Date]]),MONTH(lex_jul_2014[[#This Row],[Date]])+6,1))</f>
        <v>2016</v>
      </c>
      <c r="E1310" s="39" t="str">
        <f>TEXT(lex_jul_2014[[#This Row],[Date]],"YYYY")</f>
        <v>2015</v>
      </c>
      <c r="F1310" t="s">
        <v>264</v>
      </c>
      <c r="G1310" s="7" t="str">
        <f>VLOOKUP(K1310,[1]LibPAS_data!$A$2:$C$600,3,FALSE)</f>
        <v>Maricopa</v>
      </c>
      <c r="J1310" s="7" t="str">
        <f>VLOOKUP(K1310,[1]LibPAS_data!$A$2:$C$601,2,FALSE)</f>
        <v>Peoria Public Library</v>
      </c>
      <c r="K1310" s="2" t="s">
        <v>222</v>
      </c>
      <c r="L1310" t="s">
        <v>109</v>
      </c>
      <c r="M1310" t="s">
        <v>266</v>
      </c>
      <c r="P1310">
        <v>0</v>
      </c>
      <c r="Q1310">
        <v>0</v>
      </c>
      <c r="R1310">
        <v>0</v>
      </c>
      <c r="S1310">
        <v>0</v>
      </c>
      <c r="T1310">
        <v>0</v>
      </c>
      <c r="U1310">
        <v>0</v>
      </c>
      <c r="V1310">
        <v>0</v>
      </c>
    </row>
    <row r="1311" spans="1:22" ht="15" x14ac:dyDescent="0.25">
      <c r="A1311" s="22">
        <f>VLOOKUP(lex_jul_2014[[#This Row],[Locationid]],[1]LibPAS_data!$A$2:$D$264,4,FALSE)</f>
        <v>943450</v>
      </c>
      <c r="B1311" s="10" t="str">
        <f>TEXT(C1311,"yyyy")&amp;"-"&amp;"Q"&amp;LOOKUP(MONTH(C1311),{1,4,7,10},{1,2,3,4})</f>
        <v>2015-Q3</v>
      </c>
      <c r="C1311" s="19">
        <v>42186</v>
      </c>
      <c r="D1311" s="7">
        <f>YEAR(DATE(YEAR(lex_jul_2014[[#This Row],[Date]]),MONTH(lex_jul_2014[[#This Row],[Date]])+6,1))</f>
        <v>2016</v>
      </c>
      <c r="E1311" s="39" t="str">
        <f>TEXT(lex_jul_2014[[#This Row],[Date]],"YYYY")</f>
        <v>2015</v>
      </c>
      <c r="F1311" t="s">
        <v>264</v>
      </c>
      <c r="G1311" s="7" t="str">
        <f>VLOOKUP(K1311,[1]LibPAS_data!$A$2:$C$600,3,FALSE)</f>
        <v>Maricopa</v>
      </c>
      <c r="J1311" s="7" t="str">
        <f>VLOOKUP(K1311,[1]LibPAS_data!$A$2:$C$601,2,FALSE)</f>
        <v>Phoenix Public Library</v>
      </c>
      <c r="K1311" s="1" t="s">
        <v>223</v>
      </c>
      <c r="L1311" t="s">
        <v>107</v>
      </c>
      <c r="M1311" t="s">
        <v>266</v>
      </c>
      <c r="P1311">
        <v>115</v>
      </c>
      <c r="Q1311">
        <v>44</v>
      </c>
      <c r="R1311">
        <v>225</v>
      </c>
      <c r="S1311">
        <v>59</v>
      </c>
      <c r="T1311">
        <v>32</v>
      </c>
      <c r="U1311">
        <v>22</v>
      </c>
      <c r="V1311">
        <v>1</v>
      </c>
    </row>
    <row r="1312" spans="1:22" ht="15" x14ac:dyDescent="0.25">
      <c r="A1312" s="22">
        <f>VLOOKUP(lex_jul_2014[[#This Row],[Locationid]],[1]LibPAS_data!$A$2:$D$264,4,FALSE)</f>
        <v>405419</v>
      </c>
      <c r="B1312" s="10" t="str">
        <f>TEXT(C1312,"yyyy")&amp;"-"&amp;"Q"&amp;LOOKUP(MONTH(C1312),{1,4,7,10},{1,2,3,4})</f>
        <v>2015-Q3</v>
      </c>
      <c r="C1312" s="19">
        <v>42186</v>
      </c>
      <c r="D1312" s="7">
        <f>YEAR(DATE(YEAR(lex_jul_2014[[#This Row],[Date]]),MONTH(lex_jul_2014[[#This Row],[Date]])+6,1))</f>
        <v>2016</v>
      </c>
      <c r="E1312" s="39" t="str">
        <f>TEXT(lex_jul_2014[[#This Row],[Date]],"YYYY")</f>
        <v>2015</v>
      </c>
      <c r="F1312" t="s">
        <v>264</v>
      </c>
      <c r="G1312" s="7" t="str">
        <f>VLOOKUP(K1312,[1]LibPAS_data!$A$2:$C$600,3,FALSE)</f>
        <v>Pima</v>
      </c>
      <c r="J1312" s="7" t="str">
        <f>VLOOKUP(K1312,[1]LibPAS_data!$A$2:$C$601,2,FALSE)</f>
        <v>Pima County Public Library</v>
      </c>
      <c r="K1312" s="3" t="s">
        <v>225</v>
      </c>
      <c r="L1312" t="s">
        <v>136</v>
      </c>
      <c r="M1312" t="s">
        <v>266</v>
      </c>
      <c r="P1312">
        <v>128</v>
      </c>
      <c r="Q1312">
        <v>38</v>
      </c>
      <c r="R1312">
        <v>302</v>
      </c>
      <c r="S1312">
        <v>85</v>
      </c>
      <c r="T1312">
        <v>39</v>
      </c>
      <c r="U1312">
        <v>54</v>
      </c>
      <c r="V1312">
        <v>4</v>
      </c>
    </row>
    <row r="1313" spans="1:22" ht="15" x14ac:dyDescent="0.25">
      <c r="A1313" s="22" t="e">
        <f>VLOOKUP(lex_jul_2014[[#This Row],[Locationid]],[1]LibPAS_data!$A$2:$D$264,4,FALSE)</f>
        <v>#N/A</v>
      </c>
      <c r="B1313" s="10" t="str">
        <f>TEXT(C1313,"yyyy")&amp;"-"&amp;"Q"&amp;LOOKUP(MONTH(C1313),{1,4,7,10},{1,2,3,4})</f>
        <v>2015-Q3</v>
      </c>
      <c r="C1313" s="19">
        <v>42186</v>
      </c>
      <c r="D1313" s="7">
        <f>YEAR(DATE(YEAR(lex_jul_2014[[#This Row],[Date]]),MONTH(lex_jul_2014[[#This Row],[Date]])+6,1))</f>
        <v>2016</v>
      </c>
      <c r="E1313" s="39" t="str">
        <f>TEXT(lex_jul_2014[[#This Row],[Date]],"YYYY")</f>
        <v>2015</v>
      </c>
      <c r="F1313" t="s">
        <v>264</v>
      </c>
      <c r="G1313" s="7" t="str">
        <f>VLOOKUP(K1313,[1]LibPAS_data!$A$2:$C$600,3,FALSE)</f>
        <v>Yuma</v>
      </c>
      <c r="J1313" s="7" t="str">
        <f>VLOOKUP(K1313,[1]LibPAS_data!$A$2:$C$601,2,FALSE)</f>
        <v>Heritage Branch Library</v>
      </c>
      <c r="K1313" s="3" t="s">
        <v>302</v>
      </c>
      <c r="L1313" t="s">
        <v>94</v>
      </c>
      <c r="M1313" t="s">
        <v>266</v>
      </c>
      <c r="P1313">
        <v>0</v>
      </c>
      <c r="Q1313">
        <v>0</v>
      </c>
      <c r="R1313">
        <v>0</v>
      </c>
      <c r="S1313">
        <v>0</v>
      </c>
      <c r="T1313">
        <v>0</v>
      </c>
      <c r="U1313">
        <v>0</v>
      </c>
      <c r="V1313">
        <v>0</v>
      </c>
    </row>
    <row r="1314" spans="1:22" ht="15" x14ac:dyDescent="0.25">
      <c r="A1314" s="22">
        <f>VLOOKUP(lex_jul_2014[[#This Row],[Locationid]],[1]LibPAS_data!$A$2:$D$264,4,FALSE)</f>
        <v>8901</v>
      </c>
      <c r="B1314" s="10" t="str">
        <f>TEXT(C1314,"yyyy")&amp;"-"&amp;"Q"&amp;LOOKUP(MONTH(C1314),{1,4,7,10},{1,2,3,4})</f>
        <v>2015-Q3</v>
      </c>
      <c r="C1314" s="19">
        <v>42186</v>
      </c>
      <c r="D1314" s="7">
        <f>YEAR(DATE(YEAR(lex_jul_2014[[#This Row],[Date]]),MONTH(lex_jul_2014[[#This Row],[Date]])+6,1))</f>
        <v>2016</v>
      </c>
      <c r="E1314" s="39" t="str">
        <f>TEXT(lex_jul_2014[[#This Row],[Date]],"YYYY")</f>
        <v>2015</v>
      </c>
      <c r="F1314" t="s">
        <v>264</v>
      </c>
      <c r="G1314" s="7" t="str">
        <f>VLOOKUP(K1314,[1]LibPAS_data!$A$2:$C$600,3,FALSE)</f>
        <v>Pinal</v>
      </c>
      <c r="J1314" s="7" t="str">
        <f>VLOOKUP(K1314,[1]LibPAS_data!$A$2:$C$601,2,FALSE)</f>
        <v>Pinal County Library District</v>
      </c>
      <c r="K1314" s="2" t="s">
        <v>226</v>
      </c>
      <c r="L1314" t="s">
        <v>20</v>
      </c>
      <c r="M1314" t="s">
        <v>266</v>
      </c>
      <c r="P1314">
        <v>9</v>
      </c>
      <c r="Q1314">
        <v>3</v>
      </c>
      <c r="R1314">
        <v>18</v>
      </c>
      <c r="S1314">
        <v>4</v>
      </c>
      <c r="T1314">
        <v>2</v>
      </c>
      <c r="U1314">
        <v>1</v>
      </c>
      <c r="V1314">
        <v>4</v>
      </c>
    </row>
    <row r="1315" spans="1:22" ht="15" x14ac:dyDescent="0.25">
      <c r="A1315" s="22" t="e">
        <f>VLOOKUP(lex_jul_2014[[#This Row],[Locationid]],[1]LibPAS_data!$A$2:$D$264,4,FALSE)</f>
        <v>#N/A</v>
      </c>
      <c r="B1315" s="10" t="str">
        <f>TEXT(C1315,"yyyy")&amp;"-"&amp;"Q"&amp;LOOKUP(MONTH(C1315),{1,4,7,10},{1,2,3,4})</f>
        <v>2015-Q3</v>
      </c>
      <c r="C1315" s="19">
        <v>42186</v>
      </c>
      <c r="D1315" s="7">
        <f>YEAR(DATE(YEAR(lex_jul_2014[[#This Row],[Date]]),MONTH(lex_jul_2014[[#This Row],[Date]])+6,1))</f>
        <v>2016</v>
      </c>
      <c r="E1315" s="39" t="str">
        <f>TEXT(lex_jul_2014[[#This Row],[Date]],"YYYY")</f>
        <v>2015</v>
      </c>
      <c r="F1315" t="s">
        <v>264</v>
      </c>
      <c r="G1315" s="7" t="str">
        <f>VLOOKUP(K1315,[1]LibPAS_data!$A$2:$C$600,3,FALSE)</f>
        <v>Navajo</v>
      </c>
      <c r="J1315" s="7" t="str">
        <f>VLOOKUP(K1315,[1]LibPAS_data!$A$2:$C$601,2,FALSE)</f>
        <v>Pinedale Public Library</v>
      </c>
      <c r="K1315" s="5" t="s">
        <v>227</v>
      </c>
      <c r="L1315" t="s">
        <v>127</v>
      </c>
      <c r="M1315" t="s">
        <v>266</v>
      </c>
      <c r="P1315">
        <v>0</v>
      </c>
      <c r="Q1315">
        <v>0</v>
      </c>
      <c r="R1315">
        <v>0</v>
      </c>
      <c r="S1315">
        <v>0</v>
      </c>
      <c r="T1315">
        <v>0</v>
      </c>
      <c r="U1315">
        <v>0</v>
      </c>
      <c r="V1315">
        <v>0</v>
      </c>
    </row>
    <row r="1316" spans="1:22" ht="15" x14ac:dyDescent="0.25">
      <c r="A1316" s="22" t="e">
        <f>VLOOKUP(lex_jul_2014[[#This Row],[Locationid]],[1]LibPAS_data!$A$2:$D$264,4,FALSE)</f>
        <v>#N/A</v>
      </c>
      <c r="B1316" s="10" t="str">
        <f>TEXT(C1316,"yyyy")&amp;"-"&amp;"Q"&amp;LOOKUP(MONTH(C1316),{1,4,7,10},{1,2,3,4})</f>
        <v>2015-Q3</v>
      </c>
      <c r="C1316" s="19">
        <v>42186</v>
      </c>
      <c r="D1316" s="7">
        <f>YEAR(DATE(YEAR(lex_jul_2014[[#This Row],[Date]]),MONTH(lex_jul_2014[[#This Row],[Date]])+6,1))</f>
        <v>2016</v>
      </c>
      <c r="E1316" s="39" t="str">
        <f>TEXT(lex_jul_2014[[#This Row],[Date]],"YYYY")</f>
        <v>2015</v>
      </c>
      <c r="F1316" t="s">
        <v>264</v>
      </c>
      <c r="G1316" s="7" t="str">
        <f>VLOOKUP(K1316,[1]LibPAS_data!$A$2:$C$600,3,FALSE)</f>
        <v>Maricopa</v>
      </c>
      <c r="J1316" s="7" t="str">
        <f>VLOOKUP(K1316,[1]LibPAS_data!$A$2:$C$601,2,FALSE)</f>
        <v>Hollyhock Branch Library</v>
      </c>
      <c r="K1316" t="s">
        <v>303</v>
      </c>
      <c r="L1316" t="s">
        <v>128</v>
      </c>
      <c r="M1316" t="s">
        <v>266</v>
      </c>
      <c r="P1316">
        <v>0</v>
      </c>
      <c r="Q1316">
        <v>0</v>
      </c>
      <c r="R1316">
        <v>0</v>
      </c>
      <c r="S1316">
        <v>0</v>
      </c>
      <c r="T1316">
        <v>0</v>
      </c>
      <c r="U1316">
        <v>0</v>
      </c>
      <c r="V1316">
        <v>0</v>
      </c>
    </row>
    <row r="1317" spans="1:22" ht="15" x14ac:dyDescent="0.25">
      <c r="A1317" s="22">
        <f>VLOOKUP(lex_jul_2014[[#This Row],[Locationid]],[1]LibPAS_data!$A$2:$D$264,4,FALSE)</f>
        <v>29416</v>
      </c>
      <c r="B1317" s="10" t="str">
        <f>TEXT(C1317,"yyyy")&amp;"-"&amp;"Q"&amp;LOOKUP(MONTH(C1317),{1,4,7,10},{1,2,3,4})</f>
        <v>2015-Q3</v>
      </c>
      <c r="C1317" s="19">
        <v>42186</v>
      </c>
      <c r="D1317" s="7">
        <f>YEAR(DATE(YEAR(lex_jul_2014[[#This Row],[Date]]),MONTH(lex_jul_2014[[#This Row],[Date]])+6,1))</f>
        <v>2016</v>
      </c>
      <c r="E1317" s="39" t="str">
        <f>TEXT(lex_jul_2014[[#This Row],[Date]],"YYYY")</f>
        <v>2015</v>
      </c>
      <c r="F1317" t="s">
        <v>264</v>
      </c>
      <c r="G1317" s="7" t="str">
        <f>VLOOKUP(K1317,[1]LibPAS_data!$A$2:$C$600,3,FALSE)</f>
        <v>Yavapai</v>
      </c>
      <c r="J1317" s="7" t="str">
        <f>VLOOKUP(K1317,[1]LibPAS_data!$A$2:$C$601,2,FALSE)</f>
        <v>Prescott Public Library</v>
      </c>
      <c r="K1317" s="1" t="s">
        <v>229</v>
      </c>
      <c r="L1317" t="s">
        <v>48</v>
      </c>
      <c r="M1317" t="s">
        <v>266</v>
      </c>
      <c r="P1317">
        <v>0</v>
      </c>
      <c r="Q1317">
        <v>0</v>
      </c>
      <c r="R1317">
        <v>0</v>
      </c>
      <c r="S1317">
        <v>0</v>
      </c>
      <c r="T1317">
        <v>0</v>
      </c>
      <c r="U1317">
        <v>0</v>
      </c>
      <c r="V1317">
        <v>0</v>
      </c>
    </row>
    <row r="1318" spans="1:22" ht="15" x14ac:dyDescent="0.25">
      <c r="A1318" s="22">
        <f>VLOOKUP(lex_jul_2014[[#This Row],[Locationid]],[1]LibPAS_data!$A$2:$D$264,4,FALSE)</f>
        <v>22616</v>
      </c>
      <c r="B1318" s="10" t="str">
        <f>TEXT(C1318,"yyyy")&amp;"-"&amp;"Q"&amp;LOOKUP(MONTH(C1318),{1,4,7,10},{1,2,3,4})</f>
        <v>2015-Q3</v>
      </c>
      <c r="C1318" s="19">
        <v>42186</v>
      </c>
      <c r="D1318" s="7">
        <f>YEAR(DATE(YEAR(lex_jul_2014[[#This Row],[Date]]),MONTH(lex_jul_2014[[#This Row],[Date]])+6,1))</f>
        <v>2016</v>
      </c>
      <c r="E1318" s="39" t="str">
        <f>TEXT(lex_jul_2014[[#This Row],[Date]],"YYYY")</f>
        <v>2015</v>
      </c>
      <c r="F1318" t="s">
        <v>264</v>
      </c>
      <c r="G1318" s="7" t="str">
        <f>VLOOKUP(K1318,[1]LibPAS_data!$A$2:$C$600,3,FALSE)</f>
        <v>Yavapai</v>
      </c>
      <c r="J1318" s="7" t="str">
        <f>VLOOKUP(K1318,[1]LibPAS_data!$A$2:$C$601,2,FALSE)</f>
        <v>Prescott Valley Public Library</v>
      </c>
      <c r="K1318" t="s">
        <v>230</v>
      </c>
      <c r="L1318" t="s">
        <v>45</v>
      </c>
      <c r="M1318" t="s">
        <v>266</v>
      </c>
      <c r="P1318">
        <v>3</v>
      </c>
      <c r="Q1318">
        <v>1</v>
      </c>
      <c r="R1318">
        <v>4</v>
      </c>
      <c r="S1318">
        <v>0</v>
      </c>
      <c r="T1318">
        <v>0</v>
      </c>
      <c r="U1318">
        <v>1</v>
      </c>
      <c r="V1318">
        <v>0</v>
      </c>
    </row>
    <row r="1319" spans="1:22" ht="15" x14ac:dyDescent="0.25">
      <c r="A1319" s="22">
        <f>VLOOKUP(lex_jul_2014[[#This Row],[Locationid]],[1]LibPAS_data!$A$2:$D$264,4,FALSE)</f>
        <v>5873</v>
      </c>
      <c r="B1319" s="10" t="str">
        <f>TEXT(C1319,"yyyy")&amp;"-"&amp;"Q"&amp;LOOKUP(MONTH(C1319),{1,4,7,10},{1,2,3,4})</f>
        <v>2015-Q3</v>
      </c>
      <c r="C1319" s="19">
        <v>42186</v>
      </c>
      <c r="D1319" s="7">
        <f>YEAR(DATE(YEAR(lex_jul_2014[[#This Row],[Date]]),MONTH(lex_jul_2014[[#This Row],[Date]])+6,1))</f>
        <v>2016</v>
      </c>
      <c r="E1319" s="39" t="str">
        <f>TEXT(lex_jul_2014[[#This Row],[Date]],"YYYY")</f>
        <v>2015</v>
      </c>
      <c r="F1319" t="s">
        <v>264</v>
      </c>
      <c r="G1319" s="7" t="str">
        <f>VLOOKUP(K1319,[1]LibPAS_data!$A$2:$C$600,3,FALSE)</f>
        <v>La Paz</v>
      </c>
      <c r="J1319" s="7" t="str">
        <f>VLOOKUP(K1319,[1]LibPAS_data!$A$2:$C$601,2,FALSE)</f>
        <v>Quartzsite Public Library</v>
      </c>
      <c r="K1319" s="2" t="s">
        <v>231</v>
      </c>
      <c r="L1319" t="s">
        <v>35</v>
      </c>
      <c r="M1319" t="s">
        <v>266</v>
      </c>
      <c r="P1319">
        <v>0</v>
      </c>
      <c r="Q1319">
        <v>0</v>
      </c>
      <c r="R1319">
        <v>0</v>
      </c>
      <c r="S1319">
        <v>0</v>
      </c>
      <c r="T1319">
        <v>0</v>
      </c>
      <c r="U1319">
        <v>0</v>
      </c>
      <c r="V1319">
        <v>0</v>
      </c>
    </row>
    <row r="1320" spans="1:22" ht="15" x14ac:dyDescent="0.25">
      <c r="A1320" s="22" t="e">
        <f>VLOOKUP(lex_jul_2014[[#This Row],[Locationid]],[1]LibPAS_data!$A$2:$D$264,4,FALSE)</f>
        <v>#N/A</v>
      </c>
      <c r="B1320" s="10" t="str">
        <f>TEXT(C1320,"yyyy")&amp;"-"&amp;"Q"&amp;LOOKUP(MONTH(C1320),{1,4,7,10},{1,2,3,4})</f>
        <v>2015-Q3</v>
      </c>
      <c r="C1320" s="19">
        <v>42186</v>
      </c>
      <c r="D1320" s="7">
        <f>YEAR(DATE(YEAR(lex_jul_2014[[#This Row],[Date]]),MONTH(lex_jul_2014[[#This Row],[Date]])+6,1))</f>
        <v>2016</v>
      </c>
      <c r="E1320" s="39" t="str">
        <f>TEXT(lex_jul_2014[[#This Row],[Date]],"YYYY")</f>
        <v>2015</v>
      </c>
      <c r="F1320" t="s">
        <v>264</v>
      </c>
      <c r="G1320" s="7" t="str">
        <f>VLOOKUP(K1320,[1]LibPAS_data!$A$2:$C$600,3,FALSE)</f>
        <v>Navajo</v>
      </c>
      <c r="J1320" s="7" t="str">
        <f>VLOOKUP(K1320,[1]LibPAS_data!$A$2:$C$601,2,FALSE)</f>
        <v>Rim Community Library</v>
      </c>
      <c r="K1320" t="s">
        <v>232</v>
      </c>
      <c r="L1320" t="s">
        <v>129</v>
      </c>
      <c r="M1320" t="s">
        <v>266</v>
      </c>
      <c r="P1320">
        <v>0</v>
      </c>
      <c r="Q1320">
        <v>0</v>
      </c>
      <c r="R1320">
        <v>0</v>
      </c>
      <c r="S1320">
        <v>0</v>
      </c>
      <c r="T1320">
        <v>0</v>
      </c>
      <c r="U1320">
        <v>0</v>
      </c>
      <c r="V1320">
        <v>0</v>
      </c>
    </row>
    <row r="1321" spans="1:22" ht="15" x14ac:dyDescent="0.25">
      <c r="A1321" s="22">
        <f>VLOOKUP(lex_jul_2014[[#This Row],[Locationid]],[1]LibPAS_data!$A$2:$D$264,4,FALSE)</f>
        <v>11980</v>
      </c>
      <c r="B1321" s="10" t="str">
        <f>TEXT(C1321,"yyyy")&amp;"-"&amp;"Q"&amp;LOOKUP(MONTH(C1321),{1,4,7,10},{1,2,3,4})</f>
        <v>2015-Q3</v>
      </c>
      <c r="C1321" s="19">
        <v>42186</v>
      </c>
      <c r="D1321" s="7">
        <f>YEAR(DATE(YEAR(lex_jul_2014[[#This Row],[Date]]),MONTH(lex_jul_2014[[#This Row],[Date]])+6,1))</f>
        <v>2016</v>
      </c>
      <c r="E1321" s="39" t="str">
        <f>TEXT(lex_jul_2014[[#This Row],[Date]],"YYYY")</f>
        <v>2015</v>
      </c>
      <c r="F1321" t="s">
        <v>264</v>
      </c>
      <c r="G1321" s="7" t="str">
        <f>VLOOKUP(K1321,[1]LibPAS_data!$A$2:$C$600,3,FALSE)</f>
        <v>Graham</v>
      </c>
      <c r="J1321" s="7" t="str">
        <f>VLOOKUP(K1321,[1]LibPAS_data!$A$2:$C$601,2,FALSE)</f>
        <v>Safford City - Graham County Library</v>
      </c>
      <c r="K1321" t="s">
        <v>233</v>
      </c>
      <c r="L1321" t="s">
        <v>92</v>
      </c>
      <c r="M1321" t="s">
        <v>266</v>
      </c>
      <c r="P1321">
        <v>2</v>
      </c>
      <c r="Q1321">
        <v>2</v>
      </c>
      <c r="R1321">
        <v>4</v>
      </c>
      <c r="S1321">
        <v>0</v>
      </c>
      <c r="T1321">
        <v>0</v>
      </c>
      <c r="U1321">
        <v>0</v>
      </c>
      <c r="V1321">
        <v>0</v>
      </c>
    </row>
    <row r="1322" spans="1:22" ht="15" x14ac:dyDescent="0.25">
      <c r="A1322" s="22" t="str">
        <f>VLOOKUP(lex_jul_2014[[#This Row],[Locationid]],[1]LibPAS_data!$A$2:$D$264,4,FALSE)</f>
        <v>N/A</v>
      </c>
      <c r="B1322" s="10" t="str">
        <f>TEXT(C1322,"yyyy")&amp;"-"&amp;"Q"&amp;LOOKUP(MONTH(C1322),{1,4,7,10},{1,2,3,4})</f>
        <v>2015-Q3</v>
      </c>
      <c r="C1322" s="19">
        <v>42186</v>
      </c>
      <c r="D1322" s="7">
        <f>YEAR(DATE(YEAR(lex_jul_2014[[#This Row],[Date]]),MONTH(lex_jul_2014[[#This Row],[Date]])+6,1))</f>
        <v>2016</v>
      </c>
      <c r="E1322" s="39" t="str">
        <f>TEXT(lex_jul_2014[[#This Row],[Date]],"YYYY")</f>
        <v>2015</v>
      </c>
      <c r="F1322" t="s">
        <v>264</v>
      </c>
      <c r="G1322" s="7" t="str">
        <f>VLOOKUP(K1322,[1]LibPAS_data!$A$2:$C$600,3,FALSE)</f>
        <v>Maricopa</v>
      </c>
      <c r="J1322" s="7" t="str">
        <f>VLOOKUP(K1322,[1]LibPAS_data!$A$2:$C$601,2,FALSE)</f>
        <v>Salt River Tribal Library</v>
      </c>
      <c r="K1322" t="s">
        <v>234</v>
      </c>
      <c r="L1322" t="s">
        <v>113</v>
      </c>
      <c r="M1322" t="s">
        <v>266</v>
      </c>
      <c r="P1322">
        <v>0</v>
      </c>
      <c r="Q1322">
        <v>0</v>
      </c>
      <c r="R1322">
        <v>0</v>
      </c>
      <c r="S1322">
        <v>0</v>
      </c>
      <c r="T1322">
        <v>0</v>
      </c>
      <c r="U1322">
        <v>0</v>
      </c>
      <c r="V1322">
        <v>0</v>
      </c>
    </row>
    <row r="1323" spans="1:22" ht="15" x14ac:dyDescent="0.25">
      <c r="A1323" s="22">
        <f>VLOOKUP(lex_jul_2014[[#This Row],[Locationid]],[1]LibPAS_data!$A$2:$D$264,4,FALSE)</f>
        <v>5625</v>
      </c>
      <c r="B1323" s="10" t="str">
        <f>TEXT(C1323,"yyyy")&amp;"-"&amp;"Q"&amp;LOOKUP(MONTH(C1323),{1,4,7,10},{1,2,3,4})</f>
        <v>2015-Q3</v>
      </c>
      <c r="C1323" s="19">
        <v>42186</v>
      </c>
      <c r="D1323" s="7">
        <f>YEAR(DATE(YEAR(lex_jul_2014[[#This Row],[Date]]),MONTH(lex_jul_2014[[#This Row],[Date]])+6,1))</f>
        <v>2016</v>
      </c>
      <c r="E1323" s="39" t="str">
        <f>TEXT(lex_jul_2014[[#This Row],[Date]],"YYYY")</f>
        <v>2015</v>
      </c>
      <c r="F1323" t="s">
        <v>264</v>
      </c>
      <c r="G1323" s="7" t="str">
        <f>VLOOKUP(K1323,[1]LibPAS_data!$A$2:$C$600,3,FALSE)</f>
        <v>Gila</v>
      </c>
      <c r="J1323" s="7" t="str">
        <f>VLOOKUP(K1323,[1]LibPAS_data!$A$2:$C$601,2,FALSE)</f>
        <v>San Carlos Public Library</v>
      </c>
      <c r="K1323" s="2" t="s">
        <v>235</v>
      </c>
      <c r="L1323" t="s">
        <v>86</v>
      </c>
      <c r="M1323" t="s">
        <v>266</v>
      </c>
      <c r="P1323">
        <v>0</v>
      </c>
      <c r="Q1323">
        <v>0</v>
      </c>
      <c r="R1323">
        <v>0</v>
      </c>
      <c r="S1323">
        <v>0</v>
      </c>
      <c r="T1323">
        <v>0</v>
      </c>
      <c r="U1323">
        <v>0</v>
      </c>
      <c r="V1323">
        <v>0</v>
      </c>
    </row>
    <row r="1324" spans="1:22" ht="15" x14ac:dyDescent="0.25">
      <c r="A1324" s="22" t="str">
        <f>VLOOKUP(lex_jul_2014[[#This Row],[Locationid]],[1]LibPAS_data!$A$2:$D$264,4,FALSE)</f>
        <v>N/A</v>
      </c>
      <c r="B1324" s="10" t="str">
        <f>TEXT(C1324,"yyyy")&amp;"-"&amp;"Q"&amp;LOOKUP(MONTH(C1324),{1,4,7,10},{1,2,3,4})</f>
        <v>2015-Q3</v>
      </c>
      <c r="C1324" s="19">
        <v>42186</v>
      </c>
      <c r="D1324" s="7">
        <f>YEAR(DATE(YEAR(lex_jul_2014[[#This Row],[Date]]),MONTH(lex_jul_2014[[#This Row],[Date]])+6,1))</f>
        <v>2016</v>
      </c>
      <c r="E1324" s="39" t="str">
        <f>TEXT(lex_jul_2014[[#This Row],[Date]],"YYYY")</f>
        <v>2015</v>
      </c>
      <c r="F1324" t="s">
        <v>264</v>
      </c>
      <c r="G1324" s="7" t="str">
        <f>VLOOKUP(K1324,[1]LibPAS_data!$A$2:$C$600,3,FALSE)</f>
        <v>Maricopa</v>
      </c>
      <c r="J1324" s="7" t="str">
        <f>VLOOKUP(K1324,[1]LibPAS_data!$A$2:$C$601,2,FALSE)</f>
        <v>San Lucy Library</v>
      </c>
      <c r="K1324" t="s">
        <v>236</v>
      </c>
      <c r="L1324" t="s">
        <v>103</v>
      </c>
      <c r="M1324" t="s">
        <v>266</v>
      </c>
      <c r="P1324">
        <v>0</v>
      </c>
      <c r="Q1324">
        <v>0</v>
      </c>
      <c r="R1324">
        <v>0</v>
      </c>
      <c r="S1324">
        <v>0</v>
      </c>
      <c r="T1324">
        <v>0</v>
      </c>
      <c r="U1324">
        <v>0</v>
      </c>
      <c r="V1324">
        <v>0</v>
      </c>
    </row>
    <row r="1325" spans="1:22" ht="15" x14ac:dyDescent="0.25">
      <c r="A1325" s="22" t="e">
        <f>VLOOKUP(lex_jul_2014[[#This Row],[Locationid]],[1]LibPAS_data!$A$2:$D$264,4,FALSE)</f>
        <v>#N/A</v>
      </c>
      <c r="B1325" s="10" t="str">
        <f>TEXT(C1325,"yyyy")&amp;"-"&amp;"Q"&amp;LOOKUP(MONTH(C1325),{1,4,7,10},{1,2,3,4})</f>
        <v>2015-Q3</v>
      </c>
      <c r="C1325" s="19">
        <v>42186</v>
      </c>
      <c r="D1325" s="7">
        <f>YEAR(DATE(YEAR(lex_jul_2014[[#This Row],[Date]]),MONTH(lex_jul_2014[[#This Row],[Date]])+6,1))</f>
        <v>2016</v>
      </c>
      <c r="E1325" s="39" t="str">
        <f>TEXT(lex_jul_2014[[#This Row],[Date]],"YYYY")</f>
        <v>2015</v>
      </c>
      <c r="F1325" t="s">
        <v>264</v>
      </c>
      <c r="G1325" s="7" t="str">
        <f>VLOOKUP(K1325,[1]LibPAS_data!$A$2:$C$600,3,FALSE)</f>
        <v>Pinal</v>
      </c>
      <c r="J1325" s="7" t="str">
        <f>VLOOKUP(K1325,[1]LibPAS_data!$A$2:$C$601,2,FALSE)</f>
        <v>San Manuel Public Library</v>
      </c>
      <c r="K1325" s="1" t="s">
        <v>237</v>
      </c>
      <c r="L1325" t="s">
        <v>25</v>
      </c>
      <c r="M1325" t="s">
        <v>266</v>
      </c>
      <c r="P1325">
        <v>0</v>
      </c>
      <c r="Q1325">
        <v>0</v>
      </c>
      <c r="R1325">
        <v>0</v>
      </c>
      <c r="S1325">
        <v>0</v>
      </c>
      <c r="T1325">
        <v>0</v>
      </c>
      <c r="U1325">
        <v>0</v>
      </c>
      <c r="V1325">
        <v>0</v>
      </c>
    </row>
    <row r="1326" spans="1:22" ht="15" x14ac:dyDescent="0.25">
      <c r="A1326" s="22">
        <f>VLOOKUP(lex_jul_2014[[#This Row],[Locationid]],[1]LibPAS_data!$A$2:$D$264,4,FALSE)</f>
        <v>360</v>
      </c>
      <c r="B1326" s="10" t="str">
        <f>TEXT(C1326,"yyyy")&amp;"-"&amp;"Q"&amp;LOOKUP(MONTH(C1326),{1,4,7,10},{1,2,3,4})</f>
        <v>2015-Q3</v>
      </c>
      <c r="C1326" s="19">
        <v>42186</v>
      </c>
      <c r="D1326" s="7">
        <f>YEAR(DATE(YEAR(lex_jul_2014[[#This Row],[Date]]),MONTH(lex_jul_2014[[#This Row],[Date]])+6,1))</f>
        <v>2016</v>
      </c>
      <c r="E1326" s="39" t="str">
        <f>TEXT(lex_jul_2014[[#This Row],[Date]],"YYYY")</f>
        <v>2015</v>
      </c>
      <c r="F1326" t="s">
        <v>264</v>
      </c>
      <c r="G1326" s="7" t="str">
        <f>VLOOKUP(K1326,[1]LibPAS_data!$A$2:$C$600,3,FALSE)</f>
        <v>Pima</v>
      </c>
      <c r="J1326" s="7" t="str">
        <f>VLOOKUP(K1326,[1]LibPAS_data!$A$2:$C$601,2,FALSE)</f>
        <v>San Xavier Library Center</v>
      </c>
      <c r="K1326" t="s">
        <v>238</v>
      </c>
      <c r="L1326" t="s">
        <v>133</v>
      </c>
      <c r="M1326" t="s">
        <v>266</v>
      </c>
      <c r="P1326">
        <v>0</v>
      </c>
      <c r="Q1326">
        <v>0</v>
      </c>
      <c r="R1326">
        <v>0</v>
      </c>
      <c r="S1326">
        <v>0</v>
      </c>
      <c r="T1326">
        <v>0</v>
      </c>
      <c r="U1326">
        <v>0</v>
      </c>
      <c r="V1326">
        <v>0</v>
      </c>
    </row>
    <row r="1327" spans="1:22" ht="15" x14ac:dyDescent="0.25">
      <c r="A1327" s="22">
        <f>VLOOKUP(lex_jul_2014[[#This Row],[Locationid]],[1]LibPAS_data!$A$2:$D$264,4,FALSE)</f>
        <v>174482</v>
      </c>
      <c r="B1327" s="10" t="str">
        <f>TEXT(C1327,"yyyy")&amp;"-"&amp;"Q"&amp;LOOKUP(MONTH(C1327),{1,4,7,10},{1,2,3,4})</f>
        <v>2015-Q3</v>
      </c>
      <c r="C1327" s="19">
        <v>42186</v>
      </c>
      <c r="D1327" s="7">
        <f>YEAR(DATE(YEAR(lex_jul_2014[[#This Row],[Date]]),MONTH(lex_jul_2014[[#This Row],[Date]])+6,1))</f>
        <v>2016</v>
      </c>
      <c r="E1327" s="39" t="str">
        <f>TEXT(lex_jul_2014[[#This Row],[Date]],"YYYY")</f>
        <v>2015</v>
      </c>
      <c r="F1327" t="s">
        <v>264</v>
      </c>
      <c r="G1327" s="7" t="str">
        <f>VLOOKUP(K1327,[1]LibPAS_data!$A$2:$C$600,3,FALSE)</f>
        <v>Maricopa</v>
      </c>
      <c r="J1327" s="7" t="str">
        <f>VLOOKUP(K1327,[1]LibPAS_data!$A$2:$C$601,2,FALSE)</f>
        <v>Scottsdale Public Library</v>
      </c>
      <c r="K1327" s="2" t="s">
        <v>239</v>
      </c>
      <c r="L1327" t="s">
        <v>101</v>
      </c>
      <c r="M1327" t="s">
        <v>266</v>
      </c>
      <c r="P1327">
        <v>6</v>
      </c>
      <c r="Q1327">
        <v>3</v>
      </c>
      <c r="R1327">
        <v>19</v>
      </c>
      <c r="S1327">
        <v>0</v>
      </c>
      <c r="T1327">
        <v>0</v>
      </c>
      <c r="U1327">
        <v>1</v>
      </c>
      <c r="V1327">
        <v>6</v>
      </c>
    </row>
    <row r="1328" spans="1:22" ht="15" x14ac:dyDescent="0.25">
      <c r="A1328" s="22">
        <f>VLOOKUP(lex_jul_2014[[#This Row],[Locationid]],[1]LibPAS_data!$A$2:$D$264,4,FALSE)</f>
        <v>11000</v>
      </c>
      <c r="B1328" s="10" t="str">
        <f>TEXT(C1328,"yyyy")&amp;"-"&amp;"Q"&amp;LOOKUP(MONTH(C1328),{1,4,7,10},{1,2,3,4})</f>
        <v>2015-Q3</v>
      </c>
      <c r="C1328" s="19">
        <v>42186</v>
      </c>
      <c r="D1328" s="7">
        <f>YEAR(DATE(YEAR(lex_jul_2014[[#This Row],[Date]]),MONTH(lex_jul_2014[[#This Row],[Date]])+6,1))</f>
        <v>2016</v>
      </c>
      <c r="E1328" s="39" t="str">
        <f>TEXT(lex_jul_2014[[#This Row],[Date]],"YYYY")</f>
        <v>2015</v>
      </c>
      <c r="F1328" t="s">
        <v>264</v>
      </c>
      <c r="G1328" s="7" t="str">
        <f>VLOOKUP(K1328,[1]LibPAS_data!$A$2:$C$600,3,FALSE)</f>
        <v>Yavapai</v>
      </c>
      <c r="J1328" s="7" t="str">
        <f>VLOOKUP(K1328,[1]LibPAS_data!$A$2:$C$601,2,FALSE)</f>
        <v>Sedona Public Library</v>
      </c>
      <c r="K1328" t="s">
        <v>240</v>
      </c>
      <c r="L1328" t="s">
        <v>49</v>
      </c>
      <c r="M1328" t="s">
        <v>266</v>
      </c>
      <c r="P1328">
        <v>0</v>
      </c>
      <c r="Q1328">
        <v>0</v>
      </c>
      <c r="R1328">
        <v>0</v>
      </c>
      <c r="S1328">
        <v>0</v>
      </c>
      <c r="T1328">
        <v>0</v>
      </c>
      <c r="U1328">
        <v>0</v>
      </c>
      <c r="V1328">
        <v>0</v>
      </c>
    </row>
    <row r="1329" spans="1:22" ht="15" x14ac:dyDescent="0.25">
      <c r="A1329" s="22" t="e">
        <f>VLOOKUP(lex_jul_2014[[#This Row],[Locationid]],[1]LibPAS_data!$A$2:$D$264,4,FALSE)</f>
        <v>#N/A</v>
      </c>
      <c r="B1329" s="10" t="str">
        <f>TEXT(C1329,"yyyy")&amp;"-"&amp;"Q"&amp;LOOKUP(MONTH(C1329),{1,4,7,10},{1,2,3,4})</f>
        <v>2015-Q3</v>
      </c>
      <c r="C1329" s="19">
        <v>42186</v>
      </c>
      <c r="D1329" s="7">
        <f>YEAR(DATE(YEAR(lex_jul_2014[[#This Row],[Date]]),MONTH(lex_jul_2014[[#This Row],[Date]])+6,1))</f>
        <v>2016</v>
      </c>
      <c r="E1329" s="39" t="str">
        <f>TEXT(lex_jul_2014[[#This Row],[Date]],"YYYY")</f>
        <v>2015</v>
      </c>
      <c r="F1329" t="s">
        <v>264</v>
      </c>
      <c r="G1329" s="7" t="str">
        <f>VLOOKUP(K1329,[1]LibPAS_data!$A$2:$C$600,3,FALSE)</f>
        <v>Yavapai</v>
      </c>
      <c r="J1329" s="7" t="str">
        <f>VLOOKUP(K1329,[1]LibPAS_data!$A$2:$C$601,2,FALSE)</f>
        <v>Seligman Public Library</v>
      </c>
      <c r="K1329" t="s">
        <v>241</v>
      </c>
      <c r="L1329" t="s">
        <v>50</v>
      </c>
      <c r="M1329" t="s">
        <v>266</v>
      </c>
      <c r="P1329">
        <v>0</v>
      </c>
      <c r="Q1329">
        <v>0</v>
      </c>
      <c r="R1329">
        <v>0</v>
      </c>
      <c r="S1329">
        <v>0</v>
      </c>
      <c r="T1329">
        <v>0</v>
      </c>
      <c r="U1329">
        <v>0</v>
      </c>
      <c r="V1329">
        <v>0</v>
      </c>
    </row>
    <row r="1330" spans="1:22" ht="15" x14ac:dyDescent="0.25">
      <c r="A1330" s="22">
        <f>VLOOKUP(lex_jul_2014[[#This Row],[Locationid]],[1]LibPAS_data!$A$2:$D$264,4,FALSE)</f>
        <v>8021</v>
      </c>
      <c r="B1330" s="10" t="str">
        <f>TEXT(C1330,"yyyy")&amp;"-"&amp;"Q"&amp;LOOKUP(MONTH(C1330),{1,4,7,10},{1,2,3,4})</f>
        <v>2015-Q3</v>
      </c>
      <c r="C1330" s="19">
        <v>42186</v>
      </c>
      <c r="D1330" s="7">
        <f>YEAR(DATE(YEAR(lex_jul_2014[[#This Row],[Date]]),MONTH(lex_jul_2014[[#This Row],[Date]])+6,1))</f>
        <v>2016</v>
      </c>
      <c r="E1330" s="39" t="str">
        <f>TEXT(lex_jul_2014[[#This Row],[Date]],"YYYY")</f>
        <v>2015</v>
      </c>
      <c r="F1330" t="s">
        <v>264</v>
      </c>
      <c r="G1330" s="7" t="str">
        <f>VLOOKUP(K1330,[1]LibPAS_data!$A$2:$C$600,3,FALSE)</f>
        <v>Navajo</v>
      </c>
      <c r="J1330" s="7" t="str">
        <f>VLOOKUP(K1330,[1]LibPAS_data!$A$2:$C$601,2,FALSE)</f>
        <v>Show Low Public Library</v>
      </c>
      <c r="K1330" s="2" t="s">
        <v>242</v>
      </c>
      <c r="L1330" t="s">
        <v>130</v>
      </c>
      <c r="M1330" t="s">
        <v>266</v>
      </c>
      <c r="P1330">
        <v>0</v>
      </c>
      <c r="Q1330">
        <v>0</v>
      </c>
      <c r="R1330">
        <v>0</v>
      </c>
      <c r="S1330">
        <v>0</v>
      </c>
      <c r="T1330">
        <v>0</v>
      </c>
      <c r="U1330">
        <v>0</v>
      </c>
      <c r="V1330">
        <v>0</v>
      </c>
    </row>
    <row r="1331" spans="1:22" ht="15" x14ac:dyDescent="0.25">
      <c r="A1331" s="22">
        <f>VLOOKUP(lex_jul_2014[[#This Row],[Locationid]],[1]LibPAS_data!$A$2:$D$264,4,FALSE)</f>
        <v>32811</v>
      </c>
      <c r="B1331" s="10" t="str">
        <f>TEXT(C1331,"yyyy")&amp;"-"&amp;"Q"&amp;LOOKUP(MONTH(C1331),{1,4,7,10},{1,2,3,4})</f>
        <v>2015-Q3</v>
      </c>
      <c r="C1331" s="19">
        <v>42186</v>
      </c>
      <c r="D1331" s="7">
        <f>YEAR(DATE(YEAR(lex_jul_2014[[#This Row],[Date]]),MONTH(lex_jul_2014[[#This Row],[Date]])+6,1))</f>
        <v>2016</v>
      </c>
      <c r="E1331" s="39" t="str">
        <f>TEXT(lex_jul_2014[[#This Row],[Date]],"YYYY")</f>
        <v>2015</v>
      </c>
      <c r="F1331" t="s">
        <v>264</v>
      </c>
      <c r="G1331" s="7" t="str">
        <f>VLOOKUP(K1331,[1]LibPAS_data!$A$2:$C$600,3,FALSE)</f>
        <v>Cochise</v>
      </c>
      <c r="J1331" s="7" t="str">
        <f>VLOOKUP(K1331,[1]LibPAS_data!$A$2:$C$601,2,FALSE)</f>
        <v>Sierra Vista Public Library</v>
      </c>
      <c r="K1331" t="s">
        <v>243</v>
      </c>
      <c r="L1331" t="s">
        <v>75</v>
      </c>
      <c r="M1331" t="s">
        <v>266</v>
      </c>
      <c r="P1331">
        <v>0</v>
      </c>
      <c r="Q1331">
        <v>0</v>
      </c>
      <c r="R1331">
        <v>0</v>
      </c>
      <c r="S1331">
        <v>0</v>
      </c>
      <c r="T1331">
        <v>0</v>
      </c>
      <c r="U1331">
        <v>0</v>
      </c>
      <c r="V1331">
        <v>0</v>
      </c>
    </row>
    <row r="1332" spans="1:22" ht="15" x14ac:dyDescent="0.25">
      <c r="A1332" s="22">
        <f>VLOOKUP(lex_jul_2014[[#This Row],[Locationid]],[1]LibPAS_data!$A$2:$D$264,4,FALSE)</f>
        <v>6435</v>
      </c>
      <c r="B1332" s="10" t="str">
        <f>TEXT(C1332,"yyyy")&amp;"-"&amp;"Q"&amp;LOOKUP(MONTH(C1332),{1,4,7,10},{1,2,3,4})</f>
        <v>2015-Q3</v>
      </c>
      <c r="C1332" s="19">
        <v>42186</v>
      </c>
      <c r="D1332" s="7">
        <f>YEAR(DATE(YEAR(lex_jul_2014[[#This Row],[Date]]),MONTH(lex_jul_2014[[#This Row],[Date]])+6,1))</f>
        <v>2016</v>
      </c>
      <c r="E1332" s="39" t="str">
        <f>TEXT(lex_jul_2014[[#This Row],[Date]],"YYYY")</f>
        <v>2015</v>
      </c>
      <c r="F1332" t="s">
        <v>264</v>
      </c>
      <c r="G1332" s="7" t="str">
        <f>VLOOKUP(K1332,[1]LibPAS_data!$A$2:$C$600,3,FALSE)</f>
        <v>Navajo</v>
      </c>
      <c r="J1332" s="7" t="str">
        <f>VLOOKUP(K1332,[1]LibPAS_data!$A$2:$C$601,2,FALSE)</f>
        <v>Snowflake-Taylor Public Library</v>
      </c>
      <c r="K1332" s="2" t="s">
        <v>244</v>
      </c>
      <c r="L1332" t="s">
        <v>120</v>
      </c>
      <c r="M1332" t="s">
        <v>266</v>
      </c>
      <c r="P1332">
        <v>0</v>
      </c>
      <c r="Q1332">
        <v>0</v>
      </c>
      <c r="R1332">
        <v>0</v>
      </c>
      <c r="S1332">
        <v>0</v>
      </c>
      <c r="T1332">
        <v>0</v>
      </c>
      <c r="U1332">
        <v>0</v>
      </c>
      <c r="V1332">
        <v>0</v>
      </c>
    </row>
    <row r="1333" spans="1:22" ht="15" x14ac:dyDescent="0.25">
      <c r="A1333" s="22">
        <f>VLOOKUP(lex_jul_2014[[#This Row],[Locationid]],[1]LibPAS_data!$A$2:$D$264,4,FALSE)</f>
        <v>2616</v>
      </c>
      <c r="B1333" s="10" t="str">
        <f>TEXT(C1333,"yyyy")&amp;"-"&amp;"Q"&amp;LOOKUP(MONTH(C1333),{1,4,7,10},{1,2,3,4})</f>
        <v>2015-Q3</v>
      </c>
      <c r="C1333" s="19">
        <v>42186</v>
      </c>
      <c r="D1333" s="7">
        <f>YEAR(DATE(YEAR(lex_jul_2014[[#This Row],[Date]]),MONTH(lex_jul_2014[[#This Row],[Date]])+6,1))</f>
        <v>2016</v>
      </c>
      <c r="E1333" s="39" t="str">
        <f>TEXT(lex_jul_2014[[#This Row],[Date]],"YYYY")</f>
        <v>2015</v>
      </c>
      <c r="F1333" t="s">
        <v>264</v>
      </c>
      <c r="G1333" s="7" t="str">
        <f>VLOOKUP(K1333,[1]LibPAS_data!$A$2:$C$600,3,FALSE)</f>
        <v>Pinal</v>
      </c>
      <c r="J1333" s="7" t="str">
        <f>VLOOKUP(K1333,[1]LibPAS_data!$A$2:$C$601,2,FALSE)</f>
        <v>Superior Public Library</v>
      </c>
      <c r="K1333" t="s">
        <v>245</v>
      </c>
      <c r="L1333" t="s">
        <v>27</v>
      </c>
      <c r="M1333" t="s">
        <v>266</v>
      </c>
      <c r="P1333">
        <v>0</v>
      </c>
      <c r="Q1333">
        <v>0</v>
      </c>
      <c r="R1333">
        <v>0</v>
      </c>
      <c r="S1333">
        <v>0</v>
      </c>
      <c r="T1333">
        <v>0</v>
      </c>
      <c r="U1333">
        <v>0</v>
      </c>
      <c r="V1333">
        <v>0</v>
      </c>
    </row>
    <row r="1334" spans="1:22" ht="15" x14ac:dyDescent="0.25">
      <c r="A1334" s="22">
        <f>VLOOKUP(lex_jul_2014[[#This Row],[Locationid]],[1]LibPAS_data!$A$2:$D$264,4,FALSE)</f>
        <v>140708</v>
      </c>
      <c r="B1334" s="10" t="str">
        <f>TEXT(C1334,"yyyy")&amp;"-"&amp;"Q"&amp;LOOKUP(MONTH(C1334),{1,4,7,10},{1,2,3,4})</f>
        <v>2015-Q3</v>
      </c>
      <c r="C1334" s="19">
        <v>42186</v>
      </c>
      <c r="D1334" s="7">
        <f>YEAR(DATE(YEAR(lex_jul_2014[[#This Row],[Date]]),MONTH(lex_jul_2014[[#This Row],[Date]])+6,1))</f>
        <v>2016</v>
      </c>
      <c r="E1334" s="39" t="str">
        <f>TEXT(lex_jul_2014[[#This Row],[Date]],"YYYY")</f>
        <v>2015</v>
      </c>
      <c r="F1334" t="s">
        <v>264</v>
      </c>
      <c r="G1334" s="7" t="str">
        <f>VLOOKUP(K1334,[1]LibPAS_data!$A$2:$C$600,3,FALSE)</f>
        <v>Maricopa</v>
      </c>
      <c r="J1334" s="7" t="str">
        <f>VLOOKUP(K1334,[1]LibPAS_data!$A$2:$C$601,2,FALSE)</f>
        <v>Tempe Public Library</v>
      </c>
      <c r="K1334" s="1" t="s">
        <v>270</v>
      </c>
      <c r="L1334" t="s">
        <v>108</v>
      </c>
      <c r="M1334" t="s">
        <v>266</v>
      </c>
      <c r="P1334">
        <v>19</v>
      </c>
      <c r="Q1334">
        <v>5</v>
      </c>
      <c r="R1334">
        <v>27</v>
      </c>
      <c r="S1334">
        <v>12</v>
      </c>
      <c r="T1334">
        <v>8</v>
      </c>
      <c r="U1334">
        <v>2</v>
      </c>
      <c r="V1334">
        <v>0</v>
      </c>
    </row>
    <row r="1335" spans="1:22" ht="15" x14ac:dyDescent="0.25">
      <c r="A1335" s="22" t="str">
        <f>VLOOKUP(lex_jul_2014[[#This Row],[Locationid]],[1]LibPAS_data!$A$2:$D$264,4,FALSE)</f>
        <v>N/A</v>
      </c>
      <c r="B1335" s="10" t="str">
        <f>TEXT(C1335,"yyyy")&amp;"-"&amp;"Q"&amp;LOOKUP(MONTH(C1335),{1,4,7,10},{1,2,3,4})</f>
        <v>2015-Q3</v>
      </c>
      <c r="C1335" s="19">
        <v>42186</v>
      </c>
      <c r="D1335" s="7">
        <f>YEAR(DATE(YEAR(lex_jul_2014[[#This Row],[Date]]),MONTH(lex_jul_2014[[#This Row],[Date]])+6,1))</f>
        <v>2016</v>
      </c>
      <c r="E1335" s="39" t="str">
        <f>TEXT(lex_jul_2014[[#This Row],[Date]],"YYYY")</f>
        <v>2015</v>
      </c>
      <c r="F1335" t="s">
        <v>264</v>
      </c>
      <c r="G1335" s="7" t="str">
        <f>VLOOKUP(K1335,[1]LibPAS_data!$A$2:$C$600,3,FALSE)</f>
        <v>Mohave</v>
      </c>
      <c r="J1335" s="7" t="str">
        <f>VLOOKUP(K1335,[1]LibPAS_data!$A$2:$C$601,2,FALSE)</f>
        <v>The Edward McElwain Memorial Lib</v>
      </c>
      <c r="K1335" t="s">
        <v>246</v>
      </c>
      <c r="L1335" t="s">
        <v>32</v>
      </c>
      <c r="M1335" t="s">
        <v>266</v>
      </c>
      <c r="P1335">
        <v>0</v>
      </c>
      <c r="Q1335">
        <v>0</v>
      </c>
      <c r="R1335">
        <v>0</v>
      </c>
      <c r="S1335">
        <v>0</v>
      </c>
      <c r="T1335">
        <v>0</v>
      </c>
      <c r="U1335">
        <v>0</v>
      </c>
      <c r="V1335">
        <v>0</v>
      </c>
    </row>
    <row r="1336" spans="1:22" ht="15" x14ac:dyDescent="0.25">
      <c r="A1336" s="22">
        <f>VLOOKUP(lex_jul_2014[[#This Row],[Locationid]],[1]LibPAS_data!$A$2:$D$264,4,FALSE)</f>
        <v>4415</v>
      </c>
      <c r="B1336" s="10" t="str">
        <f>TEXT(C1336,"yyyy")&amp;"-"&amp;"Q"&amp;LOOKUP(MONTH(C1336),{1,4,7,10},{1,2,3,4})</f>
        <v>2015-Q3</v>
      </c>
      <c r="C1336" s="19">
        <v>42186</v>
      </c>
      <c r="D1336" s="7">
        <f>YEAR(DATE(YEAR(lex_jul_2014[[#This Row],[Date]]),MONTH(lex_jul_2014[[#This Row],[Date]])+6,1))</f>
        <v>2016</v>
      </c>
      <c r="E1336" s="39" t="str">
        <f>TEXT(lex_jul_2014[[#This Row],[Date]],"YYYY")</f>
        <v>2015</v>
      </c>
      <c r="F1336" t="s">
        <v>264</v>
      </c>
      <c r="G1336" s="7" t="str">
        <f>VLOOKUP(K1336,[1]LibPAS_data!$A$2:$C$600,3,FALSE)</f>
        <v>Maricopa</v>
      </c>
      <c r="J1336" s="7" t="str">
        <f>VLOOKUP(K1336,[1]LibPAS_data!$A$2:$C$601,2,FALSE)</f>
        <v>Tolleson Public Library</v>
      </c>
      <c r="K1336" s="2" t="s">
        <v>247</v>
      </c>
      <c r="L1336" t="s">
        <v>104</v>
      </c>
      <c r="M1336" t="s">
        <v>266</v>
      </c>
      <c r="P1336">
        <v>0</v>
      </c>
      <c r="Q1336">
        <v>0</v>
      </c>
      <c r="R1336">
        <v>0</v>
      </c>
      <c r="S1336">
        <v>0</v>
      </c>
      <c r="T1336">
        <v>0</v>
      </c>
      <c r="U1336">
        <v>0</v>
      </c>
      <c r="V1336">
        <v>0</v>
      </c>
    </row>
    <row r="1337" spans="1:22" ht="15" x14ac:dyDescent="0.25">
      <c r="A1337" s="22">
        <f>VLOOKUP(lex_jul_2014[[#This Row],[Locationid]],[1]LibPAS_data!$A$2:$D$264,4,FALSE)</f>
        <v>1184</v>
      </c>
      <c r="B1337" s="10" t="str">
        <f>TEXT(C1337,"yyyy")&amp;"-"&amp;"Q"&amp;LOOKUP(MONTH(C1337),{1,4,7,10},{1,2,3,4})</f>
        <v>2015-Q3</v>
      </c>
      <c r="C1337" s="19">
        <v>42186</v>
      </c>
      <c r="D1337" s="7">
        <f>YEAR(DATE(YEAR(lex_jul_2014[[#This Row],[Date]]),MONTH(lex_jul_2014[[#This Row],[Date]])+6,1))</f>
        <v>2016</v>
      </c>
      <c r="E1337" s="39" t="str">
        <f>TEXT(lex_jul_2014[[#This Row],[Date]],"YYYY")</f>
        <v>2015</v>
      </c>
      <c r="F1337" t="s">
        <v>264</v>
      </c>
      <c r="G1337" s="7" t="str">
        <f>VLOOKUP(K1337,[1]LibPAS_data!$A$2:$C$600,3,FALSE)</f>
        <v>Cochise</v>
      </c>
      <c r="J1337" s="7" t="str">
        <f>VLOOKUP(K1337,[1]LibPAS_data!$A$2:$C$601,2,FALSE)</f>
        <v>Tombstone City Library</v>
      </c>
      <c r="K1337" t="s">
        <v>248</v>
      </c>
      <c r="L1337" t="s">
        <v>77</v>
      </c>
      <c r="M1337" t="s">
        <v>266</v>
      </c>
      <c r="P1337">
        <v>0</v>
      </c>
      <c r="Q1337">
        <v>0</v>
      </c>
      <c r="R1337">
        <v>0</v>
      </c>
      <c r="S1337">
        <v>0</v>
      </c>
      <c r="T1337">
        <v>0</v>
      </c>
      <c r="U1337">
        <v>0</v>
      </c>
      <c r="V1337">
        <v>0</v>
      </c>
    </row>
    <row r="1338" spans="1:22" ht="15" x14ac:dyDescent="0.25">
      <c r="A1338" s="22">
        <f>VLOOKUP(lex_jul_2014[[#This Row],[Locationid]],[1]LibPAS_data!$A$2:$D$264,4,FALSE)</f>
        <v>2341</v>
      </c>
      <c r="B1338" s="10" t="str">
        <f>TEXT(C1338,"yyyy")&amp;"-"&amp;"Q"&amp;LOOKUP(MONTH(C1338),{1,4,7,10},{1,2,3,4})</f>
        <v>2015-Q3</v>
      </c>
      <c r="C1338" s="19">
        <v>42186</v>
      </c>
      <c r="D1338" s="7">
        <f>YEAR(DATE(YEAR(lex_jul_2014[[#This Row],[Date]]),MONTH(lex_jul_2014[[#This Row],[Date]])+6,1))</f>
        <v>2016</v>
      </c>
      <c r="E1338" s="39" t="str">
        <f>TEXT(lex_jul_2014[[#This Row],[Date]],"YYYY")</f>
        <v>2015</v>
      </c>
      <c r="F1338" t="s">
        <v>264</v>
      </c>
      <c r="G1338" s="7" t="str">
        <f>VLOOKUP(K1338,[1]LibPAS_data!$A$2:$C$600,3,FALSE)</f>
        <v>Gila</v>
      </c>
      <c r="J1338" s="7" t="str">
        <f>VLOOKUP(K1338,[1]LibPAS_data!$A$2:$C$601,2,FALSE)</f>
        <v>Tonto Basin Public</v>
      </c>
      <c r="K1338" t="s">
        <v>249</v>
      </c>
      <c r="L1338" t="s">
        <v>90</v>
      </c>
      <c r="M1338" t="s">
        <v>266</v>
      </c>
      <c r="P1338">
        <v>0</v>
      </c>
      <c r="Q1338">
        <v>0</v>
      </c>
      <c r="R1338">
        <v>0</v>
      </c>
      <c r="S1338">
        <v>0</v>
      </c>
      <c r="T1338">
        <v>0</v>
      </c>
      <c r="U1338">
        <v>0</v>
      </c>
      <c r="V1338">
        <v>0</v>
      </c>
    </row>
    <row r="1339" spans="1:22" ht="15" x14ac:dyDescent="0.25">
      <c r="A1339" s="22" t="e">
        <f>VLOOKUP(lex_jul_2014[[#This Row],[Locationid]],[1]LibPAS_data!$A$2:$D$264,4,FALSE)</f>
        <v>#N/A</v>
      </c>
      <c r="B1339" s="10" t="str">
        <f>TEXT(C1339,"yyyy")&amp;"-"&amp;"Q"&amp;LOOKUP(MONTH(C1339),{1,4,7,10},{1,2,3,4})</f>
        <v>2015-Q3</v>
      </c>
      <c r="C1339" s="19">
        <v>42186</v>
      </c>
      <c r="D1339" s="7">
        <f>YEAR(DATE(YEAR(lex_jul_2014[[#This Row],[Date]]),MONTH(lex_jul_2014[[#This Row],[Date]])+6,1))</f>
        <v>2016</v>
      </c>
      <c r="E1339" s="39" t="str">
        <f>TEXT(lex_jul_2014[[#This Row],[Date]],"YYYY")</f>
        <v>2015</v>
      </c>
      <c r="F1339" t="s">
        <v>264</v>
      </c>
      <c r="G1339" s="7" t="str">
        <f>VLOOKUP(K1339,[1]LibPAS_data!$A$2:$C$600,3,FALSE)</f>
        <v>Coconino</v>
      </c>
      <c r="J1339" s="7" t="str">
        <f>VLOOKUP(K1339,[1]LibPAS_data!$A$2:$C$601,2,FALSE)</f>
        <v>Tuba City Public Library</v>
      </c>
      <c r="K1339" t="s">
        <v>250</v>
      </c>
      <c r="L1339" t="s">
        <v>68</v>
      </c>
      <c r="M1339" t="s">
        <v>266</v>
      </c>
      <c r="P1339">
        <v>0</v>
      </c>
      <c r="Q1339">
        <v>0</v>
      </c>
      <c r="R1339">
        <v>0</v>
      </c>
      <c r="S1339">
        <v>0</v>
      </c>
      <c r="T1339">
        <v>0</v>
      </c>
      <c r="U1339">
        <v>0</v>
      </c>
      <c r="V1339">
        <v>0</v>
      </c>
    </row>
    <row r="1340" spans="1:22" ht="15" x14ac:dyDescent="0.25">
      <c r="A1340" s="22">
        <f>VLOOKUP(lex_jul_2014[[#This Row],[Locationid]],[1]LibPAS_data!$A$2:$D$264,4,FALSE)</f>
        <v>1843</v>
      </c>
      <c r="B1340" s="10" t="str">
        <f>TEXT(C1340,"yyyy")&amp;"-"&amp;"Q"&amp;LOOKUP(MONTH(C1340),{1,4,7,10},{1,2,3,4})</f>
        <v>2015-Q3</v>
      </c>
      <c r="C1340" s="19">
        <v>42186</v>
      </c>
      <c r="D1340" s="7">
        <f>YEAR(DATE(YEAR(lex_jul_2014[[#This Row],[Date]]),MONTH(lex_jul_2014[[#This Row],[Date]])+6,1))</f>
        <v>2016</v>
      </c>
      <c r="E1340" s="39" t="str">
        <f>TEXT(lex_jul_2014[[#This Row],[Date]],"YYYY")</f>
        <v>2015</v>
      </c>
      <c r="F1340" t="s">
        <v>264</v>
      </c>
      <c r="G1340" s="7" t="str">
        <f>VLOOKUP(K1340,[1]LibPAS_data!$A$2:$C$600,3,FALSE)</f>
        <v>Pima</v>
      </c>
      <c r="J1340" s="7" t="str">
        <f>VLOOKUP(K1340,[1]LibPAS_data!$A$2:$C$601,2,FALSE)</f>
        <v>Venito Garcia Library</v>
      </c>
      <c r="K1340" t="s">
        <v>251</v>
      </c>
      <c r="L1340" t="s">
        <v>134</v>
      </c>
      <c r="M1340" t="s">
        <v>266</v>
      </c>
      <c r="P1340">
        <v>0</v>
      </c>
      <c r="Q1340">
        <v>0</v>
      </c>
      <c r="R1340">
        <v>0</v>
      </c>
      <c r="S1340">
        <v>0</v>
      </c>
      <c r="T1340">
        <v>0</v>
      </c>
      <c r="U1340">
        <v>0</v>
      </c>
      <c r="V1340">
        <v>0</v>
      </c>
    </row>
    <row r="1341" spans="1:22" ht="15" x14ac:dyDescent="0.25">
      <c r="A1341" s="22" t="e">
        <f>VLOOKUP(lex_jul_2014[[#This Row],[Locationid]],[1]LibPAS_data!$A$2:$D$264,4,FALSE)</f>
        <v>#N/A</v>
      </c>
      <c r="B1341" s="10" t="str">
        <f>TEXT(C1341,"yyyy")&amp;"-"&amp;"Q"&amp;LOOKUP(MONTH(C1341),{1,4,7,10},{1,2,3,4})</f>
        <v>2015-Q3</v>
      </c>
      <c r="C1341" s="19">
        <v>42186</v>
      </c>
      <c r="D1341" s="7">
        <f>YEAR(DATE(YEAR(lex_jul_2014[[#This Row],[Date]]),MONTH(lex_jul_2014[[#This Row],[Date]])+6,1))</f>
        <v>2016</v>
      </c>
      <c r="E1341" s="39" t="str">
        <f>TEXT(lex_jul_2014[[#This Row],[Date]],"YYYY")</f>
        <v>2015</v>
      </c>
      <c r="F1341" t="s">
        <v>264</v>
      </c>
      <c r="G1341" s="7" t="str">
        <f>VLOOKUP(K1341,[1]LibPAS_data!$A$2:$C$600,3,FALSE)</f>
        <v>Pinal</v>
      </c>
      <c r="J1341" s="7" t="str">
        <f>VLOOKUP(K1341,[1]LibPAS_data!$A$2:$C$601,2,FALSE)</f>
        <v>Vista Grande Library</v>
      </c>
      <c r="K1341" s="2" t="s">
        <v>252</v>
      </c>
      <c r="L1341" t="s">
        <v>21</v>
      </c>
      <c r="M1341" t="s">
        <v>266</v>
      </c>
      <c r="P1341">
        <v>0</v>
      </c>
      <c r="Q1341">
        <v>0</v>
      </c>
      <c r="R1341">
        <v>0</v>
      </c>
      <c r="S1341">
        <v>0</v>
      </c>
      <c r="T1341">
        <v>0</v>
      </c>
      <c r="U1341">
        <v>0</v>
      </c>
      <c r="V1341">
        <v>0</v>
      </c>
    </row>
    <row r="1342" spans="1:22" ht="15" x14ac:dyDescent="0.25">
      <c r="A1342" s="22" t="str">
        <f>VLOOKUP(lex_jul_2014[[#This Row],[Locationid]],[1]LibPAS_data!$A$2:$D$264,4,FALSE)</f>
        <v>N/A</v>
      </c>
      <c r="B1342" s="10" t="str">
        <f>TEXT(C1342,"yyyy")&amp;"-"&amp;"Q"&amp;LOOKUP(MONTH(C1342),{1,4,7,10},{1,2,3,4})</f>
        <v>2015-Q3</v>
      </c>
      <c r="C1342" s="19">
        <v>42186</v>
      </c>
      <c r="D1342" s="7">
        <f>YEAR(DATE(YEAR(lex_jul_2014[[#This Row],[Date]]),MONTH(lex_jul_2014[[#This Row],[Date]])+6,1))</f>
        <v>2016</v>
      </c>
      <c r="E1342" s="39" t="str">
        <f>TEXT(lex_jul_2014[[#This Row],[Date]],"YYYY")</f>
        <v>2015</v>
      </c>
      <c r="F1342" t="s">
        <v>264</v>
      </c>
      <c r="G1342" s="7" t="str">
        <f>VLOOKUP(K1342,[1]LibPAS_data!$A$2:$C$600,3,FALSE)</f>
        <v>Maricopa</v>
      </c>
      <c r="J1342" s="7" t="str">
        <f>VLOOKUP(K1342,[1]LibPAS_data!$A$2:$C$601,2,FALSE)</f>
        <v>Wickenburg Public Library</v>
      </c>
      <c r="K1342" s="1" t="s">
        <v>253</v>
      </c>
      <c r="L1342" t="s">
        <v>111</v>
      </c>
      <c r="M1342" t="s">
        <v>266</v>
      </c>
      <c r="P1342">
        <v>0</v>
      </c>
      <c r="Q1342">
        <v>0</v>
      </c>
      <c r="R1342">
        <v>0</v>
      </c>
      <c r="S1342">
        <v>0</v>
      </c>
      <c r="T1342">
        <v>0</v>
      </c>
      <c r="U1342">
        <v>0</v>
      </c>
      <c r="V1342">
        <v>0</v>
      </c>
    </row>
    <row r="1343" spans="1:22" ht="15" x14ac:dyDescent="0.25">
      <c r="A1343" s="22" t="e">
        <f>VLOOKUP(lex_jul_2014[[#This Row],[Locationid]],[1]LibPAS_data!$A$2:$D$264,4,FALSE)</f>
        <v>#N/A</v>
      </c>
      <c r="B1343" s="10" t="str">
        <f>TEXT(C1343,"yyyy")&amp;"-"&amp;"Q"&amp;LOOKUP(MONTH(C1343),{1,4,7,10},{1,2,3,4})</f>
        <v>2015-Q3</v>
      </c>
      <c r="C1343" s="19">
        <v>42186</v>
      </c>
      <c r="D1343" s="7">
        <f>YEAR(DATE(YEAR(lex_jul_2014[[#This Row],[Date]]),MONTH(lex_jul_2014[[#This Row],[Date]])+6,1))</f>
        <v>2016</v>
      </c>
      <c r="E1343" s="39" t="str">
        <f>TEXT(lex_jul_2014[[#This Row],[Date]],"YYYY")</f>
        <v>2015</v>
      </c>
      <c r="F1343" t="s">
        <v>264</v>
      </c>
      <c r="G1343" s="7" t="str">
        <f>VLOOKUP(K1343,[1]LibPAS_data!$A$2:$C$600,3,FALSE)</f>
        <v>Yavapai</v>
      </c>
      <c r="J1343" s="7" t="str">
        <f>VLOOKUP(K1343,[1]LibPAS_data!$A$2:$C$601,2,FALSE)</f>
        <v>Wilhoit Public Library</v>
      </c>
      <c r="K1343" t="s">
        <v>254</v>
      </c>
      <c r="L1343" t="s">
        <v>43</v>
      </c>
      <c r="M1343" t="s">
        <v>266</v>
      </c>
      <c r="P1343">
        <v>0</v>
      </c>
      <c r="Q1343">
        <v>0</v>
      </c>
      <c r="R1343">
        <v>0</v>
      </c>
      <c r="S1343">
        <v>0</v>
      </c>
      <c r="T1343">
        <v>0</v>
      </c>
      <c r="U1343">
        <v>0</v>
      </c>
      <c r="V1343">
        <v>0</v>
      </c>
    </row>
    <row r="1344" spans="1:22" ht="15" x14ac:dyDescent="0.25">
      <c r="A1344" s="22" t="str">
        <f>VLOOKUP(lex_jul_2014[[#This Row],[Locationid]],[1]LibPAS_data!$A$2:$D$264,4,FALSE)</f>
        <v>N/A</v>
      </c>
      <c r="B1344" s="10" t="str">
        <f>TEXT(C1344,"yyyy")&amp;"-"&amp;"Q"&amp;LOOKUP(MONTH(C1344),{1,4,7,10},{1,2,3,4})</f>
        <v>2015-Q3</v>
      </c>
      <c r="C1344" s="19">
        <v>42186</v>
      </c>
      <c r="D1344" s="7">
        <f>YEAR(DATE(YEAR(lex_jul_2014[[#This Row],[Date]]),MONTH(lex_jul_2014[[#This Row],[Date]])+6,1))</f>
        <v>2016</v>
      </c>
      <c r="E1344" s="39" t="str">
        <f>TEXT(lex_jul_2014[[#This Row],[Date]],"YYYY")</f>
        <v>2015</v>
      </c>
      <c r="F1344" t="s">
        <v>264</v>
      </c>
      <c r="G1344" s="7" t="str">
        <f>VLOOKUP(K1344,[1]LibPAS_data!$A$2:$C$600,3,FALSE)</f>
        <v>Coconino</v>
      </c>
      <c r="J1344" s="7" t="str">
        <f>VLOOKUP(K1344,[1]LibPAS_data!$A$2:$C$601,2,FALSE)</f>
        <v>Williams Public Library</v>
      </c>
      <c r="K1344" t="s">
        <v>255</v>
      </c>
      <c r="L1344" t="s">
        <v>61</v>
      </c>
      <c r="M1344" t="s">
        <v>266</v>
      </c>
      <c r="P1344">
        <v>0</v>
      </c>
      <c r="Q1344">
        <v>0</v>
      </c>
      <c r="R1344">
        <v>0</v>
      </c>
      <c r="S1344">
        <v>0</v>
      </c>
      <c r="T1344">
        <v>0</v>
      </c>
      <c r="U1344">
        <v>0</v>
      </c>
      <c r="V1344">
        <v>0</v>
      </c>
    </row>
    <row r="1345" spans="1:22" ht="15" x14ac:dyDescent="0.25">
      <c r="A1345" s="22">
        <f>VLOOKUP(lex_jul_2014[[#This Row],[Locationid]],[1]LibPAS_data!$A$2:$D$264,4,FALSE)</f>
        <v>3037</v>
      </c>
      <c r="B1345" s="10" t="str">
        <f>TEXT(C1345,"yyyy")&amp;"-"&amp;"Q"&amp;LOOKUP(MONTH(C1345),{1,4,7,10},{1,2,3,4})</f>
        <v>2015-Q3</v>
      </c>
      <c r="C1345" s="19">
        <v>42186</v>
      </c>
      <c r="D1345" s="7">
        <f>YEAR(DATE(YEAR(lex_jul_2014[[#This Row],[Date]]),MONTH(lex_jul_2014[[#This Row],[Date]])+6,1))</f>
        <v>2016</v>
      </c>
      <c r="E1345" s="39" t="str">
        <f>TEXT(lex_jul_2014[[#This Row],[Date]],"YYYY")</f>
        <v>2015</v>
      </c>
      <c r="F1345" t="s">
        <v>264</v>
      </c>
      <c r="G1345" s="7" t="str">
        <f>VLOOKUP(K1345,[1]LibPAS_data!$A$2:$C$600,3,FALSE)</f>
        <v>Navajo</v>
      </c>
      <c r="J1345" s="7" t="str">
        <f>VLOOKUP(K1345,[1]LibPAS_data!$A$2:$C$601,2,FALSE)</f>
        <v>Winslow Public Library</v>
      </c>
      <c r="K1345" s="2" t="s">
        <v>256</v>
      </c>
      <c r="L1345" t="s">
        <v>121</v>
      </c>
      <c r="M1345" t="s">
        <v>266</v>
      </c>
      <c r="P1345">
        <v>0</v>
      </c>
      <c r="Q1345">
        <v>0</v>
      </c>
      <c r="R1345">
        <v>0</v>
      </c>
      <c r="S1345">
        <v>0</v>
      </c>
      <c r="T1345">
        <v>0</v>
      </c>
      <c r="U1345">
        <v>0</v>
      </c>
      <c r="V1345">
        <v>0</v>
      </c>
    </row>
    <row r="1346" spans="1:22" ht="15" x14ac:dyDescent="0.25">
      <c r="A1346" s="22" t="e">
        <f>VLOOKUP(lex_jul_2014[[#This Row],[Locationid]],[1]LibPAS_data!$A$2:$D$264,4,FALSE)</f>
        <v>#N/A</v>
      </c>
      <c r="B1346" s="10" t="str">
        <f>TEXT(C1346,"yyyy")&amp;"-"&amp;"Q"&amp;LOOKUP(MONTH(C1346),{1,4,7,10},{1,2,3,4})</f>
        <v>2015-Q3</v>
      </c>
      <c r="C1346" s="19">
        <v>42186</v>
      </c>
      <c r="D1346" s="7">
        <f>YEAR(DATE(YEAR(lex_jul_2014[[#This Row],[Date]]),MONTH(lex_jul_2014[[#This Row],[Date]])+6,1))</f>
        <v>2016</v>
      </c>
      <c r="E1346" s="39" t="str">
        <f>TEXT(lex_jul_2014[[#This Row],[Date]],"YYYY")</f>
        <v>2015</v>
      </c>
      <c r="F1346" t="s">
        <v>264</v>
      </c>
      <c r="G1346" s="7" t="str">
        <f>VLOOKUP(K1346,[1]LibPAS_data!$A$2:$C$600,3,FALSE)</f>
        <v>Navajo</v>
      </c>
      <c r="J1346" s="7" t="str">
        <f>VLOOKUP(K1346,[1]LibPAS_data!$A$2:$C$601,2,FALSE)</f>
        <v>Woodruff Community Library</v>
      </c>
      <c r="K1346" t="s">
        <v>257</v>
      </c>
      <c r="L1346" t="s">
        <v>122</v>
      </c>
      <c r="M1346" t="s">
        <v>266</v>
      </c>
      <c r="P1346">
        <v>0</v>
      </c>
      <c r="Q1346">
        <v>0</v>
      </c>
      <c r="R1346">
        <v>0</v>
      </c>
      <c r="S1346">
        <v>0</v>
      </c>
      <c r="T1346">
        <v>0</v>
      </c>
      <c r="U1346">
        <v>0</v>
      </c>
      <c r="V1346">
        <v>0</v>
      </c>
    </row>
    <row r="1347" spans="1:22" ht="15" x14ac:dyDescent="0.25">
      <c r="A1347" s="22" t="e">
        <f>VLOOKUP(lex_jul_2014[[#This Row],[Locationid]],[1]LibPAS_data!$A$2:$D$264,4,FALSE)</f>
        <v>#N/A</v>
      </c>
      <c r="B1347" s="10" t="str">
        <f>TEXT(C1347,"yyyy")&amp;"-"&amp;"Q"&amp;LOOKUP(MONTH(C1347),{1,4,7,10},{1,2,3,4})</f>
        <v>2015-Q3</v>
      </c>
      <c r="C1347" s="19">
        <v>42186</v>
      </c>
      <c r="D1347" s="7">
        <f>YEAR(DATE(YEAR(lex_jul_2014[[#This Row],[Date]]),MONTH(lex_jul_2014[[#This Row],[Date]])+6,1))</f>
        <v>2016</v>
      </c>
      <c r="E1347" s="39" t="str">
        <f>TEXT(lex_jul_2014[[#This Row],[Date]],"YYYY")</f>
        <v>2015</v>
      </c>
      <c r="F1347" t="s">
        <v>264</v>
      </c>
      <c r="G1347" s="7" t="str">
        <f>VLOOKUP(K1347,[1]LibPAS_data!$A$2:$C$600,3,FALSE)</f>
        <v>Yavapai</v>
      </c>
      <c r="J1347" s="7" t="str">
        <f>VLOOKUP(K1347,[1]LibPAS_data!$A$2:$C$601,2,FALSE)</f>
        <v>Yarnell Public Library</v>
      </c>
      <c r="K1347" t="s">
        <v>258</v>
      </c>
      <c r="L1347" t="s">
        <v>44</v>
      </c>
      <c r="M1347" t="s">
        <v>266</v>
      </c>
      <c r="P1347">
        <v>0</v>
      </c>
      <c r="Q1347">
        <v>0</v>
      </c>
      <c r="R1347">
        <v>0</v>
      </c>
      <c r="S1347">
        <v>0</v>
      </c>
      <c r="T1347">
        <v>0</v>
      </c>
      <c r="U1347">
        <v>0</v>
      </c>
      <c r="V1347">
        <v>0</v>
      </c>
    </row>
    <row r="1348" spans="1:22" ht="15" x14ac:dyDescent="0.25">
      <c r="A1348" s="22">
        <f>VLOOKUP(lex_jul_2014[[#This Row],[Locationid]],[1]LibPAS_data!$A$2:$D$264,4,FALSE)</f>
        <v>9301</v>
      </c>
      <c r="B1348" s="10" t="str">
        <f>TEXT(C1348,"yyyy")&amp;"-"&amp;"Q"&amp;LOOKUP(MONTH(C1348),{1,4,7,10},{1,2,3,4})</f>
        <v>2015-Q3</v>
      </c>
      <c r="C1348" s="19">
        <v>42186</v>
      </c>
      <c r="D1348" s="7">
        <f>YEAR(DATE(YEAR(lex_jul_2014[[#This Row],[Date]]),MONTH(lex_jul_2014[[#This Row],[Date]])+6,1))</f>
        <v>2016</v>
      </c>
      <c r="E1348" s="39" t="str">
        <f>TEXT(lex_jul_2014[[#This Row],[Date]],"YYYY")</f>
        <v>2015</v>
      </c>
      <c r="F1348" t="s">
        <v>264</v>
      </c>
      <c r="G1348" s="7" t="str">
        <f>VLOOKUP(K1348,[1]LibPAS_data!$A$2:$C$600,3,FALSE)</f>
        <v>Yavapai</v>
      </c>
      <c r="J1348" s="7" t="str">
        <f>VLOOKUP(K1348,[1]LibPAS_data!$A$2:$C$601,2,FALSE)</f>
        <v>Yavapai County Library District</v>
      </c>
      <c r="K1348" s="2" t="s">
        <v>259</v>
      </c>
      <c r="L1348" t="s">
        <v>40</v>
      </c>
      <c r="M1348" t="s">
        <v>266</v>
      </c>
      <c r="P1348">
        <v>0</v>
      </c>
      <c r="Q1348">
        <v>0</v>
      </c>
      <c r="R1348">
        <v>0</v>
      </c>
      <c r="S1348">
        <v>0</v>
      </c>
      <c r="T1348">
        <v>0</v>
      </c>
      <c r="U1348">
        <v>0</v>
      </c>
      <c r="V1348">
        <v>0</v>
      </c>
    </row>
    <row r="1349" spans="1:22" ht="15" x14ac:dyDescent="0.25">
      <c r="A1349" s="22" t="str">
        <f>VLOOKUP(lex_jul_2014[[#This Row],[Locationid]],[1]LibPAS_data!$A$2:$D$264,4,FALSE)</f>
        <v>N/A</v>
      </c>
      <c r="B1349" s="10" t="str">
        <f>TEXT(C1349,"yyyy")&amp;"-"&amp;"Q"&amp;LOOKUP(MONTH(C1349),{1,4,7,10},{1,2,3,4})</f>
        <v>2015-Q3</v>
      </c>
      <c r="C1349" s="19">
        <v>42186</v>
      </c>
      <c r="D1349" s="7">
        <f>YEAR(DATE(YEAR(lex_jul_2014[[#This Row],[Date]]),MONTH(lex_jul_2014[[#This Row],[Date]])+6,1))</f>
        <v>2016</v>
      </c>
      <c r="E1349" s="39" t="str">
        <f>TEXT(lex_jul_2014[[#This Row],[Date]],"YYYY")</f>
        <v>2015</v>
      </c>
      <c r="F1349" t="s">
        <v>264</v>
      </c>
      <c r="G1349" s="7" t="str">
        <f>VLOOKUP(K1349,[1]LibPAS_data!$A$2:$C$600,3,FALSE)</f>
        <v>Yavapai</v>
      </c>
      <c r="J1349" s="7" t="str">
        <f>VLOOKUP(K1349,[1]LibPAS_data!$A$2:$C$601,2,FALSE)</f>
        <v>Yavapai-Prescott Tribal Library</v>
      </c>
      <c r="K1349" s="6" t="s">
        <v>260</v>
      </c>
      <c r="L1349" t="s">
        <v>41</v>
      </c>
      <c r="M1349" t="s">
        <v>266</v>
      </c>
      <c r="P1349">
        <v>0</v>
      </c>
      <c r="Q1349">
        <v>0</v>
      </c>
      <c r="R1349">
        <v>0</v>
      </c>
      <c r="S1349">
        <v>0</v>
      </c>
      <c r="T1349">
        <v>0</v>
      </c>
      <c r="U1349">
        <v>0</v>
      </c>
      <c r="V1349">
        <v>0</v>
      </c>
    </row>
    <row r="1350" spans="1:22" ht="15" x14ac:dyDescent="0.25">
      <c r="A1350" s="22">
        <f>VLOOKUP(lex_jul_2014[[#This Row],[Locationid]],[1]LibPAS_data!$A$2:$D$264,4,FALSE)</f>
        <v>790</v>
      </c>
      <c r="B1350" s="10" t="str">
        <f>TEXT(C1350,"yyyy")&amp;"-"&amp;"Q"&amp;LOOKUP(MONTH(C1350),{1,4,7,10},{1,2,3,4})</f>
        <v>2015-Q3</v>
      </c>
      <c r="C1350" s="19">
        <v>42186</v>
      </c>
      <c r="D1350" s="7">
        <f>YEAR(DATE(YEAR(lex_jul_2014[[#This Row],[Date]]),MONTH(lex_jul_2014[[#This Row],[Date]])+6,1))</f>
        <v>2016</v>
      </c>
      <c r="E1350" s="39" t="str">
        <f>TEXT(lex_jul_2014[[#This Row],[Date]],"YYYY")</f>
        <v>2015</v>
      </c>
      <c r="F1350" t="s">
        <v>264</v>
      </c>
      <c r="G1350" s="7" t="str">
        <f>VLOOKUP(K1350,[1]LibPAS_data!$A$2:$C$600,3,FALSE)</f>
        <v>Gila</v>
      </c>
      <c r="J1350" s="7" t="str">
        <f>VLOOKUP(K1350,[1]LibPAS_data!$A$2:$C$601,2,FALSE)</f>
        <v>Young Public Library</v>
      </c>
      <c r="K1350" t="s">
        <v>261</v>
      </c>
      <c r="L1350" t="s">
        <v>91</v>
      </c>
      <c r="M1350" t="s">
        <v>266</v>
      </c>
      <c r="P1350">
        <v>0</v>
      </c>
      <c r="Q1350">
        <v>0</v>
      </c>
      <c r="R1350">
        <v>0</v>
      </c>
      <c r="S1350">
        <v>0</v>
      </c>
      <c r="T1350">
        <v>0</v>
      </c>
      <c r="U1350">
        <v>0</v>
      </c>
      <c r="V1350">
        <v>0</v>
      </c>
    </row>
    <row r="1351" spans="1:22" ht="15" x14ac:dyDescent="0.25">
      <c r="A1351" s="22">
        <f>VLOOKUP(lex_jul_2014[[#This Row],[Locationid]],[1]LibPAS_data!$A$2:$D$264,4,FALSE)</f>
        <v>359</v>
      </c>
      <c r="B1351" s="10" t="str">
        <f>TEXT(C1351,"yyyy")&amp;"-"&amp;"Q"&amp;LOOKUP(MONTH(C1351),{1,4,7,10},{1,2,3,4})</f>
        <v>2015-Q3</v>
      </c>
      <c r="C1351" s="19">
        <v>42186</v>
      </c>
      <c r="D1351" s="7">
        <f>YEAR(DATE(YEAR(lex_jul_2014[[#This Row],[Date]]),MONTH(lex_jul_2014[[#This Row],[Date]])+6,1))</f>
        <v>2016</v>
      </c>
      <c r="E1351" s="39" t="str">
        <f>TEXT(lex_jul_2014[[#This Row],[Date]],"YYYY")</f>
        <v>2015</v>
      </c>
      <c r="F1351" t="s">
        <v>264</v>
      </c>
      <c r="G1351" s="7" t="str">
        <f>VLOOKUP(K1351,[1]LibPAS_data!$A$2:$C$600,3,FALSE)</f>
        <v>Maricopa</v>
      </c>
      <c r="J1351" s="7" t="str">
        <f>VLOOKUP(K1351,[1]LibPAS_data!$A$2:$C$601,2,FALSE)</f>
        <v>Youngtown Public Library</v>
      </c>
      <c r="K1351" t="s">
        <v>262</v>
      </c>
      <c r="L1351" t="s">
        <v>105</v>
      </c>
      <c r="M1351" t="s">
        <v>266</v>
      </c>
      <c r="P1351">
        <v>0</v>
      </c>
      <c r="Q1351">
        <v>0</v>
      </c>
      <c r="R1351">
        <v>0</v>
      </c>
      <c r="S1351">
        <v>0</v>
      </c>
      <c r="T1351">
        <v>0</v>
      </c>
      <c r="U1351">
        <v>0</v>
      </c>
      <c r="V1351">
        <v>0</v>
      </c>
    </row>
    <row r="1352" spans="1:22" ht="15" x14ac:dyDescent="0.25">
      <c r="A1352" s="27" t="e">
        <f>VLOOKUP(lex_jul_2014[[#This Row],[Locationid]],[1]LibPAS_data!$A$2:$D$264,4,FALSE)</f>
        <v>#N/A</v>
      </c>
      <c r="B1352" s="10" t="str">
        <f>TEXT(C1352,"yyyy")&amp;"-"&amp;"Q"&amp;LOOKUP(MONTH(C1352),{1,4,7,10},{1,2,3,4})</f>
        <v>2015-Q3</v>
      </c>
      <c r="C1352" s="19">
        <v>42186</v>
      </c>
      <c r="D1352" s="7">
        <f>YEAR(DATE(YEAR(lex_jul_2014[[#This Row],[Date]]),MONTH(lex_jul_2014[[#This Row],[Date]])+6,1))</f>
        <v>2016</v>
      </c>
      <c r="E1352" s="39" t="str">
        <f>TEXT(lex_jul_2014[[#This Row],[Date]],"YYYY")</f>
        <v>2015</v>
      </c>
      <c r="F1352" t="s">
        <v>264</v>
      </c>
      <c r="G1352" s="28" t="str">
        <f>VLOOKUP(K1352,[1]LibPAS_data!$A$2:$C$600,3,FALSE)</f>
        <v>Yuma</v>
      </c>
      <c r="H1352" s="2"/>
      <c r="I1352" s="2"/>
      <c r="J1352" s="28" t="str">
        <f>VLOOKUP(K1352,[1]LibPAS_data!$A$2:$C$601,2,FALSE)</f>
        <v>Yuma County Library District</v>
      </c>
      <c r="K1352" s="2" t="s">
        <v>263</v>
      </c>
      <c r="L1352" s="2" t="s">
        <v>140</v>
      </c>
      <c r="M1352" t="s">
        <v>266</v>
      </c>
      <c r="N1352" s="2"/>
      <c r="O1352" s="2"/>
      <c r="P1352" s="2">
        <v>183</v>
      </c>
      <c r="Q1352" s="2">
        <v>15</v>
      </c>
      <c r="R1352" s="2">
        <v>279</v>
      </c>
      <c r="S1352" s="2">
        <v>120</v>
      </c>
      <c r="T1352" s="2">
        <v>23</v>
      </c>
      <c r="U1352" s="2">
        <v>6</v>
      </c>
      <c r="V1352" s="2">
        <v>0</v>
      </c>
    </row>
    <row r="1353" spans="1:22" ht="15" x14ac:dyDescent="0.25">
      <c r="A1353" s="22">
        <f>VLOOKUP(lex_jul_2014[[#This Row],[Locationid]],[1]LibPAS_data!$A$2:$D$264,4,FALSE)</f>
        <v>1188</v>
      </c>
      <c r="B1353" s="10" t="str">
        <f>TEXT(C1353,"yyyy")&amp;"-"&amp;"Q"&amp;LOOKUP(MONTH(C1353),{1,4,7,10},{1,2,3,4})</f>
        <v>2015-Q3</v>
      </c>
      <c r="C1353" s="19">
        <v>42217</v>
      </c>
      <c r="D1353" s="7">
        <f>YEAR(DATE(YEAR(lex_jul_2014[[#This Row],[Date]]),MONTH(lex_jul_2014[[#This Row],[Date]])+6,1))</f>
        <v>2016</v>
      </c>
      <c r="E1353" s="39" t="str">
        <f>TEXT(lex_jul_2014[[#This Row],[Date]],"YYYY")</f>
        <v>2015</v>
      </c>
      <c r="F1353" t="s">
        <v>267</v>
      </c>
      <c r="G1353" s="7" t="str">
        <f>VLOOKUP(K1353,[1]LibPAS_data!$A$2:$C$600,3,FALSE)</f>
        <v>Pinal</v>
      </c>
      <c r="J1353" s="7" t="str">
        <f>VLOOKUP(K1353,[1]LibPAS_data!$A$2:$C$601,2,FALSE)</f>
        <v>Ak-Chin Indian Community Library</v>
      </c>
      <c r="K1353" t="s">
        <v>149</v>
      </c>
      <c r="L1353" t="s">
        <v>106</v>
      </c>
      <c r="M1353" t="s">
        <v>266</v>
      </c>
      <c r="P1353">
        <v>0</v>
      </c>
      <c r="Q1353">
        <v>0</v>
      </c>
      <c r="R1353">
        <v>0</v>
      </c>
      <c r="S1353">
        <v>0</v>
      </c>
      <c r="T1353">
        <v>0</v>
      </c>
      <c r="U1353">
        <v>0</v>
      </c>
      <c r="V1353">
        <v>0</v>
      </c>
    </row>
    <row r="1354" spans="1:22" ht="15" x14ac:dyDescent="0.25">
      <c r="A1354" s="22">
        <f>VLOOKUP(lex_jul_2014[[#This Row],[Locationid]],[1]LibPAS_data!$A$2:$D$264,4,FALSE)</f>
        <v>11452</v>
      </c>
      <c r="B1354" s="10" t="str">
        <f>TEXT(C1354,"yyyy")&amp;"-"&amp;"Q"&amp;LOOKUP(MONTH(C1354),{1,4,7,10},{1,2,3,4})</f>
        <v>2015-Q3</v>
      </c>
      <c r="C1354" s="19">
        <v>42217</v>
      </c>
      <c r="D1354" s="7">
        <f>YEAR(DATE(YEAR(lex_jul_2014[[#This Row],[Date]]),MONTH(lex_jul_2014[[#This Row],[Date]])+6,1))</f>
        <v>2016</v>
      </c>
      <c r="E1354" s="39" t="str">
        <f>TEXT(lex_jul_2014[[#This Row],[Date]],"YYYY")</f>
        <v>2015</v>
      </c>
      <c r="F1354" t="s">
        <v>267</v>
      </c>
      <c r="G1354" s="7" t="str">
        <f>VLOOKUP(K1354,[1]LibPAS_data!$A$2:$C$600,3,FALSE)</f>
        <v>Apache</v>
      </c>
      <c r="J1354" s="7" t="str">
        <f>VLOOKUP(K1354,[1]LibPAS_data!$A$2:$C$601,2,FALSE)</f>
        <v>Apache County Library District Office</v>
      </c>
      <c r="K1354" t="s">
        <v>150</v>
      </c>
      <c r="L1354" t="s">
        <v>59</v>
      </c>
      <c r="M1354" t="s">
        <v>266</v>
      </c>
      <c r="P1354">
        <v>0</v>
      </c>
      <c r="Q1354">
        <v>0</v>
      </c>
      <c r="R1354">
        <v>0</v>
      </c>
      <c r="S1354">
        <v>0</v>
      </c>
      <c r="T1354">
        <v>0</v>
      </c>
      <c r="U1354">
        <v>0</v>
      </c>
      <c r="V1354">
        <v>0</v>
      </c>
    </row>
    <row r="1355" spans="1:22" ht="15" x14ac:dyDescent="0.25">
      <c r="A1355" s="22">
        <f>VLOOKUP(lex_jul_2014[[#This Row],[Locationid]],[1]LibPAS_data!$A$2:$D$264,4,FALSE)</f>
        <v>63208</v>
      </c>
      <c r="B1355" s="10" t="str">
        <f>TEXT(C1355,"yyyy")&amp;"-"&amp;"Q"&amp;LOOKUP(MONTH(C1355),{1,4,7,10},{1,2,3,4})</f>
        <v>2015-Q3</v>
      </c>
      <c r="C1355" s="19">
        <v>42217</v>
      </c>
      <c r="D1355" s="7">
        <f>YEAR(DATE(YEAR(lex_jul_2014[[#This Row],[Date]]),MONTH(lex_jul_2014[[#This Row],[Date]])+6,1))</f>
        <v>2016</v>
      </c>
      <c r="E1355" s="39" t="str">
        <f>TEXT(lex_jul_2014[[#This Row],[Date]],"YYYY")</f>
        <v>2015</v>
      </c>
      <c r="F1355" t="s">
        <v>267</v>
      </c>
      <c r="G1355" s="7" t="str">
        <f>VLOOKUP(K1355,[1]LibPAS_data!$A$2:$C$600,3,FALSE)</f>
        <v>Pinal</v>
      </c>
      <c r="J1355" s="7" t="str">
        <f>VLOOKUP(K1355,[1]LibPAS_data!$A$2:$C$601,2,FALSE)</f>
        <v>Apache Junction Public Library</v>
      </c>
      <c r="K1355" t="s">
        <v>151</v>
      </c>
      <c r="L1355" t="s">
        <v>14</v>
      </c>
      <c r="M1355" t="s">
        <v>266</v>
      </c>
      <c r="P1355">
        <v>2</v>
      </c>
      <c r="Q1355">
        <v>1</v>
      </c>
      <c r="R1355">
        <v>2</v>
      </c>
      <c r="S1355">
        <v>0</v>
      </c>
      <c r="T1355">
        <v>0</v>
      </c>
      <c r="U1355">
        <v>0</v>
      </c>
      <c r="V1355">
        <v>0</v>
      </c>
    </row>
    <row r="1356" spans="1:22" ht="15" x14ac:dyDescent="0.25">
      <c r="A1356" s="22" t="e">
        <f>VLOOKUP(lex_jul_2014[[#This Row],[Locationid]],[1]LibPAS_data!$A$2:$D$264,4,FALSE)</f>
        <v>#N/A</v>
      </c>
      <c r="B1356" s="10" t="str">
        <f>TEXT(C1356,"yyyy")&amp;"-"&amp;"Q"&amp;LOOKUP(MONTH(C1356),{1,4,7,10},{1,2,3,4})</f>
        <v>2015-Q3</v>
      </c>
      <c r="C1356" s="19">
        <v>42217</v>
      </c>
      <c r="D1356" s="7">
        <f>YEAR(DATE(YEAR(lex_jul_2014[[#This Row],[Date]]),MONTH(lex_jul_2014[[#This Row],[Date]])+6,1))</f>
        <v>2016</v>
      </c>
      <c r="E1356" s="39" t="str">
        <f>TEXT(lex_jul_2014[[#This Row],[Date]],"YYYY")</f>
        <v>2015</v>
      </c>
      <c r="F1356" t="s">
        <v>267</v>
      </c>
      <c r="G1356" s="7" t="str">
        <f>VLOOKUP(K1356,[1]LibPAS_data!$A$2:$C$600,3,FALSE)</f>
        <v>Pinal</v>
      </c>
      <c r="J1356" s="7" t="str">
        <f>VLOOKUP(K1356,[1]LibPAS_data!$A$2:$C$601,2,FALSE)</f>
        <v>Arizona City Community Library</v>
      </c>
      <c r="K1356" t="s">
        <v>152</v>
      </c>
      <c r="L1356" t="s">
        <v>15</v>
      </c>
      <c r="M1356" t="s">
        <v>266</v>
      </c>
      <c r="P1356">
        <v>0</v>
      </c>
      <c r="Q1356">
        <v>0</v>
      </c>
      <c r="R1356">
        <v>0</v>
      </c>
      <c r="S1356">
        <v>0</v>
      </c>
      <c r="T1356">
        <v>0</v>
      </c>
      <c r="U1356">
        <v>0</v>
      </c>
      <c r="V1356">
        <v>0</v>
      </c>
    </row>
    <row r="1357" spans="1:22" ht="15" x14ac:dyDescent="0.25">
      <c r="A1357" s="22" t="e">
        <f>VLOOKUP(lex_jul_2014[[#This Row],[Locationid]],[1]LibPAS_data!$A$2:$D$264,4,FALSE)</f>
        <v>#N/A</v>
      </c>
      <c r="B1357" s="10" t="str">
        <f>TEXT(C1357,"yyyy")&amp;"-"&amp;"Q"&amp;LOOKUP(MONTH(C1357),{1,4,7,10},{1,2,3,4})</f>
        <v>2015-Q3</v>
      </c>
      <c r="C1357" s="19">
        <v>42217</v>
      </c>
      <c r="D1357" s="7">
        <f>YEAR(DATE(YEAR(lex_jul_2014[[#This Row],[Date]]),MONTH(lex_jul_2014[[#This Row],[Date]])+6,1))</f>
        <v>2016</v>
      </c>
      <c r="E1357" s="39" t="str">
        <f>TEXT(lex_jul_2014[[#This Row],[Date]],"YYYY")</f>
        <v>2015</v>
      </c>
      <c r="F1357" t="s">
        <v>267</v>
      </c>
      <c r="G1357" s="7" t="str">
        <f>VLOOKUP(K1357,[1]LibPAS_data!$A$2:$C$600,3,FALSE)</f>
        <v>State</v>
      </c>
      <c r="J1357" s="7" t="str">
        <f>VLOOKUP(K1357,[1]LibPAS_data!$A$2:$C$601,2,FALSE)</f>
        <v>Arizona State Library</v>
      </c>
      <c r="K1357" s="2" t="s">
        <v>153</v>
      </c>
      <c r="L1357" t="s">
        <v>143</v>
      </c>
      <c r="M1357" t="s">
        <v>266</v>
      </c>
      <c r="P1357">
        <v>36</v>
      </c>
      <c r="Q1357">
        <v>4</v>
      </c>
      <c r="R1357">
        <v>38</v>
      </c>
      <c r="S1357">
        <v>35</v>
      </c>
      <c r="T1357">
        <v>4</v>
      </c>
      <c r="U1357">
        <v>0</v>
      </c>
      <c r="V1357">
        <v>54</v>
      </c>
    </row>
    <row r="1358" spans="1:22" ht="15" x14ac:dyDescent="0.25">
      <c r="A1358" s="22" t="e">
        <f>VLOOKUP(lex_jul_2014[[#This Row],[Locationid]],[1]LibPAS_data!$A$2:$D$264,4,FALSE)</f>
        <v>#N/A</v>
      </c>
      <c r="B1358" s="10" t="str">
        <f>TEXT(C1358,"yyyy")&amp;"-"&amp;"Q"&amp;LOOKUP(MONTH(C1358),{1,4,7,10},{1,2,3,4})</f>
        <v>2015-Q3</v>
      </c>
      <c r="C1358" s="19">
        <v>42217</v>
      </c>
      <c r="D1358" s="7">
        <f>YEAR(DATE(YEAR(lex_jul_2014[[#This Row],[Date]]),MONTH(lex_jul_2014[[#This Row],[Date]])+6,1))</f>
        <v>2016</v>
      </c>
      <c r="E1358" s="39" t="str">
        <f>TEXT(lex_jul_2014[[#This Row],[Date]],"YYYY")</f>
        <v>2015</v>
      </c>
      <c r="F1358" t="s">
        <v>267</v>
      </c>
      <c r="G1358" s="7" t="str">
        <f>VLOOKUP(K1358,[1]LibPAS_data!$A$2:$C$600,3,FALSE)</f>
        <v>Yavapai</v>
      </c>
      <c r="J1358" s="7" t="str">
        <f>VLOOKUP(K1358,[1]LibPAS_data!$A$2:$C$601,2,FALSE)</f>
        <v>Ash Fork Public Library</v>
      </c>
      <c r="K1358" t="s">
        <v>154</v>
      </c>
      <c r="L1358" t="s">
        <v>54</v>
      </c>
      <c r="M1358" t="s">
        <v>266</v>
      </c>
      <c r="P1358">
        <v>0</v>
      </c>
      <c r="Q1358">
        <v>0</v>
      </c>
      <c r="R1358">
        <v>0</v>
      </c>
      <c r="S1358">
        <v>0</v>
      </c>
      <c r="T1358">
        <v>0</v>
      </c>
      <c r="U1358">
        <v>0</v>
      </c>
      <c r="V1358">
        <v>0</v>
      </c>
    </row>
    <row r="1359" spans="1:22" ht="15" x14ac:dyDescent="0.25">
      <c r="A1359" s="22" t="str">
        <f>VLOOKUP(lex_jul_2014[[#This Row],[Locationid]],[1]LibPAS_data!$A$2:$D$264,4,FALSE)</f>
        <v>N/A</v>
      </c>
      <c r="B1359" s="10" t="str">
        <f>TEXT(C1359,"yyyy")&amp;"-"&amp;"Q"&amp;LOOKUP(MONTH(C1359),{1,4,7,10},{1,2,3,4})</f>
        <v>2015-Q3</v>
      </c>
      <c r="C1359" s="19">
        <v>42217</v>
      </c>
      <c r="D1359" s="7">
        <f>YEAR(DATE(YEAR(lex_jul_2014[[#This Row],[Date]]),MONTH(lex_jul_2014[[#This Row],[Date]])+6,1))</f>
        <v>2016</v>
      </c>
      <c r="E1359" s="39" t="str">
        <f>TEXT(lex_jul_2014[[#This Row],[Date]],"YYYY")</f>
        <v>2015</v>
      </c>
      <c r="F1359" t="s">
        <v>267</v>
      </c>
      <c r="G1359" s="7" t="str">
        <f>VLOOKUP(K1359,[1]LibPAS_data!$A$2:$C$600,3,FALSE)</f>
        <v>Mohave</v>
      </c>
      <c r="J1359" s="7" t="str">
        <f>VLOOKUP(K1359,[1]LibPAS_data!$A$2:$C$601,2,FALSE)</f>
        <v>Ava Ich Asiit Tribal Library</v>
      </c>
      <c r="K1359" t="s">
        <v>155</v>
      </c>
      <c r="L1359" t="s">
        <v>30</v>
      </c>
      <c r="M1359" t="s">
        <v>266</v>
      </c>
      <c r="P1359">
        <v>0</v>
      </c>
      <c r="Q1359">
        <v>0</v>
      </c>
      <c r="R1359">
        <v>0</v>
      </c>
      <c r="S1359">
        <v>0</v>
      </c>
      <c r="T1359">
        <v>0</v>
      </c>
      <c r="U1359">
        <v>0</v>
      </c>
      <c r="V1359">
        <v>0</v>
      </c>
    </row>
    <row r="1360" spans="1:22" ht="15" x14ac:dyDescent="0.25">
      <c r="A1360" s="22">
        <f>VLOOKUP(lex_jul_2014[[#This Row],[Locationid]],[1]LibPAS_data!$A$2:$D$264,4,FALSE)</f>
        <v>22669</v>
      </c>
      <c r="B1360" s="10" t="str">
        <f>TEXT(C1360,"yyyy")&amp;"-"&amp;"Q"&amp;LOOKUP(MONTH(C1360),{1,4,7,10},{1,2,3,4})</f>
        <v>2015-Q3</v>
      </c>
      <c r="C1360" s="19">
        <v>42217</v>
      </c>
      <c r="D1360" s="7">
        <f>YEAR(DATE(YEAR(lex_jul_2014[[#This Row],[Date]]),MONTH(lex_jul_2014[[#This Row],[Date]])+6,1))</f>
        <v>2016</v>
      </c>
      <c r="E1360" s="39" t="str">
        <f>TEXT(lex_jul_2014[[#This Row],[Date]],"YYYY")</f>
        <v>2015</v>
      </c>
      <c r="F1360" t="s">
        <v>267</v>
      </c>
      <c r="G1360" s="7" t="str">
        <f>VLOOKUP(K1360,[1]LibPAS_data!$A$2:$C$600,3,FALSE)</f>
        <v>Maricopa</v>
      </c>
      <c r="J1360" s="7" t="str">
        <f>VLOOKUP(K1360,[1]LibPAS_data!$A$2:$C$601,2,FALSE)</f>
        <v>Avondale Public Library</v>
      </c>
      <c r="K1360" s="3" t="s">
        <v>156</v>
      </c>
      <c r="L1360" t="s">
        <v>95</v>
      </c>
      <c r="M1360" t="s">
        <v>266</v>
      </c>
      <c r="P1360">
        <v>14</v>
      </c>
      <c r="Q1360">
        <v>2</v>
      </c>
      <c r="R1360">
        <v>26</v>
      </c>
      <c r="S1360">
        <v>12</v>
      </c>
      <c r="T1360">
        <v>1</v>
      </c>
      <c r="U1360">
        <v>1</v>
      </c>
      <c r="V1360">
        <v>0</v>
      </c>
    </row>
    <row r="1361" spans="1:22" ht="15" x14ac:dyDescent="0.25">
      <c r="A1361" s="22" t="e">
        <f>VLOOKUP(lex_jul_2014[[#This Row],[Locationid]],[1]LibPAS_data!$A$2:$D$264,4,FALSE)</f>
        <v>#N/A</v>
      </c>
      <c r="B1361" s="10" t="str">
        <f>TEXT(C1361,"yyyy")&amp;"-"&amp;"Q"&amp;LOOKUP(MONTH(C1361),{1,4,7,10},{1,2,3,4})</f>
        <v>2015-Q3</v>
      </c>
      <c r="C1361" s="19">
        <v>42217</v>
      </c>
      <c r="D1361" s="7">
        <f>YEAR(DATE(YEAR(lex_jul_2014[[#This Row],[Date]]),MONTH(lex_jul_2014[[#This Row],[Date]])+6,1))</f>
        <v>2016</v>
      </c>
      <c r="E1361" s="39" t="str">
        <f>TEXT(lex_jul_2014[[#This Row],[Date]],"YYYY")</f>
        <v>2015</v>
      </c>
      <c r="F1361" t="s">
        <v>267</v>
      </c>
      <c r="G1361" s="7" t="str">
        <f>VLOOKUP(K1361,[1]LibPAS_data!$A$2:$C$600,3,FALSE)</f>
        <v>Yavapai</v>
      </c>
      <c r="J1361" s="7" t="str">
        <f>VLOOKUP(K1361,[1]LibPAS_data!$A$2:$C$601,2,FALSE)</f>
        <v>Bagdad Public Library</v>
      </c>
      <c r="K1361" t="s">
        <v>157</v>
      </c>
      <c r="L1361" t="s">
        <v>42</v>
      </c>
      <c r="M1361" t="s">
        <v>266</v>
      </c>
      <c r="P1361">
        <v>0</v>
      </c>
      <c r="Q1361">
        <v>0</v>
      </c>
      <c r="R1361">
        <v>0</v>
      </c>
      <c r="S1361">
        <v>0</v>
      </c>
      <c r="T1361">
        <v>0</v>
      </c>
      <c r="U1361">
        <v>0</v>
      </c>
      <c r="V1361">
        <v>0</v>
      </c>
    </row>
    <row r="1362" spans="1:22" ht="15" x14ac:dyDescent="0.25">
      <c r="A1362" s="22" t="e">
        <f>VLOOKUP(lex_jul_2014[[#This Row],[Locationid]],[1]LibPAS_data!$A$2:$D$264,4,FALSE)</f>
        <v>#N/A</v>
      </c>
      <c r="B1362" s="10" t="str">
        <f>TEXT(C1362,"yyyy")&amp;"-"&amp;"Q"&amp;LOOKUP(MONTH(C1362),{1,4,7,10},{1,2,3,4})</f>
        <v>2015-Q3</v>
      </c>
      <c r="C1362" s="19">
        <v>42217</v>
      </c>
      <c r="D1362" s="7">
        <f>YEAR(DATE(YEAR(lex_jul_2014[[#This Row],[Date]]),MONTH(lex_jul_2014[[#This Row],[Date]])+6,1))</f>
        <v>2016</v>
      </c>
      <c r="E1362" s="39" t="str">
        <f>TEXT(lex_jul_2014[[#This Row],[Date]],"YYYY")</f>
        <v>2015</v>
      </c>
      <c r="F1362" t="s">
        <v>267</v>
      </c>
      <c r="G1362" s="7" t="str">
        <f>VLOOKUP(K1362,[1]LibPAS_data!$A$2:$C$600,3,FALSE)</f>
        <v>Yavapai</v>
      </c>
      <c r="J1362" s="7" t="str">
        <f>VLOOKUP(K1362,[1]LibPAS_data!$A$2:$C$601,2,FALSE)</f>
        <v>Beaver Creek Public School Library</v>
      </c>
      <c r="K1362" t="s">
        <v>295</v>
      </c>
      <c r="L1362" t="s">
        <v>294</v>
      </c>
      <c r="M1362" t="s">
        <v>266</v>
      </c>
      <c r="P1362">
        <v>0</v>
      </c>
      <c r="Q1362">
        <v>0</v>
      </c>
      <c r="R1362">
        <v>0</v>
      </c>
      <c r="S1362">
        <v>0</v>
      </c>
      <c r="T1362">
        <v>0</v>
      </c>
      <c r="U1362">
        <v>0</v>
      </c>
      <c r="V1362">
        <v>0</v>
      </c>
    </row>
    <row r="1363" spans="1:22" ht="15" x14ac:dyDescent="0.25">
      <c r="A1363" s="22">
        <f>VLOOKUP(lex_jul_2014[[#This Row],[Locationid]],[1]LibPAS_data!$A$2:$D$264,4,FALSE)</f>
        <v>6821</v>
      </c>
      <c r="B1363" s="10" t="str">
        <f>TEXT(C1363,"yyyy")&amp;"-"&amp;"Q"&amp;LOOKUP(MONTH(C1363),{1,4,7,10},{1,2,3,4})</f>
        <v>2015-Q3</v>
      </c>
      <c r="C1363" s="19">
        <v>42217</v>
      </c>
      <c r="D1363" s="7">
        <f>YEAR(DATE(YEAR(lex_jul_2014[[#This Row],[Date]]),MONTH(lex_jul_2014[[#This Row],[Date]])+6,1))</f>
        <v>2016</v>
      </c>
      <c r="E1363" s="39" t="str">
        <f>TEXT(lex_jul_2014[[#This Row],[Date]],"YYYY")</f>
        <v>2015</v>
      </c>
      <c r="F1363" t="s">
        <v>267</v>
      </c>
      <c r="G1363" s="7" t="str">
        <f>VLOOKUP(K1363,[1]LibPAS_data!$A$2:$C$600,3,FALSE)</f>
        <v>Cochise</v>
      </c>
      <c r="J1363" s="7" t="str">
        <f>VLOOKUP(K1363,[1]LibPAS_data!$A$2:$C$601,2,FALSE)</f>
        <v>Benson Public Library</v>
      </c>
      <c r="K1363" s="2" t="s">
        <v>158</v>
      </c>
      <c r="L1363" t="s">
        <v>82</v>
      </c>
      <c r="M1363" t="s">
        <v>266</v>
      </c>
      <c r="P1363">
        <v>0</v>
      </c>
      <c r="Q1363">
        <v>0</v>
      </c>
      <c r="R1363">
        <v>0</v>
      </c>
      <c r="S1363">
        <v>0</v>
      </c>
      <c r="T1363">
        <v>0</v>
      </c>
      <c r="U1363">
        <v>0</v>
      </c>
      <c r="V1363">
        <v>0</v>
      </c>
    </row>
    <row r="1364" spans="1:22" ht="15" x14ac:dyDescent="0.25">
      <c r="A1364" s="22" t="e">
        <f>VLOOKUP(lex_jul_2014[[#This Row],[Locationid]],[1]LibPAS_data!$A$2:$D$264,4,FALSE)</f>
        <v>#N/A</v>
      </c>
      <c r="B1364" s="10" t="str">
        <f>TEXT(C1364,"yyyy")&amp;"-"&amp;"Q"&amp;LOOKUP(MONTH(C1364),{1,4,7,10},{1,2,3,4})</f>
        <v>2015-Q3</v>
      </c>
      <c r="C1364" s="19">
        <v>42217</v>
      </c>
      <c r="D1364" s="7">
        <f>YEAR(DATE(YEAR(lex_jul_2014[[#This Row],[Date]]),MONTH(lex_jul_2014[[#This Row],[Date]])+6,1))</f>
        <v>2016</v>
      </c>
      <c r="E1364" s="39" t="str">
        <f>TEXT(lex_jul_2014[[#This Row],[Date]],"YYYY")</f>
        <v>2015</v>
      </c>
      <c r="F1364" t="s">
        <v>267</v>
      </c>
      <c r="G1364" s="7" t="str">
        <f>VLOOKUP(K1364,[1]LibPAS_data!$A$2:$C$600,3,FALSE)</f>
        <v>Yavapai</v>
      </c>
      <c r="J1364" s="7" t="str">
        <f>VLOOKUP(K1364,[1]LibPAS_data!$A$2:$C$601,2,FALSE)</f>
        <v>Black Canyon City Community Library</v>
      </c>
      <c r="K1364" t="s">
        <v>159</v>
      </c>
      <c r="L1364" t="s">
        <v>55</v>
      </c>
      <c r="M1364" t="s">
        <v>266</v>
      </c>
      <c r="P1364">
        <v>0</v>
      </c>
      <c r="Q1364">
        <v>0</v>
      </c>
      <c r="R1364">
        <v>0</v>
      </c>
      <c r="S1364">
        <v>0</v>
      </c>
      <c r="T1364">
        <v>0</v>
      </c>
      <c r="U1364">
        <v>0</v>
      </c>
      <c r="V1364">
        <v>0</v>
      </c>
    </row>
    <row r="1365" spans="1:22" ht="15" x14ac:dyDescent="0.25">
      <c r="A1365" s="22" t="e">
        <f>VLOOKUP(lex_jul_2014[[#This Row],[Locationid]],[1]LibPAS_data!$A$2:$D$264,4,FALSE)</f>
        <v>#N/A</v>
      </c>
      <c r="B1365" s="10" t="str">
        <f>TEXT(C1365,"yyyy")&amp;"-"&amp;"Q"&amp;LOOKUP(MONTH(C1365),{1,4,7,10},{1,2,3,4})</f>
        <v>2015-Q3</v>
      </c>
      <c r="C1365" s="19">
        <v>42217</v>
      </c>
      <c r="D1365" s="7">
        <f>YEAR(DATE(YEAR(lex_jul_2014[[#This Row],[Date]]),MONTH(lex_jul_2014[[#This Row],[Date]])+6,1))</f>
        <v>2016</v>
      </c>
      <c r="E1365" s="39" t="str">
        <f>TEXT(lex_jul_2014[[#This Row],[Date]],"YYYY")</f>
        <v>2015</v>
      </c>
      <c r="F1365" t="s">
        <v>267</v>
      </c>
      <c r="G1365" s="7" t="str">
        <f>VLOOKUP(K1365,[1]LibPAS_data!$A$2:$C$600,3,FALSE)</f>
        <v>Greenlee</v>
      </c>
      <c r="J1365" s="7" t="str">
        <f>VLOOKUP(K1365,[1]LibPAS_data!$A$2:$C$601,2,FALSE)</f>
        <v>Blue Public Library</v>
      </c>
      <c r="K1365" s="1" t="s">
        <v>160</v>
      </c>
      <c r="L1365" t="s">
        <v>71</v>
      </c>
      <c r="M1365" t="s">
        <v>266</v>
      </c>
      <c r="P1365">
        <v>0</v>
      </c>
      <c r="Q1365">
        <v>0</v>
      </c>
      <c r="R1365">
        <v>0</v>
      </c>
      <c r="S1365">
        <v>0</v>
      </c>
      <c r="T1365">
        <v>0</v>
      </c>
      <c r="U1365">
        <v>0</v>
      </c>
      <c r="V1365">
        <v>0</v>
      </c>
    </row>
    <row r="1366" spans="1:22" ht="15" x14ac:dyDescent="0.25">
      <c r="A1366" s="22" t="e">
        <f>VLOOKUP(lex_jul_2014[[#This Row],[Locationid]],[1]LibPAS_data!$A$2:$D$264,4,FALSE)</f>
        <v>#N/A</v>
      </c>
      <c r="B1366" s="10" t="str">
        <f>TEXT(C1366,"yyyy")&amp;"-"&amp;"Q"&amp;LOOKUP(MONTH(C1366),{1,4,7,10},{1,2,3,4})</f>
        <v>2015-Q3</v>
      </c>
      <c r="C1366" s="19">
        <v>42217</v>
      </c>
      <c r="D1366" s="7">
        <f>YEAR(DATE(YEAR(lex_jul_2014[[#This Row],[Date]]),MONTH(lex_jul_2014[[#This Row],[Date]])+6,1))</f>
        <v>2016</v>
      </c>
      <c r="E1366" s="39" t="str">
        <f>TEXT(lex_jul_2014[[#This Row],[Date]],"YYYY")</f>
        <v>2015</v>
      </c>
      <c r="F1366" t="s">
        <v>267</v>
      </c>
      <c r="G1366" s="7" t="str">
        <f>VLOOKUP(K1366,[1]LibPAS_data!$A$2:$C$600,3,FALSE)</f>
        <v>La Paz</v>
      </c>
      <c r="J1366" s="7" t="str">
        <f>VLOOKUP(K1366,[1]LibPAS_data!$A$2:$C$601,2,FALSE)</f>
        <v>Bouse Public Library</v>
      </c>
      <c r="K1366" t="s">
        <v>161</v>
      </c>
      <c r="L1366" t="s">
        <v>36</v>
      </c>
      <c r="M1366" t="s">
        <v>266</v>
      </c>
      <c r="P1366">
        <v>0</v>
      </c>
      <c r="Q1366">
        <v>0</v>
      </c>
      <c r="R1366">
        <v>0</v>
      </c>
      <c r="S1366">
        <v>0</v>
      </c>
      <c r="T1366">
        <v>0</v>
      </c>
      <c r="U1366">
        <v>0</v>
      </c>
      <c r="V1366">
        <v>0</v>
      </c>
    </row>
    <row r="1367" spans="1:22" ht="15" x14ac:dyDescent="0.25">
      <c r="A1367" s="22" t="str">
        <f>VLOOKUP(lex_jul_2014[[#This Row],[Locationid]],[1]LibPAS_data!$A$2:$D$264,4,FALSE)</f>
        <v>N/A</v>
      </c>
      <c r="B1367" s="10" t="str">
        <f>TEXT(C1367,"yyyy")&amp;"-"&amp;"Q"&amp;LOOKUP(MONTH(C1367),{1,4,7,10},{1,2,3,4})</f>
        <v>2015-Q3</v>
      </c>
      <c r="C1367" s="19">
        <v>42217</v>
      </c>
      <c r="D1367" s="7">
        <f>YEAR(DATE(YEAR(lex_jul_2014[[#This Row],[Date]]),MONTH(lex_jul_2014[[#This Row],[Date]])+6,1))</f>
        <v>2016</v>
      </c>
      <c r="E1367" s="39" t="str">
        <f>TEXT(lex_jul_2014[[#This Row],[Date]],"YYYY")</f>
        <v>2015</v>
      </c>
      <c r="F1367" t="s">
        <v>267</v>
      </c>
      <c r="G1367" s="7" t="str">
        <f>VLOOKUP(K1367,[1]LibPAS_data!$A$2:$C$600,3,FALSE)</f>
        <v>Maricopa</v>
      </c>
      <c r="J1367" s="7" t="str">
        <f>VLOOKUP(K1367,[1]LibPAS_data!$A$2:$C$601,2,FALSE)</f>
        <v>Buckeye Public Library</v>
      </c>
      <c r="K1367" s="2" t="s">
        <v>162</v>
      </c>
      <c r="L1367" t="s">
        <v>100</v>
      </c>
      <c r="M1367" t="s">
        <v>266</v>
      </c>
      <c r="P1367">
        <v>0</v>
      </c>
      <c r="Q1367">
        <v>0</v>
      </c>
      <c r="R1367">
        <v>0</v>
      </c>
      <c r="S1367">
        <v>0</v>
      </c>
      <c r="T1367">
        <v>0</v>
      </c>
      <c r="U1367">
        <v>0</v>
      </c>
      <c r="V1367">
        <v>0</v>
      </c>
    </row>
    <row r="1368" spans="1:22" ht="15" x14ac:dyDescent="0.25">
      <c r="A1368" s="22">
        <f>VLOOKUP(lex_jul_2014[[#This Row],[Locationid]],[1]LibPAS_data!$A$2:$D$264,4,FALSE)</f>
        <v>3311</v>
      </c>
      <c r="B1368" s="10" t="str">
        <f>TEXT(C1368,"yyyy")&amp;"-"&amp;"Q"&amp;LOOKUP(MONTH(C1368),{1,4,7,10},{1,2,3,4})</f>
        <v>2015-Q3</v>
      </c>
      <c r="C1368" s="19">
        <v>42217</v>
      </c>
      <c r="D1368" s="7">
        <f>YEAR(DATE(YEAR(lex_jul_2014[[#This Row],[Date]]),MONTH(lex_jul_2014[[#This Row],[Date]])+6,1))</f>
        <v>2016</v>
      </c>
      <c r="E1368" s="39" t="str">
        <f>TEXT(lex_jul_2014[[#This Row],[Date]],"YYYY")</f>
        <v>2015</v>
      </c>
      <c r="F1368" t="s">
        <v>267</v>
      </c>
      <c r="G1368" s="7" t="str">
        <f>VLOOKUP(K1368,[1]LibPAS_data!$A$2:$C$600,3,FALSE)</f>
        <v>Yavapai</v>
      </c>
      <c r="J1368" s="7" t="str">
        <f>VLOOKUP(K1368,[1]LibPAS_data!$A$2:$C$601,2,FALSE)</f>
        <v>Camp Verde Community Library</v>
      </c>
      <c r="K1368" s="2" t="s">
        <v>163</v>
      </c>
      <c r="L1368" t="s">
        <v>56</v>
      </c>
      <c r="M1368" t="s">
        <v>266</v>
      </c>
      <c r="P1368">
        <v>1</v>
      </c>
      <c r="Q1368">
        <v>1</v>
      </c>
      <c r="R1368">
        <v>4</v>
      </c>
      <c r="S1368">
        <v>1</v>
      </c>
      <c r="T1368">
        <v>0</v>
      </c>
      <c r="U1368">
        <v>2</v>
      </c>
      <c r="V1368">
        <v>0</v>
      </c>
    </row>
    <row r="1369" spans="1:22" ht="15" x14ac:dyDescent="0.25">
      <c r="A1369" s="22">
        <f>VLOOKUP(lex_jul_2014[[#This Row],[Locationid]],[1]LibPAS_data!$A$2:$D$264,4,FALSE)</f>
        <v>48762</v>
      </c>
      <c r="B1369" s="10" t="str">
        <f>TEXT(C1369,"yyyy")&amp;"-"&amp;"Q"&amp;LOOKUP(MONTH(C1369),{1,4,7,10},{1,2,3,4})</f>
        <v>2015-Q3</v>
      </c>
      <c r="C1369" s="19">
        <v>42217</v>
      </c>
      <c r="D1369" s="7">
        <f>YEAR(DATE(YEAR(lex_jul_2014[[#This Row],[Date]]),MONTH(lex_jul_2014[[#This Row],[Date]])+6,1))</f>
        <v>2016</v>
      </c>
      <c r="E1369" s="39" t="str">
        <f>TEXT(lex_jul_2014[[#This Row],[Date]],"YYYY")</f>
        <v>2015</v>
      </c>
      <c r="F1369" t="s">
        <v>267</v>
      </c>
      <c r="G1369" s="7" t="str">
        <f>VLOOKUP(K1369,[1]LibPAS_data!$A$2:$C$600,3,FALSE)</f>
        <v>Pinal</v>
      </c>
      <c r="J1369" s="7" t="str">
        <f>VLOOKUP(K1369,[1]LibPAS_data!$A$2:$C$601,2,FALSE)</f>
        <v>Casa Grande Public Library</v>
      </c>
      <c r="K1369" s="4" t="s">
        <v>164</v>
      </c>
      <c r="L1369" t="s">
        <v>19</v>
      </c>
      <c r="M1369" t="s">
        <v>266</v>
      </c>
      <c r="P1369">
        <v>0</v>
      </c>
      <c r="Q1369">
        <v>0</v>
      </c>
      <c r="R1369">
        <v>0</v>
      </c>
      <c r="S1369">
        <v>0</v>
      </c>
      <c r="T1369">
        <v>0</v>
      </c>
      <c r="U1369">
        <v>0</v>
      </c>
      <c r="V1369">
        <v>0</v>
      </c>
    </row>
    <row r="1370" spans="1:22" ht="15" x14ac:dyDescent="0.25">
      <c r="A1370" s="22" t="e">
        <f>VLOOKUP(lex_jul_2014[[#This Row],[Locationid]],[1]LibPAS_data!$A$2:$D$264,4,FALSE)</f>
        <v>#N/A</v>
      </c>
      <c r="B1370" s="10" t="str">
        <f>TEXT(C1370,"yyyy")&amp;"-"&amp;"Q"&amp;LOOKUP(MONTH(C1370),{1,4,7,10},{1,2,3,4})</f>
        <v>2015-Q3</v>
      </c>
      <c r="C1370" s="19">
        <v>42217</v>
      </c>
      <c r="D1370" s="7">
        <f>YEAR(DATE(YEAR(lex_jul_2014[[#This Row],[Date]]),MONTH(lex_jul_2014[[#This Row],[Date]])+6,1))</f>
        <v>2016</v>
      </c>
      <c r="E1370" s="39" t="str">
        <f>TEXT(lex_jul_2014[[#This Row],[Date]],"YYYY")</f>
        <v>2015</v>
      </c>
      <c r="F1370" t="s">
        <v>267</v>
      </c>
      <c r="G1370" s="7" t="str">
        <f>VLOOKUP(K1370,[1]LibPAS_data!$A$2:$C$600,3,FALSE)</f>
        <v>Yavapai</v>
      </c>
      <c r="J1370" s="7" t="str">
        <f>VLOOKUP(K1370,[1]LibPAS_data!$A$2:$C$601,2,FALSE)</f>
        <v>Centennial Public Library</v>
      </c>
      <c r="K1370" s="4" t="s">
        <v>165</v>
      </c>
      <c r="L1370" t="s">
        <v>37</v>
      </c>
      <c r="M1370" t="s">
        <v>266</v>
      </c>
      <c r="P1370">
        <v>3</v>
      </c>
      <c r="Q1370">
        <v>1</v>
      </c>
      <c r="R1370">
        <v>4</v>
      </c>
      <c r="S1370">
        <v>0</v>
      </c>
      <c r="T1370">
        <v>0</v>
      </c>
      <c r="U1370">
        <v>0</v>
      </c>
      <c r="V1370">
        <v>0</v>
      </c>
    </row>
    <row r="1371" spans="1:22" ht="15" x14ac:dyDescent="0.25">
      <c r="A1371" s="22">
        <f>VLOOKUP(lex_jul_2014[[#This Row],[Locationid]],[1]LibPAS_data!$A$2:$D$264,4,FALSE)</f>
        <v>309229</v>
      </c>
      <c r="B1371" s="10" t="str">
        <f>TEXT(C1371,"yyyy")&amp;"-"&amp;"Q"&amp;LOOKUP(MONTH(C1371),{1,4,7,10},{1,2,3,4})</f>
        <v>2015-Q3</v>
      </c>
      <c r="C1371" s="19">
        <v>42217</v>
      </c>
      <c r="D1371" s="7">
        <f>YEAR(DATE(YEAR(lex_jul_2014[[#This Row],[Date]]),MONTH(lex_jul_2014[[#This Row],[Date]])+6,1))</f>
        <v>2016</v>
      </c>
      <c r="E1371" s="39" t="str">
        <f>TEXT(lex_jul_2014[[#This Row],[Date]],"YYYY")</f>
        <v>2015</v>
      </c>
      <c r="F1371" t="s">
        <v>267</v>
      </c>
      <c r="G1371" s="7" t="str">
        <f>VLOOKUP(K1371,[1]LibPAS_data!$A$2:$C$600,3,FALSE)</f>
        <v>Maricopa</v>
      </c>
      <c r="J1371" s="7" t="str">
        <f>VLOOKUP(K1371,[1]LibPAS_data!$A$2:$C$601,2,FALSE)</f>
        <v xml:space="preserve">Chandler Public Library </v>
      </c>
      <c r="K1371" s="4" t="s">
        <v>166</v>
      </c>
      <c r="L1371" t="s">
        <v>99</v>
      </c>
      <c r="M1371" t="s">
        <v>266</v>
      </c>
      <c r="P1371">
        <v>35</v>
      </c>
      <c r="Q1371">
        <v>1</v>
      </c>
      <c r="R1371">
        <v>14</v>
      </c>
      <c r="S1371">
        <v>7</v>
      </c>
      <c r="T1371">
        <v>3</v>
      </c>
      <c r="U1371">
        <v>1</v>
      </c>
      <c r="V1371">
        <v>2</v>
      </c>
    </row>
    <row r="1372" spans="1:22" ht="15" x14ac:dyDescent="0.25">
      <c r="A1372" s="22">
        <f>VLOOKUP(lex_jul_2014[[#This Row],[Locationid]],[1]LibPAS_data!$A$2:$D$264,4,FALSE)</f>
        <v>10528</v>
      </c>
      <c r="B1372" s="10" t="str">
        <f>TEXT(C1372,"yyyy")&amp;"-"&amp;"Q"&amp;LOOKUP(MONTH(C1372),{1,4,7,10},{1,2,3,4})</f>
        <v>2015-Q3</v>
      </c>
      <c r="C1372" s="19">
        <v>42217</v>
      </c>
      <c r="D1372" s="7">
        <f>YEAR(DATE(YEAR(lex_jul_2014[[#This Row],[Date]]),MONTH(lex_jul_2014[[#This Row],[Date]])+6,1))</f>
        <v>2016</v>
      </c>
      <c r="E1372" s="39" t="str">
        <f>TEXT(lex_jul_2014[[#This Row],[Date]],"YYYY")</f>
        <v>2015</v>
      </c>
      <c r="F1372" t="s">
        <v>267</v>
      </c>
      <c r="G1372" s="7" t="str">
        <f>VLOOKUP(K1372,[1]LibPAS_data!$A$2:$C$600,3,FALSE)</f>
        <v>Yavapai</v>
      </c>
      <c r="J1372" s="7" t="str">
        <f>VLOOKUP(K1372,[1]LibPAS_data!$A$2:$C$601,2,FALSE)</f>
        <v>Chino Valley Public Library</v>
      </c>
      <c r="K1372" s="4" t="s">
        <v>167</v>
      </c>
      <c r="L1372" t="s">
        <v>57</v>
      </c>
      <c r="M1372" t="s">
        <v>266</v>
      </c>
      <c r="P1372">
        <v>0</v>
      </c>
      <c r="Q1372">
        <v>0</v>
      </c>
      <c r="R1372">
        <v>0</v>
      </c>
      <c r="S1372">
        <v>0</v>
      </c>
      <c r="T1372">
        <v>0</v>
      </c>
      <c r="U1372">
        <v>0</v>
      </c>
      <c r="V1372">
        <v>0</v>
      </c>
    </row>
    <row r="1373" spans="1:22" ht="15" x14ac:dyDescent="0.25">
      <c r="A1373" s="22" t="e">
        <f>VLOOKUP(lex_jul_2014[[#This Row],[Locationid]],[1]LibPAS_data!$A$2:$D$264,4,FALSE)</f>
        <v>#N/A</v>
      </c>
      <c r="B1373" s="10" t="str">
        <f>TEXT(C1373,"yyyy")&amp;"-"&amp;"Q"&amp;LOOKUP(MONTH(C1373),{1,4,7,10},{1,2,3,4})</f>
        <v>2015-Q3</v>
      </c>
      <c r="C1373" s="19">
        <v>42217</v>
      </c>
      <c r="D1373" s="7">
        <f>YEAR(DATE(YEAR(lex_jul_2014[[#This Row],[Date]]),MONTH(lex_jul_2014[[#This Row],[Date]])+6,1))</f>
        <v>2016</v>
      </c>
      <c r="E1373" s="39" t="str">
        <f>TEXT(lex_jul_2014[[#This Row],[Date]],"YYYY")</f>
        <v>2015</v>
      </c>
      <c r="F1373" t="s">
        <v>267</v>
      </c>
      <c r="G1373" s="7" t="str">
        <f>VLOOKUP(K1373,[1]LibPAS_data!$A$2:$C$600,3,FALSE)</f>
        <v>Navajo</v>
      </c>
      <c r="J1373" s="7" t="str">
        <f>VLOOKUP(K1373,[1]LibPAS_data!$A$2:$C$601,2,FALSE)</f>
        <v>Cibecue Community Library</v>
      </c>
      <c r="K1373" s="4" t="s">
        <v>168</v>
      </c>
      <c r="L1373" t="s">
        <v>116</v>
      </c>
      <c r="M1373" t="s">
        <v>266</v>
      </c>
      <c r="P1373">
        <v>0</v>
      </c>
      <c r="Q1373">
        <v>0</v>
      </c>
      <c r="R1373">
        <v>0</v>
      </c>
      <c r="S1373">
        <v>0</v>
      </c>
      <c r="T1373">
        <v>0</v>
      </c>
      <c r="U1373">
        <v>0</v>
      </c>
      <c r="V1373">
        <v>0</v>
      </c>
    </row>
    <row r="1374" spans="1:22" ht="15" x14ac:dyDescent="0.25">
      <c r="A1374" s="22">
        <f>VLOOKUP(lex_jul_2014[[#This Row],[Locationid]],[1]LibPAS_data!$A$2:$D$264,4,FALSE)</f>
        <v>147983</v>
      </c>
      <c r="B1374" s="10" t="str">
        <f>TEXT(C1374,"yyyy")&amp;"-"&amp;"Q"&amp;LOOKUP(MONTH(C1374),{1,4,7,10},{1,2,3,4})</f>
        <v>2015-Q3</v>
      </c>
      <c r="C1374" s="19">
        <v>42217</v>
      </c>
      <c r="D1374" s="7">
        <f>YEAR(DATE(YEAR(lex_jul_2014[[#This Row],[Date]]),MONTH(lex_jul_2014[[#This Row],[Date]])+6,1))</f>
        <v>2016</v>
      </c>
      <c r="E1374" s="39" t="str">
        <f>TEXT(lex_jul_2014[[#This Row],[Date]],"YYYY")</f>
        <v>2015</v>
      </c>
      <c r="F1374" t="s">
        <v>267</v>
      </c>
      <c r="G1374" s="7" t="str">
        <f>VLOOKUP(K1374,[1]LibPAS_data!$A$2:$C$600,3,FALSE)</f>
        <v>Maricopa</v>
      </c>
      <c r="J1374" s="7" t="str">
        <f>VLOOKUP(K1374,[1]LibPAS_data!$A$2:$C$601,2,FALSE)</f>
        <v>Mesa Public Library</v>
      </c>
      <c r="K1374" s="2" t="s">
        <v>210</v>
      </c>
      <c r="L1374" t="s">
        <v>98</v>
      </c>
      <c r="M1374" t="s">
        <v>266</v>
      </c>
      <c r="P1374">
        <v>5</v>
      </c>
      <c r="Q1374">
        <v>2</v>
      </c>
      <c r="R1374">
        <v>9</v>
      </c>
      <c r="S1374">
        <v>2</v>
      </c>
      <c r="T1374">
        <v>3</v>
      </c>
      <c r="U1374">
        <v>0</v>
      </c>
      <c r="V1374">
        <v>0</v>
      </c>
    </row>
    <row r="1375" spans="1:22" ht="15" x14ac:dyDescent="0.25">
      <c r="A1375" s="22">
        <f>VLOOKUP(lex_jul_2014[[#This Row],[Locationid]],[1]LibPAS_data!$A$2:$D$264,4,FALSE)</f>
        <v>534</v>
      </c>
      <c r="B1375" s="10" t="str">
        <f>TEXT(C1375,"yyyy")&amp;"-"&amp;"Q"&amp;LOOKUP(MONTH(C1375),{1,4,7,10},{1,2,3,4})</f>
        <v>2015-Q3</v>
      </c>
      <c r="C1375" s="19">
        <v>42217</v>
      </c>
      <c r="D1375" s="7">
        <f>YEAR(DATE(YEAR(lex_jul_2014[[#This Row],[Date]]),MONTH(lex_jul_2014[[#This Row],[Date]])+6,1))</f>
        <v>2016</v>
      </c>
      <c r="E1375" s="39" t="str">
        <f>TEXT(lex_jul_2014[[#This Row],[Date]],"YYYY")</f>
        <v>2015</v>
      </c>
      <c r="F1375" t="s">
        <v>267</v>
      </c>
      <c r="G1375" s="7" t="str">
        <f>VLOOKUP(K1375,[1]LibPAS_data!$A$2:$C$600,3,FALSE)</f>
        <v>Yavapai</v>
      </c>
      <c r="J1375" s="7" t="str">
        <f>VLOOKUP(K1375,[1]LibPAS_data!$A$2:$C$601,2,FALSE)</f>
        <v>Clark Memorial</v>
      </c>
      <c r="K1375" s="4" t="s">
        <v>269</v>
      </c>
      <c r="L1375" t="s">
        <v>283</v>
      </c>
      <c r="M1375" t="s">
        <v>266</v>
      </c>
      <c r="P1375">
        <v>0</v>
      </c>
      <c r="Q1375">
        <v>0</v>
      </c>
      <c r="R1375">
        <v>0</v>
      </c>
      <c r="S1375">
        <v>0</v>
      </c>
      <c r="T1375">
        <v>0</v>
      </c>
      <c r="U1375">
        <v>0</v>
      </c>
      <c r="V1375">
        <v>0</v>
      </c>
    </row>
    <row r="1376" spans="1:22" ht="15" x14ac:dyDescent="0.25">
      <c r="A1376" s="22">
        <f>VLOOKUP(lex_jul_2014[[#This Row],[Locationid]],[1]LibPAS_data!$A$2:$D$264,4,FALSE)</f>
        <v>534</v>
      </c>
      <c r="B1376" s="10" t="str">
        <f>TEXT(C1376,"yyyy")&amp;"-"&amp;"Q"&amp;LOOKUP(MONTH(C1376),{1,4,7,10},{1,2,3,4})</f>
        <v>2015-Q3</v>
      </c>
      <c r="C1376" s="19">
        <v>42217</v>
      </c>
      <c r="D1376" s="7">
        <f>YEAR(DATE(YEAR(lex_jul_2014[[#This Row],[Date]]),MONTH(lex_jul_2014[[#This Row],[Date]])+6,1))</f>
        <v>2016</v>
      </c>
      <c r="E1376" s="39" t="str">
        <f>TEXT(lex_jul_2014[[#This Row],[Date]],"YYYY")</f>
        <v>2015</v>
      </c>
      <c r="F1376" t="s">
        <v>267</v>
      </c>
      <c r="G1376" s="7" t="str">
        <f>VLOOKUP(K1376,[1]LibPAS_data!$A$2:$C$600,3,FALSE)</f>
        <v>Yavapai</v>
      </c>
      <c r="J1376" s="7" t="str">
        <f>VLOOKUP(K1376,[1]LibPAS_data!$A$2:$C$601,2,FALSE)</f>
        <v>Clark Memorial</v>
      </c>
      <c r="K1376" s="4" t="s">
        <v>269</v>
      </c>
      <c r="L1376" t="s">
        <v>268</v>
      </c>
      <c r="M1376" t="s">
        <v>266</v>
      </c>
      <c r="P1376">
        <v>0</v>
      </c>
      <c r="Q1376">
        <v>0</v>
      </c>
      <c r="R1376">
        <v>0</v>
      </c>
      <c r="S1376">
        <v>0</v>
      </c>
      <c r="T1376">
        <v>0</v>
      </c>
      <c r="U1376">
        <v>0</v>
      </c>
      <c r="V1376">
        <v>0</v>
      </c>
    </row>
    <row r="1377" spans="1:22" ht="15" x14ac:dyDescent="0.25">
      <c r="A1377" s="22" t="e">
        <f>VLOOKUP(lex_jul_2014[[#This Row],[Locationid]],[1]LibPAS_data!$A$2:$D$264,4,FALSE)</f>
        <v>#N/A</v>
      </c>
      <c r="B1377" s="10" t="str">
        <f>TEXT(C1377,"yyyy")&amp;"-"&amp;"Q"&amp;LOOKUP(MONTH(C1377),{1,4,7,10},{1,2,3,4})</f>
        <v>2015-Q3</v>
      </c>
      <c r="C1377" s="19">
        <v>42217</v>
      </c>
      <c r="D1377" s="7">
        <f>YEAR(DATE(YEAR(lex_jul_2014[[#This Row],[Date]]),MONTH(lex_jul_2014[[#This Row],[Date]])+6,1))</f>
        <v>2016</v>
      </c>
      <c r="E1377" s="39" t="str">
        <f>TEXT(lex_jul_2014[[#This Row],[Date]],"YYYY")</f>
        <v>2015</v>
      </c>
      <c r="F1377" t="s">
        <v>267</v>
      </c>
      <c r="G1377" s="7" t="str">
        <f>VLOOKUP(K1377,[1]LibPAS_data!$A$2:$C$600,3,FALSE)</f>
        <v>Navajo</v>
      </c>
      <c r="J1377" s="7" t="str">
        <f>VLOOKUP(K1377,[1]LibPAS_data!$A$2:$C$601,2,FALSE)</f>
        <v>Clay Springs Public Library</v>
      </c>
      <c r="K1377" s="4" t="s">
        <v>169</v>
      </c>
      <c r="L1377" t="s">
        <v>117</v>
      </c>
      <c r="M1377" t="s">
        <v>266</v>
      </c>
      <c r="P1377">
        <v>0</v>
      </c>
      <c r="Q1377">
        <v>0</v>
      </c>
      <c r="R1377">
        <v>0</v>
      </c>
      <c r="S1377">
        <v>0</v>
      </c>
      <c r="T1377">
        <v>0</v>
      </c>
      <c r="U1377">
        <v>0</v>
      </c>
      <c r="V1377">
        <v>0</v>
      </c>
    </row>
    <row r="1378" spans="1:22" ht="15" x14ac:dyDescent="0.25">
      <c r="A1378" s="22">
        <f>VLOOKUP(lex_jul_2014[[#This Row],[Locationid]],[1]LibPAS_data!$A$2:$D$264,4,FALSE)</f>
        <v>503</v>
      </c>
      <c r="B1378" s="10" t="str">
        <f>TEXT(C1378,"yyyy")&amp;"-"&amp;"Q"&amp;LOOKUP(MONTH(C1378),{1,4,7,10},{1,2,3,4})</f>
        <v>2015-Q3</v>
      </c>
      <c r="C1378" s="19">
        <v>42217</v>
      </c>
      <c r="D1378" s="7">
        <f>YEAR(DATE(YEAR(lex_jul_2014[[#This Row],[Date]]),MONTH(lex_jul_2014[[#This Row],[Date]])+6,1))</f>
        <v>2016</v>
      </c>
      <c r="E1378" s="39" t="str">
        <f>TEXT(lex_jul_2014[[#This Row],[Date]],"YYYY")</f>
        <v>2015</v>
      </c>
      <c r="F1378" t="s">
        <v>267</v>
      </c>
      <c r="G1378" s="7" t="str">
        <f>VLOOKUP(K1378,[1]LibPAS_data!$A$2:$C$600,3,FALSE)</f>
        <v>Greenlee</v>
      </c>
      <c r="J1378" s="7" t="str">
        <f>VLOOKUP(K1378,[1]LibPAS_data!$A$2:$C$601,2,FALSE)</f>
        <v>Clifton Public Library</v>
      </c>
      <c r="K1378" s="4" t="s">
        <v>170</v>
      </c>
      <c r="L1378" t="s">
        <v>72</v>
      </c>
      <c r="M1378" t="s">
        <v>266</v>
      </c>
      <c r="P1378">
        <v>0</v>
      </c>
      <c r="Q1378">
        <v>0</v>
      </c>
      <c r="R1378">
        <v>0</v>
      </c>
      <c r="S1378">
        <v>0</v>
      </c>
      <c r="T1378">
        <v>0</v>
      </c>
      <c r="U1378">
        <v>0</v>
      </c>
      <c r="V1378">
        <v>0</v>
      </c>
    </row>
    <row r="1379" spans="1:22" ht="15" x14ac:dyDescent="0.25">
      <c r="A1379" s="22">
        <f>VLOOKUP(lex_jul_2014[[#This Row],[Locationid]],[1]LibPAS_data!$A$2:$D$264,4,FALSE)</f>
        <v>1469</v>
      </c>
      <c r="B1379" s="10" t="str">
        <f>TEXT(C1379,"yyyy")&amp;"-"&amp;"Q"&amp;LOOKUP(MONTH(C1379),{1,4,7,10},{1,2,3,4})</f>
        <v>2015-Q3</v>
      </c>
      <c r="C1379" s="19">
        <v>42217</v>
      </c>
      <c r="D1379" s="7">
        <f>YEAR(DATE(YEAR(lex_jul_2014[[#This Row],[Date]]),MONTH(lex_jul_2014[[#This Row],[Date]])+6,1))</f>
        <v>2016</v>
      </c>
      <c r="E1379" s="39" t="str">
        <f>TEXT(lex_jul_2014[[#This Row],[Date]],"YYYY")</f>
        <v>2015</v>
      </c>
      <c r="F1379" t="s">
        <v>267</v>
      </c>
      <c r="G1379" s="7" t="str">
        <f>VLOOKUP(K1379,[1]LibPAS_data!$A$2:$C$600,3,FALSE)</f>
        <v>Cochise</v>
      </c>
      <c r="J1379" s="7" t="str">
        <f>VLOOKUP(K1379,[1]LibPAS_data!$A$2:$C$601,2,FALSE)</f>
        <v>Cochise County Library District</v>
      </c>
      <c r="K1379" s="4" t="s">
        <v>171</v>
      </c>
      <c r="L1379" t="s">
        <v>79</v>
      </c>
      <c r="M1379" t="s">
        <v>266</v>
      </c>
      <c r="P1379">
        <v>3</v>
      </c>
      <c r="Q1379">
        <v>1</v>
      </c>
      <c r="R1379">
        <v>9</v>
      </c>
      <c r="S1379">
        <v>4</v>
      </c>
      <c r="T1379">
        <v>4</v>
      </c>
      <c r="U1379">
        <v>2</v>
      </c>
      <c r="V1379">
        <v>0</v>
      </c>
    </row>
    <row r="1380" spans="1:22" ht="15" x14ac:dyDescent="0.25">
      <c r="A1380" s="22">
        <f>VLOOKUP(lex_jul_2014[[#This Row],[Locationid]],[1]LibPAS_data!$A$2:$D$264,4,FALSE)</f>
        <v>150</v>
      </c>
      <c r="B1380" s="10" t="str">
        <f>TEXT(C1380,"yyyy")&amp;"-"&amp;"Q"&amp;LOOKUP(MONTH(C1380),{1,4,7,10},{1,2,3,4})</f>
        <v>2015-Q3</v>
      </c>
      <c r="C1380" s="19">
        <v>42217</v>
      </c>
      <c r="D1380" s="7">
        <f>YEAR(DATE(YEAR(lex_jul_2014[[#This Row],[Date]]),MONTH(lex_jul_2014[[#This Row],[Date]])+6,1))</f>
        <v>2016</v>
      </c>
      <c r="E1380" s="39" t="str">
        <f>TEXT(lex_jul_2014[[#This Row],[Date]],"YYYY")</f>
        <v>2015</v>
      </c>
      <c r="F1380" t="s">
        <v>267</v>
      </c>
      <c r="G1380" s="7" t="str">
        <f>VLOOKUP(K1380,[1]LibPAS_data!$A$2:$C$600,3,FALSE)</f>
        <v>Yuma</v>
      </c>
      <c r="J1380" s="7" t="str">
        <f>VLOOKUP(K1380,[1]LibPAS_data!$A$2:$C$601,2,FALSE)</f>
        <v>Cocopah Tribal Library</v>
      </c>
      <c r="K1380" t="s">
        <v>172</v>
      </c>
      <c r="L1380" t="s">
        <v>142</v>
      </c>
      <c r="M1380" t="s">
        <v>266</v>
      </c>
      <c r="P1380">
        <v>0</v>
      </c>
      <c r="Q1380">
        <v>0</v>
      </c>
      <c r="R1380">
        <v>0</v>
      </c>
      <c r="S1380">
        <v>0</v>
      </c>
      <c r="T1380">
        <v>0</v>
      </c>
      <c r="U1380">
        <v>0</v>
      </c>
      <c r="V1380">
        <v>0</v>
      </c>
    </row>
    <row r="1381" spans="1:22" ht="15" x14ac:dyDescent="0.25">
      <c r="A1381" s="22">
        <f>VLOOKUP(lex_jul_2014[[#This Row],[Locationid]],[1]LibPAS_data!$A$2:$D$264,4,FALSE)</f>
        <v>3352</v>
      </c>
      <c r="B1381" s="10" t="str">
        <f>TEXT(C1381,"yyyy")&amp;"-"&amp;"Q"&amp;LOOKUP(MONTH(C1381),{1,4,7,10},{1,2,3,4})</f>
        <v>2015-Q3</v>
      </c>
      <c r="C1381" s="19">
        <v>42217</v>
      </c>
      <c r="D1381" s="7">
        <f>YEAR(DATE(YEAR(lex_jul_2014[[#This Row],[Date]]),MONTH(lex_jul_2014[[#This Row],[Date]])+6,1))</f>
        <v>2016</v>
      </c>
      <c r="E1381" s="39" t="str">
        <f>TEXT(lex_jul_2014[[#This Row],[Date]],"YYYY")</f>
        <v>2015</v>
      </c>
      <c r="F1381" t="s">
        <v>267</v>
      </c>
      <c r="G1381" s="7" t="str">
        <f>VLOOKUP(K1381,[1]LibPAS_data!$A$2:$C$600,3,FALSE)</f>
        <v>La Paz</v>
      </c>
      <c r="J1381" s="7" t="str">
        <f>VLOOKUP(K1381,[1]LibPAS_data!$A$2:$C$601,2,FALSE)</f>
        <v>Colorado River Indian Tribes Library</v>
      </c>
      <c r="K1381" s="2" t="s">
        <v>173</v>
      </c>
      <c r="L1381" t="s">
        <v>33</v>
      </c>
      <c r="M1381" t="s">
        <v>266</v>
      </c>
      <c r="P1381">
        <v>0</v>
      </c>
      <c r="Q1381">
        <v>0</v>
      </c>
      <c r="R1381">
        <v>0</v>
      </c>
      <c r="S1381">
        <v>0</v>
      </c>
      <c r="T1381">
        <v>0</v>
      </c>
      <c r="U1381">
        <v>0</v>
      </c>
      <c r="V1381">
        <v>0</v>
      </c>
    </row>
    <row r="1382" spans="1:22" ht="15" x14ac:dyDescent="0.25">
      <c r="A1382" s="22" t="e">
        <f>VLOOKUP(lex_jul_2014[[#This Row],[Locationid]],[1]LibPAS_data!$A$2:$D$264,4,FALSE)</f>
        <v>#N/A</v>
      </c>
      <c r="B1382" s="10" t="str">
        <f>TEXT(C1382,"yyyy")&amp;"-"&amp;"Q"&amp;LOOKUP(MONTH(C1382),{1,4,7,10},{1,2,3,4})</f>
        <v>2015-Q3</v>
      </c>
      <c r="C1382" s="19">
        <v>42217</v>
      </c>
      <c r="D1382" s="7">
        <f>YEAR(DATE(YEAR(lex_jul_2014[[#This Row],[Date]]),MONTH(lex_jul_2014[[#This Row],[Date]])+6,1))</f>
        <v>2016</v>
      </c>
      <c r="E1382" s="39" t="str">
        <f>TEXT(lex_jul_2014[[#This Row],[Date]],"YYYY")</f>
        <v>2015</v>
      </c>
      <c r="F1382" t="s">
        <v>267</v>
      </c>
      <c r="G1382" s="7" t="str">
        <f>VLOOKUP(K1382,[1]LibPAS_data!$A$2:$C$600,3,FALSE)</f>
        <v>Yavapai</v>
      </c>
      <c r="J1382" s="7" t="str">
        <f>VLOOKUP(K1382,[1]LibPAS_data!$A$2:$C$601,2,FALSE)</f>
        <v>Congress Public Library</v>
      </c>
      <c r="K1382" t="s">
        <v>174</v>
      </c>
      <c r="L1382" t="s">
        <v>58</v>
      </c>
      <c r="M1382" t="s">
        <v>266</v>
      </c>
      <c r="P1382">
        <v>0</v>
      </c>
      <c r="Q1382">
        <v>0</v>
      </c>
      <c r="R1382">
        <v>0</v>
      </c>
      <c r="S1382">
        <v>0</v>
      </c>
      <c r="T1382">
        <v>0</v>
      </c>
      <c r="U1382">
        <v>0</v>
      </c>
      <c r="V1382">
        <v>0</v>
      </c>
    </row>
    <row r="1383" spans="1:22" ht="15" x14ac:dyDescent="0.25">
      <c r="A1383" s="22">
        <f>VLOOKUP(lex_jul_2014[[#This Row],[Locationid]],[1]LibPAS_data!$A$2:$D$264,4,FALSE)</f>
        <v>9676</v>
      </c>
      <c r="B1383" s="10" t="str">
        <f>TEXT(C1383,"yyyy")&amp;"-"&amp;"Q"&amp;LOOKUP(MONTH(C1383),{1,4,7,10},{1,2,3,4})</f>
        <v>2015-Q3</v>
      </c>
      <c r="C1383" s="19">
        <v>42217</v>
      </c>
      <c r="D1383" s="7">
        <f>YEAR(DATE(YEAR(lex_jul_2014[[#This Row],[Date]]),MONTH(lex_jul_2014[[#This Row],[Date]])+6,1))</f>
        <v>2016</v>
      </c>
      <c r="E1383" s="39" t="str">
        <f>TEXT(lex_jul_2014[[#This Row],[Date]],"YYYY")</f>
        <v>2015</v>
      </c>
      <c r="F1383" t="s">
        <v>267</v>
      </c>
      <c r="G1383" s="7" t="str">
        <f>VLOOKUP(K1383,[1]LibPAS_data!$A$2:$C$600,3,FALSE)</f>
        <v>Pinal</v>
      </c>
      <c r="J1383" s="7" t="str">
        <f>VLOOKUP(K1383,[1]LibPAS_data!$A$2:$C$601,2,FALSE)</f>
        <v>Coolidge Public Library</v>
      </c>
      <c r="K1383" t="s">
        <v>175</v>
      </c>
      <c r="L1383" t="s">
        <v>16</v>
      </c>
      <c r="M1383" t="s">
        <v>266</v>
      </c>
      <c r="P1383">
        <v>0</v>
      </c>
      <c r="Q1383">
        <v>0</v>
      </c>
      <c r="R1383">
        <v>0</v>
      </c>
      <c r="S1383">
        <v>0</v>
      </c>
      <c r="T1383">
        <v>0</v>
      </c>
      <c r="U1383">
        <v>0</v>
      </c>
      <c r="V1383">
        <v>0</v>
      </c>
    </row>
    <row r="1384" spans="1:22" ht="15" x14ac:dyDescent="0.25">
      <c r="A1384" s="22">
        <f>VLOOKUP(lex_jul_2014[[#This Row],[Locationid]],[1]LibPAS_data!$A$2:$D$264,4,FALSE)</f>
        <v>7546</v>
      </c>
      <c r="B1384" s="10" t="str">
        <f>TEXT(C1384,"yyyy")&amp;"-"&amp;"Q"&amp;LOOKUP(MONTH(C1384),{1,4,7,10},{1,2,3,4})</f>
        <v>2015-Q3</v>
      </c>
      <c r="C1384" s="19">
        <v>42217</v>
      </c>
      <c r="D1384" s="7">
        <f>YEAR(DATE(YEAR(lex_jul_2014[[#This Row],[Date]]),MONTH(lex_jul_2014[[#This Row],[Date]])+6,1))</f>
        <v>2016</v>
      </c>
      <c r="E1384" s="39" t="str">
        <f>TEXT(lex_jul_2014[[#This Row],[Date]],"YYYY")</f>
        <v>2015</v>
      </c>
      <c r="F1384" t="s">
        <v>267</v>
      </c>
      <c r="G1384" s="7" t="str">
        <f>VLOOKUP(K1384,[1]LibPAS_data!$A$2:$C$600,3,FALSE)</f>
        <v>Cochise</v>
      </c>
      <c r="J1384" s="7" t="str">
        <f>VLOOKUP(K1384,[1]LibPAS_data!$A$2:$C$601,2,FALSE)</f>
        <v>Copper Queen Library</v>
      </c>
      <c r="K1384" s="1" t="s">
        <v>176</v>
      </c>
      <c r="L1384" t="s">
        <v>80</v>
      </c>
      <c r="M1384" t="s">
        <v>266</v>
      </c>
      <c r="P1384">
        <v>0</v>
      </c>
      <c r="Q1384">
        <v>0</v>
      </c>
      <c r="R1384">
        <v>0</v>
      </c>
      <c r="S1384">
        <v>0</v>
      </c>
      <c r="T1384">
        <v>0</v>
      </c>
      <c r="U1384">
        <v>0</v>
      </c>
      <c r="V1384">
        <v>0</v>
      </c>
    </row>
    <row r="1385" spans="1:22" ht="15" x14ac:dyDescent="0.25">
      <c r="A1385" s="22" t="e">
        <f>VLOOKUP(lex_jul_2014[[#This Row],[Locationid]],[1]LibPAS_data!$A$2:$D$264,4,FALSE)</f>
        <v>#N/A</v>
      </c>
      <c r="B1385" s="10" t="str">
        <f>TEXT(C1385,"yyyy")&amp;"-"&amp;"Q"&amp;LOOKUP(MONTH(C1385),{1,4,7,10},{1,2,3,4})</f>
        <v>2015-Q3</v>
      </c>
      <c r="C1385" s="19">
        <v>42217</v>
      </c>
      <c r="D1385" s="7">
        <f>YEAR(DATE(YEAR(lex_jul_2014[[#This Row],[Date]]),MONTH(lex_jul_2014[[#This Row],[Date]])+6,1))</f>
        <v>2016</v>
      </c>
      <c r="E1385" s="39" t="str">
        <f>TEXT(lex_jul_2014[[#This Row],[Date]],"YYYY")</f>
        <v>2015</v>
      </c>
      <c r="F1385" t="s">
        <v>267</v>
      </c>
      <c r="G1385" s="7" t="str">
        <f>VLOOKUP(K1385,[1]LibPAS_data!$A$2:$C$600,3,FALSE)</f>
        <v>Yavapai</v>
      </c>
      <c r="J1385" s="7" t="str">
        <f>VLOOKUP(K1385,[1]LibPAS_data!$A$2:$C$601,2,FALSE)</f>
        <v>Cordes Lakes Public Library</v>
      </c>
      <c r="K1385" t="s">
        <v>177</v>
      </c>
      <c r="L1385" t="s">
        <v>51</v>
      </c>
      <c r="M1385" t="s">
        <v>266</v>
      </c>
      <c r="P1385">
        <v>0</v>
      </c>
      <c r="Q1385">
        <v>0</v>
      </c>
      <c r="R1385">
        <v>0</v>
      </c>
      <c r="S1385">
        <v>0</v>
      </c>
      <c r="T1385">
        <v>0</v>
      </c>
      <c r="U1385">
        <v>0</v>
      </c>
      <c r="V1385">
        <v>0</v>
      </c>
    </row>
    <row r="1386" spans="1:22" ht="15" x14ac:dyDescent="0.25">
      <c r="A1386" s="22">
        <f>VLOOKUP(lex_jul_2014[[#This Row],[Locationid]],[1]LibPAS_data!$A$2:$D$264,4,FALSE)</f>
        <v>12610</v>
      </c>
      <c r="B1386" s="10" t="str">
        <f>TEXT(C1386,"yyyy")&amp;"-"&amp;"Q"&amp;LOOKUP(MONTH(C1386),{1,4,7,10},{1,2,3,4})</f>
        <v>2015-Q3</v>
      </c>
      <c r="C1386" s="19">
        <v>42217</v>
      </c>
      <c r="D1386" s="7">
        <f>YEAR(DATE(YEAR(lex_jul_2014[[#This Row],[Date]]),MONTH(lex_jul_2014[[#This Row],[Date]])+6,1))</f>
        <v>2016</v>
      </c>
      <c r="E1386" s="39" t="str">
        <f>TEXT(lex_jul_2014[[#This Row],[Date]],"YYYY")</f>
        <v>2015</v>
      </c>
      <c r="F1386" t="s">
        <v>267</v>
      </c>
      <c r="G1386" s="7" t="str">
        <f>VLOOKUP(K1386,[1]LibPAS_data!$A$2:$C$600,3,FALSE)</f>
        <v>Yavapai</v>
      </c>
      <c r="J1386" s="7" t="str">
        <f>VLOOKUP(K1386,[1]LibPAS_data!$A$2:$C$601,2,FALSE)</f>
        <v>Cottonwood Public Library</v>
      </c>
      <c r="K1386" t="s">
        <v>178</v>
      </c>
      <c r="L1386" t="s">
        <v>38</v>
      </c>
      <c r="M1386" t="s">
        <v>266</v>
      </c>
      <c r="P1386">
        <v>0</v>
      </c>
      <c r="Q1386">
        <v>0</v>
      </c>
      <c r="R1386">
        <v>0</v>
      </c>
      <c r="S1386">
        <v>0</v>
      </c>
      <c r="T1386">
        <v>0</v>
      </c>
      <c r="U1386">
        <v>0</v>
      </c>
      <c r="V1386">
        <v>0</v>
      </c>
    </row>
    <row r="1387" spans="1:22" ht="15" x14ac:dyDescent="0.25">
      <c r="A1387" s="22" t="e">
        <f>VLOOKUP(lex_jul_2014[[#This Row],[Locationid]],[1]LibPAS_data!$A$2:$D$264,4,FALSE)</f>
        <v>#N/A</v>
      </c>
      <c r="B1387" s="10" t="str">
        <f>TEXT(C1387,"yyyy")&amp;"-"&amp;"Q"&amp;LOOKUP(MONTH(C1387),{1,4,7,10},{1,2,3,4})</f>
        <v>2015-Q3</v>
      </c>
      <c r="C1387" s="19">
        <v>42217</v>
      </c>
      <c r="D1387" s="7">
        <f>YEAR(DATE(YEAR(lex_jul_2014[[#This Row],[Date]]),MONTH(lex_jul_2014[[#This Row],[Date]])+6,1))</f>
        <v>2016</v>
      </c>
      <c r="E1387" s="39" t="str">
        <f>TEXT(lex_jul_2014[[#This Row],[Date]],"YYYY")</f>
        <v>2015</v>
      </c>
      <c r="F1387" t="s">
        <v>267</v>
      </c>
      <c r="G1387" s="7" t="str">
        <f>VLOOKUP(K1387,[1]LibPAS_data!$A$2:$C$600,3,FALSE)</f>
        <v>Yavapai</v>
      </c>
      <c r="J1387" s="7" t="str">
        <f>VLOOKUP(K1387,[1]LibPAS_data!$A$2:$C$601,2,FALSE)</f>
        <v>Crown King Public Library</v>
      </c>
      <c r="K1387" t="s">
        <v>179</v>
      </c>
      <c r="L1387" t="s">
        <v>52</v>
      </c>
      <c r="M1387" t="s">
        <v>266</v>
      </c>
      <c r="P1387">
        <v>0</v>
      </c>
      <c r="Q1387">
        <v>0</v>
      </c>
      <c r="R1387">
        <v>0</v>
      </c>
      <c r="S1387">
        <v>0</v>
      </c>
      <c r="T1387">
        <v>0</v>
      </c>
      <c r="U1387">
        <v>0</v>
      </c>
      <c r="V1387">
        <v>0</v>
      </c>
    </row>
    <row r="1388" spans="1:22" ht="15" x14ac:dyDescent="0.25">
      <c r="A1388" s="22">
        <f>VLOOKUP(lex_jul_2014[[#This Row],[Locationid]],[1]LibPAS_data!$A$2:$D$264,4,FALSE)</f>
        <v>7004</v>
      </c>
      <c r="B1388" s="10" t="str">
        <f>TEXT(C1388,"yyyy")&amp;"-"&amp;"Q"&amp;LOOKUP(MONTH(C1388),{1,4,7,10},{1,2,3,4})</f>
        <v>2015-Q3</v>
      </c>
      <c r="C1388" s="19">
        <v>42217</v>
      </c>
      <c r="D1388" s="7">
        <f>YEAR(DATE(YEAR(lex_jul_2014[[#This Row],[Date]]),MONTH(lex_jul_2014[[#This Row],[Date]])+6,1))</f>
        <v>2016</v>
      </c>
      <c r="E1388" s="39" t="str">
        <f>TEXT(lex_jul_2014[[#This Row],[Date]],"YYYY")</f>
        <v>2015</v>
      </c>
      <c r="F1388" t="s">
        <v>267</v>
      </c>
      <c r="G1388" s="7" t="str">
        <f>VLOOKUP(K1388,[1]LibPAS_data!$A$2:$C$600,3,FALSE)</f>
        <v>Maricopa</v>
      </c>
      <c r="J1388" s="7" t="str">
        <f>VLOOKUP(K1388,[1]LibPAS_data!$A$2:$C$601,2,FALSE)</f>
        <v>Desert Foothills Branch Library</v>
      </c>
      <c r="K1388" s="32" t="s">
        <v>287</v>
      </c>
      <c r="L1388" t="s">
        <v>97</v>
      </c>
      <c r="M1388" t="s">
        <v>266</v>
      </c>
      <c r="P1388">
        <v>0</v>
      </c>
      <c r="Q1388">
        <v>0</v>
      </c>
      <c r="R1388">
        <v>0</v>
      </c>
      <c r="S1388">
        <v>0</v>
      </c>
      <c r="T1388">
        <v>0</v>
      </c>
      <c r="U1388">
        <v>0</v>
      </c>
      <c r="V1388">
        <v>0</v>
      </c>
    </row>
    <row r="1389" spans="1:22" ht="15" x14ac:dyDescent="0.25">
      <c r="A1389" s="22" t="e">
        <f>VLOOKUP(lex_jul_2014[[#This Row],[Locationid]],[1]LibPAS_data!$A$2:$D$264,4,FALSE)</f>
        <v>#N/A</v>
      </c>
      <c r="B1389" s="10" t="str">
        <f>TEXT(C1389,"yyyy")&amp;"-"&amp;"Q"&amp;LOOKUP(MONTH(C1389),{1,4,7,10},{1,2,3,4})</f>
        <v>2015-Q3</v>
      </c>
      <c r="C1389" s="19">
        <v>42217</v>
      </c>
      <c r="D1389" s="7">
        <f>YEAR(DATE(YEAR(lex_jul_2014[[#This Row],[Date]]),MONTH(lex_jul_2014[[#This Row],[Date]])+6,1))</f>
        <v>2016</v>
      </c>
      <c r="E1389" s="39" t="str">
        <f>TEXT(lex_jul_2014[[#This Row],[Date]],"YYYY")</f>
        <v>2015</v>
      </c>
      <c r="F1389" t="s">
        <v>267</v>
      </c>
      <c r="G1389" s="7" t="str">
        <f>VLOOKUP(K1389,[1]LibPAS_data!$A$2:$C$600,3,FALSE)</f>
        <v>Yavapai</v>
      </c>
      <c r="J1389" s="7" t="str">
        <f>VLOOKUP(K1389,[1]LibPAS_data!$A$2:$C$601,2,FALSE)</f>
        <v>Dewey-Humboldt Town Library</v>
      </c>
      <c r="K1389" t="s">
        <v>180</v>
      </c>
      <c r="L1389" t="s">
        <v>53</v>
      </c>
      <c r="M1389" t="s">
        <v>266</v>
      </c>
      <c r="P1389">
        <v>0</v>
      </c>
      <c r="Q1389">
        <v>0</v>
      </c>
      <c r="R1389">
        <v>0</v>
      </c>
      <c r="S1389">
        <v>0</v>
      </c>
      <c r="T1389">
        <v>0</v>
      </c>
      <c r="U1389">
        <v>0</v>
      </c>
      <c r="V1389">
        <v>0</v>
      </c>
    </row>
    <row r="1390" spans="1:22" ht="15" x14ac:dyDescent="0.25">
      <c r="A1390" s="22">
        <f>VLOOKUP(lex_jul_2014[[#This Row],[Locationid]],[1]LibPAS_data!$A$2:$D$264,4,FALSE)</f>
        <v>21526</v>
      </c>
      <c r="B1390" s="10" t="str">
        <f>TEXT(C1390,"yyyy")&amp;"-"&amp;"Q"&amp;LOOKUP(MONTH(C1390),{1,4,7,10},{1,2,3,4})</f>
        <v>2015-Q3</v>
      </c>
      <c r="C1390" s="19">
        <v>42217</v>
      </c>
      <c r="D1390" s="7">
        <f>YEAR(DATE(YEAR(lex_jul_2014[[#This Row],[Date]]),MONTH(lex_jul_2014[[#This Row],[Date]])+6,1))</f>
        <v>2016</v>
      </c>
      <c r="E1390" s="39" t="str">
        <f>TEXT(lex_jul_2014[[#This Row],[Date]],"YYYY")</f>
        <v>2015</v>
      </c>
      <c r="F1390" t="s">
        <v>267</v>
      </c>
      <c r="G1390" s="7" t="str">
        <f>VLOOKUP(K1390,[1]LibPAS_data!$A$2:$C$600,3,FALSE)</f>
        <v>Cochise</v>
      </c>
      <c r="J1390" s="7" t="str">
        <f>VLOOKUP(K1390,[1]LibPAS_data!$A$2:$C$601,2,FALSE)</f>
        <v>Douglas Public Library</v>
      </c>
      <c r="K1390" t="s">
        <v>181</v>
      </c>
      <c r="L1390" t="s">
        <v>81</v>
      </c>
      <c r="M1390" t="s">
        <v>266</v>
      </c>
      <c r="P1390">
        <v>0</v>
      </c>
      <c r="Q1390">
        <v>0</v>
      </c>
      <c r="R1390">
        <v>0</v>
      </c>
      <c r="S1390">
        <v>0</v>
      </c>
      <c r="T1390">
        <v>0</v>
      </c>
      <c r="U1390">
        <v>0</v>
      </c>
      <c r="V1390">
        <v>0</v>
      </c>
    </row>
    <row r="1391" spans="1:22" ht="15" x14ac:dyDescent="0.25">
      <c r="A1391" s="22" t="e">
        <f>VLOOKUP(lex_jul_2014[[#This Row],[Locationid]],[1]LibPAS_data!$A$2:$D$264,4,FALSE)</f>
        <v>#N/A</v>
      </c>
      <c r="B1391" s="10" t="str">
        <f>TEXT(C1391,"yyyy")&amp;"-"&amp;"Q"&amp;LOOKUP(MONTH(C1391),{1,4,7,10},{1,2,3,4})</f>
        <v>2015-Q3</v>
      </c>
      <c r="C1391" s="19">
        <v>42217</v>
      </c>
      <c r="D1391" s="7">
        <f>YEAR(DATE(YEAR(lex_jul_2014[[#This Row],[Date]]),MONTH(lex_jul_2014[[#This Row],[Date]])+6,1))</f>
        <v>2016</v>
      </c>
      <c r="E1391" s="39" t="str">
        <f>TEXT(lex_jul_2014[[#This Row],[Date]],"YYYY")</f>
        <v>2015</v>
      </c>
      <c r="F1391" t="s">
        <v>267</v>
      </c>
      <c r="G1391" s="7" t="str">
        <f>VLOOKUP(K1391,[1]LibPAS_data!$A$2:$C$600,3,FALSE)</f>
        <v>Pima</v>
      </c>
      <c r="J1391" s="7" t="str">
        <f>VLOOKUP(K1391,[1]LibPAS_data!$A$2:$C$601,2,FALSE)</f>
        <v>Dr. Fernando Escalante Comm Library</v>
      </c>
      <c r="K1391" t="s">
        <v>182</v>
      </c>
      <c r="L1391" t="s">
        <v>132</v>
      </c>
      <c r="M1391" t="s">
        <v>266</v>
      </c>
      <c r="P1391">
        <v>0</v>
      </c>
      <c r="Q1391">
        <v>0</v>
      </c>
      <c r="R1391">
        <v>0</v>
      </c>
      <c r="S1391">
        <v>0</v>
      </c>
      <c r="T1391">
        <v>0</v>
      </c>
      <c r="U1391">
        <v>0</v>
      </c>
      <c r="V1391">
        <v>0</v>
      </c>
    </row>
    <row r="1392" spans="1:22" ht="15" x14ac:dyDescent="0.25">
      <c r="A1392" s="22">
        <f>VLOOKUP(lex_jul_2014[[#This Row],[Locationid]],[1]LibPAS_data!$A$2:$D$264,4,FALSE)</f>
        <v>1264</v>
      </c>
      <c r="B1392" s="10" t="str">
        <f>TEXT(C1392,"yyyy")&amp;"-"&amp;"Q"&amp;LOOKUP(MONTH(C1392),{1,4,7,10},{1,2,3,4})</f>
        <v>2015-Q3</v>
      </c>
      <c r="C1392" s="19">
        <v>42217</v>
      </c>
      <c r="D1392" s="7">
        <f>YEAR(DATE(YEAR(lex_jul_2014[[#This Row],[Date]]),MONTH(lex_jul_2014[[#This Row],[Date]])+6,1))</f>
        <v>2016</v>
      </c>
      <c r="E1392" s="39" t="str">
        <f>TEXT(lex_jul_2014[[#This Row],[Date]],"YYYY")</f>
        <v>2015</v>
      </c>
      <c r="F1392" t="s">
        <v>267</v>
      </c>
      <c r="G1392" s="7" t="str">
        <f>VLOOKUP(K1392,[1]LibPAS_data!$A$2:$C$600,3,FALSE)</f>
        <v>Greenlee</v>
      </c>
      <c r="J1392" s="7" t="str">
        <f>VLOOKUP(K1392,[1]LibPAS_data!$A$2:$C$601,2,FALSE)</f>
        <v>Duncan Public Library</v>
      </c>
      <c r="K1392" t="s">
        <v>183</v>
      </c>
      <c r="L1392" t="s">
        <v>69</v>
      </c>
      <c r="M1392" t="s">
        <v>266</v>
      </c>
      <c r="P1392">
        <v>0</v>
      </c>
      <c r="Q1392">
        <v>0</v>
      </c>
      <c r="R1392">
        <v>0</v>
      </c>
      <c r="S1392">
        <v>0</v>
      </c>
      <c r="T1392">
        <v>0</v>
      </c>
      <c r="U1392">
        <v>0</v>
      </c>
      <c r="V1392">
        <v>0</v>
      </c>
    </row>
    <row r="1393" spans="1:22" ht="15" x14ac:dyDescent="0.25">
      <c r="A1393" s="22">
        <f>VLOOKUP(lex_jul_2014[[#This Row],[Locationid]],[1]LibPAS_data!$A$2:$D$264,4,FALSE)</f>
        <v>3457</v>
      </c>
      <c r="B1393" s="10" t="str">
        <f>TEXT(C1393,"yyyy")&amp;"-"&amp;"Q"&amp;LOOKUP(MONTH(C1393),{1,4,7,10},{1,2,3,4})</f>
        <v>2015-Q3</v>
      </c>
      <c r="C1393" s="19">
        <v>42217</v>
      </c>
      <c r="D1393" s="7">
        <f>YEAR(DATE(YEAR(lex_jul_2014[[#This Row],[Date]]),MONTH(lex_jul_2014[[#This Row],[Date]])+6,1))</f>
        <v>2016</v>
      </c>
      <c r="E1393" s="39" t="str">
        <f>TEXT(lex_jul_2014[[#This Row],[Date]],"YYYY")</f>
        <v>2015</v>
      </c>
      <c r="F1393" t="s">
        <v>267</v>
      </c>
      <c r="G1393" s="7" t="str">
        <f>VLOOKUP(K1393,[1]LibPAS_data!$A$2:$C$600,3,FALSE)</f>
        <v>Pinal</v>
      </c>
      <c r="J1393" s="7" t="str">
        <f>VLOOKUP(K1393,[1]LibPAS_data!$A$2:$C$601,2,FALSE)</f>
        <v>Eloy Santa Cruz Library</v>
      </c>
      <c r="K1393" s="2" t="s">
        <v>184</v>
      </c>
      <c r="L1393" t="s">
        <v>17</v>
      </c>
      <c r="M1393" t="s">
        <v>266</v>
      </c>
      <c r="P1393">
        <v>0</v>
      </c>
      <c r="Q1393">
        <v>0</v>
      </c>
      <c r="R1393">
        <v>0</v>
      </c>
      <c r="S1393">
        <v>0</v>
      </c>
      <c r="T1393">
        <v>0</v>
      </c>
      <c r="U1393">
        <v>0</v>
      </c>
      <c r="V1393">
        <v>0</v>
      </c>
    </row>
    <row r="1394" spans="1:22" ht="15" x14ac:dyDescent="0.25">
      <c r="A1394" s="22">
        <f>VLOOKUP(lex_jul_2014[[#This Row],[Locationid]],[1]LibPAS_data!$A$2:$D$264,4,FALSE)</f>
        <v>6415</v>
      </c>
      <c r="B1394" s="10" t="str">
        <f>TEXT(C1394,"yyyy")&amp;"-"&amp;"Q"&amp;LOOKUP(MONTH(C1394),{1,4,7,10},{1,2,3,4})</f>
        <v>2015-Q3</v>
      </c>
      <c r="C1394" s="19">
        <v>42217</v>
      </c>
      <c r="D1394" s="7">
        <f>YEAR(DATE(YEAR(lex_jul_2014[[#This Row],[Date]]),MONTH(lex_jul_2014[[#This Row],[Date]])+6,1))</f>
        <v>2016</v>
      </c>
      <c r="E1394" s="39" t="str">
        <f>TEXT(lex_jul_2014[[#This Row],[Date]],"YYYY")</f>
        <v>2015</v>
      </c>
      <c r="F1394" t="s">
        <v>267</v>
      </c>
      <c r="G1394" s="7" t="str">
        <f>VLOOKUP(K1394,[1]LibPAS_data!$A$2:$C$600,3,FALSE)</f>
        <v>Cochise</v>
      </c>
      <c r="J1394" s="7" t="str">
        <f>VLOOKUP(K1394,[1]LibPAS_data!$A$2:$C$601,2,FALSE)</f>
        <v>Elsie S. Hogan community Library</v>
      </c>
      <c r="K1394" s="2" t="s">
        <v>185</v>
      </c>
      <c r="L1394" t="s">
        <v>78</v>
      </c>
      <c r="M1394" t="s">
        <v>266</v>
      </c>
      <c r="P1394">
        <v>0</v>
      </c>
      <c r="Q1394">
        <v>0</v>
      </c>
      <c r="R1394">
        <v>0</v>
      </c>
      <c r="S1394">
        <v>0</v>
      </c>
      <c r="T1394">
        <v>0</v>
      </c>
      <c r="U1394">
        <v>0</v>
      </c>
      <c r="V1394">
        <v>0</v>
      </c>
    </row>
    <row r="1395" spans="1:22" ht="15" x14ac:dyDescent="0.25">
      <c r="A1395" s="22">
        <f>VLOOKUP(lex_jul_2014[[#This Row],[Locationid]],[1]LibPAS_data!$A$2:$D$264,4,FALSE)</f>
        <v>72247</v>
      </c>
      <c r="B1395" s="10" t="str">
        <f>TEXT(C1395,"yyyy")&amp;"-"&amp;"Q"&amp;LOOKUP(MONTH(C1395),{1,4,7,10},{1,2,3,4})</f>
        <v>2015-Q3</v>
      </c>
      <c r="C1395" s="19">
        <v>42217</v>
      </c>
      <c r="D1395" s="7">
        <f>YEAR(DATE(YEAR(lex_jul_2014[[#This Row],[Date]]),MONTH(lex_jul_2014[[#This Row],[Date]])+6,1))</f>
        <v>2016</v>
      </c>
      <c r="E1395" s="39" t="str">
        <f>TEXT(lex_jul_2014[[#This Row],[Date]],"YYYY")</f>
        <v>2015</v>
      </c>
      <c r="F1395" t="s">
        <v>267</v>
      </c>
      <c r="G1395" s="7" t="str">
        <f>VLOOKUP(K1395,[1]LibPAS_data!$A$2:$C$600,3,FALSE)</f>
        <v>Coconino</v>
      </c>
      <c r="J1395" s="7" t="str">
        <f>VLOOKUP(K1395,[1]LibPAS_data!$A$2:$C$601,2,FALSE)</f>
        <v>Flagstaff City-Coconino County Public Library</v>
      </c>
      <c r="K1395" t="s">
        <v>186</v>
      </c>
      <c r="L1395" t="s">
        <v>63</v>
      </c>
      <c r="M1395" t="s">
        <v>266</v>
      </c>
      <c r="P1395">
        <v>9</v>
      </c>
      <c r="Q1395">
        <v>1</v>
      </c>
      <c r="R1395">
        <v>7</v>
      </c>
      <c r="S1395">
        <v>1</v>
      </c>
      <c r="T1395">
        <v>2</v>
      </c>
      <c r="U1395">
        <v>0</v>
      </c>
      <c r="V1395">
        <v>0</v>
      </c>
    </row>
    <row r="1396" spans="1:22" ht="15" x14ac:dyDescent="0.25">
      <c r="A1396" s="22">
        <f>VLOOKUP(lex_jul_2014[[#This Row],[Locationid]],[1]LibPAS_data!$A$2:$D$264,4,FALSE)</f>
        <v>12585</v>
      </c>
      <c r="B1396" s="10" t="str">
        <f>TEXT(C1396,"yyyy")&amp;"-"&amp;"Q"&amp;LOOKUP(MONTH(C1396),{1,4,7,10},{1,2,3,4})</f>
        <v>2015-Q3</v>
      </c>
      <c r="C1396" s="19">
        <v>42217</v>
      </c>
      <c r="D1396" s="7">
        <f>YEAR(DATE(YEAR(lex_jul_2014[[#This Row],[Date]]),MONTH(lex_jul_2014[[#This Row],[Date]])+6,1))</f>
        <v>2016</v>
      </c>
      <c r="E1396" s="39" t="str">
        <f>TEXT(lex_jul_2014[[#This Row],[Date]],"YYYY")</f>
        <v>2015</v>
      </c>
      <c r="F1396" t="s">
        <v>267</v>
      </c>
      <c r="G1396" s="7" t="str">
        <f>VLOOKUP(K1396,[1]LibPAS_data!$A$2:$C$600,3,FALSE)</f>
        <v>Pinal</v>
      </c>
      <c r="J1396" s="7" t="str">
        <f>VLOOKUP(K1396,[1]LibPAS_data!$A$2:$C$601,2,FALSE)</f>
        <v>Florence Community Library</v>
      </c>
      <c r="K1396" t="s">
        <v>187</v>
      </c>
      <c r="L1396" t="s">
        <v>18</v>
      </c>
      <c r="M1396" t="s">
        <v>266</v>
      </c>
      <c r="P1396">
        <v>0</v>
      </c>
      <c r="Q1396">
        <v>0</v>
      </c>
      <c r="R1396">
        <v>0</v>
      </c>
      <c r="S1396">
        <v>0</v>
      </c>
      <c r="T1396">
        <v>0</v>
      </c>
      <c r="U1396">
        <v>0</v>
      </c>
      <c r="V1396">
        <v>0</v>
      </c>
    </row>
    <row r="1397" spans="1:22" ht="15" x14ac:dyDescent="0.25">
      <c r="A1397" s="22" t="e">
        <f>VLOOKUP(lex_jul_2014[[#This Row],[Locationid]],[1]LibPAS_data!$A$2:$D$264,4,FALSE)</f>
        <v>#N/A</v>
      </c>
      <c r="B1397" s="10" t="str">
        <f>TEXT(C1397,"yyyy")&amp;"-"&amp;"Q"&amp;LOOKUP(MONTH(C1397),{1,4,7,10},{1,2,3,4})</f>
        <v>2015-Q3</v>
      </c>
      <c r="C1397" s="19">
        <v>42217</v>
      </c>
      <c r="D1397" s="7">
        <f>YEAR(DATE(YEAR(lex_jul_2014[[#This Row],[Date]]),MONTH(lex_jul_2014[[#This Row],[Date]])+6,1))</f>
        <v>2016</v>
      </c>
      <c r="E1397" s="39" t="str">
        <f>TEXT(lex_jul_2014[[#This Row],[Date]],"YYYY")</f>
        <v>2015</v>
      </c>
      <c r="F1397" t="s">
        <v>267</v>
      </c>
      <c r="G1397" s="7" t="str">
        <f>VLOOKUP(K1397,[1]LibPAS_data!$A$2:$C$600,3,FALSE)</f>
        <v>Coconino</v>
      </c>
      <c r="J1397" s="7" t="str">
        <f>VLOOKUP(K1397,[1]LibPAS_data!$A$2:$C$601,2,FALSE)</f>
        <v>Forest Lakes Community Library</v>
      </c>
      <c r="K1397" t="s">
        <v>188</v>
      </c>
      <c r="L1397" t="s">
        <v>66</v>
      </c>
      <c r="M1397" t="s">
        <v>266</v>
      </c>
      <c r="P1397">
        <v>0</v>
      </c>
      <c r="Q1397">
        <v>0</v>
      </c>
      <c r="R1397">
        <v>0</v>
      </c>
      <c r="S1397">
        <v>0</v>
      </c>
      <c r="T1397">
        <v>0</v>
      </c>
      <c r="U1397">
        <v>0</v>
      </c>
      <c r="V1397">
        <v>0</v>
      </c>
    </row>
    <row r="1398" spans="1:22" ht="15" x14ac:dyDescent="0.25">
      <c r="A1398" s="22">
        <f>VLOOKUP(lex_jul_2014[[#This Row],[Locationid]],[1]LibPAS_data!$A$2:$D$264,4,FALSE)</f>
        <v>1945</v>
      </c>
      <c r="B1398" s="10" t="str">
        <f>TEXT(C1398,"yyyy")&amp;"-"&amp;"Q"&amp;LOOKUP(MONTH(C1398),{1,4,7,10},{1,2,3,4})</f>
        <v>2015-Q3</v>
      </c>
      <c r="C1398" s="19">
        <v>42217</v>
      </c>
      <c r="D1398" s="7">
        <f>YEAR(DATE(YEAR(lex_jul_2014[[#This Row],[Date]]),MONTH(lex_jul_2014[[#This Row],[Date]])+6,1))</f>
        <v>2016</v>
      </c>
      <c r="E1398" s="39" t="str">
        <f>TEXT(lex_jul_2014[[#This Row],[Date]],"YYYY")</f>
        <v>2015</v>
      </c>
      <c r="F1398" t="s">
        <v>267</v>
      </c>
      <c r="G1398" s="7" t="str">
        <f>VLOOKUP(K1398,[1]LibPAS_data!$A$2:$C$600,3,FALSE)</f>
        <v>Coconino</v>
      </c>
      <c r="J1398" s="7" t="str">
        <f>VLOOKUP(K1398,[1]LibPAS_data!$A$2:$C$601,2,FALSE)</f>
        <v>Fredonia Public Library</v>
      </c>
      <c r="K1398" t="s">
        <v>189</v>
      </c>
      <c r="L1398" t="s">
        <v>65</v>
      </c>
      <c r="M1398" t="s">
        <v>266</v>
      </c>
      <c r="P1398">
        <v>0</v>
      </c>
      <c r="Q1398">
        <v>0</v>
      </c>
      <c r="R1398">
        <v>0</v>
      </c>
      <c r="S1398">
        <v>0</v>
      </c>
      <c r="T1398">
        <v>0</v>
      </c>
      <c r="U1398">
        <v>0</v>
      </c>
      <c r="V1398">
        <v>0</v>
      </c>
    </row>
    <row r="1399" spans="1:22" ht="15" x14ac:dyDescent="0.25">
      <c r="A1399" s="22">
        <f>VLOOKUP(lex_jul_2014[[#This Row],[Locationid]],[1]LibPAS_data!$A$2:$D$264,4,FALSE)</f>
        <v>829</v>
      </c>
      <c r="B1399" s="10" t="str">
        <f>TEXT(C1399,"yyyy")&amp;"-"&amp;"Q"&amp;LOOKUP(MONTH(C1399),{1,4,7,10},{1,2,3,4})</f>
        <v>2015-Q3</v>
      </c>
      <c r="C1399" s="19">
        <v>42217</v>
      </c>
      <c r="D1399" s="7">
        <f>YEAR(DATE(YEAR(lex_jul_2014[[#This Row],[Date]]),MONTH(lex_jul_2014[[#This Row],[Date]])+6,1))</f>
        <v>2016</v>
      </c>
      <c r="E1399" s="39" t="str">
        <f>TEXT(lex_jul_2014[[#This Row],[Date]],"YYYY")</f>
        <v>2015</v>
      </c>
      <c r="F1399" t="s">
        <v>267</v>
      </c>
      <c r="G1399" s="7" t="str">
        <f>VLOOKUP(K1399,[1]LibPAS_data!$A$2:$C$600,3,FALSE)</f>
        <v>Maricopa</v>
      </c>
      <c r="J1399" s="7" t="str">
        <f>VLOOKUP(K1399,[1]LibPAS_data!$A$2:$C$601,2,FALSE)</f>
        <v>Ft. McDowell Yavapai Nation Tribal Lib</v>
      </c>
      <c r="K1399" t="s">
        <v>190</v>
      </c>
      <c r="L1399" t="s">
        <v>112</v>
      </c>
      <c r="M1399" t="s">
        <v>266</v>
      </c>
      <c r="P1399">
        <v>0</v>
      </c>
      <c r="Q1399">
        <v>0</v>
      </c>
      <c r="R1399">
        <v>0</v>
      </c>
      <c r="S1399">
        <v>0</v>
      </c>
      <c r="T1399">
        <v>0</v>
      </c>
      <c r="U1399">
        <v>0</v>
      </c>
      <c r="V1399">
        <v>0</v>
      </c>
    </row>
    <row r="1400" spans="1:22" ht="15" x14ac:dyDescent="0.25">
      <c r="A1400" s="22">
        <f>VLOOKUP(lex_jul_2014[[#This Row],[Locationid]],[1]LibPAS_data!$A$2:$D$264,4,FALSE)</f>
        <v>72</v>
      </c>
      <c r="B1400" s="10" t="str">
        <f>TEXT(C1400,"yyyy")&amp;"-"&amp;"Q"&amp;LOOKUP(MONTH(C1400),{1,4,7,10},{1,2,3,4})</f>
        <v>2015-Q3</v>
      </c>
      <c r="C1400" s="19">
        <v>42217</v>
      </c>
      <c r="D1400" s="7">
        <f>YEAR(DATE(YEAR(lex_jul_2014[[#This Row],[Date]]),MONTH(lex_jul_2014[[#This Row],[Date]])+6,1))</f>
        <v>2016</v>
      </c>
      <c r="E1400" s="39" t="str">
        <f>TEXT(lex_jul_2014[[#This Row],[Date]],"YYYY")</f>
        <v>2015</v>
      </c>
      <c r="F1400" t="s">
        <v>267</v>
      </c>
      <c r="G1400" s="7" t="str">
        <f>VLOOKUP(K1400,[1]LibPAS_data!$A$2:$C$600,3,FALSE)</f>
        <v>Gila</v>
      </c>
      <c r="J1400" s="7" t="str">
        <f>VLOOKUP(K1400,[1]LibPAS_data!$A$2:$C$601,2,FALSE)</f>
        <v>Gila County Library District</v>
      </c>
      <c r="K1400" s="1" t="s">
        <v>191</v>
      </c>
      <c r="L1400" t="s">
        <v>87</v>
      </c>
      <c r="M1400" t="s">
        <v>266</v>
      </c>
      <c r="P1400">
        <v>14</v>
      </c>
      <c r="Q1400">
        <v>1</v>
      </c>
      <c r="R1400">
        <v>17</v>
      </c>
      <c r="S1400">
        <v>1</v>
      </c>
      <c r="T1400">
        <v>8</v>
      </c>
      <c r="U1400">
        <v>0</v>
      </c>
      <c r="V1400">
        <v>0</v>
      </c>
    </row>
    <row r="1401" spans="1:22" ht="15" x14ac:dyDescent="0.25">
      <c r="A1401" s="22">
        <f>VLOOKUP(lex_jul_2014[[#This Row],[Locationid]],[1]LibPAS_data!$A$2:$D$264,4,FALSE)</f>
        <v>102303</v>
      </c>
      <c r="B1401" s="10" t="str">
        <f>TEXT(C1401,"yyyy")&amp;"-"&amp;"Q"&amp;LOOKUP(MONTH(C1401),{1,4,7,10},{1,2,3,4})</f>
        <v>2015-Q3</v>
      </c>
      <c r="C1401" s="19">
        <v>42217</v>
      </c>
      <c r="D1401" s="7">
        <f>YEAR(DATE(YEAR(lex_jul_2014[[#This Row],[Date]]),MONTH(lex_jul_2014[[#This Row],[Date]])+6,1))</f>
        <v>2016</v>
      </c>
      <c r="E1401" s="39" t="str">
        <f>TEXT(lex_jul_2014[[#This Row],[Date]],"YYYY")</f>
        <v>2015</v>
      </c>
      <c r="F1401" t="s">
        <v>267</v>
      </c>
      <c r="G1401" s="7" t="str">
        <f>VLOOKUP(K1401,[1]LibPAS_data!$A$2:$C$600,3,FALSE)</f>
        <v>Maricopa</v>
      </c>
      <c r="J1401" s="7" t="str">
        <f>VLOOKUP(K1401,[1]LibPAS_data!$A$2:$C$601,2,FALSE)</f>
        <v xml:space="preserve">Glendale Public Library </v>
      </c>
      <c r="K1401" s="2" t="s">
        <v>192</v>
      </c>
      <c r="L1401" t="s">
        <v>102</v>
      </c>
      <c r="M1401" t="s">
        <v>266</v>
      </c>
      <c r="P1401">
        <v>12</v>
      </c>
      <c r="Q1401">
        <v>2</v>
      </c>
      <c r="R1401">
        <v>16</v>
      </c>
      <c r="S1401">
        <v>14</v>
      </c>
      <c r="T1401">
        <v>0</v>
      </c>
      <c r="U1401">
        <v>1</v>
      </c>
      <c r="V1401">
        <v>0</v>
      </c>
    </row>
    <row r="1402" spans="1:22" ht="15" x14ac:dyDescent="0.25">
      <c r="A1402" s="22" t="e">
        <f>VLOOKUP(lex_jul_2014[[#This Row],[Locationid]],[1]LibPAS_data!$A$2:$D$264,4,FALSE)</f>
        <v>#N/A</v>
      </c>
      <c r="B1402" s="10" t="str">
        <f>TEXT(C1402,"yyyy")&amp;"-"&amp;"Q"&amp;LOOKUP(MONTH(C1402),{1,4,7,10},{1,2,3,4})</f>
        <v>2015-Q3</v>
      </c>
      <c r="C1402" s="19">
        <v>42217</v>
      </c>
      <c r="D1402" s="7">
        <f>YEAR(DATE(YEAR(lex_jul_2014[[#This Row],[Date]]),MONTH(lex_jul_2014[[#This Row],[Date]])+6,1))</f>
        <v>2016</v>
      </c>
      <c r="E1402" s="39" t="str">
        <f>TEXT(lex_jul_2014[[#This Row],[Date]],"YYYY")</f>
        <v>2015</v>
      </c>
      <c r="F1402" t="s">
        <v>267</v>
      </c>
      <c r="G1402" s="7" t="str">
        <f>VLOOKUP(K1402,[1]LibPAS_data!$A$2:$C$600,3,FALSE)</f>
        <v>Coconino</v>
      </c>
      <c r="J1402" s="7" t="str">
        <f>VLOOKUP(K1402,[1]LibPAS_data!$A$2:$C$601,2,FALSE)</f>
        <v>Grand Canyon Community Library</v>
      </c>
      <c r="K1402" t="s">
        <v>193</v>
      </c>
      <c r="L1402" t="s">
        <v>67</v>
      </c>
      <c r="M1402" t="s">
        <v>266</v>
      </c>
      <c r="P1402">
        <v>0</v>
      </c>
      <c r="Q1402">
        <v>0</v>
      </c>
      <c r="R1402">
        <v>0</v>
      </c>
      <c r="S1402">
        <v>0</v>
      </c>
      <c r="T1402">
        <v>0</v>
      </c>
      <c r="U1402">
        <v>0</v>
      </c>
      <c r="V1402">
        <v>0</v>
      </c>
    </row>
    <row r="1403" spans="1:22" ht="15" x14ac:dyDescent="0.25">
      <c r="A1403" s="22" t="e">
        <f>VLOOKUP(lex_jul_2014[[#This Row],[Locationid]],[1]LibPAS_data!$A$2:$D$264,4,FALSE)</f>
        <v>#N/A</v>
      </c>
      <c r="B1403" s="10" t="str">
        <f>TEXT(C1403,"yyyy")&amp;"-"&amp;"Q"&amp;LOOKUP(MONTH(C1403),{1,4,7,10},{1,2,3,4})</f>
        <v>2015-Q3</v>
      </c>
      <c r="C1403" s="19">
        <v>42217</v>
      </c>
      <c r="D1403" s="7">
        <f>YEAR(DATE(YEAR(lex_jul_2014[[#This Row],[Date]]),MONTH(lex_jul_2014[[#This Row],[Date]])+6,1))</f>
        <v>2016</v>
      </c>
      <c r="E1403" s="39" t="str">
        <f>TEXT(lex_jul_2014[[#This Row],[Date]],"YYYY")</f>
        <v>2015</v>
      </c>
      <c r="F1403" t="s">
        <v>267</v>
      </c>
      <c r="G1403" s="7" t="str">
        <f>VLOOKUP(K1403,[1]LibPAS_data!$A$2:$C$600,3,FALSE)</f>
        <v>Greenlee</v>
      </c>
      <c r="J1403" s="7" t="str">
        <f>VLOOKUP(K1403,[1]LibPAS_data!$A$2:$C$601,2,FALSE)</f>
        <v>Greenlee County Library</v>
      </c>
      <c r="K1403" s="1" t="s">
        <v>194</v>
      </c>
      <c r="L1403" t="s">
        <v>73</v>
      </c>
      <c r="M1403" t="s">
        <v>266</v>
      </c>
      <c r="P1403">
        <v>0</v>
      </c>
      <c r="Q1403">
        <v>0</v>
      </c>
      <c r="R1403">
        <v>0</v>
      </c>
      <c r="S1403">
        <v>0</v>
      </c>
      <c r="T1403">
        <v>0</v>
      </c>
      <c r="U1403">
        <v>0</v>
      </c>
      <c r="V1403">
        <v>0</v>
      </c>
    </row>
    <row r="1404" spans="1:22" ht="15" x14ac:dyDescent="0.25">
      <c r="A1404" s="22">
        <f>VLOOKUP(lex_jul_2014[[#This Row],[Locationid]],[1]LibPAS_data!$A$2:$D$264,4,FALSE)</f>
        <v>2397</v>
      </c>
      <c r="B1404" s="10" t="str">
        <f>TEXT(C1404,"yyyy")&amp;"-"&amp;"Q"&amp;LOOKUP(MONTH(C1404),{1,4,7,10},{1,2,3,4})</f>
        <v>2015-Q3</v>
      </c>
      <c r="C1404" s="19">
        <v>42217</v>
      </c>
      <c r="D1404" s="7">
        <f>YEAR(DATE(YEAR(lex_jul_2014[[#This Row],[Date]]),MONTH(lex_jul_2014[[#This Row],[Date]])+6,1))</f>
        <v>2016</v>
      </c>
      <c r="E1404" s="39" t="str">
        <f>TEXT(lex_jul_2014[[#This Row],[Date]],"YYYY")</f>
        <v>2015</v>
      </c>
      <c r="F1404" t="s">
        <v>267</v>
      </c>
      <c r="G1404" s="7" t="str">
        <f>VLOOKUP(K1404,[1]LibPAS_data!$A$2:$C$600,3,FALSE)</f>
        <v>Navajo</v>
      </c>
      <c r="J1404" s="7" t="str">
        <f>VLOOKUP(K1404,[1]LibPAS_data!$A$2:$C$601,2,FALSE)</f>
        <v>Holbrook Public Library</v>
      </c>
      <c r="K1404" t="s">
        <v>195</v>
      </c>
      <c r="L1404" t="s">
        <v>118</v>
      </c>
      <c r="M1404" t="s">
        <v>266</v>
      </c>
      <c r="P1404">
        <v>0</v>
      </c>
      <c r="Q1404">
        <v>0</v>
      </c>
      <c r="R1404">
        <v>0</v>
      </c>
      <c r="S1404">
        <v>0</v>
      </c>
      <c r="T1404">
        <v>0</v>
      </c>
      <c r="U1404">
        <v>0</v>
      </c>
      <c r="V1404">
        <v>0</v>
      </c>
    </row>
    <row r="1405" spans="1:22" ht="15" x14ac:dyDescent="0.25">
      <c r="A1405" s="22">
        <f>VLOOKUP(lex_jul_2014[[#This Row],[Locationid]],[1]LibPAS_data!$A$2:$D$264,4,FALSE)</f>
        <v>1827</v>
      </c>
      <c r="B1405" s="10" t="str">
        <f>TEXT(C1405,"yyyy")&amp;"-"&amp;"Q"&amp;LOOKUP(MONTH(C1405),{1,4,7,10},{1,2,3,4})</f>
        <v>2015-Q3</v>
      </c>
      <c r="C1405" s="19">
        <v>42217</v>
      </c>
      <c r="D1405" s="7">
        <f>YEAR(DATE(YEAR(lex_jul_2014[[#This Row],[Date]]),MONTH(lex_jul_2014[[#This Row],[Date]])+6,1))</f>
        <v>2016</v>
      </c>
      <c r="E1405" s="39" t="str">
        <f>TEXT(lex_jul_2014[[#This Row],[Date]],"YYYY")</f>
        <v>2015</v>
      </c>
      <c r="F1405" t="s">
        <v>267</v>
      </c>
      <c r="G1405" s="7" t="str">
        <f>VLOOKUP(K1405,[1]LibPAS_data!$A$2:$C$600,3,FALSE)</f>
        <v>Navajo</v>
      </c>
      <c r="J1405" s="7" t="str">
        <f>VLOOKUP(K1405,[1]LibPAS_data!$A$2:$C$601,2,FALSE)</f>
        <v>Hopi Public Library</v>
      </c>
      <c r="K1405" t="s">
        <v>196</v>
      </c>
      <c r="L1405" t="s">
        <v>119</v>
      </c>
      <c r="M1405" t="s">
        <v>266</v>
      </c>
      <c r="P1405">
        <v>0</v>
      </c>
      <c r="Q1405">
        <v>0</v>
      </c>
      <c r="R1405">
        <v>0</v>
      </c>
      <c r="S1405">
        <v>0</v>
      </c>
      <c r="T1405">
        <v>0</v>
      </c>
      <c r="U1405">
        <v>0</v>
      </c>
      <c r="V1405">
        <v>0</v>
      </c>
    </row>
    <row r="1406" spans="1:22" ht="15" x14ac:dyDescent="0.25">
      <c r="A1406" s="22">
        <f>VLOOKUP(lex_jul_2014[[#This Row],[Locationid]],[1]LibPAS_data!$A$2:$D$264,4,FALSE)</f>
        <v>1694</v>
      </c>
      <c r="B1406" s="10" t="str">
        <f>TEXT(C1406,"yyyy")&amp;"-"&amp;"Q"&amp;LOOKUP(MONTH(C1406),{1,4,7,10},{1,2,3,4})</f>
        <v>2015-Q3</v>
      </c>
      <c r="C1406" s="19">
        <v>42217</v>
      </c>
      <c r="D1406" s="7">
        <f>YEAR(DATE(YEAR(lex_jul_2014[[#This Row],[Date]]),MONTH(lex_jul_2014[[#This Row],[Date]])+6,1))</f>
        <v>2016</v>
      </c>
      <c r="E1406" s="39" t="str">
        <f>TEXT(lex_jul_2014[[#This Row],[Date]],"YYYY")</f>
        <v>2015</v>
      </c>
      <c r="F1406" t="s">
        <v>267</v>
      </c>
      <c r="G1406" s="7" t="str">
        <f>VLOOKUP(K1406,[1]LibPAS_data!$A$2:$C$600,3,FALSE)</f>
        <v>Cochise</v>
      </c>
      <c r="J1406" s="7" t="str">
        <f>VLOOKUP(K1406,[1]LibPAS_data!$A$2:$C$601,2,FALSE)</f>
        <v>Huachuca City Public Library</v>
      </c>
      <c r="K1406" t="s">
        <v>197</v>
      </c>
      <c r="L1406" t="s">
        <v>83</v>
      </c>
      <c r="M1406" t="s">
        <v>266</v>
      </c>
      <c r="P1406">
        <v>0</v>
      </c>
      <c r="Q1406">
        <v>0</v>
      </c>
      <c r="R1406">
        <v>0</v>
      </c>
      <c r="S1406">
        <v>0</v>
      </c>
      <c r="T1406">
        <v>0</v>
      </c>
      <c r="U1406">
        <v>0</v>
      </c>
      <c r="V1406">
        <v>0</v>
      </c>
    </row>
    <row r="1407" spans="1:22" ht="15" x14ac:dyDescent="0.25">
      <c r="A1407" s="22" t="str">
        <f>VLOOKUP(lex_jul_2014[[#This Row],[Locationid]],[1]LibPAS_data!$A$2:$D$264,4,FALSE)</f>
        <v>N/A</v>
      </c>
      <c r="B1407" s="10" t="str">
        <f>TEXT(C1407,"yyyy")&amp;"-"&amp;"Q"&amp;LOOKUP(MONTH(C1407),{1,4,7,10},{1,2,3,4})</f>
        <v>2015-Q3</v>
      </c>
      <c r="C1407" s="19">
        <v>42217</v>
      </c>
      <c r="D1407" s="7">
        <f>YEAR(DATE(YEAR(lex_jul_2014[[#This Row],[Date]]),MONTH(lex_jul_2014[[#This Row],[Date]])+6,1))</f>
        <v>2016</v>
      </c>
      <c r="E1407" s="39" t="str">
        <f>TEXT(lex_jul_2014[[#This Row],[Date]],"YYYY")</f>
        <v>2015</v>
      </c>
      <c r="F1407" t="s">
        <v>267</v>
      </c>
      <c r="G1407" s="7" t="str">
        <f>VLOOKUP(K1407,[1]LibPAS_data!$A$2:$C$600,3,FALSE)</f>
        <v>Pinal</v>
      </c>
      <c r="J1407" s="7" t="str">
        <f>VLOOKUP(K1407,[1]LibPAS_data!$A$2:$C$601,2,FALSE)</f>
        <v>Ira H. Hayes Memorial Library</v>
      </c>
      <c r="K1407" t="s">
        <v>198</v>
      </c>
      <c r="L1407" t="s">
        <v>12</v>
      </c>
      <c r="M1407" t="s">
        <v>266</v>
      </c>
      <c r="P1407">
        <v>0</v>
      </c>
      <c r="Q1407">
        <v>0</v>
      </c>
      <c r="R1407">
        <v>0</v>
      </c>
      <c r="S1407">
        <v>0</v>
      </c>
      <c r="T1407">
        <v>0</v>
      </c>
      <c r="U1407">
        <v>0</v>
      </c>
      <c r="V1407">
        <v>0</v>
      </c>
    </row>
    <row r="1408" spans="1:22" ht="15" x14ac:dyDescent="0.25">
      <c r="A1408" s="22">
        <f>VLOOKUP(lex_jul_2014[[#This Row],[Locationid]],[1]LibPAS_data!$A$2:$D$264,4,FALSE)</f>
        <v>2991</v>
      </c>
      <c r="B1408" s="10" t="str">
        <f>TEXT(C1408,"yyyy")&amp;"-"&amp;"Q"&amp;LOOKUP(MONTH(C1408),{1,4,7,10},{1,2,3,4})</f>
        <v>2015-Q3</v>
      </c>
      <c r="C1408" s="19">
        <v>42217</v>
      </c>
      <c r="D1408" s="7">
        <f>YEAR(DATE(YEAR(lex_jul_2014[[#This Row],[Date]]),MONTH(lex_jul_2014[[#This Row],[Date]])+6,1))</f>
        <v>2016</v>
      </c>
      <c r="E1408" s="39" t="str">
        <f>TEXT(lex_jul_2014[[#This Row],[Date]],"YYYY")</f>
        <v>2015</v>
      </c>
      <c r="F1408" t="s">
        <v>267</v>
      </c>
      <c r="G1408" s="7" t="str">
        <f>VLOOKUP(K1408,[1]LibPAS_data!$A$2:$C$600,3,FALSE)</f>
        <v>Gila</v>
      </c>
      <c r="J1408" s="7" t="str">
        <f>VLOOKUP(K1408,[1]LibPAS_data!$A$2:$C$601,2,FALSE)</f>
        <v>Isabelle Hunt Memorial Public Library</v>
      </c>
      <c r="K1408" t="s">
        <v>199</v>
      </c>
      <c r="L1408" t="s">
        <v>88</v>
      </c>
      <c r="M1408" t="s">
        <v>266</v>
      </c>
      <c r="P1408">
        <v>0</v>
      </c>
      <c r="Q1408">
        <v>0</v>
      </c>
      <c r="R1408">
        <v>0</v>
      </c>
      <c r="S1408">
        <v>0</v>
      </c>
      <c r="T1408">
        <v>0</v>
      </c>
      <c r="U1408">
        <v>0</v>
      </c>
      <c r="V1408">
        <v>0</v>
      </c>
    </row>
    <row r="1409" spans="1:22" ht="15" x14ac:dyDescent="0.25">
      <c r="A1409" s="22">
        <f>VLOOKUP(lex_jul_2014[[#This Row],[Locationid]],[1]LibPAS_data!$A$2:$D$264,4,FALSE)</f>
        <v>663</v>
      </c>
      <c r="B1409" s="10" t="str">
        <f>TEXT(C1409,"yyyy")&amp;"-"&amp;"Q"&amp;LOOKUP(MONTH(C1409),{1,4,7,10},{1,2,3,4})</f>
        <v>2015-Q3</v>
      </c>
      <c r="C1409" s="19">
        <v>42217</v>
      </c>
      <c r="D1409" s="7">
        <f>YEAR(DATE(YEAR(lex_jul_2014[[#This Row],[Date]]),MONTH(lex_jul_2014[[#This Row],[Date]])+6,1))</f>
        <v>2016</v>
      </c>
      <c r="E1409" s="39" t="str">
        <f>TEXT(lex_jul_2014[[#This Row],[Date]],"YYYY")</f>
        <v>2015</v>
      </c>
      <c r="F1409" t="s">
        <v>267</v>
      </c>
      <c r="G1409" s="7" t="str">
        <f>VLOOKUP(K1409,[1]LibPAS_data!$A$2:$C$600,3,FALSE)</f>
        <v>Yavapai</v>
      </c>
      <c r="J1409" s="7" t="str">
        <f>VLOOKUP(K1409,[1]LibPAS_data!$A$2:$C$601,2,FALSE)</f>
        <v>Jerome Public</v>
      </c>
      <c r="K1409" t="s">
        <v>200</v>
      </c>
      <c r="L1409" t="s">
        <v>46</v>
      </c>
      <c r="M1409" t="s">
        <v>266</v>
      </c>
      <c r="P1409">
        <v>0</v>
      </c>
      <c r="Q1409">
        <v>0</v>
      </c>
      <c r="R1409">
        <v>0</v>
      </c>
      <c r="S1409">
        <v>0</v>
      </c>
      <c r="T1409">
        <v>0</v>
      </c>
      <c r="U1409">
        <v>0</v>
      </c>
      <c r="V1409">
        <v>0</v>
      </c>
    </row>
    <row r="1410" spans="1:22" ht="15" x14ac:dyDescent="0.25">
      <c r="A1410" s="22" t="str">
        <f>VLOOKUP(lex_jul_2014[[#This Row],[Locationid]],[1]LibPAS_data!$A$2:$D$264,4,FALSE)</f>
        <v>N/A</v>
      </c>
      <c r="B1410" s="10" t="str">
        <f>TEXT(C1410,"yyyy")&amp;"-"&amp;"Q"&amp;LOOKUP(MONTH(C1410),{1,4,7,10},{1,2,3,4})</f>
        <v>2015-Q3</v>
      </c>
      <c r="C1410" s="19">
        <v>42217</v>
      </c>
      <c r="D1410" s="7">
        <f>YEAR(DATE(YEAR(lex_jul_2014[[#This Row],[Date]]),MONTH(lex_jul_2014[[#This Row],[Date]])+6,1))</f>
        <v>2016</v>
      </c>
      <c r="E1410" s="39" t="str">
        <f>TEXT(lex_jul_2014[[#This Row],[Date]],"YYYY")</f>
        <v>2015</v>
      </c>
      <c r="F1410" t="s">
        <v>267</v>
      </c>
      <c r="G1410" s="7" t="str">
        <f>VLOOKUP(K1410,[1]LibPAS_data!$A$2:$C$600,3,FALSE)</f>
        <v>Mohave</v>
      </c>
      <c r="J1410" s="7" t="str">
        <f>VLOOKUP(K1410,[1]LibPAS_data!$A$2:$C$601,2,FALSE)</f>
        <v>Kaibab Paiute Public Library</v>
      </c>
      <c r="K1410" t="s">
        <v>201</v>
      </c>
      <c r="L1410" t="s">
        <v>31</v>
      </c>
      <c r="M1410" t="s">
        <v>266</v>
      </c>
      <c r="P1410">
        <v>0</v>
      </c>
      <c r="Q1410">
        <v>0</v>
      </c>
      <c r="R1410">
        <v>0</v>
      </c>
      <c r="S1410">
        <v>0</v>
      </c>
      <c r="T1410">
        <v>0</v>
      </c>
      <c r="U1410">
        <v>0</v>
      </c>
      <c r="V1410">
        <v>0</v>
      </c>
    </row>
    <row r="1411" spans="1:22" ht="15" x14ac:dyDescent="0.25">
      <c r="A1411" s="22" t="e">
        <f>VLOOKUP(lex_jul_2014[[#This Row],[Locationid]],[1]LibPAS_data!$A$2:$D$264,4,FALSE)</f>
        <v>#N/A</v>
      </c>
      <c r="B1411" s="10" t="str">
        <f>TEXT(C1411,"yyyy")&amp;"-"&amp;"Q"&amp;LOOKUP(MONTH(C1411),{1,4,7,10},{1,2,3,4})</f>
        <v>2015-Q3</v>
      </c>
      <c r="C1411" s="19">
        <v>42217</v>
      </c>
      <c r="D1411" s="7">
        <f>YEAR(DATE(YEAR(lex_jul_2014[[#This Row],[Date]]),MONTH(lex_jul_2014[[#This Row],[Date]])+6,1))</f>
        <v>2016</v>
      </c>
      <c r="E1411" s="39" t="str">
        <f>TEXT(lex_jul_2014[[#This Row],[Date]],"YYYY")</f>
        <v>2015</v>
      </c>
      <c r="F1411" t="s">
        <v>267</v>
      </c>
      <c r="G1411" s="7" t="str">
        <f>VLOOKUP(K1411,[1]LibPAS_data!$A$2:$C$600,3,FALSE)</f>
        <v>Navajo</v>
      </c>
      <c r="J1411" s="7" t="str">
        <f>VLOOKUP(K1411,[1]LibPAS_data!$A$2:$C$601,2,FALSE)</f>
        <v>Kayenta Community Library</v>
      </c>
      <c r="K1411" t="s">
        <v>202</v>
      </c>
      <c r="L1411" t="s">
        <v>125</v>
      </c>
      <c r="M1411" t="s">
        <v>266</v>
      </c>
      <c r="P1411">
        <v>0</v>
      </c>
      <c r="Q1411">
        <v>0</v>
      </c>
      <c r="R1411">
        <v>0</v>
      </c>
      <c r="S1411">
        <v>0</v>
      </c>
      <c r="T1411">
        <v>0</v>
      </c>
      <c r="U1411">
        <v>0</v>
      </c>
      <c r="V1411">
        <v>0</v>
      </c>
    </row>
    <row r="1412" spans="1:22" ht="15" x14ac:dyDescent="0.25">
      <c r="A1412" s="22">
        <f>VLOOKUP(lex_jul_2014[[#This Row],[Locationid]],[1]LibPAS_data!$A$2:$D$264,4,FALSE)</f>
        <v>1024</v>
      </c>
      <c r="B1412" s="10" t="str">
        <f>TEXT(C1412,"yyyy")&amp;"-"&amp;"Q"&amp;LOOKUP(MONTH(C1412),{1,4,7,10},{1,2,3,4})</f>
        <v>2015-Q3</v>
      </c>
      <c r="C1412" s="19">
        <v>42217</v>
      </c>
      <c r="D1412" s="7">
        <f>YEAR(DATE(YEAR(lex_jul_2014[[#This Row],[Date]]),MONTH(lex_jul_2014[[#This Row],[Date]])+6,1))</f>
        <v>2016</v>
      </c>
      <c r="E1412" s="39" t="str">
        <f>TEXT(lex_jul_2014[[#This Row],[Date]],"YYYY")</f>
        <v>2015</v>
      </c>
      <c r="F1412" t="s">
        <v>267</v>
      </c>
      <c r="G1412" s="7" t="str">
        <f>VLOOKUP(K1412,[1]LibPAS_data!$A$2:$C$600,3,FALSE)</f>
        <v>Pinal</v>
      </c>
      <c r="J1412" s="7" t="str">
        <f>VLOOKUP(K1412,[1]LibPAS_data!$A$2:$C$601,2,FALSE)</f>
        <v>Kearny Public Library</v>
      </c>
      <c r="K1412" t="s">
        <v>203</v>
      </c>
      <c r="L1412" t="s">
        <v>22</v>
      </c>
      <c r="M1412" t="s">
        <v>266</v>
      </c>
      <c r="P1412">
        <v>0</v>
      </c>
      <c r="Q1412">
        <v>0</v>
      </c>
      <c r="R1412">
        <v>0</v>
      </c>
      <c r="S1412">
        <v>0</v>
      </c>
      <c r="T1412">
        <v>0</v>
      </c>
      <c r="U1412">
        <v>0</v>
      </c>
      <c r="V1412">
        <v>0</v>
      </c>
    </row>
    <row r="1413" spans="1:22" ht="15" x14ac:dyDescent="0.25">
      <c r="A1413" s="22">
        <f>VLOOKUP(lex_jul_2014[[#This Row],[Locationid]],[1]LibPAS_data!$A$2:$D$264,4,FALSE)</f>
        <v>3139</v>
      </c>
      <c r="B1413" s="10" t="str">
        <f>TEXT(C1413,"yyyy")&amp;"-"&amp;"Q"&amp;LOOKUP(MONTH(C1413),{1,4,7,10},{1,2,3,4})</f>
        <v>2015-Q3</v>
      </c>
      <c r="C1413" s="19">
        <v>42217</v>
      </c>
      <c r="D1413" s="7">
        <f>YEAR(DATE(YEAR(lex_jul_2014[[#This Row],[Date]]),MONTH(lex_jul_2014[[#This Row],[Date]])+6,1))</f>
        <v>2016</v>
      </c>
      <c r="E1413" s="39" t="str">
        <f>TEXT(lex_jul_2014[[#This Row],[Date]],"YYYY")</f>
        <v>2015</v>
      </c>
      <c r="F1413" t="s">
        <v>267</v>
      </c>
      <c r="G1413" s="7" t="str">
        <f>VLOOKUP(K1413,[1]LibPAS_data!$A$2:$C$600,3,FALSE)</f>
        <v>La Paz</v>
      </c>
      <c r="J1413" s="7" t="str">
        <f>VLOOKUP(K1413,[1]LibPAS_data!$A$2:$C$601,2,FALSE)</f>
        <v>La Paz County Library Services</v>
      </c>
      <c r="K1413" s="2" t="s">
        <v>285</v>
      </c>
      <c r="L1413" t="s">
        <v>281</v>
      </c>
      <c r="M1413" t="s">
        <v>266</v>
      </c>
      <c r="P1413">
        <v>0</v>
      </c>
      <c r="Q1413">
        <v>0</v>
      </c>
      <c r="R1413">
        <v>0</v>
      </c>
      <c r="S1413">
        <v>0</v>
      </c>
      <c r="T1413">
        <v>0</v>
      </c>
      <c r="U1413">
        <v>0</v>
      </c>
      <c r="V1413">
        <v>0</v>
      </c>
    </row>
    <row r="1414" spans="1:22" ht="15" x14ac:dyDescent="0.25">
      <c r="A1414" s="22">
        <f>VLOOKUP(lex_jul_2014[[#This Row],[Locationid]],[1]LibPAS_data!$A$2:$D$264,4,FALSE)</f>
        <v>4423</v>
      </c>
      <c r="B1414" s="10" t="str">
        <f>TEXT(C1414,"yyyy")&amp;"-"&amp;"Q"&amp;LOOKUP(MONTH(C1414),{1,4,7,10},{1,2,3,4})</f>
        <v>2015-Q3</v>
      </c>
      <c r="C1414" s="19">
        <v>42217</v>
      </c>
      <c r="D1414" s="7">
        <f>YEAR(DATE(YEAR(lex_jul_2014[[#This Row],[Date]]),MONTH(lex_jul_2014[[#This Row],[Date]])+6,1))</f>
        <v>2016</v>
      </c>
      <c r="E1414" s="39" t="str">
        <f>TEXT(lex_jul_2014[[#This Row],[Date]],"YYYY")</f>
        <v>2015</v>
      </c>
      <c r="F1414" t="s">
        <v>267</v>
      </c>
      <c r="G1414" s="7" t="str">
        <f>VLOOKUP(K1414,[1]LibPAS_data!$A$2:$C$600,3,FALSE)</f>
        <v>Navajo</v>
      </c>
      <c r="J1414" s="7" t="str">
        <f>VLOOKUP(K1414,[1]LibPAS_data!$A$2:$C$601,2,FALSE)</f>
        <v>Larson Memorial Public Library</v>
      </c>
      <c r="K1414" s="2" t="s">
        <v>204</v>
      </c>
      <c r="L1414" t="s">
        <v>123</v>
      </c>
      <c r="M1414" t="s">
        <v>266</v>
      </c>
      <c r="P1414">
        <v>0</v>
      </c>
      <c r="Q1414">
        <v>0</v>
      </c>
      <c r="R1414">
        <v>0</v>
      </c>
      <c r="S1414">
        <v>0</v>
      </c>
      <c r="T1414">
        <v>0</v>
      </c>
      <c r="U1414">
        <v>0</v>
      </c>
      <c r="V1414">
        <v>0</v>
      </c>
    </row>
    <row r="1415" spans="1:22" ht="15" x14ac:dyDescent="0.25">
      <c r="A1415" s="22">
        <f>VLOOKUP(lex_jul_2014[[#This Row],[Locationid]],[1]LibPAS_data!$A$2:$D$264,4,FALSE)</f>
        <v>1032</v>
      </c>
      <c r="B1415" s="10" t="str">
        <f>TEXT(C1415,"yyyy")&amp;"-"&amp;"Q"&amp;LOOKUP(MONTH(C1415),{1,4,7,10},{1,2,3,4})</f>
        <v>2015-Q3</v>
      </c>
      <c r="C1415" s="19">
        <v>42217</v>
      </c>
      <c r="D1415" s="7">
        <f>YEAR(DATE(YEAR(lex_jul_2014[[#This Row],[Date]]),MONTH(lex_jul_2014[[#This Row],[Date]])+6,1))</f>
        <v>2016</v>
      </c>
      <c r="E1415" s="39" t="str">
        <f>TEXT(lex_jul_2014[[#This Row],[Date]],"YYYY")</f>
        <v>2015</v>
      </c>
      <c r="F1415" t="s">
        <v>267</v>
      </c>
      <c r="G1415" s="7" t="str">
        <f>VLOOKUP(K1415,[1]LibPAS_data!$A$2:$C$600,3,FALSE)</f>
        <v>Pinal</v>
      </c>
      <c r="J1415" s="7" t="str">
        <f>VLOOKUP(K1415,[1]LibPAS_data!$A$2:$C$601,2,FALSE)</f>
        <v>Mammoth Public Library</v>
      </c>
      <c r="K1415" t="s">
        <v>205</v>
      </c>
      <c r="L1415" t="s">
        <v>24</v>
      </c>
      <c r="M1415" t="s">
        <v>266</v>
      </c>
      <c r="P1415">
        <v>0</v>
      </c>
      <c r="Q1415">
        <v>0</v>
      </c>
      <c r="R1415">
        <v>0</v>
      </c>
      <c r="S1415">
        <v>0</v>
      </c>
      <c r="T1415">
        <v>0</v>
      </c>
      <c r="U1415">
        <v>0</v>
      </c>
      <c r="V1415">
        <v>0</v>
      </c>
    </row>
    <row r="1416" spans="1:22" ht="15" x14ac:dyDescent="0.25">
      <c r="A1416" s="22">
        <f>VLOOKUP(lex_jul_2014[[#This Row],[Locationid]],[1]LibPAS_data!$A$2:$D$264,4,FALSE)</f>
        <v>145358</v>
      </c>
      <c r="B1416" s="10" t="str">
        <f>TEXT(C1416,"yyyy")&amp;"-"&amp;"Q"&amp;LOOKUP(MONTH(C1416),{1,4,7,10},{1,2,3,4})</f>
        <v>2015-Q3</v>
      </c>
      <c r="C1416" s="19">
        <v>42217</v>
      </c>
      <c r="D1416" s="7">
        <f>YEAR(DATE(YEAR(lex_jul_2014[[#This Row],[Date]]),MONTH(lex_jul_2014[[#This Row],[Date]])+6,1))</f>
        <v>2016</v>
      </c>
      <c r="E1416" s="39" t="str">
        <f>TEXT(lex_jul_2014[[#This Row],[Date]],"YYYY")</f>
        <v>2015</v>
      </c>
      <c r="F1416" t="s">
        <v>267</v>
      </c>
      <c r="G1416" s="7" t="str">
        <f>VLOOKUP(K1416,[1]LibPAS_data!$A$2:$C$600,3,FALSE)</f>
        <v>Maricopa</v>
      </c>
      <c r="J1416" s="7" t="str">
        <f>VLOOKUP(K1416,[1]LibPAS_data!$A$2:$C$601,2,FALSE)</f>
        <v>Maricopa County Library District</v>
      </c>
      <c r="K1416" s="2" t="s">
        <v>208</v>
      </c>
      <c r="L1416" t="s">
        <v>110</v>
      </c>
      <c r="M1416" t="s">
        <v>266</v>
      </c>
      <c r="P1416">
        <v>60</v>
      </c>
      <c r="Q1416">
        <v>19</v>
      </c>
      <c r="R1416">
        <v>115</v>
      </c>
      <c r="S1416">
        <v>10</v>
      </c>
      <c r="T1416">
        <v>11</v>
      </c>
      <c r="U1416">
        <v>6</v>
      </c>
      <c r="V1416">
        <v>155</v>
      </c>
    </row>
    <row r="1417" spans="1:22" ht="15" x14ac:dyDescent="0.25">
      <c r="A1417" s="22">
        <f>VLOOKUP(lex_jul_2014[[#This Row],[Locationid]],[1]LibPAS_data!$A$2:$D$264,4,FALSE)</f>
        <v>33183</v>
      </c>
      <c r="B1417" s="10" t="str">
        <f>TEXT(C1417,"yyyy")&amp;"-"&amp;"Q"&amp;LOOKUP(MONTH(C1417),{1,4,7,10},{1,2,3,4})</f>
        <v>2015-Q3</v>
      </c>
      <c r="C1417" s="19">
        <v>42217</v>
      </c>
      <c r="D1417" s="7">
        <f>YEAR(DATE(YEAR(lex_jul_2014[[#This Row],[Date]]),MONTH(lex_jul_2014[[#This Row],[Date]])+6,1))</f>
        <v>2016</v>
      </c>
      <c r="E1417" s="39" t="str">
        <f>TEXT(lex_jul_2014[[#This Row],[Date]],"YYYY")</f>
        <v>2015</v>
      </c>
      <c r="F1417" t="s">
        <v>267</v>
      </c>
      <c r="G1417" s="7" t="str">
        <f>VLOOKUP(K1417,[1]LibPAS_data!$A$2:$C$600,3,FALSE)</f>
        <v>Pinal</v>
      </c>
      <c r="J1417" s="7" t="str">
        <f>VLOOKUP(K1417,[1]LibPAS_data!$A$2:$C$601,2,FALSE)</f>
        <v>Maricopa Community Library</v>
      </c>
      <c r="K1417" t="s">
        <v>206</v>
      </c>
      <c r="L1417" t="s">
        <v>26</v>
      </c>
      <c r="M1417" t="s">
        <v>266</v>
      </c>
      <c r="P1417">
        <v>0</v>
      </c>
      <c r="Q1417">
        <v>0</v>
      </c>
      <c r="R1417">
        <v>0</v>
      </c>
      <c r="S1417">
        <v>0</v>
      </c>
      <c r="T1417">
        <v>0</v>
      </c>
      <c r="U1417">
        <v>0</v>
      </c>
      <c r="V1417">
        <v>0</v>
      </c>
    </row>
    <row r="1418" spans="1:22" ht="15" x14ac:dyDescent="0.25">
      <c r="A1418" s="22" t="e">
        <f>VLOOKUP(lex_jul_2014[[#This Row],[Locationid]],[1]LibPAS_data!$A$2:$D$264,4,FALSE)</f>
        <v>#N/A</v>
      </c>
      <c r="B1418" s="10" t="str">
        <f>TEXT(C1418,"yyyy")&amp;"-"&amp;"Q"&amp;LOOKUP(MONTH(C1418),{1,4,7,10},{1,2,3,4})</f>
        <v>2015-Q3</v>
      </c>
      <c r="C1418" s="19">
        <v>42217</v>
      </c>
      <c r="D1418" s="7">
        <f>YEAR(DATE(YEAR(lex_jul_2014[[#This Row],[Date]]),MONTH(lex_jul_2014[[#This Row],[Date]])+6,1))</f>
        <v>2016</v>
      </c>
      <c r="E1418" s="39" t="str">
        <f>TEXT(lex_jul_2014[[#This Row],[Date]],"YYYY")</f>
        <v>2015</v>
      </c>
      <c r="F1418" t="s">
        <v>267</v>
      </c>
      <c r="G1418" s="7" t="str">
        <f>VLOOKUP(K1418,[1]LibPAS_data!$A$2:$C$600,3,FALSE)</f>
        <v>Yavapai</v>
      </c>
      <c r="J1418" s="7" t="str">
        <f>VLOOKUP(K1418,[1]LibPAS_data!$A$2:$C$601,2,FALSE)</f>
        <v>Mayer Public Library</v>
      </c>
      <c r="K1418" t="s">
        <v>207</v>
      </c>
      <c r="L1418" t="s">
        <v>47</v>
      </c>
      <c r="M1418" t="s">
        <v>266</v>
      </c>
      <c r="P1418">
        <v>0</v>
      </c>
      <c r="Q1418">
        <v>0</v>
      </c>
      <c r="R1418">
        <v>0</v>
      </c>
      <c r="S1418">
        <v>0</v>
      </c>
      <c r="T1418">
        <v>0</v>
      </c>
      <c r="U1418">
        <v>0</v>
      </c>
      <c r="V1418">
        <v>0</v>
      </c>
    </row>
    <row r="1419" spans="1:22" ht="15" x14ac:dyDescent="0.25">
      <c r="A1419" s="22" t="e">
        <f>VLOOKUP(lex_jul_2014[[#This Row],[Locationid]],[1]LibPAS_data!$A$2:$D$264,4,FALSE)</f>
        <v>#N/A</v>
      </c>
      <c r="B1419" s="10" t="str">
        <f>TEXT(C1419,"yyyy")&amp;"-"&amp;"Q"&amp;LOOKUP(MONTH(C1419),{1,4,7,10},{1,2,3,4})</f>
        <v>2015-Q3</v>
      </c>
      <c r="C1419" s="19">
        <v>42217</v>
      </c>
      <c r="D1419" s="7">
        <f>YEAR(DATE(YEAR(lex_jul_2014[[#This Row],[Date]]),MONTH(lex_jul_2014[[#This Row],[Date]])+6,1))</f>
        <v>2016</v>
      </c>
      <c r="E1419" s="39" t="str">
        <f>TEXT(lex_jul_2014[[#This Row],[Date]],"YYYY")</f>
        <v>2015</v>
      </c>
      <c r="F1419" t="s">
        <v>267</v>
      </c>
      <c r="G1419" s="7" t="str">
        <f>VLOOKUP(K1419,[1]LibPAS_data!$A$2:$C$600,3,FALSE)</f>
        <v>Navajo</v>
      </c>
      <c r="J1419" s="7" t="str">
        <f>VLOOKUP(K1419,[1]LibPAS_data!$A$2:$C$601,2,FALSE)</f>
        <v>McNary Community Library</v>
      </c>
      <c r="K1419" t="s">
        <v>209</v>
      </c>
      <c r="L1419" t="s">
        <v>126</v>
      </c>
      <c r="M1419" t="s">
        <v>266</v>
      </c>
      <c r="P1419">
        <v>0</v>
      </c>
      <c r="Q1419">
        <v>0</v>
      </c>
      <c r="R1419">
        <v>0</v>
      </c>
      <c r="S1419">
        <v>0</v>
      </c>
      <c r="T1419">
        <v>0</v>
      </c>
      <c r="U1419">
        <v>0</v>
      </c>
      <c r="V1419">
        <v>0</v>
      </c>
    </row>
    <row r="1420" spans="1:22" ht="15" x14ac:dyDescent="0.25">
      <c r="A1420" s="22">
        <f>VLOOKUP(lex_jul_2014[[#This Row],[Locationid]],[1]LibPAS_data!$A$2:$D$264,4,FALSE)</f>
        <v>3750</v>
      </c>
      <c r="B1420" s="10" t="str">
        <f>TEXT(C1420,"yyyy")&amp;"-"&amp;"Q"&amp;LOOKUP(MONTH(C1420),{1,4,7,10},{1,2,3,4})</f>
        <v>2015-Q3</v>
      </c>
      <c r="C1420" s="19">
        <v>42217</v>
      </c>
      <c r="D1420" s="7">
        <f>YEAR(DATE(YEAR(lex_jul_2014[[#This Row],[Date]]),MONTH(lex_jul_2014[[#This Row],[Date]])+6,1))</f>
        <v>2016</v>
      </c>
      <c r="E1420" s="39" t="str">
        <f>TEXT(lex_jul_2014[[#This Row],[Date]],"YYYY")</f>
        <v>2015</v>
      </c>
      <c r="F1420" t="s">
        <v>267</v>
      </c>
      <c r="G1420" s="7" t="str">
        <f>VLOOKUP(K1420,[1]LibPAS_data!$A$2:$C$600,3,FALSE)</f>
        <v>Gila</v>
      </c>
      <c r="J1420" s="7" t="str">
        <f>VLOOKUP(K1420,[1]LibPAS_data!$A$2:$C$601,2,FALSE)</f>
        <v>Miami Memorial Public Library</v>
      </c>
      <c r="K1420" s="2" t="s">
        <v>211</v>
      </c>
      <c r="L1420" t="s">
        <v>85</v>
      </c>
      <c r="M1420" t="s">
        <v>266</v>
      </c>
      <c r="P1420">
        <v>0</v>
      </c>
      <c r="Q1420">
        <v>0</v>
      </c>
      <c r="R1420">
        <v>0</v>
      </c>
      <c r="S1420">
        <v>0</v>
      </c>
      <c r="T1420">
        <v>0</v>
      </c>
      <c r="U1420">
        <v>0</v>
      </c>
      <c r="V1420">
        <v>0</v>
      </c>
    </row>
    <row r="1421" spans="1:22" ht="15" x14ac:dyDescent="0.25">
      <c r="A1421" s="22">
        <f>VLOOKUP(lex_jul_2014[[#This Row],[Locationid]],[1]LibPAS_data!$A$2:$D$264,4,FALSE)</f>
        <v>87143</v>
      </c>
      <c r="B1421" s="10" t="str">
        <f>TEXT(C1421,"yyyy")&amp;"-"&amp;"Q"&amp;LOOKUP(MONTH(C1421),{1,4,7,10},{1,2,3,4})</f>
        <v>2015-Q3</v>
      </c>
      <c r="C1421" s="19">
        <v>42217</v>
      </c>
      <c r="D1421" s="7">
        <f>YEAR(DATE(YEAR(lex_jul_2014[[#This Row],[Date]]),MONTH(lex_jul_2014[[#This Row],[Date]])+6,1))</f>
        <v>2016</v>
      </c>
      <c r="E1421" s="39" t="str">
        <f>TEXT(lex_jul_2014[[#This Row],[Date]],"YYYY")</f>
        <v>2015</v>
      </c>
      <c r="F1421" t="s">
        <v>267</v>
      </c>
      <c r="G1421" s="7" t="str">
        <f>VLOOKUP(K1421,[1]LibPAS_data!$A$2:$C$600,3,FALSE)</f>
        <v>Mohave</v>
      </c>
      <c r="J1421" s="7" t="str">
        <f>VLOOKUP(K1421,[1]LibPAS_data!$A$2:$C$601,2,FALSE)</f>
        <v>Mohave County Library District</v>
      </c>
      <c r="K1421" t="s">
        <v>212</v>
      </c>
      <c r="L1421" t="s">
        <v>29</v>
      </c>
      <c r="M1421" t="s">
        <v>266</v>
      </c>
      <c r="P1421">
        <v>0</v>
      </c>
      <c r="Q1421">
        <v>0</v>
      </c>
      <c r="R1421">
        <v>0</v>
      </c>
      <c r="S1421">
        <v>0</v>
      </c>
      <c r="T1421">
        <v>0</v>
      </c>
      <c r="U1421">
        <v>0</v>
      </c>
      <c r="V1421">
        <v>0</v>
      </c>
    </row>
    <row r="1422" spans="1:22" ht="15" x14ac:dyDescent="0.25">
      <c r="A1422" s="22">
        <f>VLOOKUP(lex_jul_2014[[#This Row],[Locationid]],[1]LibPAS_data!$A$2:$D$264,4,FALSE)</f>
        <v>2934</v>
      </c>
      <c r="B1422" s="10" t="str">
        <f>TEXT(C1422,"yyyy")&amp;"-"&amp;"Q"&amp;LOOKUP(MONTH(C1422),{1,4,7,10},{1,2,3,4})</f>
        <v>2015-Q3</v>
      </c>
      <c r="C1422" s="19">
        <v>42217</v>
      </c>
      <c r="D1422" s="7">
        <f>YEAR(DATE(YEAR(lex_jul_2014[[#This Row],[Date]]),MONTH(lex_jul_2014[[#This Row],[Date]])+6,1))</f>
        <v>2016</v>
      </c>
      <c r="E1422" s="39" t="str">
        <f>TEXT(lex_jul_2014[[#This Row],[Date]],"YYYY")</f>
        <v>2015</v>
      </c>
      <c r="F1422" t="s">
        <v>267</v>
      </c>
      <c r="G1422" s="7" t="str">
        <f>VLOOKUP(K1422,[1]LibPAS_data!$A$2:$C$600,3,FALSE)</f>
        <v>Greenlee</v>
      </c>
      <c r="J1422" s="7" t="str">
        <f>VLOOKUP(K1422,[1]LibPAS_data!$A$2:$C$601,2,FALSE)</f>
        <v>Morenci Community Library</v>
      </c>
      <c r="K1422" t="s">
        <v>213</v>
      </c>
      <c r="L1422" t="s">
        <v>74</v>
      </c>
      <c r="M1422" t="s">
        <v>266</v>
      </c>
      <c r="P1422">
        <v>0</v>
      </c>
      <c r="Q1422">
        <v>0</v>
      </c>
      <c r="R1422">
        <v>0</v>
      </c>
      <c r="S1422">
        <v>0</v>
      </c>
      <c r="T1422">
        <v>0</v>
      </c>
      <c r="U1422">
        <v>0</v>
      </c>
      <c r="V1422">
        <v>0</v>
      </c>
    </row>
    <row r="1423" spans="1:22" ht="15" x14ac:dyDescent="0.25">
      <c r="A1423" s="22">
        <f>VLOOKUP(lex_jul_2014[[#This Row],[Locationid]],[1]LibPAS_data!$A$2:$D$264,4,FALSE)</f>
        <v>2461</v>
      </c>
      <c r="B1423" s="10" t="str">
        <f>TEXT(C1423,"yyyy")&amp;"-"&amp;"Q"&amp;LOOKUP(MONTH(C1423),{1,4,7,10},{1,2,3,4})</f>
        <v>2015-Q3</v>
      </c>
      <c r="C1423" s="19">
        <v>42217</v>
      </c>
      <c r="D1423" s="7">
        <f>YEAR(DATE(YEAR(lex_jul_2014[[#This Row],[Date]]),MONTH(lex_jul_2014[[#This Row],[Date]])+6,1))</f>
        <v>2016</v>
      </c>
      <c r="E1423" s="39" t="str">
        <f>TEXT(lex_jul_2014[[#This Row],[Date]],"YYYY")</f>
        <v>2015</v>
      </c>
      <c r="F1423" t="s">
        <v>267</v>
      </c>
      <c r="G1423" s="7" t="str">
        <f>VLOOKUP(K1423,[1]LibPAS_data!$A$2:$C$600,3,FALSE)</f>
        <v>Navajo</v>
      </c>
      <c r="J1423" s="7" t="str">
        <f>VLOOKUP(K1423,[1]LibPAS_data!$A$2:$C$601,2,FALSE)</f>
        <v>Navajo County Library District</v>
      </c>
      <c r="K1423" t="s">
        <v>214</v>
      </c>
      <c r="L1423" t="s">
        <v>124</v>
      </c>
      <c r="M1423" t="s">
        <v>266</v>
      </c>
      <c r="P1423">
        <v>11</v>
      </c>
      <c r="Q1423">
        <v>3</v>
      </c>
      <c r="R1423">
        <v>14</v>
      </c>
      <c r="S1423">
        <v>10</v>
      </c>
      <c r="T1423">
        <v>0</v>
      </c>
      <c r="U1423">
        <v>3</v>
      </c>
      <c r="V1423">
        <v>1</v>
      </c>
    </row>
    <row r="1424" spans="1:22" ht="15" x14ac:dyDescent="0.25">
      <c r="A1424" s="22">
        <f>VLOOKUP(lex_jul_2014[[#This Row],[Locationid]],[1]LibPAS_data!$A$2:$D$264,4,FALSE)</f>
        <v>19768</v>
      </c>
      <c r="B1424" s="10" t="str">
        <f>TEXT(C1424,"yyyy")&amp;"-"&amp;"Q"&amp;LOOKUP(MONTH(C1424),{1,4,7,10},{1,2,3,4})</f>
        <v>2015-Q3</v>
      </c>
      <c r="C1424" s="19">
        <v>42217</v>
      </c>
      <c r="D1424" s="7">
        <f>YEAR(DATE(YEAR(lex_jul_2014[[#This Row],[Date]]),MONTH(lex_jul_2014[[#This Row],[Date]])+6,1))</f>
        <v>2016</v>
      </c>
      <c r="E1424" s="39" t="str">
        <f>TEXT(lex_jul_2014[[#This Row],[Date]],"YYYY")</f>
        <v>2015</v>
      </c>
      <c r="F1424" t="s">
        <v>267</v>
      </c>
      <c r="G1424" s="7" t="str">
        <f>VLOOKUP(K1424,[1]LibPAS_data!$A$2:$C$600,3,FALSE)</f>
        <v>Apache</v>
      </c>
      <c r="J1424" s="7" t="str">
        <f>VLOOKUP(K1424,[1]LibPAS_data!$A$2:$C$601,2,FALSE)</f>
        <v>Navajo Nation Library System</v>
      </c>
      <c r="K1424" t="s">
        <v>216</v>
      </c>
      <c r="L1424" t="s">
        <v>115</v>
      </c>
      <c r="M1424" t="s">
        <v>266</v>
      </c>
      <c r="P1424">
        <v>0</v>
      </c>
      <c r="Q1424">
        <v>0</v>
      </c>
      <c r="R1424">
        <v>0</v>
      </c>
      <c r="S1424">
        <v>0</v>
      </c>
      <c r="T1424">
        <v>0</v>
      </c>
      <c r="U1424">
        <v>0</v>
      </c>
      <c r="V1424">
        <v>0</v>
      </c>
    </row>
    <row r="1425" spans="1:22" ht="15" x14ac:dyDescent="0.25">
      <c r="A1425" s="22">
        <f>VLOOKUP(lex_jul_2014[[#This Row],[Locationid]],[1]LibPAS_data!$A$2:$D$264,4,FALSE)</f>
        <v>23601</v>
      </c>
      <c r="B1425" s="10" t="str">
        <f>TEXT(C1425,"yyyy")&amp;"-"&amp;"Q"&amp;LOOKUP(MONTH(C1425),{1,4,7,10},{1,2,3,4})</f>
        <v>2015-Q3</v>
      </c>
      <c r="C1425" s="19">
        <v>42217</v>
      </c>
      <c r="D1425" s="7">
        <f>YEAR(DATE(YEAR(lex_jul_2014[[#This Row],[Date]]),MONTH(lex_jul_2014[[#This Row],[Date]])+6,1))</f>
        <v>2016</v>
      </c>
      <c r="E1425" s="39" t="str">
        <f>TEXT(lex_jul_2014[[#This Row],[Date]],"YYYY")</f>
        <v>2015</v>
      </c>
      <c r="F1425" t="s">
        <v>267</v>
      </c>
      <c r="G1425" s="7" t="str">
        <f>VLOOKUP(K1425,[1]LibPAS_data!$A$2:$C$600,3,FALSE)</f>
        <v>Santa Cruz</v>
      </c>
      <c r="J1425" s="7" t="str">
        <f>VLOOKUP(K1425,[1]LibPAS_data!$A$2:$C$601,2,FALSE)</f>
        <v>Nogales/Santa Cruz County Public Library</v>
      </c>
      <c r="K1425" t="s">
        <v>215</v>
      </c>
      <c r="L1425" t="s">
        <v>137</v>
      </c>
      <c r="M1425" t="s">
        <v>266</v>
      </c>
      <c r="P1425">
        <v>0</v>
      </c>
      <c r="Q1425">
        <v>0</v>
      </c>
      <c r="R1425">
        <v>0</v>
      </c>
      <c r="S1425">
        <v>0</v>
      </c>
      <c r="T1425">
        <v>0</v>
      </c>
      <c r="U1425">
        <v>0</v>
      </c>
      <c r="V1425">
        <v>0</v>
      </c>
    </row>
    <row r="1426" spans="1:22" ht="15" x14ac:dyDescent="0.25">
      <c r="A1426" s="22" t="e">
        <f>VLOOKUP(lex_jul_2014[[#This Row],[Locationid]],[1]LibPAS_data!$A$2:$D$264,4,FALSE)</f>
        <v>#N/A</v>
      </c>
      <c r="B1426" s="10" t="str">
        <f>TEXT(C1426,"yyyy")&amp;"-"&amp;"Q"&amp;LOOKUP(MONTH(C1426),{1,4,7,10},{1,2,3,4})</f>
        <v>2015-Q3</v>
      </c>
      <c r="C1426" s="19">
        <v>42217</v>
      </c>
      <c r="D1426" s="7">
        <f>YEAR(DATE(YEAR(lex_jul_2014[[#This Row],[Date]]),MONTH(lex_jul_2014[[#This Row],[Date]])+6,1))</f>
        <v>2016</v>
      </c>
      <c r="E1426" s="39" t="str">
        <f>TEXT(lex_jul_2014[[#This Row],[Date]],"YYYY")</f>
        <v>2015</v>
      </c>
      <c r="F1426" t="s">
        <v>267</v>
      </c>
      <c r="G1426" s="7" t="str">
        <f>VLOOKUP(K1426,[1]LibPAS_data!$A$2:$C$600,3,FALSE)</f>
        <v>Maricopa</v>
      </c>
      <c r="J1426" s="7" t="str">
        <f>VLOOKUP(K1426,[1]LibPAS_data!$A$2:$C$601,2,FALSE)</f>
        <v>Northwest Regional Library</v>
      </c>
      <c r="K1426" t="s">
        <v>286</v>
      </c>
      <c r="L1426" t="s">
        <v>282</v>
      </c>
      <c r="M1426" t="s">
        <v>266</v>
      </c>
      <c r="P1426">
        <v>0</v>
      </c>
      <c r="Q1426">
        <v>0</v>
      </c>
      <c r="R1426">
        <v>0</v>
      </c>
      <c r="S1426">
        <v>0</v>
      </c>
      <c r="T1426">
        <v>0</v>
      </c>
      <c r="U1426">
        <v>0</v>
      </c>
      <c r="V1426">
        <v>0</v>
      </c>
    </row>
    <row r="1427" spans="1:22" ht="15" x14ac:dyDescent="0.25">
      <c r="A1427" s="22" t="e">
        <f>VLOOKUP(lex_jul_2014[[#This Row],[Locationid]],[1]LibPAS_data!$A$2:$D$264,4,FALSE)</f>
        <v>#N/A</v>
      </c>
      <c r="B1427" s="10" t="str">
        <f>TEXT(C1427,"yyyy")&amp;"-"&amp;"Q"&amp;LOOKUP(MONTH(C1427),{1,4,7,10},{1,2,3,4})</f>
        <v>2015-Q3</v>
      </c>
      <c r="C1427" s="19">
        <v>42217</v>
      </c>
      <c r="D1427" s="7">
        <f>YEAR(DATE(YEAR(lex_jul_2014[[#This Row],[Date]]),MONTH(lex_jul_2014[[#This Row],[Date]])+6,1))</f>
        <v>2016</v>
      </c>
      <c r="E1427" s="39" t="str">
        <f>TEXT(lex_jul_2014[[#This Row],[Date]],"YYYY")</f>
        <v>2015</v>
      </c>
      <c r="F1427" t="s">
        <v>267</v>
      </c>
      <c r="G1427" s="7" t="str">
        <f>VLOOKUP(K1427,[1]LibPAS_data!$A$2:$C$600,3,FALSE)</f>
        <v>Pinal</v>
      </c>
      <c r="J1427" s="7" t="str">
        <f>VLOOKUP(K1427,[1]LibPAS_data!$A$2:$C$601,2,FALSE)</f>
        <v>Oracle Public Library</v>
      </c>
      <c r="K1427" t="s">
        <v>217</v>
      </c>
      <c r="L1427" t="s">
        <v>23</v>
      </c>
      <c r="M1427" t="s">
        <v>266</v>
      </c>
      <c r="P1427">
        <v>0</v>
      </c>
      <c r="Q1427">
        <v>0</v>
      </c>
      <c r="R1427">
        <v>0</v>
      </c>
      <c r="S1427">
        <v>0</v>
      </c>
      <c r="T1427">
        <v>0</v>
      </c>
      <c r="U1427">
        <v>0</v>
      </c>
      <c r="V1427">
        <v>0</v>
      </c>
    </row>
    <row r="1428" spans="1:22" ht="15" x14ac:dyDescent="0.25">
      <c r="A1428" s="22" t="e">
        <f>VLOOKUP(lex_jul_2014[[#This Row],[Locationid]],[1]LibPAS_data!$A$2:$D$264,4,FALSE)</f>
        <v>#N/A</v>
      </c>
      <c r="B1428" s="10" t="str">
        <f>TEXT(C1428,"yyyy")&amp;"-"&amp;"Q"&amp;LOOKUP(MONTH(C1428),{1,4,7,10},{1,2,3,4})</f>
        <v>2015-Q3</v>
      </c>
      <c r="C1428" s="19">
        <v>42217</v>
      </c>
      <c r="D1428" s="7">
        <f>YEAR(DATE(YEAR(lex_jul_2014[[#This Row],[Date]]),MONTH(lex_jul_2014[[#This Row],[Date]])+6,1))</f>
        <v>2016</v>
      </c>
      <c r="E1428" s="39" t="str">
        <f>TEXT(lex_jul_2014[[#This Row],[Date]],"YYYY")</f>
        <v>2015</v>
      </c>
      <c r="F1428" t="s">
        <v>267</v>
      </c>
      <c r="G1428" s="7" t="str">
        <f>VLOOKUP(K1428,[1]LibPAS_data!$A$2:$C$600,3,FALSE)</f>
        <v>Pinal</v>
      </c>
      <c r="J1428" s="7" t="str">
        <f>VLOOKUP(K1428,[1]LibPAS_data!$A$2:$C$601,2,FALSE)</f>
        <v>Oro Valley Public Library</v>
      </c>
      <c r="K1428" t="s">
        <v>218</v>
      </c>
      <c r="L1428" t="s">
        <v>135</v>
      </c>
      <c r="M1428" t="s">
        <v>266</v>
      </c>
      <c r="P1428">
        <v>0</v>
      </c>
      <c r="Q1428">
        <v>0</v>
      </c>
      <c r="R1428">
        <v>0</v>
      </c>
      <c r="S1428">
        <v>0</v>
      </c>
      <c r="T1428">
        <v>0</v>
      </c>
      <c r="U1428">
        <v>0</v>
      </c>
      <c r="V1428">
        <v>0</v>
      </c>
    </row>
    <row r="1429" spans="1:22" ht="15" x14ac:dyDescent="0.25">
      <c r="A1429" s="22" t="str">
        <f>VLOOKUP(lex_jul_2014[[#This Row],[Locationid]],[1]LibPAS_data!$A$2:$D$264,4,FALSE)</f>
        <v>N/A</v>
      </c>
      <c r="B1429" s="10" t="str">
        <f>TEXT(C1429,"yyyy")&amp;"-"&amp;"Q"&amp;LOOKUP(MONTH(C1429),{1,4,7,10},{1,2,3,4})</f>
        <v>2015-Q3</v>
      </c>
      <c r="C1429" s="19">
        <v>42217</v>
      </c>
      <c r="D1429" s="7">
        <f>YEAR(DATE(YEAR(lex_jul_2014[[#This Row],[Date]]),MONTH(lex_jul_2014[[#This Row],[Date]])+6,1))</f>
        <v>2016</v>
      </c>
      <c r="E1429" s="39" t="str">
        <f>TEXT(lex_jul_2014[[#This Row],[Date]],"YYYY")</f>
        <v>2015</v>
      </c>
      <c r="F1429" t="s">
        <v>267</v>
      </c>
      <c r="G1429" s="7" t="str">
        <f>VLOOKUP(K1429,[1]LibPAS_data!$A$2:$C$600,3,FALSE)</f>
        <v>Coconino</v>
      </c>
      <c r="J1429" s="7" t="str">
        <f>VLOOKUP(K1429,[1]LibPAS_data!$A$2:$C$601,2,FALSE)</f>
        <v>Page Public Library</v>
      </c>
      <c r="K1429" t="s">
        <v>219</v>
      </c>
      <c r="L1429" t="s">
        <v>64</v>
      </c>
      <c r="M1429" t="s">
        <v>266</v>
      </c>
      <c r="P1429">
        <v>1</v>
      </c>
      <c r="Q1429">
        <v>1</v>
      </c>
      <c r="R1429">
        <v>2</v>
      </c>
      <c r="S1429">
        <v>0</v>
      </c>
      <c r="T1429">
        <v>1</v>
      </c>
      <c r="U1429">
        <v>0</v>
      </c>
      <c r="V1429">
        <v>0</v>
      </c>
    </row>
    <row r="1430" spans="1:22" ht="15" x14ac:dyDescent="0.25">
      <c r="A1430" s="22">
        <f>VLOOKUP(lex_jul_2014[[#This Row],[Locationid]],[1]LibPAS_data!$A$2:$D$264,4,FALSE)</f>
        <v>10834</v>
      </c>
      <c r="B1430" s="10" t="str">
        <f>TEXT(C1430,"yyyy")&amp;"-"&amp;"Q"&amp;LOOKUP(MONTH(C1430),{1,4,7,10},{1,2,3,4})</f>
        <v>2015-Q3</v>
      </c>
      <c r="C1430" s="19">
        <v>42217</v>
      </c>
      <c r="D1430" s="7">
        <f>YEAR(DATE(YEAR(lex_jul_2014[[#This Row],[Date]]),MONTH(lex_jul_2014[[#This Row],[Date]])+6,1))</f>
        <v>2016</v>
      </c>
      <c r="E1430" s="39" t="str">
        <f>TEXT(lex_jul_2014[[#This Row],[Date]],"YYYY")</f>
        <v>2015</v>
      </c>
      <c r="F1430" t="s">
        <v>267</v>
      </c>
      <c r="G1430" s="7" t="str">
        <f>VLOOKUP(K1430,[1]LibPAS_data!$A$2:$C$600,3,FALSE)</f>
        <v>La Paz</v>
      </c>
      <c r="J1430" s="7" t="str">
        <f>VLOOKUP(K1430,[1]LibPAS_data!$A$2:$C$601,2,FALSE)</f>
        <v>Parker Public Library</v>
      </c>
      <c r="K1430" t="s">
        <v>300</v>
      </c>
      <c r="L1430" t="s">
        <v>301</v>
      </c>
      <c r="M1430" t="s">
        <v>266</v>
      </c>
      <c r="P1430">
        <v>2</v>
      </c>
      <c r="Q1430">
        <v>2</v>
      </c>
      <c r="R1430">
        <v>8</v>
      </c>
      <c r="S1430">
        <v>2</v>
      </c>
      <c r="T1430">
        <v>2</v>
      </c>
      <c r="U1430">
        <v>0</v>
      </c>
      <c r="V1430">
        <v>25</v>
      </c>
    </row>
    <row r="1431" spans="1:22" ht="15" x14ac:dyDescent="0.25">
      <c r="A1431" s="22">
        <f>VLOOKUP(lex_jul_2014[[#This Row],[Locationid]],[1]LibPAS_data!$A$2:$D$264,4,FALSE)</f>
        <v>811</v>
      </c>
      <c r="B1431" s="10" t="str">
        <f>TEXT(C1431,"yyyy")&amp;"-"&amp;"Q"&amp;LOOKUP(MONTH(C1431),{1,4,7,10},{1,2,3,4})</f>
        <v>2015-Q3</v>
      </c>
      <c r="C1431" s="19">
        <v>42217</v>
      </c>
      <c r="D1431" s="7">
        <f>YEAR(DATE(YEAR(lex_jul_2014[[#This Row],[Date]]),MONTH(lex_jul_2014[[#This Row],[Date]])+6,1))</f>
        <v>2016</v>
      </c>
      <c r="E1431" s="39" t="str">
        <f>TEXT(lex_jul_2014[[#This Row],[Date]],"YYYY")</f>
        <v>2015</v>
      </c>
      <c r="F1431" t="s">
        <v>267</v>
      </c>
      <c r="G1431" s="7" t="str">
        <f>VLOOKUP(K1431,[1]LibPAS_data!$A$2:$C$600,3,FALSE)</f>
        <v>Santa Cruz</v>
      </c>
      <c r="J1431" s="7" t="str">
        <f>VLOOKUP(K1431,[1]LibPAS_data!$A$2:$C$601,2,FALSE)</f>
        <v>Patagonia Public Library</v>
      </c>
      <c r="K1431" s="1" t="s">
        <v>220</v>
      </c>
      <c r="L1431" t="s">
        <v>139</v>
      </c>
      <c r="M1431" t="s">
        <v>266</v>
      </c>
      <c r="P1431">
        <v>0</v>
      </c>
      <c r="Q1431">
        <v>0</v>
      </c>
      <c r="R1431">
        <v>0</v>
      </c>
      <c r="S1431">
        <v>0</v>
      </c>
      <c r="T1431">
        <v>0</v>
      </c>
      <c r="U1431">
        <v>0</v>
      </c>
      <c r="V1431">
        <v>0</v>
      </c>
    </row>
    <row r="1432" spans="1:22" ht="15" x14ac:dyDescent="0.25">
      <c r="A1432" s="22">
        <f>VLOOKUP(lex_jul_2014[[#This Row],[Locationid]],[1]LibPAS_data!$A$2:$D$264,4,FALSE)</f>
        <v>13597</v>
      </c>
      <c r="B1432" s="10" t="str">
        <f>TEXT(C1432,"yyyy")&amp;"-"&amp;"Q"&amp;LOOKUP(MONTH(C1432),{1,4,7,10},{1,2,3,4})</f>
        <v>2015-Q3</v>
      </c>
      <c r="C1432" s="19">
        <v>42217</v>
      </c>
      <c r="D1432" s="7">
        <f>YEAR(DATE(YEAR(lex_jul_2014[[#This Row],[Date]]),MONTH(lex_jul_2014[[#This Row],[Date]])+6,1))</f>
        <v>2016</v>
      </c>
      <c r="E1432" s="39" t="str">
        <f>TEXT(lex_jul_2014[[#This Row],[Date]],"YYYY")</f>
        <v>2015</v>
      </c>
      <c r="F1432" t="s">
        <v>267</v>
      </c>
      <c r="G1432" s="7" t="str">
        <f>VLOOKUP(K1432,[1]LibPAS_data!$A$2:$C$600,3,FALSE)</f>
        <v>Gila</v>
      </c>
      <c r="J1432" s="7" t="str">
        <f>VLOOKUP(K1432,[1]LibPAS_data!$A$2:$C$601,2,FALSE)</f>
        <v>Payson Public Library</v>
      </c>
      <c r="K1432" t="s">
        <v>221</v>
      </c>
      <c r="L1432" t="s">
        <v>89</v>
      </c>
      <c r="M1432" t="s">
        <v>266</v>
      </c>
      <c r="P1432">
        <v>0</v>
      </c>
      <c r="Q1432">
        <v>0</v>
      </c>
      <c r="R1432">
        <v>0</v>
      </c>
      <c r="S1432">
        <v>0</v>
      </c>
      <c r="T1432">
        <v>0</v>
      </c>
      <c r="U1432">
        <v>0</v>
      </c>
      <c r="V1432">
        <v>0</v>
      </c>
    </row>
    <row r="1433" spans="1:22" ht="15" x14ac:dyDescent="0.25">
      <c r="A1433" s="22">
        <f>VLOOKUP(lex_jul_2014[[#This Row],[Locationid]],[1]LibPAS_data!$A$2:$D$264,4,FALSE)</f>
        <v>109952</v>
      </c>
      <c r="B1433" s="10" t="str">
        <f>TEXT(C1433,"yyyy")&amp;"-"&amp;"Q"&amp;LOOKUP(MONTH(C1433),{1,4,7,10},{1,2,3,4})</f>
        <v>2015-Q3</v>
      </c>
      <c r="C1433" s="19">
        <v>42217</v>
      </c>
      <c r="D1433" s="7">
        <f>YEAR(DATE(YEAR(lex_jul_2014[[#This Row],[Date]]),MONTH(lex_jul_2014[[#This Row],[Date]])+6,1))</f>
        <v>2016</v>
      </c>
      <c r="E1433" s="39" t="str">
        <f>TEXT(lex_jul_2014[[#This Row],[Date]],"YYYY")</f>
        <v>2015</v>
      </c>
      <c r="F1433" t="s">
        <v>267</v>
      </c>
      <c r="G1433" s="7" t="str">
        <f>VLOOKUP(K1433,[1]LibPAS_data!$A$2:$C$600,3,FALSE)</f>
        <v>Maricopa</v>
      </c>
      <c r="J1433" s="7" t="str">
        <f>VLOOKUP(K1433,[1]LibPAS_data!$A$2:$C$601,2,FALSE)</f>
        <v>Peoria Public Library</v>
      </c>
      <c r="K1433" s="2" t="s">
        <v>222</v>
      </c>
      <c r="L1433" t="s">
        <v>109</v>
      </c>
      <c r="M1433" t="s">
        <v>266</v>
      </c>
      <c r="P1433">
        <v>0</v>
      </c>
      <c r="Q1433">
        <v>0</v>
      </c>
      <c r="R1433">
        <v>0</v>
      </c>
      <c r="S1433">
        <v>0</v>
      </c>
      <c r="T1433">
        <v>0</v>
      </c>
      <c r="U1433">
        <v>0</v>
      </c>
      <c r="V1433">
        <v>0</v>
      </c>
    </row>
    <row r="1434" spans="1:22" ht="15" x14ac:dyDescent="0.25">
      <c r="A1434" s="22">
        <f>VLOOKUP(lex_jul_2014[[#This Row],[Locationid]],[1]LibPAS_data!$A$2:$D$264,4,FALSE)</f>
        <v>943450</v>
      </c>
      <c r="B1434" s="10" t="str">
        <f>TEXT(C1434,"yyyy")&amp;"-"&amp;"Q"&amp;LOOKUP(MONTH(C1434),{1,4,7,10},{1,2,3,4})</f>
        <v>2015-Q3</v>
      </c>
      <c r="C1434" s="19">
        <v>42217</v>
      </c>
      <c r="D1434" s="7">
        <f>YEAR(DATE(YEAR(lex_jul_2014[[#This Row],[Date]]),MONTH(lex_jul_2014[[#This Row],[Date]])+6,1))</f>
        <v>2016</v>
      </c>
      <c r="E1434" s="39" t="str">
        <f>TEXT(lex_jul_2014[[#This Row],[Date]],"YYYY")</f>
        <v>2015</v>
      </c>
      <c r="F1434" t="s">
        <v>267</v>
      </c>
      <c r="G1434" s="7" t="str">
        <f>VLOOKUP(K1434,[1]LibPAS_data!$A$2:$C$600,3,FALSE)</f>
        <v>Maricopa</v>
      </c>
      <c r="J1434" s="7" t="str">
        <f>VLOOKUP(K1434,[1]LibPAS_data!$A$2:$C$601,2,FALSE)</f>
        <v>Phoenix Public Library</v>
      </c>
      <c r="K1434" s="1" t="s">
        <v>223</v>
      </c>
      <c r="L1434" t="s">
        <v>107</v>
      </c>
      <c r="M1434" t="s">
        <v>266</v>
      </c>
      <c r="P1434">
        <v>217</v>
      </c>
      <c r="Q1434">
        <v>63</v>
      </c>
      <c r="R1434">
        <v>330</v>
      </c>
      <c r="S1434">
        <v>116</v>
      </c>
      <c r="T1434">
        <v>45</v>
      </c>
      <c r="U1434">
        <v>32</v>
      </c>
      <c r="V1434">
        <v>25</v>
      </c>
    </row>
    <row r="1435" spans="1:22" ht="15" x14ac:dyDescent="0.25">
      <c r="A1435" s="22">
        <f>VLOOKUP(lex_jul_2014[[#This Row],[Locationid]],[1]LibPAS_data!$A$2:$D$264,4,FALSE)</f>
        <v>405419</v>
      </c>
      <c r="B1435" s="10" t="str">
        <f>TEXT(C1435,"yyyy")&amp;"-"&amp;"Q"&amp;LOOKUP(MONTH(C1435),{1,4,7,10},{1,2,3,4})</f>
        <v>2015-Q3</v>
      </c>
      <c r="C1435" s="19">
        <v>42217</v>
      </c>
      <c r="D1435" s="7">
        <f>YEAR(DATE(YEAR(lex_jul_2014[[#This Row],[Date]]),MONTH(lex_jul_2014[[#This Row],[Date]])+6,1))</f>
        <v>2016</v>
      </c>
      <c r="E1435" s="39" t="str">
        <f>TEXT(lex_jul_2014[[#This Row],[Date]],"YYYY")</f>
        <v>2015</v>
      </c>
      <c r="F1435" t="s">
        <v>267</v>
      </c>
      <c r="G1435" s="7" t="str">
        <f>VLOOKUP(K1435,[1]LibPAS_data!$A$2:$C$600,3,FALSE)</f>
        <v>Pima</v>
      </c>
      <c r="J1435" s="7" t="str">
        <f>VLOOKUP(K1435,[1]LibPAS_data!$A$2:$C$601,2,FALSE)</f>
        <v>Pima County Public Library</v>
      </c>
      <c r="K1435" s="3" t="s">
        <v>225</v>
      </c>
      <c r="L1435" t="s">
        <v>136</v>
      </c>
      <c r="M1435" t="s">
        <v>266</v>
      </c>
      <c r="P1435">
        <v>221</v>
      </c>
      <c r="Q1435">
        <v>33</v>
      </c>
      <c r="R1435">
        <v>286</v>
      </c>
      <c r="S1435">
        <v>139</v>
      </c>
      <c r="T1435">
        <v>64</v>
      </c>
      <c r="U1435">
        <v>40</v>
      </c>
      <c r="V1435">
        <v>143</v>
      </c>
    </row>
    <row r="1436" spans="1:22" ht="15" x14ac:dyDescent="0.25">
      <c r="A1436" s="22" t="e">
        <f>VLOOKUP(lex_jul_2014[[#This Row],[Locationid]],[1]LibPAS_data!$A$2:$D$264,4,FALSE)</f>
        <v>#N/A</v>
      </c>
      <c r="B1436" s="10" t="str">
        <f>TEXT(C1436,"yyyy")&amp;"-"&amp;"Q"&amp;LOOKUP(MONTH(C1436),{1,4,7,10},{1,2,3,4})</f>
        <v>2015-Q3</v>
      </c>
      <c r="C1436" s="19">
        <v>42217</v>
      </c>
      <c r="D1436" s="7">
        <f>YEAR(DATE(YEAR(lex_jul_2014[[#This Row],[Date]]),MONTH(lex_jul_2014[[#This Row],[Date]])+6,1))</f>
        <v>2016</v>
      </c>
      <c r="E1436" s="39" t="str">
        <f>TEXT(lex_jul_2014[[#This Row],[Date]],"YYYY")</f>
        <v>2015</v>
      </c>
      <c r="F1436" t="s">
        <v>267</v>
      </c>
      <c r="G1436" s="7" t="str">
        <f>VLOOKUP(K1436,[1]LibPAS_data!$A$2:$C$600,3,FALSE)</f>
        <v>Yuma</v>
      </c>
      <c r="J1436" s="7" t="str">
        <f>VLOOKUP(K1436,[1]LibPAS_data!$A$2:$C$601,2,FALSE)</f>
        <v>Heritage Branch Library</v>
      </c>
      <c r="K1436" s="3" t="s">
        <v>302</v>
      </c>
      <c r="L1436" t="s">
        <v>94</v>
      </c>
      <c r="M1436" t="s">
        <v>266</v>
      </c>
      <c r="P1436">
        <v>0</v>
      </c>
      <c r="Q1436">
        <v>0</v>
      </c>
      <c r="R1436">
        <v>0</v>
      </c>
      <c r="S1436">
        <v>0</v>
      </c>
      <c r="T1436">
        <v>0</v>
      </c>
      <c r="U1436">
        <v>0</v>
      </c>
      <c r="V1436">
        <v>0</v>
      </c>
    </row>
    <row r="1437" spans="1:22" ht="15" x14ac:dyDescent="0.25">
      <c r="A1437" s="22">
        <f>VLOOKUP(lex_jul_2014[[#This Row],[Locationid]],[1]LibPAS_data!$A$2:$D$264,4,FALSE)</f>
        <v>8901</v>
      </c>
      <c r="B1437" s="10" t="str">
        <f>TEXT(C1437,"yyyy")&amp;"-"&amp;"Q"&amp;LOOKUP(MONTH(C1437),{1,4,7,10},{1,2,3,4})</f>
        <v>2015-Q3</v>
      </c>
      <c r="C1437" s="19">
        <v>42217</v>
      </c>
      <c r="D1437" s="7">
        <f>YEAR(DATE(YEAR(lex_jul_2014[[#This Row],[Date]]),MONTH(lex_jul_2014[[#This Row],[Date]])+6,1))</f>
        <v>2016</v>
      </c>
      <c r="E1437" s="39" t="str">
        <f>TEXT(lex_jul_2014[[#This Row],[Date]],"YYYY")</f>
        <v>2015</v>
      </c>
      <c r="F1437" t="s">
        <v>267</v>
      </c>
      <c r="G1437" s="7" t="str">
        <f>VLOOKUP(K1437,[1]LibPAS_data!$A$2:$C$600,3,FALSE)</f>
        <v>Pinal</v>
      </c>
      <c r="J1437" s="7" t="str">
        <f>VLOOKUP(K1437,[1]LibPAS_data!$A$2:$C$601,2,FALSE)</f>
        <v>Pinal County Library District</v>
      </c>
      <c r="K1437" s="2" t="s">
        <v>226</v>
      </c>
      <c r="L1437" t="s">
        <v>20</v>
      </c>
      <c r="M1437" t="s">
        <v>266</v>
      </c>
      <c r="P1437">
        <v>10</v>
      </c>
      <c r="Q1437">
        <v>1</v>
      </c>
      <c r="R1437">
        <v>16</v>
      </c>
      <c r="S1437">
        <v>4</v>
      </c>
      <c r="T1437">
        <v>3</v>
      </c>
      <c r="U1437">
        <v>0</v>
      </c>
      <c r="V1437">
        <v>0</v>
      </c>
    </row>
    <row r="1438" spans="1:22" ht="15" x14ac:dyDescent="0.25">
      <c r="A1438" s="22" t="e">
        <f>VLOOKUP(lex_jul_2014[[#This Row],[Locationid]],[1]LibPAS_data!$A$2:$D$264,4,FALSE)</f>
        <v>#N/A</v>
      </c>
      <c r="B1438" s="10" t="str">
        <f>TEXT(C1438,"yyyy")&amp;"-"&amp;"Q"&amp;LOOKUP(MONTH(C1438),{1,4,7,10},{1,2,3,4})</f>
        <v>2015-Q3</v>
      </c>
      <c r="C1438" s="19">
        <v>42217</v>
      </c>
      <c r="D1438" s="7">
        <f>YEAR(DATE(YEAR(lex_jul_2014[[#This Row],[Date]]),MONTH(lex_jul_2014[[#This Row],[Date]])+6,1))</f>
        <v>2016</v>
      </c>
      <c r="E1438" s="39" t="str">
        <f>TEXT(lex_jul_2014[[#This Row],[Date]],"YYYY")</f>
        <v>2015</v>
      </c>
      <c r="F1438" t="s">
        <v>267</v>
      </c>
      <c r="G1438" s="7" t="str">
        <f>VLOOKUP(K1438,[1]LibPAS_data!$A$2:$C$600,3,FALSE)</f>
        <v>Navajo</v>
      </c>
      <c r="J1438" s="7" t="str">
        <f>VLOOKUP(K1438,[1]LibPAS_data!$A$2:$C$601,2,FALSE)</f>
        <v>Pinedale Public Library</v>
      </c>
      <c r="K1438" s="5" t="s">
        <v>227</v>
      </c>
      <c r="L1438" t="s">
        <v>127</v>
      </c>
      <c r="M1438" t="s">
        <v>266</v>
      </c>
      <c r="P1438">
        <v>0</v>
      </c>
      <c r="Q1438">
        <v>0</v>
      </c>
      <c r="R1438">
        <v>0</v>
      </c>
      <c r="S1438">
        <v>0</v>
      </c>
      <c r="T1438">
        <v>0</v>
      </c>
      <c r="U1438">
        <v>0</v>
      </c>
      <c r="V1438">
        <v>0</v>
      </c>
    </row>
    <row r="1439" spans="1:22" ht="15" x14ac:dyDescent="0.25">
      <c r="A1439" s="22" t="e">
        <f>VLOOKUP(lex_jul_2014[[#This Row],[Locationid]],[1]LibPAS_data!$A$2:$D$264,4,FALSE)</f>
        <v>#N/A</v>
      </c>
      <c r="B1439" s="10" t="str">
        <f>TEXT(C1439,"yyyy")&amp;"-"&amp;"Q"&amp;LOOKUP(MONTH(C1439),{1,4,7,10},{1,2,3,4})</f>
        <v>2015-Q3</v>
      </c>
      <c r="C1439" s="19">
        <v>42217</v>
      </c>
      <c r="D1439" s="7">
        <f>YEAR(DATE(YEAR(lex_jul_2014[[#This Row],[Date]]),MONTH(lex_jul_2014[[#This Row],[Date]])+6,1))</f>
        <v>2016</v>
      </c>
      <c r="E1439" s="39" t="str">
        <f>TEXT(lex_jul_2014[[#This Row],[Date]],"YYYY")</f>
        <v>2015</v>
      </c>
      <c r="F1439" t="s">
        <v>267</v>
      </c>
      <c r="G1439" s="7" t="str">
        <f>VLOOKUP(K1439,[1]LibPAS_data!$A$2:$C$600,3,FALSE)</f>
        <v>Maricopa</v>
      </c>
      <c r="J1439" s="7" t="str">
        <f>VLOOKUP(K1439,[1]LibPAS_data!$A$2:$C$601,2,FALSE)</f>
        <v>Hollyhock Branch Library</v>
      </c>
      <c r="K1439" t="s">
        <v>303</v>
      </c>
      <c r="L1439" t="s">
        <v>128</v>
      </c>
      <c r="M1439" t="s">
        <v>266</v>
      </c>
      <c r="P1439">
        <v>0</v>
      </c>
      <c r="Q1439">
        <v>0</v>
      </c>
      <c r="R1439">
        <v>0</v>
      </c>
      <c r="S1439">
        <v>0</v>
      </c>
      <c r="T1439">
        <v>0</v>
      </c>
      <c r="U1439">
        <v>0</v>
      </c>
      <c r="V1439">
        <v>0</v>
      </c>
    </row>
    <row r="1440" spans="1:22" ht="15" x14ac:dyDescent="0.25">
      <c r="A1440" s="22">
        <f>VLOOKUP(lex_jul_2014[[#This Row],[Locationid]],[1]LibPAS_data!$A$2:$D$264,4,FALSE)</f>
        <v>29416</v>
      </c>
      <c r="B1440" s="10" t="str">
        <f>TEXT(C1440,"yyyy")&amp;"-"&amp;"Q"&amp;LOOKUP(MONTH(C1440),{1,4,7,10},{1,2,3,4})</f>
        <v>2015-Q3</v>
      </c>
      <c r="C1440" s="19">
        <v>42217</v>
      </c>
      <c r="D1440" s="7">
        <f>YEAR(DATE(YEAR(lex_jul_2014[[#This Row],[Date]]),MONTH(lex_jul_2014[[#This Row],[Date]])+6,1))</f>
        <v>2016</v>
      </c>
      <c r="E1440" s="39" t="str">
        <f>TEXT(lex_jul_2014[[#This Row],[Date]],"YYYY")</f>
        <v>2015</v>
      </c>
      <c r="F1440" t="s">
        <v>267</v>
      </c>
      <c r="G1440" s="7" t="str">
        <f>VLOOKUP(K1440,[1]LibPAS_data!$A$2:$C$600,3,FALSE)</f>
        <v>Yavapai</v>
      </c>
      <c r="J1440" s="7" t="str">
        <f>VLOOKUP(K1440,[1]LibPAS_data!$A$2:$C$601,2,FALSE)</f>
        <v>Prescott Public Library</v>
      </c>
      <c r="K1440" s="1" t="s">
        <v>229</v>
      </c>
      <c r="L1440" t="s">
        <v>48</v>
      </c>
      <c r="M1440" t="s">
        <v>266</v>
      </c>
      <c r="P1440">
        <v>1</v>
      </c>
      <c r="Q1440">
        <v>1</v>
      </c>
      <c r="R1440">
        <v>2</v>
      </c>
      <c r="S1440">
        <v>1</v>
      </c>
      <c r="T1440">
        <v>0</v>
      </c>
      <c r="U1440">
        <v>0</v>
      </c>
      <c r="V1440">
        <v>0</v>
      </c>
    </row>
    <row r="1441" spans="1:22" ht="15" x14ac:dyDescent="0.25">
      <c r="A1441" s="22">
        <f>VLOOKUP(lex_jul_2014[[#This Row],[Locationid]],[1]LibPAS_data!$A$2:$D$264,4,FALSE)</f>
        <v>22616</v>
      </c>
      <c r="B1441" s="10" t="str">
        <f>TEXT(C1441,"yyyy")&amp;"-"&amp;"Q"&amp;LOOKUP(MONTH(C1441),{1,4,7,10},{1,2,3,4})</f>
        <v>2015-Q3</v>
      </c>
      <c r="C1441" s="19">
        <v>42217</v>
      </c>
      <c r="D1441" s="7">
        <f>YEAR(DATE(YEAR(lex_jul_2014[[#This Row],[Date]]),MONTH(lex_jul_2014[[#This Row],[Date]])+6,1))</f>
        <v>2016</v>
      </c>
      <c r="E1441" s="39" t="str">
        <f>TEXT(lex_jul_2014[[#This Row],[Date]],"YYYY")</f>
        <v>2015</v>
      </c>
      <c r="F1441" t="s">
        <v>267</v>
      </c>
      <c r="G1441" s="7" t="str">
        <f>VLOOKUP(K1441,[1]LibPAS_data!$A$2:$C$600,3,FALSE)</f>
        <v>Yavapai</v>
      </c>
      <c r="J1441" s="7" t="str">
        <f>VLOOKUP(K1441,[1]LibPAS_data!$A$2:$C$601,2,FALSE)</f>
        <v>Prescott Valley Public Library</v>
      </c>
      <c r="K1441" t="s">
        <v>230</v>
      </c>
      <c r="L1441" t="s">
        <v>45</v>
      </c>
      <c r="M1441" t="s">
        <v>266</v>
      </c>
      <c r="P1441">
        <v>0</v>
      </c>
      <c r="Q1441">
        <v>0</v>
      </c>
      <c r="R1441">
        <v>0</v>
      </c>
      <c r="S1441">
        <v>0</v>
      </c>
      <c r="T1441">
        <v>0</v>
      </c>
      <c r="U1441">
        <v>0</v>
      </c>
      <c r="V1441">
        <v>0</v>
      </c>
    </row>
    <row r="1442" spans="1:22" ht="15" x14ac:dyDescent="0.25">
      <c r="A1442" s="22">
        <f>VLOOKUP(lex_jul_2014[[#This Row],[Locationid]],[1]LibPAS_data!$A$2:$D$264,4,FALSE)</f>
        <v>5873</v>
      </c>
      <c r="B1442" s="10" t="str">
        <f>TEXT(C1442,"yyyy")&amp;"-"&amp;"Q"&amp;LOOKUP(MONTH(C1442),{1,4,7,10},{1,2,3,4})</f>
        <v>2015-Q3</v>
      </c>
      <c r="C1442" s="19">
        <v>42217</v>
      </c>
      <c r="D1442" s="7">
        <f>YEAR(DATE(YEAR(lex_jul_2014[[#This Row],[Date]]),MONTH(lex_jul_2014[[#This Row],[Date]])+6,1))</f>
        <v>2016</v>
      </c>
      <c r="E1442" s="39" t="str">
        <f>TEXT(lex_jul_2014[[#This Row],[Date]],"YYYY")</f>
        <v>2015</v>
      </c>
      <c r="F1442" t="s">
        <v>267</v>
      </c>
      <c r="G1442" s="7" t="str">
        <f>VLOOKUP(K1442,[1]LibPAS_data!$A$2:$C$600,3,FALSE)</f>
        <v>La Paz</v>
      </c>
      <c r="J1442" s="7" t="str">
        <f>VLOOKUP(K1442,[1]LibPAS_data!$A$2:$C$601,2,FALSE)</f>
        <v>Quartzsite Public Library</v>
      </c>
      <c r="K1442" s="2" t="s">
        <v>231</v>
      </c>
      <c r="L1442" t="s">
        <v>35</v>
      </c>
      <c r="M1442" t="s">
        <v>266</v>
      </c>
      <c r="P1442">
        <v>0</v>
      </c>
      <c r="Q1442">
        <v>0</v>
      </c>
      <c r="R1442">
        <v>0</v>
      </c>
      <c r="S1442">
        <v>0</v>
      </c>
      <c r="T1442">
        <v>0</v>
      </c>
      <c r="U1442">
        <v>0</v>
      </c>
      <c r="V1442">
        <v>0</v>
      </c>
    </row>
    <row r="1443" spans="1:22" ht="15" x14ac:dyDescent="0.25">
      <c r="A1443" s="22" t="e">
        <f>VLOOKUP(lex_jul_2014[[#This Row],[Locationid]],[1]LibPAS_data!$A$2:$D$264,4,FALSE)</f>
        <v>#N/A</v>
      </c>
      <c r="B1443" s="10" t="str">
        <f>TEXT(C1443,"yyyy")&amp;"-"&amp;"Q"&amp;LOOKUP(MONTH(C1443),{1,4,7,10},{1,2,3,4})</f>
        <v>2015-Q3</v>
      </c>
      <c r="C1443" s="19">
        <v>42217</v>
      </c>
      <c r="D1443" s="7">
        <f>YEAR(DATE(YEAR(lex_jul_2014[[#This Row],[Date]]),MONTH(lex_jul_2014[[#This Row],[Date]])+6,1))</f>
        <v>2016</v>
      </c>
      <c r="E1443" s="39" t="str">
        <f>TEXT(lex_jul_2014[[#This Row],[Date]],"YYYY")</f>
        <v>2015</v>
      </c>
      <c r="F1443" t="s">
        <v>267</v>
      </c>
      <c r="G1443" s="7" t="str">
        <f>VLOOKUP(K1443,[1]LibPAS_data!$A$2:$C$600,3,FALSE)</f>
        <v>Navajo</v>
      </c>
      <c r="J1443" s="7" t="str">
        <f>VLOOKUP(K1443,[1]LibPAS_data!$A$2:$C$601,2,FALSE)</f>
        <v>Rim Community Library</v>
      </c>
      <c r="K1443" t="s">
        <v>232</v>
      </c>
      <c r="L1443" t="s">
        <v>129</v>
      </c>
      <c r="M1443" t="s">
        <v>266</v>
      </c>
      <c r="P1443">
        <v>0</v>
      </c>
      <c r="Q1443">
        <v>0</v>
      </c>
      <c r="R1443">
        <v>0</v>
      </c>
      <c r="S1443">
        <v>0</v>
      </c>
      <c r="T1443">
        <v>0</v>
      </c>
      <c r="U1443">
        <v>0</v>
      </c>
      <c r="V1443">
        <v>0</v>
      </c>
    </row>
    <row r="1444" spans="1:22" ht="15" x14ac:dyDescent="0.25">
      <c r="A1444" s="22">
        <f>VLOOKUP(lex_jul_2014[[#This Row],[Locationid]],[1]LibPAS_data!$A$2:$D$264,4,FALSE)</f>
        <v>11980</v>
      </c>
      <c r="B1444" s="10" t="str">
        <f>TEXT(C1444,"yyyy")&amp;"-"&amp;"Q"&amp;LOOKUP(MONTH(C1444),{1,4,7,10},{1,2,3,4})</f>
        <v>2015-Q3</v>
      </c>
      <c r="C1444" s="19">
        <v>42217</v>
      </c>
      <c r="D1444" s="7">
        <f>YEAR(DATE(YEAR(lex_jul_2014[[#This Row],[Date]]),MONTH(lex_jul_2014[[#This Row],[Date]])+6,1))</f>
        <v>2016</v>
      </c>
      <c r="E1444" s="39" t="str">
        <f>TEXT(lex_jul_2014[[#This Row],[Date]],"YYYY")</f>
        <v>2015</v>
      </c>
      <c r="F1444" t="s">
        <v>267</v>
      </c>
      <c r="G1444" s="7" t="str">
        <f>VLOOKUP(K1444,[1]LibPAS_data!$A$2:$C$600,3,FALSE)</f>
        <v>Graham</v>
      </c>
      <c r="J1444" s="7" t="str">
        <f>VLOOKUP(K1444,[1]LibPAS_data!$A$2:$C$601,2,FALSE)</f>
        <v>Safford City - Graham County Library</v>
      </c>
      <c r="K1444" t="s">
        <v>233</v>
      </c>
      <c r="L1444" t="s">
        <v>92</v>
      </c>
      <c r="M1444" t="s">
        <v>266</v>
      </c>
      <c r="P1444">
        <v>18</v>
      </c>
      <c r="Q1444">
        <v>2</v>
      </c>
      <c r="R1444">
        <v>24</v>
      </c>
      <c r="S1444">
        <v>10</v>
      </c>
      <c r="T1444">
        <v>41</v>
      </c>
      <c r="U1444">
        <v>2</v>
      </c>
      <c r="V1444">
        <v>0</v>
      </c>
    </row>
    <row r="1445" spans="1:22" ht="15" x14ac:dyDescent="0.25">
      <c r="A1445" s="22" t="str">
        <f>VLOOKUP(lex_jul_2014[[#This Row],[Locationid]],[1]LibPAS_data!$A$2:$D$264,4,FALSE)</f>
        <v>N/A</v>
      </c>
      <c r="B1445" s="10" t="str">
        <f>TEXT(C1445,"yyyy")&amp;"-"&amp;"Q"&amp;LOOKUP(MONTH(C1445),{1,4,7,10},{1,2,3,4})</f>
        <v>2015-Q3</v>
      </c>
      <c r="C1445" s="19">
        <v>42217</v>
      </c>
      <c r="D1445" s="7">
        <f>YEAR(DATE(YEAR(lex_jul_2014[[#This Row],[Date]]),MONTH(lex_jul_2014[[#This Row],[Date]])+6,1))</f>
        <v>2016</v>
      </c>
      <c r="E1445" s="39" t="str">
        <f>TEXT(lex_jul_2014[[#This Row],[Date]],"YYYY")</f>
        <v>2015</v>
      </c>
      <c r="F1445" t="s">
        <v>267</v>
      </c>
      <c r="G1445" s="7" t="str">
        <f>VLOOKUP(K1445,[1]LibPAS_data!$A$2:$C$600,3,FALSE)</f>
        <v>Maricopa</v>
      </c>
      <c r="J1445" s="7" t="str">
        <f>VLOOKUP(K1445,[1]LibPAS_data!$A$2:$C$601,2,FALSE)</f>
        <v>Salt River Tribal Library</v>
      </c>
      <c r="K1445" t="s">
        <v>234</v>
      </c>
      <c r="L1445" t="s">
        <v>113</v>
      </c>
      <c r="M1445" t="s">
        <v>266</v>
      </c>
      <c r="P1445">
        <v>0</v>
      </c>
      <c r="Q1445">
        <v>0</v>
      </c>
      <c r="R1445">
        <v>0</v>
      </c>
      <c r="S1445">
        <v>0</v>
      </c>
      <c r="T1445">
        <v>0</v>
      </c>
      <c r="U1445">
        <v>0</v>
      </c>
      <c r="V1445">
        <v>0</v>
      </c>
    </row>
    <row r="1446" spans="1:22" ht="15" x14ac:dyDescent="0.25">
      <c r="A1446" s="22">
        <f>VLOOKUP(lex_jul_2014[[#This Row],[Locationid]],[1]LibPAS_data!$A$2:$D$264,4,FALSE)</f>
        <v>5625</v>
      </c>
      <c r="B1446" s="10" t="str">
        <f>TEXT(C1446,"yyyy")&amp;"-"&amp;"Q"&amp;LOOKUP(MONTH(C1446),{1,4,7,10},{1,2,3,4})</f>
        <v>2015-Q3</v>
      </c>
      <c r="C1446" s="19">
        <v>42217</v>
      </c>
      <c r="D1446" s="7">
        <f>YEAR(DATE(YEAR(lex_jul_2014[[#This Row],[Date]]),MONTH(lex_jul_2014[[#This Row],[Date]])+6,1))</f>
        <v>2016</v>
      </c>
      <c r="E1446" s="39" t="str">
        <f>TEXT(lex_jul_2014[[#This Row],[Date]],"YYYY")</f>
        <v>2015</v>
      </c>
      <c r="F1446" t="s">
        <v>267</v>
      </c>
      <c r="G1446" s="7" t="str">
        <f>VLOOKUP(K1446,[1]LibPAS_data!$A$2:$C$600,3,FALSE)</f>
        <v>Gila</v>
      </c>
      <c r="J1446" s="7" t="str">
        <f>VLOOKUP(K1446,[1]LibPAS_data!$A$2:$C$601,2,FALSE)</f>
        <v>San Carlos Public Library</v>
      </c>
      <c r="K1446" s="2" t="s">
        <v>235</v>
      </c>
      <c r="L1446" t="s">
        <v>86</v>
      </c>
      <c r="M1446" t="s">
        <v>266</v>
      </c>
      <c r="P1446">
        <v>0</v>
      </c>
      <c r="Q1446">
        <v>0</v>
      </c>
      <c r="R1446">
        <v>0</v>
      </c>
      <c r="S1446">
        <v>0</v>
      </c>
      <c r="T1446">
        <v>0</v>
      </c>
      <c r="U1446">
        <v>0</v>
      </c>
      <c r="V1446">
        <v>0</v>
      </c>
    </row>
    <row r="1447" spans="1:22" ht="15" x14ac:dyDescent="0.25">
      <c r="A1447" s="22" t="str">
        <f>VLOOKUP(lex_jul_2014[[#This Row],[Locationid]],[1]LibPAS_data!$A$2:$D$264,4,FALSE)</f>
        <v>N/A</v>
      </c>
      <c r="B1447" s="10" t="str">
        <f>TEXT(C1447,"yyyy")&amp;"-"&amp;"Q"&amp;LOOKUP(MONTH(C1447),{1,4,7,10},{1,2,3,4})</f>
        <v>2015-Q3</v>
      </c>
      <c r="C1447" s="19">
        <v>42217</v>
      </c>
      <c r="D1447" s="7">
        <f>YEAR(DATE(YEAR(lex_jul_2014[[#This Row],[Date]]),MONTH(lex_jul_2014[[#This Row],[Date]])+6,1))</f>
        <v>2016</v>
      </c>
      <c r="E1447" s="39" t="str">
        <f>TEXT(lex_jul_2014[[#This Row],[Date]],"YYYY")</f>
        <v>2015</v>
      </c>
      <c r="F1447" t="s">
        <v>267</v>
      </c>
      <c r="G1447" s="7" t="str">
        <f>VLOOKUP(K1447,[1]LibPAS_data!$A$2:$C$600,3,FALSE)</f>
        <v>Maricopa</v>
      </c>
      <c r="J1447" s="7" t="str">
        <f>VLOOKUP(K1447,[1]LibPAS_data!$A$2:$C$601,2,FALSE)</f>
        <v>San Lucy Library</v>
      </c>
      <c r="K1447" t="s">
        <v>236</v>
      </c>
      <c r="L1447" t="s">
        <v>103</v>
      </c>
      <c r="M1447" t="s">
        <v>266</v>
      </c>
      <c r="P1447">
        <v>0</v>
      </c>
      <c r="Q1447">
        <v>0</v>
      </c>
      <c r="R1447">
        <v>0</v>
      </c>
      <c r="S1447">
        <v>0</v>
      </c>
      <c r="T1447">
        <v>0</v>
      </c>
      <c r="U1447">
        <v>0</v>
      </c>
      <c r="V1447">
        <v>0</v>
      </c>
    </row>
    <row r="1448" spans="1:22" ht="15" x14ac:dyDescent="0.25">
      <c r="A1448" s="22" t="e">
        <f>VLOOKUP(lex_jul_2014[[#This Row],[Locationid]],[1]LibPAS_data!$A$2:$D$264,4,FALSE)</f>
        <v>#N/A</v>
      </c>
      <c r="B1448" s="10" t="str">
        <f>TEXT(C1448,"yyyy")&amp;"-"&amp;"Q"&amp;LOOKUP(MONTH(C1448),{1,4,7,10},{1,2,3,4})</f>
        <v>2015-Q3</v>
      </c>
      <c r="C1448" s="19">
        <v>42217</v>
      </c>
      <c r="D1448" s="7">
        <f>YEAR(DATE(YEAR(lex_jul_2014[[#This Row],[Date]]),MONTH(lex_jul_2014[[#This Row],[Date]])+6,1))</f>
        <v>2016</v>
      </c>
      <c r="E1448" s="39" t="str">
        <f>TEXT(lex_jul_2014[[#This Row],[Date]],"YYYY")</f>
        <v>2015</v>
      </c>
      <c r="F1448" t="s">
        <v>267</v>
      </c>
      <c r="G1448" s="7" t="str">
        <f>VLOOKUP(K1448,[1]LibPAS_data!$A$2:$C$600,3,FALSE)</f>
        <v>Pinal</v>
      </c>
      <c r="J1448" s="7" t="str">
        <f>VLOOKUP(K1448,[1]LibPAS_data!$A$2:$C$601,2,FALSE)</f>
        <v>San Manuel Public Library</v>
      </c>
      <c r="K1448" s="1" t="s">
        <v>237</v>
      </c>
      <c r="L1448" t="s">
        <v>25</v>
      </c>
      <c r="M1448" t="s">
        <v>266</v>
      </c>
      <c r="P1448">
        <v>0</v>
      </c>
      <c r="Q1448">
        <v>0</v>
      </c>
      <c r="R1448">
        <v>0</v>
      </c>
      <c r="S1448">
        <v>0</v>
      </c>
      <c r="T1448">
        <v>0</v>
      </c>
      <c r="U1448">
        <v>0</v>
      </c>
      <c r="V1448">
        <v>0</v>
      </c>
    </row>
    <row r="1449" spans="1:22" ht="15" x14ac:dyDescent="0.25">
      <c r="A1449" s="22">
        <f>VLOOKUP(lex_jul_2014[[#This Row],[Locationid]],[1]LibPAS_data!$A$2:$D$264,4,FALSE)</f>
        <v>360</v>
      </c>
      <c r="B1449" s="10" t="str">
        <f>TEXT(C1449,"yyyy")&amp;"-"&amp;"Q"&amp;LOOKUP(MONTH(C1449),{1,4,7,10},{1,2,3,4})</f>
        <v>2015-Q3</v>
      </c>
      <c r="C1449" s="19">
        <v>42217</v>
      </c>
      <c r="D1449" s="7">
        <f>YEAR(DATE(YEAR(lex_jul_2014[[#This Row],[Date]]),MONTH(lex_jul_2014[[#This Row],[Date]])+6,1))</f>
        <v>2016</v>
      </c>
      <c r="E1449" s="39" t="str">
        <f>TEXT(lex_jul_2014[[#This Row],[Date]],"YYYY")</f>
        <v>2015</v>
      </c>
      <c r="F1449" t="s">
        <v>267</v>
      </c>
      <c r="G1449" s="7" t="str">
        <f>VLOOKUP(K1449,[1]LibPAS_data!$A$2:$C$600,3,FALSE)</f>
        <v>Pima</v>
      </c>
      <c r="J1449" s="7" t="str">
        <f>VLOOKUP(K1449,[1]LibPAS_data!$A$2:$C$601,2,FALSE)</f>
        <v>San Xavier Library Center</v>
      </c>
      <c r="K1449" t="s">
        <v>238</v>
      </c>
      <c r="L1449" t="s">
        <v>133</v>
      </c>
      <c r="M1449" t="s">
        <v>266</v>
      </c>
      <c r="P1449">
        <v>0</v>
      </c>
      <c r="Q1449">
        <v>0</v>
      </c>
      <c r="R1449">
        <v>0</v>
      </c>
      <c r="S1449">
        <v>0</v>
      </c>
      <c r="T1449">
        <v>0</v>
      </c>
      <c r="U1449">
        <v>0</v>
      </c>
      <c r="V1449">
        <v>0</v>
      </c>
    </row>
    <row r="1450" spans="1:22" ht="15" x14ac:dyDescent="0.25">
      <c r="A1450" s="22">
        <f>VLOOKUP(lex_jul_2014[[#This Row],[Locationid]],[1]LibPAS_data!$A$2:$D$264,4,FALSE)</f>
        <v>174482</v>
      </c>
      <c r="B1450" s="10" t="str">
        <f>TEXT(C1450,"yyyy")&amp;"-"&amp;"Q"&amp;LOOKUP(MONTH(C1450),{1,4,7,10},{1,2,3,4})</f>
        <v>2015-Q3</v>
      </c>
      <c r="C1450" s="19">
        <v>42217</v>
      </c>
      <c r="D1450" s="7">
        <f>YEAR(DATE(YEAR(lex_jul_2014[[#This Row],[Date]]),MONTH(lex_jul_2014[[#This Row],[Date]])+6,1))</f>
        <v>2016</v>
      </c>
      <c r="E1450" s="39" t="str">
        <f>TEXT(lex_jul_2014[[#This Row],[Date]],"YYYY")</f>
        <v>2015</v>
      </c>
      <c r="F1450" t="s">
        <v>267</v>
      </c>
      <c r="G1450" s="7" t="str">
        <f>VLOOKUP(K1450,[1]LibPAS_data!$A$2:$C$600,3,FALSE)</f>
        <v>Maricopa</v>
      </c>
      <c r="J1450" s="7" t="str">
        <f>VLOOKUP(K1450,[1]LibPAS_data!$A$2:$C$601,2,FALSE)</f>
        <v>Scottsdale Public Library</v>
      </c>
      <c r="K1450" s="2" t="s">
        <v>239</v>
      </c>
      <c r="L1450" t="s">
        <v>101</v>
      </c>
      <c r="M1450" t="s">
        <v>266</v>
      </c>
      <c r="P1450">
        <v>1</v>
      </c>
      <c r="Q1450">
        <v>1</v>
      </c>
      <c r="R1450">
        <v>2</v>
      </c>
      <c r="S1450">
        <v>0</v>
      </c>
      <c r="T1450">
        <v>0</v>
      </c>
      <c r="U1450">
        <v>1</v>
      </c>
      <c r="V1450">
        <v>0</v>
      </c>
    </row>
    <row r="1451" spans="1:22" ht="15" x14ac:dyDescent="0.25">
      <c r="A1451" s="22">
        <f>VLOOKUP(lex_jul_2014[[#This Row],[Locationid]],[1]LibPAS_data!$A$2:$D$264,4,FALSE)</f>
        <v>11000</v>
      </c>
      <c r="B1451" s="10" t="str">
        <f>TEXT(C1451,"yyyy")&amp;"-"&amp;"Q"&amp;LOOKUP(MONTH(C1451),{1,4,7,10},{1,2,3,4})</f>
        <v>2015-Q3</v>
      </c>
      <c r="C1451" s="19">
        <v>42217</v>
      </c>
      <c r="D1451" s="7">
        <f>YEAR(DATE(YEAR(lex_jul_2014[[#This Row],[Date]]),MONTH(lex_jul_2014[[#This Row],[Date]])+6,1))</f>
        <v>2016</v>
      </c>
      <c r="E1451" s="39" t="str">
        <f>TEXT(lex_jul_2014[[#This Row],[Date]],"YYYY")</f>
        <v>2015</v>
      </c>
      <c r="F1451" t="s">
        <v>267</v>
      </c>
      <c r="G1451" s="7" t="str">
        <f>VLOOKUP(K1451,[1]LibPAS_data!$A$2:$C$600,3,FALSE)</f>
        <v>Yavapai</v>
      </c>
      <c r="J1451" s="7" t="str">
        <f>VLOOKUP(K1451,[1]LibPAS_data!$A$2:$C$601,2,FALSE)</f>
        <v>Sedona Public Library</v>
      </c>
      <c r="K1451" t="s">
        <v>240</v>
      </c>
      <c r="L1451" t="s">
        <v>49</v>
      </c>
      <c r="M1451" t="s">
        <v>266</v>
      </c>
      <c r="P1451">
        <v>0</v>
      </c>
      <c r="Q1451">
        <v>0</v>
      </c>
      <c r="R1451">
        <v>0</v>
      </c>
      <c r="S1451">
        <v>0</v>
      </c>
      <c r="T1451">
        <v>0</v>
      </c>
      <c r="U1451">
        <v>0</v>
      </c>
      <c r="V1451">
        <v>0</v>
      </c>
    </row>
    <row r="1452" spans="1:22" ht="15" x14ac:dyDescent="0.25">
      <c r="A1452" s="22" t="e">
        <f>VLOOKUP(lex_jul_2014[[#This Row],[Locationid]],[1]LibPAS_data!$A$2:$D$264,4,FALSE)</f>
        <v>#N/A</v>
      </c>
      <c r="B1452" s="10" t="str">
        <f>TEXT(C1452,"yyyy")&amp;"-"&amp;"Q"&amp;LOOKUP(MONTH(C1452),{1,4,7,10},{1,2,3,4})</f>
        <v>2015-Q3</v>
      </c>
      <c r="C1452" s="19">
        <v>42217</v>
      </c>
      <c r="D1452" s="7">
        <f>YEAR(DATE(YEAR(lex_jul_2014[[#This Row],[Date]]),MONTH(lex_jul_2014[[#This Row],[Date]])+6,1))</f>
        <v>2016</v>
      </c>
      <c r="E1452" s="39" t="str">
        <f>TEXT(lex_jul_2014[[#This Row],[Date]],"YYYY")</f>
        <v>2015</v>
      </c>
      <c r="F1452" t="s">
        <v>267</v>
      </c>
      <c r="G1452" s="7" t="str">
        <f>VLOOKUP(K1452,[1]LibPAS_data!$A$2:$C$600,3,FALSE)</f>
        <v>Yavapai</v>
      </c>
      <c r="J1452" s="7" t="str">
        <f>VLOOKUP(K1452,[1]LibPAS_data!$A$2:$C$601,2,FALSE)</f>
        <v>Seligman Public Library</v>
      </c>
      <c r="K1452" t="s">
        <v>241</v>
      </c>
      <c r="L1452" t="s">
        <v>50</v>
      </c>
      <c r="M1452" t="s">
        <v>266</v>
      </c>
      <c r="P1452">
        <v>0</v>
      </c>
      <c r="Q1452">
        <v>0</v>
      </c>
      <c r="R1452">
        <v>0</v>
      </c>
      <c r="S1452">
        <v>0</v>
      </c>
      <c r="T1452">
        <v>0</v>
      </c>
      <c r="U1452">
        <v>0</v>
      </c>
      <c r="V1452">
        <v>0</v>
      </c>
    </row>
    <row r="1453" spans="1:22" ht="15" x14ac:dyDescent="0.25">
      <c r="A1453" s="22">
        <f>VLOOKUP(lex_jul_2014[[#This Row],[Locationid]],[1]LibPAS_data!$A$2:$D$264,4,FALSE)</f>
        <v>8021</v>
      </c>
      <c r="B1453" s="10" t="str">
        <f>TEXT(C1453,"yyyy")&amp;"-"&amp;"Q"&amp;LOOKUP(MONTH(C1453),{1,4,7,10},{1,2,3,4})</f>
        <v>2015-Q3</v>
      </c>
      <c r="C1453" s="19">
        <v>42217</v>
      </c>
      <c r="D1453" s="7">
        <f>YEAR(DATE(YEAR(lex_jul_2014[[#This Row],[Date]]),MONTH(lex_jul_2014[[#This Row],[Date]])+6,1))</f>
        <v>2016</v>
      </c>
      <c r="E1453" s="39" t="str">
        <f>TEXT(lex_jul_2014[[#This Row],[Date]],"YYYY")</f>
        <v>2015</v>
      </c>
      <c r="F1453" t="s">
        <v>267</v>
      </c>
      <c r="G1453" s="7" t="str">
        <f>VLOOKUP(K1453,[1]LibPAS_data!$A$2:$C$600,3,FALSE)</f>
        <v>Navajo</v>
      </c>
      <c r="J1453" s="7" t="str">
        <f>VLOOKUP(K1453,[1]LibPAS_data!$A$2:$C$601,2,FALSE)</f>
        <v>Show Low Public Library</v>
      </c>
      <c r="K1453" s="2" t="s">
        <v>242</v>
      </c>
      <c r="L1453" t="s">
        <v>130</v>
      </c>
      <c r="M1453" t="s">
        <v>266</v>
      </c>
      <c r="P1453">
        <v>0</v>
      </c>
      <c r="Q1453">
        <v>0</v>
      </c>
      <c r="R1453">
        <v>0</v>
      </c>
      <c r="S1453">
        <v>0</v>
      </c>
      <c r="T1453">
        <v>0</v>
      </c>
      <c r="U1453">
        <v>0</v>
      </c>
      <c r="V1453">
        <v>0</v>
      </c>
    </row>
    <row r="1454" spans="1:22" ht="15" x14ac:dyDescent="0.25">
      <c r="A1454" s="22">
        <f>VLOOKUP(lex_jul_2014[[#This Row],[Locationid]],[1]LibPAS_data!$A$2:$D$264,4,FALSE)</f>
        <v>32811</v>
      </c>
      <c r="B1454" s="10" t="str">
        <f>TEXT(C1454,"yyyy")&amp;"-"&amp;"Q"&amp;LOOKUP(MONTH(C1454),{1,4,7,10},{1,2,3,4})</f>
        <v>2015-Q3</v>
      </c>
      <c r="C1454" s="19">
        <v>42217</v>
      </c>
      <c r="D1454" s="7">
        <f>YEAR(DATE(YEAR(lex_jul_2014[[#This Row],[Date]]),MONTH(lex_jul_2014[[#This Row],[Date]])+6,1))</f>
        <v>2016</v>
      </c>
      <c r="E1454" s="39" t="str">
        <f>TEXT(lex_jul_2014[[#This Row],[Date]],"YYYY")</f>
        <v>2015</v>
      </c>
      <c r="F1454" t="s">
        <v>267</v>
      </c>
      <c r="G1454" s="7" t="str">
        <f>VLOOKUP(K1454,[1]LibPAS_data!$A$2:$C$600,3,FALSE)</f>
        <v>Cochise</v>
      </c>
      <c r="J1454" s="7" t="str">
        <f>VLOOKUP(K1454,[1]LibPAS_data!$A$2:$C$601,2,FALSE)</f>
        <v>Sierra Vista Public Library</v>
      </c>
      <c r="K1454" t="s">
        <v>243</v>
      </c>
      <c r="L1454" t="s">
        <v>75</v>
      </c>
      <c r="M1454" t="s">
        <v>266</v>
      </c>
      <c r="P1454">
        <v>0</v>
      </c>
      <c r="Q1454">
        <v>0</v>
      </c>
      <c r="R1454">
        <v>0</v>
      </c>
      <c r="S1454">
        <v>0</v>
      </c>
      <c r="T1454">
        <v>0</v>
      </c>
      <c r="U1454">
        <v>0</v>
      </c>
      <c r="V1454">
        <v>0</v>
      </c>
    </row>
    <row r="1455" spans="1:22" ht="15" x14ac:dyDescent="0.25">
      <c r="A1455" s="22">
        <f>VLOOKUP(lex_jul_2014[[#This Row],[Locationid]],[1]LibPAS_data!$A$2:$D$264,4,FALSE)</f>
        <v>6435</v>
      </c>
      <c r="B1455" s="10" t="str">
        <f>TEXT(C1455,"yyyy")&amp;"-"&amp;"Q"&amp;LOOKUP(MONTH(C1455),{1,4,7,10},{1,2,3,4})</f>
        <v>2015-Q3</v>
      </c>
      <c r="C1455" s="19">
        <v>42217</v>
      </c>
      <c r="D1455" s="7">
        <f>YEAR(DATE(YEAR(lex_jul_2014[[#This Row],[Date]]),MONTH(lex_jul_2014[[#This Row],[Date]])+6,1))</f>
        <v>2016</v>
      </c>
      <c r="E1455" s="39" t="str">
        <f>TEXT(lex_jul_2014[[#This Row],[Date]],"YYYY")</f>
        <v>2015</v>
      </c>
      <c r="F1455" t="s">
        <v>267</v>
      </c>
      <c r="G1455" s="7" t="str">
        <f>VLOOKUP(K1455,[1]LibPAS_data!$A$2:$C$600,3,FALSE)</f>
        <v>Navajo</v>
      </c>
      <c r="J1455" s="7" t="str">
        <f>VLOOKUP(K1455,[1]LibPAS_data!$A$2:$C$601,2,FALSE)</f>
        <v>Snowflake-Taylor Public Library</v>
      </c>
      <c r="K1455" s="2" t="s">
        <v>244</v>
      </c>
      <c r="L1455" t="s">
        <v>120</v>
      </c>
      <c r="M1455" t="s">
        <v>266</v>
      </c>
      <c r="P1455">
        <v>0</v>
      </c>
      <c r="Q1455">
        <v>0</v>
      </c>
      <c r="R1455">
        <v>0</v>
      </c>
      <c r="S1455">
        <v>0</v>
      </c>
      <c r="T1455">
        <v>0</v>
      </c>
      <c r="U1455">
        <v>0</v>
      </c>
      <c r="V1455">
        <v>0</v>
      </c>
    </row>
    <row r="1456" spans="1:22" ht="15" x14ac:dyDescent="0.25">
      <c r="A1456" s="22">
        <f>VLOOKUP(lex_jul_2014[[#This Row],[Locationid]],[1]LibPAS_data!$A$2:$D$264,4,FALSE)</f>
        <v>2616</v>
      </c>
      <c r="B1456" s="10" t="str">
        <f>TEXT(C1456,"yyyy")&amp;"-"&amp;"Q"&amp;LOOKUP(MONTH(C1456),{1,4,7,10},{1,2,3,4})</f>
        <v>2015-Q3</v>
      </c>
      <c r="C1456" s="19">
        <v>42217</v>
      </c>
      <c r="D1456" s="7">
        <f>YEAR(DATE(YEAR(lex_jul_2014[[#This Row],[Date]]),MONTH(lex_jul_2014[[#This Row],[Date]])+6,1))</f>
        <v>2016</v>
      </c>
      <c r="E1456" s="39" t="str">
        <f>TEXT(lex_jul_2014[[#This Row],[Date]],"YYYY")</f>
        <v>2015</v>
      </c>
      <c r="F1456" t="s">
        <v>267</v>
      </c>
      <c r="G1456" s="7" t="str">
        <f>VLOOKUP(K1456,[1]LibPAS_data!$A$2:$C$600,3,FALSE)</f>
        <v>Pinal</v>
      </c>
      <c r="J1456" s="7" t="str">
        <f>VLOOKUP(K1456,[1]LibPAS_data!$A$2:$C$601,2,FALSE)</f>
        <v>Superior Public Library</v>
      </c>
      <c r="K1456" t="s">
        <v>245</v>
      </c>
      <c r="L1456" t="s">
        <v>27</v>
      </c>
      <c r="M1456" t="s">
        <v>266</v>
      </c>
      <c r="P1456">
        <v>0</v>
      </c>
      <c r="Q1456">
        <v>0</v>
      </c>
      <c r="R1456">
        <v>0</v>
      </c>
      <c r="S1456">
        <v>0</v>
      </c>
      <c r="T1456">
        <v>0</v>
      </c>
      <c r="U1456">
        <v>0</v>
      </c>
      <c r="V1456">
        <v>0</v>
      </c>
    </row>
    <row r="1457" spans="1:22" ht="15" x14ac:dyDescent="0.25">
      <c r="A1457" s="22">
        <f>VLOOKUP(lex_jul_2014[[#This Row],[Locationid]],[1]LibPAS_data!$A$2:$D$264,4,FALSE)</f>
        <v>140708</v>
      </c>
      <c r="B1457" s="10" t="str">
        <f>TEXT(C1457,"yyyy")&amp;"-"&amp;"Q"&amp;LOOKUP(MONTH(C1457),{1,4,7,10},{1,2,3,4})</f>
        <v>2015-Q3</v>
      </c>
      <c r="C1457" s="19">
        <v>42217</v>
      </c>
      <c r="D1457" s="7">
        <f>YEAR(DATE(YEAR(lex_jul_2014[[#This Row],[Date]]),MONTH(lex_jul_2014[[#This Row],[Date]])+6,1))</f>
        <v>2016</v>
      </c>
      <c r="E1457" s="39" t="str">
        <f>TEXT(lex_jul_2014[[#This Row],[Date]],"YYYY")</f>
        <v>2015</v>
      </c>
      <c r="F1457" t="s">
        <v>267</v>
      </c>
      <c r="G1457" s="7" t="str">
        <f>VLOOKUP(K1457,[1]LibPAS_data!$A$2:$C$600,3,FALSE)</f>
        <v>Maricopa</v>
      </c>
      <c r="J1457" s="7" t="str">
        <f>VLOOKUP(K1457,[1]LibPAS_data!$A$2:$C$601,2,FALSE)</f>
        <v>Tempe Public Library</v>
      </c>
      <c r="K1457" s="1" t="s">
        <v>270</v>
      </c>
      <c r="L1457" t="s">
        <v>108</v>
      </c>
      <c r="M1457" t="s">
        <v>266</v>
      </c>
      <c r="P1457">
        <v>11</v>
      </c>
      <c r="Q1457">
        <v>4</v>
      </c>
      <c r="R1457">
        <v>26</v>
      </c>
      <c r="S1457">
        <v>3</v>
      </c>
      <c r="T1457">
        <v>0</v>
      </c>
      <c r="U1457">
        <v>12</v>
      </c>
      <c r="V1457">
        <v>11</v>
      </c>
    </row>
    <row r="1458" spans="1:22" ht="15" x14ac:dyDescent="0.25">
      <c r="A1458" s="22" t="str">
        <f>VLOOKUP(lex_jul_2014[[#This Row],[Locationid]],[1]LibPAS_data!$A$2:$D$264,4,FALSE)</f>
        <v>N/A</v>
      </c>
      <c r="B1458" s="10" t="str">
        <f>TEXT(C1458,"yyyy")&amp;"-"&amp;"Q"&amp;LOOKUP(MONTH(C1458),{1,4,7,10},{1,2,3,4})</f>
        <v>2015-Q3</v>
      </c>
      <c r="C1458" s="19">
        <v>42217</v>
      </c>
      <c r="D1458" s="7">
        <f>YEAR(DATE(YEAR(lex_jul_2014[[#This Row],[Date]]),MONTH(lex_jul_2014[[#This Row],[Date]])+6,1))</f>
        <v>2016</v>
      </c>
      <c r="E1458" s="39" t="str">
        <f>TEXT(lex_jul_2014[[#This Row],[Date]],"YYYY")</f>
        <v>2015</v>
      </c>
      <c r="F1458" t="s">
        <v>267</v>
      </c>
      <c r="G1458" s="7" t="str">
        <f>VLOOKUP(K1458,[1]LibPAS_data!$A$2:$C$600,3,FALSE)</f>
        <v>Mohave</v>
      </c>
      <c r="J1458" s="7" t="str">
        <f>VLOOKUP(K1458,[1]LibPAS_data!$A$2:$C$601,2,FALSE)</f>
        <v>The Edward McElwain Memorial Lib</v>
      </c>
      <c r="K1458" t="s">
        <v>246</v>
      </c>
      <c r="L1458" t="s">
        <v>32</v>
      </c>
      <c r="M1458" t="s">
        <v>266</v>
      </c>
      <c r="P1458">
        <v>0</v>
      </c>
      <c r="Q1458">
        <v>0</v>
      </c>
      <c r="R1458">
        <v>0</v>
      </c>
      <c r="S1458">
        <v>0</v>
      </c>
      <c r="T1458">
        <v>0</v>
      </c>
      <c r="U1458">
        <v>0</v>
      </c>
      <c r="V1458">
        <v>0</v>
      </c>
    </row>
    <row r="1459" spans="1:22" ht="15" x14ac:dyDescent="0.25">
      <c r="A1459" s="22">
        <f>VLOOKUP(lex_jul_2014[[#This Row],[Locationid]],[1]LibPAS_data!$A$2:$D$264,4,FALSE)</f>
        <v>4415</v>
      </c>
      <c r="B1459" s="10" t="str">
        <f>TEXT(C1459,"yyyy")&amp;"-"&amp;"Q"&amp;LOOKUP(MONTH(C1459),{1,4,7,10},{1,2,3,4})</f>
        <v>2015-Q3</v>
      </c>
      <c r="C1459" s="19">
        <v>42217</v>
      </c>
      <c r="D1459" s="7">
        <f>YEAR(DATE(YEAR(lex_jul_2014[[#This Row],[Date]]),MONTH(lex_jul_2014[[#This Row],[Date]])+6,1))</f>
        <v>2016</v>
      </c>
      <c r="E1459" s="39" t="str">
        <f>TEXT(lex_jul_2014[[#This Row],[Date]],"YYYY")</f>
        <v>2015</v>
      </c>
      <c r="F1459" t="s">
        <v>267</v>
      </c>
      <c r="G1459" s="7" t="str">
        <f>VLOOKUP(K1459,[1]LibPAS_data!$A$2:$C$600,3,FALSE)</f>
        <v>Maricopa</v>
      </c>
      <c r="J1459" s="7" t="str">
        <f>VLOOKUP(K1459,[1]LibPAS_data!$A$2:$C$601,2,FALSE)</f>
        <v>Tolleson Public Library</v>
      </c>
      <c r="K1459" s="2" t="s">
        <v>247</v>
      </c>
      <c r="L1459" t="s">
        <v>104</v>
      </c>
      <c r="M1459" t="s">
        <v>266</v>
      </c>
      <c r="P1459">
        <v>0</v>
      </c>
      <c r="Q1459">
        <v>0</v>
      </c>
      <c r="R1459">
        <v>0</v>
      </c>
      <c r="S1459">
        <v>0</v>
      </c>
      <c r="T1459">
        <v>0</v>
      </c>
      <c r="U1459">
        <v>0</v>
      </c>
      <c r="V1459">
        <v>0</v>
      </c>
    </row>
    <row r="1460" spans="1:22" ht="15" x14ac:dyDescent="0.25">
      <c r="A1460" s="22">
        <f>VLOOKUP(lex_jul_2014[[#This Row],[Locationid]],[1]LibPAS_data!$A$2:$D$264,4,FALSE)</f>
        <v>1184</v>
      </c>
      <c r="B1460" s="10" t="str">
        <f>TEXT(C1460,"yyyy")&amp;"-"&amp;"Q"&amp;LOOKUP(MONTH(C1460),{1,4,7,10},{1,2,3,4})</f>
        <v>2015-Q3</v>
      </c>
      <c r="C1460" s="19">
        <v>42217</v>
      </c>
      <c r="D1460" s="7">
        <f>YEAR(DATE(YEAR(lex_jul_2014[[#This Row],[Date]]),MONTH(lex_jul_2014[[#This Row],[Date]])+6,1))</f>
        <v>2016</v>
      </c>
      <c r="E1460" s="39" t="str">
        <f>TEXT(lex_jul_2014[[#This Row],[Date]],"YYYY")</f>
        <v>2015</v>
      </c>
      <c r="F1460" t="s">
        <v>267</v>
      </c>
      <c r="G1460" s="7" t="str">
        <f>VLOOKUP(K1460,[1]LibPAS_data!$A$2:$C$600,3,FALSE)</f>
        <v>Cochise</v>
      </c>
      <c r="J1460" s="7" t="str">
        <f>VLOOKUP(K1460,[1]LibPAS_data!$A$2:$C$601,2,FALSE)</f>
        <v>Tombstone City Library</v>
      </c>
      <c r="K1460" t="s">
        <v>248</v>
      </c>
      <c r="L1460" t="s">
        <v>77</v>
      </c>
      <c r="M1460" t="s">
        <v>266</v>
      </c>
      <c r="P1460">
        <v>0</v>
      </c>
      <c r="Q1460">
        <v>0</v>
      </c>
      <c r="R1460">
        <v>0</v>
      </c>
      <c r="S1460">
        <v>0</v>
      </c>
      <c r="T1460">
        <v>0</v>
      </c>
      <c r="U1460">
        <v>0</v>
      </c>
      <c r="V1460">
        <v>0</v>
      </c>
    </row>
    <row r="1461" spans="1:22" ht="15" x14ac:dyDescent="0.25">
      <c r="A1461" s="22">
        <f>VLOOKUP(lex_jul_2014[[#This Row],[Locationid]],[1]LibPAS_data!$A$2:$D$264,4,FALSE)</f>
        <v>2341</v>
      </c>
      <c r="B1461" s="10" t="str">
        <f>TEXT(C1461,"yyyy")&amp;"-"&amp;"Q"&amp;LOOKUP(MONTH(C1461),{1,4,7,10},{1,2,3,4})</f>
        <v>2015-Q3</v>
      </c>
      <c r="C1461" s="19">
        <v>42217</v>
      </c>
      <c r="D1461" s="7">
        <f>YEAR(DATE(YEAR(lex_jul_2014[[#This Row],[Date]]),MONTH(lex_jul_2014[[#This Row],[Date]])+6,1))</f>
        <v>2016</v>
      </c>
      <c r="E1461" s="39" t="str">
        <f>TEXT(lex_jul_2014[[#This Row],[Date]],"YYYY")</f>
        <v>2015</v>
      </c>
      <c r="F1461" t="s">
        <v>267</v>
      </c>
      <c r="G1461" s="7" t="str">
        <f>VLOOKUP(K1461,[1]LibPAS_data!$A$2:$C$600,3,FALSE)</f>
        <v>Gila</v>
      </c>
      <c r="J1461" s="7" t="str">
        <f>VLOOKUP(K1461,[1]LibPAS_data!$A$2:$C$601,2,FALSE)</f>
        <v>Tonto Basin Public</v>
      </c>
      <c r="K1461" t="s">
        <v>249</v>
      </c>
      <c r="L1461" t="s">
        <v>90</v>
      </c>
      <c r="M1461" t="s">
        <v>266</v>
      </c>
      <c r="P1461">
        <v>0</v>
      </c>
      <c r="Q1461">
        <v>0</v>
      </c>
      <c r="R1461">
        <v>0</v>
      </c>
      <c r="S1461">
        <v>0</v>
      </c>
      <c r="T1461">
        <v>0</v>
      </c>
      <c r="U1461">
        <v>0</v>
      </c>
      <c r="V1461">
        <v>0</v>
      </c>
    </row>
    <row r="1462" spans="1:22" ht="15" x14ac:dyDescent="0.25">
      <c r="A1462" s="22" t="e">
        <f>VLOOKUP(lex_jul_2014[[#This Row],[Locationid]],[1]LibPAS_data!$A$2:$D$264,4,FALSE)</f>
        <v>#N/A</v>
      </c>
      <c r="B1462" s="10" t="str">
        <f>TEXT(C1462,"yyyy")&amp;"-"&amp;"Q"&amp;LOOKUP(MONTH(C1462),{1,4,7,10},{1,2,3,4})</f>
        <v>2015-Q3</v>
      </c>
      <c r="C1462" s="19">
        <v>42217</v>
      </c>
      <c r="D1462" s="7">
        <f>YEAR(DATE(YEAR(lex_jul_2014[[#This Row],[Date]]),MONTH(lex_jul_2014[[#This Row],[Date]])+6,1))</f>
        <v>2016</v>
      </c>
      <c r="E1462" s="39" t="str">
        <f>TEXT(lex_jul_2014[[#This Row],[Date]],"YYYY")</f>
        <v>2015</v>
      </c>
      <c r="F1462" t="s">
        <v>267</v>
      </c>
      <c r="G1462" s="7" t="str">
        <f>VLOOKUP(K1462,[1]LibPAS_data!$A$2:$C$600,3,FALSE)</f>
        <v>Coconino</v>
      </c>
      <c r="J1462" s="7" t="str">
        <f>VLOOKUP(K1462,[1]LibPAS_data!$A$2:$C$601,2,FALSE)</f>
        <v>Tuba City Public Library</v>
      </c>
      <c r="K1462" t="s">
        <v>250</v>
      </c>
      <c r="L1462" t="s">
        <v>68</v>
      </c>
      <c r="M1462" t="s">
        <v>266</v>
      </c>
      <c r="P1462">
        <v>0</v>
      </c>
      <c r="Q1462">
        <v>0</v>
      </c>
      <c r="R1462">
        <v>0</v>
      </c>
      <c r="S1462">
        <v>0</v>
      </c>
      <c r="T1462">
        <v>0</v>
      </c>
      <c r="U1462">
        <v>0</v>
      </c>
      <c r="V1462">
        <v>0</v>
      </c>
    </row>
    <row r="1463" spans="1:22" ht="15" x14ac:dyDescent="0.25">
      <c r="A1463" s="22">
        <f>VLOOKUP(lex_jul_2014[[#This Row],[Locationid]],[1]LibPAS_data!$A$2:$D$264,4,FALSE)</f>
        <v>1843</v>
      </c>
      <c r="B1463" s="10" t="str">
        <f>TEXT(C1463,"yyyy")&amp;"-"&amp;"Q"&amp;LOOKUP(MONTH(C1463),{1,4,7,10},{1,2,3,4})</f>
        <v>2015-Q3</v>
      </c>
      <c r="C1463" s="19">
        <v>42217</v>
      </c>
      <c r="D1463" s="7">
        <f>YEAR(DATE(YEAR(lex_jul_2014[[#This Row],[Date]]),MONTH(lex_jul_2014[[#This Row],[Date]])+6,1))</f>
        <v>2016</v>
      </c>
      <c r="E1463" s="39" t="str">
        <f>TEXT(lex_jul_2014[[#This Row],[Date]],"YYYY")</f>
        <v>2015</v>
      </c>
      <c r="F1463" t="s">
        <v>267</v>
      </c>
      <c r="G1463" s="7" t="str">
        <f>VLOOKUP(K1463,[1]LibPAS_data!$A$2:$C$600,3,FALSE)</f>
        <v>Pima</v>
      </c>
      <c r="J1463" s="7" t="str">
        <f>VLOOKUP(K1463,[1]LibPAS_data!$A$2:$C$601,2,FALSE)</f>
        <v>Venito Garcia Library</v>
      </c>
      <c r="K1463" t="s">
        <v>251</v>
      </c>
      <c r="L1463" t="s">
        <v>134</v>
      </c>
      <c r="M1463" t="s">
        <v>266</v>
      </c>
      <c r="P1463">
        <v>0</v>
      </c>
      <c r="Q1463">
        <v>0</v>
      </c>
      <c r="R1463">
        <v>0</v>
      </c>
      <c r="S1463">
        <v>0</v>
      </c>
      <c r="T1463">
        <v>0</v>
      </c>
      <c r="U1463">
        <v>0</v>
      </c>
      <c r="V1463">
        <v>0</v>
      </c>
    </row>
    <row r="1464" spans="1:22" ht="15" x14ac:dyDescent="0.25">
      <c r="A1464" s="22" t="e">
        <f>VLOOKUP(lex_jul_2014[[#This Row],[Locationid]],[1]LibPAS_data!$A$2:$D$264,4,FALSE)</f>
        <v>#N/A</v>
      </c>
      <c r="B1464" s="10" t="str">
        <f>TEXT(C1464,"yyyy")&amp;"-"&amp;"Q"&amp;LOOKUP(MONTH(C1464),{1,4,7,10},{1,2,3,4})</f>
        <v>2015-Q3</v>
      </c>
      <c r="C1464" s="19">
        <v>42217</v>
      </c>
      <c r="D1464" s="7">
        <f>YEAR(DATE(YEAR(lex_jul_2014[[#This Row],[Date]]),MONTH(lex_jul_2014[[#This Row],[Date]])+6,1))</f>
        <v>2016</v>
      </c>
      <c r="E1464" s="39" t="str">
        <f>TEXT(lex_jul_2014[[#This Row],[Date]],"YYYY")</f>
        <v>2015</v>
      </c>
      <c r="F1464" t="s">
        <v>267</v>
      </c>
      <c r="G1464" s="7" t="str">
        <f>VLOOKUP(K1464,[1]LibPAS_data!$A$2:$C$600,3,FALSE)</f>
        <v>Pinal</v>
      </c>
      <c r="J1464" s="7" t="str">
        <f>VLOOKUP(K1464,[1]LibPAS_data!$A$2:$C$601,2,FALSE)</f>
        <v>Vista Grande Library</v>
      </c>
      <c r="K1464" s="2" t="s">
        <v>252</v>
      </c>
      <c r="L1464" t="s">
        <v>21</v>
      </c>
      <c r="M1464" t="s">
        <v>266</v>
      </c>
      <c r="P1464">
        <v>0</v>
      </c>
      <c r="Q1464">
        <v>0</v>
      </c>
      <c r="R1464">
        <v>0</v>
      </c>
      <c r="S1464">
        <v>0</v>
      </c>
      <c r="T1464">
        <v>0</v>
      </c>
      <c r="U1464">
        <v>0</v>
      </c>
      <c r="V1464">
        <v>0</v>
      </c>
    </row>
    <row r="1465" spans="1:22" ht="15" x14ac:dyDescent="0.25">
      <c r="A1465" s="22" t="str">
        <f>VLOOKUP(lex_jul_2014[[#This Row],[Locationid]],[1]LibPAS_data!$A$2:$D$264,4,FALSE)</f>
        <v>N/A</v>
      </c>
      <c r="B1465" s="10" t="str">
        <f>TEXT(C1465,"yyyy")&amp;"-"&amp;"Q"&amp;LOOKUP(MONTH(C1465),{1,4,7,10},{1,2,3,4})</f>
        <v>2015-Q3</v>
      </c>
      <c r="C1465" s="19">
        <v>42217</v>
      </c>
      <c r="D1465" s="7">
        <f>YEAR(DATE(YEAR(lex_jul_2014[[#This Row],[Date]]),MONTH(lex_jul_2014[[#This Row],[Date]])+6,1))</f>
        <v>2016</v>
      </c>
      <c r="E1465" s="39" t="str">
        <f>TEXT(lex_jul_2014[[#This Row],[Date]],"YYYY")</f>
        <v>2015</v>
      </c>
      <c r="F1465" t="s">
        <v>267</v>
      </c>
      <c r="G1465" s="7" t="str">
        <f>VLOOKUP(K1465,[1]LibPAS_data!$A$2:$C$600,3,FALSE)</f>
        <v>Maricopa</v>
      </c>
      <c r="J1465" s="7" t="str">
        <f>VLOOKUP(K1465,[1]LibPAS_data!$A$2:$C$601,2,FALSE)</f>
        <v>Wickenburg Public Library</v>
      </c>
      <c r="K1465" s="1" t="s">
        <v>253</v>
      </c>
      <c r="L1465" t="s">
        <v>111</v>
      </c>
      <c r="M1465" t="s">
        <v>266</v>
      </c>
      <c r="P1465">
        <v>0</v>
      </c>
      <c r="Q1465">
        <v>0</v>
      </c>
      <c r="R1465">
        <v>0</v>
      </c>
      <c r="S1465">
        <v>0</v>
      </c>
      <c r="T1465">
        <v>0</v>
      </c>
      <c r="U1465">
        <v>0</v>
      </c>
      <c r="V1465">
        <v>0</v>
      </c>
    </row>
    <row r="1466" spans="1:22" ht="15" x14ac:dyDescent="0.25">
      <c r="A1466" s="22" t="e">
        <f>VLOOKUP(lex_jul_2014[[#This Row],[Locationid]],[1]LibPAS_data!$A$2:$D$264,4,FALSE)</f>
        <v>#N/A</v>
      </c>
      <c r="B1466" s="10" t="str">
        <f>TEXT(C1466,"yyyy")&amp;"-"&amp;"Q"&amp;LOOKUP(MONTH(C1466),{1,4,7,10},{1,2,3,4})</f>
        <v>2015-Q3</v>
      </c>
      <c r="C1466" s="19">
        <v>42217</v>
      </c>
      <c r="D1466" s="7">
        <f>YEAR(DATE(YEAR(lex_jul_2014[[#This Row],[Date]]),MONTH(lex_jul_2014[[#This Row],[Date]])+6,1))</f>
        <v>2016</v>
      </c>
      <c r="E1466" s="39" t="str">
        <f>TEXT(lex_jul_2014[[#This Row],[Date]],"YYYY")</f>
        <v>2015</v>
      </c>
      <c r="F1466" t="s">
        <v>267</v>
      </c>
      <c r="G1466" s="7" t="str">
        <f>VLOOKUP(K1466,[1]LibPAS_data!$A$2:$C$600,3,FALSE)</f>
        <v>Yavapai</v>
      </c>
      <c r="J1466" s="7" t="str">
        <f>VLOOKUP(K1466,[1]LibPAS_data!$A$2:$C$601,2,FALSE)</f>
        <v>Wilhoit Public Library</v>
      </c>
      <c r="K1466" t="s">
        <v>254</v>
      </c>
      <c r="L1466" t="s">
        <v>43</v>
      </c>
      <c r="M1466" t="s">
        <v>266</v>
      </c>
      <c r="P1466">
        <v>0</v>
      </c>
      <c r="Q1466">
        <v>0</v>
      </c>
      <c r="R1466">
        <v>0</v>
      </c>
      <c r="S1466">
        <v>0</v>
      </c>
      <c r="T1466">
        <v>0</v>
      </c>
      <c r="U1466">
        <v>0</v>
      </c>
      <c r="V1466">
        <v>0</v>
      </c>
    </row>
    <row r="1467" spans="1:22" ht="15" x14ac:dyDescent="0.25">
      <c r="A1467" s="22" t="str">
        <f>VLOOKUP(lex_jul_2014[[#This Row],[Locationid]],[1]LibPAS_data!$A$2:$D$264,4,FALSE)</f>
        <v>N/A</v>
      </c>
      <c r="B1467" s="10" t="str">
        <f>TEXT(C1467,"yyyy")&amp;"-"&amp;"Q"&amp;LOOKUP(MONTH(C1467),{1,4,7,10},{1,2,3,4})</f>
        <v>2015-Q3</v>
      </c>
      <c r="C1467" s="19">
        <v>42217</v>
      </c>
      <c r="D1467" s="7">
        <f>YEAR(DATE(YEAR(lex_jul_2014[[#This Row],[Date]]),MONTH(lex_jul_2014[[#This Row],[Date]])+6,1))</f>
        <v>2016</v>
      </c>
      <c r="E1467" s="39" t="str">
        <f>TEXT(lex_jul_2014[[#This Row],[Date]],"YYYY")</f>
        <v>2015</v>
      </c>
      <c r="F1467" t="s">
        <v>267</v>
      </c>
      <c r="G1467" s="7" t="str">
        <f>VLOOKUP(K1467,[1]LibPAS_data!$A$2:$C$600,3,FALSE)</f>
        <v>Coconino</v>
      </c>
      <c r="J1467" s="7" t="str">
        <f>VLOOKUP(K1467,[1]LibPAS_data!$A$2:$C$601,2,FALSE)</f>
        <v>Williams Public Library</v>
      </c>
      <c r="K1467" t="s">
        <v>255</v>
      </c>
      <c r="L1467" t="s">
        <v>61</v>
      </c>
      <c r="M1467" t="s">
        <v>266</v>
      </c>
      <c r="P1467">
        <v>0</v>
      </c>
      <c r="Q1467">
        <v>0</v>
      </c>
      <c r="R1467">
        <v>0</v>
      </c>
      <c r="S1467">
        <v>0</v>
      </c>
      <c r="T1467">
        <v>0</v>
      </c>
      <c r="U1467">
        <v>0</v>
      </c>
      <c r="V1467">
        <v>0</v>
      </c>
    </row>
    <row r="1468" spans="1:22" ht="15" x14ac:dyDescent="0.25">
      <c r="A1468" s="22">
        <f>VLOOKUP(lex_jul_2014[[#This Row],[Locationid]],[1]LibPAS_data!$A$2:$D$264,4,FALSE)</f>
        <v>3037</v>
      </c>
      <c r="B1468" s="10" t="str">
        <f>TEXT(C1468,"yyyy")&amp;"-"&amp;"Q"&amp;LOOKUP(MONTH(C1468),{1,4,7,10},{1,2,3,4})</f>
        <v>2015-Q3</v>
      </c>
      <c r="C1468" s="19">
        <v>42217</v>
      </c>
      <c r="D1468" s="7">
        <f>YEAR(DATE(YEAR(lex_jul_2014[[#This Row],[Date]]),MONTH(lex_jul_2014[[#This Row],[Date]])+6,1))</f>
        <v>2016</v>
      </c>
      <c r="E1468" s="39" t="str">
        <f>TEXT(lex_jul_2014[[#This Row],[Date]],"YYYY")</f>
        <v>2015</v>
      </c>
      <c r="F1468" t="s">
        <v>267</v>
      </c>
      <c r="G1468" s="7" t="str">
        <f>VLOOKUP(K1468,[1]LibPAS_data!$A$2:$C$600,3,FALSE)</f>
        <v>Navajo</v>
      </c>
      <c r="J1468" s="7" t="str">
        <f>VLOOKUP(K1468,[1]LibPAS_data!$A$2:$C$601,2,FALSE)</f>
        <v>Winslow Public Library</v>
      </c>
      <c r="K1468" s="2" t="s">
        <v>256</v>
      </c>
      <c r="L1468" t="s">
        <v>121</v>
      </c>
      <c r="M1468" t="s">
        <v>266</v>
      </c>
      <c r="P1468">
        <v>0</v>
      </c>
      <c r="Q1468">
        <v>0</v>
      </c>
      <c r="R1468">
        <v>0</v>
      </c>
      <c r="S1468">
        <v>0</v>
      </c>
      <c r="T1468">
        <v>0</v>
      </c>
      <c r="U1468">
        <v>0</v>
      </c>
      <c r="V1468">
        <v>0</v>
      </c>
    </row>
    <row r="1469" spans="1:22" ht="15" x14ac:dyDescent="0.25">
      <c r="A1469" s="22" t="e">
        <f>VLOOKUP(lex_jul_2014[[#This Row],[Locationid]],[1]LibPAS_data!$A$2:$D$264,4,FALSE)</f>
        <v>#N/A</v>
      </c>
      <c r="B1469" s="10" t="str">
        <f>TEXT(C1469,"yyyy")&amp;"-"&amp;"Q"&amp;LOOKUP(MONTH(C1469),{1,4,7,10},{1,2,3,4})</f>
        <v>2015-Q3</v>
      </c>
      <c r="C1469" s="19">
        <v>42217</v>
      </c>
      <c r="D1469" s="7">
        <f>YEAR(DATE(YEAR(lex_jul_2014[[#This Row],[Date]]),MONTH(lex_jul_2014[[#This Row],[Date]])+6,1))</f>
        <v>2016</v>
      </c>
      <c r="E1469" s="39" t="str">
        <f>TEXT(lex_jul_2014[[#This Row],[Date]],"YYYY")</f>
        <v>2015</v>
      </c>
      <c r="F1469" t="s">
        <v>267</v>
      </c>
      <c r="G1469" s="7" t="str">
        <f>VLOOKUP(K1469,[1]LibPAS_data!$A$2:$C$600,3,FALSE)</f>
        <v>Navajo</v>
      </c>
      <c r="J1469" s="7" t="str">
        <f>VLOOKUP(K1469,[1]LibPAS_data!$A$2:$C$601,2,FALSE)</f>
        <v>Woodruff Community Library</v>
      </c>
      <c r="K1469" t="s">
        <v>257</v>
      </c>
      <c r="L1469" t="s">
        <v>122</v>
      </c>
      <c r="M1469" t="s">
        <v>266</v>
      </c>
      <c r="P1469">
        <v>0</v>
      </c>
      <c r="Q1469">
        <v>0</v>
      </c>
      <c r="R1469">
        <v>0</v>
      </c>
      <c r="S1469">
        <v>0</v>
      </c>
      <c r="T1469">
        <v>0</v>
      </c>
      <c r="U1469">
        <v>0</v>
      </c>
      <c r="V1469">
        <v>0</v>
      </c>
    </row>
    <row r="1470" spans="1:22" ht="15" x14ac:dyDescent="0.25">
      <c r="A1470" s="22" t="e">
        <f>VLOOKUP(lex_jul_2014[[#This Row],[Locationid]],[1]LibPAS_data!$A$2:$D$264,4,FALSE)</f>
        <v>#N/A</v>
      </c>
      <c r="B1470" s="10" t="str">
        <f>TEXT(C1470,"yyyy")&amp;"-"&amp;"Q"&amp;LOOKUP(MONTH(C1470),{1,4,7,10},{1,2,3,4})</f>
        <v>2015-Q3</v>
      </c>
      <c r="C1470" s="19">
        <v>42217</v>
      </c>
      <c r="D1470" s="7">
        <f>YEAR(DATE(YEAR(lex_jul_2014[[#This Row],[Date]]),MONTH(lex_jul_2014[[#This Row],[Date]])+6,1))</f>
        <v>2016</v>
      </c>
      <c r="E1470" s="39" t="str">
        <f>TEXT(lex_jul_2014[[#This Row],[Date]],"YYYY")</f>
        <v>2015</v>
      </c>
      <c r="F1470" t="s">
        <v>267</v>
      </c>
      <c r="G1470" s="7" t="str">
        <f>VLOOKUP(K1470,[1]LibPAS_data!$A$2:$C$600,3,FALSE)</f>
        <v>Yavapai</v>
      </c>
      <c r="J1470" s="7" t="str">
        <f>VLOOKUP(K1470,[1]LibPAS_data!$A$2:$C$601,2,FALSE)</f>
        <v>Yarnell Public Library</v>
      </c>
      <c r="K1470" t="s">
        <v>258</v>
      </c>
      <c r="L1470" t="s">
        <v>44</v>
      </c>
      <c r="M1470" t="s">
        <v>266</v>
      </c>
      <c r="P1470">
        <v>0</v>
      </c>
      <c r="Q1470">
        <v>0</v>
      </c>
      <c r="R1470">
        <v>0</v>
      </c>
      <c r="S1470">
        <v>0</v>
      </c>
      <c r="T1470">
        <v>0</v>
      </c>
      <c r="U1470">
        <v>0</v>
      </c>
      <c r="V1470">
        <v>0</v>
      </c>
    </row>
    <row r="1471" spans="1:22" ht="15" x14ac:dyDescent="0.25">
      <c r="A1471" s="22">
        <f>VLOOKUP(lex_jul_2014[[#This Row],[Locationid]],[1]LibPAS_data!$A$2:$D$264,4,FALSE)</f>
        <v>9301</v>
      </c>
      <c r="B1471" s="10" t="str">
        <f>TEXT(C1471,"yyyy")&amp;"-"&amp;"Q"&amp;LOOKUP(MONTH(C1471),{1,4,7,10},{1,2,3,4})</f>
        <v>2015-Q3</v>
      </c>
      <c r="C1471" s="19">
        <v>42217</v>
      </c>
      <c r="D1471" s="7">
        <f>YEAR(DATE(YEAR(lex_jul_2014[[#This Row],[Date]]),MONTH(lex_jul_2014[[#This Row],[Date]])+6,1))</f>
        <v>2016</v>
      </c>
      <c r="E1471" s="39" t="str">
        <f>TEXT(lex_jul_2014[[#This Row],[Date]],"YYYY")</f>
        <v>2015</v>
      </c>
      <c r="F1471" t="s">
        <v>267</v>
      </c>
      <c r="G1471" s="7" t="str">
        <f>VLOOKUP(K1471,[1]LibPAS_data!$A$2:$C$600,3,FALSE)</f>
        <v>Yavapai</v>
      </c>
      <c r="J1471" s="7" t="str">
        <f>VLOOKUP(K1471,[1]LibPAS_data!$A$2:$C$601,2,FALSE)</f>
        <v>Yavapai County Library District</v>
      </c>
      <c r="K1471" s="2" t="s">
        <v>259</v>
      </c>
      <c r="L1471" t="s">
        <v>40</v>
      </c>
      <c r="M1471" t="s">
        <v>266</v>
      </c>
      <c r="P1471">
        <v>0</v>
      </c>
      <c r="Q1471">
        <v>0</v>
      </c>
      <c r="R1471">
        <v>0</v>
      </c>
      <c r="S1471">
        <v>0</v>
      </c>
      <c r="T1471">
        <v>0</v>
      </c>
      <c r="U1471">
        <v>0</v>
      </c>
      <c r="V1471">
        <v>0</v>
      </c>
    </row>
    <row r="1472" spans="1:22" ht="15" x14ac:dyDescent="0.25">
      <c r="A1472" s="22" t="str">
        <f>VLOOKUP(lex_jul_2014[[#This Row],[Locationid]],[1]LibPAS_data!$A$2:$D$264,4,FALSE)</f>
        <v>N/A</v>
      </c>
      <c r="B1472" s="10" t="str">
        <f>TEXT(C1472,"yyyy")&amp;"-"&amp;"Q"&amp;LOOKUP(MONTH(C1472),{1,4,7,10},{1,2,3,4})</f>
        <v>2015-Q3</v>
      </c>
      <c r="C1472" s="19">
        <v>42217</v>
      </c>
      <c r="D1472" s="7">
        <f>YEAR(DATE(YEAR(lex_jul_2014[[#This Row],[Date]]),MONTH(lex_jul_2014[[#This Row],[Date]])+6,1))</f>
        <v>2016</v>
      </c>
      <c r="E1472" s="39" t="str">
        <f>TEXT(lex_jul_2014[[#This Row],[Date]],"YYYY")</f>
        <v>2015</v>
      </c>
      <c r="F1472" t="s">
        <v>267</v>
      </c>
      <c r="G1472" s="7" t="str">
        <f>VLOOKUP(K1472,[1]LibPAS_data!$A$2:$C$600,3,FALSE)</f>
        <v>Yavapai</v>
      </c>
      <c r="J1472" s="7" t="str">
        <f>VLOOKUP(K1472,[1]LibPAS_data!$A$2:$C$601,2,FALSE)</f>
        <v>Yavapai-Prescott Tribal Library</v>
      </c>
      <c r="K1472" s="6" t="s">
        <v>260</v>
      </c>
      <c r="L1472" t="s">
        <v>41</v>
      </c>
      <c r="M1472" t="s">
        <v>266</v>
      </c>
      <c r="P1472">
        <v>0</v>
      </c>
      <c r="Q1472">
        <v>0</v>
      </c>
      <c r="R1472">
        <v>0</v>
      </c>
      <c r="S1472">
        <v>0</v>
      </c>
      <c r="T1472">
        <v>0</v>
      </c>
      <c r="U1472">
        <v>0</v>
      </c>
      <c r="V1472">
        <v>0</v>
      </c>
    </row>
    <row r="1473" spans="1:22" ht="15" x14ac:dyDescent="0.25">
      <c r="A1473" s="22">
        <f>VLOOKUP(lex_jul_2014[[#This Row],[Locationid]],[1]LibPAS_data!$A$2:$D$264,4,FALSE)</f>
        <v>790</v>
      </c>
      <c r="B1473" s="10" t="str">
        <f>TEXT(C1473,"yyyy")&amp;"-"&amp;"Q"&amp;LOOKUP(MONTH(C1473),{1,4,7,10},{1,2,3,4})</f>
        <v>2015-Q3</v>
      </c>
      <c r="C1473" s="19">
        <v>42217</v>
      </c>
      <c r="D1473" s="7">
        <f>YEAR(DATE(YEAR(lex_jul_2014[[#This Row],[Date]]),MONTH(lex_jul_2014[[#This Row],[Date]])+6,1))</f>
        <v>2016</v>
      </c>
      <c r="E1473" s="39" t="str">
        <f>TEXT(lex_jul_2014[[#This Row],[Date]],"YYYY")</f>
        <v>2015</v>
      </c>
      <c r="F1473" t="s">
        <v>267</v>
      </c>
      <c r="G1473" s="7" t="str">
        <f>VLOOKUP(K1473,[1]LibPAS_data!$A$2:$C$600,3,FALSE)</f>
        <v>Gila</v>
      </c>
      <c r="J1473" s="7" t="str">
        <f>VLOOKUP(K1473,[1]LibPAS_data!$A$2:$C$601,2,FALSE)</f>
        <v>Young Public Library</v>
      </c>
      <c r="K1473" t="s">
        <v>261</v>
      </c>
      <c r="L1473" t="s">
        <v>91</v>
      </c>
      <c r="M1473" t="s">
        <v>266</v>
      </c>
      <c r="P1473">
        <v>0</v>
      </c>
      <c r="Q1473">
        <v>0</v>
      </c>
      <c r="R1473">
        <v>0</v>
      </c>
      <c r="S1473">
        <v>0</v>
      </c>
      <c r="T1473">
        <v>0</v>
      </c>
      <c r="U1473">
        <v>0</v>
      </c>
      <c r="V1473">
        <v>0</v>
      </c>
    </row>
    <row r="1474" spans="1:22" ht="15" x14ac:dyDescent="0.25">
      <c r="A1474" s="22">
        <f>VLOOKUP(lex_jul_2014[[#This Row],[Locationid]],[1]LibPAS_data!$A$2:$D$264,4,FALSE)</f>
        <v>359</v>
      </c>
      <c r="B1474" s="10" t="str">
        <f>TEXT(C1474,"yyyy")&amp;"-"&amp;"Q"&amp;LOOKUP(MONTH(C1474),{1,4,7,10},{1,2,3,4})</f>
        <v>2015-Q3</v>
      </c>
      <c r="C1474" s="19">
        <v>42217</v>
      </c>
      <c r="D1474" s="7">
        <f>YEAR(DATE(YEAR(lex_jul_2014[[#This Row],[Date]]),MONTH(lex_jul_2014[[#This Row],[Date]])+6,1))</f>
        <v>2016</v>
      </c>
      <c r="E1474" s="39" t="str">
        <f>TEXT(lex_jul_2014[[#This Row],[Date]],"YYYY")</f>
        <v>2015</v>
      </c>
      <c r="F1474" t="s">
        <v>267</v>
      </c>
      <c r="G1474" s="7" t="str">
        <f>VLOOKUP(K1474,[1]LibPAS_data!$A$2:$C$600,3,FALSE)</f>
        <v>Maricopa</v>
      </c>
      <c r="J1474" s="7" t="str">
        <f>VLOOKUP(K1474,[1]LibPAS_data!$A$2:$C$601,2,FALSE)</f>
        <v>Youngtown Public Library</v>
      </c>
      <c r="K1474" t="s">
        <v>262</v>
      </c>
      <c r="L1474" t="s">
        <v>105</v>
      </c>
      <c r="M1474" t="s">
        <v>266</v>
      </c>
      <c r="P1474">
        <v>0</v>
      </c>
      <c r="Q1474">
        <v>0</v>
      </c>
      <c r="R1474">
        <v>0</v>
      </c>
      <c r="S1474">
        <v>0</v>
      </c>
      <c r="T1474">
        <v>0</v>
      </c>
      <c r="U1474">
        <v>0</v>
      </c>
      <c r="V1474">
        <v>0</v>
      </c>
    </row>
    <row r="1475" spans="1:22" ht="15" x14ac:dyDescent="0.25">
      <c r="A1475" s="27" t="e">
        <f>VLOOKUP(lex_jul_2014[[#This Row],[Locationid]],[1]LibPAS_data!$A$2:$D$264,4,FALSE)</f>
        <v>#N/A</v>
      </c>
      <c r="B1475" s="10" t="str">
        <f>TEXT(C1475,"yyyy")&amp;"-"&amp;"Q"&amp;LOOKUP(MONTH(C1475),{1,4,7,10},{1,2,3,4})</f>
        <v>2015-Q3</v>
      </c>
      <c r="C1475" s="19">
        <v>42217</v>
      </c>
      <c r="D1475" s="7">
        <f>YEAR(DATE(YEAR(lex_jul_2014[[#This Row],[Date]]),MONTH(lex_jul_2014[[#This Row],[Date]])+6,1))</f>
        <v>2016</v>
      </c>
      <c r="E1475" s="39" t="str">
        <f>TEXT(lex_jul_2014[[#This Row],[Date]],"YYYY")</f>
        <v>2015</v>
      </c>
      <c r="F1475" t="s">
        <v>267</v>
      </c>
      <c r="G1475" s="28" t="str">
        <f>VLOOKUP(K1475,[1]LibPAS_data!$A$2:$C$600,3,FALSE)</f>
        <v>Yuma</v>
      </c>
      <c r="H1475" s="2"/>
      <c r="I1475" s="2"/>
      <c r="J1475" s="28" t="str">
        <f>VLOOKUP(K1475,[1]LibPAS_data!$A$2:$C$601,2,FALSE)</f>
        <v>Yuma County Library District</v>
      </c>
      <c r="K1475" s="2" t="s">
        <v>263</v>
      </c>
      <c r="L1475" s="2" t="s">
        <v>140</v>
      </c>
      <c r="M1475" t="s">
        <v>266</v>
      </c>
      <c r="N1475" s="2"/>
      <c r="O1475" s="2"/>
      <c r="P1475" s="2">
        <v>152</v>
      </c>
      <c r="Q1475" s="2">
        <v>12</v>
      </c>
      <c r="R1475" s="2">
        <v>185</v>
      </c>
      <c r="S1475" s="2">
        <v>103</v>
      </c>
      <c r="T1475" s="2">
        <v>14</v>
      </c>
      <c r="U1475" s="2">
        <v>13</v>
      </c>
      <c r="V1475" s="2">
        <v>0</v>
      </c>
    </row>
    <row r="1476" spans="1:22" ht="15" x14ac:dyDescent="0.25">
      <c r="A1476" s="22">
        <f>VLOOKUP(lex_jul_2014[[#This Row],[Locationid]],[1]LibPAS_data!$A$2:$D$264,4,FALSE)</f>
        <v>1188</v>
      </c>
      <c r="B1476" s="10" t="str">
        <f>TEXT(C1476,"yyyy")&amp;"-"&amp;"Q"&amp;LOOKUP(MONTH(C1476),{1,4,7,10},{1,2,3,4})</f>
        <v>2015-Q3</v>
      </c>
      <c r="C1476" s="19">
        <v>42248</v>
      </c>
      <c r="D1476" s="7">
        <f>YEAR(DATE(YEAR(lex_jul_2014[[#This Row],[Date]]),MONTH(lex_jul_2014[[#This Row],[Date]])+6,1))</f>
        <v>2016</v>
      </c>
      <c r="E1476" s="39" t="str">
        <f>TEXT(lex_jul_2014[[#This Row],[Date]],"YYYY")</f>
        <v>2015</v>
      </c>
      <c r="F1476" t="s">
        <v>271</v>
      </c>
      <c r="G1476" s="7" t="str">
        <f>VLOOKUP(K1476,[1]LibPAS_data!$A$2:$C$600,3,FALSE)</f>
        <v>Pinal</v>
      </c>
      <c r="H1476">
        <v>14487</v>
      </c>
      <c r="I1476" t="s">
        <v>106</v>
      </c>
      <c r="J1476" s="28" t="str">
        <f>VLOOKUP(K1476,[1]LibPAS_data!$A$2:$C$601,2,FALSE)</f>
        <v>Ak-Chin Indian Community Library</v>
      </c>
      <c r="K1476" s="11" t="s">
        <v>149</v>
      </c>
      <c r="M1476" t="s">
        <v>266</v>
      </c>
      <c r="P1476">
        <v>0</v>
      </c>
      <c r="Q1476">
        <v>0</v>
      </c>
      <c r="R1476">
        <v>0</v>
      </c>
      <c r="S1476">
        <v>0</v>
      </c>
      <c r="T1476">
        <v>0</v>
      </c>
      <c r="U1476">
        <v>0</v>
      </c>
      <c r="V1476">
        <v>0</v>
      </c>
    </row>
    <row r="1477" spans="1:22" ht="15" x14ac:dyDescent="0.25">
      <c r="A1477" s="22">
        <f>VLOOKUP(lex_jul_2014[[#This Row],[Locationid]],[1]LibPAS_data!$A$2:$D$264,4,FALSE)</f>
        <v>11452</v>
      </c>
      <c r="B1477" s="10" t="str">
        <f>TEXT(C1477,"yyyy")&amp;"-"&amp;"Q"&amp;LOOKUP(MONTH(C1477),{1,4,7,10},{1,2,3,4})</f>
        <v>2015-Q3</v>
      </c>
      <c r="C1477" s="19">
        <v>42248</v>
      </c>
      <c r="D1477" s="7">
        <f>YEAR(DATE(YEAR(lex_jul_2014[[#This Row],[Date]]),MONTH(lex_jul_2014[[#This Row],[Date]])+6,1))</f>
        <v>2016</v>
      </c>
      <c r="E1477" s="39" t="str">
        <f>TEXT(lex_jul_2014[[#This Row],[Date]],"YYYY")</f>
        <v>2015</v>
      </c>
      <c r="F1477" t="s">
        <v>271</v>
      </c>
      <c r="G1477" s="7" t="str">
        <f>VLOOKUP(K1477,[1]LibPAS_data!$A$2:$C$600,3,FALSE)</f>
        <v>Apache</v>
      </c>
      <c r="H1477">
        <v>14331</v>
      </c>
      <c r="I1477" t="s">
        <v>59</v>
      </c>
      <c r="J1477" s="28" t="str">
        <f>VLOOKUP(K1477,[1]LibPAS_data!$A$2:$C$601,2,FALSE)</f>
        <v>Apache County Library District Office</v>
      </c>
      <c r="K1477" s="13" t="s">
        <v>150</v>
      </c>
      <c r="M1477" t="s">
        <v>266</v>
      </c>
      <c r="P1477">
        <v>0</v>
      </c>
      <c r="Q1477">
        <v>0</v>
      </c>
      <c r="R1477">
        <v>0</v>
      </c>
      <c r="S1477">
        <v>0</v>
      </c>
      <c r="T1477">
        <v>0</v>
      </c>
      <c r="U1477">
        <v>0</v>
      </c>
      <c r="V1477">
        <v>0</v>
      </c>
    </row>
    <row r="1478" spans="1:22" ht="15" x14ac:dyDescent="0.25">
      <c r="A1478" s="22">
        <f>VLOOKUP(lex_jul_2014[[#This Row],[Locationid]],[1]LibPAS_data!$A$2:$D$264,4,FALSE)</f>
        <v>63208</v>
      </c>
      <c r="B1478" s="10" t="str">
        <f>TEXT(C1478,"yyyy")&amp;"-"&amp;"Q"&amp;LOOKUP(MONTH(C1478),{1,4,7,10},{1,2,3,4})</f>
        <v>2015-Q3</v>
      </c>
      <c r="C1478" s="19">
        <v>42248</v>
      </c>
      <c r="D1478" s="7">
        <f>YEAR(DATE(YEAR(lex_jul_2014[[#This Row],[Date]]),MONTH(lex_jul_2014[[#This Row],[Date]])+6,1))</f>
        <v>2016</v>
      </c>
      <c r="E1478" s="39" t="str">
        <f>TEXT(lex_jul_2014[[#This Row],[Date]],"YYYY")</f>
        <v>2015</v>
      </c>
      <c r="F1478" t="s">
        <v>271</v>
      </c>
      <c r="G1478" s="7" t="str">
        <f>VLOOKUP(K1478,[1]LibPAS_data!$A$2:$C$600,3,FALSE)</f>
        <v>Pinal</v>
      </c>
      <c r="H1478">
        <v>12670</v>
      </c>
      <c r="I1478" t="s">
        <v>14</v>
      </c>
      <c r="J1478" s="28" t="str">
        <f>VLOOKUP(K1478,[1]LibPAS_data!$A$2:$C$601,2,FALSE)</f>
        <v>Apache Junction Public Library</v>
      </c>
      <c r="K1478" s="11" t="s">
        <v>151</v>
      </c>
      <c r="M1478" t="s">
        <v>266</v>
      </c>
      <c r="P1478">
        <v>1</v>
      </c>
      <c r="Q1478">
        <v>1</v>
      </c>
      <c r="R1478">
        <v>2</v>
      </c>
      <c r="S1478">
        <v>1</v>
      </c>
      <c r="T1478">
        <v>0</v>
      </c>
      <c r="U1478">
        <v>1</v>
      </c>
      <c r="V1478">
        <v>0</v>
      </c>
    </row>
    <row r="1479" spans="1:22" ht="15" x14ac:dyDescent="0.25">
      <c r="A1479" s="22" t="e">
        <f>VLOOKUP(lex_jul_2014[[#This Row],[Locationid]],[1]LibPAS_data!$A$2:$D$264,4,FALSE)</f>
        <v>#N/A</v>
      </c>
      <c r="B1479" s="10" t="str">
        <f>TEXT(C1479,"yyyy")&amp;"-"&amp;"Q"&amp;LOOKUP(MONTH(C1479),{1,4,7,10},{1,2,3,4})</f>
        <v>2015-Q3</v>
      </c>
      <c r="C1479" s="19">
        <v>42248</v>
      </c>
      <c r="D1479" s="7">
        <f>YEAR(DATE(YEAR(lex_jul_2014[[#This Row],[Date]]),MONTH(lex_jul_2014[[#This Row],[Date]])+6,1))</f>
        <v>2016</v>
      </c>
      <c r="E1479" s="39" t="str">
        <f>TEXT(lex_jul_2014[[#This Row],[Date]],"YYYY")</f>
        <v>2015</v>
      </c>
      <c r="F1479" t="s">
        <v>271</v>
      </c>
      <c r="G1479" s="7" t="str">
        <f>VLOOKUP(K1479,[1]LibPAS_data!$A$2:$C$600,3,FALSE)</f>
        <v>Pinal</v>
      </c>
      <c r="H1479">
        <v>13834</v>
      </c>
      <c r="I1479" t="s">
        <v>15</v>
      </c>
      <c r="J1479" s="28" t="str">
        <f>VLOOKUP(K1479,[1]LibPAS_data!$A$2:$C$601,2,FALSE)</f>
        <v>Arizona City Community Library</v>
      </c>
      <c r="K1479" s="13" t="s">
        <v>152</v>
      </c>
      <c r="M1479" t="s">
        <v>266</v>
      </c>
      <c r="P1479">
        <v>0</v>
      </c>
      <c r="Q1479">
        <v>0</v>
      </c>
      <c r="R1479">
        <v>0</v>
      </c>
      <c r="S1479">
        <v>0</v>
      </c>
      <c r="T1479">
        <v>0</v>
      </c>
      <c r="U1479">
        <v>0</v>
      </c>
      <c r="V1479">
        <v>0</v>
      </c>
    </row>
    <row r="1480" spans="1:22" ht="15" x14ac:dyDescent="0.25">
      <c r="A1480" s="22" t="e">
        <f>VLOOKUP(lex_jul_2014[[#This Row],[Locationid]],[1]LibPAS_data!$A$2:$D$264,4,FALSE)</f>
        <v>#N/A</v>
      </c>
      <c r="B1480" s="10" t="str">
        <f>TEXT(C1480,"yyyy")&amp;"-"&amp;"Q"&amp;LOOKUP(MONTH(C1480),{1,4,7,10},{1,2,3,4})</f>
        <v>2015-Q3</v>
      </c>
      <c r="C1480" s="19">
        <v>42248</v>
      </c>
      <c r="D1480" s="7">
        <f>YEAR(DATE(YEAR(lex_jul_2014[[#This Row],[Date]]),MONTH(lex_jul_2014[[#This Row],[Date]])+6,1))</f>
        <v>2016</v>
      </c>
      <c r="E1480" s="39" t="str">
        <f>TEXT(lex_jul_2014[[#This Row],[Date]],"YYYY")</f>
        <v>2015</v>
      </c>
      <c r="F1480" t="s">
        <v>271</v>
      </c>
      <c r="G1480" s="7" t="str">
        <f>VLOOKUP(K1480,[1]LibPAS_data!$A$2:$C$600,3,FALSE)</f>
        <v>State</v>
      </c>
      <c r="H1480">
        <v>14554</v>
      </c>
      <c r="I1480" t="s">
        <v>143</v>
      </c>
      <c r="J1480" s="28" t="str">
        <f>VLOOKUP(K1480,[1]LibPAS_data!$A$2:$C$601,2,FALSE)</f>
        <v>Arizona State Library</v>
      </c>
      <c r="K1480" s="11" t="s">
        <v>153</v>
      </c>
      <c r="M1480" t="s">
        <v>266</v>
      </c>
      <c r="P1480">
        <v>37</v>
      </c>
      <c r="Q1480">
        <v>11</v>
      </c>
      <c r="R1480">
        <v>52</v>
      </c>
      <c r="S1480">
        <v>5</v>
      </c>
      <c r="T1480">
        <v>1</v>
      </c>
      <c r="U1480">
        <v>11</v>
      </c>
      <c r="V1480">
        <v>12</v>
      </c>
    </row>
    <row r="1481" spans="1:22" ht="15" x14ac:dyDescent="0.25">
      <c r="A1481" s="22" t="e">
        <f>VLOOKUP(lex_jul_2014[[#This Row],[Locationid]],[1]LibPAS_data!$A$2:$D$264,4,FALSE)</f>
        <v>#N/A</v>
      </c>
      <c r="B1481" s="10" t="str">
        <f>TEXT(C1481,"yyyy")&amp;"-"&amp;"Q"&amp;LOOKUP(MONTH(C1481),{1,4,7,10},{1,2,3,4})</f>
        <v>2015-Q3</v>
      </c>
      <c r="C1481" s="19">
        <v>42248</v>
      </c>
      <c r="D1481" s="7">
        <f>YEAR(DATE(YEAR(lex_jul_2014[[#This Row],[Date]]),MONTH(lex_jul_2014[[#This Row],[Date]])+6,1))</f>
        <v>2016</v>
      </c>
      <c r="E1481" s="39" t="str">
        <f>TEXT(lex_jul_2014[[#This Row],[Date]],"YYYY")</f>
        <v>2015</v>
      </c>
      <c r="F1481" t="s">
        <v>271</v>
      </c>
      <c r="G1481" s="7" t="str">
        <f>VLOOKUP(K1481,[1]LibPAS_data!$A$2:$C$600,3,FALSE)</f>
        <v>Yavapai</v>
      </c>
      <c r="H1481">
        <v>14520</v>
      </c>
      <c r="I1481" t="s">
        <v>54</v>
      </c>
      <c r="J1481" s="28" t="str">
        <f>VLOOKUP(K1481,[1]LibPAS_data!$A$2:$C$601,2,FALSE)</f>
        <v>Ash Fork Public Library</v>
      </c>
      <c r="K1481" s="13" t="s">
        <v>154</v>
      </c>
      <c r="M1481" t="s">
        <v>266</v>
      </c>
      <c r="P1481">
        <v>0</v>
      </c>
      <c r="Q1481">
        <v>0</v>
      </c>
      <c r="R1481">
        <v>0</v>
      </c>
      <c r="S1481">
        <v>0</v>
      </c>
      <c r="T1481">
        <v>0</v>
      </c>
      <c r="U1481">
        <v>0</v>
      </c>
      <c r="V1481">
        <v>0</v>
      </c>
    </row>
    <row r="1482" spans="1:22" ht="15" x14ac:dyDescent="0.25">
      <c r="A1482" s="22" t="str">
        <f>VLOOKUP(lex_jul_2014[[#This Row],[Locationid]],[1]LibPAS_data!$A$2:$D$264,4,FALSE)</f>
        <v>N/A</v>
      </c>
      <c r="B1482" s="10" t="str">
        <f>TEXT(C1482,"yyyy")&amp;"-"&amp;"Q"&amp;LOOKUP(MONTH(C1482),{1,4,7,10},{1,2,3,4})</f>
        <v>2015-Q3</v>
      </c>
      <c r="C1482" s="19">
        <v>42248</v>
      </c>
      <c r="D1482" s="7">
        <f>YEAR(DATE(YEAR(lex_jul_2014[[#This Row],[Date]]),MONTH(lex_jul_2014[[#This Row],[Date]])+6,1))</f>
        <v>2016</v>
      </c>
      <c r="E1482" s="39" t="str">
        <f>TEXT(lex_jul_2014[[#This Row],[Date]],"YYYY")</f>
        <v>2015</v>
      </c>
      <c r="F1482" t="s">
        <v>271</v>
      </c>
      <c r="G1482" s="7" t="str">
        <f>VLOOKUP(K1482,[1]LibPAS_data!$A$2:$C$600,3,FALSE)</f>
        <v>Mohave</v>
      </c>
      <c r="H1482">
        <v>14489</v>
      </c>
      <c r="I1482" t="s">
        <v>30</v>
      </c>
      <c r="J1482" s="28" t="str">
        <f>VLOOKUP(K1482,[1]LibPAS_data!$A$2:$C$601,2,FALSE)</f>
        <v>Ava Ich Asiit Tribal Library</v>
      </c>
      <c r="K1482" s="11" t="s">
        <v>155</v>
      </c>
      <c r="M1482" t="s">
        <v>266</v>
      </c>
      <c r="P1482">
        <v>0</v>
      </c>
      <c r="Q1482">
        <v>0</v>
      </c>
      <c r="R1482">
        <v>0</v>
      </c>
      <c r="S1482">
        <v>0</v>
      </c>
      <c r="T1482">
        <v>0</v>
      </c>
      <c r="U1482">
        <v>0</v>
      </c>
      <c r="V1482">
        <v>0</v>
      </c>
    </row>
    <row r="1483" spans="1:22" ht="15" x14ac:dyDescent="0.25">
      <c r="A1483" s="22">
        <f>VLOOKUP(lex_jul_2014[[#This Row],[Locationid]],[1]LibPAS_data!$A$2:$D$264,4,FALSE)</f>
        <v>22669</v>
      </c>
      <c r="B1483" s="10" t="str">
        <f>TEXT(C1483,"yyyy")&amp;"-"&amp;"Q"&amp;LOOKUP(MONTH(C1483),{1,4,7,10},{1,2,3,4})</f>
        <v>2015-Q3</v>
      </c>
      <c r="C1483" s="19">
        <v>42248</v>
      </c>
      <c r="D1483" s="7">
        <f>YEAR(DATE(YEAR(lex_jul_2014[[#This Row],[Date]]),MONTH(lex_jul_2014[[#This Row],[Date]])+6,1))</f>
        <v>2016</v>
      </c>
      <c r="E1483" s="39" t="str">
        <f>TEXT(lex_jul_2014[[#This Row],[Date]],"YYYY")</f>
        <v>2015</v>
      </c>
      <c r="F1483" t="s">
        <v>271</v>
      </c>
      <c r="G1483" s="7" t="str">
        <f>VLOOKUP(K1483,[1]LibPAS_data!$A$2:$C$600,3,FALSE)</f>
        <v>Maricopa</v>
      </c>
      <c r="H1483">
        <v>6014</v>
      </c>
      <c r="I1483" t="s">
        <v>95</v>
      </c>
      <c r="J1483" s="28" t="str">
        <f>VLOOKUP(K1483,[1]LibPAS_data!$A$2:$C$601,2,FALSE)</f>
        <v>Avondale Public Library</v>
      </c>
      <c r="K1483" s="13" t="s">
        <v>156</v>
      </c>
      <c r="M1483" t="s">
        <v>266</v>
      </c>
      <c r="P1483">
        <v>0</v>
      </c>
      <c r="Q1483">
        <v>0</v>
      </c>
      <c r="R1483">
        <v>0</v>
      </c>
      <c r="S1483">
        <v>0</v>
      </c>
      <c r="T1483">
        <v>0</v>
      </c>
      <c r="U1483">
        <v>0</v>
      </c>
      <c r="V1483">
        <v>0</v>
      </c>
    </row>
    <row r="1484" spans="1:22" ht="15" x14ac:dyDescent="0.25">
      <c r="A1484" s="22" t="e">
        <f>VLOOKUP(lex_jul_2014[[#This Row],[Locationid]],[1]LibPAS_data!$A$2:$D$264,4,FALSE)</f>
        <v>#N/A</v>
      </c>
      <c r="B1484" s="10" t="str">
        <f>TEXT(C1484,"yyyy")&amp;"-"&amp;"Q"&amp;LOOKUP(MONTH(C1484),{1,4,7,10},{1,2,3,4})</f>
        <v>2015-Q3</v>
      </c>
      <c r="C1484" s="19">
        <v>42248</v>
      </c>
      <c r="D1484" s="7">
        <f>YEAR(DATE(YEAR(lex_jul_2014[[#This Row],[Date]]),MONTH(lex_jul_2014[[#This Row],[Date]])+6,1))</f>
        <v>2016</v>
      </c>
      <c r="E1484" s="39" t="str">
        <f>TEXT(lex_jul_2014[[#This Row],[Date]],"YYYY")</f>
        <v>2015</v>
      </c>
      <c r="F1484" t="s">
        <v>271</v>
      </c>
      <c r="G1484" s="7" t="str">
        <f>VLOOKUP(K1484,[1]LibPAS_data!$A$2:$C$600,3,FALSE)</f>
        <v>Yavapai</v>
      </c>
      <c r="H1484">
        <v>14532</v>
      </c>
      <c r="I1484" t="s">
        <v>42</v>
      </c>
      <c r="J1484" s="28" t="str">
        <f>VLOOKUP(K1484,[1]LibPAS_data!$A$2:$C$601,2,FALSE)</f>
        <v>Bagdad Public Library</v>
      </c>
      <c r="K1484" s="11" t="s">
        <v>157</v>
      </c>
      <c r="M1484" t="s">
        <v>266</v>
      </c>
      <c r="P1484">
        <v>0</v>
      </c>
      <c r="Q1484">
        <v>0</v>
      </c>
      <c r="R1484">
        <v>0</v>
      </c>
      <c r="S1484">
        <v>0</v>
      </c>
      <c r="T1484">
        <v>0</v>
      </c>
      <c r="U1484">
        <v>0</v>
      </c>
      <c r="V1484">
        <v>0</v>
      </c>
    </row>
    <row r="1485" spans="1:22" ht="15" x14ac:dyDescent="0.25">
      <c r="A1485" s="22" t="e">
        <f>VLOOKUP(lex_jul_2014[[#This Row],[Locationid]],[1]LibPAS_data!$A$2:$D$264,4,FALSE)</f>
        <v>#N/A</v>
      </c>
      <c r="B1485" s="10" t="str">
        <f>TEXT(C1485,"yyyy")&amp;"-"&amp;"Q"&amp;LOOKUP(MONTH(C1485),{1,4,7,10},{1,2,3,4})</f>
        <v>2015-Q3</v>
      </c>
      <c r="C1485" s="19">
        <v>42248</v>
      </c>
      <c r="D1485" s="7">
        <f>YEAR(DATE(YEAR(lex_jul_2014[[#This Row],[Date]]),MONTH(lex_jul_2014[[#This Row],[Date]])+6,1))</f>
        <v>2016</v>
      </c>
      <c r="E1485" s="39" t="str">
        <f>TEXT(lex_jul_2014[[#This Row],[Date]],"YYYY")</f>
        <v>2015</v>
      </c>
      <c r="F1485" t="s">
        <v>271</v>
      </c>
      <c r="G1485" s="7" t="str">
        <f>VLOOKUP(K1485,[1]LibPAS_data!$A$2:$C$600,3,FALSE)</f>
        <v>Yavapai</v>
      </c>
      <c r="H1485">
        <v>19554</v>
      </c>
      <c r="I1485" t="s">
        <v>294</v>
      </c>
      <c r="J1485" s="28" t="str">
        <f>VLOOKUP(K1485,[1]LibPAS_data!$A$2:$C$601,2,FALSE)</f>
        <v>Beaver Creek Public School Library</v>
      </c>
      <c r="K1485" s="13" t="s">
        <v>295</v>
      </c>
      <c r="M1485" t="s">
        <v>266</v>
      </c>
      <c r="P1485">
        <v>0</v>
      </c>
      <c r="Q1485">
        <v>0</v>
      </c>
      <c r="R1485">
        <v>0</v>
      </c>
      <c r="S1485">
        <v>0</v>
      </c>
      <c r="T1485">
        <v>0</v>
      </c>
      <c r="U1485">
        <v>0</v>
      </c>
      <c r="V1485">
        <v>0</v>
      </c>
    </row>
    <row r="1486" spans="1:22" ht="15" x14ac:dyDescent="0.25">
      <c r="A1486" s="22">
        <f>VLOOKUP(lex_jul_2014[[#This Row],[Locationid]],[1]LibPAS_data!$A$2:$D$264,4,FALSE)</f>
        <v>6821</v>
      </c>
      <c r="B1486" s="10" t="str">
        <f>TEXT(C1486,"yyyy")&amp;"-"&amp;"Q"&amp;LOOKUP(MONTH(C1486),{1,4,7,10},{1,2,3,4})</f>
        <v>2015-Q3</v>
      </c>
      <c r="C1486" s="19">
        <v>42248</v>
      </c>
      <c r="D1486" s="7">
        <f>YEAR(DATE(YEAR(lex_jul_2014[[#This Row],[Date]]),MONTH(lex_jul_2014[[#This Row],[Date]])+6,1))</f>
        <v>2016</v>
      </c>
      <c r="E1486" s="39" t="str">
        <f>TEXT(lex_jul_2014[[#This Row],[Date]],"YYYY")</f>
        <v>2015</v>
      </c>
      <c r="F1486" t="s">
        <v>271</v>
      </c>
      <c r="G1486" s="7" t="str">
        <f>VLOOKUP(K1486,[1]LibPAS_data!$A$2:$C$600,3,FALSE)</f>
        <v>Cochise</v>
      </c>
      <c r="H1486">
        <v>14448</v>
      </c>
      <c r="I1486" t="s">
        <v>82</v>
      </c>
      <c r="J1486" s="28" t="str">
        <f>VLOOKUP(K1486,[1]LibPAS_data!$A$2:$C$601,2,FALSE)</f>
        <v>Benson Public Library</v>
      </c>
      <c r="K1486" s="11" t="s">
        <v>158</v>
      </c>
      <c r="M1486" t="s">
        <v>266</v>
      </c>
      <c r="P1486">
        <v>0</v>
      </c>
      <c r="Q1486">
        <v>0</v>
      </c>
      <c r="R1486">
        <v>0</v>
      </c>
      <c r="S1486">
        <v>0</v>
      </c>
      <c r="T1486">
        <v>0</v>
      </c>
      <c r="U1486">
        <v>0</v>
      </c>
      <c r="V1486">
        <v>0</v>
      </c>
    </row>
    <row r="1487" spans="1:22" ht="15" x14ac:dyDescent="0.25">
      <c r="A1487" s="22" t="e">
        <f>VLOOKUP(lex_jul_2014[[#This Row],[Locationid]],[1]LibPAS_data!$A$2:$D$264,4,FALSE)</f>
        <v>#N/A</v>
      </c>
      <c r="B1487" s="10" t="str">
        <f>TEXT(C1487,"yyyy")&amp;"-"&amp;"Q"&amp;LOOKUP(MONTH(C1487),{1,4,7,10},{1,2,3,4})</f>
        <v>2015-Q3</v>
      </c>
      <c r="C1487" s="19">
        <v>42248</v>
      </c>
      <c r="D1487" s="7">
        <f>YEAR(DATE(YEAR(lex_jul_2014[[#This Row],[Date]]),MONTH(lex_jul_2014[[#This Row],[Date]])+6,1))</f>
        <v>2016</v>
      </c>
      <c r="E1487" s="39" t="str">
        <f>TEXT(lex_jul_2014[[#This Row],[Date]],"YYYY")</f>
        <v>2015</v>
      </c>
      <c r="F1487" t="s">
        <v>271</v>
      </c>
      <c r="G1487" s="7" t="str">
        <f>VLOOKUP(K1487,[1]LibPAS_data!$A$2:$C$600,3,FALSE)</f>
        <v>Yavapai</v>
      </c>
      <c r="H1487">
        <v>14536</v>
      </c>
      <c r="I1487" t="s">
        <v>55</v>
      </c>
      <c r="J1487" s="28" t="str">
        <f>VLOOKUP(K1487,[1]LibPAS_data!$A$2:$C$601,2,FALSE)</f>
        <v>Black Canyon City Community Library</v>
      </c>
      <c r="K1487" s="13" t="s">
        <v>159</v>
      </c>
      <c r="M1487" t="s">
        <v>266</v>
      </c>
      <c r="P1487">
        <v>0</v>
      </c>
      <c r="Q1487">
        <v>0</v>
      </c>
      <c r="R1487">
        <v>0</v>
      </c>
      <c r="S1487">
        <v>0</v>
      </c>
      <c r="T1487">
        <v>0</v>
      </c>
      <c r="U1487">
        <v>0</v>
      </c>
      <c r="V1487">
        <v>0</v>
      </c>
    </row>
    <row r="1488" spans="1:22" ht="15" x14ac:dyDescent="0.25">
      <c r="A1488" s="22" t="e">
        <f>VLOOKUP(lex_jul_2014[[#This Row],[Locationid]],[1]LibPAS_data!$A$2:$D$264,4,FALSE)</f>
        <v>#N/A</v>
      </c>
      <c r="B1488" s="10" t="str">
        <f>TEXT(C1488,"yyyy")&amp;"-"&amp;"Q"&amp;LOOKUP(MONTH(C1488),{1,4,7,10},{1,2,3,4})</f>
        <v>2015-Q3</v>
      </c>
      <c r="C1488" s="19">
        <v>42248</v>
      </c>
      <c r="D1488" s="7">
        <f>YEAR(DATE(YEAR(lex_jul_2014[[#This Row],[Date]]),MONTH(lex_jul_2014[[#This Row],[Date]])+6,1))</f>
        <v>2016</v>
      </c>
      <c r="E1488" s="39" t="str">
        <f>TEXT(lex_jul_2014[[#This Row],[Date]],"YYYY")</f>
        <v>2015</v>
      </c>
      <c r="F1488" t="s">
        <v>271</v>
      </c>
      <c r="G1488" s="7" t="str">
        <f>VLOOKUP(K1488,[1]LibPAS_data!$A$2:$C$600,3,FALSE)</f>
        <v>Greenlee</v>
      </c>
      <c r="H1488">
        <v>14469</v>
      </c>
      <c r="I1488" t="s">
        <v>71</v>
      </c>
      <c r="J1488" s="28" t="str">
        <f>VLOOKUP(K1488,[1]LibPAS_data!$A$2:$C$601,2,FALSE)</f>
        <v>Blue Public Library</v>
      </c>
      <c r="K1488" s="14" t="s">
        <v>160</v>
      </c>
      <c r="M1488" t="s">
        <v>266</v>
      </c>
      <c r="P1488">
        <v>0</v>
      </c>
      <c r="Q1488">
        <v>0</v>
      </c>
      <c r="R1488">
        <v>0</v>
      </c>
      <c r="S1488">
        <v>0</v>
      </c>
      <c r="T1488">
        <v>0</v>
      </c>
      <c r="U1488">
        <v>0</v>
      </c>
      <c r="V1488">
        <v>0</v>
      </c>
    </row>
    <row r="1489" spans="1:22" ht="15" x14ac:dyDescent="0.25">
      <c r="A1489" s="22" t="e">
        <f>VLOOKUP(lex_jul_2014[[#This Row],[Locationid]],[1]LibPAS_data!$A$2:$D$264,4,FALSE)</f>
        <v>#N/A</v>
      </c>
      <c r="B1489" s="10" t="str">
        <f>TEXT(C1489,"yyyy")&amp;"-"&amp;"Q"&amp;LOOKUP(MONTH(C1489),{1,4,7,10},{1,2,3,4})</f>
        <v>2015-Q3</v>
      </c>
      <c r="C1489" s="19">
        <v>42248</v>
      </c>
      <c r="D1489" s="7">
        <f>YEAR(DATE(YEAR(lex_jul_2014[[#This Row],[Date]]),MONTH(lex_jul_2014[[#This Row],[Date]])+6,1))</f>
        <v>2016</v>
      </c>
      <c r="E1489" s="39" t="str">
        <f>TEXT(lex_jul_2014[[#This Row],[Date]],"YYYY")</f>
        <v>2015</v>
      </c>
      <c r="F1489" t="s">
        <v>271</v>
      </c>
      <c r="G1489" s="7" t="str">
        <f>VLOOKUP(K1489,[1]LibPAS_data!$A$2:$C$600,3,FALSE)</f>
        <v>La Paz</v>
      </c>
      <c r="H1489">
        <v>14474</v>
      </c>
      <c r="I1489" t="s">
        <v>36</v>
      </c>
      <c r="J1489" s="28" t="str">
        <f>VLOOKUP(K1489,[1]LibPAS_data!$A$2:$C$601,2,FALSE)</f>
        <v>Bouse Public Library</v>
      </c>
      <c r="K1489" s="13" t="s">
        <v>161</v>
      </c>
      <c r="M1489" t="s">
        <v>266</v>
      </c>
      <c r="P1489">
        <v>0</v>
      </c>
      <c r="Q1489">
        <v>0</v>
      </c>
      <c r="R1489">
        <v>0</v>
      </c>
      <c r="S1489">
        <v>0</v>
      </c>
      <c r="T1489">
        <v>0</v>
      </c>
      <c r="U1489">
        <v>0</v>
      </c>
      <c r="V1489">
        <v>0</v>
      </c>
    </row>
    <row r="1490" spans="1:22" ht="15" x14ac:dyDescent="0.25">
      <c r="A1490" s="22" t="str">
        <f>VLOOKUP(lex_jul_2014[[#This Row],[Locationid]],[1]LibPAS_data!$A$2:$D$264,4,FALSE)</f>
        <v>N/A</v>
      </c>
      <c r="B1490" s="10" t="str">
        <f>TEXT(C1490,"yyyy")&amp;"-"&amp;"Q"&amp;LOOKUP(MONTH(C1490),{1,4,7,10},{1,2,3,4})</f>
        <v>2015-Q3</v>
      </c>
      <c r="C1490" s="19">
        <v>42248</v>
      </c>
      <c r="D1490" s="7">
        <f>YEAR(DATE(YEAR(lex_jul_2014[[#This Row],[Date]]),MONTH(lex_jul_2014[[#This Row],[Date]])+6,1))</f>
        <v>2016</v>
      </c>
      <c r="E1490" s="39" t="str">
        <f>TEXT(lex_jul_2014[[#This Row],[Date]],"YYYY")</f>
        <v>2015</v>
      </c>
      <c r="F1490" t="s">
        <v>271</v>
      </c>
      <c r="G1490" s="7" t="str">
        <f>VLOOKUP(K1490,[1]LibPAS_data!$A$2:$C$600,3,FALSE)</f>
        <v>Maricopa</v>
      </c>
      <c r="H1490">
        <v>14478</v>
      </c>
      <c r="I1490" t="s">
        <v>100</v>
      </c>
      <c r="J1490" s="28" t="str">
        <f>VLOOKUP(K1490,[1]LibPAS_data!$A$2:$C$601,2,FALSE)</f>
        <v>Buckeye Public Library</v>
      </c>
      <c r="K1490" s="11" t="s">
        <v>162</v>
      </c>
      <c r="M1490" t="s">
        <v>266</v>
      </c>
      <c r="P1490">
        <v>0</v>
      </c>
      <c r="Q1490">
        <v>0</v>
      </c>
      <c r="R1490">
        <v>0</v>
      </c>
      <c r="S1490">
        <v>0</v>
      </c>
      <c r="T1490">
        <v>0</v>
      </c>
      <c r="U1490">
        <v>0</v>
      </c>
      <c r="V1490">
        <v>0</v>
      </c>
    </row>
    <row r="1491" spans="1:22" ht="15" x14ac:dyDescent="0.25">
      <c r="A1491" s="22">
        <f>VLOOKUP(lex_jul_2014[[#This Row],[Locationid]],[1]LibPAS_data!$A$2:$D$264,4,FALSE)</f>
        <v>3311</v>
      </c>
      <c r="B1491" s="10" t="str">
        <f>TEXT(C1491,"yyyy")&amp;"-"&amp;"Q"&amp;LOOKUP(MONTH(C1491),{1,4,7,10},{1,2,3,4})</f>
        <v>2015-Q3</v>
      </c>
      <c r="C1491" s="19">
        <v>42248</v>
      </c>
      <c r="D1491" s="7">
        <f>YEAR(DATE(YEAR(lex_jul_2014[[#This Row],[Date]]),MONTH(lex_jul_2014[[#This Row],[Date]])+6,1))</f>
        <v>2016</v>
      </c>
      <c r="E1491" s="39" t="str">
        <f>TEXT(lex_jul_2014[[#This Row],[Date]],"YYYY")</f>
        <v>2015</v>
      </c>
      <c r="F1491" t="s">
        <v>271</v>
      </c>
      <c r="G1491" s="7" t="str">
        <f>VLOOKUP(K1491,[1]LibPAS_data!$A$2:$C$600,3,FALSE)</f>
        <v>Yavapai</v>
      </c>
      <c r="H1491">
        <v>14521</v>
      </c>
      <c r="I1491" t="s">
        <v>56</v>
      </c>
      <c r="J1491" s="28" t="str">
        <f>VLOOKUP(K1491,[1]LibPAS_data!$A$2:$C$601,2,FALSE)</f>
        <v>Camp Verde Community Library</v>
      </c>
      <c r="K1491" s="13" t="s">
        <v>163</v>
      </c>
      <c r="M1491" t="s">
        <v>266</v>
      </c>
      <c r="P1491">
        <v>0</v>
      </c>
      <c r="Q1491">
        <v>0</v>
      </c>
      <c r="R1491">
        <v>0</v>
      </c>
      <c r="S1491">
        <v>0</v>
      </c>
      <c r="T1491">
        <v>0</v>
      </c>
      <c r="U1491">
        <v>0</v>
      </c>
      <c r="V1491">
        <v>0</v>
      </c>
    </row>
    <row r="1492" spans="1:22" ht="15" x14ac:dyDescent="0.25">
      <c r="A1492" s="22">
        <f>VLOOKUP(lex_jul_2014[[#This Row],[Locationid]],[1]LibPAS_data!$A$2:$D$264,4,FALSE)</f>
        <v>48762</v>
      </c>
      <c r="B1492" s="10" t="str">
        <f>TEXT(C1492,"yyyy")&amp;"-"&amp;"Q"&amp;LOOKUP(MONTH(C1492),{1,4,7,10},{1,2,3,4})</f>
        <v>2015-Q3</v>
      </c>
      <c r="C1492" s="19">
        <v>42248</v>
      </c>
      <c r="D1492" s="7">
        <f>YEAR(DATE(YEAR(lex_jul_2014[[#This Row],[Date]]),MONTH(lex_jul_2014[[#This Row],[Date]])+6,1))</f>
        <v>2016</v>
      </c>
      <c r="E1492" s="39" t="str">
        <f>TEXT(lex_jul_2014[[#This Row],[Date]],"YYYY")</f>
        <v>2015</v>
      </c>
      <c r="F1492" t="s">
        <v>271</v>
      </c>
      <c r="G1492" s="7" t="str">
        <f>VLOOKUP(K1492,[1]LibPAS_data!$A$2:$C$600,3,FALSE)</f>
        <v>Pinal</v>
      </c>
      <c r="H1492">
        <v>13835</v>
      </c>
      <c r="I1492" t="s">
        <v>19</v>
      </c>
      <c r="J1492" s="28" t="str">
        <f>VLOOKUP(K1492,[1]LibPAS_data!$A$2:$C$601,2,FALSE)</f>
        <v>Casa Grande Public Library</v>
      </c>
      <c r="K1492" s="17" t="s">
        <v>164</v>
      </c>
      <c r="M1492" t="s">
        <v>266</v>
      </c>
      <c r="P1492">
        <v>0</v>
      </c>
      <c r="Q1492">
        <v>0</v>
      </c>
      <c r="R1492">
        <v>0</v>
      </c>
      <c r="S1492">
        <v>0</v>
      </c>
      <c r="T1492">
        <v>0</v>
      </c>
      <c r="U1492">
        <v>0</v>
      </c>
      <c r="V1492">
        <v>0</v>
      </c>
    </row>
    <row r="1493" spans="1:22" ht="15" x14ac:dyDescent="0.25">
      <c r="A1493" s="22" t="e">
        <f>VLOOKUP(lex_jul_2014[[#This Row],[Locationid]],[1]LibPAS_data!$A$2:$D$264,4,FALSE)</f>
        <v>#N/A</v>
      </c>
      <c r="B1493" s="10" t="str">
        <f>TEXT(C1493,"yyyy")&amp;"-"&amp;"Q"&amp;LOOKUP(MONTH(C1493),{1,4,7,10},{1,2,3,4})</f>
        <v>2015-Q3</v>
      </c>
      <c r="C1493" s="19">
        <v>42248</v>
      </c>
      <c r="D1493" s="7">
        <f>YEAR(DATE(YEAR(lex_jul_2014[[#This Row],[Date]]),MONTH(lex_jul_2014[[#This Row],[Date]])+6,1))</f>
        <v>2016</v>
      </c>
      <c r="E1493" s="39" t="str">
        <f>TEXT(lex_jul_2014[[#This Row],[Date]],"YYYY")</f>
        <v>2015</v>
      </c>
      <c r="F1493" t="s">
        <v>271</v>
      </c>
      <c r="G1493" s="7" t="str">
        <f>VLOOKUP(K1493,[1]LibPAS_data!$A$2:$C$600,3,FALSE)</f>
        <v>Yavapai</v>
      </c>
      <c r="H1493">
        <v>14325</v>
      </c>
      <c r="I1493" t="s">
        <v>37</v>
      </c>
      <c r="J1493" s="28" t="str">
        <f>VLOOKUP(K1493,[1]LibPAS_data!$A$2:$C$601,2,FALSE)</f>
        <v>Centennial Public Library</v>
      </c>
      <c r="K1493" s="18" t="s">
        <v>165</v>
      </c>
      <c r="M1493" t="s">
        <v>266</v>
      </c>
      <c r="P1493">
        <v>0</v>
      </c>
      <c r="Q1493">
        <v>0</v>
      </c>
      <c r="R1493">
        <v>0</v>
      </c>
      <c r="S1493">
        <v>0</v>
      </c>
      <c r="T1493">
        <v>0</v>
      </c>
      <c r="U1493">
        <v>0</v>
      </c>
      <c r="V1493">
        <v>0</v>
      </c>
    </row>
    <row r="1494" spans="1:22" ht="15" x14ac:dyDescent="0.25">
      <c r="A1494" s="22">
        <f>VLOOKUP(lex_jul_2014[[#This Row],[Locationid]],[1]LibPAS_data!$A$2:$D$264,4,FALSE)</f>
        <v>309229</v>
      </c>
      <c r="B1494" s="10" t="str">
        <f>TEXT(C1494,"yyyy")&amp;"-"&amp;"Q"&amp;LOOKUP(MONTH(C1494),{1,4,7,10},{1,2,3,4})</f>
        <v>2015-Q3</v>
      </c>
      <c r="C1494" s="19">
        <v>42248</v>
      </c>
      <c r="D1494" s="7">
        <f>YEAR(DATE(YEAR(lex_jul_2014[[#This Row],[Date]]),MONTH(lex_jul_2014[[#This Row],[Date]])+6,1))</f>
        <v>2016</v>
      </c>
      <c r="E1494" s="39" t="str">
        <f>TEXT(lex_jul_2014[[#This Row],[Date]],"YYYY")</f>
        <v>2015</v>
      </c>
      <c r="F1494" t="s">
        <v>271</v>
      </c>
      <c r="G1494" s="7" t="str">
        <f>VLOOKUP(K1494,[1]LibPAS_data!$A$2:$C$600,3,FALSE)</f>
        <v>Maricopa</v>
      </c>
      <c r="H1494">
        <v>12890</v>
      </c>
      <c r="I1494" t="s">
        <v>99</v>
      </c>
      <c r="J1494" s="28" t="str">
        <f>VLOOKUP(K1494,[1]LibPAS_data!$A$2:$C$601,2,FALSE)</f>
        <v xml:space="preserve">Chandler Public Library </v>
      </c>
      <c r="K1494" s="17" t="s">
        <v>166</v>
      </c>
      <c r="M1494" t="s">
        <v>266</v>
      </c>
      <c r="P1494">
        <v>5</v>
      </c>
      <c r="Q1494">
        <v>2</v>
      </c>
      <c r="R1494">
        <v>7</v>
      </c>
      <c r="S1494">
        <v>1</v>
      </c>
      <c r="T1494">
        <v>0</v>
      </c>
      <c r="U1494">
        <v>3</v>
      </c>
      <c r="V1494">
        <v>0</v>
      </c>
    </row>
    <row r="1495" spans="1:22" ht="15" x14ac:dyDescent="0.25">
      <c r="A1495" s="22">
        <f>VLOOKUP(lex_jul_2014[[#This Row],[Locationid]],[1]LibPAS_data!$A$2:$D$264,4,FALSE)</f>
        <v>10528</v>
      </c>
      <c r="B1495" s="10" t="str">
        <f>TEXT(C1495,"yyyy")&amp;"-"&amp;"Q"&amp;LOOKUP(MONTH(C1495),{1,4,7,10},{1,2,3,4})</f>
        <v>2015-Q3</v>
      </c>
      <c r="C1495" s="19">
        <v>42248</v>
      </c>
      <c r="D1495" s="7">
        <f>YEAR(DATE(YEAR(lex_jul_2014[[#This Row],[Date]]),MONTH(lex_jul_2014[[#This Row],[Date]])+6,1))</f>
        <v>2016</v>
      </c>
      <c r="E1495" s="39" t="str">
        <f>TEXT(lex_jul_2014[[#This Row],[Date]],"YYYY")</f>
        <v>2015</v>
      </c>
      <c r="F1495" t="s">
        <v>271</v>
      </c>
      <c r="G1495" s="7" t="str">
        <f>VLOOKUP(K1495,[1]LibPAS_data!$A$2:$C$600,3,FALSE)</f>
        <v>Yavapai</v>
      </c>
      <c r="H1495">
        <v>14522</v>
      </c>
      <c r="I1495" t="s">
        <v>57</v>
      </c>
      <c r="J1495" s="28" t="str">
        <f>VLOOKUP(K1495,[1]LibPAS_data!$A$2:$C$601,2,FALSE)</f>
        <v>Chino Valley Public Library</v>
      </c>
      <c r="K1495" s="18" t="s">
        <v>167</v>
      </c>
      <c r="M1495" t="s">
        <v>266</v>
      </c>
      <c r="P1495">
        <v>0</v>
      </c>
      <c r="Q1495">
        <v>0</v>
      </c>
      <c r="R1495">
        <v>0</v>
      </c>
      <c r="S1495">
        <v>0</v>
      </c>
      <c r="T1495">
        <v>0</v>
      </c>
      <c r="U1495">
        <v>0</v>
      </c>
      <c r="V1495">
        <v>0</v>
      </c>
    </row>
    <row r="1496" spans="1:22" ht="15" x14ac:dyDescent="0.25">
      <c r="A1496" s="22" t="e">
        <f>VLOOKUP(lex_jul_2014[[#This Row],[Locationid]],[1]LibPAS_data!$A$2:$D$264,4,FALSE)</f>
        <v>#N/A</v>
      </c>
      <c r="B1496" s="10" t="str">
        <f>TEXT(C1496,"yyyy")&amp;"-"&amp;"Q"&amp;LOOKUP(MONTH(C1496),{1,4,7,10},{1,2,3,4})</f>
        <v>2015-Q3</v>
      </c>
      <c r="C1496" s="19">
        <v>42248</v>
      </c>
      <c r="D1496" s="7">
        <f>YEAR(DATE(YEAR(lex_jul_2014[[#This Row],[Date]]),MONTH(lex_jul_2014[[#This Row],[Date]])+6,1))</f>
        <v>2016</v>
      </c>
      <c r="E1496" s="39" t="str">
        <f>TEXT(lex_jul_2014[[#This Row],[Date]],"YYYY")</f>
        <v>2015</v>
      </c>
      <c r="F1496" t="s">
        <v>271</v>
      </c>
      <c r="G1496" s="7" t="str">
        <f>VLOOKUP(K1496,[1]LibPAS_data!$A$2:$C$600,3,FALSE)</f>
        <v>Navajo</v>
      </c>
      <c r="H1496">
        <v>14494</v>
      </c>
      <c r="I1496" t="s">
        <v>116</v>
      </c>
      <c r="J1496" s="28" t="str">
        <f>VLOOKUP(K1496,[1]LibPAS_data!$A$2:$C$601,2,FALSE)</f>
        <v>Cibecue Community Library</v>
      </c>
      <c r="K1496" s="17" t="s">
        <v>168</v>
      </c>
      <c r="M1496" t="s">
        <v>266</v>
      </c>
      <c r="P1496">
        <v>0</v>
      </c>
      <c r="Q1496">
        <v>0</v>
      </c>
      <c r="R1496">
        <v>0</v>
      </c>
      <c r="S1496">
        <v>0</v>
      </c>
      <c r="T1496">
        <v>0</v>
      </c>
      <c r="U1496">
        <v>0</v>
      </c>
      <c r="V1496">
        <v>0</v>
      </c>
    </row>
    <row r="1497" spans="1:22" ht="15" x14ac:dyDescent="0.25">
      <c r="A1497" s="22">
        <f>VLOOKUP(lex_jul_2014[[#This Row],[Locationid]],[1]LibPAS_data!$A$2:$D$264,4,FALSE)</f>
        <v>147983</v>
      </c>
      <c r="B1497" s="10" t="str">
        <f>TEXT(C1497,"yyyy")&amp;"-"&amp;"Q"&amp;LOOKUP(MONTH(C1497),{1,4,7,10},{1,2,3,4})</f>
        <v>2015-Q3</v>
      </c>
      <c r="C1497" s="19">
        <v>42248</v>
      </c>
      <c r="D1497" s="7">
        <f>YEAR(DATE(YEAR(lex_jul_2014[[#This Row],[Date]]),MONTH(lex_jul_2014[[#This Row],[Date]])+6,1))</f>
        <v>2016</v>
      </c>
      <c r="E1497" s="39" t="str">
        <f>TEXT(lex_jul_2014[[#This Row],[Date]],"YYYY")</f>
        <v>2015</v>
      </c>
      <c r="F1497" t="s">
        <v>271</v>
      </c>
      <c r="G1497" s="7" t="str">
        <f>VLOOKUP(K1497,[1]LibPAS_data!$A$2:$C$600,3,FALSE)</f>
        <v>Maricopa</v>
      </c>
      <c r="H1497">
        <v>12897</v>
      </c>
      <c r="I1497" t="s">
        <v>98</v>
      </c>
      <c r="J1497" s="28" t="str">
        <f>VLOOKUP(K1497,[1]LibPAS_data!$A$2:$C$601,2,FALSE)</f>
        <v>Mesa Public Library</v>
      </c>
      <c r="K1497" s="13" t="s">
        <v>210</v>
      </c>
      <c r="M1497" t="s">
        <v>266</v>
      </c>
      <c r="P1497">
        <v>7</v>
      </c>
      <c r="Q1497">
        <v>4</v>
      </c>
      <c r="R1497">
        <v>11</v>
      </c>
      <c r="S1497">
        <v>1</v>
      </c>
      <c r="T1497">
        <v>1</v>
      </c>
      <c r="U1497">
        <v>1</v>
      </c>
      <c r="V1497">
        <v>11</v>
      </c>
    </row>
    <row r="1498" spans="1:22" ht="15" x14ac:dyDescent="0.25">
      <c r="A1498" s="22">
        <f>VLOOKUP(lex_jul_2014[[#This Row],[Locationid]],[1]LibPAS_data!$A$2:$D$264,4,FALSE)</f>
        <v>534</v>
      </c>
      <c r="B1498" s="10" t="str">
        <f>TEXT(C1498,"yyyy")&amp;"-"&amp;"Q"&amp;LOOKUP(MONTH(C1498),{1,4,7,10},{1,2,3,4})</f>
        <v>2015-Q3</v>
      </c>
      <c r="C1498" s="19">
        <v>42248</v>
      </c>
      <c r="D1498" s="7">
        <f>YEAR(DATE(YEAR(lex_jul_2014[[#This Row],[Date]]),MONTH(lex_jul_2014[[#This Row],[Date]])+6,1))</f>
        <v>2016</v>
      </c>
      <c r="E1498" s="39" t="str">
        <f>TEXT(lex_jul_2014[[#This Row],[Date]],"YYYY")</f>
        <v>2015</v>
      </c>
      <c r="F1498" t="s">
        <v>271</v>
      </c>
      <c r="G1498" s="7" t="str">
        <f>VLOOKUP(K1498,[1]LibPAS_data!$A$2:$C$600,3,FALSE)</f>
        <v>Yavapai</v>
      </c>
      <c r="H1498">
        <v>14509</v>
      </c>
      <c r="I1498" t="s">
        <v>283</v>
      </c>
      <c r="J1498" s="28" t="str">
        <f>VLOOKUP(K1498,[1]LibPAS_data!$A$2:$C$601,2,FALSE)</f>
        <v>Clark Memorial</v>
      </c>
      <c r="K1498" s="17" t="s">
        <v>269</v>
      </c>
      <c r="M1498" t="s">
        <v>266</v>
      </c>
      <c r="P1498">
        <v>0</v>
      </c>
      <c r="Q1498">
        <v>0</v>
      </c>
      <c r="R1498">
        <v>0</v>
      </c>
      <c r="S1498">
        <v>0</v>
      </c>
      <c r="T1498">
        <v>0</v>
      </c>
      <c r="U1498">
        <v>0</v>
      </c>
      <c r="V1498">
        <v>0</v>
      </c>
    </row>
    <row r="1499" spans="1:22" ht="15" x14ac:dyDescent="0.25">
      <c r="A1499" s="22">
        <f>VLOOKUP(lex_jul_2014[[#This Row],[Locationid]],[1]LibPAS_data!$A$2:$D$264,4,FALSE)</f>
        <v>534</v>
      </c>
      <c r="B1499" s="10" t="str">
        <f>TEXT(C1499,"yyyy")&amp;"-"&amp;"Q"&amp;LOOKUP(MONTH(C1499),{1,4,7,10},{1,2,3,4})</f>
        <v>2015-Q3</v>
      </c>
      <c r="C1499" s="19">
        <v>42248</v>
      </c>
      <c r="D1499" s="7">
        <f>YEAR(DATE(YEAR(lex_jul_2014[[#This Row],[Date]]),MONTH(lex_jul_2014[[#This Row],[Date]])+6,1))</f>
        <v>2016</v>
      </c>
      <c r="E1499" s="39" t="str">
        <f>TEXT(lex_jul_2014[[#This Row],[Date]],"YYYY")</f>
        <v>2015</v>
      </c>
      <c r="F1499" t="s">
        <v>271</v>
      </c>
      <c r="G1499" s="7" t="str">
        <f>VLOOKUP(K1499,[1]LibPAS_data!$A$2:$C$600,3,FALSE)</f>
        <v>Yavapai</v>
      </c>
      <c r="H1499">
        <v>14538</v>
      </c>
      <c r="I1499" t="s">
        <v>268</v>
      </c>
      <c r="J1499" s="28" t="str">
        <f>VLOOKUP(K1499,[1]LibPAS_data!$A$2:$C$601,2,FALSE)</f>
        <v>Clark Memorial</v>
      </c>
      <c r="K1499" s="18" t="s">
        <v>269</v>
      </c>
      <c r="M1499" t="s">
        <v>266</v>
      </c>
      <c r="P1499">
        <v>0</v>
      </c>
      <c r="Q1499">
        <v>0</v>
      </c>
      <c r="R1499">
        <v>0</v>
      </c>
      <c r="S1499">
        <v>0</v>
      </c>
      <c r="T1499">
        <v>0</v>
      </c>
      <c r="U1499">
        <v>0</v>
      </c>
      <c r="V1499">
        <v>0</v>
      </c>
    </row>
    <row r="1500" spans="1:22" ht="15" x14ac:dyDescent="0.25">
      <c r="A1500" s="22" t="e">
        <f>VLOOKUP(lex_jul_2014[[#This Row],[Locationid]],[1]LibPAS_data!$A$2:$D$264,4,FALSE)</f>
        <v>#N/A</v>
      </c>
      <c r="B1500" s="10" t="str">
        <f>TEXT(C1500,"yyyy")&amp;"-"&amp;"Q"&amp;LOOKUP(MONTH(C1500),{1,4,7,10},{1,2,3,4})</f>
        <v>2015-Q3</v>
      </c>
      <c r="C1500" s="19">
        <v>42248</v>
      </c>
      <c r="D1500" s="7">
        <f>YEAR(DATE(YEAR(lex_jul_2014[[#This Row],[Date]]),MONTH(lex_jul_2014[[#This Row],[Date]])+6,1))</f>
        <v>2016</v>
      </c>
      <c r="E1500" s="39" t="str">
        <f>TEXT(lex_jul_2014[[#This Row],[Date]],"YYYY")</f>
        <v>2015</v>
      </c>
      <c r="F1500" t="s">
        <v>271</v>
      </c>
      <c r="G1500" s="7" t="str">
        <f>VLOOKUP(K1500,[1]LibPAS_data!$A$2:$C$600,3,FALSE)</f>
        <v>Navajo</v>
      </c>
      <c r="H1500">
        <v>14495</v>
      </c>
      <c r="I1500" t="s">
        <v>117</v>
      </c>
      <c r="J1500" s="28" t="str">
        <f>VLOOKUP(K1500,[1]LibPAS_data!$A$2:$C$601,2,FALSE)</f>
        <v>Clay Springs Public Library</v>
      </c>
      <c r="K1500" s="17" t="s">
        <v>169</v>
      </c>
      <c r="M1500" t="s">
        <v>266</v>
      </c>
      <c r="P1500">
        <v>0</v>
      </c>
      <c r="Q1500">
        <v>0</v>
      </c>
      <c r="R1500">
        <v>0</v>
      </c>
      <c r="S1500">
        <v>0</v>
      </c>
      <c r="T1500">
        <v>0</v>
      </c>
      <c r="U1500">
        <v>0</v>
      </c>
      <c r="V1500">
        <v>0</v>
      </c>
    </row>
    <row r="1501" spans="1:22" ht="15" x14ac:dyDescent="0.25">
      <c r="A1501" s="22">
        <f>VLOOKUP(lex_jul_2014[[#This Row],[Locationid]],[1]LibPAS_data!$A$2:$D$264,4,FALSE)</f>
        <v>503</v>
      </c>
      <c r="B1501" s="10" t="str">
        <f>TEXT(C1501,"yyyy")&amp;"-"&amp;"Q"&amp;LOOKUP(MONTH(C1501),{1,4,7,10},{1,2,3,4})</f>
        <v>2015-Q3</v>
      </c>
      <c r="C1501" s="19">
        <v>42248</v>
      </c>
      <c r="D1501" s="7">
        <f>YEAR(DATE(YEAR(lex_jul_2014[[#This Row],[Date]]),MONTH(lex_jul_2014[[#This Row],[Date]])+6,1))</f>
        <v>2016</v>
      </c>
      <c r="E1501" s="39" t="str">
        <f>TEXT(lex_jul_2014[[#This Row],[Date]],"YYYY")</f>
        <v>2015</v>
      </c>
      <c r="F1501" t="s">
        <v>271</v>
      </c>
      <c r="G1501" s="7" t="str">
        <f>VLOOKUP(K1501,[1]LibPAS_data!$A$2:$C$600,3,FALSE)</f>
        <v>Greenlee</v>
      </c>
      <c r="H1501">
        <v>14470</v>
      </c>
      <c r="I1501" t="s">
        <v>72</v>
      </c>
      <c r="J1501" s="28" t="str">
        <f>VLOOKUP(K1501,[1]LibPAS_data!$A$2:$C$601,2,FALSE)</f>
        <v>Clifton Public Library</v>
      </c>
      <c r="K1501" s="18" t="s">
        <v>170</v>
      </c>
      <c r="M1501" t="s">
        <v>266</v>
      </c>
      <c r="P1501">
        <v>0</v>
      </c>
      <c r="Q1501">
        <v>0</v>
      </c>
      <c r="R1501">
        <v>0</v>
      </c>
      <c r="S1501">
        <v>0</v>
      </c>
      <c r="T1501">
        <v>0</v>
      </c>
      <c r="U1501">
        <v>0</v>
      </c>
      <c r="V1501">
        <v>0</v>
      </c>
    </row>
    <row r="1502" spans="1:22" ht="15" x14ac:dyDescent="0.25">
      <c r="A1502" s="22">
        <f>VLOOKUP(lex_jul_2014[[#This Row],[Locationid]],[1]LibPAS_data!$A$2:$D$264,4,FALSE)</f>
        <v>1469</v>
      </c>
      <c r="B1502" s="10" t="str">
        <f>TEXT(C1502,"yyyy")&amp;"-"&amp;"Q"&amp;LOOKUP(MONTH(C1502),{1,4,7,10},{1,2,3,4})</f>
        <v>2015-Q3</v>
      </c>
      <c r="C1502" s="19">
        <v>42248</v>
      </c>
      <c r="D1502" s="7">
        <f>YEAR(DATE(YEAR(lex_jul_2014[[#This Row],[Date]]),MONTH(lex_jul_2014[[#This Row],[Date]])+6,1))</f>
        <v>2016</v>
      </c>
      <c r="E1502" s="39" t="str">
        <f>TEXT(lex_jul_2014[[#This Row],[Date]],"YYYY")</f>
        <v>2015</v>
      </c>
      <c r="F1502" t="s">
        <v>271</v>
      </c>
      <c r="G1502" s="7" t="str">
        <f>VLOOKUP(K1502,[1]LibPAS_data!$A$2:$C$600,3,FALSE)</f>
        <v>Cochise</v>
      </c>
      <c r="H1502">
        <v>5783</v>
      </c>
      <c r="I1502" t="s">
        <v>79</v>
      </c>
      <c r="J1502" s="28" t="str">
        <f>VLOOKUP(K1502,[1]LibPAS_data!$A$2:$C$601,2,FALSE)</f>
        <v>Cochise County Library District</v>
      </c>
      <c r="K1502" s="17" t="s">
        <v>171</v>
      </c>
      <c r="M1502" t="s">
        <v>266</v>
      </c>
      <c r="P1502">
        <v>3</v>
      </c>
      <c r="Q1502">
        <v>3</v>
      </c>
      <c r="R1502">
        <v>8</v>
      </c>
      <c r="S1502">
        <v>3</v>
      </c>
      <c r="T1502">
        <v>1</v>
      </c>
      <c r="U1502">
        <v>2</v>
      </c>
      <c r="V1502">
        <v>0</v>
      </c>
    </row>
    <row r="1503" spans="1:22" ht="15" x14ac:dyDescent="0.25">
      <c r="A1503" s="22">
        <f>VLOOKUP(lex_jul_2014[[#This Row],[Locationid]],[1]LibPAS_data!$A$2:$D$264,4,FALSE)</f>
        <v>150</v>
      </c>
      <c r="B1503" s="10" t="str">
        <f>TEXT(C1503,"yyyy")&amp;"-"&amp;"Q"&amp;LOOKUP(MONTH(C1503),{1,4,7,10},{1,2,3,4})</f>
        <v>2015-Q3</v>
      </c>
      <c r="C1503" s="19">
        <v>42248</v>
      </c>
      <c r="D1503" s="7">
        <f>YEAR(DATE(YEAR(lex_jul_2014[[#This Row],[Date]]),MONTH(lex_jul_2014[[#This Row],[Date]])+6,1))</f>
        <v>2016</v>
      </c>
      <c r="E1503" s="39" t="str">
        <f>TEXT(lex_jul_2014[[#This Row],[Date]],"YYYY")</f>
        <v>2015</v>
      </c>
      <c r="F1503" t="s">
        <v>271</v>
      </c>
      <c r="G1503" s="7" t="str">
        <f>VLOOKUP(K1503,[1]LibPAS_data!$A$2:$C$600,3,FALSE)</f>
        <v>Yuma</v>
      </c>
      <c r="H1503">
        <v>14528</v>
      </c>
      <c r="I1503" t="s">
        <v>142</v>
      </c>
      <c r="J1503" s="28" t="str">
        <f>VLOOKUP(K1503,[1]LibPAS_data!$A$2:$C$601,2,FALSE)</f>
        <v>Cocopah Tribal Library</v>
      </c>
      <c r="K1503" s="13" t="s">
        <v>172</v>
      </c>
      <c r="M1503" t="s">
        <v>266</v>
      </c>
      <c r="P1503">
        <v>0</v>
      </c>
      <c r="Q1503">
        <v>0</v>
      </c>
      <c r="R1503">
        <v>0</v>
      </c>
      <c r="S1503">
        <v>0</v>
      </c>
      <c r="T1503">
        <v>0</v>
      </c>
      <c r="U1503">
        <v>0</v>
      </c>
      <c r="V1503">
        <v>0</v>
      </c>
    </row>
    <row r="1504" spans="1:22" ht="15" x14ac:dyDescent="0.25">
      <c r="A1504" s="22">
        <f>VLOOKUP(lex_jul_2014[[#This Row],[Locationid]],[1]LibPAS_data!$A$2:$D$264,4,FALSE)</f>
        <v>3352</v>
      </c>
      <c r="B1504" s="10" t="str">
        <f>TEXT(C1504,"yyyy")&amp;"-"&amp;"Q"&amp;LOOKUP(MONTH(C1504),{1,4,7,10},{1,2,3,4})</f>
        <v>2015-Q3</v>
      </c>
      <c r="C1504" s="19">
        <v>42248</v>
      </c>
      <c r="D1504" s="7">
        <f>YEAR(DATE(YEAR(lex_jul_2014[[#This Row],[Date]]),MONTH(lex_jul_2014[[#This Row],[Date]])+6,1))</f>
        <v>2016</v>
      </c>
      <c r="E1504" s="39" t="str">
        <f>TEXT(lex_jul_2014[[#This Row],[Date]],"YYYY")</f>
        <v>2015</v>
      </c>
      <c r="F1504" t="s">
        <v>271</v>
      </c>
      <c r="G1504" s="7" t="str">
        <f>VLOOKUP(K1504,[1]LibPAS_data!$A$2:$C$600,3,FALSE)</f>
        <v>La Paz</v>
      </c>
      <c r="H1504">
        <v>14324</v>
      </c>
      <c r="I1504" t="s">
        <v>33</v>
      </c>
      <c r="J1504" s="28" t="str">
        <f>VLOOKUP(K1504,[1]LibPAS_data!$A$2:$C$601,2,FALSE)</f>
        <v>Colorado River Indian Tribes Library</v>
      </c>
      <c r="K1504" s="11" t="s">
        <v>173</v>
      </c>
      <c r="M1504" t="s">
        <v>266</v>
      </c>
      <c r="P1504">
        <v>0</v>
      </c>
      <c r="Q1504">
        <v>0</v>
      </c>
      <c r="R1504">
        <v>0</v>
      </c>
      <c r="S1504">
        <v>0</v>
      </c>
      <c r="T1504">
        <v>0</v>
      </c>
      <c r="U1504">
        <v>0</v>
      </c>
      <c r="V1504">
        <v>0</v>
      </c>
    </row>
    <row r="1505" spans="1:22" ht="15" x14ac:dyDescent="0.25">
      <c r="A1505" s="22" t="e">
        <f>VLOOKUP(lex_jul_2014[[#This Row],[Locationid]],[1]LibPAS_data!$A$2:$D$264,4,FALSE)</f>
        <v>#N/A</v>
      </c>
      <c r="B1505" s="10" t="str">
        <f>TEXT(C1505,"yyyy")&amp;"-"&amp;"Q"&amp;LOOKUP(MONTH(C1505),{1,4,7,10},{1,2,3,4})</f>
        <v>2015-Q3</v>
      </c>
      <c r="C1505" s="19">
        <v>42248</v>
      </c>
      <c r="D1505" s="7">
        <f>YEAR(DATE(YEAR(lex_jul_2014[[#This Row],[Date]]),MONTH(lex_jul_2014[[#This Row],[Date]])+6,1))</f>
        <v>2016</v>
      </c>
      <c r="E1505" s="39" t="str">
        <f>TEXT(lex_jul_2014[[#This Row],[Date]],"YYYY")</f>
        <v>2015</v>
      </c>
      <c r="F1505" t="s">
        <v>271</v>
      </c>
      <c r="G1505" s="7" t="str">
        <f>VLOOKUP(K1505,[1]LibPAS_data!$A$2:$C$600,3,FALSE)</f>
        <v>Yavapai</v>
      </c>
      <c r="H1505">
        <v>14540</v>
      </c>
      <c r="I1505" t="s">
        <v>58</v>
      </c>
      <c r="J1505" s="28" t="str">
        <f>VLOOKUP(K1505,[1]LibPAS_data!$A$2:$C$601,2,FALSE)</f>
        <v>Congress Public Library</v>
      </c>
      <c r="K1505" s="13" t="s">
        <v>174</v>
      </c>
      <c r="M1505" t="s">
        <v>266</v>
      </c>
      <c r="P1505">
        <v>4</v>
      </c>
      <c r="Q1505">
        <v>2</v>
      </c>
      <c r="R1505">
        <v>9</v>
      </c>
      <c r="S1505">
        <v>2</v>
      </c>
      <c r="T1505">
        <v>0</v>
      </c>
      <c r="U1505">
        <v>1</v>
      </c>
      <c r="V1505">
        <v>1</v>
      </c>
    </row>
    <row r="1506" spans="1:22" ht="15" x14ac:dyDescent="0.25">
      <c r="A1506" s="22">
        <f>VLOOKUP(lex_jul_2014[[#This Row],[Locationid]],[1]LibPAS_data!$A$2:$D$264,4,FALSE)</f>
        <v>9676</v>
      </c>
      <c r="B1506" s="10" t="str">
        <f>TEXT(C1506,"yyyy")&amp;"-"&amp;"Q"&amp;LOOKUP(MONTH(C1506),{1,4,7,10},{1,2,3,4})</f>
        <v>2015-Q3</v>
      </c>
      <c r="C1506" s="19">
        <v>42248</v>
      </c>
      <c r="D1506" s="7">
        <f>YEAR(DATE(YEAR(lex_jul_2014[[#This Row],[Date]]),MONTH(lex_jul_2014[[#This Row],[Date]])+6,1))</f>
        <v>2016</v>
      </c>
      <c r="E1506" s="39" t="str">
        <f>TEXT(lex_jul_2014[[#This Row],[Date]],"YYYY")</f>
        <v>2015</v>
      </c>
      <c r="F1506" t="s">
        <v>271</v>
      </c>
      <c r="G1506" s="7" t="str">
        <f>VLOOKUP(K1506,[1]LibPAS_data!$A$2:$C$600,3,FALSE)</f>
        <v>Pinal</v>
      </c>
      <c r="H1506">
        <v>13836</v>
      </c>
      <c r="I1506" t="s">
        <v>16</v>
      </c>
      <c r="J1506" s="28" t="str">
        <f>VLOOKUP(K1506,[1]LibPAS_data!$A$2:$C$601,2,FALSE)</f>
        <v>Coolidge Public Library</v>
      </c>
      <c r="K1506" s="11" t="s">
        <v>175</v>
      </c>
      <c r="M1506" t="s">
        <v>266</v>
      </c>
      <c r="P1506">
        <v>0</v>
      </c>
      <c r="Q1506">
        <v>0</v>
      </c>
      <c r="R1506">
        <v>0</v>
      </c>
      <c r="S1506">
        <v>0</v>
      </c>
      <c r="T1506">
        <v>0</v>
      </c>
      <c r="U1506">
        <v>0</v>
      </c>
      <c r="V1506">
        <v>0</v>
      </c>
    </row>
    <row r="1507" spans="1:22" ht="15" x14ac:dyDescent="0.25">
      <c r="A1507" s="22">
        <f>VLOOKUP(lex_jul_2014[[#This Row],[Locationid]],[1]LibPAS_data!$A$2:$D$264,4,FALSE)</f>
        <v>7546</v>
      </c>
      <c r="B1507" s="10" t="str">
        <f>TEXT(C1507,"yyyy")&amp;"-"&amp;"Q"&amp;LOOKUP(MONTH(C1507),{1,4,7,10},{1,2,3,4})</f>
        <v>2015-Q3</v>
      </c>
      <c r="C1507" s="19">
        <v>42248</v>
      </c>
      <c r="D1507" s="7">
        <f>YEAR(DATE(YEAR(lex_jul_2014[[#This Row],[Date]]),MONTH(lex_jul_2014[[#This Row],[Date]])+6,1))</f>
        <v>2016</v>
      </c>
      <c r="E1507" s="39" t="str">
        <f>TEXT(lex_jul_2014[[#This Row],[Date]],"YYYY")</f>
        <v>2015</v>
      </c>
      <c r="F1507" t="s">
        <v>271</v>
      </c>
      <c r="G1507" s="7" t="str">
        <f>VLOOKUP(K1507,[1]LibPAS_data!$A$2:$C$600,3,FALSE)</f>
        <v>Cochise</v>
      </c>
      <c r="H1507">
        <v>14446</v>
      </c>
      <c r="I1507" t="s">
        <v>80</v>
      </c>
      <c r="J1507" s="28" t="str">
        <f>VLOOKUP(K1507,[1]LibPAS_data!$A$2:$C$601,2,FALSE)</f>
        <v>Copper Queen Library</v>
      </c>
      <c r="K1507" s="15" t="s">
        <v>176</v>
      </c>
      <c r="M1507" t="s">
        <v>266</v>
      </c>
      <c r="P1507">
        <v>0</v>
      </c>
      <c r="Q1507">
        <v>0</v>
      </c>
      <c r="R1507">
        <v>0</v>
      </c>
      <c r="S1507">
        <v>0</v>
      </c>
      <c r="T1507">
        <v>0</v>
      </c>
      <c r="U1507">
        <v>0</v>
      </c>
      <c r="V1507">
        <v>0</v>
      </c>
    </row>
    <row r="1508" spans="1:22" ht="15" x14ac:dyDescent="0.25">
      <c r="A1508" s="22" t="e">
        <f>VLOOKUP(lex_jul_2014[[#This Row],[Locationid]],[1]LibPAS_data!$A$2:$D$264,4,FALSE)</f>
        <v>#N/A</v>
      </c>
      <c r="B1508" s="10" t="str">
        <f>TEXT(C1508,"yyyy")&amp;"-"&amp;"Q"&amp;LOOKUP(MONTH(C1508),{1,4,7,10},{1,2,3,4})</f>
        <v>2015-Q3</v>
      </c>
      <c r="C1508" s="19">
        <v>42248</v>
      </c>
      <c r="D1508" s="7">
        <f>YEAR(DATE(YEAR(lex_jul_2014[[#This Row],[Date]]),MONTH(lex_jul_2014[[#This Row],[Date]])+6,1))</f>
        <v>2016</v>
      </c>
      <c r="E1508" s="39" t="str">
        <f>TEXT(lex_jul_2014[[#This Row],[Date]],"YYYY")</f>
        <v>2015</v>
      </c>
      <c r="F1508" t="s">
        <v>271</v>
      </c>
      <c r="G1508" s="7" t="str">
        <f>VLOOKUP(K1508,[1]LibPAS_data!$A$2:$C$600,3,FALSE)</f>
        <v>Yavapai</v>
      </c>
      <c r="H1508">
        <v>14541</v>
      </c>
      <c r="I1508" t="s">
        <v>51</v>
      </c>
      <c r="J1508" s="28" t="str">
        <f>VLOOKUP(K1508,[1]LibPAS_data!$A$2:$C$601,2,FALSE)</f>
        <v>Cordes Lakes Public Library</v>
      </c>
      <c r="K1508" s="11" t="s">
        <v>177</v>
      </c>
      <c r="M1508" t="s">
        <v>266</v>
      </c>
      <c r="P1508">
        <v>0</v>
      </c>
      <c r="Q1508">
        <v>0</v>
      </c>
      <c r="R1508">
        <v>0</v>
      </c>
      <c r="S1508">
        <v>0</v>
      </c>
      <c r="T1508">
        <v>0</v>
      </c>
      <c r="U1508">
        <v>0</v>
      </c>
      <c r="V1508">
        <v>0</v>
      </c>
    </row>
    <row r="1509" spans="1:22" ht="15" x14ac:dyDescent="0.25">
      <c r="A1509" s="22">
        <f>VLOOKUP(lex_jul_2014[[#This Row],[Locationid]],[1]LibPAS_data!$A$2:$D$264,4,FALSE)</f>
        <v>12610</v>
      </c>
      <c r="B1509" s="10" t="str">
        <f>TEXT(C1509,"yyyy")&amp;"-"&amp;"Q"&amp;LOOKUP(MONTH(C1509),{1,4,7,10},{1,2,3,4})</f>
        <v>2015-Q3</v>
      </c>
      <c r="C1509" s="19">
        <v>42248</v>
      </c>
      <c r="D1509" s="7">
        <f>YEAR(DATE(YEAR(lex_jul_2014[[#This Row],[Date]]),MONTH(lex_jul_2014[[#This Row],[Date]])+6,1))</f>
        <v>2016</v>
      </c>
      <c r="E1509" s="39" t="str">
        <f>TEXT(lex_jul_2014[[#This Row],[Date]],"YYYY")</f>
        <v>2015</v>
      </c>
      <c r="F1509" t="s">
        <v>271</v>
      </c>
      <c r="G1509" s="7" t="str">
        <f>VLOOKUP(K1509,[1]LibPAS_data!$A$2:$C$600,3,FALSE)</f>
        <v>Yavapai</v>
      </c>
      <c r="H1509">
        <v>14517</v>
      </c>
      <c r="I1509" t="s">
        <v>38</v>
      </c>
      <c r="J1509" s="28" t="str">
        <f>VLOOKUP(K1509,[1]LibPAS_data!$A$2:$C$601,2,FALSE)</f>
        <v>Cottonwood Public Library</v>
      </c>
      <c r="K1509" s="13" t="s">
        <v>178</v>
      </c>
      <c r="M1509" t="s">
        <v>266</v>
      </c>
      <c r="P1509">
        <v>0</v>
      </c>
      <c r="Q1509">
        <v>0</v>
      </c>
      <c r="R1509">
        <v>0</v>
      </c>
      <c r="S1509">
        <v>0</v>
      </c>
      <c r="T1509">
        <v>0</v>
      </c>
      <c r="U1509">
        <v>0</v>
      </c>
      <c r="V1509">
        <v>0</v>
      </c>
    </row>
    <row r="1510" spans="1:22" ht="15" x14ac:dyDescent="0.25">
      <c r="A1510" s="22" t="e">
        <f>VLOOKUP(lex_jul_2014[[#This Row],[Locationid]],[1]LibPAS_data!$A$2:$D$264,4,FALSE)</f>
        <v>#N/A</v>
      </c>
      <c r="B1510" s="10" t="str">
        <f>TEXT(C1510,"yyyy")&amp;"-"&amp;"Q"&amp;LOOKUP(MONTH(C1510),{1,4,7,10},{1,2,3,4})</f>
        <v>2015-Q3</v>
      </c>
      <c r="C1510" s="19">
        <v>42248</v>
      </c>
      <c r="D1510" s="7">
        <f>YEAR(DATE(YEAR(lex_jul_2014[[#This Row],[Date]]),MONTH(lex_jul_2014[[#This Row],[Date]])+6,1))</f>
        <v>2016</v>
      </c>
      <c r="E1510" s="39" t="str">
        <f>TEXT(lex_jul_2014[[#This Row],[Date]],"YYYY")</f>
        <v>2015</v>
      </c>
      <c r="F1510" t="s">
        <v>271</v>
      </c>
      <c r="G1510" s="7" t="str">
        <f>VLOOKUP(K1510,[1]LibPAS_data!$A$2:$C$600,3,FALSE)</f>
        <v>Yavapai</v>
      </c>
      <c r="H1510">
        <v>14542</v>
      </c>
      <c r="I1510" t="s">
        <v>52</v>
      </c>
      <c r="J1510" s="28" t="str">
        <f>VLOOKUP(K1510,[1]LibPAS_data!$A$2:$C$601,2,FALSE)</f>
        <v>Crown King Public Library</v>
      </c>
      <c r="K1510" s="11" t="s">
        <v>179</v>
      </c>
      <c r="M1510" t="s">
        <v>266</v>
      </c>
      <c r="P1510">
        <v>0</v>
      </c>
      <c r="Q1510">
        <v>0</v>
      </c>
      <c r="R1510">
        <v>0</v>
      </c>
      <c r="S1510">
        <v>0</v>
      </c>
      <c r="T1510">
        <v>0</v>
      </c>
      <c r="U1510">
        <v>0</v>
      </c>
      <c r="V1510">
        <v>0</v>
      </c>
    </row>
    <row r="1511" spans="1:22" ht="15" x14ac:dyDescent="0.25">
      <c r="A1511" s="22">
        <f>VLOOKUP(lex_jul_2014[[#This Row],[Locationid]],[1]LibPAS_data!$A$2:$D$264,4,FALSE)</f>
        <v>7004</v>
      </c>
      <c r="B1511" s="10" t="str">
        <f>TEXT(C1511,"yyyy")&amp;"-"&amp;"Q"&amp;LOOKUP(MONTH(C1511),{1,4,7,10},{1,2,3,4})</f>
        <v>2015-Q3</v>
      </c>
      <c r="C1511" s="19">
        <v>42248</v>
      </c>
      <c r="D1511" s="7">
        <f>YEAR(DATE(YEAR(lex_jul_2014[[#This Row],[Date]]),MONTH(lex_jul_2014[[#This Row],[Date]])+6,1))</f>
        <v>2016</v>
      </c>
      <c r="E1511" s="39" t="str">
        <f>TEXT(lex_jul_2014[[#This Row],[Date]],"YYYY")</f>
        <v>2015</v>
      </c>
      <c r="F1511" t="s">
        <v>271</v>
      </c>
      <c r="G1511" s="7" t="str">
        <f>VLOOKUP(K1511,[1]LibPAS_data!$A$2:$C$600,3,FALSE)</f>
        <v>Maricopa</v>
      </c>
      <c r="H1511">
        <v>14477</v>
      </c>
      <c r="I1511" t="s">
        <v>97</v>
      </c>
      <c r="J1511" s="28" t="str">
        <f>VLOOKUP(K1511,[1]LibPAS_data!$A$2:$C$601,2,FALSE)</f>
        <v>Desert Foothills Branch Library</v>
      </c>
      <c r="K1511" s="33" t="s">
        <v>287</v>
      </c>
      <c r="M1511" t="s">
        <v>266</v>
      </c>
      <c r="P1511">
        <v>0</v>
      </c>
      <c r="Q1511">
        <v>0</v>
      </c>
      <c r="R1511">
        <v>0</v>
      </c>
      <c r="S1511">
        <v>0</v>
      </c>
      <c r="T1511">
        <v>0</v>
      </c>
      <c r="U1511">
        <v>0</v>
      </c>
      <c r="V1511">
        <v>0</v>
      </c>
    </row>
    <row r="1512" spans="1:22" ht="15" x14ac:dyDescent="0.25">
      <c r="A1512" s="22" t="e">
        <f>VLOOKUP(lex_jul_2014[[#This Row],[Locationid]],[1]LibPAS_data!$A$2:$D$264,4,FALSE)</f>
        <v>#N/A</v>
      </c>
      <c r="B1512" s="10" t="str">
        <f>TEXT(C1512,"yyyy")&amp;"-"&amp;"Q"&amp;LOOKUP(MONTH(C1512),{1,4,7,10},{1,2,3,4})</f>
        <v>2015-Q3</v>
      </c>
      <c r="C1512" s="19">
        <v>42248</v>
      </c>
      <c r="D1512" s="7">
        <f>YEAR(DATE(YEAR(lex_jul_2014[[#This Row],[Date]]),MONTH(lex_jul_2014[[#This Row],[Date]])+6,1))</f>
        <v>2016</v>
      </c>
      <c r="E1512" s="39" t="str">
        <f>TEXT(lex_jul_2014[[#This Row],[Date]],"YYYY")</f>
        <v>2015</v>
      </c>
      <c r="F1512" t="s">
        <v>271</v>
      </c>
      <c r="G1512" s="7" t="str">
        <f>VLOOKUP(K1512,[1]LibPAS_data!$A$2:$C$600,3,FALSE)</f>
        <v>Yavapai</v>
      </c>
      <c r="H1512">
        <v>14545</v>
      </c>
      <c r="I1512" t="s">
        <v>53</v>
      </c>
      <c r="J1512" s="28" t="str">
        <f>VLOOKUP(K1512,[1]LibPAS_data!$A$2:$C$601,2,FALSE)</f>
        <v>Dewey-Humboldt Town Library</v>
      </c>
      <c r="K1512" s="11" t="s">
        <v>180</v>
      </c>
      <c r="M1512" t="s">
        <v>266</v>
      </c>
      <c r="P1512">
        <v>0</v>
      </c>
      <c r="Q1512">
        <v>0</v>
      </c>
      <c r="R1512">
        <v>0</v>
      </c>
      <c r="S1512">
        <v>0</v>
      </c>
      <c r="T1512">
        <v>0</v>
      </c>
      <c r="U1512">
        <v>0</v>
      </c>
      <c r="V1512">
        <v>0</v>
      </c>
    </row>
    <row r="1513" spans="1:22" ht="15" x14ac:dyDescent="0.25">
      <c r="A1513" s="22">
        <f>VLOOKUP(lex_jul_2014[[#This Row],[Locationid]],[1]LibPAS_data!$A$2:$D$264,4,FALSE)</f>
        <v>21526</v>
      </c>
      <c r="B1513" s="10" t="str">
        <f>TEXT(C1513,"yyyy")&amp;"-"&amp;"Q"&amp;LOOKUP(MONTH(C1513),{1,4,7,10},{1,2,3,4})</f>
        <v>2015-Q3</v>
      </c>
      <c r="C1513" s="19">
        <v>42248</v>
      </c>
      <c r="D1513" s="7">
        <f>YEAR(DATE(YEAR(lex_jul_2014[[#This Row],[Date]]),MONTH(lex_jul_2014[[#This Row],[Date]])+6,1))</f>
        <v>2016</v>
      </c>
      <c r="E1513" s="39" t="str">
        <f>TEXT(lex_jul_2014[[#This Row],[Date]],"YYYY")</f>
        <v>2015</v>
      </c>
      <c r="F1513" t="s">
        <v>271</v>
      </c>
      <c r="G1513" s="7" t="str">
        <f>VLOOKUP(K1513,[1]LibPAS_data!$A$2:$C$600,3,FALSE)</f>
        <v>Cochise</v>
      </c>
      <c r="H1513">
        <v>14447</v>
      </c>
      <c r="I1513" t="s">
        <v>81</v>
      </c>
      <c r="J1513" s="28" t="str">
        <f>VLOOKUP(K1513,[1]LibPAS_data!$A$2:$C$601,2,FALSE)</f>
        <v>Douglas Public Library</v>
      </c>
      <c r="K1513" s="13" t="s">
        <v>181</v>
      </c>
      <c r="M1513" t="s">
        <v>266</v>
      </c>
      <c r="P1513">
        <v>0</v>
      </c>
      <c r="Q1513">
        <v>0</v>
      </c>
      <c r="R1513">
        <v>0</v>
      </c>
      <c r="S1513">
        <v>0</v>
      </c>
      <c r="T1513">
        <v>0</v>
      </c>
      <c r="U1513">
        <v>0</v>
      </c>
      <c r="V1513">
        <v>0</v>
      </c>
    </row>
    <row r="1514" spans="1:22" ht="15" x14ac:dyDescent="0.25">
      <c r="A1514" s="22" t="e">
        <f>VLOOKUP(lex_jul_2014[[#This Row],[Locationid]],[1]LibPAS_data!$A$2:$D$264,4,FALSE)</f>
        <v>#N/A</v>
      </c>
      <c r="B1514" s="10" t="str">
        <f>TEXT(C1514,"yyyy")&amp;"-"&amp;"Q"&amp;LOOKUP(MONTH(C1514),{1,4,7,10},{1,2,3,4})</f>
        <v>2015-Q3</v>
      </c>
      <c r="C1514" s="19">
        <v>42248</v>
      </c>
      <c r="D1514" s="7">
        <f>YEAR(DATE(YEAR(lex_jul_2014[[#This Row],[Date]]),MONTH(lex_jul_2014[[#This Row],[Date]])+6,1))</f>
        <v>2016</v>
      </c>
      <c r="E1514" s="39" t="str">
        <f>TEXT(lex_jul_2014[[#This Row],[Date]],"YYYY")</f>
        <v>2015</v>
      </c>
      <c r="F1514" t="s">
        <v>271</v>
      </c>
      <c r="G1514" s="7" t="str">
        <f>VLOOKUP(K1514,[1]LibPAS_data!$A$2:$C$600,3,FALSE)</f>
        <v>Pima</v>
      </c>
      <c r="H1514">
        <v>14510</v>
      </c>
      <c r="I1514" t="s">
        <v>132</v>
      </c>
      <c r="J1514" s="28" t="str">
        <f>VLOOKUP(K1514,[1]LibPAS_data!$A$2:$C$601,2,FALSE)</f>
        <v>Dr. Fernando Escalante Comm Library</v>
      </c>
      <c r="K1514" s="11" t="s">
        <v>182</v>
      </c>
      <c r="M1514" t="s">
        <v>266</v>
      </c>
      <c r="P1514">
        <v>0</v>
      </c>
      <c r="Q1514">
        <v>0</v>
      </c>
      <c r="R1514">
        <v>0</v>
      </c>
      <c r="S1514">
        <v>0</v>
      </c>
      <c r="T1514">
        <v>0</v>
      </c>
      <c r="U1514">
        <v>0</v>
      </c>
      <c r="V1514">
        <v>0</v>
      </c>
    </row>
    <row r="1515" spans="1:22" ht="15" x14ac:dyDescent="0.25">
      <c r="A1515" s="22">
        <f>VLOOKUP(lex_jul_2014[[#This Row],[Locationid]],[1]LibPAS_data!$A$2:$D$264,4,FALSE)</f>
        <v>1264</v>
      </c>
      <c r="B1515" s="10" t="str">
        <f>TEXT(C1515,"yyyy")&amp;"-"&amp;"Q"&amp;LOOKUP(MONTH(C1515),{1,4,7,10},{1,2,3,4})</f>
        <v>2015-Q3</v>
      </c>
      <c r="C1515" s="19">
        <v>42248</v>
      </c>
      <c r="D1515" s="7">
        <f>YEAR(DATE(YEAR(lex_jul_2014[[#This Row],[Date]]),MONTH(lex_jul_2014[[#This Row],[Date]])+6,1))</f>
        <v>2016</v>
      </c>
      <c r="E1515" s="39" t="str">
        <f>TEXT(lex_jul_2014[[#This Row],[Date]],"YYYY")</f>
        <v>2015</v>
      </c>
      <c r="F1515" t="s">
        <v>271</v>
      </c>
      <c r="G1515" s="7" t="str">
        <f>VLOOKUP(K1515,[1]LibPAS_data!$A$2:$C$600,3,FALSE)</f>
        <v>Greenlee</v>
      </c>
      <c r="H1515">
        <v>14468</v>
      </c>
      <c r="I1515" t="s">
        <v>69</v>
      </c>
      <c r="J1515" s="28" t="str">
        <f>VLOOKUP(K1515,[1]LibPAS_data!$A$2:$C$601,2,FALSE)</f>
        <v>Duncan Public Library</v>
      </c>
      <c r="K1515" s="13" t="s">
        <v>183</v>
      </c>
      <c r="M1515" t="s">
        <v>266</v>
      </c>
      <c r="P1515">
        <v>0</v>
      </c>
      <c r="Q1515">
        <v>0</v>
      </c>
      <c r="R1515">
        <v>0</v>
      </c>
      <c r="S1515">
        <v>0</v>
      </c>
      <c r="T1515">
        <v>0</v>
      </c>
      <c r="U1515">
        <v>0</v>
      </c>
      <c r="V1515">
        <v>0</v>
      </c>
    </row>
    <row r="1516" spans="1:22" ht="15" x14ac:dyDescent="0.25">
      <c r="A1516" s="22">
        <f>VLOOKUP(lex_jul_2014[[#This Row],[Locationid]],[1]LibPAS_data!$A$2:$D$264,4,FALSE)</f>
        <v>3457</v>
      </c>
      <c r="B1516" s="10" t="str">
        <f>TEXT(C1516,"yyyy")&amp;"-"&amp;"Q"&amp;LOOKUP(MONTH(C1516),{1,4,7,10},{1,2,3,4})</f>
        <v>2015-Q3</v>
      </c>
      <c r="C1516" s="19">
        <v>42248</v>
      </c>
      <c r="D1516" s="7">
        <f>YEAR(DATE(YEAR(lex_jul_2014[[#This Row],[Date]]),MONTH(lex_jul_2014[[#This Row],[Date]])+6,1))</f>
        <v>2016</v>
      </c>
      <c r="E1516" s="39" t="str">
        <f>TEXT(lex_jul_2014[[#This Row],[Date]],"YYYY")</f>
        <v>2015</v>
      </c>
      <c r="F1516" t="s">
        <v>271</v>
      </c>
      <c r="G1516" s="7" t="str">
        <f>VLOOKUP(K1516,[1]LibPAS_data!$A$2:$C$600,3,FALSE)</f>
        <v>Pinal</v>
      </c>
      <c r="H1516">
        <v>13837</v>
      </c>
      <c r="I1516" t="s">
        <v>17</v>
      </c>
      <c r="J1516" s="28" t="str">
        <f>VLOOKUP(K1516,[1]LibPAS_data!$A$2:$C$601,2,FALSE)</f>
        <v>Eloy Santa Cruz Library</v>
      </c>
      <c r="K1516" s="11" t="s">
        <v>184</v>
      </c>
      <c r="M1516" t="s">
        <v>266</v>
      </c>
      <c r="P1516">
        <v>0</v>
      </c>
      <c r="Q1516">
        <v>0</v>
      </c>
      <c r="R1516">
        <v>0</v>
      </c>
      <c r="S1516">
        <v>0</v>
      </c>
      <c r="T1516">
        <v>0</v>
      </c>
      <c r="U1516">
        <v>0</v>
      </c>
      <c r="V1516">
        <v>0</v>
      </c>
    </row>
    <row r="1517" spans="1:22" ht="15" x14ac:dyDescent="0.25">
      <c r="A1517" s="22">
        <f>VLOOKUP(lex_jul_2014[[#This Row],[Locationid]],[1]LibPAS_data!$A$2:$D$264,4,FALSE)</f>
        <v>6415</v>
      </c>
      <c r="B1517" s="10" t="str">
        <f>TEXT(C1517,"yyyy")&amp;"-"&amp;"Q"&amp;LOOKUP(MONTH(C1517),{1,4,7,10},{1,2,3,4})</f>
        <v>2015-Q3</v>
      </c>
      <c r="C1517" s="19">
        <v>42248</v>
      </c>
      <c r="D1517" s="7">
        <f>YEAR(DATE(YEAR(lex_jul_2014[[#This Row],[Date]]),MONTH(lex_jul_2014[[#This Row],[Date]])+6,1))</f>
        <v>2016</v>
      </c>
      <c r="E1517" s="39" t="str">
        <f>TEXT(lex_jul_2014[[#This Row],[Date]],"YYYY")</f>
        <v>2015</v>
      </c>
      <c r="F1517" t="s">
        <v>271</v>
      </c>
      <c r="G1517" s="7" t="str">
        <f>VLOOKUP(K1517,[1]LibPAS_data!$A$2:$C$600,3,FALSE)</f>
        <v>Cochise</v>
      </c>
      <c r="H1517">
        <v>14452</v>
      </c>
      <c r="I1517" t="s">
        <v>78</v>
      </c>
      <c r="J1517" s="28" t="str">
        <f>VLOOKUP(K1517,[1]LibPAS_data!$A$2:$C$601,2,FALSE)</f>
        <v>Elsie S. Hogan community Library</v>
      </c>
      <c r="K1517" s="13" t="s">
        <v>185</v>
      </c>
      <c r="M1517" t="s">
        <v>266</v>
      </c>
      <c r="P1517">
        <v>0</v>
      </c>
      <c r="Q1517">
        <v>0</v>
      </c>
      <c r="R1517">
        <v>0</v>
      </c>
      <c r="S1517">
        <v>0</v>
      </c>
      <c r="T1517">
        <v>0</v>
      </c>
      <c r="U1517">
        <v>0</v>
      </c>
      <c r="V1517">
        <v>0</v>
      </c>
    </row>
    <row r="1518" spans="1:22" ht="15" x14ac:dyDescent="0.25">
      <c r="A1518" s="22">
        <f>VLOOKUP(lex_jul_2014[[#This Row],[Locationid]],[1]LibPAS_data!$A$2:$D$264,4,FALSE)</f>
        <v>72247</v>
      </c>
      <c r="B1518" s="10" t="str">
        <f>TEXT(C1518,"yyyy")&amp;"-"&amp;"Q"&amp;LOOKUP(MONTH(C1518),{1,4,7,10},{1,2,3,4})</f>
        <v>2015-Q3</v>
      </c>
      <c r="C1518" s="19">
        <v>42248</v>
      </c>
      <c r="D1518" s="7">
        <f>YEAR(DATE(YEAR(lex_jul_2014[[#This Row],[Date]]),MONTH(lex_jul_2014[[#This Row],[Date]])+6,1))</f>
        <v>2016</v>
      </c>
      <c r="E1518" s="39" t="str">
        <f>TEXT(lex_jul_2014[[#This Row],[Date]],"YYYY")</f>
        <v>2015</v>
      </c>
      <c r="F1518" t="s">
        <v>271</v>
      </c>
      <c r="G1518" s="7" t="str">
        <f>VLOOKUP(K1518,[1]LibPAS_data!$A$2:$C$600,3,FALSE)</f>
        <v>Coconino</v>
      </c>
      <c r="H1518">
        <v>5102</v>
      </c>
      <c r="I1518" t="s">
        <v>63</v>
      </c>
      <c r="J1518" s="28" t="str">
        <f>VLOOKUP(K1518,[1]LibPAS_data!$A$2:$C$601,2,FALSE)</f>
        <v>Flagstaff City-Coconino County Public Library</v>
      </c>
      <c r="K1518" s="11" t="s">
        <v>186</v>
      </c>
      <c r="M1518" t="s">
        <v>266</v>
      </c>
      <c r="P1518">
        <v>57</v>
      </c>
      <c r="Q1518">
        <v>2</v>
      </c>
      <c r="R1518">
        <v>60</v>
      </c>
      <c r="S1518">
        <v>37</v>
      </c>
      <c r="T1518">
        <v>0</v>
      </c>
      <c r="U1518">
        <v>4</v>
      </c>
      <c r="V1518">
        <v>1</v>
      </c>
    </row>
    <row r="1519" spans="1:22" ht="15" x14ac:dyDescent="0.25">
      <c r="A1519" s="22">
        <f>VLOOKUP(lex_jul_2014[[#This Row],[Locationid]],[1]LibPAS_data!$A$2:$D$264,4,FALSE)</f>
        <v>12585</v>
      </c>
      <c r="B1519" s="10" t="str">
        <f>TEXT(C1519,"yyyy")&amp;"-"&amp;"Q"&amp;LOOKUP(MONTH(C1519),{1,4,7,10},{1,2,3,4})</f>
        <v>2015-Q3</v>
      </c>
      <c r="C1519" s="19">
        <v>42248</v>
      </c>
      <c r="D1519" s="7">
        <f>YEAR(DATE(YEAR(lex_jul_2014[[#This Row],[Date]]),MONTH(lex_jul_2014[[#This Row],[Date]])+6,1))</f>
        <v>2016</v>
      </c>
      <c r="E1519" s="39" t="str">
        <f>TEXT(lex_jul_2014[[#This Row],[Date]],"YYYY")</f>
        <v>2015</v>
      </c>
      <c r="F1519" t="s">
        <v>271</v>
      </c>
      <c r="G1519" s="7" t="str">
        <f>VLOOKUP(K1519,[1]LibPAS_data!$A$2:$C$600,3,FALSE)</f>
        <v>Pinal</v>
      </c>
      <c r="H1519">
        <v>13838</v>
      </c>
      <c r="I1519" t="s">
        <v>18</v>
      </c>
      <c r="J1519" s="28" t="str">
        <f>VLOOKUP(K1519,[1]LibPAS_data!$A$2:$C$601,2,FALSE)</f>
        <v>Florence Community Library</v>
      </c>
      <c r="K1519" s="13" t="s">
        <v>187</v>
      </c>
      <c r="M1519" t="s">
        <v>266</v>
      </c>
      <c r="P1519">
        <v>0</v>
      </c>
      <c r="Q1519">
        <v>0</v>
      </c>
      <c r="R1519">
        <v>0</v>
      </c>
      <c r="S1519">
        <v>0</v>
      </c>
      <c r="T1519">
        <v>0</v>
      </c>
      <c r="U1519">
        <v>0</v>
      </c>
      <c r="V1519">
        <v>0</v>
      </c>
    </row>
    <row r="1520" spans="1:22" ht="15" x14ac:dyDescent="0.25">
      <c r="A1520" s="22" t="e">
        <f>VLOOKUP(lex_jul_2014[[#This Row],[Locationid]],[1]LibPAS_data!$A$2:$D$264,4,FALSE)</f>
        <v>#N/A</v>
      </c>
      <c r="B1520" s="10" t="str">
        <f>TEXT(C1520,"yyyy")&amp;"-"&amp;"Q"&amp;LOOKUP(MONTH(C1520),{1,4,7,10},{1,2,3,4})</f>
        <v>2015-Q3</v>
      </c>
      <c r="C1520" s="19">
        <v>42248</v>
      </c>
      <c r="D1520" s="7">
        <f>YEAR(DATE(YEAR(lex_jul_2014[[#This Row],[Date]]),MONTH(lex_jul_2014[[#This Row],[Date]])+6,1))</f>
        <v>2016</v>
      </c>
      <c r="E1520" s="39" t="str">
        <f>TEXT(lex_jul_2014[[#This Row],[Date]],"YYYY")</f>
        <v>2015</v>
      </c>
      <c r="F1520" t="s">
        <v>271</v>
      </c>
      <c r="G1520" s="7" t="str">
        <f>VLOOKUP(K1520,[1]LibPAS_data!$A$2:$C$600,3,FALSE)</f>
        <v>Coconino</v>
      </c>
      <c r="H1520">
        <v>14455</v>
      </c>
      <c r="I1520" t="s">
        <v>66</v>
      </c>
      <c r="J1520" s="28" t="str">
        <f>VLOOKUP(K1520,[1]LibPAS_data!$A$2:$C$601,2,FALSE)</f>
        <v>Forest Lakes Community Library</v>
      </c>
      <c r="K1520" s="11" t="s">
        <v>188</v>
      </c>
      <c r="M1520" t="s">
        <v>266</v>
      </c>
      <c r="P1520">
        <v>0</v>
      </c>
      <c r="Q1520">
        <v>0</v>
      </c>
      <c r="R1520">
        <v>0</v>
      </c>
      <c r="S1520">
        <v>0</v>
      </c>
      <c r="T1520">
        <v>0</v>
      </c>
      <c r="U1520">
        <v>0</v>
      </c>
      <c r="V1520">
        <v>0</v>
      </c>
    </row>
    <row r="1521" spans="1:22" ht="15" x14ac:dyDescent="0.25">
      <c r="A1521" s="22">
        <f>VLOOKUP(lex_jul_2014[[#This Row],[Locationid]],[1]LibPAS_data!$A$2:$D$264,4,FALSE)</f>
        <v>1945</v>
      </c>
      <c r="B1521" s="10" t="str">
        <f>TEXT(C1521,"yyyy")&amp;"-"&amp;"Q"&amp;LOOKUP(MONTH(C1521),{1,4,7,10},{1,2,3,4})</f>
        <v>2015-Q3</v>
      </c>
      <c r="C1521" s="19">
        <v>42248</v>
      </c>
      <c r="D1521" s="7">
        <f>YEAR(DATE(YEAR(lex_jul_2014[[#This Row],[Date]]),MONTH(lex_jul_2014[[#This Row],[Date]])+6,1))</f>
        <v>2016</v>
      </c>
      <c r="E1521" s="39" t="str">
        <f>TEXT(lex_jul_2014[[#This Row],[Date]],"YYYY")</f>
        <v>2015</v>
      </c>
      <c r="F1521" t="s">
        <v>271</v>
      </c>
      <c r="G1521" s="7" t="str">
        <f>VLOOKUP(K1521,[1]LibPAS_data!$A$2:$C$600,3,FALSE)</f>
        <v>Coconino</v>
      </c>
      <c r="H1521">
        <v>14454</v>
      </c>
      <c r="I1521" t="s">
        <v>65</v>
      </c>
      <c r="J1521" s="28" t="str">
        <f>VLOOKUP(K1521,[1]LibPAS_data!$A$2:$C$601,2,FALSE)</f>
        <v>Fredonia Public Library</v>
      </c>
      <c r="K1521" s="13" t="s">
        <v>189</v>
      </c>
      <c r="M1521" t="s">
        <v>266</v>
      </c>
      <c r="P1521">
        <v>0</v>
      </c>
      <c r="Q1521">
        <v>0</v>
      </c>
      <c r="R1521">
        <v>0</v>
      </c>
      <c r="S1521">
        <v>0</v>
      </c>
      <c r="T1521">
        <v>0</v>
      </c>
      <c r="U1521">
        <v>0</v>
      </c>
      <c r="V1521">
        <v>0</v>
      </c>
    </row>
    <row r="1522" spans="1:22" ht="15" x14ac:dyDescent="0.25">
      <c r="A1522" s="22">
        <f>VLOOKUP(lex_jul_2014[[#This Row],[Locationid]],[1]LibPAS_data!$A$2:$D$264,4,FALSE)</f>
        <v>829</v>
      </c>
      <c r="B1522" s="10" t="str">
        <f>TEXT(C1522,"yyyy")&amp;"-"&amp;"Q"&amp;LOOKUP(MONTH(C1522),{1,4,7,10},{1,2,3,4})</f>
        <v>2015-Q3</v>
      </c>
      <c r="C1522" s="19">
        <v>42248</v>
      </c>
      <c r="D1522" s="7">
        <f>YEAR(DATE(YEAR(lex_jul_2014[[#This Row],[Date]]),MONTH(lex_jul_2014[[#This Row],[Date]])+6,1))</f>
        <v>2016</v>
      </c>
      <c r="E1522" s="39" t="str">
        <f>TEXT(lex_jul_2014[[#This Row],[Date]],"YYYY")</f>
        <v>2015</v>
      </c>
      <c r="F1522" t="s">
        <v>271</v>
      </c>
      <c r="G1522" s="7" t="str">
        <f>VLOOKUP(K1522,[1]LibPAS_data!$A$2:$C$600,3,FALSE)</f>
        <v>Maricopa</v>
      </c>
      <c r="H1522">
        <v>14482</v>
      </c>
      <c r="I1522" t="s">
        <v>112</v>
      </c>
      <c r="J1522" s="28" t="str">
        <f>VLOOKUP(K1522,[1]LibPAS_data!$A$2:$C$601,2,FALSE)</f>
        <v>Ft. McDowell Yavapai Nation Tribal Lib</v>
      </c>
      <c r="K1522" s="11" t="s">
        <v>190</v>
      </c>
      <c r="M1522" t="s">
        <v>266</v>
      </c>
      <c r="P1522">
        <v>0</v>
      </c>
      <c r="Q1522">
        <v>0</v>
      </c>
      <c r="R1522">
        <v>0</v>
      </c>
      <c r="S1522">
        <v>0</v>
      </c>
      <c r="T1522">
        <v>0</v>
      </c>
      <c r="U1522">
        <v>0</v>
      </c>
      <c r="V1522">
        <v>0</v>
      </c>
    </row>
    <row r="1523" spans="1:22" ht="15" x14ac:dyDescent="0.25">
      <c r="A1523" s="22">
        <f>VLOOKUP(lex_jul_2014[[#This Row],[Locationid]],[1]LibPAS_data!$A$2:$D$264,4,FALSE)</f>
        <v>72</v>
      </c>
      <c r="B1523" s="10" t="str">
        <f>TEXT(C1523,"yyyy")&amp;"-"&amp;"Q"&amp;LOOKUP(MONTH(C1523),{1,4,7,10},{1,2,3,4})</f>
        <v>2015-Q3</v>
      </c>
      <c r="C1523" s="19">
        <v>42248</v>
      </c>
      <c r="D1523" s="7">
        <f>YEAR(DATE(YEAR(lex_jul_2014[[#This Row],[Date]]),MONTH(lex_jul_2014[[#This Row],[Date]])+6,1))</f>
        <v>2016</v>
      </c>
      <c r="E1523" s="39" t="str">
        <f>TEXT(lex_jul_2014[[#This Row],[Date]],"YYYY")</f>
        <v>2015</v>
      </c>
      <c r="F1523" t="s">
        <v>271</v>
      </c>
      <c r="G1523" s="7" t="str">
        <f>VLOOKUP(K1523,[1]LibPAS_data!$A$2:$C$600,3,FALSE)</f>
        <v>Gila</v>
      </c>
      <c r="H1523">
        <v>5785</v>
      </c>
      <c r="I1523" t="s">
        <v>87</v>
      </c>
      <c r="J1523" s="28" t="str">
        <f>VLOOKUP(K1523,[1]LibPAS_data!$A$2:$C$601,2,FALSE)</f>
        <v>Gila County Library District</v>
      </c>
      <c r="K1523" s="15" t="s">
        <v>191</v>
      </c>
      <c r="M1523" t="s">
        <v>266</v>
      </c>
      <c r="P1523">
        <v>7</v>
      </c>
      <c r="Q1523">
        <v>3</v>
      </c>
      <c r="R1523">
        <v>12</v>
      </c>
      <c r="S1523">
        <v>2</v>
      </c>
      <c r="T1523">
        <v>3</v>
      </c>
      <c r="U1523">
        <v>2</v>
      </c>
      <c r="V1523">
        <v>0</v>
      </c>
    </row>
    <row r="1524" spans="1:22" ht="15" x14ac:dyDescent="0.25">
      <c r="A1524" s="22">
        <f>VLOOKUP(lex_jul_2014[[#This Row],[Locationid]],[1]LibPAS_data!$A$2:$D$264,4,FALSE)</f>
        <v>102303</v>
      </c>
      <c r="B1524" s="10" t="str">
        <f>TEXT(C1524,"yyyy")&amp;"-"&amp;"Q"&amp;LOOKUP(MONTH(C1524),{1,4,7,10},{1,2,3,4})</f>
        <v>2015-Q3</v>
      </c>
      <c r="C1524" s="19">
        <v>42248</v>
      </c>
      <c r="D1524" s="7">
        <f>YEAR(DATE(YEAR(lex_jul_2014[[#This Row],[Date]]),MONTH(lex_jul_2014[[#This Row],[Date]])+6,1))</f>
        <v>2016</v>
      </c>
      <c r="E1524" s="39" t="str">
        <f>TEXT(lex_jul_2014[[#This Row],[Date]],"YYYY")</f>
        <v>2015</v>
      </c>
      <c r="F1524" t="s">
        <v>271</v>
      </c>
      <c r="G1524" s="7" t="str">
        <f>VLOOKUP(K1524,[1]LibPAS_data!$A$2:$C$600,3,FALSE)</f>
        <v>Maricopa</v>
      </c>
      <c r="H1524">
        <v>14479</v>
      </c>
      <c r="I1524" t="s">
        <v>102</v>
      </c>
      <c r="J1524" s="28" t="str">
        <f>VLOOKUP(K1524,[1]LibPAS_data!$A$2:$C$601,2,FALSE)</f>
        <v xml:space="preserve">Glendale Public Library </v>
      </c>
      <c r="K1524" s="11" t="s">
        <v>192</v>
      </c>
      <c r="M1524" t="s">
        <v>266</v>
      </c>
      <c r="P1524">
        <v>28</v>
      </c>
      <c r="Q1524">
        <v>4</v>
      </c>
      <c r="R1524">
        <v>37</v>
      </c>
      <c r="S1524">
        <v>1</v>
      </c>
      <c r="T1524">
        <v>1</v>
      </c>
      <c r="U1524">
        <v>4</v>
      </c>
      <c r="V1524">
        <v>1</v>
      </c>
    </row>
    <row r="1525" spans="1:22" ht="15" x14ac:dyDescent="0.25">
      <c r="A1525" s="22" t="e">
        <f>VLOOKUP(lex_jul_2014[[#This Row],[Locationid]],[1]LibPAS_data!$A$2:$D$264,4,FALSE)</f>
        <v>#N/A</v>
      </c>
      <c r="B1525" s="10" t="str">
        <f>TEXT(C1525,"yyyy")&amp;"-"&amp;"Q"&amp;LOOKUP(MONTH(C1525),{1,4,7,10},{1,2,3,4})</f>
        <v>2015-Q3</v>
      </c>
      <c r="C1525" s="19">
        <v>42248</v>
      </c>
      <c r="D1525" s="7">
        <f>YEAR(DATE(YEAR(lex_jul_2014[[#This Row],[Date]]),MONTH(lex_jul_2014[[#This Row],[Date]])+6,1))</f>
        <v>2016</v>
      </c>
      <c r="E1525" s="39" t="str">
        <f>TEXT(lex_jul_2014[[#This Row],[Date]],"YYYY")</f>
        <v>2015</v>
      </c>
      <c r="F1525" t="s">
        <v>271</v>
      </c>
      <c r="G1525" s="7" t="str">
        <f>VLOOKUP(K1525,[1]LibPAS_data!$A$2:$C$600,3,FALSE)</f>
        <v>Coconino</v>
      </c>
      <c r="H1525">
        <v>14456</v>
      </c>
      <c r="I1525" t="s">
        <v>67</v>
      </c>
      <c r="J1525" s="28" t="str">
        <f>VLOOKUP(K1525,[1]LibPAS_data!$A$2:$C$601,2,FALSE)</f>
        <v>Grand Canyon Community Library</v>
      </c>
      <c r="K1525" s="13" t="s">
        <v>193</v>
      </c>
      <c r="M1525" t="s">
        <v>266</v>
      </c>
      <c r="P1525">
        <v>0</v>
      </c>
      <c r="Q1525">
        <v>0</v>
      </c>
      <c r="R1525">
        <v>0</v>
      </c>
      <c r="S1525">
        <v>0</v>
      </c>
      <c r="T1525">
        <v>0</v>
      </c>
      <c r="U1525">
        <v>0</v>
      </c>
      <c r="V1525">
        <v>0</v>
      </c>
    </row>
    <row r="1526" spans="1:22" ht="15" x14ac:dyDescent="0.25">
      <c r="A1526" s="22" t="e">
        <f>VLOOKUP(lex_jul_2014[[#This Row],[Locationid]],[1]LibPAS_data!$A$2:$D$264,4,FALSE)</f>
        <v>#N/A</v>
      </c>
      <c r="B1526" s="10" t="str">
        <f>TEXT(C1526,"yyyy")&amp;"-"&amp;"Q"&amp;LOOKUP(MONTH(C1526),{1,4,7,10},{1,2,3,4})</f>
        <v>2015-Q3</v>
      </c>
      <c r="C1526" s="19">
        <v>42248</v>
      </c>
      <c r="D1526" s="7">
        <f>YEAR(DATE(YEAR(lex_jul_2014[[#This Row],[Date]]),MONTH(lex_jul_2014[[#This Row],[Date]])+6,1))</f>
        <v>2016</v>
      </c>
      <c r="E1526" s="39" t="str">
        <f>TEXT(lex_jul_2014[[#This Row],[Date]],"YYYY")</f>
        <v>2015</v>
      </c>
      <c r="F1526" t="s">
        <v>271</v>
      </c>
      <c r="G1526" s="7" t="str">
        <f>VLOOKUP(K1526,[1]LibPAS_data!$A$2:$C$600,3,FALSE)</f>
        <v>Greenlee</v>
      </c>
      <c r="H1526">
        <v>14366</v>
      </c>
      <c r="I1526" t="s">
        <v>73</v>
      </c>
      <c r="J1526" s="28" t="str">
        <f>VLOOKUP(K1526,[1]LibPAS_data!$A$2:$C$601,2,FALSE)</f>
        <v>Greenlee County Library</v>
      </c>
      <c r="K1526" s="14" t="s">
        <v>194</v>
      </c>
      <c r="M1526" t="s">
        <v>266</v>
      </c>
      <c r="P1526">
        <v>0</v>
      </c>
      <c r="Q1526">
        <v>0</v>
      </c>
      <c r="R1526">
        <v>0</v>
      </c>
      <c r="S1526">
        <v>0</v>
      </c>
      <c r="T1526">
        <v>0</v>
      </c>
      <c r="U1526">
        <v>0</v>
      </c>
      <c r="V1526">
        <v>0</v>
      </c>
    </row>
    <row r="1527" spans="1:22" ht="15" x14ac:dyDescent="0.25">
      <c r="A1527" s="22">
        <f>VLOOKUP(lex_jul_2014[[#This Row],[Locationid]],[1]LibPAS_data!$A$2:$D$264,4,FALSE)</f>
        <v>2397</v>
      </c>
      <c r="B1527" s="10" t="str">
        <f>TEXT(C1527,"yyyy")&amp;"-"&amp;"Q"&amp;LOOKUP(MONTH(C1527),{1,4,7,10},{1,2,3,4})</f>
        <v>2015-Q3</v>
      </c>
      <c r="C1527" s="19">
        <v>42248</v>
      </c>
      <c r="D1527" s="7">
        <f>YEAR(DATE(YEAR(lex_jul_2014[[#This Row],[Date]]),MONTH(lex_jul_2014[[#This Row],[Date]])+6,1))</f>
        <v>2016</v>
      </c>
      <c r="E1527" s="39" t="str">
        <f>TEXT(lex_jul_2014[[#This Row],[Date]],"YYYY")</f>
        <v>2015</v>
      </c>
      <c r="F1527" t="s">
        <v>271</v>
      </c>
      <c r="G1527" s="7" t="str">
        <f>VLOOKUP(K1527,[1]LibPAS_data!$A$2:$C$600,3,FALSE)</f>
        <v>Navajo</v>
      </c>
      <c r="H1527">
        <v>14496</v>
      </c>
      <c r="I1527" t="s">
        <v>118</v>
      </c>
      <c r="J1527" s="28" t="str">
        <f>VLOOKUP(K1527,[1]LibPAS_data!$A$2:$C$601,2,FALSE)</f>
        <v>Holbrook Public Library</v>
      </c>
      <c r="K1527" s="13" t="s">
        <v>195</v>
      </c>
      <c r="M1527" t="s">
        <v>266</v>
      </c>
      <c r="P1527">
        <v>0</v>
      </c>
      <c r="Q1527">
        <v>0</v>
      </c>
      <c r="R1527">
        <v>0</v>
      </c>
      <c r="S1527">
        <v>0</v>
      </c>
      <c r="T1527">
        <v>0</v>
      </c>
      <c r="U1527">
        <v>0</v>
      </c>
      <c r="V1527">
        <v>0</v>
      </c>
    </row>
    <row r="1528" spans="1:22" ht="15" x14ac:dyDescent="0.25">
      <c r="A1528" s="22">
        <f>VLOOKUP(lex_jul_2014[[#This Row],[Locationid]],[1]LibPAS_data!$A$2:$D$264,4,FALSE)</f>
        <v>1827</v>
      </c>
      <c r="B1528" s="10" t="str">
        <f>TEXT(C1528,"yyyy")&amp;"-"&amp;"Q"&amp;LOOKUP(MONTH(C1528),{1,4,7,10},{1,2,3,4})</f>
        <v>2015-Q3</v>
      </c>
      <c r="C1528" s="19">
        <v>42248</v>
      </c>
      <c r="D1528" s="7">
        <f>YEAR(DATE(YEAR(lex_jul_2014[[#This Row],[Date]]),MONTH(lex_jul_2014[[#This Row],[Date]])+6,1))</f>
        <v>2016</v>
      </c>
      <c r="E1528" s="39" t="str">
        <f>TEXT(lex_jul_2014[[#This Row],[Date]],"YYYY")</f>
        <v>2015</v>
      </c>
      <c r="F1528" t="s">
        <v>271</v>
      </c>
      <c r="G1528" s="7" t="str">
        <f>VLOOKUP(K1528,[1]LibPAS_data!$A$2:$C$600,3,FALSE)</f>
        <v>Navajo</v>
      </c>
      <c r="H1528">
        <v>14497</v>
      </c>
      <c r="I1528" t="s">
        <v>119</v>
      </c>
      <c r="J1528" s="28" t="str">
        <f>VLOOKUP(K1528,[1]LibPAS_data!$A$2:$C$601,2,FALSE)</f>
        <v>Hopi Public Library</v>
      </c>
      <c r="K1528" s="11" t="s">
        <v>196</v>
      </c>
      <c r="M1528" t="s">
        <v>266</v>
      </c>
      <c r="P1528">
        <v>0</v>
      </c>
      <c r="Q1528">
        <v>0</v>
      </c>
      <c r="R1528">
        <v>0</v>
      </c>
      <c r="S1528">
        <v>0</v>
      </c>
      <c r="T1528">
        <v>0</v>
      </c>
      <c r="U1528">
        <v>0</v>
      </c>
      <c r="V1528">
        <v>0</v>
      </c>
    </row>
    <row r="1529" spans="1:22" ht="15" x14ac:dyDescent="0.25">
      <c r="A1529" s="22">
        <f>VLOOKUP(lex_jul_2014[[#This Row],[Locationid]],[1]LibPAS_data!$A$2:$D$264,4,FALSE)</f>
        <v>1694</v>
      </c>
      <c r="B1529" s="10" t="str">
        <f>TEXT(C1529,"yyyy")&amp;"-"&amp;"Q"&amp;LOOKUP(MONTH(C1529),{1,4,7,10},{1,2,3,4})</f>
        <v>2015-Q3</v>
      </c>
      <c r="C1529" s="19">
        <v>42248</v>
      </c>
      <c r="D1529" s="7">
        <f>YEAR(DATE(YEAR(lex_jul_2014[[#This Row],[Date]]),MONTH(lex_jul_2014[[#This Row],[Date]])+6,1))</f>
        <v>2016</v>
      </c>
      <c r="E1529" s="39" t="str">
        <f>TEXT(lex_jul_2014[[#This Row],[Date]],"YYYY")</f>
        <v>2015</v>
      </c>
      <c r="F1529" t="s">
        <v>271</v>
      </c>
      <c r="G1529" s="7" t="str">
        <f>VLOOKUP(K1529,[1]LibPAS_data!$A$2:$C$600,3,FALSE)</f>
        <v>Cochise</v>
      </c>
      <c r="H1529">
        <v>14449</v>
      </c>
      <c r="I1529" t="s">
        <v>83</v>
      </c>
      <c r="J1529" s="28" t="str">
        <f>VLOOKUP(K1529,[1]LibPAS_data!$A$2:$C$601,2,FALSE)</f>
        <v>Huachuca City Public Library</v>
      </c>
      <c r="K1529" s="13" t="s">
        <v>197</v>
      </c>
      <c r="M1529" t="s">
        <v>266</v>
      </c>
      <c r="P1529">
        <v>0</v>
      </c>
      <c r="Q1529">
        <v>0</v>
      </c>
      <c r="R1529">
        <v>0</v>
      </c>
      <c r="S1529">
        <v>0</v>
      </c>
      <c r="T1529">
        <v>0</v>
      </c>
      <c r="U1529">
        <v>0</v>
      </c>
      <c r="V1529">
        <v>0</v>
      </c>
    </row>
    <row r="1530" spans="1:22" ht="15" x14ac:dyDescent="0.25">
      <c r="A1530" s="22" t="str">
        <f>VLOOKUP(lex_jul_2014[[#This Row],[Locationid]],[1]LibPAS_data!$A$2:$D$264,4,FALSE)</f>
        <v>N/A</v>
      </c>
      <c r="B1530" s="10" t="str">
        <f>TEXT(C1530,"yyyy")&amp;"-"&amp;"Q"&amp;LOOKUP(MONTH(C1530),{1,4,7,10},{1,2,3,4})</f>
        <v>2015-Q3</v>
      </c>
      <c r="C1530" s="19">
        <v>42248</v>
      </c>
      <c r="D1530" s="7">
        <f>YEAR(DATE(YEAR(lex_jul_2014[[#This Row],[Date]]),MONTH(lex_jul_2014[[#This Row],[Date]])+6,1))</f>
        <v>2016</v>
      </c>
      <c r="E1530" s="39" t="str">
        <f>TEXT(lex_jul_2014[[#This Row],[Date]],"YYYY")</f>
        <v>2015</v>
      </c>
      <c r="F1530" t="s">
        <v>271</v>
      </c>
      <c r="G1530" s="7" t="str">
        <f>VLOOKUP(K1530,[1]LibPAS_data!$A$2:$C$600,3,FALSE)</f>
        <v>Pinal</v>
      </c>
      <c r="H1530">
        <v>14442</v>
      </c>
      <c r="I1530" t="s">
        <v>12</v>
      </c>
      <c r="J1530" s="28" t="str">
        <f>VLOOKUP(K1530,[1]LibPAS_data!$A$2:$C$601,2,FALSE)</f>
        <v>Ira H. Hayes Memorial Library</v>
      </c>
      <c r="K1530" s="11" t="s">
        <v>198</v>
      </c>
      <c r="M1530" t="s">
        <v>266</v>
      </c>
      <c r="P1530">
        <v>0</v>
      </c>
      <c r="Q1530">
        <v>0</v>
      </c>
      <c r="R1530">
        <v>0</v>
      </c>
      <c r="S1530">
        <v>0</v>
      </c>
      <c r="T1530">
        <v>0</v>
      </c>
      <c r="U1530">
        <v>0</v>
      </c>
      <c r="V1530">
        <v>0</v>
      </c>
    </row>
    <row r="1531" spans="1:22" ht="15" x14ac:dyDescent="0.25">
      <c r="A1531" s="22">
        <f>VLOOKUP(lex_jul_2014[[#This Row],[Locationid]],[1]LibPAS_data!$A$2:$D$264,4,FALSE)</f>
        <v>2991</v>
      </c>
      <c r="B1531" s="10" t="str">
        <f>TEXT(C1531,"yyyy")&amp;"-"&amp;"Q"&amp;LOOKUP(MONTH(C1531),{1,4,7,10},{1,2,3,4})</f>
        <v>2015-Q3</v>
      </c>
      <c r="C1531" s="19">
        <v>42248</v>
      </c>
      <c r="D1531" s="7">
        <f>YEAR(DATE(YEAR(lex_jul_2014[[#This Row],[Date]]),MONTH(lex_jul_2014[[#This Row],[Date]])+6,1))</f>
        <v>2016</v>
      </c>
      <c r="E1531" s="39" t="str">
        <f>TEXT(lex_jul_2014[[#This Row],[Date]],"YYYY")</f>
        <v>2015</v>
      </c>
      <c r="F1531" t="s">
        <v>271</v>
      </c>
      <c r="G1531" s="7" t="str">
        <f>VLOOKUP(K1531,[1]LibPAS_data!$A$2:$C$600,3,FALSE)</f>
        <v>Gila</v>
      </c>
      <c r="H1531">
        <v>14461</v>
      </c>
      <c r="I1531" t="s">
        <v>88</v>
      </c>
      <c r="J1531" s="28" t="str">
        <f>VLOOKUP(K1531,[1]LibPAS_data!$A$2:$C$601,2,FALSE)</f>
        <v>Isabelle Hunt Memorial Public Library</v>
      </c>
      <c r="K1531" s="13" t="s">
        <v>199</v>
      </c>
      <c r="M1531" t="s">
        <v>266</v>
      </c>
      <c r="P1531">
        <v>0</v>
      </c>
      <c r="Q1531">
        <v>0</v>
      </c>
      <c r="R1531">
        <v>0</v>
      </c>
      <c r="S1531">
        <v>0</v>
      </c>
      <c r="T1531">
        <v>0</v>
      </c>
      <c r="U1531">
        <v>0</v>
      </c>
      <c r="V1531">
        <v>0</v>
      </c>
    </row>
    <row r="1532" spans="1:22" ht="15" x14ac:dyDescent="0.25">
      <c r="A1532" s="22">
        <f>VLOOKUP(lex_jul_2014[[#This Row],[Locationid]],[1]LibPAS_data!$A$2:$D$264,4,FALSE)</f>
        <v>663</v>
      </c>
      <c r="B1532" s="10" t="str">
        <f>TEXT(C1532,"yyyy")&amp;"-"&amp;"Q"&amp;LOOKUP(MONTH(C1532),{1,4,7,10},{1,2,3,4})</f>
        <v>2015-Q3</v>
      </c>
      <c r="C1532" s="19">
        <v>42248</v>
      </c>
      <c r="D1532" s="7">
        <f>YEAR(DATE(YEAR(lex_jul_2014[[#This Row],[Date]]),MONTH(lex_jul_2014[[#This Row],[Date]])+6,1))</f>
        <v>2016</v>
      </c>
      <c r="E1532" s="39" t="str">
        <f>TEXT(lex_jul_2014[[#This Row],[Date]],"YYYY")</f>
        <v>2015</v>
      </c>
      <c r="F1532" t="s">
        <v>271</v>
      </c>
      <c r="G1532" s="7" t="str">
        <f>VLOOKUP(K1532,[1]LibPAS_data!$A$2:$C$600,3,FALSE)</f>
        <v>Yavapai</v>
      </c>
      <c r="H1532">
        <v>14523</v>
      </c>
      <c r="I1532" t="s">
        <v>46</v>
      </c>
      <c r="J1532" s="28" t="str">
        <f>VLOOKUP(K1532,[1]LibPAS_data!$A$2:$C$601,2,FALSE)</f>
        <v>Jerome Public</v>
      </c>
      <c r="K1532" s="11" t="s">
        <v>200</v>
      </c>
      <c r="M1532" t="s">
        <v>266</v>
      </c>
      <c r="P1532">
        <v>0</v>
      </c>
      <c r="Q1532">
        <v>0</v>
      </c>
      <c r="R1532">
        <v>0</v>
      </c>
      <c r="S1532">
        <v>0</v>
      </c>
      <c r="T1532">
        <v>0</v>
      </c>
      <c r="U1532">
        <v>0</v>
      </c>
      <c r="V1532">
        <v>0</v>
      </c>
    </row>
    <row r="1533" spans="1:22" ht="15" x14ac:dyDescent="0.25">
      <c r="A1533" s="22" t="str">
        <f>VLOOKUP(lex_jul_2014[[#This Row],[Locationid]],[1]LibPAS_data!$A$2:$D$264,4,FALSE)</f>
        <v>N/A</v>
      </c>
      <c r="B1533" s="10" t="str">
        <f>TEXT(C1533,"yyyy")&amp;"-"&amp;"Q"&amp;LOOKUP(MONTH(C1533),{1,4,7,10},{1,2,3,4})</f>
        <v>2015-Q3</v>
      </c>
      <c r="C1533" s="19">
        <v>42248</v>
      </c>
      <c r="D1533" s="7">
        <f>YEAR(DATE(YEAR(lex_jul_2014[[#This Row],[Date]]),MONTH(lex_jul_2014[[#This Row],[Date]])+6,1))</f>
        <v>2016</v>
      </c>
      <c r="E1533" s="39" t="str">
        <f>TEXT(lex_jul_2014[[#This Row],[Date]],"YYYY")</f>
        <v>2015</v>
      </c>
      <c r="F1533" t="s">
        <v>271</v>
      </c>
      <c r="G1533" s="7" t="str">
        <f>VLOOKUP(K1533,[1]LibPAS_data!$A$2:$C$600,3,FALSE)</f>
        <v>Mohave</v>
      </c>
      <c r="H1533">
        <v>14490</v>
      </c>
      <c r="I1533" t="s">
        <v>31</v>
      </c>
      <c r="J1533" s="28" t="str">
        <f>VLOOKUP(K1533,[1]LibPAS_data!$A$2:$C$601,2,FALSE)</f>
        <v>Kaibab Paiute Public Library</v>
      </c>
      <c r="K1533" s="13" t="s">
        <v>201</v>
      </c>
      <c r="M1533" t="s">
        <v>266</v>
      </c>
      <c r="P1533">
        <v>0</v>
      </c>
      <c r="Q1533">
        <v>0</v>
      </c>
      <c r="R1533">
        <v>0</v>
      </c>
      <c r="S1533">
        <v>0</v>
      </c>
      <c r="T1533">
        <v>0</v>
      </c>
      <c r="U1533">
        <v>0</v>
      </c>
      <c r="V1533">
        <v>0</v>
      </c>
    </row>
    <row r="1534" spans="1:22" ht="15" x14ac:dyDescent="0.25">
      <c r="A1534" s="22" t="e">
        <f>VLOOKUP(lex_jul_2014[[#This Row],[Locationid]],[1]LibPAS_data!$A$2:$D$264,4,FALSE)</f>
        <v>#N/A</v>
      </c>
      <c r="B1534" s="10" t="str">
        <f>TEXT(C1534,"yyyy")&amp;"-"&amp;"Q"&amp;LOOKUP(MONTH(C1534),{1,4,7,10},{1,2,3,4})</f>
        <v>2015-Q3</v>
      </c>
      <c r="C1534" s="19">
        <v>42248</v>
      </c>
      <c r="D1534" s="7">
        <f>YEAR(DATE(YEAR(lex_jul_2014[[#This Row],[Date]]),MONTH(lex_jul_2014[[#This Row],[Date]])+6,1))</f>
        <v>2016</v>
      </c>
      <c r="E1534" s="39" t="str">
        <f>TEXT(lex_jul_2014[[#This Row],[Date]],"YYYY")</f>
        <v>2015</v>
      </c>
      <c r="F1534" t="s">
        <v>271</v>
      </c>
      <c r="G1534" s="7" t="str">
        <f>VLOOKUP(K1534,[1]LibPAS_data!$A$2:$C$600,3,FALSE)</f>
        <v>Navajo</v>
      </c>
      <c r="H1534">
        <v>14498</v>
      </c>
      <c r="I1534" t="s">
        <v>125</v>
      </c>
      <c r="J1534" s="28" t="str">
        <f>VLOOKUP(K1534,[1]LibPAS_data!$A$2:$C$601,2,FALSE)</f>
        <v>Kayenta Community Library</v>
      </c>
      <c r="K1534" s="11" t="s">
        <v>202</v>
      </c>
      <c r="M1534" t="s">
        <v>266</v>
      </c>
      <c r="P1534">
        <v>0</v>
      </c>
      <c r="Q1534">
        <v>0</v>
      </c>
      <c r="R1534">
        <v>0</v>
      </c>
      <c r="S1534">
        <v>0</v>
      </c>
      <c r="T1534">
        <v>0</v>
      </c>
      <c r="U1534">
        <v>0</v>
      </c>
      <c r="V1534">
        <v>0</v>
      </c>
    </row>
    <row r="1535" spans="1:22" ht="15" x14ac:dyDescent="0.25">
      <c r="A1535" s="22">
        <f>VLOOKUP(lex_jul_2014[[#This Row],[Locationid]],[1]LibPAS_data!$A$2:$D$264,4,FALSE)</f>
        <v>1024</v>
      </c>
      <c r="B1535" s="10" t="str">
        <f>TEXT(C1535,"yyyy")&amp;"-"&amp;"Q"&amp;LOOKUP(MONTH(C1535),{1,4,7,10},{1,2,3,4})</f>
        <v>2015-Q3</v>
      </c>
      <c r="C1535" s="19">
        <v>42248</v>
      </c>
      <c r="D1535" s="7">
        <f>YEAR(DATE(YEAR(lex_jul_2014[[#This Row],[Date]]),MONTH(lex_jul_2014[[#This Row],[Date]])+6,1))</f>
        <v>2016</v>
      </c>
      <c r="E1535" s="39" t="str">
        <f>TEXT(lex_jul_2014[[#This Row],[Date]],"YYYY")</f>
        <v>2015</v>
      </c>
      <c r="F1535" t="s">
        <v>271</v>
      </c>
      <c r="G1535" s="7" t="str">
        <f>VLOOKUP(K1535,[1]LibPAS_data!$A$2:$C$600,3,FALSE)</f>
        <v>Pinal</v>
      </c>
      <c r="H1535">
        <v>13839</v>
      </c>
      <c r="I1535" t="s">
        <v>22</v>
      </c>
      <c r="J1535" s="28" t="str">
        <f>VLOOKUP(K1535,[1]LibPAS_data!$A$2:$C$601,2,FALSE)</f>
        <v>Kearny Public Library</v>
      </c>
      <c r="K1535" s="13" t="s">
        <v>203</v>
      </c>
      <c r="M1535" t="s">
        <v>266</v>
      </c>
      <c r="P1535">
        <v>0</v>
      </c>
      <c r="Q1535">
        <v>0</v>
      </c>
      <c r="R1535">
        <v>0</v>
      </c>
      <c r="S1535">
        <v>0</v>
      </c>
      <c r="T1535">
        <v>0</v>
      </c>
      <c r="U1535">
        <v>0</v>
      </c>
      <c r="V1535">
        <v>0</v>
      </c>
    </row>
    <row r="1536" spans="1:22" ht="15" x14ac:dyDescent="0.25">
      <c r="A1536" s="22">
        <f>VLOOKUP(lex_jul_2014[[#This Row],[Locationid]],[1]LibPAS_data!$A$2:$D$264,4,FALSE)</f>
        <v>3139</v>
      </c>
      <c r="B1536" s="10" t="str">
        <f>TEXT(C1536,"yyyy")&amp;"-"&amp;"Q"&amp;LOOKUP(MONTH(C1536),{1,4,7,10},{1,2,3,4})</f>
        <v>2015-Q3</v>
      </c>
      <c r="C1536" s="19">
        <v>42248</v>
      </c>
      <c r="D1536" s="7">
        <f>YEAR(DATE(YEAR(lex_jul_2014[[#This Row],[Date]]),MONTH(lex_jul_2014[[#This Row],[Date]])+6,1))</f>
        <v>2016</v>
      </c>
      <c r="E1536" s="39" t="str">
        <f>TEXT(lex_jul_2014[[#This Row],[Date]],"YYYY")</f>
        <v>2015</v>
      </c>
      <c r="F1536" t="s">
        <v>271</v>
      </c>
      <c r="G1536" s="7" t="str">
        <f>VLOOKUP(K1536,[1]LibPAS_data!$A$2:$C$600,3,FALSE)</f>
        <v>La Paz</v>
      </c>
      <c r="H1536">
        <v>14475</v>
      </c>
      <c r="I1536" t="s">
        <v>281</v>
      </c>
      <c r="J1536" s="28" t="str">
        <f>VLOOKUP(K1536,[1]LibPAS_data!$A$2:$C$601,2,FALSE)</f>
        <v>La Paz County Library Services</v>
      </c>
      <c r="K1536" s="11" t="s">
        <v>285</v>
      </c>
      <c r="M1536" t="s">
        <v>266</v>
      </c>
      <c r="P1536">
        <v>0</v>
      </c>
      <c r="Q1536">
        <v>0</v>
      </c>
      <c r="R1536">
        <v>0</v>
      </c>
      <c r="S1536">
        <v>0</v>
      </c>
      <c r="T1536">
        <v>0</v>
      </c>
      <c r="U1536">
        <v>0</v>
      </c>
      <c r="V1536">
        <v>0</v>
      </c>
    </row>
    <row r="1537" spans="1:22" ht="15" x14ac:dyDescent="0.25">
      <c r="A1537" s="22">
        <f>VLOOKUP(lex_jul_2014[[#This Row],[Locationid]],[1]LibPAS_data!$A$2:$D$264,4,FALSE)</f>
        <v>4423</v>
      </c>
      <c r="B1537" s="10" t="str">
        <f>TEXT(C1537,"yyyy")&amp;"-"&amp;"Q"&amp;LOOKUP(MONTH(C1537),{1,4,7,10},{1,2,3,4})</f>
        <v>2015-Q3</v>
      </c>
      <c r="C1537" s="19">
        <v>42248</v>
      </c>
      <c r="D1537" s="7">
        <f>YEAR(DATE(YEAR(lex_jul_2014[[#This Row],[Date]]),MONTH(lex_jul_2014[[#This Row],[Date]])+6,1))</f>
        <v>2016</v>
      </c>
      <c r="E1537" s="39" t="str">
        <f>TEXT(lex_jul_2014[[#This Row],[Date]],"YYYY")</f>
        <v>2015</v>
      </c>
      <c r="F1537" t="s">
        <v>271</v>
      </c>
      <c r="G1537" s="7" t="str">
        <f>VLOOKUP(K1537,[1]LibPAS_data!$A$2:$C$600,3,FALSE)</f>
        <v>Navajo</v>
      </c>
      <c r="H1537">
        <v>14507</v>
      </c>
      <c r="I1537" t="s">
        <v>123</v>
      </c>
      <c r="J1537" s="28" t="str">
        <f>VLOOKUP(K1537,[1]LibPAS_data!$A$2:$C$601,2,FALSE)</f>
        <v>Larson Memorial Public Library</v>
      </c>
      <c r="K1537" s="13" t="s">
        <v>204</v>
      </c>
      <c r="M1537" t="s">
        <v>266</v>
      </c>
      <c r="P1537">
        <v>0</v>
      </c>
      <c r="Q1537">
        <v>0</v>
      </c>
      <c r="R1537">
        <v>0</v>
      </c>
      <c r="S1537">
        <v>0</v>
      </c>
      <c r="T1537">
        <v>0</v>
      </c>
      <c r="U1537">
        <v>0</v>
      </c>
      <c r="V1537">
        <v>0</v>
      </c>
    </row>
    <row r="1538" spans="1:22" ht="15" x14ac:dyDescent="0.25">
      <c r="A1538" s="22">
        <f>VLOOKUP(lex_jul_2014[[#This Row],[Locationid]],[1]LibPAS_data!$A$2:$D$264,4,FALSE)</f>
        <v>1032</v>
      </c>
      <c r="B1538" s="10" t="str">
        <f>TEXT(C1538,"yyyy")&amp;"-"&amp;"Q"&amp;LOOKUP(MONTH(C1538),{1,4,7,10},{1,2,3,4})</f>
        <v>2015-Q3</v>
      </c>
      <c r="C1538" s="19">
        <v>42248</v>
      </c>
      <c r="D1538" s="7">
        <f>YEAR(DATE(YEAR(lex_jul_2014[[#This Row],[Date]]),MONTH(lex_jul_2014[[#This Row],[Date]])+6,1))</f>
        <v>2016</v>
      </c>
      <c r="E1538" s="39" t="str">
        <f>TEXT(lex_jul_2014[[#This Row],[Date]],"YYYY")</f>
        <v>2015</v>
      </c>
      <c r="F1538" t="s">
        <v>271</v>
      </c>
      <c r="G1538" s="7" t="str">
        <f>VLOOKUP(K1538,[1]LibPAS_data!$A$2:$C$600,3,FALSE)</f>
        <v>Pinal</v>
      </c>
      <c r="H1538">
        <v>13841</v>
      </c>
      <c r="I1538" t="s">
        <v>24</v>
      </c>
      <c r="J1538" s="28" t="str">
        <f>VLOOKUP(K1538,[1]LibPAS_data!$A$2:$C$601,2,FALSE)</f>
        <v>Mammoth Public Library</v>
      </c>
      <c r="K1538" s="11" t="s">
        <v>205</v>
      </c>
      <c r="M1538" t="s">
        <v>266</v>
      </c>
      <c r="P1538">
        <v>0</v>
      </c>
      <c r="Q1538">
        <v>0</v>
      </c>
      <c r="R1538">
        <v>0</v>
      </c>
      <c r="S1538">
        <v>0</v>
      </c>
      <c r="T1538">
        <v>0</v>
      </c>
      <c r="U1538">
        <v>0</v>
      </c>
      <c r="V1538">
        <v>0</v>
      </c>
    </row>
    <row r="1539" spans="1:22" ht="15" x14ac:dyDescent="0.25">
      <c r="A1539" s="22">
        <f>VLOOKUP(lex_jul_2014[[#This Row],[Locationid]],[1]LibPAS_data!$A$2:$D$264,4,FALSE)</f>
        <v>145358</v>
      </c>
      <c r="B1539" s="10" t="str">
        <f>TEXT(C1539,"yyyy")&amp;"-"&amp;"Q"&amp;LOOKUP(MONTH(C1539),{1,4,7,10},{1,2,3,4})</f>
        <v>2015-Q3</v>
      </c>
      <c r="C1539" s="19">
        <v>42248</v>
      </c>
      <c r="D1539" s="7">
        <f>YEAR(DATE(YEAR(lex_jul_2014[[#This Row],[Date]]),MONTH(lex_jul_2014[[#This Row],[Date]])+6,1))</f>
        <v>2016</v>
      </c>
      <c r="E1539" s="39" t="str">
        <f>TEXT(lex_jul_2014[[#This Row],[Date]],"YYYY")</f>
        <v>2015</v>
      </c>
      <c r="F1539" t="s">
        <v>271</v>
      </c>
      <c r="G1539" s="7" t="str">
        <f>VLOOKUP(K1539,[1]LibPAS_data!$A$2:$C$600,3,FALSE)</f>
        <v>Maricopa</v>
      </c>
      <c r="H1539">
        <v>13748</v>
      </c>
      <c r="I1539" t="s">
        <v>110</v>
      </c>
      <c r="J1539" s="28" t="str">
        <f>VLOOKUP(K1539,[1]LibPAS_data!$A$2:$C$601,2,FALSE)</f>
        <v>Maricopa County Library District</v>
      </c>
      <c r="K1539" s="13" t="s">
        <v>208</v>
      </c>
      <c r="M1539" t="s">
        <v>266</v>
      </c>
      <c r="P1539">
        <v>70</v>
      </c>
      <c r="Q1539">
        <v>27</v>
      </c>
      <c r="R1539">
        <v>115</v>
      </c>
      <c r="S1539">
        <v>5</v>
      </c>
      <c r="T1539">
        <v>8</v>
      </c>
      <c r="U1539">
        <v>13</v>
      </c>
      <c r="V1539">
        <v>156</v>
      </c>
    </row>
    <row r="1540" spans="1:22" ht="15" x14ac:dyDescent="0.25">
      <c r="A1540" s="22">
        <f>VLOOKUP(lex_jul_2014[[#This Row],[Locationid]],[1]LibPAS_data!$A$2:$D$264,4,FALSE)</f>
        <v>33183</v>
      </c>
      <c r="B1540" s="10" t="str">
        <f>TEXT(C1540,"yyyy")&amp;"-"&amp;"Q"&amp;LOOKUP(MONTH(C1540),{1,4,7,10},{1,2,3,4})</f>
        <v>2015-Q3</v>
      </c>
      <c r="C1540" s="19">
        <v>42248</v>
      </c>
      <c r="D1540" s="7">
        <f>YEAR(DATE(YEAR(lex_jul_2014[[#This Row],[Date]]),MONTH(lex_jul_2014[[#This Row],[Date]])+6,1))</f>
        <v>2016</v>
      </c>
      <c r="E1540" s="39" t="str">
        <f>TEXT(lex_jul_2014[[#This Row],[Date]],"YYYY")</f>
        <v>2015</v>
      </c>
      <c r="F1540" t="s">
        <v>271</v>
      </c>
      <c r="G1540" s="7" t="str">
        <f>VLOOKUP(K1540,[1]LibPAS_data!$A$2:$C$600,3,FALSE)</f>
        <v>Pinal</v>
      </c>
      <c r="H1540">
        <v>13843</v>
      </c>
      <c r="I1540" t="s">
        <v>26</v>
      </c>
      <c r="J1540" s="28" t="str">
        <f>VLOOKUP(K1540,[1]LibPAS_data!$A$2:$C$601,2,FALSE)</f>
        <v>Maricopa Community Library</v>
      </c>
      <c r="K1540" s="11" t="s">
        <v>206</v>
      </c>
      <c r="M1540" t="s">
        <v>266</v>
      </c>
      <c r="P1540">
        <v>0</v>
      </c>
      <c r="Q1540">
        <v>0</v>
      </c>
      <c r="R1540">
        <v>0</v>
      </c>
      <c r="S1540">
        <v>0</v>
      </c>
      <c r="T1540">
        <v>0</v>
      </c>
      <c r="U1540">
        <v>0</v>
      </c>
      <c r="V1540">
        <v>0</v>
      </c>
    </row>
    <row r="1541" spans="1:22" ht="15" x14ac:dyDescent="0.25">
      <c r="A1541" s="22" t="e">
        <f>VLOOKUP(lex_jul_2014[[#This Row],[Locationid]],[1]LibPAS_data!$A$2:$D$264,4,FALSE)</f>
        <v>#N/A</v>
      </c>
      <c r="B1541" s="10" t="str">
        <f>TEXT(C1541,"yyyy")&amp;"-"&amp;"Q"&amp;LOOKUP(MONTH(C1541),{1,4,7,10},{1,2,3,4})</f>
        <v>2015-Q3</v>
      </c>
      <c r="C1541" s="19">
        <v>42248</v>
      </c>
      <c r="D1541" s="7">
        <f>YEAR(DATE(YEAR(lex_jul_2014[[#This Row],[Date]]),MONTH(lex_jul_2014[[#This Row],[Date]])+6,1))</f>
        <v>2016</v>
      </c>
      <c r="E1541" s="39" t="str">
        <f>TEXT(lex_jul_2014[[#This Row],[Date]],"YYYY")</f>
        <v>2015</v>
      </c>
      <c r="F1541" t="s">
        <v>271</v>
      </c>
      <c r="G1541" s="7" t="str">
        <f>VLOOKUP(K1541,[1]LibPAS_data!$A$2:$C$600,3,FALSE)</f>
        <v>Yavapai</v>
      </c>
      <c r="H1541">
        <v>14547</v>
      </c>
      <c r="I1541" t="s">
        <v>47</v>
      </c>
      <c r="J1541" s="28" t="str">
        <f>VLOOKUP(K1541,[1]LibPAS_data!$A$2:$C$601,2,FALSE)</f>
        <v>Mayer Public Library</v>
      </c>
      <c r="K1541" s="13" t="s">
        <v>207</v>
      </c>
      <c r="M1541" t="s">
        <v>266</v>
      </c>
      <c r="P1541">
        <v>0</v>
      </c>
      <c r="Q1541">
        <v>0</v>
      </c>
      <c r="R1541">
        <v>0</v>
      </c>
      <c r="S1541">
        <v>0</v>
      </c>
      <c r="T1541">
        <v>0</v>
      </c>
      <c r="U1541">
        <v>0</v>
      </c>
      <c r="V1541">
        <v>0</v>
      </c>
    </row>
    <row r="1542" spans="1:22" ht="15" x14ac:dyDescent="0.25">
      <c r="A1542" s="22" t="e">
        <f>VLOOKUP(lex_jul_2014[[#This Row],[Locationid]],[1]LibPAS_data!$A$2:$D$264,4,FALSE)</f>
        <v>#N/A</v>
      </c>
      <c r="B1542" s="10" t="str">
        <f>TEXT(C1542,"yyyy")&amp;"-"&amp;"Q"&amp;LOOKUP(MONTH(C1542),{1,4,7,10},{1,2,3,4})</f>
        <v>2015-Q3</v>
      </c>
      <c r="C1542" s="19">
        <v>42248</v>
      </c>
      <c r="D1542" s="7">
        <f>YEAR(DATE(YEAR(lex_jul_2014[[#This Row],[Date]]),MONTH(lex_jul_2014[[#This Row],[Date]])+6,1))</f>
        <v>2016</v>
      </c>
      <c r="E1542" s="39" t="str">
        <f>TEXT(lex_jul_2014[[#This Row],[Date]],"YYYY")</f>
        <v>2015</v>
      </c>
      <c r="F1542" t="s">
        <v>271</v>
      </c>
      <c r="G1542" s="7" t="str">
        <f>VLOOKUP(K1542,[1]LibPAS_data!$A$2:$C$600,3,FALSE)</f>
        <v>Navajo</v>
      </c>
      <c r="H1542">
        <v>14499</v>
      </c>
      <c r="I1542" t="s">
        <v>126</v>
      </c>
      <c r="J1542" s="28" t="str">
        <f>VLOOKUP(K1542,[1]LibPAS_data!$A$2:$C$601,2,FALSE)</f>
        <v>McNary Community Library</v>
      </c>
      <c r="K1542" s="11" t="s">
        <v>209</v>
      </c>
      <c r="M1542" t="s">
        <v>266</v>
      </c>
      <c r="P1542">
        <v>0</v>
      </c>
      <c r="Q1542">
        <v>0</v>
      </c>
      <c r="R1542">
        <v>0</v>
      </c>
      <c r="S1542">
        <v>0</v>
      </c>
      <c r="T1542">
        <v>0</v>
      </c>
      <c r="U1542">
        <v>0</v>
      </c>
      <c r="V1542">
        <v>0</v>
      </c>
    </row>
    <row r="1543" spans="1:22" ht="15" x14ac:dyDescent="0.25">
      <c r="A1543" s="22">
        <f>VLOOKUP(lex_jul_2014[[#This Row],[Locationid]],[1]LibPAS_data!$A$2:$D$264,4,FALSE)</f>
        <v>3750</v>
      </c>
      <c r="B1543" s="10" t="str">
        <f>TEXT(C1543,"yyyy")&amp;"-"&amp;"Q"&amp;LOOKUP(MONTH(C1543),{1,4,7,10},{1,2,3,4})</f>
        <v>2015-Q3</v>
      </c>
      <c r="C1543" s="19">
        <v>42248</v>
      </c>
      <c r="D1543" s="7">
        <f>YEAR(DATE(YEAR(lex_jul_2014[[#This Row],[Date]]),MONTH(lex_jul_2014[[#This Row],[Date]])+6,1))</f>
        <v>2016</v>
      </c>
      <c r="E1543" s="39" t="str">
        <f>TEXT(lex_jul_2014[[#This Row],[Date]],"YYYY")</f>
        <v>2015</v>
      </c>
      <c r="F1543" t="s">
        <v>271</v>
      </c>
      <c r="G1543" s="7" t="str">
        <f>VLOOKUP(K1543,[1]LibPAS_data!$A$2:$C$600,3,FALSE)</f>
        <v>Gila</v>
      </c>
      <c r="H1543">
        <v>14459</v>
      </c>
      <c r="I1543" t="s">
        <v>85</v>
      </c>
      <c r="J1543" s="28" t="str">
        <f>VLOOKUP(K1543,[1]LibPAS_data!$A$2:$C$601,2,FALSE)</f>
        <v>Miami Memorial Public Library</v>
      </c>
      <c r="K1543" s="13" t="s">
        <v>211</v>
      </c>
      <c r="M1543" t="s">
        <v>266</v>
      </c>
      <c r="P1543">
        <v>0</v>
      </c>
      <c r="Q1543">
        <v>0</v>
      </c>
      <c r="R1543">
        <v>0</v>
      </c>
      <c r="S1543">
        <v>0</v>
      </c>
      <c r="T1543">
        <v>0</v>
      </c>
      <c r="U1543">
        <v>0</v>
      </c>
      <c r="V1543">
        <v>0</v>
      </c>
    </row>
    <row r="1544" spans="1:22" ht="15" x14ac:dyDescent="0.25">
      <c r="A1544" s="22">
        <f>VLOOKUP(lex_jul_2014[[#This Row],[Locationid]],[1]LibPAS_data!$A$2:$D$264,4,FALSE)</f>
        <v>87143</v>
      </c>
      <c r="B1544" s="10" t="str">
        <f>TEXT(C1544,"yyyy")&amp;"-"&amp;"Q"&amp;LOOKUP(MONTH(C1544),{1,4,7,10},{1,2,3,4})</f>
        <v>2015-Q3</v>
      </c>
      <c r="C1544" s="19">
        <v>42248</v>
      </c>
      <c r="D1544" s="7">
        <f>YEAR(DATE(YEAR(lex_jul_2014[[#This Row],[Date]]),MONTH(lex_jul_2014[[#This Row],[Date]])+6,1))</f>
        <v>2016</v>
      </c>
      <c r="E1544" s="39" t="str">
        <f>TEXT(lex_jul_2014[[#This Row],[Date]],"YYYY")</f>
        <v>2015</v>
      </c>
      <c r="F1544" t="s">
        <v>271</v>
      </c>
      <c r="G1544" s="7" t="str">
        <f>VLOOKUP(K1544,[1]LibPAS_data!$A$2:$C$600,3,FALSE)</f>
        <v>Mohave</v>
      </c>
      <c r="H1544">
        <v>14322</v>
      </c>
      <c r="I1544" t="s">
        <v>29</v>
      </c>
      <c r="J1544" s="28" t="str">
        <f>VLOOKUP(K1544,[1]LibPAS_data!$A$2:$C$601,2,FALSE)</f>
        <v>Mohave County Library District</v>
      </c>
      <c r="K1544" s="11" t="s">
        <v>212</v>
      </c>
      <c r="M1544" t="s">
        <v>266</v>
      </c>
      <c r="P1544">
        <v>0</v>
      </c>
      <c r="Q1544">
        <v>0</v>
      </c>
      <c r="R1544">
        <v>0</v>
      </c>
      <c r="S1544">
        <v>0</v>
      </c>
      <c r="T1544">
        <v>0</v>
      </c>
      <c r="U1544">
        <v>0</v>
      </c>
      <c r="V1544">
        <v>0</v>
      </c>
    </row>
    <row r="1545" spans="1:22" ht="15" x14ac:dyDescent="0.25">
      <c r="A1545" s="22">
        <f>VLOOKUP(lex_jul_2014[[#This Row],[Locationid]],[1]LibPAS_data!$A$2:$D$264,4,FALSE)</f>
        <v>2934</v>
      </c>
      <c r="B1545" s="10" t="str">
        <f>TEXT(C1545,"yyyy")&amp;"-"&amp;"Q"&amp;LOOKUP(MONTH(C1545),{1,4,7,10},{1,2,3,4})</f>
        <v>2015-Q3</v>
      </c>
      <c r="C1545" s="19">
        <v>42248</v>
      </c>
      <c r="D1545" s="7">
        <f>YEAR(DATE(YEAR(lex_jul_2014[[#This Row],[Date]]),MONTH(lex_jul_2014[[#This Row],[Date]])+6,1))</f>
        <v>2016</v>
      </c>
      <c r="E1545" s="39" t="str">
        <f>TEXT(lex_jul_2014[[#This Row],[Date]],"YYYY")</f>
        <v>2015</v>
      </c>
      <c r="F1545" t="s">
        <v>271</v>
      </c>
      <c r="G1545" s="7" t="str">
        <f>VLOOKUP(K1545,[1]LibPAS_data!$A$2:$C$600,3,FALSE)</f>
        <v>Greenlee</v>
      </c>
      <c r="H1545">
        <v>14471</v>
      </c>
      <c r="I1545" t="s">
        <v>74</v>
      </c>
      <c r="J1545" s="28" t="str">
        <f>VLOOKUP(K1545,[1]LibPAS_data!$A$2:$C$601,2,FALSE)</f>
        <v>Morenci Community Library</v>
      </c>
      <c r="K1545" s="13" t="s">
        <v>213</v>
      </c>
      <c r="M1545" t="s">
        <v>266</v>
      </c>
      <c r="P1545">
        <v>0</v>
      </c>
      <c r="Q1545">
        <v>0</v>
      </c>
      <c r="R1545">
        <v>0</v>
      </c>
      <c r="S1545">
        <v>0</v>
      </c>
      <c r="T1545">
        <v>0</v>
      </c>
      <c r="U1545">
        <v>0</v>
      </c>
      <c r="V1545">
        <v>0</v>
      </c>
    </row>
    <row r="1546" spans="1:22" ht="15" x14ac:dyDescent="0.25">
      <c r="A1546" s="22">
        <f>VLOOKUP(lex_jul_2014[[#This Row],[Locationid]],[1]LibPAS_data!$A$2:$D$264,4,FALSE)</f>
        <v>2461</v>
      </c>
      <c r="B1546" s="10" t="str">
        <f>TEXT(C1546,"yyyy")&amp;"-"&amp;"Q"&amp;LOOKUP(MONTH(C1546),{1,4,7,10},{1,2,3,4})</f>
        <v>2015-Q3</v>
      </c>
      <c r="C1546" s="19">
        <v>42248</v>
      </c>
      <c r="D1546" s="7">
        <f>YEAR(DATE(YEAR(lex_jul_2014[[#This Row],[Date]]),MONTH(lex_jul_2014[[#This Row],[Date]])+6,1))</f>
        <v>2016</v>
      </c>
      <c r="E1546" s="39" t="str">
        <f>TEXT(lex_jul_2014[[#This Row],[Date]],"YYYY")</f>
        <v>2015</v>
      </c>
      <c r="F1546" t="s">
        <v>271</v>
      </c>
      <c r="G1546" s="7" t="str">
        <f>VLOOKUP(K1546,[1]LibPAS_data!$A$2:$C$600,3,FALSE)</f>
        <v>Navajo</v>
      </c>
      <c r="H1546">
        <v>6128</v>
      </c>
      <c r="I1546" t="s">
        <v>124</v>
      </c>
      <c r="J1546" s="28" t="str">
        <f>VLOOKUP(K1546,[1]LibPAS_data!$A$2:$C$601,2,FALSE)</f>
        <v>Navajo County Library District</v>
      </c>
      <c r="K1546" s="11" t="s">
        <v>214</v>
      </c>
      <c r="M1546" t="s">
        <v>266</v>
      </c>
      <c r="P1546">
        <v>22</v>
      </c>
      <c r="Q1546">
        <v>7</v>
      </c>
      <c r="R1546">
        <v>29</v>
      </c>
      <c r="S1546">
        <v>11</v>
      </c>
      <c r="T1546">
        <v>2</v>
      </c>
      <c r="U1546">
        <v>2</v>
      </c>
      <c r="V1546">
        <v>0</v>
      </c>
    </row>
    <row r="1547" spans="1:22" ht="15" x14ac:dyDescent="0.25">
      <c r="A1547" s="22">
        <f>VLOOKUP(lex_jul_2014[[#This Row],[Locationid]],[1]LibPAS_data!$A$2:$D$264,4,FALSE)</f>
        <v>19768</v>
      </c>
      <c r="B1547" s="10" t="str">
        <f>TEXT(C1547,"yyyy")&amp;"-"&amp;"Q"&amp;LOOKUP(MONTH(C1547),{1,4,7,10},{1,2,3,4})</f>
        <v>2015-Q3</v>
      </c>
      <c r="C1547" s="19">
        <v>42248</v>
      </c>
      <c r="D1547" s="7">
        <f>YEAR(DATE(YEAR(lex_jul_2014[[#This Row],[Date]]),MONTH(lex_jul_2014[[#This Row],[Date]])+6,1))</f>
        <v>2016</v>
      </c>
      <c r="E1547" s="39" t="str">
        <f>TEXT(lex_jul_2014[[#This Row],[Date]],"YYYY")</f>
        <v>2015</v>
      </c>
      <c r="F1547" t="s">
        <v>271</v>
      </c>
      <c r="G1547" s="7" t="str">
        <f>VLOOKUP(K1547,[1]LibPAS_data!$A$2:$C$600,3,FALSE)</f>
        <v>Apache</v>
      </c>
      <c r="H1547">
        <v>14548</v>
      </c>
      <c r="I1547" t="s">
        <v>115</v>
      </c>
      <c r="J1547" s="28" t="str">
        <f>VLOOKUP(K1547,[1]LibPAS_data!$A$2:$C$601,2,FALSE)</f>
        <v>Navajo Nation Library System</v>
      </c>
      <c r="K1547" s="13" t="s">
        <v>216</v>
      </c>
      <c r="M1547" t="s">
        <v>266</v>
      </c>
      <c r="P1547">
        <v>0</v>
      </c>
      <c r="Q1547">
        <v>0</v>
      </c>
      <c r="R1547">
        <v>0</v>
      </c>
      <c r="S1547">
        <v>0</v>
      </c>
      <c r="T1547">
        <v>0</v>
      </c>
      <c r="U1547">
        <v>0</v>
      </c>
      <c r="V1547">
        <v>0</v>
      </c>
    </row>
    <row r="1548" spans="1:22" ht="15" x14ac:dyDescent="0.25">
      <c r="A1548" s="22">
        <f>VLOOKUP(lex_jul_2014[[#This Row],[Locationid]],[1]LibPAS_data!$A$2:$D$264,4,FALSE)</f>
        <v>23601</v>
      </c>
      <c r="B1548" s="10" t="str">
        <f>TEXT(C1548,"yyyy")&amp;"-"&amp;"Q"&amp;LOOKUP(MONTH(C1548),{1,4,7,10},{1,2,3,4})</f>
        <v>2015-Q3</v>
      </c>
      <c r="C1548" s="19">
        <v>42248</v>
      </c>
      <c r="D1548" s="7">
        <f>YEAR(DATE(YEAR(lex_jul_2014[[#This Row],[Date]]),MONTH(lex_jul_2014[[#This Row],[Date]])+6,1))</f>
        <v>2016</v>
      </c>
      <c r="E1548" s="39" t="str">
        <f>TEXT(lex_jul_2014[[#This Row],[Date]],"YYYY")</f>
        <v>2015</v>
      </c>
      <c r="F1548" t="s">
        <v>271</v>
      </c>
      <c r="G1548" s="7" t="str">
        <f>VLOOKUP(K1548,[1]LibPAS_data!$A$2:$C$600,3,FALSE)</f>
        <v>Santa Cruz</v>
      </c>
      <c r="H1548">
        <v>14515</v>
      </c>
      <c r="I1548" t="s">
        <v>137</v>
      </c>
      <c r="J1548" s="28" t="str">
        <f>VLOOKUP(K1548,[1]LibPAS_data!$A$2:$C$601,2,FALSE)</f>
        <v>Nogales/Santa Cruz County Public Library</v>
      </c>
      <c r="K1548" s="11" t="s">
        <v>215</v>
      </c>
      <c r="M1548" t="s">
        <v>266</v>
      </c>
      <c r="P1548">
        <v>0</v>
      </c>
      <c r="Q1548">
        <v>0</v>
      </c>
      <c r="R1548">
        <v>0</v>
      </c>
      <c r="S1548">
        <v>0</v>
      </c>
      <c r="T1548">
        <v>0</v>
      </c>
      <c r="U1548">
        <v>0</v>
      </c>
      <c r="V1548">
        <v>0</v>
      </c>
    </row>
    <row r="1549" spans="1:22" ht="15" x14ac:dyDescent="0.25">
      <c r="A1549" s="22" t="e">
        <f>VLOOKUP(lex_jul_2014[[#This Row],[Locationid]],[1]LibPAS_data!$A$2:$D$264,4,FALSE)</f>
        <v>#N/A</v>
      </c>
      <c r="B1549" s="10" t="str">
        <f>TEXT(C1549,"yyyy")&amp;"-"&amp;"Q"&amp;LOOKUP(MONTH(C1549),{1,4,7,10},{1,2,3,4})</f>
        <v>2015-Q3</v>
      </c>
      <c r="C1549" s="19">
        <v>42248</v>
      </c>
      <c r="D1549" s="7">
        <f>YEAR(DATE(YEAR(lex_jul_2014[[#This Row],[Date]]),MONTH(lex_jul_2014[[#This Row],[Date]])+6,1))</f>
        <v>2016</v>
      </c>
      <c r="E1549" s="39" t="str">
        <f>TEXT(lex_jul_2014[[#This Row],[Date]],"YYYY")</f>
        <v>2015</v>
      </c>
      <c r="F1549" t="s">
        <v>271</v>
      </c>
      <c r="G1549" s="7" t="str">
        <f>VLOOKUP(K1549,[1]LibPAS_data!$A$2:$C$600,3,FALSE)</f>
        <v>Maricopa</v>
      </c>
      <c r="H1549">
        <v>14488</v>
      </c>
      <c r="I1549" t="s">
        <v>282</v>
      </c>
      <c r="J1549" s="28" t="str">
        <f>VLOOKUP(K1549,[1]LibPAS_data!$A$2:$C$601,2,FALSE)</f>
        <v>Northwest Regional Library</v>
      </c>
      <c r="K1549" s="13" t="s">
        <v>286</v>
      </c>
      <c r="M1549" t="s">
        <v>266</v>
      </c>
      <c r="P1549">
        <v>0</v>
      </c>
      <c r="Q1549">
        <v>0</v>
      </c>
      <c r="R1549">
        <v>0</v>
      </c>
      <c r="S1549">
        <v>0</v>
      </c>
      <c r="T1549">
        <v>0</v>
      </c>
      <c r="U1549">
        <v>0</v>
      </c>
      <c r="V1549">
        <v>0</v>
      </c>
    </row>
    <row r="1550" spans="1:22" ht="15" x14ac:dyDescent="0.25">
      <c r="A1550" s="22" t="e">
        <f>VLOOKUP(lex_jul_2014[[#This Row],[Locationid]],[1]LibPAS_data!$A$2:$D$264,4,FALSE)</f>
        <v>#N/A</v>
      </c>
      <c r="B1550" s="10" t="str">
        <f>TEXT(C1550,"yyyy")&amp;"-"&amp;"Q"&amp;LOOKUP(MONTH(C1550),{1,4,7,10},{1,2,3,4})</f>
        <v>2015-Q3</v>
      </c>
      <c r="C1550" s="19">
        <v>42248</v>
      </c>
      <c r="D1550" s="7">
        <f>YEAR(DATE(YEAR(lex_jul_2014[[#This Row],[Date]]),MONTH(lex_jul_2014[[#This Row],[Date]])+6,1))</f>
        <v>2016</v>
      </c>
      <c r="E1550" s="39" t="str">
        <f>TEXT(lex_jul_2014[[#This Row],[Date]],"YYYY")</f>
        <v>2015</v>
      </c>
      <c r="F1550" t="s">
        <v>271</v>
      </c>
      <c r="G1550" s="7" t="str">
        <f>VLOOKUP(K1550,[1]LibPAS_data!$A$2:$C$600,3,FALSE)</f>
        <v>Pinal</v>
      </c>
      <c r="H1550">
        <v>13840</v>
      </c>
      <c r="I1550" t="s">
        <v>23</v>
      </c>
      <c r="J1550" s="28" t="str">
        <f>VLOOKUP(K1550,[1]LibPAS_data!$A$2:$C$601,2,FALSE)</f>
        <v>Oracle Public Library</v>
      </c>
      <c r="K1550" s="11" t="s">
        <v>217</v>
      </c>
      <c r="M1550" t="s">
        <v>266</v>
      </c>
      <c r="P1550">
        <v>0</v>
      </c>
      <c r="Q1550">
        <v>0</v>
      </c>
      <c r="R1550">
        <v>0</v>
      </c>
      <c r="S1550">
        <v>0</v>
      </c>
      <c r="T1550">
        <v>0</v>
      </c>
      <c r="U1550">
        <v>0</v>
      </c>
      <c r="V1550">
        <v>0</v>
      </c>
    </row>
    <row r="1551" spans="1:22" ht="15" x14ac:dyDescent="0.25">
      <c r="A1551" s="22" t="e">
        <f>VLOOKUP(lex_jul_2014[[#This Row],[Locationid]],[1]LibPAS_data!$A$2:$D$264,4,FALSE)</f>
        <v>#N/A</v>
      </c>
      <c r="B1551" s="10" t="str">
        <f>TEXT(C1551,"yyyy")&amp;"-"&amp;"Q"&amp;LOOKUP(MONTH(C1551),{1,4,7,10},{1,2,3,4})</f>
        <v>2015-Q3</v>
      </c>
      <c r="C1551" s="19">
        <v>42248</v>
      </c>
      <c r="D1551" s="7">
        <f>YEAR(DATE(YEAR(lex_jul_2014[[#This Row],[Date]]),MONTH(lex_jul_2014[[#This Row],[Date]])+6,1))</f>
        <v>2016</v>
      </c>
      <c r="E1551" s="39" t="str">
        <f>TEXT(lex_jul_2014[[#This Row],[Date]],"YYYY")</f>
        <v>2015</v>
      </c>
      <c r="F1551" t="s">
        <v>271</v>
      </c>
      <c r="G1551" s="7" t="str">
        <f>VLOOKUP(K1551,[1]LibPAS_data!$A$2:$C$600,3,FALSE)</f>
        <v>Pinal</v>
      </c>
      <c r="H1551">
        <v>14513</v>
      </c>
      <c r="I1551" t="s">
        <v>135</v>
      </c>
      <c r="J1551" s="28" t="str">
        <f>VLOOKUP(K1551,[1]LibPAS_data!$A$2:$C$601,2,FALSE)</f>
        <v>Oro Valley Public Library</v>
      </c>
      <c r="K1551" s="13" t="s">
        <v>218</v>
      </c>
      <c r="M1551" t="s">
        <v>266</v>
      </c>
      <c r="P1551">
        <v>0</v>
      </c>
      <c r="Q1551">
        <v>0</v>
      </c>
      <c r="R1551">
        <v>0</v>
      </c>
      <c r="S1551">
        <v>0</v>
      </c>
      <c r="T1551">
        <v>0</v>
      </c>
      <c r="U1551">
        <v>0</v>
      </c>
      <c r="V1551">
        <v>0</v>
      </c>
    </row>
    <row r="1552" spans="1:22" ht="15" x14ac:dyDescent="0.25">
      <c r="A1552" s="22" t="str">
        <f>VLOOKUP(lex_jul_2014[[#This Row],[Locationid]],[1]LibPAS_data!$A$2:$D$264,4,FALSE)</f>
        <v>N/A</v>
      </c>
      <c r="B1552" s="10" t="str">
        <f>TEXT(C1552,"yyyy")&amp;"-"&amp;"Q"&amp;LOOKUP(MONTH(C1552),{1,4,7,10},{1,2,3,4})</f>
        <v>2015-Q3</v>
      </c>
      <c r="C1552" s="19">
        <v>42248</v>
      </c>
      <c r="D1552" s="7">
        <f>YEAR(DATE(YEAR(lex_jul_2014[[#This Row],[Date]]),MONTH(lex_jul_2014[[#This Row],[Date]])+6,1))</f>
        <v>2016</v>
      </c>
      <c r="E1552" s="39" t="str">
        <f>TEXT(lex_jul_2014[[#This Row],[Date]],"YYYY")</f>
        <v>2015</v>
      </c>
      <c r="F1552" t="s">
        <v>271</v>
      </c>
      <c r="G1552" s="7" t="str">
        <f>VLOOKUP(K1552,[1]LibPAS_data!$A$2:$C$600,3,FALSE)</f>
        <v>Coconino</v>
      </c>
      <c r="H1552">
        <v>14453</v>
      </c>
      <c r="I1552" t="s">
        <v>64</v>
      </c>
      <c r="J1552" s="28" t="str">
        <f>VLOOKUP(K1552,[1]LibPAS_data!$A$2:$C$601,2,FALSE)</f>
        <v>Page Public Library</v>
      </c>
      <c r="K1552" s="11" t="s">
        <v>219</v>
      </c>
      <c r="M1552" t="s">
        <v>266</v>
      </c>
      <c r="P1552">
        <v>2</v>
      </c>
      <c r="Q1552">
        <v>1</v>
      </c>
      <c r="R1552">
        <v>6</v>
      </c>
      <c r="S1552">
        <v>7</v>
      </c>
      <c r="T1552">
        <v>0</v>
      </c>
      <c r="U1552">
        <v>8</v>
      </c>
      <c r="V1552">
        <v>0</v>
      </c>
    </row>
    <row r="1553" spans="1:22" ht="15" x14ac:dyDescent="0.25">
      <c r="A1553" s="22">
        <f>VLOOKUP(lex_jul_2014[[#This Row],[Locationid]],[1]LibPAS_data!$A$2:$D$264,4,FALSE)</f>
        <v>10834</v>
      </c>
      <c r="B1553" s="10" t="str">
        <f>TEXT(C1553,"yyyy")&amp;"-"&amp;"Q"&amp;LOOKUP(MONTH(C1553),{1,4,7,10},{1,2,3,4})</f>
        <v>2015-Q3</v>
      </c>
      <c r="C1553" s="19">
        <v>42248</v>
      </c>
      <c r="D1553" s="7">
        <f>YEAR(DATE(YEAR(lex_jul_2014[[#This Row],[Date]]),MONTH(lex_jul_2014[[#This Row],[Date]])+6,1))</f>
        <v>2016</v>
      </c>
      <c r="E1553" s="39" t="str">
        <f>TEXT(lex_jul_2014[[#This Row],[Date]],"YYYY")</f>
        <v>2015</v>
      </c>
      <c r="F1553" t="s">
        <v>271</v>
      </c>
      <c r="G1553" s="7" t="str">
        <f>VLOOKUP(K1553,[1]LibPAS_data!$A$2:$C$600,3,FALSE)</f>
        <v>La Paz</v>
      </c>
      <c r="H1553">
        <v>14472</v>
      </c>
      <c r="I1553" t="s">
        <v>301</v>
      </c>
      <c r="J1553" s="28" t="str">
        <f>VLOOKUP(K1553,[1]LibPAS_data!$A$2:$C$601,2,FALSE)</f>
        <v>Parker Public Library</v>
      </c>
      <c r="K1553" s="13" t="s">
        <v>300</v>
      </c>
      <c r="M1553" t="s">
        <v>266</v>
      </c>
      <c r="P1553">
        <v>1</v>
      </c>
      <c r="Q1553">
        <v>0</v>
      </c>
      <c r="R1553">
        <v>2</v>
      </c>
      <c r="S1553">
        <v>0</v>
      </c>
      <c r="T1553">
        <v>1</v>
      </c>
      <c r="U1553">
        <v>0</v>
      </c>
      <c r="V1553">
        <v>0</v>
      </c>
    </row>
    <row r="1554" spans="1:22" ht="15" x14ac:dyDescent="0.25">
      <c r="A1554" s="22">
        <f>VLOOKUP(lex_jul_2014[[#This Row],[Locationid]],[1]LibPAS_data!$A$2:$D$264,4,FALSE)</f>
        <v>811</v>
      </c>
      <c r="B1554" s="10" t="str">
        <f>TEXT(C1554,"yyyy")&amp;"-"&amp;"Q"&amp;LOOKUP(MONTH(C1554),{1,4,7,10},{1,2,3,4})</f>
        <v>2015-Q3</v>
      </c>
      <c r="C1554" s="19">
        <v>42248</v>
      </c>
      <c r="D1554" s="7">
        <f>YEAR(DATE(YEAR(lex_jul_2014[[#This Row],[Date]]),MONTH(lex_jul_2014[[#This Row],[Date]])+6,1))</f>
        <v>2016</v>
      </c>
      <c r="E1554" s="39" t="str">
        <f>TEXT(lex_jul_2014[[#This Row],[Date]],"YYYY")</f>
        <v>2015</v>
      </c>
      <c r="F1554" t="s">
        <v>271</v>
      </c>
      <c r="G1554" s="7" t="str">
        <f>VLOOKUP(K1554,[1]LibPAS_data!$A$2:$C$600,3,FALSE)</f>
        <v>Santa Cruz</v>
      </c>
      <c r="H1554">
        <v>14516</v>
      </c>
      <c r="I1554" t="s">
        <v>139</v>
      </c>
      <c r="J1554" s="28" t="str">
        <f>VLOOKUP(K1554,[1]LibPAS_data!$A$2:$C$601,2,FALSE)</f>
        <v>Patagonia Public Library</v>
      </c>
      <c r="K1554" s="14" t="s">
        <v>220</v>
      </c>
      <c r="M1554" t="s">
        <v>266</v>
      </c>
      <c r="P1554">
        <v>0</v>
      </c>
      <c r="Q1554">
        <v>0</v>
      </c>
      <c r="R1554">
        <v>0</v>
      </c>
      <c r="S1554">
        <v>0</v>
      </c>
      <c r="T1554">
        <v>0</v>
      </c>
      <c r="U1554">
        <v>0</v>
      </c>
      <c r="V1554">
        <v>0</v>
      </c>
    </row>
    <row r="1555" spans="1:22" ht="15" x14ac:dyDescent="0.25">
      <c r="A1555" s="22">
        <f>VLOOKUP(lex_jul_2014[[#This Row],[Locationid]],[1]LibPAS_data!$A$2:$D$264,4,FALSE)</f>
        <v>13597</v>
      </c>
      <c r="B1555" s="10" t="str">
        <f>TEXT(C1555,"yyyy")&amp;"-"&amp;"Q"&amp;LOOKUP(MONTH(C1555),{1,4,7,10},{1,2,3,4})</f>
        <v>2015-Q3</v>
      </c>
      <c r="C1555" s="19">
        <v>42248</v>
      </c>
      <c r="D1555" s="7">
        <f>YEAR(DATE(YEAR(lex_jul_2014[[#This Row],[Date]]),MONTH(lex_jul_2014[[#This Row],[Date]])+6,1))</f>
        <v>2016</v>
      </c>
      <c r="E1555" s="39" t="str">
        <f>TEXT(lex_jul_2014[[#This Row],[Date]],"YYYY")</f>
        <v>2015</v>
      </c>
      <c r="F1555" t="s">
        <v>271</v>
      </c>
      <c r="G1555" s="7" t="str">
        <f>VLOOKUP(K1555,[1]LibPAS_data!$A$2:$C$600,3,FALSE)</f>
        <v>Gila</v>
      </c>
      <c r="H1555">
        <v>14462</v>
      </c>
      <c r="I1555" t="s">
        <v>89</v>
      </c>
      <c r="J1555" s="28" t="str">
        <f>VLOOKUP(K1555,[1]LibPAS_data!$A$2:$C$601,2,FALSE)</f>
        <v>Payson Public Library</v>
      </c>
      <c r="K1555" s="13" t="s">
        <v>221</v>
      </c>
      <c r="M1555" t="s">
        <v>266</v>
      </c>
      <c r="P1555">
        <v>0</v>
      </c>
      <c r="Q1555">
        <v>0</v>
      </c>
      <c r="R1555">
        <v>0</v>
      </c>
      <c r="S1555">
        <v>0</v>
      </c>
      <c r="T1555">
        <v>0</v>
      </c>
      <c r="U1555">
        <v>0</v>
      </c>
      <c r="V1555">
        <v>0</v>
      </c>
    </row>
    <row r="1556" spans="1:22" ht="15" x14ac:dyDescent="0.25">
      <c r="A1556" s="22">
        <f>VLOOKUP(lex_jul_2014[[#This Row],[Locationid]],[1]LibPAS_data!$A$2:$D$264,4,FALSE)</f>
        <v>109952</v>
      </c>
      <c r="B1556" s="10" t="str">
        <f>TEXT(C1556,"yyyy")&amp;"-"&amp;"Q"&amp;LOOKUP(MONTH(C1556),{1,4,7,10},{1,2,3,4})</f>
        <v>2015-Q3</v>
      </c>
      <c r="C1556" s="19">
        <v>42248</v>
      </c>
      <c r="D1556" s="7">
        <f>YEAR(DATE(YEAR(lex_jul_2014[[#This Row],[Date]]),MONTH(lex_jul_2014[[#This Row],[Date]])+6,1))</f>
        <v>2016</v>
      </c>
      <c r="E1556" s="39" t="str">
        <f>TEXT(lex_jul_2014[[#This Row],[Date]],"YYYY")</f>
        <v>2015</v>
      </c>
      <c r="F1556" t="s">
        <v>271</v>
      </c>
      <c r="G1556" s="7" t="str">
        <f>VLOOKUP(K1556,[1]LibPAS_data!$A$2:$C$600,3,FALSE)</f>
        <v>Maricopa</v>
      </c>
      <c r="H1556">
        <v>14480</v>
      </c>
      <c r="I1556" t="s">
        <v>109</v>
      </c>
      <c r="J1556" s="28" t="str">
        <f>VLOOKUP(K1556,[1]LibPAS_data!$A$2:$C$601,2,FALSE)</f>
        <v>Peoria Public Library</v>
      </c>
      <c r="K1556" s="11" t="s">
        <v>222</v>
      </c>
      <c r="M1556" t="s">
        <v>266</v>
      </c>
      <c r="P1556">
        <v>0</v>
      </c>
      <c r="Q1556">
        <v>0</v>
      </c>
      <c r="R1556">
        <v>0</v>
      </c>
      <c r="S1556">
        <v>0</v>
      </c>
      <c r="T1556">
        <v>0</v>
      </c>
      <c r="U1556">
        <v>0</v>
      </c>
      <c r="V1556">
        <v>0</v>
      </c>
    </row>
    <row r="1557" spans="1:22" ht="15" x14ac:dyDescent="0.25">
      <c r="A1557" s="22">
        <f>VLOOKUP(lex_jul_2014[[#This Row],[Locationid]],[1]LibPAS_data!$A$2:$D$264,4,FALSE)</f>
        <v>943450</v>
      </c>
      <c r="B1557" s="10" t="str">
        <f>TEXT(C1557,"yyyy")&amp;"-"&amp;"Q"&amp;LOOKUP(MONTH(C1557),{1,4,7,10},{1,2,3,4})</f>
        <v>2015-Q3</v>
      </c>
      <c r="C1557" s="19">
        <v>42248</v>
      </c>
      <c r="D1557" s="7">
        <f>YEAR(DATE(YEAR(lex_jul_2014[[#This Row],[Date]]),MONTH(lex_jul_2014[[#This Row],[Date]])+6,1))</f>
        <v>2016</v>
      </c>
      <c r="E1557" s="39" t="str">
        <f>TEXT(lex_jul_2014[[#This Row],[Date]],"YYYY")</f>
        <v>2015</v>
      </c>
      <c r="F1557" t="s">
        <v>271</v>
      </c>
      <c r="G1557" s="7" t="str">
        <f>VLOOKUP(K1557,[1]LibPAS_data!$A$2:$C$600,3,FALSE)</f>
        <v>Maricopa</v>
      </c>
      <c r="H1557">
        <v>5773</v>
      </c>
      <c r="I1557" t="s">
        <v>107</v>
      </c>
      <c r="J1557" s="28" t="str">
        <f>VLOOKUP(K1557,[1]LibPAS_data!$A$2:$C$601,2,FALSE)</f>
        <v>Phoenix Public Library</v>
      </c>
      <c r="K1557" s="15" t="s">
        <v>223</v>
      </c>
      <c r="M1557" t="s">
        <v>266</v>
      </c>
      <c r="P1557">
        <v>249</v>
      </c>
      <c r="Q1557">
        <v>55</v>
      </c>
      <c r="R1557">
        <v>304</v>
      </c>
      <c r="S1557">
        <v>120</v>
      </c>
      <c r="T1557">
        <v>61</v>
      </c>
      <c r="U1557">
        <v>55</v>
      </c>
      <c r="V1557">
        <v>8</v>
      </c>
    </row>
    <row r="1558" spans="1:22" ht="15" x14ac:dyDescent="0.25">
      <c r="A1558" s="22">
        <f>VLOOKUP(lex_jul_2014[[#This Row],[Locationid]],[1]LibPAS_data!$A$2:$D$264,4,FALSE)</f>
        <v>405419</v>
      </c>
      <c r="B1558" s="10" t="str">
        <f>TEXT(C1558,"yyyy")&amp;"-"&amp;"Q"&amp;LOOKUP(MONTH(C1558),{1,4,7,10},{1,2,3,4})</f>
        <v>2015-Q3</v>
      </c>
      <c r="C1558" s="19">
        <v>42248</v>
      </c>
      <c r="D1558" s="7">
        <f>YEAR(DATE(YEAR(lex_jul_2014[[#This Row],[Date]]),MONTH(lex_jul_2014[[#This Row],[Date]])+6,1))</f>
        <v>2016</v>
      </c>
      <c r="E1558" s="39" t="str">
        <f>TEXT(lex_jul_2014[[#This Row],[Date]],"YYYY")</f>
        <v>2015</v>
      </c>
      <c r="F1558" t="s">
        <v>271</v>
      </c>
      <c r="G1558" s="7" t="str">
        <f>VLOOKUP(K1558,[1]LibPAS_data!$A$2:$C$600,3,FALSE)</f>
        <v>Pima</v>
      </c>
      <c r="H1558">
        <v>5042</v>
      </c>
      <c r="I1558" t="s">
        <v>136</v>
      </c>
      <c r="J1558" s="28" t="str">
        <f>VLOOKUP(K1558,[1]LibPAS_data!$A$2:$C$601,2,FALSE)</f>
        <v>Pima County Public Library</v>
      </c>
      <c r="K1558" s="11" t="s">
        <v>225</v>
      </c>
      <c r="M1558" t="s">
        <v>266</v>
      </c>
      <c r="P1558">
        <v>193</v>
      </c>
      <c r="Q1558">
        <v>46</v>
      </c>
      <c r="R1558">
        <v>272</v>
      </c>
      <c r="S1558">
        <v>115</v>
      </c>
      <c r="T1558">
        <v>40</v>
      </c>
      <c r="U1558">
        <v>24</v>
      </c>
      <c r="V1558">
        <v>41</v>
      </c>
    </row>
    <row r="1559" spans="1:22" ht="15" x14ac:dyDescent="0.25">
      <c r="A1559" s="22" t="e">
        <f>VLOOKUP(lex_jul_2014[[#This Row],[Locationid]],[1]LibPAS_data!$A$2:$D$264,4,FALSE)</f>
        <v>#N/A</v>
      </c>
      <c r="B1559" s="10" t="str">
        <f>TEXT(C1559,"yyyy")&amp;"-"&amp;"Q"&amp;LOOKUP(MONTH(C1559),{1,4,7,10},{1,2,3,4})</f>
        <v>2015-Q3</v>
      </c>
      <c r="C1559" s="19">
        <v>42248</v>
      </c>
      <c r="D1559" s="7">
        <f>YEAR(DATE(YEAR(lex_jul_2014[[#This Row],[Date]]),MONTH(lex_jul_2014[[#This Row],[Date]])+6,1))</f>
        <v>2016</v>
      </c>
      <c r="E1559" s="39" t="str">
        <f>TEXT(lex_jul_2014[[#This Row],[Date]],"YYYY")</f>
        <v>2015</v>
      </c>
      <c r="F1559" t="s">
        <v>271</v>
      </c>
      <c r="G1559" s="7" t="str">
        <f>VLOOKUP(K1559,[1]LibPAS_data!$A$2:$C$600,3,FALSE)</f>
        <v>Yuma</v>
      </c>
      <c r="H1559">
        <v>14466</v>
      </c>
      <c r="I1559" t="s">
        <v>94</v>
      </c>
      <c r="J1559" s="28" t="str">
        <f>VLOOKUP(K1559,[1]LibPAS_data!$A$2:$C$601,2,FALSE)</f>
        <v>Heritage Branch Library</v>
      </c>
      <c r="K1559" s="13" t="s">
        <v>302</v>
      </c>
      <c r="M1559" t="s">
        <v>266</v>
      </c>
      <c r="P1559">
        <v>0</v>
      </c>
      <c r="Q1559">
        <v>0</v>
      </c>
      <c r="R1559">
        <v>0</v>
      </c>
      <c r="S1559">
        <v>0</v>
      </c>
      <c r="T1559">
        <v>0</v>
      </c>
      <c r="U1559">
        <v>0</v>
      </c>
      <c r="V1559">
        <v>0</v>
      </c>
    </row>
    <row r="1560" spans="1:22" ht="15" x14ac:dyDescent="0.25">
      <c r="A1560" s="22">
        <f>VLOOKUP(lex_jul_2014[[#This Row],[Locationid]],[1]LibPAS_data!$A$2:$D$264,4,FALSE)</f>
        <v>8901</v>
      </c>
      <c r="B1560" s="10" t="str">
        <f>TEXT(C1560,"yyyy")&amp;"-"&amp;"Q"&amp;LOOKUP(MONTH(C1560),{1,4,7,10},{1,2,3,4})</f>
        <v>2015-Q3</v>
      </c>
      <c r="C1560" s="19">
        <v>42248</v>
      </c>
      <c r="D1560" s="7">
        <f>YEAR(DATE(YEAR(lex_jul_2014[[#This Row],[Date]]),MONTH(lex_jul_2014[[#This Row],[Date]])+6,1))</f>
        <v>2016</v>
      </c>
      <c r="E1560" s="39" t="str">
        <f>TEXT(lex_jul_2014[[#This Row],[Date]],"YYYY")</f>
        <v>2015</v>
      </c>
      <c r="F1560" t="s">
        <v>271</v>
      </c>
      <c r="G1560" s="7" t="str">
        <f>VLOOKUP(K1560,[1]LibPAS_data!$A$2:$C$600,3,FALSE)</f>
        <v>Pinal</v>
      </c>
      <c r="H1560">
        <v>13846</v>
      </c>
      <c r="I1560" t="s">
        <v>20</v>
      </c>
      <c r="J1560" s="28" t="str">
        <f>VLOOKUP(K1560,[1]LibPAS_data!$A$2:$C$601,2,FALSE)</f>
        <v>Pinal County Library District</v>
      </c>
      <c r="K1560" s="11" t="s">
        <v>226</v>
      </c>
      <c r="M1560" t="s">
        <v>266</v>
      </c>
      <c r="P1560">
        <v>19</v>
      </c>
      <c r="Q1560">
        <v>2</v>
      </c>
      <c r="R1560">
        <v>20</v>
      </c>
      <c r="S1560">
        <v>17</v>
      </c>
      <c r="T1560">
        <v>0</v>
      </c>
      <c r="U1560">
        <v>16</v>
      </c>
      <c r="V1560">
        <v>0</v>
      </c>
    </row>
    <row r="1561" spans="1:22" ht="15" x14ac:dyDescent="0.25">
      <c r="A1561" s="22" t="e">
        <f>VLOOKUP(lex_jul_2014[[#This Row],[Locationid]],[1]LibPAS_data!$A$2:$D$264,4,FALSE)</f>
        <v>#N/A</v>
      </c>
      <c r="B1561" s="10" t="str">
        <f>TEXT(C1561,"yyyy")&amp;"-"&amp;"Q"&amp;LOOKUP(MONTH(C1561),{1,4,7,10},{1,2,3,4})</f>
        <v>2015-Q3</v>
      </c>
      <c r="C1561" s="19">
        <v>42248</v>
      </c>
      <c r="D1561" s="7">
        <f>YEAR(DATE(YEAR(lex_jul_2014[[#This Row],[Date]]),MONTH(lex_jul_2014[[#This Row],[Date]])+6,1))</f>
        <v>2016</v>
      </c>
      <c r="E1561" s="39" t="str">
        <f>TEXT(lex_jul_2014[[#This Row],[Date]],"YYYY")</f>
        <v>2015</v>
      </c>
      <c r="F1561" t="s">
        <v>271</v>
      </c>
      <c r="G1561" s="7" t="str">
        <f>VLOOKUP(K1561,[1]LibPAS_data!$A$2:$C$600,3,FALSE)</f>
        <v>Navajo</v>
      </c>
      <c r="H1561">
        <v>14500</v>
      </c>
      <c r="I1561" t="s">
        <v>127</v>
      </c>
      <c r="J1561" s="28" t="str">
        <f>VLOOKUP(K1561,[1]LibPAS_data!$A$2:$C$601,2,FALSE)</f>
        <v>Pinedale Public Library</v>
      </c>
      <c r="K1561" s="13" t="s">
        <v>227</v>
      </c>
      <c r="M1561" t="s">
        <v>266</v>
      </c>
      <c r="P1561">
        <v>0</v>
      </c>
      <c r="Q1561">
        <v>0</v>
      </c>
      <c r="R1561">
        <v>0</v>
      </c>
      <c r="S1561">
        <v>0</v>
      </c>
      <c r="T1561">
        <v>0</v>
      </c>
      <c r="U1561">
        <v>0</v>
      </c>
      <c r="V1561">
        <v>0</v>
      </c>
    </row>
    <row r="1562" spans="1:22" ht="15" x14ac:dyDescent="0.25">
      <c r="A1562" s="22" t="e">
        <f>VLOOKUP(lex_jul_2014[[#This Row],[Locationid]],[1]LibPAS_data!$A$2:$D$264,4,FALSE)</f>
        <v>#N/A</v>
      </c>
      <c r="B1562" s="10" t="str">
        <f>TEXT(C1562,"yyyy")&amp;"-"&amp;"Q"&amp;LOOKUP(MONTH(C1562),{1,4,7,10},{1,2,3,4})</f>
        <v>2015-Q3</v>
      </c>
      <c r="C1562" s="19">
        <v>42248</v>
      </c>
      <c r="D1562" s="7">
        <f>YEAR(DATE(YEAR(lex_jul_2014[[#This Row],[Date]]),MONTH(lex_jul_2014[[#This Row],[Date]])+6,1))</f>
        <v>2016</v>
      </c>
      <c r="E1562" s="39" t="str">
        <f>TEXT(lex_jul_2014[[#This Row],[Date]],"YYYY")</f>
        <v>2015</v>
      </c>
      <c r="F1562" t="s">
        <v>271</v>
      </c>
      <c r="G1562" s="7" t="str">
        <f>VLOOKUP(K1562,[1]LibPAS_data!$A$2:$C$600,3,FALSE)</f>
        <v>Maricopa</v>
      </c>
      <c r="H1562">
        <v>14501</v>
      </c>
      <c r="I1562" t="s">
        <v>128</v>
      </c>
      <c r="J1562" s="28" t="str">
        <f>VLOOKUP(K1562,[1]LibPAS_data!$A$2:$C$601,2,FALSE)</f>
        <v>Hollyhock Branch Library</v>
      </c>
      <c r="K1562" s="11" t="s">
        <v>303</v>
      </c>
      <c r="M1562" t="s">
        <v>266</v>
      </c>
      <c r="P1562">
        <v>0</v>
      </c>
      <c r="Q1562">
        <v>0</v>
      </c>
      <c r="R1562">
        <v>0</v>
      </c>
      <c r="S1562">
        <v>0</v>
      </c>
      <c r="T1562">
        <v>0</v>
      </c>
      <c r="U1562">
        <v>0</v>
      </c>
      <c r="V1562">
        <v>0</v>
      </c>
    </row>
    <row r="1563" spans="1:22" ht="15" x14ac:dyDescent="0.25">
      <c r="A1563" s="22">
        <f>VLOOKUP(lex_jul_2014[[#This Row],[Locationid]],[1]LibPAS_data!$A$2:$D$264,4,FALSE)</f>
        <v>29416</v>
      </c>
      <c r="B1563" s="10" t="str">
        <f>TEXT(C1563,"yyyy")&amp;"-"&amp;"Q"&amp;LOOKUP(MONTH(C1563),{1,4,7,10},{1,2,3,4})</f>
        <v>2015-Q3</v>
      </c>
      <c r="C1563" s="19">
        <v>42248</v>
      </c>
      <c r="D1563" s="7">
        <f>YEAR(DATE(YEAR(lex_jul_2014[[#This Row],[Date]]),MONTH(lex_jul_2014[[#This Row],[Date]])+6,1))</f>
        <v>2016</v>
      </c>
      <c r="E1563" s="39" t="str">
        <f>TEXT(lex_jul_2014[[#This Row],[Date]],"YYYY")</f>
        <v>2015</v>
      </c>
      <c r="F1563" t="s">
        <v>271</v>
      </c>
      <c r="G1563" s="7" t="str">
        <f>VLOOKUP(K1563,[1]LibPAS_data!$A$2:$C$600,3,FALSE)</f>
        <v>Yavapai</v>
      </c>
      <c r="H1563">
        <v>14524</v>
      </c>
      <c r="I1563" t="s">
        <v>48</v>
      </c>
      <c r="J1563" s="28" t="str">
        <f>VLOOKUP(K1563,[1]LibPAS_data!$A$2:$C$601,2,FALSE)</f>
        <v>Prescott Public Library</v>
      </c>
      <c r="K1563" s="15" t="s">
        <v>229</v>
      </c>
      <c r="M1563" t="s">
        <v>266</v>
      </c>
      <c r="P1563">
        <v>0</v>
      </c>
      <c r="Q1563">
        <v>0</v>
      </c>
      <c r="R1563">
        <v>0</v>
      </c>
      <c r="S1563">
        <v>0</v>
      </c>
      <c r="T1563">
        <v>0</v>
      </c>
      <c r="U1563">
        <v>0</v>
      </c>
      <c r="V1563">
        <v>0</v>
      </c>
    </row>
    <row r="1564" spans="1:22" ht="15" x14ac:dyDescent="0.25">
      <c r="A1564" s="22">
        <f>VLOOKUP(lex_jul_2014[[#This Row],[Locationid]],[1]LibPAS_data!$A$2:$D$264,4,FALSE)</f>
        <v>22616</v>
      </c>
      <c r="B1564" s="10" t="str">
        <f>TEXT(C1564,"yyyy")&amp;"-"&amp;"Q"&amp;LOOKUP(MONTH(C1564),{1,4,7,10},{1,2,3,4})</f>
        <v>2015-Q3</v>
      </c>
      <c r="C1564" s="19">
        <v>42248</v>
      </c>
      <c r="D1564" s="7">
        <f>YEAR(DATE(YEAR(lex_jul_2014[[#This Row],[Date]]),MONTH(lex_jul_2014[[#This Row],[Date]])+6,1))</f>
        <v>2016</v>
      </c>
      <c r="E1564" s="39" t="str">
        <f>TEXT(lex_jul_2014[[#This Row],[Date]],"YYYY")</f>
        <v>2015</v>
      </c>
      <c r="F1564" t="s">
        <v>271</v>
      </c>
      <c r="G1564" s="7" t="str">
        <f>VLOOKUP(K1564,[1]LibPAS_data!$A$2:$C$600,3,FALSE)</f>
        <v>Yavapai</v>
      </c>
      <c r="H1564">
        <v>14519</v>
      </c>
      <c r="I1564" t="s">
        <v>45</v>
      </c>
      <c r="J1564" s="28" t="str">
        <f>VLOOKUP(K1564,[1]LibPAS_data!$A$2:$C$601,2,FALSE)</f>
        <v>Prescott Valley Public Library</v>
      </c>
      <c r="K1564" s="11" t="s">
        <v>230</v>
      </c>
      <c r="M1564" t="s">
        <v>266</v>
      </c>
      <c r="P1564">
        <v>0</v>
      </c>
      <c r="Q1564">
        <v>0</v>
      </c>
      <c r="R1564">
        <v>0</v>
      </c>
      <c r="S1564">
        <v>0</v>
      </c>
      <c r="T1564">
        <v>0</v>
      </c>
      <c r="U1564">
        <v>0</v>
      </c>
      <c r="V1564">
        <v>0</v>
      </c>
    </row>
    <row r="1565" spans="1:22" ht="15" x14ac:dyDescent="0.25">
      <c r="A1565" s="22">
        <f>VLOOKUP(lex_jul_2014[[#This Row],[Locationid]],[1]LibPAS_data!$A$2:$D$264,4,FALSE)</f>
        <v>5873</v>
      </c>
      <c r="B1565" s="10" t="str">
        <f>TEXT(C1565,"yyyy")&amp;"-"&amp;"Q"&amp;LOOKUP(MONTH(C1565),{1,4,7,10},{1,2,3,4})</f>
        <v>2015-Q3</v>
      </c>
      <c r="C1565" s="19">
        <v>42248</v>
      </c>
      <c r="D1565" s="7">
        <f>YEAR(DATE(YEAR(lex_jul_2014[[#This Row],[Date]]),MONTH(lex_jul_2014[[#This Row],[Date]])+6,1))</f>
        <v>2016</v>
      </c>
      <c r="E1565" s="39" t="str">
        <f>TEXT(lex_jul_2014[[#This Row],[Date]],"YYYY")</f>
        <v>2015</v>
      </c>
      <c r="F1565" t="s">
        <v>271</v>
      </c>
      <c r="G1565" s="7" t="str">
        <f>VLOOKUP(K1565,[1]LibPAS_data!$A$2:$C$600,3,FALSE)</f>
        <v>La Paz</v>
      </c>
      <c r="H1565">
        <v>14473</v>
      </c>
      <c r="I1565" t="s">
        <v>35</v>
      </c>
      <c r="J1565" s="28" t="str">
        <f>VLOOKUP(K1565,[1]LibPAS_data!$A$2:$C$601,2,FALSE)</f>
        <v>Quartzsite Public Library</v>
      </c>
      <c r="K1565" s="13" t="s">
        <v>231</v>
      </c>
      <c r="M1565" t="s">
        <v>266</v>
      </c>
      <c r="P1565">
        <v>0</v>
      </c>
      <c r="Q1565">
        <v>0</v>
      </c>
      <c r="R1565">
        <v>0</v>
      </c>
      <c r="S1565">
        <v>0</v>
      </c>
      <c r="T1565">
        <v>0</v>
      </c>
      <c r="U1565">
        <v>0</v>
      </c>
      <c r="V1565">
        <v>0</v>
      </c>
    </row>
    <row r="1566" spans="1:22" ht="15" x14ac:dyDescent="0.25">
      <c r="A1566" s="22" t="e">
        <f>VLOOKUP(lex_jul_2014[[#This Row],[Locationid]],[1]LibPAS_data!$A$2:$D$264,4,FALSE)</f>
        <v>#N/A</v>
      </c>
      <c r="B1566" s="10" t="str">
        <f>TEXT(C1566,"yyyy")&amp;"-"&amp;"Q"&amp;LOOKUP(MONTH(C1566),{1,4,7,10},{1,2,3,4})</f>
        <v>2015-Q3</v>
      </c>
      <c r="C1566" s="19">
        <v>42248</v>
      </c>
      <c r="D1566" s="7">
        <f>YEAR(DATE(YEAR(lex_jul_2014[[#This Row],[Date]]),MONTH(lex_jul_2014[[#This Row],[Date]])+6,1))</f>
        <v>2016</v>
      </c>
      <c r="E1566" s="39" t="str">
        <f>TEXT(lex_jul_2014[[#This Row],[Date]],"YYYY")</f>
        <v>2015</v>
      </c>
      <c r="F1566" t="s">
        <v>271</v>
      </c>
      <c r="G1566" s="7" t="str">
        <f>VLOOKUP(K1566,[1]LibPAS_data!$A$2:$C$600,3,FALSE)</f>
        <v>Navajo</v>
      </c>
      <c r="H1566">
        <v>14502</v>
      </c>
      <c r="I1566" t="s">
        <v>129</v>
      </c>
      <c r="J1566" s="28" t="str">
        <f>VLOOKUP(K1566,[1]LibPAS_data!$A$2:$C$601,2,FALSE)</f>
        <v>Rim Community Library</v>
      </c>
      <c r="K1566" s="11" t="s">
        <v>232</v>
      </c>
      <c r="M1566" t="s">
        <v>266</v>
      </c>
      <c r="P1566">
        <v>0</v>
      </c>
      <c r="Q1566">
        <v>0</v>
      </c>
      <c r="R1566">
        <v>0</v>
      </c>
      <c r="S1566">
        <v>0</v>
      </c>
      <c r="T1566">
        <v>0</v>
      </c>
      <c r="U1566">
        <v>0</v>
      </c>
      <c r="V1566">
        <v>0</v>
      </c>
    </row>
    <row r="1567" spans="1:22" ht="15" x14ac:dyDescent="0.25">
      <c r="A1567" s="22">
        <f>VLOOKUP(lex_jul_2014[[#This Row],[Locationid]],[1]LibPAS_data!$A$2:$D$264,4,FALSE)</f>
        <v>11980</v>
      </c>
      <c r="B1567" s="10" t="str">
        <f>TEXT(C1567,"yyyy")&amp;"-"&amp;"Q"&amp;LOOKUP(MONTH(C1567),{1,4,7,10},{1,2,3,4})</f>
        <v>2015-Q3</v>
      </c>
      <c r="C1567" s="19">
        <v>42248</v>
      </c>
      <c r="D1567" s="7">
        <f>YEAR(DATE(YEAR(lex_jul_2014[[#This Row],[Date]]),MONTH(lex_jul_2014[[#This Row],[Date]])+6,1))</f>
        <v>2016</v>
      </c>
      <c r="E1567" s="39" t="str">
        <f>TEXT(lex_jul_2014[[#This Row],[Date]],"YYYY")</f>
        <v>2015</v>
      </c>
      <c r="F1567" t="s">
        <v>271</v>
      </c>
      <c r="G1567" s="7" t="str">
        <f>VLOOKUP(K1567,[1]LibPAS_data!$A$2:$C$600,3,FALSE)</f>
        <v>Graham</v>
      </c>
      <c r="H1567">
        <v>14467</v>
      </c>
      <c r="I1567" t="s">
        <v>92</v>
      </c>
      <c r="J1567" s="28" t="str">
        <f>VLOOKUP(K1567,[1]LibPAS_data!$A$2:$C$601,2,FALSE)</f>
        <v>Safford City - Graham County Library</v>
      </c>
      <c r="K1567" s="13" t="s">
        <v>233</v>
      </c>
      <c r="M1567" t="s">
        <v>266</v>
      </c>
      <c r="P1567">
        <v>10</v>
      </c>
      <c r="Q1567">
        <v>3</v>
      </c>
      <c r="R1567">
        <v>12</v>
      </c>
      <c r="S1567">
        <v>5</v>
      </c>
      <c r="T1567">
        <v>6</v>
      </c>
      <c r="U1567">
        <v>0</v>
      </c>
      <c r="V1567">
        <v>9</v>
      </c>
    </row>
    <row r="1568" spans="1:22" ht="15" x14ac:dyDescent="0.25">
      <c r="A1568" s="22" t="str">
        <f>VLOOKUP(lex_jul_2014[[#This Row],[Locationid]],[1]LibPAS_data!$A$2:$D$264,4,FALSE)</f>
        <v>N/A</v>
      </c>
      <c r="B1568" s="10" t="str">
        <f>TEXT(C1568,"yyyy")&amp;"-"&amp;"Q"&amp;LOOKUP(MONTH(C1568),{1,4,7,10},{1,2,3,4})</f>
        <v>2015-Q3</v>
      </c>
      <c r="C1568" s="19">
        <v>42248</v>
      </c>
      <c r="D1568" s="7">
        <f>YEAR(DATE(YEAR(lex_jul_2014[[#This Row],[Date]]),MONTH(lex_jul_2014[[#This Row],[Date]])+6,1))</f>
        <v>2016</v>
      </c>
      <c r="E1568" s="39" t="str">
        <f>TEXT(lex_jul_2014[[#This Row],[Date]],"YYYY")</f>
        <v>2015</v>
      </c>
      <c r="F1568" t="s">
        <v>271</v>
      </c>
      <c r="G1568" s="7" t="str">
        <f>VLOOKUP(K1568,[1]LibPAS_data!$A$2:$C$600,3,FALSE)</f>
        <v>Maricopa</v>
      </c>
      <c r="H1568">
        <v>14483</v>
      </c>
      <c r="I1568" t="s">
        <v>113</v>
      </c>
      <c r="J1568" s="28" t="str">
        <f>VLOOKUP(K1568,[1]LibPAS_data!$A$2:$C$601,2,FALSE)</f>
        <v>Salt River Tribal Library</v>
      </c>
      <c r="K1568" s="11" t="s">
        <v>234</v>
      </c>
      <c r="M1568" t="s">
        <v>266</v>
      </c>
      <c r="P1568">
        <v>0</v>
      </c>
      <c r="Q1568">
        <v>0</v>
      </c>
      <c r="R1568">
        <v>0</v>
      </c>
      <c r="S1568">
        <v>0</v>
      </c>
      <c r="T1568">
        <v>0</v>
      </c>
      <c r="U1568">
        <v>0</v>
      </c>
      <c r="V1568">
        <v>0</v>
      </c>
    </row>
    <row r="1569" spans="1:22" ht="15" x14ac:dyDescent="0.25">
      <c r="A1569" s="22">
        <f>VLOOKUP(lex_jul_2014[[#This Row],[Locationid]],[1]LibPAS_data!$A$2:$D$264,4,FALSE)</f>
        <v>5625</v>
      </c>
      <c r="B1569" s="10" t="str">
        <f>TEXT(C1569,"yyyy")&amp;"-"&amp;"Q"&amp;LOOKUP(MONTH(C1569),{1,4,7,10},{1,2,3,4})</f>
        <v>2015-Q3</v>
      </c>
      <c r="C1569" s="19">
        <v>42248</v>
      </c>
      <c r="D1569" s="7">
        <f>YEAR(DATE(YEAR(lex_jul_2014[[#This Row],[Date]]),MONTH(lex_jul_2014[[#This Row],[Date]])+6,1))</f>
        <v>2016</v>
      </c>
      <c r="E1569" s="39" t="str">
        <f>TEXT(lex_jul_2014[[#This Row],[Date]],"YYYY")</f>
        <v>2015</v>
      </c>
      <c r="F1569" t="s">
        <v>271</v>
      </c>
      <c r="G1569" s="7" t="str">
        <f>VLOOKUP(K1569,[1]LibPAS_data!$A$2:$C$600,3,FALSE)</f>
        <v>Gila</v>
      </c>
      <c r="H1569">
        <v>14460</v>
      </c>
      <c r="I1569" t="s">
        <v>86</v>
      </c>
      <c r="J1569" s="28" t="str">
        <f>VLOOKUP(K1569,[1]LibPAS_data!$A$2:$C$601,2,FALSE)</f>
        <v>San Carlos Public Library</v>
      </c>
      <c r="K1569" s="13" t="s">
        <v>235</v>
      </c>
      <c r="M1569" t="s">
        <v>266</v>
      </c>
      <c r="P1569">
        <v>0</v>
      </c>
      <c r="Q1569">
        <v>0</v>
      </c>
      <c r="R1569">
        <v>0</v>
      </c>
      <c r="S1569">
        <v>0</v>
      </c>
      <c r="T1569">
        <v>0</v>
      </c>
      <c r="U1569">
        <v>0</v>
      </c>
      <c r="V1569">
        <v>0</v>
      </c>
    </row>
    <row r="1570" spans="1:22" ht="15" x14ac:dyDescent="0.25">
      <c r="A1570" s="22" t="str">
        <f>VLOOKUP(lex_jul_2014[[#This Row],[Locationid]],[1]LibPAS_data!$A$2:$D$264,4,FALSE)</f>
        <v>N/A</v>
      </c>
      <c r="B1570" s="10" t="str">
        <f>TEXT(C1570,"yyyy")&amp;"-"&amp;"Q"&amp;LOOKUP(MONTH(C1570),{1,4,7,10},{1,2,3,4})</f>
        <v>2015-Q3</v>
      </c>
      <c r="C1570" s="19">
        <v>42248</v>
      </c>
      <c r="D1570" s="7">
        <f>YEAR(DATE(YEAR(lex_jul_2014[[#This Row],[Date]]),MONTH(lex_jul_2014[[#This Row],[Date]])+6,1))</f>
        <v>2016</v>
      </c>
      <c r="E1570" s="39" t="str">
        <f>TEXT(lex_jul_2014[[#This Row],[Date]],"YYYY")</f>
        <v>2015</v>
      </c>
      <c r="F1570" t="s">
        <v>271</v>
      </c>
      <c r="G1570" s="7" t="str">
        <f>VLOOKUP(K1570,[1]LibPAS_data!$A$2:$C$600,3,FALSE)</f>
        <v>Maricopa</v>
      </c>
      <c r="H1570">
        <v>14484</v>
      </c>
      <c r="I1570" t="s">
        <v>103</v>
      </c>
      <c r="J1570" s="28" t="str">
        <f>VLOOKUP(K1570,[1]LibPAS_data!$A$2:$C$601,2,FALSE)</f>
        <v>San Lucy Library</v>
      </c>
      <c r="K1570" s="11" t="s">
        <v>236</v>
      </c>
      <c r="M1570" t="s">
        <v>266</v>
      </c>
      <c r="P1570">
        <v>0</v>
      </c>
      <c r="Q1570">
        <v>0</v>
      </c>
      <c r="R1570">
        <v>0</v>
      </c>
      <c r="S1570">
        <v>0</v>
      </c>
      <c r="T1570">
        <v>0</v>
      </c>
      <c r="U1570">
        <v>0</v>
      </c>
      <c r="V1570">
        <v>0</v>
      </c>
    </row>
    <row r="1571" spans="1:22" ht="15" x14ac:dyDescent="0.25">
      <c r="A1571" s="22" t="e">
        <f>VLOOKUP(lex_jul_2014[[#This Row],[Locationid]],[1]LibPAS_data!$A$2:$D$264,4,FALSE)</f>
        <v>#N/A</v>
      </c>
      <c r="B1571" s="10" t="str">
        <f>TEXT(C1571,"yyyy")&amp;"-"&amp;"Q"&amp;LOOKUP(MONTH(C1571),{1,4,7,10},{1,2,3,4})</f>
        <v>2015-Q3</v>
      </c>
      <c r="C1571" s="19">
        <v>42248</v>
      </c>
      <c r="D1571" s="7">
        <f>YEAR(DATE(YEAR(lex_jul_2014[[#This Row],[Date]]),MONTH(lex_jul_2014[[#This Row],[Date]])+6,1))</f>
        <v>2016</v>
      </c>
      <c r="E1571" s="39" t="str">
        <f>TEXT(lex_jul_2014[[#This Row],[Date]],"YYYY")</f>
        <v>2015</v>
      </c>
      <c r="F1571" t="s">
        <v>271</v>
      </c>
      <c r="G1571" s="7" t="str">
        <f>VLOOKUP(K1571,[1]LibPAS_data!$A$2:$C$600,3,FALSE)</f>
        <v>Pinal</v>
      </c>
      <c r="H1571">
        <v>13842</v>
      </c>
      <c r="I1571" t="s">
        <v>25</v>
      </c>
      <c r="J1571" s="28" t="str">
        <f>VLOOKUP(K1571,[1]LibPAS_data!$A$2:$C$601,2,FALSE)</f>
        <v>San Manuel Public Library</v>
      </c>
      <c r="K1571" s="15" t="s">
        <v>237</v>
      </c>
      <c r="M1571" t="s">
        <v>266</v>
      </c>
      <c r="P1571">
        <v>0</v>
      </c>
      <c r="Q1571">
        <v>0</v>
      </c>
      <c r="R1571">
        <v>0</v>
      </c>
      <c r="S1571">
        <v>0</v>
      </c>
      <c r="T1571">
        <v>0</v>
      </c>
      <c r="U1571">
        <v>0</v>
      </c>
      <c r="V1571">
        <v>0</v>
      </c>
    </row>
    <row r="1572" spans="1:22" ht="15" x14ac:dyDescent="0.25">
      <c r="A1572" s="22">
        <f>VLOOKUP(lex_jul_2014[[#This Row],[Locationid]],[1]LibPAS_data!$A$2:$D$264,4,FALSE)</f>
        <v>360</v>
      </c>
      <c r="B1572" s="10" t="str">
        <f>TEXT(C1572,"yyyy")&amp;"-"&amp;"Q"&amp;LOOKUP(MONTH(C1572),{1,4,7,10},{1,2,3,4})</f>
        <v>2015-Q3</v>
      </c>
      <c r="C1572" s="19">
        <v>42248</v>
      </c>
      <c r="D1572" s="7">
        <f>YEAR(DATE(YEAR(lex_jul_2014[[#This Row],[Date]]),MONTH(lex_jul_2014[[#This Row],[Date]])+6,1))</f>
        <v>2016</v>
      </c>
      <c r="E1572" s="39" t="str">
        <f>TEXT(lex_jul_2014[[#This Row],[Date]],"YYYY")</f>
        <v>2015</v>
      </c>
      <c r="F1572" t="s">
        <v>271</v>
      </c>
      <c r="G1572" s="7" t="str">
        <f>VLOOKUP(K1572,[1]LibPAS_data!$A$2:$C$600,3,FALSE)</f>
        <v>Pima</v>
      </c>
      <c r="H1572">
        <v>14511</v>
      </c>
      <c r="I1572" t="s">
        <v>133</v>
      </c>
      <c r="J1572" s="28" t="str">
        <f>VLOOKUP(K1572,[1]LibPAS_data!$A$2:$C$601,2,FALSE)</f>
        <v>San Xavier Library Center</v>
      </c>
      <c r="K1572" s="11" t="s">
        <v>238</v>
      </c>
      <c r="M1572" t="s">
        <v>266</v>
      </c>
      <c r="P1572">
        <v>0</v>
      </c>
      <c r="Q1572">
        <v>0</v>
      </c>
      <c r="R1572">
        <v>0</v>
      </c>
      <c r="S1572">
        <v>0</v>
      </c>
      <c r="T1572">
        <v>0</v>
      </c>
      <c r="U1572">
        <v>0</v>
      </c>
      <c r="V1572">
        <v>0</v>
      </c>
    </row>
    <row r="1573" spans="1:22" ht="15" x14ac:dyDescent="0.25">
      <c r="A1573" s="22">
        <f>VLOOKUP(lex_jul_2014[[#This Row],[Locationid]],[1]LibPAS_data!$A$2:$D$264,4,FALSE)</f>
        <v>174482</v>
      </c>
      <c r="B1573" s="10" t="str">
        <f>TEXT(C1573,"yyyy")&amp;"-"&amp;"Q"&amp;LOOKUP(MONTH(C1573),{1,4,7,10},{1,2,3,4})</f>
        <v>2015-Q3</v>
      </c>
      <c r="C1573" s="19">
        <v>42248</v>
      </c>
      <c r="D1573" s="7">
        <f>YEAR(DATE(YEAR(lex_jul_2014[[#This Row],[Date]]),MONTH(lex_jul_2014[[#This Row],[Date]])+6,1))</f>
        <v>2016</v>
      </c>
      <c r="E1573" s="39" t="str">
        <f>TEXT(lex_jul_2014[[#This Row],[Date]],"YYYY")</f>
        <v>2015</v>
      </c>
      <c r="F1573" t="s">
        <v>271</v>
      </c>
      <c r="G1573" s="7" t="str">
        <f>VLOOKUP(K1573,[1]LibPAS_data!$A$2:$C$600,3,FALSE)</f>
        <v>Maricopa</v>
      </c>
      <c r="H1573">
        <v>14315</v>
      </c>
      <c r="I1573" t="s">
        <v>101</v>
      </c>
      <c r="J1573" s="28" t="str">
        <f>VLOOKUP(K1573,[1]LibPAS_data!$A$2:$C$601,2,FALSE)</f>
        <v>Scottsdale Public Library</v>
      </c>
      <c r="K1573" s="13" t="s">
        <v>239</v>
      </c>
      <c r="M1573" t="s">
        <v>266</v>
      </c>
      <c r="P1573">
        <v>4</v>
      </c>
      <c r="Q1573">
        <v>4</v>
      </c>
      <c r="R1573">
        <v>9</v>
      </c>
      <c r="S1573">
        <v>5</v>
      </c>
      <c r="T1573">
        <v>2</v>
      </c>
      <c r="U1573">
        <v>7</v>
      </c>
      <c r="V1573">
        <v>0</v>
      </c>
    </row>
    <row r="1574" spans="1:22" ht="15" x14ac:dyDescent="0.25">
      <c r="A1574" s="22">
        <f>VLOOKUP(lex_jul_2014[[#This Row],[Locationid]],[1]LibPAS_data!$A$2:$D$264,4,FALSE)</f>
        <v>11000</v>
      </c>
      <c r="B1574" s="10" t="str">
        <f>TEXT(C1574,"yyyy")&amp;"-"&amp;"Q"&amp;LOOKUP(MONTH(C1574),{1,4,7,10},{1,2,3,4})</f>
        <v>2015-Q3</v>
      </c>
      <c r="C1574" s="19">
        <v>42248</v>
      </c>
      <c r="D1574" s="7">
        <f>YEAR(DATE(YEAR(lex_jul_2014[[#This Row],[Date]]),MONTH(lex_jul_2014[[#This Row],[Date]])+6,1))</f>
        <v>2016</v>
      </c>
      <c r="E1574" s="39" t="str">
        <f>TEXT(lex_jul_2014[[#This Row],[Date]],"YYYY")</f>
        <v>2015</v>
      </c>
      <c r="F1574" t="s">
        <v>271</v>
      </c>
      <c r="G1574" s="7" t="str">
        <f>VLOOKUP(K1574,[1]LibPAS_data!$A$2:$C$600,3,FALSE)</f>
        <v>Yavapai</v>
      </c>
      <c r="H1574">
        <v>14525</v>
      </c>
      <c r="I1574" t="s">
        <v>49</v>
      </c>
      <c r="J1574" s="28" t="str">
        <f>VLOOKUP(K1574,[1]LibPAS_data!$A$2:$C$601,2,FALSE)</f>
        <v>Sedona Public Library</v>
      </c>
      <c r="K1574" s="11" t="s">
        <v>240</v>
      </c>
      <c r="M1574" t="s">
        <v>266</v>
      </c>
      <c r="P1574">
        <v>0</v>
      </c>
      <c r="Q1574">
        <v>0</v>
      </c>
      <c r="R1574">
        <v>0</v>
      </c>
      <c r="S1574">
        <v>0</v>
      </c>
      <c r="T1574">
        <v>0</v>
      </c>
      <c r="U1574">
        <v>0</v>
      </c>
      <c r="V1574">
        <v>0</v>
      </c>
    </row>
    <row r="1575" spans="1:22" ht="15" x14ac:dyDescent="0.25">
      <c r="A1575" s="22" t="e">
        <f>VLOOKUP(lex_jul_2014[[#This Row],[Locationid]],[1]LibPAS_data!$A$2:$D$264,4,FALSE)</f>
        <v>#N/A</v>
      </c>
      <c r="B1575" s="10" t="str">
        <f>TEXT(C1575,"yyyy")&amp;"-"&amp;"Q"&amp;LOOKUP(MONTH(C1575),{1,4,7,10},{1,2,3,4})</f>
        <v>2015-Q3</v>
      </c>
      <c r="C1575" s="19">
        <v>42248</v>
      </c>
      <c r="D1575" s="7">
        <f>YEAR(DATE(YEAR(lex_jul_2014[[#This Row],[Date]]),MONTH(lex_jul_2014[[#This Row],[Date]])+6,1))</f>
        <v>2016</v>
      </c>
      <c r="E1575" s="39" t="str">
        <f>TEXT(lex_jul_2014[[#This Row],[Date]],"YYYY")</f>
        <v>2015</v>
      </c>
      <c r="F1575" t="s">
        <v>271</v>
      </c>
      <c r="G1575" s="7" t="str">
        <f>VLOOKUP(K1575,[1]LibPAS_data!$A$2:$C$600,3,FALSE)</f>
        <v>Yavapai</v>
      </c>
      <c r="H1575">
        <v>14550</v>
      </c>
      <c r="I1575" t="s">
        <v>50</v>
      </c>
      <c r="J1575" s="28" t="str">
        <f>VLOOKUP(K1575,[1]LibPAS_data!$A$2:$C$601,2,FALSE)</f>
        <v>Seligman Public Library</v>
      </c>
      <c r="K1575" s="13" t="s">
        <v>241</v>
      </c>
      <c r="M1575" t="s">
        <v>266</v>
      </c>
      <c r="P1575">
        <v>0</v>
      </c>
      <c r="Q1575">
        <v>0</v>
      </c>
      <c r="R1575">
        <v>0</v>
      </c>
      <c r="S1575">
        <v>0</v>
      </c>
      <c r="T1575">
        <v>0</v>
      </c>
      <c r="U1575">
        <v>0</v>
      </c>
      <c r="V1575">
        <v>0</v>
      </c>
    </row>
    <row r="1576" spans="1:22" ht="15" x14ac:dyDescent="0.25">
      <c r="A1576" s="22">
        <f>VLOOKUP(lex_jul_2014[[#This Row],[Locationid]],[1]LibPAS_data!$A$2:$D$264,4,FALSE)</f>
        <v>8021</v>
      </c>
      <c r="B1576" s="10" t="str">
        <f>TEXT(C1576,"yyyy")&amp;"-"&amp;"Q"&amp;LOOKUP(MONTH(C1576),{1,4,7,10},{1,2,3,4})</f>
        <v>2015-Q3</v>
      </c>
      <c r="C1576" s="19">
        <v>42248</v>
      </c>
      <c r="D1576" s="7">
        <f>YEAR(DATE(YEAR(lex_jul_2014[[#This Row],[Date]]),MONTH(lex_jul_2014[[#This Row],[Date]])+6,1))</f>
        <v>2016</v>
      </c>
      <c r="E1576" s="39" t="str">
        <f>TEXT(lex_jul_2014[[#This Row],[Date]],"YYYY")</f>
        <v>2015</v>
      </c>
      <c r="F1576" t="s">
        <v>271</v>
      </c>
      <c r="G1576" s="7" t="str">
        <f>VLOOKUP(K1576,[1]LibPAS_data!$A$2:$C$600,3,FALSE)</f>
        <v>Navajo</v>
      </c>
      <c r="H1576">
        <v>14503</v>
      </c>
      <c r="I1576" t="s">
        <v>130</v>
      </c>
      <c r="J1576" s="28" t="str">
        <f>VLOOKUP(K1576,[1]LibPAS_data!$A$2:$C$601,2,FALSE)</f>
        <v>Show Low Public Library</v>
      </c>
      <c r="K1576" s="11" t="s">
        <v>242</v>
      </c>
      <c r="M1576" t="s">
        <v>266</v>
      </c>
      <c r="P1576">
        <v>0</v>
      </c>
      <c r="Q1576">
        <v>0</v>
      </c>
      <c r="R1576">
        <v>0</v>
      </c>
      <c r="S1576">
        <v>0</v>
      </c>
      <c r="T1576">
        <v>0</v>
      </c>
      <c r="U1576">
        <v>0</v>
      </c>
      <c r="V1576">
        <v>0</v>
      </c>
    </row>
    <row r="1577" spans="1:22" ht="15" x14ac:dyDescent="0.25">
      <c r="A1577" s="22">
        <f>VLOOKUP(lex_jul_2014[[#This Row],[Locationid]],[1]LibPAS_data!$A$2:$D$264,4,FALSE)</f>
        <v>32811</v>
      </c>
      <c r="B1577" s="10" t="str">
        <f>TEXT(C1577,"yyyy")&amp;"-"&amp;"Q"&amp;LOOKUP(MONTH(C1577),{1,4,7,10},{1,2,3,4})</f>
        <v>2015-Q3</v>
      </c>
      <c r="C1577" s="19">
        <v>42248</v>
      </c>
      <c r="D1577" s="7">
        <f>YEAR(DATE(YEAR(lex_jul_2014[[#This Row],[Date]]),MONTH(lex_jul_2014[[#This Row],[Date]])+6,1))</f>
        <v>2016</v>
      </c>
      <c r="E1577" s="39" t="str">
        <f>TEXT(lex_jul_2014[[#This Row],[Date]],"YYYY")</f>
        <v>2015</v>
      </c>
      <c r="F1577" t="s">
        <v>271</v>
      </c>
      <c r="G1577" s="7" t="str">
        <f>VLOOKUP(K1577,[1]LibPAS_data!$A$2:$C$600,3,FALSE)</f>
        <v>Cochise</v>
      </c>
      <c r="H1577">
        <v>14450</v>
      </c>
      <c r="I1577" t="s">
        <v>75</v>
      </c>
      <c r="J1577" s="28" t="str">
        <f>VLOOKUP(K1577,[1]LibPAS_data!$A$2:$C$601,2,FALSE)</f>
        <v>Sierra Vista Public Library</v>
      </c>
      <c r="K1577" s="13" t="s">
        <v>243</v>
      </c>
      <c r="M1577" t="s">
        <v>266</v>
      </c>
      <c r="P1577">
        <v>0</v>
      </c>
      <c r="Q1577">
        <v>0</v>
      </c>
      <c r="R1577">
        <v>0</v>
      </c>
      <c r="S1577">
        <v>0</v>
      </c>
      <c r="T1577">
        <v>0</v>
      </c>
      <c r="U1577">
        <v>0</v>
      </c>
      <c r="V1577">
        <v>0</v>
      </c>
    </row>
    <row r="1578" spans="1:22" ht="15" x14ac:dyDescent="0.25">
      <c r="A1578" s="22">
        <f>VLOOKUP(lex_jul_2014[[#This Row],[Locationid]],[1]LibPAS_data!$A$2:$D$264,4,FALSE)</f>
        <v>6435</v>
      </c>
      <c r="B1578" s="10" t="str">
        <f>TEXT(C1578,"yyyy")&amp;"-"&amp;"Q"&amp;LOOKUP(MONTH(C1578),{1,4,7,10},{1,2,3,4})</f>
        <v>2015-Q3</v>
      </c>
      <c r="C1578" s="19">
        <v>42248</v>
      </c>
      <c r="D1578" s="7">
        <f>YEAR(DATE(YEAR(lex_jul_2014[[#This Row],[Date]]),MONTH(lex_jul_2014[[#This Row],[Date]])+6,1))</f>
        <v>2016</v>
      </c>
      <c r="E1578" s="39" t="str">
        <f>TEXT(lex_jul_2014[[#This Row],[Date]],"YYYY")</f>
        <v>2015</v>
      </c>
      <c r="F1578" t="s">
        <v>271</v>
      </c>
      <c r="G1578" s="7" t="str">
        <f>VLOOKUP(K1578,[1]LibPAS_data!$A$2:$C$600,3,FALSE)</f>
        <v>Navajo</v>
      </c>
      <c r="H1578">
        <v>14504</v>
      </c>
      <c r="I1578" t="s">
        <v>120</v>
      </c>
      <c r="J1578" s="28" t="str">
        <f>VLOOKUP(K1578,[1]LibPAS_data!$A$2:$C$601,2,FALSE)</f>
        <v>Snowflake-Taylor Public Library</v>
      </c>
      <c r="K1578" s="11" t="s">
        <v>244</v>
      </c>
      <c r="M1578" t="s">
        <v>266</v>
      </c>
      <c r="P1578">
        <v>0</v>
      </c>
      <c r="Q1578">
        <v>0</v>
      </c>
      <c r="R1578">
        <v>0</v>
      </c>
      <c r="S1578">
        <v>0</v>
      </c>
      <c r="T1578">
        <v>0</v>
      </c>
      <c r="U1578">
        <v>0</v>
      </c>
      <c r="V1578">
        <v>0</v>
      </c>
    </row>
    <row r="1579" spans="1:22" ht="15" x14ac:dyDescent="0.25">
      <c r="A1579" s="22">
        <f>VLOOKUP(lex_jul_2014[[#This Row],[Locationid]],[1]LibPAS_data!$A$2:$D$264,4,FALSE)</f>
        <v>2616</v>
      </c>
      <c r="B1579" s="10" t="str">
        <f>TEXT(C1579,"yyyy")&amp;"-"&amp;"Q"&amp;LOOKUP(MONTH(C1579),{1,4,7,10},{1,2,3,4})</f>
        <v>2015-Q3</v>
      </c>
      <c r="C1579" s="19">
        <v>42248</v>
      </c>
      <c r="D1579" s="7">
        <f>YEAR(DATE(YEAR(lex_jul_2014[[#This Row],[Date]]),MONTH(lex_jul_2014[[#This Row],[Date]])+6,1))</f>
        <v>2016</v>
      </c>
      <c r="E1579" s="39" t="str">
        <f>TEXT(lex_jul_2014[[#This Row],[Date]],"YYYY")</f>
        <v>2015</v>
      </c>
      <c r="F1579" t="s">
        <v>271</v>
      </c>
      <c r="G1579" s="7" t="str">
        <f>VLOOKUP(K1579,[1]LibPAS_data!$A$2:$C$600,3,FALSE)</f>
        <v>Pinal</v>
      </c>
      <c r="H1579">
        <v>13844</v>
      </c>
      <c r="I1579" t="s">
        <v>27</v>
      </c>
      <c r="J1579" s="28" t="str">
        <f>VLOOKUP(K1579,[1]LibPAS_data!$A$2:$C$601,2,FALSE)</f>
        <v>Superior Public Library</v>
      </c>
      <c r="K1579" s="13" t="s">
        <v>245</v>
      </c>
      <c r="M1579" t="s">
        <v>266</v>
      </c>
      <c r="P1579">
        <v>0</v>
      </c>
      <c r="Q1579">
        <v>0</v>
      </c>
      <c r="R1579">
        <v>0</v>
      </c>
      <c r="S1579">
        <v>0</v>
      </c>
      <c r="T1579">
        <v>0</v>
      </c>
      <c r="U1579">
        <v>0</v>
      </c>
      <c r="V1579">
        <v>0</v>
      </c>
    </row>
    <row r="1580" spans="1:22" ht="15" x14ac:dyDescent="0.25">
      <c r="A1580" s="22">
        <f>VLOOKUP(lex_jul_2014[[#This Row],[Locationid]],[1]LibPAS_data!$A$2:$D$264,4,FALSE)</f>
        <v>140708</v>
      </c>
      <c r="B1580" s="10" t="str">
        <f>TEXT(C1580,"yyyy")&amp;"-"&amp;"Q"&amp;LOOKUP(MONTH(C1580),{1,4,7,10},{1,2,3,4})</f>
        <v>2015-Q3</v>
      </c>
      <c r="C1580" s="19">
        <v>42248</v>
      </c>
      <c r="D1580" s="7">
        <f>YEAR(DATE(YEAR(lex_jul_2014[[#This Row],[Date]]),MONTH(lex_jul_2014[[#This Row],[Date]])+6,1))</f>
        <v>2016</v>
      </c>
      <c r="E1580" s="39" t="str">
        <f>TEXT(lex_jul_2014[[#This Row],[Date]],"YYYY")</f>
        <v>2015</v>
      </c>
      <c r="F1580" t="s">
        <v>271</v>
      </c>
      <c r="G1580" s="7" t="str">
        <f>VLOOKUP(K1580,[1]LibPAS_data!$A$2:$C$600,3,FALSE)</f>
        <v>Maricopa</v>
      </c>
      <c r="H1580">
        <v>5355</v>
      </c>
      <c r="I1580" t="s">
        <v>108</v>
      </c>
      <c r="J1580" s="28" t="str">
        <f>VLOOKUP(K1580,[1]LibPAS_data!$A$2:$C$601,2,FALSE)</f>
        <v>Tempe Public Library</v>
      </c>
      <c r="K1580" s="14" t="s">
        <v>270</v>
      </c>
      <c r="M1580" t="s">
        <v>266</v>
      </c>
      <c r="P1580">
        <v>23</v>
      </c>
      <c r="Q1580">
        <v>7</v>
      </c>
      <c r="R1580">
        <v>46</v>
      </c>
      <c r="S1580">
        <v>13</v>
      </c>
      <c r="T1580">
        <v>4</v>
      </c>
      <c r="U1580">
        <v>3</v>
      </c>
      <c r="V1580">
        <v>95</v>
      </c>
    </row>
    <row r="1581" spans="1:22" ht="15" x14ac:dyDescent="0.25">
      <c r="A1581" s="22" t="str">
        <f>VLOOKUP(lex_jul_2014[[#This Row],[Locationid]],[1]LibPAS_data!$A$2:$D$264,4,FALSE)</f>
        <v>N/A</v>
      </c>
      <c r="B1581" s="10" t="str">
        <f>TEXT(C1581,"yyyy")&amp;"-"&amp;"Q"&amp;LOOKUP(MONTH(C1581),{1,4,7,10},{1,2,3,4})</f>
        <v>2015-Q3</v>
      </c>
      <c r="C1581" s="19">
        <v>42248</v>
      </c>
      <c r="D1581" s="7">
        <f>YEAR(DATE(YEAR(lex_jul_2014[[#This Row],[Date]]),MONTH(lex_jul_2014[[#This Row],[Date]])+6,1))</f>
        <v>2016</v>
      </c>
      <c r="E1581" s="39" t="str">
        <f>TEXT(lex_jul_2014[[#This Row],[Date]],"YYYY")</f>
        <v>2015</v>
      </c>
      <c r="F1581" t="s">
        <v>271</v>
      </c>
      <c r="G1581" s="7" t="str">
        <f>VLOOKUP(K1581,[1]LibPAS_data!$A$2:$C$600,3,FALSE)</f>
        <v>Mohave</v>
      </c>
      <c r="H1581">
        <v>14491</v>
      </c>
      <c r="I1581" t="s">
        <v>32</v>
      </c>
      <c r="J1581" s="28" t="str">
        <f>VLOOKUP(K1581,[1]LibPAS_data!$A$2:$C$601,2,FALSE)</f>
        <v>The Edward McElwain Memorial Lib</v>
      </c>
      <c r="K1581" s="13" t="s">
        <v>246</v>
      </c>
      <c r="M1581" t="s">
        <v>266</v>
      </c>
      <c r="P1581">
        <v>0</v>
      </c>
      <c r="Q1581">
        <v>0</v>
      </c>
      <c r="R1581">
        <v>0</v>
      </c>
      <c r="S1581">
        <v>0</v>
      </c>
      <c r="T1581">
        <v>0</v>
      </c>
      <c r="U1581">
        <v>0</v>
      </c>
      <c r="V1581">
        <v>0</v>
      </c>
    </row>
    <row r="1582" spans="1:22" ht="15" x14ac:dyDescent="0.25">
      <c r="A1582" s="22">
        <f>VLOOKUP(lex_jul_2014[[#This Row],[Locationid]],[1]LibPAS_data!$A$2:$D$264,4,FALSE)</f>
        <v>4415</v>
      </c>
      <c r="B1582" s="10" t="str">
        <f>TEXT(C1582,"yyyy")&amp;"-"&amp;"Q"&amp;LOOKUP(MONTH(C1582),{1,4,7,10},{1,2,3,4})</f>
        <v>2015-Q3</v>
      </c>
      <c r="C1582" s="19">
        <v>42248</v>
      </c>
      <c r="D1582" s="7">
        <f>YEAR(DATE(YEAR(lex_jul_2014[[#This Row],[Date]]),MONTH(lex_jul_2014[[#This Row],[Date]])+6,1))</f>
        <v>2016</v>
      </c>
      <c r="E1582" s="39" t="str">
        <f>TEXT(lex_jul_2014[[#This Row],[Date]],"YYYY")</f>
        <v>2015</v>
      </c>
      <c r="F1582" t="s">
        <v>271</v>
      </c>
      <c r="G1582" s="7" t="str">
        <f>VLOOKUP(K1582,[1]LibPAS_data!$A$2:$C$600,3,FALSE)</f>
        <v>Maricopa</v>
      </c>
      <c r="H1582">
        <v>14485</v>
      </c>
      <c r="I1582" t="s">
        <v>104</v>
      </c>
      <c r="J1582" s="28" t="str">
        <f>VLOOKUP(K1582,[1]LibPAS_data!$A$2:$C$601,2,FALSE)</f>
        <v>Tolleson Public Library</v>
      </c>
      <c r="K1582" s="11" t="s">
        <v>247</v>
      </c>
      <c r="M1582" t="s">
        <v>266</v>
      </c>
      <c r="P1582">
        <v>0</v>
      </c>
      <c r="Q1582">
        <v>0</v>
      </c>
      <c r="R1582">
        <v>0</v>
      </c>
      <c r="S1582">
        <v>0</v>
      </c>
      <c r="T1582">
        <v>0</v>
      </c>
      <c r="U1582">
        <v>0</v>
      </c>
      <c r="V1582">
        <v>0</v>
      </c>
    </row>
    <row r="1583" spans="1:22" ht="15" x14ac:dyDescent="0.25">
      <c r="A1583" s="22">
        <f>VLOOKUP(lex_jul_2014[[#This Row],[Locationid]],[1]LibPAS_data!$A$2:$D$264,4,FALSE)</f>
        <v>1184</v>
      </c>
      <c r="B1583" s="10" t="str">
        <f>TEXT(C1583,"yyyy")&amp;"-"&amp;"Q"&amp;LOOKUP(MONTH(C1583),{1,4,7,10},{1,2,3,4})</f>
        <v>2015-Q3</v>
      </c>
      <c r="C1583" s="19">
        <v>42248</v>
      </c>
      <c r="D1583" s="7">
        <f>YEAR(DATE(YEAR(lex_jul_2014[[#This Row],[Date]]),MONTH(lex_jul_2014[[#This Row],[Date]])+6,1))</f>
        <v>2016</v>
      </c>
      <c r="E1583" s="39" t="str">
        <f>TEXT(lex_jul_2014[[#This Row],[Date]],"YYYY")</f>
        <v>2015</v>
      </c>
      <c r="F1583" t="s">
        <v>271</v>
      </c>
      <c r="G1583" s="7" t="str">
        <f>VLOOKUP(K1583,[1]LibPAS_data!$A$2:$C$600,3,FALSE)</f>
        <v>Cochise</v>
      </c>
      <c r="H1583">
        <v>14451</v>
      </c>
      <c r="I1583" t="s">
        <v>77</v>
      </c>
      <c r="J1583" s="28" t="str">
        <f>VLOOKUP(K1583,[1]LibPAS_data!$A$2:$C$601,2,FALSE)</f>
        <v>Tombstone City Library</v>
      </c>
      <c r="K1583" s="13" t="s">
        <v>248</v>
      </c>
      <c r="M1583" t="s">
        <v>266</v>
      </c>
      <c r="P1583">
        <v>0</v>
      </c>
      <c r="Q1583">
        <v>0</v>
      </c>
      <c r="R1583">
        <v>0</v>
      </c>
      <c r="S1583">
        <v>0</v>
      </c>
      <c r="T1583">
        <v>0</v>
      </c>
      <c r="U1583">
        <v>0</v>
      </c>
      <c r="V1583">
        <v>0</v>
      </c>
    </row>
    <row r="1584" spans="1:22" ht="15" x14ac:dyDescent="0.25">
      <c r="A1584" s="22">
        <f>VLOOKUP(lex_jul_2014[[#This Row],[Locationid]],[1]LibPAS_data!$A$2:$D$264,4,FALSE)</f>
        <v>2341</v>
      </c>
      <c r="B1584" s="10" t="str">
        <f>TEXT(C1584,"yyyy")&amp;"-"&amp;"Q"&amp;LOOKUP(MONTH(C1584),{1,4,7,10},{1,2,3,4})</f>
        <v>2015-Q3</v>
      </c>
      <c r="C1584" s="19">
        <v>42248</v>
      </c>
      <c r="D1584" s="7">
        <f>YEAR(DATE(YEAR(lex_jul_2014[[#This Row],[Date]]),MONTH(lex_jul_2014[[#This Row],[Date]])+6,1))</f>
        <v>2016</v>
      </c>
      <c r="E1584" s="39" t="str">
        <f>TEXT(lex_jul_2014[[#This Row],[Date]],"YYYY")</f>
        <v>2015</v>
      </c>
      <c r="F1584" t="s">
        <v>271</v>
      </c>
      <c r="G1584" s="7" t="str">
        <f>VLOOKUP(K1584,[1]LibPAS_data!$A$2:$C$600,3,FALSE)</f>
        <v>Gila</v>
      </c>
      <c r="H1584">
        <v>14463</v>
      </c>
      <c r="I1584" t="s">
        <v>90</v>
      </c>
      <c r="J1584" s="28" t="str">
        <f>VLOOKUP(K1584,[1]LibPAS_data!$A$2:$C$601,2,FALSE)</f>
        <v>Tonto Basin Public</v>
      </c>
      <c r="K1584" s="11" t="s">
        <v>249</v>
      </c>
      <c r="M1584" t="s">
        <v>266</v>
      </c>
      <c r="P1584">
        <v>0</v>
      </c>
      <c r="Q1584">
        <v>0</v>
      </c>
      <c r="R1584">
        <v>0</v>
      </c>
      <c r="S1584">
        <v>0</v>
      </c>
      <c r="T1584">
        <v>0</v>
      </c>
      <c r="U1584">
        <v>0</v>
      </c>
      <c r="V1584">
        <v>0</v>
      </c>
    </row>
    <row r="1585" spans="1:22" ht="15" x14ac:dyDescent="0.25">
      <c r="A1585" s="22" t="e">
        <f>VLOOKUP(lex_jul_2014[[#This Row],[Locationid]],[1]LibPAS_data!$A$2:$D$264,4,FALSE)</f>
        <v>#N/A</v>
      </c>
      <c r="B1585" s="10" t="str">
        <f>TEXT(C1585,"yyyy")&amp;"-"&amp;"Q"&amp;LOOKUP(MONTH(C1585),{1,4,7,10},{1,2,3,4})</f>
        <v>2015-Q3</v>
      </c>
      <c r="C1585" s="19">
        <v>42248</v>
      </c>
      <c r="D1585" s="7">
        <f>YEAR(DATE(YEAR(lex_jul_2014[[#This Row],[Date]]),MONTH(lex_jul_2014[[#This Row],[Date]])+6,1))</f>
        <v>2016</v>
      </c>
      <c r="E1585" s="39" t="str">
        <f>TEXT(lex_jul_2014[[#This Row],[Date]],"YYYY")</f>
        <v>2015</v>
      </c>
      <c r="F1585" t="s">
        <v>271</v>
      </c>
      <c r="G1585" s="7" t="str">
        <f>VLOOKUP(K1585,[1]LibPAS_data!$A$2:$C$600,3,FALSE)</f>
        <v>Coconino</v>
      </c>
      <c r="H1585">
        <v>14457</v>
      </c>
      <c r="I1585" t="s">
        <v>68</v>
      </c>
      <c r="J1585" s="28" t="str">
        <f>VLOOKUP(K1585,[1]LibPAS_data!$A$2:$C$601,2,FALSE)</f>
        <v>Tuba City Public Library</v>
      </c>
      <c r="K1585" s="13" t="s">
        <v>250</v>
      </c>
      <c r="M1585" t="s">
        <v>266</v>
      </c>
      <c r="P1585">
        <v>0</v>
      </c>
      <c r="Q1585">
        <v>0</v>
      </c>
      <c r="R1585">
        <v>0</v>
      </c>
      <c r="S1585">
        <v>0</v>
      </c>
      <c r="T1585">
        <v>0</v>
      </c>
      <c r="U1585">
        <v>0</v>
      </c>
      <c r="V1585">
        <v>0</v>
      </c>
    </row>
    <row r="1586" spans="1:22" ht="15" x14ac:dyDescent="0.25">
      <c r="A1586" s="22">
        <f>VLOOKUP(lex_jul_2014[[#This Row],[Locationid]],[1]LibPAS_data!$A$2:$D$264,4,FALSE)</f>
        <v>1843</v>
      </c>
      <c r="B1586" s="10" t="str">
        <f>TEXT(C1586,"yyyy")&amp;"-"&amp;"Q"&amp;LOOKUP(MONTH(C1586),{1,4,7,10},{1,2,3,4})</f>
        <v>2015-Q3</v>
      </c>
      <c r="C1586" s="19">
        <v>42248</v>
      </c>
      <c r="D1586" s="7">
        <f>YEAR(DATE(YEAR(lex_jul_2014[[#This Row],[Date]]),MONTH(lex_jul_2014[[#This Row],[Date]])+6,1))</f>
        <v>2016</v>
      </c>
      <c r="E1586" s="39" t="str">
        <f>TEXT(lex_jul_2014[[#This Row],[Date]],"YYYY")</f>
        <v>2015</v>
      </c>
      <c r="F1586" t="s">
        <v>271</v>
      </c>
      <c r="G1586" s="7" t="str">
        <f>VLOOKUP(K1586,[1]LibPAS_data!$A$2:$C$600,3,FALSE)</f>
        <v>Pima</v>
      </c>
      <c r="H1586">
        <v>14512</v>
      </c>
      <c r="I1586" t="s">
        <v>134</v>
      </c>
      <c r="J1586" s="28" t="str">
        <f>VLOOKUP(K1586,[1]LibPAS_data!$A$2:$C$601,2,FALSE)</f>
        <v>Venito Garcia Library</v>
      </c>
      <c r="K1586" s="11" t="s">
        <v>251</v>
      </c>
      <c r="M1586" t="s">
        <v>266</v>
      </c>
      <c r="P1586">
        <v>0</v>
      </c>
      <c r="Q1586">
        <v>0</v>
      </c>
      <c r="R1586">
        <v>0</v>
      </c>
      <c r="S1586">
        <v>0</v>
      </c>
      <c r="T1586">
        <v>0</v>
      </c>
      <c r="U1586">
        <v>0</v>
      </c>
      <c r="V1586">
        <v>0</v>
      </c>
    </row>
    <row r="1587" spans="1:22" ht="15" x14ac:dyDescent="0.25">
      <c r="A1587" s="22" t="e">
        <f>VLOOKUP(lex_jul_2014[[#This Row],[Locationid]],[1]LibPAS_data!$A$2:$D$264,4,FALSE)</f>
        <v>#N/A</v>
      </c>
      <c r="B1587" s="10" t="str">
        <f>TEXT(C1587,"yyyy")&amp;"-"&amp;"Q"&amp;LOOKUP(MONTH(C1587),{1,4,7,10},{1,2,3,4})</f>
        <v>2015-Q3</v>
      </c>
      <c r="C1587" s="19">
        <v>42248</v>
      </c>
      <c r="D1587" s="7">
        <f>YEAR(DATE(YEAR(lex_jul_2014[[#This Row],[Date]]),MONTH(lex_jul_2014[[#This Row],[Date]])+6,1))</f>
        <v>2016</v>
      </c>
      <c r="E1587" s="39" t="str">
        <f>TEXT(lex_jul_2014[[#This Row],[Date]],"YYYY")</f>
        <v>2015</v>
      </c>
      <c r="F1587" t="s">
        <v>271</v>
      </c>
      <c r="G1587" s="7" t="str">
        <f>VLOOKUP(K1587,[1]LibPAS_data!$A$2:$C$600,3,FALSE)</f>
        <v>Pinal</v>
      </c>
      <c r="H1587">
        <v>14443</v>
      </c>
      <c r="I1587" t="s">
        <v>21</v>
      </c>
      <c r="J1587" s="28" t="str">
        <f>VLOOKUP(K1587,[1]LibPAS_data!$A$2:$C$601,2,FALSE)</f>
        <v>Vista Grande Library</v>
      </c>
      <c r="K1587" s="13" t="s">
        <v>252</v>
      </c>
      <c r="M1587" t="s">
        <v>266</v>
      </c>
      <c r="P1587">
        <v>0</v>
      </c>
      <c r="Q1587">
        <v>0</v>
      </c>
      <c r="R1587">
        <v>0</v>
      </c>
      <c r="S1587">
        <v>0</v>
      </c>
      <c r="T1587">
        <v>0</v>
      </c>
      <c r="U1587">
        <v>0</v>
      </c>
      <c r="V1587">
        <v>0</v>
      </c>
    </row>
    <row r="1588" spans="1:22" ht="15" x14ac:dyDescent="0.25">
      <c r="A1588" s="22" t="str">
        <f>VLOOKUP(lex_jul_2014[[#This Row],[Locationid]],[1]LibPAS_data!$A$2:$D$264,4,FALSE)</f>
        <v>N/A</v>
      </c>
      <c r="B1588" s="10" t="str">
        <f>TEXT(C1588,"yyyy")&amp;"-"&amp;"Q"&amp;LOOKUP(MONTH(C1588),{1,4,7,10},{1,2,3,4})</f>
        <v>2015-Q3</v>
      </c>
      <c r="C1588" s="19">
        <v>42248</v>
      </c>
      <c r="D1588" s="7">
        <f>YEAR(DATE(YEAR(lex_jul_2014[[#This Row],[Date]]),MONTH(lex_jul_2014[[#This Row],[Date]])+6,1))</f>
        <v>2016</v>
      </c>
      <c r="E1588" s="39" t="str">
        <f>TEXT(lex_jul_2014[[#This Row],[Date]],"YYYY")</f>
        <v>2015</v>
      </c>
      <c r="F1588" t="s">
        <v>271</v>
      </c>
      <c r="G1588" s="7" t="str">
        <f>VLOOKUP(K1588,[1]LibPAS_data!$A$2:$C$600,3,FALSE)</f>
        <v>Maricopa</v>
      </c>
      <c r="H1588">
        <v>14481</v>
      </c>
      <c r="I1588" t="s">
        <v>111</v>
      </c>
      <c r="J1588" s="28" t="str">
        <f>VLOOKUP(K1588,[1]LibPAS_data!$A$2:$C$601,2,FALSE)</f>
        <v>Wickenburg Public Library</v>
      </c>
      <c r="K1588" s="14" t="s">
        <v>253</v>
      </c>
      <c r="M1588" t="s">
        <v>266</v>
      </c>
      <c r="P1588">
        <v>0</v>
      </c>
      <c r="Q1588">
        <v>0</v>
      </c>
      <c r="R1588">
        <v>0</v>
      </c>
      <c r="S1588">
        <v>0</v>
      </c>
      <c r="T1588">
        <v>0</v>
      </c>
      <c r="U1588">
        <v>0</v>
      </c>
      <c r="V1588">
        <v>0</v>
      </c>
    </row>
    <row r="1589" spans="1:22" ht="15" x14ac:dyDescent="0.25">
      <c r="A1589" s="22" t="e">
        <f>VLOOKUP(lex_jul_2014[[#This Row],[Locationid]],[1]LibPAS_data!$A$2:$D$264,4,FALSE)</f>
        <v>#N/A</v>
      </c>
      <c r="B1589" s="10" t="str">
        <f>TEXT(C1589,"yyyy")&amp;"-"&amp;"Q"&amp;LOOKUP(MONTH(C1589),{1,4,7,10},{1,2,3,4})</f>
        <v>2015-Q3</v>
      </c>
      <c r="C1589" s="19">
        <v>42248</v>
      </c>
      <c r="D1589" s="7">
        <f>YEAR(DATE(YEAR(lex_jul_2014[[#This Row],[Date]]),MONTH(lex_jul_2014[[#This Row],[Date]])+6,1))</f>
        <v>2016</v>
      </c>
      <c r="E1589" s="39" t="str">
        <f>TEXT(lex_jul_2014[[#This Row],[Date]],"YYYY")</f>
        <v>2015</v>
      </c>
      <c r="F1589" t="s">
        <v>271</v>
      </c>
      <c r="G1589" s="7" t="str">
        <f>VLOOKUP(K1589,[1]LibPAS_data!$A$2:$C$600,3,FALSE)</f>
        <v>Yavapai</v>
      </c>
      <c r="H1589">
        <v>14551</v>
      </c>
      <c r="I1589" t="s">
        <v>43</v>
      </c>
      <c r="J1589" s="28" t="str">
        <f>VLOOKUP(K1589,[1]LibPAS_data!$A$2:$C$601,2,FALSE)</f>
        <v>Wilhoit Public Library</v>
      </c>
      <c r="K1589" s="13" t="s">
        <v>254</v>
      </c>
      <c r="M1589" t="s">
        <v>266</v>
      </c>
      <c r="P1589">
        <v>0</v>
      </c>
      <c r="Q1589">
        <v>0</v>
      </c>
      <c r="R1589">
        <v>0</v>
      </c>
      <c r="S1589">
        <v>0</v>
      </c>
      <c r="T1589">
        <v>0</v>
      </c>
      <c r="U1589">
        <v>0</v>
      </c>
      <c r="V1589">
        <v>0</v>
      </c>
    </row>
    <row r="1590" spans="1:22" ht="15" x14ac:dyDescent="0.25">
      <c r="A1590" s="22" t="str">
        <f>VLOOKUP(lex_jul_2014[[#This Row],[Locationid]],[1]LibPAS_data!$A$2:$D$264,4,FALSE)</f>
        <v>N/A</v>
      </c>
      <c r="B1590" s="10" t="str">
        <f>TEXT(C1590,"yyyy")&amp;"-"&amp;"Q"&amp;LOOKUP(MONTH(C1590),{1,4,7,10},{1,2,3,4})</f>
        <v>2015-Q3</v>
      </c>
      <c r="C1590" s="19">
        <v>42248</v>
      </c>
      <c r="D1590" s="7">
        <f>YEAR(DATE(YEAR(lex_jul_2014[[#This Row],[Date]]),MONTH(lex_jul_2014[[#This Row],[Date]])+6,1))</f>
        <v>2016</v>
      </c>
      <c r="E1590" s="39" t="str">
        <f>TEXT(lex_jul_2014[[#This Row],[Date]],"YYYY")</f>
        <v>2015</v>
      </c>
      <c r="F1590" t="s">
        <v>271</v>
      </c>
      <c r="G1590" s="7" t="str">
        <f>VLOOKUP(K1590,[1]LibPAS_data!$A$2:$C$600,3,FALSE)</f>
        <v>Coconino</v>
      </c>
      <c r="H1590">
        <v>13090</v>
      </c>
      <c r="I1590" t="s">
        <v>61</v>
      </c>
      <c r="J1590" s="28" t="str">
        <f>VLOOKUP(K1590,[1]LibPAS_data!$A$2:$C$601,2,FALSE)</f>
        <v>Williams Public Library</v>
      </c>
      <c r="K1590" s="11" t="s">
        <v>255</v>
      </c>
      <c r="M1590" t="s">
        <v>266</v>
      </c>
      <c r="P1590">
        <v>0</v>
      </c>
      <c r="Q1590">
        <v>0</v>
      </c>
      <c r="R1590">
        <v>0</v>
      </c>
      <c r="S1590">
        <v>0</v>
      </c>
      <c r="T1590">
        <v>0</v>
      </c>
      <c r="U1590">
        <v>0</v>
      </c>
      <c r="V1590">
        <v>0</v>
      </c>
    </row>
    <row r="1591" spans="1:22" ht="15" x14ac:dyDescent="0.25">
      <c r="A1591" s="22">
        <f>VLOOKUP(lex_jul_2014[[#This Row],[Locationid]],[1]LibPAS_data!$A$2:$D$264,4,FALSE)</f>
        <v>3037</v>
      </c>
      <c r="B1591" s="10" t="str">
        <f>TEXT(C1591,"yyyy")&amp;"-"&amp;"Q"&amp;LOOKUP(MONTH(C1591),{1,4,7,10},{1,2,3,4})</f>
        <v>2015-Q3</v>
      </c>
      <c r="C1591" s="19">
        <v>42248</v>
      </c>
      <c r="D1591" s="7">
        <f>YEAR(DATE(YEAR(lex_jul_2014[[#This Row],[Date]]),MONTH(lex_jul_2014[[#This Row],[Date]])+6,1))</f>
        <v>2016</v>
      </c>
      <c r="E1591" s="39" t="str">
        <f>TEXT(lex_jul_2014[[#This Row],[Date]],"YYYY")</f>
        <v>2015</v>
      </c>
      <c r="F1591" t="s">
        <v>271</v>
      </c>
      <c r="G1591" s="7" t="str">
        <f>VLOOKUP(K1591,[1]LibPAS_data!$A$2:$C$600,3,FALSE)</f>
        <v>Navajo</v>
      </c>
      <c r="H1591">
        <v>14505</v>
      </c>
      <c r="I1591" t="s">
        <v>121</v>
      </c>
      <c r="J1591" s="28" t="str">
        <f>VLOOKUP(K1591,[1]LibPAS_data!$A$2:$C$601,2,FALSE)</f>
        <v>Winslow Public Library</v>
      </c>
      <c r="K1591" s="13" t="s">
        <v>256</v>
      </c>
      <c r="M1591" t="s">
        <v>266</v>
      </c>
      <c r="P1591">
        <v>0</v>
      </c>
      <c r="Q1591">
        <v>0</v>
      </c>
      <c r="R1591">
        <v>0</v>
      </c>
      <c r="S1591">
        <v>0</v>
      </c>
      <c r="T1591">
        <v>0</v>
      </c>
      <c r="U1591">
        <v>0</v>
      </c>
      <c r="V1591">
        <v>0</v>
      </c>
    </row>
    <row r="1592" spans="1:22" ht="15" x14ac:dyDescent="0.25">
      <c r="A1592" s="22" t="e">
        <f>VLOOKUP(lex_jul_2014[[#This Row],[Locationid]],[1]LibPAS_data!$A$2:$D$264,4,FALSE)</f>
        <v>#N/A</v>
      </c>
      <c r="B1592" s="10" t="str">
        <f>TEXT(C1592,"yyyy")&amp;"-"&amp;"Q"&amp;LOOKUP(MONTH(C1592),{1,4,7,10},{1,2,3,4})</f>
        <v>2015-Q3</v>
      </c>
      <c r="C1592" s="19">
        <v>42248</v>
      </c>
      <c r="D1592" s="7">
        <f>YEAR(DATE(YEAR(lex_jul_2014[[#This Row],[Date]]),MONTH(lex_jul_2014[[#This Row],[Date]])+6,1))</f>
        <v>2016</v>
      </c>
      <c r="E1592" s="39" t="str">
        <f>TEXT(lex_jul_2014[[#This Row],[Date]],"YYYY")</f>
        <v>2015</v>
      </c>
      <c r="F1592" t="s">
        <v>271</v>
      </c>
      <c r="G1592" s="7" t="str">
        <f>VLOOKUP(K1592,[1]LibPAS_data!$A$2:$C$600,3,FALSE)</f>
        <v>Navajo</v>
      </c>
      <c r="H1592">
        <v>14506</v>
      </c>
      <c r="I1592" t="s">
        <v>122</v>
      </c>
      <c r="J1592" s="28" t="str">
        <f>VLOOKUP(K1592,[1]LibPAS_data!$A$2:$C$601,2,FALSE)</f>
        <v>Woodruff Community Library</v>
      </c>
      <c r="K1592" s="11" t="s">
        <v>257</v>
      </c>
      <c r="M1592" t="s">
        <v>266</v>
      </c>
      <c r="P1592">
        <v>0</v>
      </c>
      <c r="Q1592">
        <v>0</v>
      </c>
      <c r="R1592">
        <v>0</v>
      </c>
      <c r="S1592">
        <v>0</v>
      </c>
      <c r="T1592">
        <v>0</v>
      </c>
      <c r="U1592">
        <v>0</v>
      </c>
      <c r="V1592">
        <v>0</v>
      </c>
    </row>
    <row r="1593" spans="1:22" ht="15" x14ac:dyDescent="0.25">
      <c r="A1593" s="22" t="e">
        <f>VLOOKUP(lex_jul_2014[[#This Row],[Locationid]],[1]LibPAS_data!$A$2:$D$264,4,FALSE)</f>
        <v>#N/A</v>
      </c>
      <c r="B1593" s="10" t="str">
        <f>TEXT(C1593,"yyyy")&amp;"-"&amp;"Q"&amp;LOOKUP(MONTH(C1593),{1,4,7,10},{1,2,3,4})</f>
        <v>2015-Q3</v>
      </c>
      <c r="C1593" s="19">
        <v>42248</v>
      </c>
      <c r="D1593" s="7">
        <f>YEAR(DATE(YEAR(lex_jul_2014[[#This Row],[Date]]),MONTH(lex_jul_2014[[#This Row],[Date]])+6,1))</f>
        <v>2016</v>
      </c>
      <c r="E1593" s="39" t="str">
        <f>TEXT(lex_jul_2014[[#This Row],[Date]],"YYYY")</f>
        <v>2015</v>
      </c>
      <c r="F1593" t="s">
        <v>271</v>
      </c>
      <c r="G1593" s="7" t="str">
        <f>VLOOKUP(K1593,[1]LibPAS_data!$A$2:$C$600,3,FALSE)</f>
        <v>Yavapai</v>
      </c>
      <c r="H1593">
        <v>14552</v>
      </c>
      <c r="I1593" t="s">
        <v>44</v>
      </c>
      <c r="J1593" s="28" t="str">
        <f>VLOOKUP(K1593,[1]LibPAS_data!$A$2:$C$601,2,FALSE)</f>
        <v>Yarnell Public Library</v>
      </c>
      <c r="K1593" s="13" t="s">
        <v>258</v>
      </c>
      <c r="M1593" t="s">
        <v>266</v>
      </c>
      <c r="P1593">
        <v>0</v>
      </c>
      <c r="Q1593">
        <v>0</v>
      </c>
      <c r="R1593">
        <v>0</v>
      </c>
      <c r="S1593">
        <v>0</v>
      </c>
      <c r="T1593">
        <v>0</v>
      </c>
      <c r="U1593">
        <v>0</v>
      </c>
      <c r="V1593">
        <v>0</v>
      </c>
    </row>
    <row r="1594" spans="1:22" ht="15" x14ac:dyDescent="0.25">
      <c r="A1594" s="22">
        <f>VLOOKUP(lex_jul_2014[[#This Row],[Locationid]],[1]LibPAS_data!$A$2:$D$264,4,FALSE)</f>
        <v>9301</v>
      </c>
      <c r="B1594" s="10" t="str">
        <f>TEXT(C1594,"yyyy")&amp;"-"&amp;"Q"&amp;LOOKUP(MONTH(C1594),{1,4,7,10},{1,2,3,4})</f>
        <v>2015-Q3</v>
      </c>
      <c r="C1594" s="19">
        <v>42248</v>
      </c>
      <c r="D1594" s="7">
        <f>YEAR(DATE(YEAR(lex_jul_2014[[#This Row],[Date]]),MONTH(lex_jul_2014[[#This Row],[Date]])+6,1))</f>
        <v>2016</v>
      </c>
      <c r="E1594" s="39" t="str">
        <f>TEXT(lex_jul_2014[[#This Row],[Date]],"YYYY")</f>
        <v>2015</v>
      </c>
      <c r="F1594" t="s">
        <v>271</v>
      </c>
      <c r="G1594" s="7" t="str">
        <f>VLOOKUP(K1594,[1]LibPAS_data!$A$2:$C$600,3,FALSE)</f>
        <v>Yavapai</v>
      </c>
      <c r="H1594">
        <v>12675</v>
      </c>
      <c r="I1594" t="s">
        <v>40</v>
      </c>
      <c r="J1594" s="28" t="str">
        <f>VLOOKUP(K1594,[1]LibPAS_data!$A$2:$C$601,2,FALSE)</f>
        <v>Yavapai County Library District</v>
      </c>
      <c r="K1594" s="11" t="s">
        <v>259</v>
      </c>
      <c r="M1594" t="s">
        <v>266</v>
      </c>
      <c r="P1594">
        <v>2</v>
      </c>
      <c r="Q1594">
        <v>1</v>
      </c>
      <c r="R1594">
        <v>4</v>
      </c>
      <c r="S1594">
        <v>1</v>
      </c>
      <c r="T1594">
        <v>0</v>
      </c>
      <c r="U1594">
        <v>2</v>
      </c>
      <c r="V1594">
        <v>0</v>
      </c>
    </row>
    <row r="1595" spans="1:22" ht="15" x14ac:dyDescent="0.25">
      <c r="A1595" s="22" t="str">
        <f>VLOOKUP(lex_jul_2014[[#This Row],[Locationid]],[1]LibPAS_data!$A$2:$D$264,4,FALSE)</f>
        <v>N/A</v>
      </c>
      <c r="B1595" s="10" t="str">
        <f>TEXT(C1595,"yyyy")&amp;"-"&amp;"Q"&amp;LOOKUP(MONTH(C1595),{1,4,7,10},{1,2,3,4})</f>
        <v>2015-Q3</v>
      </c>
      <c r="C1595" s="19">
        <v>42248</v>
      </c>
      <c r="D1595" s="7">
        <f>YEAR(DATE(YEAR(lex_jul_2014[[#This Row],[Date]]),MONTH(lex_jul_2014[[#This Row],[Date]])+6,1))</f>
        <v>2016</v>
      </c>
      <c r="E1595" s="39" t="str">
        <f>TEXT(lex_jul_2014[[#This Row],[Date]],"YYYY")</f>
        <v>2015</v>
      </c>
      <c r="F1595" t="s">
        <v>271</v>
      </c>
      <c r="G1595" s="7" t="str">
        <f>VLOOKUP(K1595,[1]LibPAS_data!$A$2:$C$600,3,FALSE)</f>
        <v>Yavapai</v>
      </c>
      <c r="H1595">
        <v>14518</v>
      </c>
      <c r="I1595" t="s">
        <v>41</v>
      </c>
      <c r="J1595" s="28" t="str">
        <f>VLOOKUP(K1595,[1]LibPAS_data!$A$2:$C$601,2,FALSE)</f>
        <v>Yavapai-Prescott Tribal Library</v>
      </c>
      <c r="K1595" s="26" t="s">
        <v>260</v>
      </c>
      <c r="M1595" t="s">
        <v>266</v>
      </c>
      <c r="P1595">
        <v>0</v>
      </c>
      <c r="Q1595">
        <v>0</v>
      </c>
      <c r="R1595">
        <v>0</v>
      </c>
      <c r="S1595">
        <v>0</v>
      </c>
      <c r="T1595">
        <v>0</v>
      </c>
      <c r="U1595">
        <v>0</v>
      </c>
      <c r="V1595">
        <v>0</v>
      </c>
    </row>
    <row r="1596" spans="1:22" ht="15" x14ac:dyDescent="0.25">
      <c r="A1596" s="22">
        <f>VLOOKUP(lex_jul_2014[[#This Row],[Locationid]],[1]LibPAS_data!$A$2:$D$264,4,FALSE)</f>
        <v>790</v>
      </c>
      <c r="B1596" s="10" t="str">
        <f>TEXT(C1596,"yyyy")&amp;"-"&amp;"Q"&amp;LOOKUP(MONTH(C1596),{1,4,7,10},{1,2,3,4})</f>
        <v>2015-Q3</v>
      </c>
      <c r="C1596" s="19">
        <v>42248</v>
      </c>
      <c r="D1596" s="7">
        <f>YEAR(DATE(YEAR(lex_jul_2014[[#This Row],[Date]]),MONTH(lex_jul_2014[[#This Row],[Date]])+6,1))</f>
        <v>2016</v>
      </c>
      <c r="E1596" s="39" t="str">
        <f>TEXT(lex_jul_2014[[#This Row],[Date]],"YYYY")</f>
        <v>2015</v>
      </c>
      <c r="F1596" t="s">
        <v>271</v>
      </c>
      <c r="G1596" s="7" t="str">
        <f>VLOOKUP(K1596,[1]LibPAS_data!$A$2:$C$600,3,FALSE)</f>
        <v>Gila</v>
      </c>
      <c r="H1596">
        <v>14464</v>
      </c>
      <c r="I1596" t="s">
        <v>91</v>
      </c>
      <c r="J1596" s="28" t="str">
        <f>VLOOKUP(K1596,[1]LibPAS_data!$A$2:$C$601,2,FALSE)</f>
        <v>Young Public Library</v>
      </c>
      <c r="K1596" s="11" t="s">
        <v>261</v>
      </c>
      <c r="M1596" t="s">
        <v>266</v>
      </c>
      <c r="P1596">
        <v>0</v>
      </c>
      <c r="Q1596">
        <v>0</v>
      </c>
      <c r="R1596">
        <v>0</v>
      </c>
      <c r="S1596">
        <v>0</v>
      </c>
      <c r="T1596">
        <v>0</v>
      </c>
      <c r="U1596">
        <v>0</v>
      </c>
      <c r="V1596">
        <v>0</v>
      </c>
    </row>
    <row r="1597" spans="1:22" ht="15" x14ac:dyDescent="0.25">
      <c r="A1597" s="22">
        <f>VLOOKUP(lex_jul_2014[[#This Row],[Locationid]],[1]LibPAS_data!$A$2:$D$264,4,FALSE)</f>
        <v>359</v>
      </c>
      <c r="B1597" s="10" t="str">
        <f>TEXT(C1597,"yyyy")&amp;"-"&amp;"Q"&amp;LOOKUP(MONTH(C1597),{1,4,7,10},{1,2,3,4})</f>
        <v>2015-Q3</v>
      </c>
      <c r="C1597" s="19">
        <v>42248</v>
      </c>
      <c r="D1597" s="7">
        <f>YEAR(DATE(YEAR(lex_jul_2014[[#This Row],[Date]]),MONTH(lex_jul_2014[[#This Row],[Date]])+6,1))</f>
        <v>2016</v>
      </c>
      <c r="E1597" s="39" t="str">
        <f>TEXT(lex_jul_2014[[#This Row],[Date]],"YYYY")</f>
        <v>2015</v>
      </c>
      <c r="F1597" t="s">
        <v>271</v>
      </c>
      <c r="G1597" s="7" t="str">
        <f>VLOOKUP(K1597,[1]LibPAS_data!$A$2:$C$600,3,FALSE)</f>
        <v>Maricopa</v>
      </c>
      <c r="H1597">
        <v>14486</v>
      </c>
      <c r="I1597" t="s">
        <v>105</v>
      </c>
      <c r="J1597" s="28" t="str">
        <f>VLOOKUP(K1597,[1]LibPAS_data!$A$2:$C$601,2,FALSE)</f>
        <v>Youngtown Public Library</v>
      </c>
      <c r="K1597" s="13" t="s">
        <v>262</v>
      </c>
      <c r="M1597" t="s">
        <v>266</v>
      </c>
      <c r="P1597">
        <v>0</v>
      </c>
      <c r="Q1597">
        <v>0</v>
      </c>
      <c r="R1597">
        <v>0</v>
      </c>
      <c r="S1597">
        <v>0</v>
      </c>
      <c r="T1597">
        <v>0</v>
      </c>
      <c r="U1597">
        <v>0</v>
      </c>
      <c r="V1597">
        <v>0</v>
      </c>
    </row>
    <row r="1598" spans="1:22" ht="15" x14ac:dyDescent="0.25">
      <c r="A1598" s="27" t="e">
        <f>VLOOKUP(lex_jul_2014[[#This Row],[Locationid]],[1]LibPAS_data!$A$2:$D$264,4,FALSE)</f>
        <v>#N/A</v>
      </c>
      <c r="B1598" s="10" t="str">
        <f>TEXT(C1598,"yyyy")&amp;"-"&amp;"Q"&amp;LOOKUP(MONTH(C1598),{1,4,7,10},{1,2,3,4})</f>
        <v>2015-Q3</v>
      </c>
      <c r="C1598" s="19">
        <v>42248</v>
      </c>
      <c r="D1598" s="7">
        <f>YEAR(DATE(YEAR(lex_jul_2014[[#This Row],[Date]]),MONTH(lex_jul_2014[[#This Row],[Date]])+6,1))</f>
        <v>2016</v>
      </c>
      <c r="E1598" s="39" t="str">
        <f>TEXT(lex_jul_2014[[#This Row],[Date]],"YYYY")</f>
        <v>2015</v>
      </c>
      <c r="F1598" t="s">
        <v>271</v>
      </c>
      <c r="G1598" s="28" t="str">
        <f>VLOOKUP(K1598,[1]LibPAS_data!$A$2:$C$600,3,FALSE)</f>
        <v>Yuma</v>
      </c>
      <c r="H1598" s="2">
        <v>14527</v>
      </c>
      <c r="I1598" s="2" t="s">
        <v>140</v>
      </c>
      <c r="J1598" s="28" t="str">
        <f>VLOOKUP(K1598,[1]LibPAS_data!$A$2:$C$601,2,FALSE)</f>
        <v>Yuma County Library District</v>
      </c>
      <c r="K1598" s="29" t="s">
        <v>263</v>
      </c>
      <c r="L1598" s="2"/>
      <c r="M1598" t="s">
        <v>266</v>
      </c>
      <c r="N1598" s="2"/>
      <c r="O1598" s="2"/>
      <c r="P1598" s="2">
        <v>87</v>
      </c>
      <c r="Q1598" s="2">
        <v>8</v>
      </c>
      <c r="R1598" s="2">
        <v>102</v>
      </c>
      <c r="S1598" s="2">
        <v>70</v>
      </c>
      <c r="T1598" s="2">
        <v>7</v>
      </c>
      <c r="U1598" s="2">
        <v>1</v>
      </c>
      <c r="V1598" s="2">
        <v>30</v>
      </c>
    </row>
    <row r="1599" spans="1:22" ht="15" x14ac:dyDescent="0.25">
      <c r="A1599" s="22">
        <f>VLOOKUP(lex_jul_2014[[#This Row],[Locationid]],[1]LibPAS_data!$A$2:$D$264,4,FALSE)</f>
        <v>1188</v>
      </c>
      <c r="B1599" s="10" t="str">
        <f>TEXT(C1599,"yyyy")&amp;"-"&amp;"Q"&amp;LOOKUP(MONTH(C1599),{1,4,7,10},{1,2,3,4})</f>
        <v>2015-Q4</v>
      </c>
      <c r="C1599" s="19">
        <v>42278</v>
      </c>
      <c r="D1599" s="7">
        <f>YEAR(DATE(YEAR(lex_jul_2014[[#This Row],[Date]]),MONTH(lex_jul_2014[[#This Row],[Date]])+6,1))</f>
        <v>2016</v>
      </c>
      <c r="E1599" s="39" t="str">
        <f>TEXT(lex_jul_2014[[#This Row],[Date]],"YYYY")</f>
        <v>2015</v>
      </c>
      <c r="F1599" t="s">
        <v>273</v>
      </c>
      <c r="G1599" s="7" t="str">
        <f>VLOOKUP(K1599,[1]LibPAS_data!$A$2:$C$600,3,FALSE)</f>
        <v>Pinal</v>
      </c>
      <c r="H1599">
        <v>14487</v>
      </c>
      <c r="I1599" s="7" t="s">
        <v>106</v>
      </c>
      <c r="J1599" s="28" t="str">
        <f>VLOOKUP(K1599,[1]LibPAS_data!$A$2:$C$601,2,FALSE)</f>
        <v>Ak-Chin Indian Community Library</v>
      </c>
      <c r="K1599" s="13" t="s">
        <v>149</v>
      </c>
      <c r="L1599" t="s">
        <v>96</v>
      </c>
      <c r="M1599" t="s">
        <v>266</v>
      </c>
      <c r="P1599">
        <v>0</v>
      </c>
      <c r="Q1599">
        <v>0</v>
      </c>
      <c r="R1599">
        <v>0</v>
      </c>
      <c r="S1599">
        <v>0</v>
      </c>
      <c r="T1599">
        <v>0</v>
      </c>
      <c r="U1599">
        <v>0</v>
      </c>
      <c r="V1599">
        <v>0</v>
      </c>
    </row>
    <row r="1600" spans="1:22" ht="15" x14ac:dyDescent="0.25">
      <c r="A1600" s="22">
        <f>VLOOKUP(lex_jul_2014[[#This Row],[Locationid]],[1]LibPAS_data!$A$2:$D$264,4,FALSE)</f>
        <v>11452</v>
      </c>
      <c r="B1600" s="10" t="str">
        <f>TEXT(C1600,"yyyy")&amp;"-"&amp;"Q"&amp;LOOKUP(MONTH(C1600),{1,4,7,10},{1,2,3,4})</f>
        <v>2015-Q4</v>
      </c>
      <c r="C1600" s="19">
        <v>42278</v>
      </c>
      <c r="D1600" s="7">
        <f>YEAR(DATE(YEAR(lex_jul_2014[[#This Row],[Date]]),MONTH(lex_jul_2014[[#This Row],[Date]])+6,1))</f>
        <v>2016</v>
      </c>
      <c r="E1600" s="39" t="str">
        <f>TEXT(lex_jul_2014[[#This Row],[Date]],"YYYY")</f>
        <v>2015</v>
      </c>
      <c r="F1600" t="s">
        <v>273</v>
      </c>
      <c r="G1600" s="7" t="str">
        <f>VLOOKUP(K1600,[1]LibPAS_data!$A$2:$C$600,3,FALSE)</f>
        <v>Apache</v>
      </c>
      <c r="H1600">
        <v>14331</v>
      </c>
      <c r="I1600" s="7" t="s">
        <v>59</v>
      </c>
      <c r="J1600" s="28" t="str">
        <f>VLOOKUP(K1600,[1]LibPAS_data!$A$2:$C$601,2,FALSE)</f>
        <v>Apache County Library District Office</v>
      </c>
      <c r="K1600" s="13" t="s">
        <v>150</v>
      </c>
      <c r="L1600" t="s">
        <v>60</v>
      </c>
      <c r="M1600" t="s">
        <v>266</v>
      </c>
      <c r="P1600">
        <v>0</v>
      </c>
      <c r="Q1600">
        <v>0</v>
      </c>
      <c r="R1600">
        <v>0</v>
      </c>
      <c r="S1600">
        <v>0</v>
      </c>
      <c r="T1600">
        <v>0</v>
      </c>
      <c r="U1600">
        <v>0</v>
      </c>
      <c r="V1600">
        <v>0</v>
      </c>
    </row>
    <row r="1601" spans="1:22" ht="15" x14ac:dyDescent="0.25">
      <c r="A1601" s="22">
        <f>VLOOKUP(lex_jul_2014[[#This Row],[Locationid]],[1]LibPAS_data!$A$2:$D$264,4,FALSE)</f>
        <v>63208</v>
      </c>
      <c r="B1601" s="10" t="str">
        <f>TEXT(C1601,"yyyy")&amp;"-"&amp;"Q"&amp;LOOKUP(MONTH(C1601),{1,4,7,10},{1,2,3,4})</f>
        <v>2015-Q4</v>
      </c>
      <c r="C1601" s="19">
        <v>42278</v>
      </c>
      <c r="D1601" s="7">
        <f>YEAR(DATE(YEAR(lex_jul_2014[[#This Row],[Date]]),MONTH(lex_jul_2014[[#This Row],[Date]])+6,1))</f>
        <v>2016</v>
      </c>
      <c r="E1601" s="39" t="str">
        <f>TEXT(lex_jul_2014[[#This Row],[Date]],"YYYY")</f>
        <v>2015</v>
      </c>
      <c r="F1601" t="s">
        <v>273</v>
      </c>
      <c r="G1601" s="7" t="str">
        <f>VLOOKUP(K1601,[1]LibPAS_data!$A$2:$C$600,3,FALSE)</f>
        <v>Pinal</v>
      </c>
      <c r="H1601">
        <v>12670</v>
      </c>
      <c r="I1601" s="7" t="s">
        <v>14</v>
      </c>
      <c r="J1601" s="28" t="str">
        <f>VLOOKUP(K1601,[1]LibPAS_data!$A$2:$C$601,2,FALSE)</f>
        <v>Apache Junction Public Library</v>
      </c>
      <c r="K1601" s="13" t="s">
        <v>151</v>
      </c>
      <c r="L1601" t="s">
        <v>13</v>
      </c>
      <c r="M1601" t="s">
        <v>266</v>
      </c>
      <c r="P1601">
        <v>0</v>
      </c>
      <c r="Q1601">
        <v>0</v>
      </c>
      <c r="R1601">
        <v>0</v>
      </c>
      <c r="S1601">
        <v>0</v>
      </c>
      <c r="T1601">
        <v>0</v>
      </c>
      <c r="U1601">
        <v>0</v>
      </c>
      <c r="V1601">
        <v>0</v>
      </c>
    </row>
    <row r="1602" spans="1:22" ht="15" x14ac:dyDescent="0.25">
      <c r="A1602" s="22" t="e">
        <f>VLOOKUP(lex_jul_2014[[#This Row],[Locationid]],[1]LibPAS_data!$A$2:$D$264,4,FALSE)</f>
        <v>#N/A</v>
      </c>
      <c r="B1602" s="10" t="str">
        <f>TEXT(C1602,"yyyy")&amp;"-"&amp;"Q"&amp;LOOKUP(MONTH(C1602),{1,4,7,10},{1,2,3,4})</f>
        <v>2015-Q4</v>
      </c>
      <c r="C1602" s="19">
        <v>42278</v>
      </c>
      <c r="D1602" s="7">
        <f>YEAR(DATE(YEAR(lex_jul_2014[[#This Row],[Date]]),MONTH(lex_jul_2014[[#This Row],[Date]])+6,1))</f>
        <v>2016</v>
      </c>
      <c r="E1602" s="39" t="str">
        <f>TEXT(lex_jul_2014[[#This Row],[Date]],"YYYY")</f>
        <v>2015</v>
      </c>
      <c r="F1602" t="s">
        <v>273</v>
      </c>
      <c r="G1602" s="7" t="str">
        <f>VLOOKUP(K1602,[1]LibPAS_data!$A$2:$C$600,3,FALSE)</f>
        <v>Pinal</v>
      </c>
      <c r="H1602">
        <v>13834</v>
      </c>
      <c r="I1602" s="7" t="s">
        <v>15</v>
      </c>
      <c r="J1602" s="28" t="str">
        <f>VLOOKUP(K1602,[1]LibPAS_data!$A$2:$C$601,2,FALSE)</f>
        <v>Arizona City Community Library</v>
      </c>
      <c r="K1602" s="13" t="s">
        <v>152</v>
      </c>
      <c r="L1602" t="s">
        <v>13</v>
      </c>
      <c r="M1602" t="s">
        <v>266</v>
      </c>
      <c r="P1602">
        <v>0</v>
      </c>
      <c r="Q1602">
        <v>0</v>
      </c>
      <c r="R1602">
        <v>0</v>
      </c>
      <c r="S1602">
        <v>0</v>
      </c>
      <c r="T1602">
        <v>0</v>
      </c>
      <c r="U1602">
        <v>0</v>
      </c>
      <c r="V1602">
        <v>0</v>
      </c>
    </row>
    <row r="1603" spans="1:22" ht="15" x14ac:dyDescent="0.25">
      <c r="A1603" s="22" t="e">
        <f>VLOOKUP(lex_jul_2014[[#This Row],[Locationid]],[1]LibPAS_data!$A$2:$D$264,4,FALSE)</f>
        <v>#N/A</v>
      </c>
      <c r="B1603" s="10" t="str">
        <f>TEXT(C1603,"yyyy")&amp;"-"&amp;"Q"&amp;LOOKUP(MONTH(C1603),{1,4,7,10},{1,2,3,4})</f>
        <v>2015-Q4</v>
      </c>
      <c r="C1603" s="19">
        <v>42278</v>
      </c>
      <c r="D1603" s="7">
        <f>YEAR(DATE(YEAR(lex_jul_2014[[#This Row],[Date]]),MONTH(lex_jul_2014[[#This Row],[Date]])+6,1))</f>
        <v>2016</v>
      </c>
      <c r="E1603" s="39" t="str">
        <f>TEXT(lex_jul_2014[[#This Row],[Date]],"YYYY")</f>
        <v>2015</v>
      </c>
      <c r="F1603" t="s">
        <v>273</v>
      </c>
      <c r="G1603" s="7" t="str">
        <f>VLOOKUP(K1603,[1]LibPAS_data!$A$2:$C$600,3,FALSE)</f>
        <v>State</v>
      </c>
      <c r="H1603">
        <v>14554</v>
      </c>
      <c r="I1603" s="7" t="s">
        <v>143</v>
      </c>
      <c r="J1603" s="28" t="str">
        <f>VLOOKUP(K1603,[1]LibPAS_data!$A$2:$C$601,2,FALSE)</f>
        <v>Arizona State Library</v>
      </c>
      <c r="K1603" s="13" t="s">
        <v>153</v>
      </c>
      <c r="M1603" t="s">
        <v>266</v>
      </c>
      <c r="P1603">
        <v>73</v>
      </c>
      <c r="Q1603">
        <v>26</v>
      </c>
      <c r="R1603">
        <v>121</v>
      </c>
      <c r="S1603">
        <v>55</v>
      </c>
      <c r="T1603">
        <v>2</v>
      </c>
      <c r="U1603">
        <v>11</v>
      </c>
      <c r="V1603">
        <v>19</v>
      </c>
    </row>
    <row r="1604" spans="1:22" ht="15" x14ac:dyDescent="0.25">
      <c r="A1604" s="22" t="e">
        <f>VLOOKUP(lex_jul_2014[[#This Row],[Locationid]],[1]LibPAS_data!$A$2:$D$264,4,FALSE)</f>
        <v>#N/A</v>
      </c>
      <c r="B1604" s="10" t="str">
        <f>TEXT(C1604,"yyyy")&amp;"-"&amp;"Q"&amp;LOOKUP(MONTH(C1604),{1,4,7,10},{1,2,3,4})</f>
        <v>2015-Q4</v>
      </c>
      <c r="C1604" s="19">
        <v>42278</v>
      </c>
      <c r="D1604" s="7">
        <f>YEAR(DATE(YEAR(lex_jul_2014[[#This Row],[Date]]),MONTH(lex_jul_2014[[#This Row],[Date]])+6,1))</f>
        <v>2016</v>
      </c>
      <c r="E1604" s="39" t="str">
        <f>TEXT(lex_jul_2014[[#This Row],[Date]],"YYYY")</f>
        <v>2015</v>
      </c>
      <c r="F1604" t="s">
        <v>273</v>
      </c>
      <c r="G1604" s="7" t="str">
        <f>VLOOKUP(K1604,[1]LibPAS_data!$A$2:$C$600,3,FALSE)</f>
        <v>Yavapai</v>
      </c>
      <c r="H1604">
        <v>14520</v>
      </c>
      <c r="I1604" s="7" t="s">
        <v>54</v>
      </c>
      <c r="J1604" s="28" t="str">
        <f>VLOOKUP(K1604,[1]LibPAS_data!$A$2:$C$601,2,FALSE)</f>
        <v>Ash Fork Public Library</v>
      </c>
      <c r="K1604" s="13" t="s">
        <v>154</v>
      </c>
      <c r="L1604" t="s">
        <v>39</v>
      </c>
      <c r="M1604" t="s">
        <v>266</v>
      </c>
      <c r="P1604">
        <v>0</v>
      </c>
      <c r="Q1604">
        <v>0</v>
      </c>
      <c r="R1604">
        <v>0</v>
      </c>
      <c r="S1604">
        <v>0</v>
      </c>
      <c r="T1604">
        <v>0</v>
      </c>
      <c r="U1604">
        <v>0</v>
      </c>
      <c r="V1604">
        <v>0</v>
      </c>
    </row>
    <row r="1605" spans="1:22" ht="15" x14ac:dyDescent="0.25">
      <c r="A1605" s="22" t="str">
        <f>VLOOKUP(lex_jul_2014[[#This Row],[Locationid]],[1]LibPAS_data!$A$2:$D$264,4,FALSE)</f>
        <v>N/A</v>
      </c>
      <c r="B1605" s="10" t="str">
        <f>TEXT(C1605,"yyyy")&amp;"-"&amp;"Q"&amp;LOOKUP(MONTH(C1605),{1,4,7,10},{1,2,3,4})</f>
        <v>2015-Q4</v>
      </c>
      <c r="C1605" s="19">
        <v>42278</v>
      </c>
      <c r="D1605" s="7">
        <f>YEAR(DATE(YEAR(lex_jul_2014[[#This Row],[Date]]),MONTH(lex_jul_2014[[#This Row],[Date]])+6,1))</f>
        <v>2016</v>
      </c>
      <c r="E1605" s="39" t="str">
        <f>TEXT(lex_jul_2014[[#This Row],[Date]],"YYYY")</f>
        <v>2015</v>
      </c>
      <c r="F1605" t="s">
        <v>273</v>
      </c>
      <c r="G1605" s="7" t="str">
        <f>VLOOKUP(K1605,[1]LibPAS_data!$A$2:$C$600,3,FALSE)</f>
        <v>Mohave</v>
      </c>
      <c r="H1605">
        <v>14489</v>
      </c>
      <c r="I1605" s="7" t="s">
        <v>30</v>
      </c>
      <c r="J1605" s="28" t="str">
        <f>VLOOKUP(K1605,[1]LibPAS_data!$A$2:$C$601,2,FALSE)</f>
        <v>Ava Ich Asiit Tribal Library</v>
      </c>
      <c r="K1605" s="13" t="s">
        <v>155</v>
      </c>
      <c r="L1605" t="s">
        <v>28</v>
      </c>
      <c r="M1605" t="s">
        <v>266</v>
      </c>
      <c r="P1605">
        <v>0</v>
      </c>
      <c r="Q1605">
        <v>0</v>
      </c>
      <c r="R1605">
        <v>0</v>
      </c>
      <c r="S1605">
        <v>0</v>
      </c>
      <c r="T1605">
        <v>0</v>
      </c>
      <c r="U1605">
        <v>0</v>
      </c>
      <c r="V1605">
        <v>0</v>
      </c>
    </row>
    <row r="1606" spans="1:22" ht="15" x14ac:dyDescent="0.25">
      <c r="A1606" s="22">
        <f>VLOOKUP(lex_jul_2014[[#This Row],[Locationid]],[1]LibPAS_data!$A$2:$D$264,4,FALSE)</f>
        <v>22669</v>
      </c>
      <c r="B1606" s="10" t="str">
        <f>TEXT(C1606,"yyyy")&amp;"-"&amp;"Q"&amp;LOOKUP(MONTH(C1606),{1,4,7,10},{1,2,3,4})</f>
        <v>2015-Q4</v>
      </c>
      <c r="C1606" s="19">
        <v>42278</v>
      </c>
      <c r="D1606" s="7">
        <f>YEAR(DATE(YEAR(lex_jul_2014[[#This Row],[Date]]),MONTH(lex_jul_2014[[#This Row],[Date]])+6,1))</f>
        <v>2016</v>
      </c>
      <c r="E1606" s="39" t="str">
        <f>TEXT(lex_jul_2014[[#This Row],[Date]],"YYYY")</f>
        <v>2015</v>
      </c>
      <c r="F1606" t="s">
        <v>273</v>
      </c>
      <c r="G1606" s="7" t="str">
        <f>VLOOKUP(K1606,[1]LibPAS_data!$A$2:$C$600,3,FALSE)</f>
        <v>Maricopa</v>
      </c>
      <c r="H1606">
        <v>6014</v>
      </c>
      <c r="I1606" s="7" t="s">
        <v>95</v>
      </c>
      <c r="J1606" s="28" t="str">
        <f>VLOOKUP(K1606,[1]LibPAS_data!$A$2:$C$601,2,FALSE)</f>
        <v>Avondale Public Library</v>
      </c>
      <c r="K1606" s="13" t="s">
        <v>156</v>
      </c>
      <c r="L1606" t="s">
        <v>96</v>
      </c>
      <c r="M1606" t="s">
        <v>266</v>
      </c>
      <c r="P1606">
        <v>3</v>
      </c>
      <c r="Q1606">
        <v>1</v>
      </c>
      <c r="R1606">
        <v>5</v>
      </c>
      <c r="S1606">
        <v>0</v>
      </c>
      <c r="T1606">
        <v>0</v>
      </c>
      <c r="U1606">
        <v>0</v>
      </c>
      <c r="V1606">
        <v>0</v>
      </c>
    </row>
    <row r="1607" spans="1:22" ht="15" x14ac:dyDescent="0.25">
      <c r="A1607" s="22" t="e">
        <f>VLOOKUP(lex_jul_2014[[#This Row],[Locationid]],[1]LibPAS_data!$A$2:$D$264,4,FALSE)</f>
        <v>#N/A</v>
      </c>
      <c r="B1607" s="10" t="str">
        <f>TEXT(C1607,"yyyy")&amp;"-"&amp;"Q"&amp;LOOKUP(MONTH(C1607),{1,4,7,10},{1,2,3,4})</f>
        <v>2015-Q4</v>
      </c>
      <c r="C1607" s="19">
        <v>42278</v>
      </c>
      <c r="D1607" s="7">
        <f>YEAR(DATE(YEAR(lex_jul_2014[[#This Row],[Date]]),MONTH(lex_jul_2014[[#This Row],[Date]])+6,1))</f>
        <v>2016</v>
      </c>
      <c r="E1607" s="39" t="str">
        <f>TEXT(lex_jul_2014[[#This Row],[Date]],"YYYY")</f>
        <v>2015</v>
      </c>
      <c r="F1607" t="s">
        <v>273</v>
      </c>
      <c r="G1607" s="7" t="str">
        <f>VLOOKUP(K1607,[1]LibPAS_data!$A$2:$C$600,3,FALSE)</f>
        <v>Yavapai</v>
      </c>
      <c r="H1607">
        <v>14532</v>
      </c>
      <c r="I1607" s="7" t="s">
        <v>42</v>
      </c>
      <c r="J1607" s="28" t="str">
        <f>VLOOKUP(K1607,[1]LibPAS_data!$A$2:$C$601,2,FALSE)</f>
        <v>Bagdad Public Library</v>
      </c>
      <c r="K1607" s="13" t="s">
        <v>157</v>
      </c>
      <c r="L1607" t="s">
        <v>39</v>
      </c>
      <c r="M1607" t="s">
        <v>266</v>
      </c>
      <c r="P1607">
        <v>14</v>
      </c>
      <c r="Q1607">
        <v>1</v>
      </c>
      <c r="R1607">
        <v>14</v>
      </c>
      <c r="S1607">
        <v>2</v>
      </c>
      <c r="T1607">
        <v>3</v>
      </c>
      <c r="U1607">
        <v>1</v>
      </c>
      <c r="V1607">
        <v>0</v>
      </c>
    </row>
    <row r="1608" spans="1:22" ht="15" x14ac:dyDescent="0.25">
      <c r="A1608" s="22" t="e">
        <f>VLOOKUP(lex_jul_2014[[#This Row],[Locationid]],[1]LibPAS_data!$A$2:$D$264,4,FALSE)</f>
        <v>#N/A</v>
      </c>
      <c r="B1608" s="10" t="str">
        <f>TEXT(C1608,"yyyy")&amp;"-"&amp;"Q"&amp;LOOKUP(MONTH(C1608),{1,4,7,10},{1,2,3,4})</f>
        <v>2015-Q4</v>
      </c>
      <c r="C1608" s="19">
        <v>42278</v>
      </c>
      <c r="D1608" s="7">
        <f>YEAR(DATE(YEAR(lex_jul_2014[[#This Row],[Date]]),MONTH(lex_jul_2014[[#This Row],[Date]])+6,1))</f>
        <v>2016</v>
      </c>
      <c r="E1608" s="39" t="str">
        <f>TEXT(lex_jul_2014[[#This Row],[Date]],"YYYY")</f>
        <v>2015</v>
      </c>
      <c r="F1608" t="s">
        <v>273</v>
      </c>
      <c r="G1608" s="7" t="str">
        <f>VLOOKUP(K1608,[1]LibPAS_data!$A$2:$C$600,3,FALSE)</f>
        <v>Yavapai</v>
      </c>
      <c r="H1608">
        <v>19554</v>
      </c>
      <c r="I1608" s="7" t="s">
        <v>294</v>
      </c>
      <c r="J1608" s="28" t="str">
        <f>VLOOKUP(K1608,[1]LibPAS_data!$A$2:$C$601,2,FALSE)</f>
        <v>Beaver Creek Public School Library</v>
      </c>
      <c r="K1608" s="13" t="s">
        <v>295</v>
      </c>
      <c r="M1608" t="s">
        <v>266</v>
      </c>
      <c r="P1608">
        <v>0</v>
      </c>
      <c r="Q1608">
        <v>0</v>
      </c>
      <c r="R1608">
        <v>0</v>
      </c>
      <c r="S1608">
        <v>0</v>
      </c>
      <c r="T1608">
        <v>0</v>
      </c>
      <c r="U1608">
        <v>0</v>
      </c>
      <c r="V1608">
        <v>0</v>
      </c>
    </row>
    <row r="1609" spans="1:22" ht="15" x14ac:dyDescent="0.25">
      <c r="A1609" s="22">
        <f>VLOOKUP(lex_jul_2014[[#This Row],[Locationid]],[1]LibPAS_data!$A$2:$D$264,4,FALSE)</f>
        <v>6821</v>
      </c>
      <c r="B1609" s="10" t="str">
        <f>TEXT(C1609,"yyyy")&amp;"-"&amp;"Q"&amp;LOOKUP(MONTH(C1609),{1,4,7,10},{1,2,3,4})</f>
        <v>2015-Q4</v>
      </c>
      <c r="C1609" s="19">
        <v>42278</v>
      </c>
      <c r="D1609" s="7">
        <f>YEAR(DATE(YEAR(lex_jul_2014[[#This Row],[Date]]),MONTH(lex_jul_2014[[#This Row],[Date]])+6,1))</f>
        <v>2016</v>
      </c>
      <c r="E1609" s="39" t="str">
        <f>TEXT(lex_jul_2014[[#This Row],[Date]],"YYYY")</f>
        <v>2015</v>
      </c>
      <c r="F1609" t="s">
        <v>273</v>
      </c>
      <c r="G1609" s="7" t="str">
        <f>VLOOKUP(K1609,[1]LibPAS_data!$A$2:$C$600,3,FALSE)</f>
        <v>Cochise</v>
      </c>
      <c r="H1609">
        <v>14448</v>
      </c>
      <c r="I1609" s="7" t="s">
        <v>82</v>
      </c>
      <c r="J1609" s="28" t="str">
        <f>VLOOKUP(K1609,[1]LibPAS_data!$A$2:$C$601,2,FALSE)</f>
        <v>Benson Public Library</v>
      </c>
      <c r="K1609" s="13" t="s">
        <v>158</v>
      </c>
      <c r="L1609" t="s">
        <v>76</v>
      </c>
      <c r="M1609" t="s">
        <v>266</v>
      </c>
      <c r="P1609">
        <v>0</v>
      </c>
      <c r="Q1609">
        <v>0</v>
      </c>
      <c r="R1609">
        <v>0</v>
      </c>
      <c r="S1609">
        <v>0</v>
      </c>
      <c r="T1609">
        <v>0</v>
      </c>
      <c r="U1609">
        <v>0</v>
      </c>
      <c r="V1609">
        <v>0</v>
      </c>
    </row>
    <row r="1610" spans="1:22" ht="15" x14ac:dyDescent="0.25">
      <c r="A1610" s="22" t="e">
        <f>VLOOKUP(lex_jul_2014[[#This Row],[Locationid]],[1]LibPAS_data!$A$2:$D$264,4,FALSE)</f>
        <v>#N/A</v>
      </c>
      <c r="B1610" s="10" t="str">
        <f>TEXT(C1610,"yyyy")&amp;"-"&amp;"Q"&amp;LOOKUP(MONTH(C1610),{1,4,7,10},{1,2,3,4})</f>
        <v>2015-Q4</v>
      </c>
      <c r="C1610" s="19">
        <v>42278</v>
      </c>
      <c r="D1610" s="7">
        <f>YEAR(DATE(YEAR(lex_jul_2014[[#This Row],[Date]]),MONTH(lex_jul_2014[[#This Row],[Date]])+6,1))</f>
        <v>2016</v>
      </c>
      <c r="E1610" s="39" t="str">
        <f>TEXT(lex_jul_2014[[#This Row],[Date]],"YYYY")</f>
        <v>2015</v>
      </c>
      <c r="F1610" t="s">
        <v>273</v>
      </c>
      <c r="G1610" s="7" t="str">
        <f>VLOOKUP(K1610,[1]LibPAS_data!$A$2:$C$600,3,FALSE)</f>
        <v>Yavapai</v>
      </c>
      <c r="H1610">
        <v>14536</v>
      </c>
      <c r="I1610" s="7" t="s">
        <v>55</v>
      </c>
      <c r="J1610" s="28" t="str">
        <f>VLOOKUP(K1610,[1]LibPAS_data!$A$2:$C$601,2,FALSE)</f>
        <v>Black Canyon City Community Library</v>
      </c>
      <c r="K1610" s="13" t="s">
        <v>159</v>
      </c>
      <c r="L1610" t="s">
        <v>39</v>
      </c>
      <c r="M1610" t="s">
        <v>266</v>
      </c>
      <c r="P1610">
        <v>0</v>
      </c>
      <c r="Q1610">
        <v>0</v>
      </c>
      <c r="R1610">
        <v>0</v>
      </c>
      <c r="S1610">
        <v>0</v>
      </c>
      <c r="T1610">
        <v>0</v>
      </c>
      <c r="U1610">
        <v>0</v>
      </c>
      <c r="V1610">
        <v>0</v>
      </c>
    </row>
    <row r="1611" spans="1:22" ht="15" x14ac:dyDescent="0.25">
      <c r="A1611" s="22" t="e">
        <f>VLOOKUP(lex_jul_2014[[#This Row],[Locationid]],[1]LibPAS_data!$A$2:$D$264,4,FALSE)</f>
        <v>#N/A</v>
      </c>
      <c r="B1611" s="10" t="str">
        <f>TEXT(C1611,"yyyy")&amp;"-"&amp;"Q"&amp;LOOKUP(MONTH(C1611),{1,4,7,10},{1,2,3,4})</f>
        <v>2015-Q4</v>
      </c>
      <c r="C1611" s="19">
        <v>42278</v>
      </c>
      <c r="D1611" s="7">
        <f>YEAR(DATE(YEAR(lex_jul_2014[[#This Row],[Date]]),MONTH(lex_jul_2014[[#This Row],[Date]])+6,1))</f>
        <v>2016</v>
      </c>
      <c r="E1611" s="39" t="str">
        <f>TEXT(lex_jul_2014[[#This Row],[Date]],"YYYY")</f>
        <v>2015</v>
      </c>
      <c r="F1611" t="s">
        <v>273</v>
      </c>
      <c r="G1611" s="7" t="str">
        <f>VLOOKUP(K1611,[1]LibPAS_data!$A$2:$C$600,3,FALSE)</f>
        <v>Greenlee</v>
      </c>
      <c r="H1611">
        <v>14469</v>
      </c>
      <c r="I1611" s="7" t="s">
        <v>71</v>
      </c>
      <c r="J1611" s="28" t="str">
        <f>VLOOKUP(K1611,[1]LibPAS_data!$A$2:$C$601,2,FALSE)</f>
        <v>Blue Public Library</v>
      </c>
      <c r="K1611" s="15" t="s">
        <v>160</v>
      </c>
      <c r="L1611" t="s">
        <v>70</v>
      </c>
      <c r="M1611" t="s">
        <v>266</v>
      </c>
      <c r="P1611">
        <v>0</v>
      </c>
      <c r="Q1611">
        <v>0</v>
      </c>
      <c r="R1611">
        <v>0</v>
      </c>
      <c r="S1611">
        <v>0</v>
      </c>
      <c r="T1611">
        <v>0</v>
      </c>
      <c r="U1611">
        <v>0</v>
      </c>
      <c r="V1611">
        <v>0</v>
      </c>
    </row>
    <row r="1612" spans="1:22" ht="15" x14ac:dyDescent="0.25">
      <c r="A1612" s="22" t="e">
        <f>VLOOKUP(lex_jul_2014[[#This Row],[Locationid]],[1]LibPAS_data!$A$2:$D$264,4,FALSE)</f>
        <v>#N/A</v>
      </c>
      <c r="B1612" s="10" t="str">
        <f>TEXT(C1612,"yyyy")&amp;"-"&amp;"Q"&amp;LOOKUP(MONTH(C1612),{1,4,7,10},{1,2,3,4})</f>
        <v>2015-Q4</v>
      </c>
      <c r="C1612" s="19">
        <v>42278</v>
      </c>
      <c r="D1612" s="7">
        <f>YEAR(DATE(YEAR(lex_jul_2014[[#This Row],[Date]]),MONTH(lex_jul_2014[[#This Row],[Date]])+6,1))</f>
        <v>2016</v>
      </c>
      <c r="E1612" s="39" t="str">
        <f>TEXT(lex_jul_2014[[#This Row],[Date]],"YYYY")</f>
        <v>2015</v>
      </c>
      <c r="F1612" t="s">
        <v>273</v>
      </c>
      <c r="G1612" s="7" t="str">
        <f>VLOOKUP(K1612,[1]LibPAS_data!$A$2:$C$600,3,FALSE)</f>
        <v>La Paz</v>
      </c>
      <c r="H1612">
        <v>14474</v>
      </c>
      <c r="I1612" s="7" t="s">
        <v>36</v>
      </c>
      <c r="J1612" s="28" t="str">
        <f>VLOOKUP(K1612,[1]LibPAS_data!$A$2:$C$601,2,FALSE)</f>
        <v>Bouse Public Library</v>
      </c>
      <c r="K1612" s="13" t="s">
        <v>161</v>
      </c>
      <c r="L1612" t="s">
        <v>34</v>
      </c>
      <c r="M1612" t="s">
        <v>266</v>
      </c>
      <c r="P1612">
        <v>0</v>
      </c>
      <c r="Q1612">
        <v>0</v>
      </c>
      <c r="R1612">
        <v>0</v>
      </c>
      <c r="S1612">
        <v>0</v>
      </c>
      <c r="T1612">
        <v>0</v>
      </c>
      <c r="U1612">
        <v>0</v>
      </c>
      <c r="V1612">
        <v>0</v>
      </c>
    </row>
    <row r="1613" spans="1:22" ht="15" x14ac:dyDescent="0.25">
      <c r="A1613" s="22" t="str">
        <f>VLOOKUP(lex_jul_2014[[#This Row],[Locationid]],[1]LibPAS_data!$A$2:$D$264,4,FALSE)</f>
        <v>N/A</v>
      </c>
      <c r="B1613" s="10" t="str">
        <f>TEXT(C1613,"yyyy")&amp;"-"&amp;"Q"&amp;LOOKUP(MONTH(C1613),{1,4,7,10},{1,2,3,4})</f>
        <v>2015-Q4</v>
      </c>
      <c r="C1613" s="19">
        <v>42278</v>
      </c>
      <c r="D1613" s="7">
        <f>YEAR(DATE(YEAR(lex_jul_2014[[#This Row],[Date]]),MONTH(lex_jul_2014[[#This Row],[Date]])+6,1))</f>
        <v>2016</v>
      </c>
      <c r="E1613" s="39" t="str">
        <f>TEXT(lex_jul_2014[[#This Row],[Date]],"YYYY")</f>
        <v>2015</v>
      </c>
      <c r="F1613" t="s">
        <v>273</v>
      </c>
      <c r="G1613" s="7" t="str">
        <f>VLOOKUP(K1613,[1]LibPAS_data!$A$2:$C$600,3,FALSE)</f>
        <v>Maricopa</v>
      </c>
      <c r="H1613">
        <v>14478</v>
      </c>
      <c r="I1613" s="7" t="s">
        <v>100</v>
      </c>
      <c r="J1613" s="28" t="str">
        <f>VLOOKUP(K1613,[1]LibPAS_data!$A$2:$C$601,2,FALSE)</f>
        <v>Buckeye Public Library</v>
      </c>
      <c r="K1613" s="13" t="s">
        <v>162</v>
      </c>
      <c r="L1613" t="s">
        <v>96</v>
      </c>
      <c r="M1613" t="s">
        <v>266</v>
      </c>
      <c r="P1613">
        <v>1</v>
      </c>
      <c r="Q1613">
        <v>1</v>
      </c>
      <c r="R1613">
        <v>11</v>
      </c>
      <c r="S1613">
        <v>1</v>
      </c>
      <c r="T1613">
        <v>0</v>
      </c>
      <c r="U1613">
        <v>2</v>
      </c>
      <c r="V1613">
        <v>0</v>
      </c>
    </row>
    <row r="1614" spans="1:22" ht="15" x14ac:dyDescent="0.25">
      <c r="A1614" s="22">
        <f>VLOOKUP(lex_jul_2014[[#This Row],[Locationid]],[1]LibPAS_data!$A$2:$D$264,4,FALSE)</f>
        <v>3311</v>
      </c>
      <c r="B1614" s="10" t="str">
        <f>TEXT(C1614,"yyyy")&amp;"-"&amp;"Q"&amp;LOOKUP(MONTH(C1614),{1,4,7,10},{1,2,3,4})</f>
        <v>2015-Q4</v>
      </c>
      <c r="C1614" s="19">
        <v>42278</v>
      </c>
      <c r="D1614" s="7">
        <f>YEAR(DATE(YEAR(lex_jul_2014[[#This Row],[Date]]),MONTH(lex_jul_2014[[#This Row],[Date]])+6,1))</f>
        <v>2016</v>
      </c>
      <c r="E1614" s="39" t="str">
        <f>TEXT(lex_jul_2014[[#This Row],[Date]],"YYYY")</f>
        <v>2015</v>
      </c>
      <c r="F1614" t="s">
        <v>273</v>
      </c>
      <c r="G1614" s="7" t="str">
        <f>VLOOKUP(K1614,[1]LibPAS_data!$A$2:$C$600,3,FALSE)</f>
        <v>Yavapai</v>
      </c>
      <c r="H1614">
        <v>14521</v>
      </c>
      <c r="I1614" s="7" t="s">
        <v>56</v>
      </c>
      <c r="J1614" s="28" t="str">
        <f>VLOOKUP(K1614,[1]LibPAS_data!$A$2:$C$601,2,FALSE)</f>
        <v>Camp Verde Community Library</v>
      </c>
      <c r="K1614" s="13" t="s">
        <v>163</v>
      </c>
      <c r="L1614" t="s">
        <v>39</v>
      </c>
      <c r="M1614" t="s">
        <v>266</v>
      </c>
      <c r="P1614">
        <v>0</v>
      </c>
      <c r="Q1614">
        <v>0</v>
      </c>
      <c r="R1614">
        <v>0</v>
      </c>
      <c r="S1614">
        <v>0</v>
      </c>
      <c r="T1614">
        <v>0</v>
      </c>
      <c r="U1614">
        <v>0</v>
      </c>
      <c r="V1614">
        <v>0</v>
      </c>
    </row>
    <row r="1615" spans="1:22" ht="15" x14ac:dyDescent="0.25">
      <c r="A1615" s="22">
        <f>VLOOKUP(lex_jul_2014[[#This Row],[Locationid]],[1]LibPAS_data!$A$2:$D$264,4,FALSE)</f>
        <v>48762</v>
      </c>
      <c r="B1615" s="10" t="str">
        <f>TEXT(C1615,"yyyy")&amp;"-"&amp;"Q"&amp;LOOKUP(MONTH(C1615),{1,4,7,10},{1,2,3,4})</f>
        <v>2015-Q4</v>
      </c>
      <c r="C1615" s="19">
        <v>42278</v>
      </c>
      <c r="D1615" s="7">
        <f>YEAR(DATE(YEAR(lex_jul_2014[[#This Row],[Date]]),MONTH(lex_jul_2014[[#This Row],[Date]])+6,1))</f>
        <v>2016</v>
      </c>
      <c r="E1615" s="39" t="str">
        <f>TEXT(lex_jul_2014[[#This Row],[Date]],"YYYY")</f>
        <v>2015</v>
      </c>
      <c r="F1615" t="s">
        <v>273</v>
      </c>
      <c r="G1615" s="7" t="str">
        <f>VLOOKUP(K1615,[1]LibPAS_data!$A$2:$C$600,3,FALSE)</f>
        <v>Pinal</v>
      </c>
      <c r="H1615">
        <v>13835</v>
      </c>
      <c r="I1615" s="7" t="s">
        <v>19</v>
      </c>
      <c r="J1615" s="28" t="str">
        <f>VLOOKUP(K1615,[1]LibPAS_data!$A$2:$C$601,2,FALSE)</f>
        <v>Casa Grande Public Library</v>
      </c>
      <c r="K1615" s="18" t="s">
        <v>164</v>
      </c>
      <c r="L1615" t="s">
        <v>13</v>
      </c>
      <c r="M1615" t="s">
        <v>266</v>
      </c>
      <c r="P1615">
        <v>0</v>
      </c>
      <c r="Q1615">
        <v>0</v>
      </c>
      <c r="R1615">
        <v>0</v>
      </c>
      <c r="S1615">
        <v>0</v>
      </c>
      <c r="T1615">
        <v>0</v>
      </c>
      <c r="U1615">
        <v>0</v>
      </c>
      <c r="V1615">
        <v>0</v>
      </c>
    </row>
    <row r="1616" spans="1:22" ht="15" x14ac:dyDescent="0.25">
      <c r="A1616" s="22" t="e">
        <f>VLOOKUP(lex_jul_2014[[#This Row],[Locationid]],[1]LibPAS_data!$A$2:$D$264,4,FALSE)</f>
        <v>#N/A</v>
      </c>
      <c r="B1616" s="10" t="str">
        <f>TEXT(C1616,"yyyy")&amp;"-"&amp;"Q"&amp;LOOKUP(MONTH(C1616),{1,4,7,10},{1,2,3,4})</f>
        <v>2015-Q4</v>
      </c>
      <c r="C1616" s="19">
        <v>42278</v>
      </c>
      <c r="D1616" s="7">
        <f>YEAR(DATE(YEAR(lex_jul_2014[[#This Row],[Date]]),MONTH(lex_jul_2014[[#This Row],[Date]])+6,1))</f>
        <v>2016</v>
      </c>
      <c r="E1616" s="39" t="str">
        <f>TEXT(lex_jul_2014[[#This Row],[Date]],"YYYY")</f>
        <v>2015</v>
      </c>
      <c r="F1616" t="s">
        <v>273</v>
      </c>
      <c r="G1616" s="7" t="str">
        <f>VLOOKUP(K1616,[1]LibPAS_data!$A$2:$C$600,3,FALSE)</f>
        <v>Yavapai</v>
      </c>
      <c r="H1616">
        <v>14325</v>
      </c>
      <c r="I1616" s="7" t="s">
        <v>37</v>
      </c>
      <c r="J1616" s="28" t="str">
        <f>VLOOKUP(K1616,[1]LibPAS_data!$A$2:$C$601,2,FALSE)</f>
        <v>Centennial Public Library</v>
      </c>
      <c r="K1616" s="18" t="s">
        <v>165</v>
      </c>
      <c r="L1616" t="s">
        <v>34</v>
      </c>
      <c r="M1616" t="s">
        <v>266</v>
      </c>
      <c r="P1616">
        <v>0</v>
      </c>
      <c r="Q1616">
        <v>0</v>
      </c>
      <c r="R1616">
        <v>0</v>
      </c>
      <c r="S1616">
        <v>0</v>
      </c>
      <c r="T1616">
        <v>0</v>
      </c>
      <c r="U1616">
        <v>0</v>
      </c>
      <c r="V1616">
        <v>0</v>
      </c>
    </row>
    <row r="1617" spans="1:22" ht="15" x14ac:dyDescent="0.25">
      <c r="A1617" s="22">
        <f>VLOOKUP(lex_jul_2014[[#This Row],[Locationid]],[1]LibPAS_data!$A$2:$D$264,4,FALSE)</f>
        <v>309229</v>
      </c>
      <c r="B1617" s="10" t="str">
        <f>TEXT(C1617,"yyyy")&amp;"-"&amp;"Q"&amp;LOOKUP(MONTH(C1617),{1,4,7,10},{1,2,3,4})</f>
        <v>2015-Q4</v>
      </c>
      <c r="C1617" s="19">
        <v>42278</v>
      </c>
      <c r="D1617" s="7">
        <f>YEAR(DATE(YEAR(lex_jul_2014[[#This Row],[Date]]),MONTH(lex_jul_2014[[#This Row],[Date]])+6,1))</f>
        <v>2016</v>
      </c>
      <c r="E1617" s="39" t="str">
        <f>TEXT(lex_jul_2014[[#This Row],[Date]],"YYYY")</f>
        <v>2015</v>
      </c>
      <c r="F1617" t="s">
        <v>273</v>
      </c>
      <c r="G1617" s="7" t="str">
        <f>VLOOKUP(K1617,[1]LibPAS_data!$A$2:$C$600,3,FALSE)</f>
        <v>Maricopa</v>
      </c>
      <c r="H1617">
        <v>12890</v>
      </c>
      <c r="I1617" s="7" t="s">
        <v>99</v>
      </c>
      <c r="J1617" s="28" t="str">
        <f>VLOOKUP(K1617,[1]LibPAS_data!$A$2:$C$601,2,FALSE)</f>
        <v xml:space="preserve">Chandler Public Library </v>
      </c>
      <c r="K1617" s="18" t="s">
        <v>166</v>
      </c>
      <c r="L1617" t="s">
        <v>96</v>
      </c>
      <c r="M1617" t="s">
        <v>266</v>
      </c>
      <c r="P1617">
        <v>15</v>
      </c>
      <c r="Q1617">
        <v>2</v>
      </c>
      <c r="R1617">
        <v>15</v>
      </c>
      <c r="S1617">
        <v>4</v>
      </c>
      <c r="T1617">
        <v>3</v>
      </c>
      <c r="U1617">
        <v>1</v>
      </c>
      <c r="V1617">
        <v>18</v>
      </c>
    </row>
    <row r="1618" spans="1:22" ht="15" x14ac:dyDescent="0.25">
      <c r="A1618" s="22">
        <f>VLOOKUP(lex_jul_2014[[#This Row],[Locationid]],[1]LibPAS_data!$A$2:$D$264,4,FALSE)</f>
        <v>10528</v>
      </c>
      <c r="B1618" s="10" t="str">
        <f>TEXT(C1618,"yyyy")&amp;"-"&amp;"Q"&amp;LOOKUP(MONTH(C1618),{1,4,7,10},{1,2,3,4})</f>
        <v>2015-Q4</v>
      </c>
      <c r="C1618" s="19">
        <v>42278</v>
      </c>
      <c r="D1618" s="7">
        <f>YEAR(DATE(YEAR(lex_jul_2014[[#This Row],[Date]]),MONTH(lex_jul_2014[[#This Row],[Date]])+6,1))</f>
        <v>2016</v>
      </c>
      <c r="E1618" s="39" t="str">
        <f>TEXT(lex_jul_2014[[#This Row],[Date]],"YYYY")</f>
        <v>2015</v>
      </c>
      <c r="F1618" t="s">
        <v>273</v>
      </c>
      <c r="G1618" s="7" t="str">
        <f>VLOOKUP(K1618,[1]LibPAS_data!$A$2:$C$600,3,FALSE)</f>
        <v>Yavapai</v>
      </c>
      <c r="H1618">
        <v>14522</v>
      </c>
      <c r="I1618" s="7" t="s">
        <v>57</v>
      </c>
      <c r="J1618" s="28" t="str">
        <f>VLOOKUP(K1618,[1]LibPAS_data!$A$2:$C$601,2,FALSE)</f>
        <v>Chino Valley Public Library</v>
      </c>
      <c r="K1618" s="18" t="s">
        <v>167</v>
      </c>
      <c r="L1618" t="s">
        <v>39</v>
      </c>
      <c r="M1618" t="s">
        <v>266</v>
      </c>
      <c r="P1618">
        <v>0</v>
      </c>
      <c r="Q1618">
        <v>0</v>
      </c>
      <c r="R1618">
        <v>0</v>
      </c>
      <c r="S1618">
        <v>0</v>
      </c>
      <c r="T1618">
        <v>0</v>
      </c>
      <c r="U1618">
        <v>0</v>
      </c>
      <c r="V1618">
        <v>0</v>
      </c>
    </row>
    <row r="1619" spans="1:22" ht="15" x14ac:dyDescent="0.25">
      <c r="A1619" s="22" t="e">
        <f>VLOOKUP(lex_jul_2014[[#This Row],[Locationid]],[1]LibPAS_data!$A$2:$D$264,4,FALSE)</f>
        <v>#N/A</v>
      </c>
      <c r="B1619" s="10" t="str">
        <f>TEXT(C1619,"yyyy")&amp;"-"&amp;"Q"&amp;LOOKUP(MONTH(C1619),{1,4,7,10},{1,2,3,4})</f>
        <v>2015-Q4</v>
      </c>
      <c r="C1619" s="19">
        <v>42278</v>
      </c>
      <c r="D1619" s="7">
        <f>YEAR(DATE(YEAR(lex_jul_2014[[#This Row],[Date]]),MONTH(lex_jul_2014[[#This Row],[Date]])+6,1))</f>
        <v>2016</v>
      </c>
      <c r="E1619" s="39" t="str">
        <f>TEXT(lex_jul_2014[[#This Row],[Date]],"YYYY")</f>
        <v>2015</v>
      </c>
      <c r="F1619" t="s">
        <v>273</v>
      </c>
      <c r="G1619" s="7" t="str">
        <f>VLOOKUP(K1619,[1]LibPAS_data!$A$2:$C$600,3,FALSE)</f>
        <v>Navajo</v>
      </c>
      <c r="H1619">
        <v>14494</v>
      </c>
      <c r="I1619" s="7" t="s">
        <v>116</v>
      </c>
      <c r="J1619" s="28" t="str">
        <f>VLOOKUP(K1619,[1]LibPAS_data!$A$2:$C$601,2,FALSE)</f>
        <v>Cibecue Community Library</v>
      </c>
      <c r="K1619" s="18" t="s">
        <v>168</v>
      </c>
      <c r="L1619" t="s">
        <v>114</v>
      </c>
      <c r="M1619" t="s">
        <v>266</v>
      </c>
      <c r="P1619">
        <v>0</v>
      </c>
      <c r="Q1619">
        <v>0</v>
      </c>
      <c r="R1619">
        <v>0</v>
      </c>
      <c r="S1619">
        <v>0</v>
      </c>
      <c r="T1619">
        <v>0</v>
      </c>
      <c r="U1619">
        <v>0</v>
      </c>
      <c r="V1619">
        <v>0</v>
      </c>
    </row>
    <row r="1620" spans="1:22" ht="15" x14ac:dyDescent="0.25">
      <c r="A1620" s="22">
        <f>VLOOKUP(lex_jul_2014[[#This Row],[Locationid]],[1]LibPAS_data!$A$2:$D$264,4,FALSE)</f>
        <v>147983</v>
      </c>
      <c r="B1620" s="10" t="str">
        <f>TEXT(C1620,"yyyy")&amp;"-"&amp;"Q"&amp;LOOKUP(MONTH(C1620),{1,4,7,10},{1,2,3,4})</f>
        <v>2015-Q4</v>
      </c>
      <c r="C1620" s="19">
        <v>42278</v>
      </c>
      <c r="D1620" s="7">
        <f>YEAR(DATE(YEAR(lex_jul_2014[[#This Row],[Date]]),MONTH(lex_jul_2014[[#This Row],[Date]])+6,1))</f>
        <v>2016</v>
      </c>
      <c r="E1620" s="39" t="str">
        <f>TEXT(lex_jul_2014[[#This Row],[Date]],"YYYY")</f>
        <v>2015</v>
      </c>
      <c r="F1620" t="s">
        <v>273</v>
      </c>
      <c r="G1620" s="7" t="str">
        <f>VLOOKUP(K1620,[1]LibPAS_data!$A$2:$C$600,3,FALSE)</f>
        <v>Maricopa</v>
      </c>
      <c r="H1620">
        <v>12897</v>
      </c>
      <c r="I1620" s="7" t="s">
        <v>98</v>
      </c>
      <c r="J1620" s="28" t="str">
        <f>VLOOKUP(K1620,[1]LibPAS_data!$A$2:$C$601,2,FALSE)</f>
        <v>Mesa Public Library</v>
      </c>
      <c r="K1620" s="13" t="s">
        <v>210</v>
      </c>
      <c r="L1620" t="s">
        <v>96</v>
      </c>
      <c r="M1620" t="s">
        <v>266</v>
      </c>
      <c r="P1620">
        <v>14</v>
      </c>
      <c r="Q1620">
        <v>2</v>
      </c>
      <c r="R1620">
        <v>20</v>
      </c>
      <c r="S1620">
        <v>3</v>
      </c>
      <c r="T1620">
        <v>0</v>
      </c>
      <c r="U1620">
        <v>12</v>
      </c>
      <c r="V1620">
        <v>0</v>
      </c>
    </row>
    <row r="1621" spans="1:22" ht="15" x14ac:dyDescent="0.25">
      <c r="A1621" s="22">
        <f>VLOOKUP(lex_jul_2014[[#This Row],[Locationid]],[1]LibPAS_data!$A$2:$D$264,4,FALSE)</f>
        <v>534</v>
      </c>
      <c r="B1621" s="10" t="str">
        <f>TEXT(C1621,"yyyy")&amp;"-"&amp;"Q"&amp;LOOKUP(MONTH(C1621),{1,4,7,10},{1,2,3,4})</f>
        <v>2015-Q4</v>
      </c>
      <c r="C1621" s="19">
        <v>42278</v>
      </c>
      <c r="D1621" s="7">
        <f>YEAR(DATE(YEAR(lex_jul_2014[[#This Row],[Date]]),MONTH(lex_jul_2014[[#This Row],[Date]])+6,1))</f>
        <v>2016</v>
      </c>
      <c r="E1621" s="39" t="str">
        <f>TEXT(lex_jul_2014[[#This Row],[Date]],"YYYY")</f>
        <v>2015</v>
      </c>
      <c r="F1621" t="s">
        <v>273</v>
      </c>
      <c r="G1621" s="7" t="str">
        <f>VLOOKUP(K1621,[1]LibPAS_data!$A$2:$C$600,3,FALSE)</f>
        <v>Yavapai</v>
      </c>
      <c r="H1621">
        <v>14509</v>
      </c>
      <c r="I1621" s="7" t="s">
        <v>283</v>
      </c>
      <c r="J1621" s="28" t="str">
        <f>VLOOKUP(K1621,[1]LibPAS_data!$A$2:$C$601,2,FALSE)</f>
        <v>Clark Memorial</v>
      </c>
      <c r="K1621" s="18" t="s">
        <v>269</v>
      </c>
      <c r="L1621" t="s">
        <v>131</v>
      </c>
      <c r="M1621" t="s">
        <v>266</v>
      </c>
      <c r="P1621">
        <v>0</v>
      </c>
      <c r="Q1621">
        <v>0</v>
      </c>
      <c r="R1621">
        <v>0</v>
      </c>
      <c r="S1621">
        <v>0</v>
      </c>
      <c r="T1621">
        <v>0</v>
      </c>
      <c r="U1621">
        <v>0</v>
      </c>
      <c r="V1621">
        <v>0</v>
      </c>
    </row>
    <row r="1622" spans="1:22" ht="15" x14ac:dyDescent="0.25">
      <c r="A1622" s="22">
        <f>VLOOKUP(lex_jul_2014[[#This Row],[Locationid]],[1]LibPAS_data!$A$2:$D$264,4,FALSE)</f>
        <v>534</v>
      </c>
      <c r="B1622" s="10" t="str">
        <f>TEXT(C1622,"yyyy")&amp;"-"&amp;"Q"&amp;LOOKUP(MONTH(C1622),{1,4,7,10},{1,2,3,4})</f>
        <v>2015-Q4</v>
      </c>
      <c r="C1622" s="19">
        <v>42278</v>
      </c>
      <c r="D1622" s="7">
        <f>YEAR(DATE(YEAR(lex_jul_2014[[#This Row],[Date]]),MONTH(lex_jul_2014[[#This Row],[Date]])+6,1))</f>
        <v>2016</v>
      </c>
      <c r="E1622" s="39" t="str">
        <f>TEXT(lex_jul_2014[[#This Row],[Date]],"YYYY")</f>
        <v>2015</v>
      </c>
      <c r="F1622" t="s">
        <v>273</v>
      </c>
      <c r="G1622" s="7" t="str">
        <f>VLOOKUP(K1622,[1]LibPAS_data!$A$2:$C$600,3,FALSE)</f>
        <v>Yavapai</v>
      </c>
      <c r="H1622">
        <v>14538</v>
      </c>
      <c r="I1622" s="7" t="s">
        <v>268</v>
      </c>
      <c r="J1622" s="28" t="str">
        <f>VLOOKUP(K1622,[1]LibPAS_data!$A$2:$C$601,2,FALSE)</f>
        <v>Clark Memorial</v>
      </c>
      <c r="K1622" s="18" t="s">
        <v>269</v>
      </c>
      <c r="L1622" t="s">
        <v>39</v>
      </c>
      <c r="M1622" t="s">
        <v>266</v>
      </c>
      <c r="P1622">
        <v>0</v>
      </c>
      <c r="Q1622">
        <v>0</v>
      </c>
      <c r="R1622">
        <v>0</v>
      </c>
      <c r="S1622">
        <v>0</v>
      </c>
      <c r="T1622">
        <v>0</v>
      </c>
      <c r="U1622">
        <v>0</v>
      </c>
      <c r="V1622">
        <v>0</v>
      </c>
    </row>
    <row r="1623" spans="1:22" ht="15" x14ac:dyDescent="0.25">
      <c r="A1623" s="22" t="e">
        <f>VLOOKUP(lex_jul_2014[[#This Row],[Locationid]],[1]LibPAS_data!$A$2:$D$264,4,FALSE)</f>
        <v>#N/A</v>
      </c>
      <c r="B1623" s="10" t="str">
        <f>TEXT(C1623,"yyyy")&amp;"-"&amp;"Q"&amp;LOOKUP(MONTH(C1623),{1,4,7,10},{1,2,3,4})</f>
        <v>2015-Q4</v>
      </c>
      <c r="C1623" s="19">
        <v>42278</v>
      </c>
      <c r="D1623" s="7">
        <f>YEAR(DATE(YEAR(lex_jul_2014[[#This Row],[Date]]),MONTH(lex_jul_2014[[#This Row],[Date]])+6,1))</f>
        <v>2016</v>
      </c>
      <c r="E1623" s="39" t="str">
        <f>TEXT(lex_jul_2014[[#This Row],[Date]],"YYYY")</f>
        <v>2015</v>
      </c>
      <c r="F1623" t="s">
        <v>273</v>
      </c>
      <c r="G1623" s="7" t="str">
        <f>VLOOKUP(K1623,[1]LibPAS_data!$A$2:$C$600,3,FALSE)</f>
        <v>Navajo</v>
      </c>
      <c r="H1623">
        <v>14495</v>
      </c>
      <c r="I1623" s="7" t="s">
        <v>117</v>
      </c>
      <c r="J1623" s="28" t="str">
        <f>VLOOKUP(K1623,[1]LibPAS_data!$A$2:$C$601,2,FALSE)</f>
        <v>Clay Springs Public Library</v>
      </c>
      <c r="K1623" s="18" t="s">
        <v>169</v>
      </c>
      <c r="L1623" t="s">
        <v>114</v>
      </c>
      <c r="M1623" t="s">
        <v>266</v>
      </c>
      <c r="P1623">
        <v>0</v>
      </c>
      <c r="Q1623">
        <v>0</v>
      </c>
      <c r="R1623">
        <v>0</v>
      </c>
      <c r="S1623">
        <v>0</v>
      </c>
      <c r="T1623">
        <v>0</v>
      </c>
      <c r="U1623">
        <v>0</v>
      </c>
      <c r="V1623">
        <v>0</v>
      </c>
    </row>
    <row r="1624" spans="1:22" ht="15" x14ac:dyDescent="0.25">
      <c r="A1624" s="22">
        <f>VLOOKUP(lex_jul_2014[[#This Row],[Locationid]],[1]LibPAS_data!$A$2:$D$264,4,FALSE)</f>
        <v>503</v>
      </c>
      <c r="B1624" s="10" t="str">
        <f>TEXT(C1624,"yyyy")&amp;"-"&amp;"Q"&amp;LOOKUP(MONTH(C1624),{1,4,7,10},{1,2,3,4})</f>
        <v>2015-Q4</v>
      </c>
      <c r="C1624" s="19">
        <v>42278</v>
      </c>
      <c r="D1624" s="7">
        <f>YEAR(DATE(YEAR(lex_jul_2014[[#This Row],[Date]]),MONTH(lex_jul_2014[[#This Row],[Date]])+6,1))</f>
        <v>2016</v>
      </c>
      <c r="E1624" s="39" t="str">
        <f>TEXT(lex_jul_2014[[#This Row],[Date]],"YYYY")</f>
        <v>2015</v>
      </c>
      <c r="F1624" t="s">
        <v>273</v>
      </c>
      <c r="G1624" s="7" t="str">
        <f>VLOOKUP(K1624,[1]LibPAS_data!$A$2:$C$600,3,FALSE)</f>
        <v>Greenlee</v>
      </c>
      <c r="H1624">
        <v>14470</v>
      </c>
      <c r="I1624" s="7" t="s">
        <v>72</v>
      </c>
      <c r="J1624" s="28" t="str">
        <f>VLOOKUP(K1624,[1]LibPAS_data!$A$2:$C$601,2,FALSE)</f>
        <v>Clifton Public Library</v>
      </c>
      <c r="K1624" s="18" t="s">
        <v>170</v>
      </c>
      <c r="L1624" t="s">
        <v>70</v>
      </c>
      <c r="M1624" t="s">
        <v>266</v>
      </c>
      <c r="P1624">
        <v>0</v>
      </c>
      <c r="Q1624">
        <v>0</v>
      </c>
      <c r="R1624">
        <v>0</v>
      </c>
      <c r="S1624">
        <v>0</v>
      </c>
      <c r="T1624">
        <v>0</v>
      </c>
      <c r="U1624">
        <v>0</v>
      </c>
      <c r="V1624">
        <v>0</v>
      </c>
    </row>
    <row r="1625" spans="1:22" ht="15" x14ac:dyDescent="0.25">
      <c r="A1625" s="22">
        <f>VLOOKUP(lex_jul_2014[[#This Row],[Locationid]],[1]LibPAS_data!$A$2:$D$264,4,FALSE)</f>
        <v>1469</v>
      </c>
      <c r="B1625" s="10" t="str">
        <f>TEXT(C1625,"yyyy")&amp;"-"&amp;"Q"&amp;LOOKUP(MONTH(C1625),{1,4,7,10},{1,2,3,4})</f>
        <v>2015-Q4</v>
      </c>
      <c r="C1625" s="19">
        <v>42278</v>
      </c>
      <c r="D1625" s="7">
        <f>YEAR(DATE(YEAR(lex_jul_2014[[#This Row],[Date]]),MONTH(lex_jul_2014[[#This Row],[Date]])+6,1))</f>
        <v>2016</v>
      </c>
      <c r="E1625" s="39" t="str">
        <f>TEXT(lex_jul_2014[[#This Row],[Date]],"YYYY")</f>
        <v>2015</v>
      </c>
      <c r="F1625" t="s">
        <v>273</v>
      </c>
      <c r="G1625" s="7" t="str">
        <f>VLOOKUP(K1625,[1]LibPAS_data!$A$2:$C$600,3,FALSE)</f>
        <v>Cochise</v>
      </c>
      <c r="H1625">
        <v>5783</v>
      </c>
      <c r="I1625" s="7" t="s">
        <v>79</v>
      </c>
      <c r="J1625" s="28" t="str">
        <f>VLOOKUP(K1625,[1]LibPAS_data!$A$2:$C$601,2,FALSE)</f>
        <v>Cochise County Library District</v>
      </c>
      <c r="K1625" s="18" t="s">
        <v>171</v>
      </c>
      <c r="L1625" t="s">
        <v>76</v>
      </c>
      <c r="M1625" t="s">
        <v>266</v>
      </c>
      <c r="P1625">
        <v>5</v>
      </c>
      <c r="Q1625">
        <v>2</v>
      </c>
      <c r="R1625">
        <v>9</v>
      </c>
      <c r="S1625">
        <v>1</v>
      </c>
      <c r="T1625">
        <v>1</v>
      </c>
      <c r="U1625">
        <v>1</v>
      </c>
      <c r="V1625">
        <v>0</v>
      </c>
    </row>
    <row r="1626" spans="1:22" ht="15" x14ac:dyDescent="0.25">
      <c r="A1626" s="22">
        <f>VLOOKUP(lex_jul_2014[[#This Row],[Locationid]],[1]LibPAS_data!$A$2:$D$264,4,FALSE)</f>
        <v>150</v>
      </c>
      <c r="B1626" s="10" t="str">
        <f>TEXT(C1626,"yyyy")&amp;"-"&amp;"Q"&amp;LOOKUP(MONTH(C1626),{1,4,7,10},{1,2,3,4})</f>
        <v>2015-Q4</v>
      </c>
      <c r="C1626" s="19">
        <v>42278</v>
      </c>
      <c r="D1626" s="7">
        <f>YEAR(DATE(YEAR(lex_jul_2014[[#This Row],[Date]]),MONTH(lex_jul_2014[[#This Row],[Date]])+6,1))</f>
        <v>2016</v>
      </c>
      <c r="E1626" s="39" t="str">
        <f>TEXT(lex_jul_2014[[#This Row],[Date]],"YYYY")</f>
        <v>2015</v>
      </c>
      <c r="F1626" t="s">
        <v>273</v>
      </c>
      <c r="G1626" s="7" t="str">
        <f>VLOOKUP(K1626,[1]LibPAS_data!$A$2:$C$600,3,FALSE)</f>
        <v>Yuma</v>
      </c>
      <c r="H1626">
        <v>14528</v>
      </c>
      <c r="I1626" s="7" t="s">
        <v>142</v>
      </c>
      <c r="J1626" s="28" t="str">
        <f>VLOOKUP(K1626,[1]LibPAS_data!$A$2:$C$601,2,FALSE)</f>
        <v>Cocopah Tribal Library</v>
      </c>
      <c r="K1626" s="13" t="s">
        <v>172</v>
      </c>
      <c r="L1626" t="s">
        <v>141</v>
      </c>
      <c r="M1626" t="s">
        <v>266</v>
      </c>
      <c r="P1626">
        <v>0</v>
      </c>
      <c r="Q1626">
        <v>0</v>
      </c>
      <c r="R1626">
        <v>0</v>
      </c>
      <c r="S1626">
        <v>0</v>
      </c>
      <c r="T1626">
        <v>0</v>
      </c>
      <c r="U1626">
        <v>0</v>
      </c>
      <c r="V1626">
        <v>0</v>
      </c>
    </row>
    <row r="1627" spans="1:22" ht="15" x14ac:dyDescent="0.25">
      <c r="A1627" s="22">
        <f>VLOOKUP(lex_jul_2014[[#This Row],[Locationid]],[1]LibPAS_data!$A$2:$D$264,4,FALSE)</f>
        <v>3352</v>
      </c>
      <c r="B1627" s="10" t="str">
        <f>TEXT(C1627,"yyyy")&amp;"-"&amp;"Q"&amp;LOOKUP(MONTH(C1627),{1,4,7,10},{1,2,3,4})</f>
        <v>2015-Q4</v>
      </c>
      <c r="C1627" s="19">
        <v>42278</v>
      </c>
      <c r="D1627" s="7">
        <f>YEAR(DATE(YEAR(lex_jul_2014[[#This Row],[Date]]),MONTH(lex_jul_2014[[#This Row],[Date]])+6,1))</f>
        <v>2016</v>
      </c>
      <c r="E1627" s="39" t="str">
        <f>TEXT(lex_jul_2014[[#This Row],[Date]],"YYYY")</f>
        <v>2015</v>
      </c>
      <c r="F1627" t="s">
        <v>273</v>
      </c>
      <c r="G1627" s="7" t="str">
        <f>VLOOKUP(K1627,[1]LibPAS_data!$A$2:$C$600,3,FALSE)</f>
        <v>La Paz</v>
      </c>
      <c r="H1627">
        <v>14324</v>
      </c>
      <c r="I1627" s="7" t="s">
        <v>33</v>
      </c>
      <c r="J1627" s="28" t="str">
        <f>VLOOKUP(K1627,[1]LibPAS_data!$A$2:$C$601,2,FALSE)</f>
        <v>Colorado River Indian Tribes Library</v>
      </c>
      <c r="K1627" s="13" t="s">
        <v>173</v>
      </c>
      <c r="L1627" t="s">
        <v>34</v>
      </c>
      <c r="M1627" t="s">
        <v>266</v>
      </c>
      <c r="P1627">
        <v>0</v>
      </c>
      <c r="Q1627">
        <v>0</v>
      </c>
      <c r="R1627">
        <v>0</v>
      </c>
      <c r="S1627">
        <v>0</v>
      </c>
      <c r="T1627">
        <v>0</v>
      </c>
      <c r="U1627">
        <v>0</v>
      </c>
      <c r="V1627">
        <v>0</v>
      </c>
    </row>
    <row r="1628" spans="1:22" ht="15" x14ac:dyDescent="0.25">
      <c r="A1628" s="22" t="e">
        <f>VLOOKUP(lex_jul_2014[[#This Row],[Locationid]],[1]LibPAS_data!$A$2:$D$264,4,FALSE)</f>
        <v>#N/A</v>
      </c>
      <c r="B1628" s="10" t="str">
        <f>TEXT(C1628,"yyyy")&amp;"-"&amp;"Q"&amp;LOOKUP(MONTH(C1628),{1,4,7,10},{1,2,3,4})</f>
        <v>2015-Q4</v>
      </c>
      <c r="C1628" s="19">
        <v>42278</v>
      </c>
      <c r="D1628" s="7">
        <f>YEAR(DATE(YEAR(lex_jul_2014[[#This Row],[Date]]),MONTH(lex_jul_2014[[#This Row],[Date]])+6,1))</f>
        <v>2016</v>
      </c>
      <c r="E1628" s="39" t="str">
        <f>TEXT(lex_jul_2014[[#This Row],[Date]],"YYYY")</f>
        <v>2015</v>
      </c>
      <c r="F1628" t="s">
        <v>273</v>
      </c>
      <c r="G1628" s="7" t="str">
        <f>VLOOKUP(K1628,[1]LibPAS_data!$A$2:$C$600,3,FALSE)</f>
        <v>Yavapai</v>
      </c>
      <c r="H1628">
        <v>14540</v>
      </c>
      <c r="I1628" s="7" t="s">
        <v>58</v>
      </c>
      <c r="J1628" s="28" t="str">
        <f>VLOOKUP(K1628,[1]LibPAS_data!$A$2:$C$601,2,FALSE)</f>
        <v>Congress Public Library</v>
      </c>
      <c r="K1628" s="13" t="s">
        <v>174</v>
      </c>
      <c r="L1628" t="s">
        <v>39</v>
      </c>
      <c r="M1628" t="s">
        <v>266</v>
      </c>
      <c r="P1628">
        <v>0</v>
      </c>
      <c r="Q1628">
        <v>0</v>
      </c>
      <c r="R1628">
        <v>0</v>
      </c>
      <c r="S1628">
        <v>0</v>
      </c>
      <c r="T1628">
        <v>0</v>
      </c>
      <c r="U1628">
        <v>0</v>
      </c>
      <c r="V1628">
        <v>0</v>
      </c>
    </row>
    <row r="1629" spans="1:22" ht="15" x14ac:dyDescent="0.25">
      <c r="A1629" s="22">
        <f>VLOOKUP(lex_jul_2014[[#This Row],[Locationid]],[1]LibPAS_data!$A$2:$D$264,4,FALSE)</f>
        <v>9676</v>
      </c>
      <c r="B1629" s="10" t="str">
        <f>TEXT(C1629,"yyyy")&amp;"-"&amp;"Q"&amp;LOOKUP(MONTH(C1629),{1,4,7,10},{1,2,3,4})</f>
        <v>2015-Q4</v>
      </c>
      <c r="C1629" s="19">
        <v>42278</v>
      </c>
      <c r="D1629" s="7">
        <f>YEAR(DATE(YEAR(lex_jul_2014[[#This Row],[Date]]),MONTH(lex_jul_2014[[#This Row],[Date]])+6,1))</f>
        <v>2016</v>
      </c>
      <c r="E1629" s="39" t="str">
        <f>TEXT(lex_jul_2014[[#This Row],[Date]],"YYYY")</f>
        <v>2015</v>
      </c>
      <c r="F1629" t="s">
        <v>273</v>
      </c>
      <c r="G1629" s="7" t="str">
        <f>VLOOKUP(K1629,[1]LibPAS_data!$A$2:$C$600,3,FALSE)</f>
        <v>Pinal</v>
      </c>
      <c r="H1629">
        <v>13836</v>
      </c>
      <c r="I1629" s="7" t="s">
        <v>16</v>
      </c>
      <c r="J1629" s="28" t="str">
        <f>VLOOKUP(K1629,[1]LibPAS_data!$A$2:$C$601,2,FALSE)</f>
        <v>Coolidge Public Library</v>
      </c>
      <c r="K1629" s="13" t="s">
        <v>175</v>
      </c>
      <c r="L1629" t="s">
        <v>13</v>
      </c>
      <c r="M1629" t="s">
        <v>266</v>
      </c>
      <c r="P1629">
        <v>0</v>
      </c>
      <c r="Q1629">
        <v>0</v>
      </c>
      <c r="R1629">
        <v>0</v>
      </c>
      <c r="S1629">
        <v>0</v>
      </c>
      <c r="T1629">
        <v>0</v>
      </c>
      <c r="U1629">
        <v>0</v>
      </c>
      <c r="V1629">
        <v>0</v>
      </c>
    </row>
    <row r="1630" spans="1:22" ht="15" x14ac:dyDescent="0.25">
      <c r="A1630" s="22">
        <f>VLOOKUP(lex_jul_2014[[#This Row],[Locationid]],[1]LibPAS_data!$A$2:$D$264,4,FALSE)</f>
        <v>7546</v>
      </c>
      <c r="B1630" s="10" t="str">
        <f>TEXT(C1630,"yyyy")&amp;"-"&amp;"Q"&amp;LOOKUP(MONTH(C1630),{1,4,7,10},{1,2,3,4})</f>
        <v>2015-Q4</v>
      </c>
      <c r="C1630" s="19">
        <v>42278</v>
      </c>
      <c r="D1630" s="7">
        <f>YEAR(DATE(YEAR(lex_jul_2014[[#This Row],[Date]]),MONTH(lex_jul_2014[[#This Row],[Date]])+6,1))</f>
        <v>2016</v>
      </c>
      <c r="E1630" s="39" t="str">
        <f>TEXT(lex_jul_2014[[#This Row],[Date]],"YYYY")</f>
        <v>2015</v>
      </c>
      <c r="F1630" t="s">
        <v>273</v>
      </c>
      <c r="G1630" s="7" t="str">
        <f>VLOOKUP(K1630,[1]LibPAS_data!$A$2:$C$600,3,FALSE)</f>
        <v>Cochise</v>
      </c>
      <c r="H1630">
        <v>14446</v>
      </c>
      <c r="I1630" s="7" t="s">
        <v>80</v>
      </c>
      <c r="J1630" s="28" t="str">
        <f>VLOOKUP(K1630,[1]LibPAS_data!$A$2:$C$601,2,FALSE)</f>
        <v>Copper Queen Library</v>
      </c>
      <c r="K1630" s="15" t="s">
        <v>176</v>
      </c>
      <c r="L1630" t="s">
        <v>76</v>
      </c>
      <c r="M1630" t="s">
        <v>266</v>
      </c>
      <c r="P1630">
        <v>0</v>
      </c>
      <c r="Q1630">
        <v>0</v>
      </c>
      <c r="R1630">
        <v>0</v>
      </c>
      <c r="S1630">
        <v>0</v>
      </c>
      <c r="T1630">
        <v>0</v>
      </c>
      <c r="U1630">
        <v>0</v>
      </c>
      <c r="V1630">
        <v>0</v>
      </c>
    </row>
    <row r="1631" spans="1:22" ht="15" x14ac:dyDescent="0.25">
      <c r="A1631" s="22" t="e">
        <f>VLOOKUP(lex_jul_2014[[#This Row],[Locationid]],[1]LibPAS_data!$A$2:$D$264,4,FALSE)</f>
        <v>#N/A</v>
      </c>
      <c r="B1631" s="10" t="str">
        <f>TEXT(C1631,"yyyy")&amp;"-"&amp;"Q"&amp;LOOKUP(MONTH(C1631),{1,4,7,10},{1,2,3,4})</f>
        <v>2015-Q4</v>
      </c>
      <c r="C1631" s="19">
        <v>42278</v>
      </c>
      <c r="D1631" s="7">
        <f>YEAR(DATE(YEAR(lex_jul_2014[[#This Row],[Date]]),MONTH(lex_jul_2014[[#This Row],[Date]])+6,1))</f>
        <v>2016</v>
      </c>
      <c r="E1631" s="39" t="str">
        <f>TEXT(lex_jul_2014[[#This Row],[Date]],"YYYY")</f>
        <v>2015</v>
      </c>
      <c r="F1631" t="s">
        <v>273</v>
      </c>
      <c r="G1631" s="7" t="str">
        <f>VLOOKUP(K1631,[1]LibPAS_data!$A$2:$C$600,3,FALSE)</f>
        <v>Yavapai</v>
      </c>
      <c r="H1631">
        <v>14541</v>
      </c>
      <c r="I1631" s="7" t="s">
        <v>51</v>
      </c>
      <c r="J1631" s="28" t="str">
        <f>VLOOKUP(K1631,[1]LibPAS_data!$A$2:$C$601,2,FALSE)</f>
        <v>Cordes Lakes Public Library</v>
      </c>
      <c r="K1631" s="13" t="s">
        <v>177</v>
      </c>
      <c r="L1631" t="s">
        <v>39</v>
      </c>
      <c r="M1631" t="s">
        <v>266</v>
      </c>
      <c r="P1631">
        <v>0</v>
      </c>
      <c r="Q1631">
        <v>0</v>
      </c>
      <c r="R1631">
        <v>0</v>
      </c>
      <c r="S1631">
        <v>0</v>
      </c>
      <c r="T1631">
        <v>0</v>
      </c>
      <c r="U1631">
        <v>0</v>
      </c>
      <c r="V1631">
        <v>0</v>
      </c>
    </row>
    <row r="1632" spans="1:22" ht="15" x14ac:dyDescent="0.25">
      <c r="A1632" s="22">
        <f>VLOOKUP(lex_jul_2014[[#This Row],[Locationid]],[1]LibPAS_data!$A$2:$D$264,4,FALSE)</f>
        <v>12610</v>
      </c>
      <c r="B1632" s="10" t="str">
        <f>TEXT(C1632,"yyyy")&amp;"-"&amp;"Q"&amp;LOOKUP(MONTH(C1632),{1,4,7,10},{1,2,3,4})</f>
        <v>2015-Q4</v>
      </c>
      <c r="C1632" s="19">
        <v>42278</v>
      </c>
      <c r="D1632" s="7">
        <f>YEAR(DATE(YEAR(lex_jul_2014[[#This Row],[Date]]),MONTH(lex_jul_2014[[#This Row],[Date]])+6,1))</f>
        <v>2016</v>
      </c>
      <c r="E1632" s="39" t="str">
        <f>TEXT(lex_jul_2014[[#This Row],[Date]],"YYYY")</f>
        <v>2015</v>
      </c>
      <c r="F1632" t="s">
        <v>273</v>
      </c>
      <c r="G1632" s="7" t="str">
        <f>VLOOKUP(K1632,[1]LibPAS_data!$A$2:$C$600,3,FALSE)</f>
        <v>Yavapai</v>
      </c>
      <c r="H1632">
        <v>14517</v>
      </c>
      <c r="I1632" s="7" t="s">
        <v>38</v>
      </c>
      <c r="J1632" s="28" t="str">
        <f>VLOOKUP(K1632,[1]LibPAS_data!$A$2:$C$601,2,FALSE)</f>
        <v>Cottonwood Public Library</v>
      </c>
      <c r="K1632" s="13" t="s">
        <v>178</v>
      </c>
      <c r="L1632" t="s">
        <v>39</v>
      </c>
      <c r="M1632" t="s">
        <v>266</v>
      </c>
      <c r="P1632">
        <v>0</v>
      </c>
      <c r="Q1632">
        <v>0</v>
      </c>
      <c r="R1632">
        <v>0</v>
      </c>
      <c r="S1632">
        <v>0</v>
      </c>
      <c r="T1632">
        <v>0</v>
      </c>
      <c r="U1632">
        <v>0</v>
      </c>
      <c r="V1632">
        <v>0</v>
      </c>
    </row>
    <row r="1633" spans="1:22" ht="15" x14ac:dyDescent="0.25">
      <c r="A1633" s="22" t="e">
        <f>VLOOKUP(lex_jul_2014[[#This Row],[Locationid]],[1]LibPAS_data!$A$2:$D$264,4,FALSE)</f>
        <v>#N/A</v>
      </c>
      <c r="B1633" s="10" t="str">
        <f>TEXT(C1633,"yyyy")&amp;"-"&amp;"Q"&amp;LOOKUP(MONTH(C1633),{1,4,7,10},{1,2,3,4})</f>
        <v>2015-Q4</v>
      </c>
      <c r="C1633" s="19">
        <v>42278</v>
      </c>
      <c r="D1633" s="7">
        <f>YEAR(DATE(YEAR(lex_jul_2014[[#This Row],[Date]]),MONTH(lex_jul_2014[[#This Row],[Date]])+6,1))</f>
        <v>2016</v>
      </c>
      <c r="E1633" s="39" t="str">
        <f>TEXT(lex_jul_2014[[#This Row],[Date]],"YYYY")</f>
        <v>2015</v>
      </c>
      <c r="F1633" t="s">
        <v>273</v>
      </c>
      <c r="G1633" s="7" t="str">
        <f>VLOOKUP(K1633,[1]LibPAS_data!$A$2:$C$600,3,FALSE)</f>
        <v>Yavapai</v>
      </c>
      <c r="H1633">
        <v>14542</v>
      </c>
      <c r="I1633" s="7" t="s">
        <v>52</v>
      </c>
      <c r="J1633" s="28" t="str">
        <f>VLOOKUP(K1633,[1]LibPAS_data!$A$2:$C$601,2,FALSE)</f>
        <v>Crown King Public Library</v>
      </c>
      <c r="K1633" s="13" t="s">
        <v>179</v>
      </c>
      <c r="L1633" t="s">
        <v>39</v>
      </c>
      <c r="M1633" t="s">
        <v>266</v>
      </c>
      <c r="P1633">
        <v>0</v>
      </c>
      <c r="Q1633">
        <v>0</v>
      </c>
      <c r="R1633">
        <v>0</v>
      </c>
      <c r="S1633">
        <v>0</v>
      </c>
      <c r="T1633">
        <v>0</v>
      </c>
      <c r="U1633">
        <v>0</v>
      </c>
      <c r="V1633">
        <v>0</v>
      </c>
    </row>
    <row r="1634" spans="1:22" ht="15" x14ac:dyDescent="0.25">
      <c r="A1634" s="22">
        <f>VLOOKUP(lex_jul_2014[[#This Row],[Locationid]],[1]LibPAS_data!$A$2:$D$264,4,FALSE)</f>
        <v>7004</v>
      </c>
      <c r="B1634" s="10" t="str">
        <f>TEXT(C1634,"yyyy")&amp;"-"&amp;"Q"&amp;LOOKUP(MONTH(C1634),{1,4,7,10},{1,2,3,4})</f>
        <v>2015-Q4</v>
      </c>
      <c r="C1634" s="19">
        <v>42278</v>
      </c>
      <c r="D1634" s="7">
        <f>YEAR(DATE(YEAR(lex_jul_2014[[#This Row],[Date]]),MONTH(lex_jul_2014[[#This Row],[Date]])+6,1))</f>
        <v>2016</v>
      </c>
      <c r="E1634" s="39" t="str">
        <f>TEXT(lex_jul_2014[[#This Row],[Date]],"YYYY")</f>
        <v>2015</v>
      </c>
      <c r="F1634" t="s">
        <v>273</v>
      </c>
      <c r="G1634" s="7" t="str">
        <f>VLOOKUP(K1634,[1]LibPAS_data!$A$2:$C$600,3,FALSE)</f>
        <v>Maricopa</v>
      </c>
      <c r="H1634">
        <v>14477</v>
      </c>
      <c r="I1634" s="7" t="s">
        <v>97</v>
      </c>
      <c r="J1634" s="28" t="str">
        <f>VLOOKUP(K1634,[1]LibPAS_data!$A$2:$C$601,2,FALSE)</f>
        <v>Desert Foothills Branch Library</v>
      </c>
      <c r="K1634" s="33" t="s">
        <v>287</v>
      </c>
      <c r="L1634" t="s">
        <v>96</v>
      </c>
      <c r="M1634" t="s">
        <v>266</v>
      </c>
      <c r="P1634">
        <v>0</v>
      </c>
      <c r="Q1634">
        <v>0</v>
      </c>
      <c r="R1634">
        <v>0</v>
      </c>
      <c r="S1634">
        <v>0</v>
      </c>
      <c r="T1634">
        <v>0</v>
      </c>
      <c r="U1634">
        <v>0</v>
      </c>
      <c r="V1634">
        <v>0</v>
      </c>
    </row>
    <row r="1635" spans="1:22" ht="15" x14ac:dyDescent="0.25">
      <c r="A1635" s="22" t="e">
        <f>VLOOKUP(lex_jul_2014[[#This Row],[Locationid]],[1]LibPAS_data!$A$2:$D$264,4,FALSE)</f>
        <v>#N/A</v>
      </c>
      <c r="B1635" s="10" t="str">
        <f>TEXT(C1635,"yyyy")&amp;"-"&amp;"Q"&amp;LOOKUP(MONTH(C1635),{1,4,7,10},{1,2,3,4})</f>
        <v>2015-Q4</v>
      </c>
      <c r="C1635" s="19">
        <v>42278</v>
      </c>
      <c r="D1635" s="7">
        <f>YEAR(DATE(YEAR(lex_jul_2014[[#This Row],[Date]]),MONTH(lex_jul_2014[[#This Row],[Date]])+6,1))</f>
        <v>2016</v>
      </c>
      <c r="E1635" s="39" t="str">
        <f>TEXT(lex_jul_2014[[#This Row],[Date]],"YYYY")</f>
        <v>2015</v>
      </c>
      <c r="F1635" t="s">
        <v>273</v>
      </c>
      <c r="G1635" s="7" t="str">
        <f>VLOOKUP(K1635,[1]LibPAS_data!$A$2:$C$600,3,FALSE)</f>
        <v>Yavapai</v>
      </c>
      <c r="H1635">
        <v>14545</v>
      </c>
      <c r="I1635" s="7" t="s">
        <v>53</v>
      </c>
      <c r="J1635" s="28" t="str">
        <f>VLOOKUP(K1635,[1]LibPAS_data!$A$2:$C$601,2,FALSE)</f>
        <v>Dewey-Humboldt Town Library</v>
      </c>
      <c r="K1635" s="13" t="s">
        <v>180</v>
      </c>
      <c r="L1635" t="s">
        <v>39</v>
      </c>
      <c r="M1635" t="s">
        <v>266</v>
      </c>
      <c r="P1635">
        <v>0</v>
      </c>
      <c r="Q1635">
        <v>0</v>
      </c>
      <c r="R1635">
        <v>0</v>
      </c>
      <c r="S1635">
        <v>0</v>
      </c>
      <c r="T1635">
        <v>0</v>
      </c>
      <c r="U1635">
        <v>0</v>
      </c>
      <c r="V1635">
        <v>0</v>
      </c>
    </row>
    <row r="1636" spans="1:22" ht="15" x14ac:dyDescent="0.25">
      <c r="A1636" s="22">
        <f>VLOOKUP(lex_jul_2014[[#This Row],[Locationid]],[1]LibPAS_data!$A$2:$D$264,4,FALSE)</f>
        <v>21526</v>
      </c>
      <c r="B1636" s="10" t="str">
        <f>TEXT(C1636,"yyyy")&amp;"-"&amp;"Q"&amp;LOOKUP(MONTH(C1636),{1,4,7,10},{1,2,3,4})</f>
        <v>2015-Q4</v>
      </c>
      <c r="C1636" s="19">
        <v>42278</v>
      </c>
      <c r="D1636" s="7">
        <f>YEAR(DATE(YEAR(lex_jul_2014[[#This Row],[Date]]),MONTH(lex_jul_2014[[#This Row],[Date]])+6,1))</f>
        <v>2016</v>
      </c>
      <c r="E1636" s="39" t="str">
        <f>TEXT(lex_jul_2014[[#This Row],[Date]],"YYYY")</f>
        <v>2015</v>
      </c>
      <c r="F1636" t="s">
        <v>273</v>
      </c>
      <c r="G1636" s="7" t="str">
        <f>VLOOKUP(K1636,[1]LibPAS_data!$A$2:$C$600,3,FALSE)</f>
        <v>Cochise</v>
      </c>
      <c r="H1636">
        <v>14447</v>
      </c>
      <c r="I1636" s="7" t="s">
        <v>81</v>
      </c>
      <c r="J1636" s="28" t="str">
        <f>VLOOKUP(K1636,[1]LibPAS_data!$A$2:$C$601,2,FALSE)</f>
        <v>Douglas Public Library</v>
      </c>
      <c r="K1636" s="13" t="s">
        <v>181</v>
      </c>
      <c r="L1636" t="s">
        <v>76</v>
      </c>
      <c r="M1636" t="s">
        <v>266</v>
      </c>
      <c r="P1636">
        <v>0</v>
      </c>
      <c r="Q1636">
        <v>0</v>
      </c>
      <c r="R1636">
        <v>0</v>
      </c>
      <c r="S1636">
        <v>0</v>
      </c>
      <c r="T1636">
        <v>0</v>
      </c>
      <c r="U1636">
        <v>0</v>
      </c>
      <c r="V1636">
        <v>0</v>
      </c>
    </row>
    <row r="1637" spans="1:22" ht="15" x14ac:dyDescent="0.25">
      <c r="A1637" s="22" t="e">
        <f>VLOOKUP(lex_jul_2014[[#This Row],[Locationid]],[1]LibPAS_data!$A$2:$D$264,4,FALSE)</f>
        <v>#N/A</v>
      </c>
      <c r="B1637" s="10" t="str">
        <f>TEXT(C1637,"yyyy")&amp;"-"&amp;"Q"&amp;LOOKUP(MONTH(C1637),{1,4,7,10},{1,2,3,4})</f>
        <v>2015-Q4</v>
      </c>
      <c r="C1637" s="19">
        <v>42278</v>
      </c>
      <c r="D1637" s="7">
        <f>YEAR(DATE(YEAR(lex_jul_2014[[#This Row],[Date]]),MONTH(lex_jul_2014[[#This Row],[Date]])+6,1))</f>
        <v>2016</v>
      </c>
      <c r="E1637" s="39" t="str">
        <f>TEXT(lex_jul_2014[[#This Row],[Date]],"YYYY")</f>
        <v>2015</v>
      </c>
      <c r="F1637" t="s">
        <v>273</v>
      </c>
      <c r="G1637" s="7" t="str">
        <f>VLOOKUP(K1637,[1]LibPAS_data!$A$2:$C$600,3,FALSE)</f>
        <v>Pima</v>
      </c>
      <c r="H1637">
        <v>14510</v>
      </c>
      <c r="I1637" s="7" t="s">
        <v>132</v>
      </c>
      <c r="J1637" s="28" t="str">
        <f>VLOOKUP(K1637,[1]LibPAS_data!$A$2:$C$601,2,FALSE)</f>
        <v>Dr. Fernando Escalante Comm Library</v>
      </c>
      <c r="K1637" s="13" t="s">
        <v>182</v>
      </c>
      <c r="L1637" t="s">
        <v>131</v>
      </c>
      <c r="M1637" t="s">
        <v>266</v>
      </c>
      <c r="P1637">
        <v>0</v>
      </c>
      <c r="Q1637">
        <v>0</v>
      </c>
      <c r="R1637">
        <v>0</v>
      </c>
      <c r="S1637">
        <v>0</v>
      </c>
      <c r="T1637">
        <v>0</v>
      </c>
      <c r="U1637">
        <v>0</v>
      </c>
      <c r="V1637">
        <v>0</v>
      </c>
    </row>
    <row r="1638" spans="1:22" ht="15" x14ac:dyDescent="0.25">
      <c r="A1638" s="22">
        <f>VLOOKUP(lex_jul_2014[[#This Row],[Locationid]],[1]LibPAS_data!$A$2:$D$264,4,FALSE)</f>
        <v>1264</v>
      </c>
      <c r="B1638" s="10" t="str">
        <f>TEXT(C1638,"yyyy")&amp;"-"&amp;"Q"&amp;LOOKUP(MONTH(C1638),{1,4,7,10},{1,2,3,4})</f>
        <v>2015-Q4</v>
      </c>
      <c r="C1638" s="19">
        <v>42278</v>
      </c>
      <c r="D1638" s="7">
        <f>YEAR(DATE(YEAR(lex_jul_2014[[#This Row],[Date]]),MONTH(lex_jul_2014[[#This Row],[Date]])+6,1))</f>
        <v>2016</v>
      </c>
      <c r="E1638" s="39" t="str">
        <f>TEXT(lex_jul_2014[[#This Row],[Date]],"YYYY")</f>
        <v>2015</v>
      </c>
      <c r="F1638" t="s">
        <v>273</v>
      </c>
      <c r="G1638" s="7" t="str">
        <f>VLOOKUP(K1638,[1]LibPAS_data!$A$2:$C$600,3,FALSE)</f>
        <v>Greenlee</v>
      </c>
      <c r="H1638">
        <v>14468</v>
      </c>
      <c r="I1638" s="7" t="s">
        <v>69</v>
      </c>
      <c r="J1638" s="28" t="str">
        <f>VLOOKUP(K1638,[1]LibPAS_data!$A$2:$C$601,2,FALSE)</f>
        <v>Duncan Public Library</v>
      </c>
      <c r="K1638" s="13" t="s">
        <v>183</v>
      </c>
      <c r="L1638" t="s">
        <v>70</v>
      </c>
      <c r="M1638" t="s">
        <v>266</v>
      </c>
      <c r="P1638">
        <v>0</v>
      </c>
      <c r="Q1638">
        <v>0</v>
      </c>
      <c r="R1638">
        <v>0</v>
      </c>
      <c r="S1638">
        <v>0</v>
      </c>
      <c r="T1638">
        <v>0</v>
      </c>
      <c r="U1638">
        <v>0</v>
      </c>
      <c r="V1638">
        <v>0</v>
      </c>
    </row>
    <row r="1639" spans="1:22" ht="15" x14ac:dyDescent="0.25">
      <c r="A1639" s="22">
        <f>VLOOKUP(lex_jul_2014[[#This Row],[Locationid]],[1]LibPAS_data!$A$2:$D$264,4,FALSE)</f>
        <v>3457</v>
      </c>
      <c r="B1639" s="10" t="str">
        <f>TEXT(C1639,"yyyy")&amp;"-"&amp;"Q"&amp;LOOKUP(MONTH(C1639),{1,4,7,10},{1,2,3,4})</f>
        <v>2015-Q4</v>
      </c>
      <c r="C1639" s="19">
        <v>42278</v>
      </c>
      <c r="D1639" s="7">
        <f>YEAR(DATE(YEAR(lex_jul_2014[[#This Row],[Date]]),MONTH(lex_jul_2014[[#This Row],[Date]])+6,1))</f>
        <v>2016</v>
      </c>
      <c r="E1639" s="39" t="str">
        <f>TEXT(lex_jul_2014[[#This Row],[Date]],"YYYY")</f>
        <v>2015</v>
      </c>
      <c r="F1639" t="s">
        <v>273</v>
      </c>
      <c r="G1639" s="7" t="str">
        <f>VLOOKUP(K1639,[1]LibPAS_data!$A$2:$C$600,3,FALSE)</f>
        <v>Pinal</v>
      </c>
      <c r="H1639">
        <v>13837</v>
      </c>
      <c r="I1639" s="7" t="s">
        <v>17</v>
      </c>
      <c r="J1639" s="28" t="str">
        <f>VLOOKUP(K1639,[1]LibPAS_data!$A$2:$C$601,2,FALSE)</f>
        <v>Eloy Santa Cruz Library</v>
      </c>
      <c r="K1639" s="13" t="s">
        <v>184</v>
      </c>
      <c r="L1639" t="s">
        <v>13</v>
      </c>
      <c r="M1639" t="s">
        <v>266</v>
      </c>
      <c r="P1639">
        <v>0</v>
      </c>
      <c r="Q1639">
        <v>0</v>
      </c>
      <c r="R1639">
        <v>0</v>
      </c>
      <c r="S1639">
        <v>0</v>
      </c>
      <c r="T1639">
        <v>0</v>
      </c>
      <c r="U1639">
        <v>0</v>
      </c>
      <c r="V1639">
        <v>0</v>
      </c>
    </row>
    <row r="1640" spans="1:22" ht="15" x14ac:dyDescent="0.25">
      <c r="A1640" s="22">
        <f>VLOOKUP(lex_jul_2014[[#This Row],[Locationid]],[1]LibPAS_data!$A$2:$D$264,4,FALSE)</f>
        <v>6415</v>
      </c>
      <c r="B1640" s="10" t="str">
        <f>TEXT(C1640,"yyyy")&amp;"-"&amp;"Q"&amp;LOOKUP(MONTH(C1640),{1,4,7,10},{1,2,3,4})</f>
        <v>2015-Q4</v>
      </c>
      <c r="C1640" s="19">
        <v>42278</v>
      </c>
      <c r="D1640" s="7">
        <f>YEAR(DATE(YEAR(lex_jul_2014[[#This Row],[Date]]),MONTH(lex_jul_2014[[#This Row],[Date]])+6,1))</f>
        <v>2016</v>
      </c>
      <c r="E1640" s="39" t="str">
        <f>TEXT(lex_jul_2014[[#This Row],[Date]],"YYYY")</f>
        <v>2015</v>
      </c>
      <c r="F1640" t="s">
        <v>273</v>
      </c>
      <c r="G1640" s="7" t="str">
        <f>VLOOKUP(K1640,[1]LibPAS_data!$A$2:$C$600,3,FALSE)</f>
        <v>Cochise</v>
      </c>
      <c r="H1640">
        <v>14452</v>
      </c>
      <c r="I1640" s="7" t="s">
        <v>78</v>
      </c>
      <c r="J1640" s="28" t="str">
        <f>VLOOKUP(K1640,[1]LibPAS_data!$A$2:$C$601,2,FALSE)</f>
        <v>Elsie S. Hogan community Library</v>
      </c>
      <c r="K1640" s="13" t="s">
        <v>185</v>
      </c>
      <c r="L1640" t="s">
        <v>76</v>
      </c>
      <c r="M1640" t="s">
        <v>266</v>
      </c>
      <c r="P1640">
        <v>0</v>
      </c>
      <c r="Q1640">
        <v>0</v>
      </c>
      <c r="R1640">
        <v>0</v>
      </c>
      <c r="S1640">
        <v>0</v>
      </c>
      <c r="T1640">
        <v>0</v>
      </c>
      <c r="U1640">
        <v>0</v>
      </c>
      <c r="V1640">
        <v>0</v>
      </c>
    </row>
    <row r="1641" spans="1:22" ht="15" x14ac:dyDescent="0.25">
      <c r="A1641" s="22">
        <f>VLOOKUP(lex_jul_2014[[#This Row],[Locationid]],[1]LibPAS_data!$A$2:$D$264,4,FALSE)</f>
        <v>72247</v>
      </c>
      <c r="B1641" s="10" t="str">
        <f>TEXT(C1641,"yyyy")&amp;"-"&amp;"Q"&amp;LOOKUP(MONTH(C1641),{1,4,7,10},{1,2,3,4})</f>
        <v>2015-Q4</v>
      </c>
      <c r="C1641" s="19">
        <v>42278</v>
      </c>
      <c r="D1641" s="7">
        <f>YEAR(DATE(YEAR(lex_jul_2014[[#This Row],[Date]]),MONTH(lex_jul_2014[[#This Row],[Date]])+6,1))</f>
        <v>2016</v>
      </c>
      <c r="E1641" s="39" t="str">
        <f>TEXT(lex_jul_2014[[#This Row],[Date]],"YYYY")</f>
        <v>2015</v>
      </c>
      <c r="F1641" t="s">
        <v>273</v>
      </c>
      <c r="G1641" s="7" t="str">
        <f>VLOOKUP(K1641,[1]LibPAS_data!$A$2:$C$600,3,FALSE)</f>
        <v>Coconino</v>
      </c>
      <c r="H1641">
        <v>5102</v>
      </c>
      <c r="I1641" s="7" t="s">
        <v>63</v>
      </c>
      <c r="J1641" s="28" t="str">
        <f>VLOOKUP(K1641,[1]LibPAS_data!$A$2:$C$601,2,FALSE)</f>
        <v>Flagstaff City-Coconino County Public Library</v>
      </c>
      <c r="K1641" s="13" t="s">
        <v>186</v>
      </c>
      <c r="L1641" t="s">
        <v>62</v>
      </c>
      <c r="M1641" t="s">
        <v>266</v>
      </c>
      <c r="P1641">
        <v>45</v>
      </c>
      <c r="Q1641">
        <v>4</v>
      </c>
      <c r="R1641">
        <v>56</v>
      </c>
      <c r="S1641">
        <v>19</v>
      </c>
      <c r="T1641">
        <v>0</v>
      </c>
      <c r="U1641">
        <v>3</v>
      </c>
      <c r="V1641">
        <v>8</v>
      </c>
    </row>
    <row r="1642" spans="1:22" ht="15" x14ac:dyDescent="0.25">
      <c r="A1642" s="22">
        <f>VLOOKUP(lex_jul_2014[[#This Row],[Locationid]],[1]LibPAS_data!$A$2:$D$264,4,FALSE)</f>
        <v>12585</v>
      </c>
      <c r="B1642" s="10" t="str">
        <f>TEXT(C1642,"yyyy")&amp;"-"&amp;"Q"&amp;LOOKUP(MONTH(C1642),{1,4,7,10},{1,2,3,4})</f>
        <v>2015-Q4</v>
      </c>
      <c r="C1642" s="19">
        <v>42278</v>
      </c>
      <c r="D1642" s="7">
        <f>YEAR(DATE(YEAR(lex_jul_2014[[#This Row],[Date]]),MONTH(lex_jul_2014[[#This Row],[Date]])+6,1))</f>
        <v>2016</v>
      </c>
      <c r="E1642" s="39" t="str">
        <f>TEXT(lex_jul_2014[[#This Row],[Date]],"YYYY")</f>
        <v>2015</v>
      </c>
      <c r="F1642" t="s">
        <v>273</v>
      </c>
      <c r="G1642" s="7" t="str">
        <f>VLOOKUP(K1642,[1]LibPAS_data!$A$2:$C$600,3,FALSE)</f>
        <v>Pinal</v>
      </c>
      <c r="H1642">
        <v>13838</v>
      </c>
      <c r="I1642" s="7" t="s">
        <v>18</v>
      </c>
      <c r="J1642" s="28" t="str">
        <f>VLOOKUP(K1642,[1]LibPAS_data!$A$2:$C$601,2,FALSE)</f>
        <v>Florence Community Library</v>
      </c>
      <c r="K1642" s="13" t="s">
        <v>187</v>
      </c>
      <c r="L1642" t="s">
        <v>13</v>
      </c>
      <c r="M1642" t="s">
        <v>266</v>
      </c>
      <c r="P1642">
        <v>0</v>
      </c>
      <c r="Q1642">
        <v>0</v>
      </c>
      <c r="R1642">
        <v>0</v>
      </c>
      <c r="S1642">
        <v>0</v>
      </c>
      <c r="T1642">
        <v>0</v>
      </c>
      <c r="U1642">
        <v>0</v>
      </c>
      <c r="V1642">
        <v>0</v>
      </c>
    </row>
    <row r="1643" spans="1:22" ht="15" x14ac:dyDescent="0.25">
      <c r="A1643" s="22" t="e">
        <f>VLOOKUP(lex_jul_2014[[#This Row],[Locationid]],[1]LibPAS_data!$A$2:$D$264,4,FALSE)</f>
        <v>#N/A</v>
      </c>
      <c r="B1643" s="10" t="str">
        <f>TEXT(C1643,"yyyy")&amp;"-"&amp;"Q"&amp;LOOKUP(MONTH(C1643),{1,4,7,10},{1,2,3,4})</f>
        <v>2015-Q4</v>
      </c>
      <c r="C1643" s="19">
        <v>42278</v>
      </c>
      <c r="D1643" s="7">
        <f>YEAR(DATE(YEAR(lex_jul_2014[[#This Row],[Date]]),MONTH(lex_jul_2014[[#This Row],[Date]])+6,1))</f>
        <v>2016</v>
      </c>
      <c r="E1643" s="39" t="str">
        <f>TEXT(lex_jul_2014[[#This Row],[Date]],"YYYY")</f>
        <v>2015</v>
      </c>
      <c r="F1643" t="s">
        <v>273</v>
      </c>
      <c r="G1643" s="7" t="str">
        <f>VLOOKUP(K1643,[1]LibPAS_data!$A$2:$C$600,3,FALSE)</f>
        <v>Coconino</v>
      </c>
      <c r="H1643">
        <v>14455</v>
      </c>
      <c r="I1643" s="7" t="s">
        <v>66</v>
      </c>
      <c r="J1643" s="28" t="str">
        <f>VLOOKUP(K1643,[1]LibPAS_data!$A$2:$C$601,2,FALSE)</f>
        <v>Forest Lakes Community Library</v>
      </c>
      <c r="K1643" s="13" t="s">
        <v>188</v>
      </c>
      <c r="L1643" t="s">
        <v>62</v>
      </c>
      <c r="M1643" t="s">
        <v>266</v>
      </c>
      <c r="P1643">
        <v>0</v>
      </c>
      <c r="Q1643">
        <v>0</v>
      </c>
      <c r="R1643">
        <v>0</v>
      </c>
      <c r="S1643">
        <v>0</v>
      </c>
      <c r="T1643">
        <v>0</v>
      </c>
      <c r="U1643">
        <v>0</v>
      </c>
      <c r="V1643">
        <v>0</v>
      </c>
    </row>
    <row r="1644" spans="1:22" ht="15" x14ac:dyDescent="0.25">
      <c r="A1644" s="22">
        <f>VLOOKUP(lex_jul_2014[[#This Row],[Locationid]],[1]LibPAS_data!$A$2:$D$264,4,FALSE)</f>
        <v>1945</v>
      </c>
      <c r="B1644" s="10" t="str">
        <f>TEXT(C1644,"yyyy")&amp;"-"&amp;"Q"&amp;LOOKUP(MONTH(C1644),{1,4,7,10},{1,2,3,4})</f>
        <v>2015-Q4</v>
      </c>
      <c r="C1644" s="19">
        <v>42278</v>
      </c>
      <c r="D1644" s="7">
        <f>YEAR(DATE(YEAR(lex_jul_2014[[#This Row],[Date]]),MONTH(lex_jul_2014[[#This Row],[Date]])+6,1))</f>
        <v>2016</v>
      </c>
      <c r="E1644" s="39" t="str">
        <f>TEXT(lex_jul_2014[[#This Row],[Date]],"YYYY")</f>
        <v>2015</v>
      </c>
      <c r="F1644" t="s">
        <v>273</v>
      </c>
      <c r="G1644" s="7" t="str">
        <f>VLOOKUP(K1644,[1]LibPAS_data!$A$2:$C$600,3,FALSE)</f>
        <v>Coconino</v>
      </c>
      <c r="H1644">
        <v>14454</v>
      </c>
      <c r="I1644" s="7" t="s">
        <v>65</v>
      </c>
      <c r="J1644" s="28" t="str">
        <f>VLOOKUP(K1644,[1]LibPAS_data!$A$2:$C$601,2,FALSE)</f>
        <v>Fredonia Public Library</v>
      </c>
      <c r="K1644" s="13" t="s">
        <v>189</v>
      </c>
      <c r="L1644" t="s">
        <v>62</v>
      </c>
      <c r="M1644" t="s">
        <v>266</v>
      </c>
      <c r="P1644">
        <v>0</v>
      </c>
      <c r="Q1644">
        <v>0</v>
      </c>
      <c r="R1644">
        <v>0</v>
      </c>
      <c r="S1644">
        <v>0</v>
      </c>
      <c r="T1644">
        <v>0</v>
      </c>
      <c r="U1644">
        <v>0</v>
      </c>
      <c r="V1644">
        <v>0</v>
      </c>
    </row>
    <row r="1645" spans="1:22" ht="15" x14ac:dyDescent="0.25">
      <c r="A1645" s="22">
        <f>VLOOKUP(lex_jul_2014[[#This Row],[Locationid]],[1]LibPAS_data!$A$2:$D$264,4,FALSE)</f>
        <v>829</v>
      </c>
      <c r="B1645" s="10" t="str">
        <f>TEXT(C1645,"yyyy")&amp;"-"&amp;"Q"&amp;LOOKUP(MONTH(C1645),{1,4,7,10},{1,2,3,4})</f>
        <v>2015-Q4</v>
      </c>
      <c r="C1645" s="19">
        <v>42278</v>
      </c>
      <c r="D1645" s="7">
        <f>YEAR(DATE(YEAR(lex_jul_2014[[#This Row],[Date]]),MONTH(lex_jul_2014[[#This Row],[Date]])+6,1))</f>
        <v>2016</v>
      </c>
      <c r="E1645" s="39" t="str">
        <f>TEXT(lex_jul_2014[[#This Row],[Date]],"YYYY")</f>
        <v>2015</v>
      </c>
      <c r="F1645" t="s">
        <v>273</v>
      </c>
      <c r="G1645" s="7" t="str">
        <f>VLOOKUP(K1645,[1]LibPAS_data!$A$2:$C$600,3,FALSE)</f>
        <v>Maricopa</v>
      </c>
      <c r="H1645">
        <v>14482</v>
      </c>
      <c r="I1645" s="7" t="s">
        <v>112</v>
      </c>
      <c r="J1645" s="28" t="str">
        <f>VLOOKUP(K1645,[1]LibPAS_data!$A$2:$C$601,2,FALSE)</f>
        <v>Ft. McDowell Yavapai Nation Tribal Lib</v>
      </c>
      <c r="K1645" s="13" t="s">
        <v>190</v>
      </c>
      <c r="L1645" t="s">
        <v>96</v>
      </c>
      <c r="M1645" t="s">
        <v>266</v>
      </c>
      <c r="P1645">
        <v>0</v>
      </c>
      <c r="Q1645">
        <v>0</v>
      </c>
      <c r="R1645">
        <v>0</v>
      </c>
      <c r="S1645">
        <v>0</v>
      </c>
      <c r="T1645">
        <v>0</v>
      </c>
      <c r="U1645">
        <v>0</v>
      </c>
      <c r="V1645">
        <v>0</v>
      </c>
    </row>
    <row r="1646" spans="1:22" ht="15" x14ac:dyDescent="0.25">
      <c r="A1646" s="22">
        <f>VLOOKUP(lex_jul_2014[[#This Row],[Locationid]],[1]LibPAS_data!$A$2:$D$264,4,FALSE)</f>
        <v>72</v>
      </c>
      <c r="B1646" s="10" t="str">
        <f>TEXT(C1646,"yyyy")&amp;"-"&amp;"Q"&amp;LOOKUP(MONTH(C1646),{1,4,7,10},{1,2,3,4})</f>
        <v>2015-Q4</v>
      </c>
      <c r="C1646" s="19">
        <v>42278</v>
      </c>
      <c r="D1646" s="7">
        <f>YEAR(DATE(YEAR(lex_jul_2014[[#This Row],[Date]]),MONTH(lex_jul_2014[[#This Row],[Date]])+6,1))</f>
        <v>2016</v>
      </c>
      <c r="E1646" s="39" t="str">
        <f>TEXT(lex_jul_2014[[#This Row],[Date]],"YYYY")</f>
        <v>2015</v>
      </c>
      <c r="F1646" t="s">
        <v>273</v>
      </c>
      <c r="G1646" s="7" t="str">
        <f>VLOOKUP(K1646,[1]LibPAS_data!$A$2:$C$600,3,FALSE)</f>
        <v>Gila</v>
      </c>
      <c r="H1646">
        <v>5785</v>
      </c>
      <c r="I1646" s="7" t="s">
        <v>87</v>
      </c>
      <c r="J1646" s="28" t="str">
        <f>VLOOKUP(K1646,[1]LibPAS_data!$A$2:$C$601,2,FALSE)</f>
        <v>Gila County Library District</v>
      </c>
      <c r="K1646" s="15" t="s">
        <v>191</v>
      </c>
      <c r="L1646" t="s">
        <v>84</v>
      </c>
      <c r="M1646" t="s">
        <v>266</v>
      </c>
      <c r="P1646">
        <v>10</v>
      </c>
      <c r="Q1646">
        <v>2</v>
      </c>
      <c r="R1646">
        <v>17</v>
      </c>
      <c r="S1646">
        <v>5</v>
      </c>
      <c r="T1646">
        <v>0</v>
      </c>
      <c r="U1646">
        <v>0</v>
      </c>
      <c r="V1646">
        <v>1</v>
      </c>
    </row>
    <row r="1647" spans="1:22" ht="15" x14ac:dyDescent="0.25">
      <c r="A1647" s="22">
        <f>VLOOKUP(lex_jul_2014[[#This Row],[Locationid]],[1]LibPAS_data!$A$2:$D$264,4,FALSE)</f>
        <v>102303</v>
      </c>
      <c r="B1647" s="10" t="str">
        <f>TEXT(C1647,"yyyy")&amp;"-"&amp;"Q"&amp;LOOKUP(MONTH(C1647),{1,4,7,10},{1,2,3,4})</f>
        <v>2015-Q4</v>
      </c>
      <c r="C1647" s="19">
        <v>42278</v>
      </c>
      <c r="D1647" s="7">
        <f>YEAR(DATE(YEAR(lex_jul_2014[[#This Row],[Date]]),MONTH(lex_jul_2014[[#This Row],[Date]])+6,1))</f>
        <v>2016</v>
      </c>
      <c r="E1647" s="39" t="str">
        <f>TEXT(lex_jul_2014[[#This Row],[Date]],"YYYY")</f>
        <v>2015</v>
      </c>
      <c r="F1647" t="s">
        <v>273</v>
      </c>
      <c r="G1647" s="7" t="str">
        <f>VLOOKUP(K1647,[1]LibPAS_data!$A$2:$C$600,3,FALSE)</f>
        <v>Maricopa</v>
      </c>
      <c r="H1647">
        <v>14479</v>
      </c>
      <c r="I1647" s="7" t="s">
        <v>102</v>
      </c>
      <c r="J1647" s="28" t="str">
        <f>VLOOKUP(K1647,[1]LibPAS_data!$A$2:$C$601,2,FALSE)</f>
        <v xml:space="preserve">Glendale Public Library </v>
      </c>
      <c r="K1647" s="13" t="s">
        <v>192</v>
      </c>
      <c r="L1647" t="s">
        <v>96</v>
      </c>
      <c r="M1647" t="s">
        <v>266</v>
      </c>
      <c r="P1647">
        <v>2</v>
      </c>
      <c r="Q1647">
        <v>1</v>
      </c>
      <c r="R1647">
        <v>6</v>
      </c>
      <c r="S1647">
        <v>0</v>
      </c>
      <c r="T1647">
        <v>0</v>
      </c>
      <c r="U1647">
        <v>1</v>
      </c>
      <c r="V1647">
        <v>0</v>
      </c>
    </row>
    <row r="1648" spans="1:22" ht="15" x14ac:dyDescent="0.25">
      <c r="A1648" s="22" t="e">
        <f>VLOOKUP(lex_jul_2014[[#This Row],[Locationid]],[1]LibPAS_data!$A$2:$D$264,4,FALSE)</f>
        <v>#N/A</v>
      </c>
      <c r="B1648" s="10" t="str">
        <f>TEXT(C1648,"yyyy")&amp;"-"&amp;"Q"&amp;LOOKUP(MONTH(C1648),{1,4,7,10},{1,2,3,4})</f>
        <v>2015-Q4</v>
      </c>
      <c r="C1648" s="19">
        <v>42278</v>
      </c>
      <c r="D1648" s="7">
        <f>YEAR(DATE(YEAR(lex_jul_2014[[#This Row],[Date]]),MONTH(lex_jul_2014[[#This Row],[Date]])+6,1))</f>
        <v>2016</v>
      </c>
      <c r="E1648" s="39" t="str">
        <f>TEXT(lex_jul_2014[[#This Row],[Date]],"YYYY")</f>
        <v>2015</v>
      </c>
      <c r="F1648" t="s">
        <v>273</v>
      </c>
      <c r="G1648" s="7" t="str">
        <f>VLOOKUP(K1648,[1]LibPAS_data!$A$2:$C$600,3,FALSE)</f>
        <v>Coconino</v>
      </c>
      <c r="H1648">
        <v>14456</v>
      </c>
      <c r="I1648" s="7" t="s">
        <v>67</v>
      </c>
      <c r="J1648" s="28" t="str">
        <f>VLOOKUP(K1648,[1]LibPAS_data!$A$2:$C$601,2,FALSE)</f>
        <v>Grand Canyon Community Library</v>
      </c>
      <c r="K1648" s="13" t="s">
        <v>193</v>
      </c>
      <c r="L1648" t="s">
        <v>62</v>
      </c>
      <c r="M1648" t="s">
        <v>266</v>
      </c>
      <c r="P1648">
        <v>0</v>
      </c>
      <c r="Q1648">
        <v>0</v>
      </c>
      <c r="R1648">
        <v>0</v>
      </c>
      <c r="S1648">
        <v>0</v>
      </c>
      <c r="T1648">
        <v>0</v>
      </c>
      <c r="U1648">
        <v>0</v>
      </c>
      <c r="V1648">
        <v>0</v>
      </c>
    </row>
    <row r="1649" spans="1:22" ht="15" x14ac:dyDescent="0.25">
      <c r="A1649" s="22" t="e">
        <f>VLOOKUP(lex_jul_2014[[#This Row],[Locationid]],[1]LibPAS_data!$A$2:$D$264,4,FALSE)</f>
        <v>#N/A</v>
      </c>
      <c r="B1649" s="10" t="str">
        <f>TEXT(C1649,"yyyy")&amp;"-"&amp;"Q"&amp;LOOKUP(MONTH(C1649),{1,4,7,10},{1,2,3,4})</f>
        <v>2015-Q4</v>
      </c>
      <c r="C1649" s="19">
        <v>42278</v>
      </c>
      <c r="D1649" s="7">
        <f>YEAR(DATE(YEAR(lex_jul_2014[[#This Row],[Date]]),MONTH(lex_jul_2014[[#This Row],[Date]])+6,1))</f>
        <v>2016</v>
      </c>
      <c r="E1649" s="39" t="str">
        <f>TEXT(lex_jul_2014[[#This Row],[Date]],"YYYY")</f>
        <v>2015</v>
      </c>
      <c r="F1649" t="s">
        <v>273</v>
      </c>
      <c r="G1649" s="7" t="str">
        <f>VLOOKUP(K1649,[1]LibPAS_data!$A$2:$C$600,3,FALSE)</f>
        <v>Greenlee</v>
      </c>
      <c r="H1649">
        <v>14366</v>
      </c>
      <c r="I1649" s="7" t="s">
        <v>73</v>
      </c>
      <c r="J1649" s="28" t="str">
        <f>VLOOKUP(K1649,[1]LibPAS_data!$A$2:$C$601,2,FALSE)</f>
        <v>Greenlee County Library</v>
      </c>
      <c r="K1649" s="15" t="s">
        <v>194</v>
      </c>
      <c r="L1649" t="s">
        <v>70</v>
      </c>
      <c r="M1649" t="s">
        <v>266</v>
      </c>
      <c r="P1649">
        <v>0</v>
      </c>
      <c r="Q1649">
        <v>0</v>
      </c>
      <c r="R1649">
        <v>0</v>
      </c>
      <c r="S1649">
        <v>0</v>
      </c>
      <c r="T1649">
        <v>0</v>
      </c>
      <c r="U1649">
        <v>0</v>
      </c>
      <c r="V1649">
        <v>0</v>
      </c>
    </row>
    <row r="1650" spans="1:22" ht="15" x14ac:dyDescent="0.25">
      <c r="A1650" s="22">
        <f>VLOOKUP(lex_jul_2014[[#This Row],[Locationid]],[1]LibPAS_data!$A$2:$D$264,4,FALSE)</f>
        <v>2397</v>
      </c>
      <c r="B1650" s="10" t="str">
        <f>TEXT(C1650,"yyyy")&amp;"-"&amp;"Q"&amp;LOOKUP(MONTH(C1650),{1,4,7,10},{1,2,3,4})</f>
        <v>2015-Q4</v>
      </c>
      <c r="C1650" s="19">
        <v>42278</v>
      </c>
      <c r="D1650" s="7">
        <f>YEAR(DATE(YEAR(lex_jul_2014[[#This Row],[Date]]),MONTH(lex_jul_2014[[#This Row],[Date]])+6,1))</f>
        <v>2016</v>
      </c>
      <c r="E1650" s="39" t="str">
        <f>TEXT(lex_jul_2014[[#This Row],[Date]],"YYYY")</f>
        <v>2015</v>
      </c>
      <c r="F1650" t="s">
        <v>273</v>
      </c>
      <c r="G1650" s="7" t="str">
        <f>VLOOKUP(K1650,[1]LibPAS_data!$A$2:$C$600,3,FALSE)</f>
        <v>Navajo</v>
      </c>
      <c r="H1650">
        <v>14496</v>
      </c>
      <c r="I1650" s="7" t="s">
        <v>118</v>
      </c>
      <c r="J1650" s="28" t="str">
        <f>VLOOKUP(K1650,[1]LibPAS_data!$A$2:$C$601,2,FALSE)</f>
        <v>Holbrook Public Library</v>
      </c>
      <c r="K1650" s="13" t="s">
        <v>195</v>
      </c>
      <c r="L1650" t="s">
        <v>114</v>
      </c>
      <c r="M1650" t="s">
        <v>266</v>
      </c>
      <c r="P1650">
        <v>0</v>
      </c>
      <c r="Q1650">
        <v>0</v>
      </c>
      <c r="R1650">
        <v>0</v>
      </c>
      <c r="S1650">
        <v>0</v>
      </c>
      <c r="T1650">
        <v>0</v>
      </c>
      <c r="U1650">
        <v>0</v>
      </c>
      <c r="V1650">
        <v>0</v>
      </c>
    </row>
    <row r="1651" spans="1:22" ht="15" x14ac:dyDescent="0.25">
      <c r="A1651" s="22">
        <f>VLOOKUP(lex_jul_2014[[#This Row],[Locationid]],[1]LibPAS_data!$A$2:$D$264,4,FALSE)</f>
        <v>1827</v>
      </c>
      <c r="B1651" s="10" t="str">
        <f>TEXT(C1651,"yyyy")&amp;"-"&amp;"Q"&amp;LOOKUP(MONTH(C1651),{1,4,7,10},{1,2,3,4})</f>
        <v>2015-Q4</v>
      </c>
      <c r="C1651" s="19">
        <v>42278</v>
      </c>
      <c r="D1651" s="7">
        <f>YEAR(DATE(YEAR(lex_jul_2014[[#This Row],[Date]]),MONTH(lex_jul_2014[[#This Row],[Date]])+6,1))</f>
        <v>2016</v>
      </c>
      <c r="E1651" s="39" t="str">
        <f>TEXT(lex_jul_2014[[#This Row],[Date]],"YYYY")</f>
        <v>2015</v>
      </c>
      <c r="F1651" t="s">
        <v>273</v>
      </c>
      <c r="G1651" s="7" t="str">
        <f>VLOOKUP(K1651,[1]LibPAS_data!$A$2:$C$600,3,FALSE)</f>
        <v>Navajo</v>
      </c>
      <c r="H1651">
        <v>14497</v>
      </c>
      <c r="I1651" s="7" t="s">
        <v>119</v>
      </c>
      <c r="J1651" s="28" t="str">
        <f>VLOOKUP(K1651,[1]LibPAS_data!$A$2:$C$601,2,FALSE)</f>
        <v>Hopi Public Library</v>
      </c>
      <c r="K1651" s="13" t="s">
        <v>196</v>
      </c>
      <c r="L1651" t="s">
        <v>114</v>
      </c>
      <c r="M1651" t="s">
        <v>266</v>
      </c>
      <c r="P1651">
        <v>0</v>
      </c>
      <c r="Q1651">
        <v>0</v>
      </c>
      <c r="R1651">
        <v>0</v>
      </c>
      <c r="S1651">
        <v>0</v>
      </c>
      <c r="T1651">
        <v>0</v>
      </c>
      <c r="U1651">
        <v>0</v>
      </c>
      <c r="V1651">
        <v>0</v>
      </c>
    </row>
    <row r="1652" spans="1:22" ht="15" x14ac:dyDescent="0.25">
      <c r="A1652" s="22">
        <f>VLOOKUP(lex_jul_2014[[#This Row],[Locationid]],[1]LibPAS_data!$A$2:$D$264,4,FALSE)</f>
        <v>1694</v>
      </c>
      <c r="B1652" s="10" t="str">
        <f>TEXT(C1652,"yyyy")&amp;"-"&amp;"Q"&amp;LOOKUP(MONTH(C1652),{1,4,7,10},{1,2,3,4})</f>
        <v>2015-Q4</v>
      </c>
      <c r="C1652" s="19">
        <v>42278</v>
      </c>
      <c r="D1652" s="7">
        <f>YEAR(DATE(YEAR(lex_jul_2014[[#This Row],[Date]]),MONTH(lex_jul_2014[[#This Row],[Date]])+6,1))</f>
        <v>2016</v>
      </c>
      <c r="E1652" s="39" t="str">
        <f>TEXT(lex_jul_2014[[#This Row],[Date]],"YYYY")</f>
        <v>2015</v>
      </c>
      <c r="F1652" t="s">
        <v>273</v>
      </c>
      <c r="G1652" s="7" t="str">
        <f>VLOOKUP(K1652,[1]LibPAS_data!$A$2:$C$600,3,FALSE)</f>
        <v>Cochise</v>
      </c>
      <c r="H1652">
        <v>14449</v>
      </c>
      <c r="I1652" s="7" t="s">
        <v>83</v>
      </c>
      <c r="J1652" s="28" t="str">
        <f>VLOOKUP(K1652,[1]LibPAS_data!$A$2:$C$601,2,FALSE)</f>
        <v>Huachuca City Public Library</v>
      </c>
      <c r="K1652" s="13" t="s">
        <v>197</v>
      </c>
      <c r="L1652" t="s">
        <v>76</v>
      </c>
      <c r="M1652" t="s">
        <v>266</v>
      </c>
      <c r="P1652">
        <v>0</v>
      </c>
      <c r="Q1652">
        <v>0</v>
      </c>
      <c r="R1652">
        <v>0</v>
      </c>
      <c r="S1652">
        <v>0</v>
      </c>
      <c r="T1652">
        <v>0</v>
      </c>
      <c r="U1652">
        <v>0</v>
      </c>
      <c r="V1652">
        <v>0</v>
      </c>
    </row>
    <row r="1653" spans="1:22" ht="15" x14ac:dyDescent="0.25">
      <c r="A1653" s="22" t="str">
        <f>VLOOKUP(lex_jul_2014[[#This Row],[Locationid]],[1]LibPAS_data!$A$2:$D$264,4,FALSE)</f>
        <v>N/A</v>
      </c>
      <c r="B1653" s="10" t="str">
        <f>TEXT(C1653,"yyyy")&amp;"-"&amp;"Q"&amp;LOOKUP(MONTH(C1653),{1,4,7,10},{1,2,3,4})</f>
        <v>2015-Q4</v>
      </c>
      <c r="C1653" s="19">
        <v>42278</v>
      </c>
      <c r="D1653" s="7">
        <f>YEAR(DATE(YEAR(lex_jul_2014[[#This Row],[Date]]),MONTH(lex_jul_2014[[#This Row],[Date]])+6,1))</f>
        <v>2016</v>
      </c>
      <c r="E1653" s="39" t="str">
        <f>TEXT(lex_jul_2014[[#This Row],[Date]],"YYYY")</f>
        <v>2015</v>
      </c>
      <c r="F1653" t="s">
        <v>273</v>
      </c>
      <c r="G1653" s="7" t="str">
        <f>VLOOKUP(K1653,[1]LibPAS_data!$A$2:$C$600,3,FALSE)</f>
        <v>Pinal</v>
      </c>
      <c r="H1653">
        <v>14442</v>
      </c>
      <c r="I1653" s="7" t="s">
        <v>12</v>
      </c>
      <c r="J1653" s="28" t="str">
        <f>VLOOKUP(K1653,[1]LibPAS_data!$A$2:$C$601,2,FALSE)</f>
        <v>Ira H. Hayes Memorial Library</v>
      </c>
      <c r="K1653" s="13" t="s">
        <v>198</v>
      </c>
      <c r="L1653" t="s">
        <v>13</v>
      </c>
      <c r="M1653" t="s">
        <v>266</v>
      </c>
      <c r="P1653">
        <v>0</v>
      </c>
      <c r="Q1653">
        <v>0</v>
      </c>
      <c r="R1653">
        <v>0</v>
      </c>
      <c r="S1653">
        <v>0</v>
      </c>
      <c r="T1653">
        <v>0</v>
      </c>
      <c r="U1653">
        <v>0</v>
      </c>
      <c r="V1653">
        <v>0</v>
      </c>
    </row>
    <row r="1654" spans="1:22" ht="15" x14ac:dyDescent="0.25">
      <c r="A1654" s="22">
        <f>VLOOKUP(lex_jul_2014[[#This Row],[Locationid]],[1]LibPAS_data!$A$2:$D$264,4,FALSE)</f>
        <v>2991</v>
      </c>
      <c r="B1654" s="10" t="str">
        <f>TEXT(C1654,"yyyy")&amp;"-"&amp;"Q"&amp;LOOKUP(MONTH(C1654),{1,4,7,10},{1,2,3,4})</f>
        <v>2015-Q4</v>
      </c>
      <c r="C1654" s="19">
        <v>42278</v>
      </c>
      <c r="D1654" s="7">
        <f>YEAR(DATE(YEAR(lex_jul_2014[[#This Row],[Date]]),MONTH(lex_jul_2014[[#This Row],[Date]])+6,1))</f>
        <v>2016</v>
      </c>
      <c r="E1654" s="39" t="str">
        <f>TEXT(lex_jul_2014[[#This Row],[Date]],"YYYY")</f>
        <v>2015</v>
      </c>
      <c r="F1654" t="s">
        <v>273</v>
      </c>
      <c r="G1654" s="7" t="str">
        <f>VLOOKUP(K1654,[1]LibPAS_data!$A$2:$C$600,3,FALSE)</f>
        <v>Gila</v>
      </c>
      <c r="H1654">
        <v>14461</v>
      </c>
      <c r="I1654" s="7" t="s">
        <v>88</v>
      </c>
      <c r="J1654" s="28" t="str">
        <f>VLOOKUP(K1654,[1]LibPAS_data!$A$2:$C$601,2,FALSE)</f>
        <v>Isabelle Hunt Memorial Public Library</v>
      </c>
      <c r="K1654" s="13" t="s">
        <v>199</v>
      </c>
      <c r="L1654" t="s">
        <v>84</v>
      </c>
      <c r="M1654" t="s">
        <v>266</v>
      </c>
      <c r="P1654">
        <v>0</v>
      </c>
      <c r="Q1654">
        <v>0</v>
      </c>
      <c r="R1654">
        <v>0</v>
      </c>
      <c r="S1654">
        <v>0</v>
      </c>
      <c r="T1654">
        <v>0</v>
      </c>
      <c r="U1654">
        <v>0</v>
      </c>
      <c r="V1654">
        <v>0</v>
      </c>
    </row>
    <row r="1655" spans="1:22" ht="15" x14ac:dyDescent="0.25">
      <c r="A1655" s="22">
        <f>VLOOKUP(lex_jul_2014[[#This Row],[Locationid]],[1]LibPAS_data!$A$2:$D$264,4,FALSE)</f>
        <v>663</v>
      </c>
      <c r="B1655" s="10" t="str">
        <f>TEXT(C1655,"yyyy")&amp;"-"&amp;"Q"&amp;LOOKUP(MONTH(C1655),{1,4,7,10},{1,2,3,4})</f>
        <v>2015-Q4</v>
      </c>
      <c r="C1655" s="19">
        <v>42278</v>
      </c>
      <c r="D1655" s="7">
        <f>YEAR(DATE(YEAR(lex_jul_2014[[#This Row],[Date]]),MONTH(lex_jul_2014[[#This Row],[Date]])+6,1))</f>
        <v>2016</v>
      </c>
      <c r="E1655" s="39" t="str">
        <f>TEXT(lex_jul_2014[[#This Row],[Date]],"YYYY")</f>
        <v>2015</v>
      </c>
      <c r="F1655" t="s">
        <v>273</v>
      </c>
      <c r="G1655" s="7" t="str">
        <f>VLOOKUP(K1655,[1]LibPAS_data!$A$2:$C$600,3,FALSE)</f>
        <v>Yavapai</v>
      </c>
      <c r="H1655">
        <v>14523</v>
      </c>
      <c r="I1655" s="7" t="s">
        <v>46</v>
      </c>
      <c r="J1655" s="28" t="str">
        <f>VLOOKUP(K1655,[1]LibPAS_data!$A$2:$C$601,2,FALSE)</f>
        <v>Jerome Public</v>
      </c>
      <c r="K1655" s="13" t="s">
        <v>200</v>
      </c>
      <c r="L1655" t="s">
        <v>39</v>
      </c>
      <c r="M1655" t="s">
        <v>266</v>
      </c>
      <c r="P1655">
        <v>0</v>
      </c>
      <c r="Q1655">
        <v>0</v>
      </c>
      <c r="R1655">
        <v>0</v>
      </c>
      <c r="S1655">
        <v>0</v>
      </c>
      <c r="T1655">
        <v>0</v>
      </c>
      <c r="U1655">
        <v>0</v>
      </c>
      <c r="V1655">
        <v>0</v>
      </c>
    </row>
    <row r="1656" spans="1:22" ht="15" x14ac:dyDescent="0.25">
      <c r="A1656" s="22" t="str">
        <f>VLOOKUP(lex_jul_2014[[#This Row],[Locationid]],[1]LibPAS_data!$A$2:$D$264,4,FALSE)</f>
        <v>N/A</v>
      </c>
      <c r="B1656" s="10" t="str">
        <f>TEXT(C1656,"yyyy")&amp;"-"&amp;"Q"&amp;LOOKUP(MONTH(C1656),{1,4,7,10},{1,2,3,4})</f>
        <v>2015-Q4</v>
      </c>
      <c r="C1656" s="19">
        <v>42278</v>
      </c>
      <c r="D1656" s="7">
        <f>YEAR(DATE(YEAR(lex_jul_2014[[#This Row],[Date]]),MONTH(lex_jul_2014[[#This Row],[Date]])+6,1))</f>
        <v>2016</v>
      </c>
      <c r="E1656" s="39" t="str">
        <f>TEXT(lex_jul_2014[[#This Row],[Date]],"YYYY")</f>
        <v>2015</v>
      </c>
      <c r="F1656" t="s">
        <v>273</v>
      </c>
      <c r="G1656" s="7" t="str">
        <f>VLOOKUP(K1656,[1]LibPAS_data!$A$2:$C$600,3,FALSE)</f>
        <v>Mohave</v>
      </c>
      <c r="H1656">
        <v>14490</v>
      </c>
      <c r="I1656" s="7" t="s">
        <v>31</v>
      </c>
      <c r="J1656" s="28" t="str">
        <f>VLOOKUP(K1656,[1]LibPAS_data!$A$2:$C$601,2,FALSE)</f>
        <v>Kaibab Paiute Public Library</v>
      </c>
      <c r="K1656" s="13" t="s">
        <v>201</v>
      </c>
      <c r="L1656" t="s">
        <v>28</v>
      </c>
      <c r="M1656" t="s">
        <v>266</v>
      </c>
      <c r="P1656">
        <v>0</v>
      </c>
      <c r="Q1656">
        <v>0</v>
      </c>
      <c r="R1656">
        <v>0</v>
      </c>
      <c r="S1656">
        <v>0</v>
      </c>
      <c r="T1656">
        <v>0</v>
      </c>
      <c r="U1656">
        <v>0</v>
      </c>
      <c r="V1656">
        <v>0</v>
      </c>
    </row>
    <row r="1657" spans="1:22" ht="15" x14ac:dyDescent="0.25">
      <c r="A1657" s="22" t="e">
        <f>VLOOKUP(lex_jul_2014[[#This Row],[Locationid]],[1]LibPAS_data!$A$2:$D$264,4,FALSE)</f>
        <v>#N/A</v>
      </c>
      <c r="B1657" s="10" t="str">
        <f>TEXT(C1657,"yyyy")&amp;"-"&amp;"Q"&amp;LOOKUP(MONTH(C1657),{1,4,7,10},{1,2,3,4})</f>
        <v>2015-Q4</v>
      </c>
      <c r="C1657" s="19">
        <v>42278</v>
      </c>
      <c r="D1657" s="7">
        <f>YEAR(DATE(YEAR(lex_jul_2014[[#This Row],[Date]]),MONTH(lex_jul_2014[[#This Row],[Date]])+6,1))</f>
        <v>2016</v>
      </c>
      <c r="E1657" s="39" t="str">
        <f>TEXT(lex_jul_2014[[#This Row],[Date]],"YYYY")</f>
        <v>2015</v>
      </c>
      <c r="F1657" t="s">
        <v>273</v>
      </c>
      <c r="G1657" s="7" t="str">
        <f>VLOOKUP(K1657,[1]LibPAS_data!$A$2:$C$600,3,FALSE)</f>
        <v>Navajo</v>
      </c>
      <c r="H1657">
        <v>14498</v>
      </c>
      <c r="I1657" s="7" t="s">
        <v>125</v>
      </c>
      <c r="J1657" s="28" t="str">
        <f>VLOOKUP(K1657,[1]LibPAS_data!$A$2:$C$601,2,FALSE)</f>
        <v>Kayenta Community Library</v>
      </c>
      <c r="K1657" s="13" t="s">
        <v>202</v>
      </c>
      <c r="L1657" t="s">
        <v>114</v>
      </c>
      <c r="M1657" t="s">
        <v>266</v>
      </c>
      <c r="P1657">
        <v>0</v>
      </c>
      <c r="Q1657">
        <v>0</v>
      </c>
      <c r="R1657">
        <v>0</v>
      </c>
      <c r="S1657">
        <v>0</v>
      </c>
      <c r="T1657">
        <v>0</v>
      </c>
      <c r="U1657">
        <v>0</v>
      </c>
      <c r="V1657">
        <v>0</v>
      </c>
    </row>
    <row r="1658" spans="1:22" ht="15" x14ac:dyDescent="0.25">
      <c r="A1658" s="22">
        <f>VLOOKUP(lex_jul_2014[[#This Row],[Locationid]],[1]LibPAS_data!$A$2:$D$264,4,FALSE)</f>
        <v>1024</v>
      </c>
      <c r="B1658" s="10" t="str">
        <f>TEXT(C1658,"yyyy")&amp;"-"&amp;"Q"&amp;LOOKUP(MONTH(C1658),{1,4,7,10},{1,2,3,4})</f>
        <v>2015-Q4</v>
      </c>
      <c r="C1658" s="19">
        <v>42278</v>
      </c>
      <c r="D1658" s="7">
        <f>YEAR(DATE(YEAR(lex_jul_2014[[#This Row],[Date]]),MONTH(lex_jul_2014[[#This Row],[Date]])+6,1))</f>
        <v>2016</v>
      </c>
      <c r="E1658" s="39" t="str">
        <f>TEXT(lex_jul_2014[[#This Row],[Date]],"YYYY")</f>
        <v>2015</v>
      </c>
      <c r="F1658" t="s">
        <v>273</v>
      </c>
      <c r="G1658" s="7" t="str">
        <f>VLOOKUP(K1658,[1]LibPAS_data!$A$2:$C$600,3,FALSE)</f>
        <v>Pinal</v>
      </c>
      <c r="H1658">
        <v>13839</v>
      </c>
      <c r="I1658" s="7" t="s">
        <v>22</v>
      </c>
      <c r="J1658" s="28" t="str">
        <f>VLOOKUP(K1658,[1]LibPAS_data!$A$2:$C$601,2,FALSE)</f>
        <v>Kearny Public Library</v>
      </c>
      <c r="K1658" s="13" t="s">
        <v>203</v>
      </c>
      <c r="L1658" t="s">
        <v>13</v>
      </c>
      <c r="M1658" t="s">
        <v>266</v>
      </c>
      <c r="P1658">
        <v>0</v>
      </c>
      <c r="Q1658">
        <v>0</v>
      </c>
      <c r="R1658">
        <v>0</v>
      </c>
      <c r="S1658">
        <v>0</v>
      </c>
      <c r="T1658">
        <v>0</v>
      </c>
      <c r="U1658">
        <v>0</v>
      </c>
      <c r="V1658">
        <v>0</v>
      </c>
    </row>
    <row r="1659" spans="1:22" ht="15" x14ac:dyDescent="0.25">
      <c r="A1659" s="22">
        <f>VLOOKUP(lex_jul_2014[[#This Row],[Locationid]],[1]LibPAS_data!$A$2:$D$264,4,FALSE)</f>
        <v>3139</v>
      </c>
      <c r="B1659" s="10" t="str">
        <f>TEXT(C1659,"yyyy")&amp;"-"&amp;"Q"&amp;LOOKUP(MONTH(C1659),{1,4,7,10},{1,2,3,4})</f>
        <v>2015-Q4</v>
      </c>
      <c r="C1659" s="19">
        <v>42278</v>
      </c>
      <c r="D1659" s="7">
        <f>YEAR(DATE(YEAR(lex_jul_2014[[#This Row],[Date]]),MONTH(lex_jul_2014[[#This Row],[Date]])+6,1))</f>
        <v>2016</v>
      </c>
      <c r="E1659" s="39" t="str">
        <f>TEXT(lex_jul_2014[[#This Row],[Date]],"YYYY")</f>
        <v>2015</v>
      </c>
      <c r="F1659" t="s">
        <v>273</v>
      </c>
      <c r="G1659" s="7" t="str">
        <f>VLOOKUP(K1659,[1]LibPAS_data!$A$2:$C$600,3,FALSE)</f>
        <v>La Paz</v>
      </c>
      <c r="H1659">
        <v>14475</v>
      </c>
      <c r="I1659" s="7" t="s">
        <v>281</v>
      </c>
      <c r="J1659" s="28" t="str">
        <f>VLOOKUP(K1659,[1]LibPAS_data!$A$2:$C$601,2,FALSE)</f>
        <v>La Paz County Library Services</v>
      </c>
      <c r="K1659" s="13" t="s">
        <v>285</v>
      </c>
      <c r="L1659" t="s">
        <v>34</v>
      </c>
      <c r="M1659" t="s">
        <v>266</v>
      </c>
      <c r="P1659">
        <v>0</v>
      </c>
      <c r="Q1659">
        <v>0</v>
      </c>
      <c r="R1659">
        <v>0</v>
      </c>
      <c r="S1659">
        <v>0</v>
      </c>
      <c r="T1659">
        <v>0</v>
      </c>
      <c r="U1659">
        <v>0</v>
      </c>
      <c r="V1659">
        <v>0</v>
      </c>
    </row>
    <row r="1660" spans="1:22" ht="15" x14ac:dyDescent="0.25">
      <c r="A1660" s="22">
        <f>VLOOKUP(lex_jul_2014[[#This Row],[Locationid]],[1]LibPAS_data!$A$2:$D$264,4,FALSE)</f>
        <v>4423</v>
      </c>
      <c r="B1660" s="10" t="str">
        <f>TEXT(C1660,"yyyy")&amp;"-"&amp;"Q"&amp;LOOKUP(MONTH(C1660),{1,4,7,10},{1,2,3,4})</f>
        <v>2015-Q4</v>
      </c>
      <c r="C1660" s="19">
        <v>42278</v>
      </c>
      <c r="D1660" s="7">
        <f>YEAR(DATE(YEAR(lex_jul_2014[[#This Row],[Date]]),MONTH(lex_jul_2014[[#This Row],[Date]])+6,1))</f>
        <v>2016</v>
      </c>
      <c r="E1660" s="39" t="str">
        <f>TEXT(lex_jul_2014[[#This Row],[Date]],"YYYY")</f>
        <v>2015</v>
      </c>
      <c r="F1660" t="s">
        <v>273</v>
      </c>
      <c r="G1660" s="7" t="str">
        <f>VLOOKUP(K1660,[1]LibPAS_data!$A$2:$C$600,3,FALSE)</f>
        <v>Navajo</v>
      </c>
      <c r="H1660">
        <v>14507</v>
      </c>
      <c r="I1660" s="7" t="s">
        <v>123</v>
      </c>
      <c r="J1660" s="28" t="str">
        <f>VLOOKUP(K1660,[1]LibPAS_data!$A$2:$C$601,2,FALSE)</f>
        <v>Larson Memorial Public Library</v>
      </c>
      <c r="K1660" s="13" t="s">
        <v>204</v>
      </c>
      <c r="L1660" t="s">
        <v>114</v>
      </c>
      <c r="M1660" t="s">
        <v>266</v>
      </c>
      <c r="P1660">
        <v>0</v>
      </c>
      <c r="Q1660">
        <v>0</v>
      </c>
      <c r="R1660">
        <v>0</v>
      </c>
      <c r="S1660">
        <v>0</v>
      </c>
      <c r="T1660">
        <v>0</v>
      </c>
      <c r="U1660">
        <v>0</v>
      </c>
      <c r="V1660">
        <v>0</v>
      </c>
    </row>
    <row r="1661" spans="1:22" ht="15" x14ac:dyDescent="0.25">
      <c r="A1661" s="22">
        <f>VLOOKUP(lex_jul_2014[[#This Row],[Locationid]],[1]LibPAS_data!$A$2:$D$264,4,FALSE)</f>
        <v>1032</v>
      </c>
      <c r="B1661" s="10" t="str">
        <f>TEXT(C1661,"yyyy")&amp;"-"&amp;"Q"&amp;LOOKUP(MONTH(C1661),{1,4,7,10},{1,2,3,4})</f>
        <v>2015-Q4</v>
      </c>
      <c r="C1661" s="19">
        <v>42278</v>
      </c>
      <c r="D1661" s="7">
        <f>YEAR(DATE(YEAR(lex_jul_2014[[#This Row],[Date]]),MONTH(lex_jul_2014[[#This Row],[Date]])+6,1))</f>
        <v>2016</v>
      </c>
      <c r="E1661" s="39" t="str">
        <f>TEXT(lex_jul_2014[[#This Row],[Date]],"YYYY")</f>
        <v>2015</v>
      </c>
      <c r="F1661" t="s">
        <v>273</v>
      </c>
      <c r="G1661" s="7" t="str">
        <f>VLOOKUP(K1661,[1]LibPAS_data!$A$2:$C$600,3,FALSE)</f>
        <v>Pinal</v>
      </c>
      <c r="H1661">
        <v>13841</v>
      </c>
      <c r="I1661" s="7" t="s">
        <v>24</v>
      </c>
      <c r="J1661" s="28" t="str">
        <f>VLOOKUP(K1661,[1]LibPAS_data!$A$2:$C$601,2,FALSE)</f>
        <v>Mammoth Public Library</v>
      </c>
      <c r="K1661" s="13" t="s">
        <v>205</v>
      </c>
      <c r="L1661" t="s">
        <v>13</v>
      </c>
      <c r="M1661" t="s">
        <v>266</v>
      </c>
      <c r="P1661">
        <v>0</v>
      </c>
      <c r="Q1661">
        <v>0</v>
      </c>
      <c r="R1661">
        <v>0</v>
      </c>
      <c r="S1661">
        <v>0</v>
      </c>
      <c r="T1661">
        <v>0</v>
      </c>
      <c r="U1661">
        <v>0</v>
      </c>
      <c r="V1661">
        <v>0</v>
      </c>
    </row>
    <row r="1662" spans="1:22" ht="15" x14ac:dyDescent="0.25">
      <c r="A1662" s="22">
        <f>VLOOKUP(lex_jul_2014[[#This Row],[Locationid]],[1]LibPAS_data!$A$2:$D$264,4,FALSE)</f>
        <v>145358</v>
      </c>
      <c r="B1662" s="10" t="str">
        <f>TEXT(C1662,"yyyy")&amp;"-"&amp;"Q"&amp;LOOKUP(MONTH(C1662),{1,4,7,10},{1,2,3,4})</f>
        <v>2015-Q4</v>
      </c>
      <c r="C1662" s="19">
        <v>42278</v>
      </c>
      <c r="D1662" s="7">
        <f>YEAR(DATE(YEAR(lex_jul_2014[[#This Row],[Date]]),MONTH(lex_jul_2014[[#This Row],[Date]])+6,1))</f>
        <v>2016</v>
      </c>
      <c r="E1662" s="39" t="str">
        <f>TEXT(lex_jul_2014[[#This Row],[Date]],"YYYY")</f>
        <v>2015</v>
      </c>
      <c r="F1662" t="s">
        <v>273</v>
      </c>
      <c r="G1662" s="7" t="str">
        <f>VLOOKUP(K1662,[1]LibPAS_data!$A$2:$C$600,3,FALSE)</f>
        <v>Maricopa</v>
      </c>
      <c r="H1662">
        <v>13748</v>
      </c>
      <c r="I1662" s="7" t="s">
        <v>110</v>
      </c>
      <c r="J1662" s="28" t="str">
        <f>VLOOKUP(K1662,[1]LibPAS_data!$A$2:$C$601,2,FALSE)</f>
        <v>Maricopa County Library District</v>
      </c>
      <c r="K1662" s="13" t="s">
        <v>208</v>
      </c>
      <c r="L1662" t="s">
        <v>96</v>
      </c>
      <c r="M1662" t="s">
        <v>266</v>
      </c>
      <c r="P1662">
        <v>111</v>
      </c>
      <c r="Q1662">
        <v>19</v>
      </c>
      <c r="R1662">
        <v>206</v>
      </c>
      <c r="S1662">
        <v>8</v>
      </c>
      <c r="T1662">
        <v>17</v>
      </c>
      <c r="U1662">
        <v>16</v>
      </c>
      <c r="V1662">
        <v>193</v>
      </c>
    </row>
    <row r="1663" spans="1:22" ht="15" x14ac:dyDescent="0.25">
      <c r="A1663" s="22">
        <f>VLOOKUP(lex_jul_2014[[#This Row],[Locationid]],[1]LibPAS_data!$A$2:$D$264,4,FALSE)</f>
        <v>33183</v>
      </c>
      <c r="B1663" s="10" t="str">
        <f>TEXT(C1663,"yyyy")&amp;"-"&amp;"Q"&amp;LOOKUP(MONTH(C1663),{1,4,7,10},{1,2,3,4})</f>
        <v>2015-Q4</v>
      </c>
      <c r="C1663" s="19">
        <v>42278</v>
      </c>
      <c r="D1663" s="7">
        <f>YEAR(DATE(YEAR(lex_jul_2014[[#This Row],[Date]]),MONTH(lex_jul_2014[[#This Row],[Date]])+6,1))</f>
        <v>2016</v>
      </c>
      <c r="E1663" s="39" t="str">
        <f>TEXT(lex_jul_2014[[#This Row],[Date]],"YYYY")</f>
        <v>2015</v>
      </c>
      <c r="F1663" t="s">
        <v>273</v>
      </c>
      <c r="G1663" s="7" t="str">
        <f>VLOOKUP(K1663,[1]LibPAS_data!$A$2:$C$600,3,FALSE)</f>
        <v>Pinal</v>
      </c>
      <c r="H1663">
        <v>13843</v>
      </c>
      <c r="I1663" s="7" t="s">
        <v>26</v>
      </c>
      <c r="J1663" s="28" t="str">
        <f>VLOOKUP(K1663,[1]LibPAS_data!$A$2:$C$601,2,FALSE)</f>
        <v>Maricopa Community Library</v>
      </c>
      <c r="K1663" s="13" t="s">
        <v>206</v>
      </c>
      <c r="L1663" t="s">
        <v>13</v>
      </c>
      <c r="M1663" t="s">
        <v>266</v>
      </c>
      <c r="P1663">
        <v>0</v>
      </c>
      <c r="Q1663">
        <v>0</v>
      </c>
      <c r="R1663">
        <v>0</v>
      </c>
      <c r="S1663">
        <v>0</v>
      </c>
      <c r="T1663">
        <v>0</v>
      </c>
      <c r="U1663">
        <v>0</v>
      </c>
      <c r="V1663">
        <v>0</v>
      </c>
    </row>
    <row r="1664" spans="1:22" ht="15" x14ac:dyDescent="0.25">
      <c r="A1664" s="22" t="e">
        <f>VLOOKUP(lex_jul_2014[[#This Row],[Locationid]],[1]LibPAS_data!$A$2:$D$264,4,FALSE)</f>
        <v>#N/A</v>
      </c>
      <c r="B1664" s="10" t="str">
        <f>TEXT(C1664,"yyyy")&amp;"-"&amp;"Q"&amp;LOOKUP(MONTH(C1664),{1,4,7,10},{1,2,3,4})</f>
        <v>2015-Q4</v>
      </c>
      <c r="C1664" s="19">
        <v>42278</v>
      </c>
      <c r="D1664" s="7">
        <f>YEAR(DATE(YEAR(lex_jul_2014[[#This Row],[Date]]),MONTH(lex_jul_2014[[#This Row],[Date]])+6,1))</f>
        <v>2016</v>
      </c>
      <c r="E1664" s="39" t="str">
        <f>TEXT(lex_jul_2014[[#This Row],[Date]],"YYYY")</f>
        <v>2015</v>
      </c>
      <c r="F1664" t="s">
        <v>273</v>
      </c>
      <c r="G1664" s="7" t="str">
        <f>VLOOKUP(K1664,[1]LibPAS_data!$A$2:$C$600,3,FALSE)</f>
        <v>Yavapai</v>
      </c>
      <c r="H1664">
        <v>14547</v>
      </c>
      <c r="I1664" s="7" t="s">
        <v>47</v>
      </c>
      <c r="J1664" s="28" t="str">
        <f>VLOOKUP(K1664,[1]LibPAS_data!$A$2:$C$601,2,FALSE)</f>
        <v>Mayer Public Library</v>
      </c>
      <c r="K1664" s="13" t="s">
        <v>207</v>
      </c>
      <c r="L1664" t="s">
        <v>39</v>
      </c>
      <c r="M1664" t="s">
        <v>266</v>
      </c>
      <c r="P1664">
        <v>0</v>
      </c>
      <c r="Q1664">
        <v>0</v>
      </c>
      <c r="R1664">
        <v>0</v>
      </c>
      <c r="S1664">
        <v>0</v>
      </c>
      <c r="T1664">
        <v>0</v>
      </c>
      <c r="U1664">
        <v>0</v>
      </c>
      <c r="V1664">
        <v>0</v>
      </c>
    </row>
    <row r="1665" spans="1:22" ht="15" x14ac:dyDescent="0.25">
      <c r="A1665" s="22" t="e">
        <f>VLOOKUP(lex_jul_2014[[#This Row],[Locationid]],[1]LibPAS_data!$A$2:$D$264,4,FALSE)</f>
        <v>#N/A</v>
      </c>
      <c r="B1665" s="10" t="str">
        <f>TEXT(C1665,"yyyy")&amp;"-"&amp;"Q"&amp;LOOKUP(MONTH(C1665),{1,4,7,10},{1,2,3,4})</f>
        <v>2015-Q4</v>
      </c>
      <c r="C1665" s="19">
        <v>42278</v>
      </c>
      <c r="D1665" s="7">
        <f>YEAR(DATE(YEAR(lex_jul_2014[[#This Row],[Date]]),MONTH(lex_jul_2014[[#This Row],[Date]])+6,1))</f>
        <v>2016</v>
      </c>
      <c r="E1665" s="39" t="str">
        <f>TEXT(lex_jul_2014[[#This Row],[Date]],"YYYY")</f>
        <v>2015</v>
      </c>
      <c r="F1665" t="s">
        <v>273</v>
      </c>
      <c r="G1665" s="7" t="str">
        <f>VLOOKUP(K1665,[1]LibPAS_data!$A$2:$C$600,3,FALSE)</f>
        <v>Navajo</v>
      </c>
      <c r="H1665">
        <v>14499</v>
      </c>
      <c r="I1665" s="7" t="s">
        <v>126</v>
      </c>
      <c r="J1665" s="28" t="str">
        <f>VLOOKUP(K1665,[1]LibPAS_data!$A$2:$C$601,2,FALSE)</f>
        <v>McNary Community Library</v>
      </c>
      <c r="K1665" s="13" t="s">
        <v>209</v>
      </c>
      <c r="L1665" t="s">
        <v>114</v>
      </c>
      <c r="M1665" t="s">
        <v>266</v>
      </c>
      <c r="P1665">
        <v>0</v>
      </c>
      <c r="Q1665">
        <v>0</v>
      </c>
      <c r="R1665">
        <v>0</v>
      </c>
      <c r="S1665">
        <v>0</v>
      </c>
      <c r="T1665">
        <v>0</v>
      </c>
      <c r="U1665">
        <v>0</v>
      </c>
      <c r="V1665">
        <v>0</v>
      </c>
    </row>
    <row r="1666" spans="1:22" ht="15" x14ac:dyDescent="0.25">
      <c r="A1666" s="22">
        <f>VLOOKUP(lex_jul_2014[[#This Row],[Locationid]],[1]LibPAS_data!$A$2:$D$264,4,FALSE)</f>
        <v>3750</v>
      </c>
      <c r="B1666" s="10" t="str">
        <f>TEXT(C1666,"yyyy")&amp;"-"&amp;"Q"&amp;LOOKUP(MONTH(C1666),{1,4,7,10},{1,2,3,4})</f>
        <v>2015-Q4</v>
      </c>
      <c r="C1666" s="19">
        <v>42278</v>
      </c>
      <c r="D1666" s="7">
        <f>YEAR(DATE(YEAR(lex_jul_2014[[#This Row],[Date]]),MONTH(lex_jul_2014[[#This Row],[Date]])+6,1))</f>
        <v>2016</v>
      </c>
      <c r="E1666" s="39" t="str">
        <f>TEXT(lex_jul_2014[[#This Row],[Date]],"YYYY")</f>
        <v>2015</v>
      </c>
      <c r="F1666" t="s">
        <v>273</v>
      </c>
      <c r="G1666" s="7" t="str">
        <f>VLOOKUP(K1666,[1]LibPAS_data!$A$2:$C$600,3,FALSE)</f>
        <v>Gila</v>
      </c>
      <c r="H1666">
        <v>14459</v>
      </c>
      <c r="I1666" s="7" t="s">
        <v>85</v>
      </c>
      <c r="J1666" s="28" t="str">
        <f>VLOOKUP(K1666,[1]LibPAS_data!$A$2:$C$601,2,FALSE)</f>
        <v>Miami Memorial Public Library</v>
      </c>
      <c r="K1666" s="13" t="s">
        <v>211</v>
      </c>
      <c r="L1666" t="s">
        <v>84</v>
      </c>
      <c r="M1666" t="s">
        <v>266</v>
      </c>
      <c r="P1666">
        <v>0</v>
      </c>
      <c r="Q1666">
        <v>0</v>
      </c>
      <c r="R1666">
        <v>0</v>
      </c>
      <c r="S1666">
        <v>0</v>
      </c>
      <c r="T1666">
        <v>0</v>
      </c>
      <c r="U1666">
        <v>0</v>
      </c>
      <c r="V1666">
        <v>0</v>
      </c>
    </row>
    <row r="1667" spans="1:22" ht="15" x14ac:dyDescent="0.25">
      <c r="A1667" s="22">
        <f>VLOOKUP(lex_jul_2014[[#This Row],[Locationid]],[1]LibPAS_data!$A$2:$D$264,4,FALSE)</f>
        <v>87143</v>
      </c>
      <c r="B1667" s="10" t="str">
        <f>TEXT(C1667,"yyyy")&amp;"-"&amp;"Q"&amp;LOOKUP(MONTH(C1667),{1,4,7,10},{1,2,3,4})</f>
        <v>2015-Q4</v>
      </c>
      <c r="C1667" s="19">
        <v>42278</v>
      </c>
      <c r="D1667" s="7">
        <f>YEAR(DATE(YEAR(lex_jul_2014[[#This Row],[Date]]),MONTH(lex_jul_2014[[#This Row],[Date]])+6,1))</f>
        <v>2016</v>
      </c>
      <c r="E1667" s="39" t="str">
        <f>TEXT(lex_jul_2014[[#This Row],[Date]],"YYYY")</f>
        <v>2015</v>
      </c>
      <c r="F1667" t="s">
        <v>273</v>
      </c>
      <c r="G1667" s="7" t="str">
        <f>VLOOKUP(K1667,[1]LibPAS_data!$A$2:$C$600,3,FALSE)</f>
        <v>Mohave</v>
      </c>
      <c r="H1667">
        <v>14322</v>
      </c>
      <c r="I1667" s="7" t="s">
        <v>29</v>
      </c>
      <c r="J1667" s="28" t="str">
        <f>VLOOKUP(K1667,[1]LibPAS_data!$A$2:$C$601,2,FALSE)</f>
        <v>Mohave County Library District</v>
      </c>
      <c r="K1667" s="13" t="s">
        <v>212</v>
      </c>
      <c r="L1667" t="s">
        <v>28</v>
      </c>
      <c r="M1667" t="s">
        <v>266</v>
      </c>
      <c r="P1667">
        <v>1</v>
      </c>
      <c r="Q1667">
        <v>1</v>
      </c>
      <c r="R1667">
        <v>6</v>
      </c>
      <c r="S1667">
        <v>0</v>
      </c>
      <c r="T1667">
        <v>1</v>
      </c>
      <c r="U1667">
        <v>1</v>
      </c>
      <c r="V1667">
        <v>0</v>
      </c>
    </row>
    <row r="1668" spans="1:22" ht="15" x14ac:dyDescent="0.25">
      <c r="A1668" s="22">
        <f>VLOOKUP(lex_jul_2014[[#This Row],[Locationid]],[1]LibPAS_data!$A$2:$D$264,4,FALSE)</f>
        <v>2934</v>
      </c>
      <c r="B1668" s="10" t="str">
        <f>TEXT(C1668,"yyyy")&amp;"-"&amp;"Q"&amp;LOOKUP(MONTH(C1668),{1,4,7,10},{1,2,3,4})</f>
        <v>2015-Q4</v>
      </c>
      <c r="C1668" s="19">
        <v>42278</v>
      </c>
      <c r="D1668" s="7">
        <f>YEAR(DATE(YEAR(lex_jul_2014[[#This Row],[Date]]),MONTH(lex_jul_2014[[#This Row],[Date]])+6,1))</f>
        <v>2016</v>
      </c>
      <c r="E1668" s="39" t="str">
        <f>TEXT(lex_jul_2014[[#This Row],[Date]],"YYYY")</f>
        <v>2015</v>
      </c>
      <c r="F1668" t="s">
        <v>273</v>
      </c>
      <c r="G1668" s="7" t="str">
        <f>VLOOKUP(K1668,[1]LibPAS_data!$A$2:$C$600,3,FALSE)</f>
        <v>Greenlee</v>
      </c>
      <c r="H1668">
        <v>14471</v>
      </c>
      <c r="I1668" s="7" t="s">
        <v>74</v>
      </c>
      <c r="J1668" s="28" t="str">
        <f>VLOOKUP(K1668,[1]LibPAS_data!$A$2:$C$601,2,FALSE)</f>
        <v>Morenci Community Library</v>
      </c>
      <c r="K1668" s="13" t="s">
        <v>213</v>
      </c>
      <c r="L1668" t="s">
        <v>70</v>
      </c>
      <c r="M1668" t="s">
        <v>266</v>
      </c>
      <c r="P1668">
        <v>0</v>
      </c>
      <c r="Q1668">
        <v>0</v>
      </c>
      <c r="R1668">
        <v>0</v>
      </c>
      <c r="S1668">
        <v>0</v>
      </c>
      <c r="T1668">
        <v>0</v>
      </c>
      <c r="U1668">
        <v>0</v>
      </c>
      <c r="V1668">
        <v>0</v>
      </c>
    </row>
    <row r="1669" spans="1:22" ht="15" x14ac:dyDescent="0.25">
      <c r="A1669" s="22">
        <f>VLOOKUP(lex_jul_2014[[#This Row],[Locationid]],[1]LibPAS_data!$A$2:$D$264,4,FALSE)</f>
        <v>2461</v>
      </c>
      <c r="B1669" s="10" t="str">
        <f>TEXT(C1669,"yyyy")&amp;"-"&amp;"Q"&amp;LOOKUP(MONTH(C1669),{1,4,7,10},{1,2,3,4})</f>
        <v>2015-Q4</v>
      </c>
      <c r="C1669" s="19">
        <v>42278</v>
      </c>
      <c r="D1669" s="7">
        <f>YEAR(DATE(YEAR(lex_jul_2014[[#This Row],[Date]]),MONTH(lex_jul_2014[[#This Row],[Date]])+6,1))</f>
        <v>2016</v>
      </c>
      <c r="E1669" s="39" t="str">
        <f>TEXT(lex_jul_2014[[#This Row],[Date]],"YYYY")</f>
        <v>2015</v>
      </c>
      <c r="F1669" t="s">
        <v>273</v>
      </c>
      <c r="G1669" s="7" t="str">
        <f>VLOOKUP(K1669,[1]LibPAS_data!$A$2:$C$600,3,FALSE)</f>
        <v>Navajo</v>
      </c>
      <c r="H1669">
        <v>6128</v>
      </c>
      <c r="I1669" s="7" t="s">
        <v>124</v>
      </c>
      <c r="J1669" s="28" t="str">
        <f>VLOOKUP(K1669,[1]LibPAS_data!$A$2:$C$601,2,FALSE)</f>
        <v>Navajo County Library District</v>
      </c>
      <c r="K1669" s="13" t="s">
        <v>214</v>
      </c>
      <c r="L1669" t="s">
        <v>114</v>
      </c>
      <c r="M1669" t="s">
        <v>266</v>
      </c>
      <c r="P1669">
        <v>39</v>
      </c>
      <c r="Q1669">
        <v>15</v>
      </c>
      <c r="R1669">
        <v>64</v>
      </c>
      <c r="S1669">
        <v>19</v>
      </c>
      <c r="T1669">
        <v>4</v>
      </c>
      <c r="U1669">
        <v>0</v>
      </c>
      <c r="V1669">
        <v>0</v>
      </c>
    </row>
    <row r="1670" spans="1:22" ht="15" x14ac:dyDescent="0.25">
      <c r="A1670" s="22">
        <f>VLOOKUP(lex_jul_2014[[#This Row],[Locationid]],[1]LibPAS_data!$A$2:$D$264,4,FALSE)</f>
        <v>19768</v>
      </c>
      <c r="B1670" s="10" t="str">
        <f>TEXT(C1670,"yyyy")&amp;"-"&amp;"Q"&amp;LOOKUP(MONTH(C1670),{1,4,7,10},{1,2,3,4})</f>
        <v>2015-Q4</v>
      </c>
      <c r="C1670" s="19">
        <v>42278</v>
      </c>
      <c r="D1670" s="7">
        <f>YEAR(DATE(YEAR(lex_jul_2014[[#This Row],[Date]]),MONTH(lex_jul_2014[[#This Row],[Date]])+6,1))</f>
        <v>2016</v>
      </c>
      <c r="E1670" s="39" t="str">
        <f>TEXT(lex_jul_2014[[#This Row],[Date]],"YYYY")</f>
        <v>2015</v>
      </c>
      <c r="F1670" t="s">
        <v>273</v>
      </c>
      <c r="G1670" s="7" t="str">
        <f>VLOOKUP(K1670,[1]LibPAS_data!$A$2:$C$600,3,FALSE)</f>
        <v>Apache</v>
      </c>
      <c r="H1670">
        <v>14548</v>
      </c>
      <c r="I1670" s="7" t="s">
        <v>115</v>
      </c>
      <c r="J1670" s="28" t="str">
        <f>VLOOKUP(K1670,[1]LibPAS_data!$A$2:$C$601,2,FALSE)</f>
        <v>Navajo Nation Library System</v>
      </c>
      <c r="K1670" s="13" t="s">
        <v>216</v>
      </c>
      <c r="L1670" t="s">
        <v>114</v>
      </c>
      <c r="M1670" t="s">
        <v>266</v>
      </c>
      <c r="P1670">
        <v>0</v>
      </c>
      <c r="Q1670">
        <v>0</v>
      </c>
      <c r="R1670">
        <v>0</v>
      </c>
      <c r="S1670">
        <v>0</v>
      </c>
      <c r="T1670">
        <v>0</v>
      </c>
      <c r="U1670">
        <v>0</v>
      </c>
      <c r="V1670">
        <v>0</v>
      </c>
    </row>
    <row r="1671" spans="1:22" ht="15" x14ac:dyDescent="0.25">
      <c r="A1671" s="22">
        <f>VLOOKUP(lex_jul_2014[[#This Row],[Locationid]],[1]LibPAS_data!$A$2:$D$264,4,FALSE)</f>
        <v>23601</v>
      </c>
      <c r="B1671" s="10" t="str">
        <f>TEXT(C1671,"yyyy")&amp;"-"&amp;"Q"&amp;LOOKUP(MONTH(C1671),{1,4,7,10},{1,2,3,4})</f>
        <v>2015-Q4</v>
      </c>
      <c r="C1671" s="19">
        <v>42278</v>
      </c>
      <c r="D1671" s="7">
        <f>YEAR(DATE(YEAR(lex_jul_2014[[#This Row],[Date]]),MONTH(lex_jul_2014[[#This Row],[Date]])+6,1))</f>
        <v>2016</v>
      </c>
      <c r="E1671" s="39" t="str">
        <f>TEXT(lex_jul_2014[[#This Row],[Date]],"YYYY")</f>
        <v>2015</v>
      </c>
      <c r="F1671" t="s">
        <v>273</v>
      </c>
      <c r="G1671" s="7" t="str">
        <f>VLOOKUP(K1671,[1]LibPAS_data!$A$2:$C$600,3,FALSE)</f>
        <v>Santa Cruz</v>
      </c>
      <c r="H1671">
        <v>14515</v>
      </c>
      <c r="I1671" s="7" t="s">
        <v>137</v>
      </c>
      <c r="J1671" s="28" t="str">
        <f>VLOOKUP(K1671,[1]LibPAS_data!$A$2:$C$601,2,FALSE)</f>
        <v>Nogales/Santa Cruz County Public Library</v>
      </c>
      <c r="K1671" s="13" t="s">
        <v>215</v>
      </c>
      <c r="L1671" t="s">
        <v>138</v>
      </c>
      <c r="M1671" t="s">
        <v>266</v>
      </c>
      <c r="P1671">
        <v>0</v>
      </c>
      <c r="Q1671">
        <v>0</v>
      </c>
      <c r="R1671">
        <v>0</v>
      </c>
      <c r="S1671">
        <v>0</v>
      </c>
      <c r="T1671">
        <v>0</v>
      </c>
      <c r="U1671">
        <v>0</v>
      </c>
      <c r="V1671">
        <v>0</v>
      </c>
    </row>
    <row r="1672" spans="1:22" ht="15" x14ac:dyDescent="0.25">
      <c r="A1672" s="22" t="e">
        <f>VLOOKUP(lex_jul_2014[[#This Row],[Locationid]],[1]LibPAS_data!$A$2:$D$264,4,FALSE)</f>
        <v>#N/A</v>
      </c>
      <c r="B1672" s="10" t="str">
        <f>TEXT(C1672,"yyyy")&amp;"-"&amp;"Q"&amp;LOOKUP(MONTH(C1672),{1,4,7,10},{1,2,3,4})</f>
        <v>2015-Q4</v>
      </c>
      <c r="C1672" s="19">
        <v>42278</v>
      </c>
      <c r="D1672" s="7">
        <f>YEAR(DATE(YEAR(lex_jul_2014[[#This Row],[Date]]),MONTH(lex_jul_2014[[#This Row],[Date]])+6,1))</f>
        <v>2016</v>
      </c>
      <c r="E1672" s="39" t="str">
        <f>TEXT(lex_jul_2014[[#This Row],[Date]],"YYYY")</f>
        <v>2015</v>
      </c>
      <c r="F1672" t="s">
        <v>273</v>
      </c>
      <c r="G1672" s="7" t="str">
        <f>VLOOKUP(K1672,[1]LibPAS_data!$A$2:$C$600,3,FALSE)</f>
        <v>Maricopa</v>
      </c>
      <c r="H1672">
        <v>14488</v>
      </c>
      <c r="I1672" s="7" t="s">
        <v>282</v>
      </c>
      <c r="J1672" s="28" t="str">
        <f>VLOOKUP(K1672,[1]LibPAS_data!$A$2:$C$601,2,FALSE)</f>
        <v>Northwest Regional Library</v>
      </c>
      <c r="K1672" s="13" t="s">
        <v>286</v>
      </c>
      <c r="L1672" t="s">
        <v>96</v>
      </c>
      <c r="M1672" t="s">
        <v>266</v>
      </c>
      <c r="P1672">
        <v>0</v>
      </c>
      <c r="Q1672">
        <v>0</v>
      </c>
      <c r="R1672">
        <v>0</v>
      </c>
      <c r="S1672">
        <v>0</v>
      </c>
      <c r="T1672">
        <v>0</v>
      </c>
      <c r="U1672">
        <v>0</v>
      </c>
      <c r="V1672">
        <v>0</v>
      </c>
    </row>
    <row r="1673" spans="1:22" ht="15" x14ac:dyDescent="0.25">
      <c r="A1673" s="22" t="e">
        <f>VLOOKUP(lex_jul_2014[[#This Row],[Locationid]],[1]LibPAS_data!$A$2:$D$264,4,FALSE)</f>
        <v>#N/A</v>
      </c>
      <c r="B1673" s="10" t="str">
        <f>TEXT(C1673,"yyyy")&amp;"-"&amp;"Q"&amp;LOOKUP(MONTH(C1673),{1,4,7,10},{1,2,3,4})</f>
        <v>2015-Q4</v>
      </c>
      <c r="C1673" s="19">
        <v>42278</v>
      </c>
      <c r="D1673" s="7">
        <f>YEAR(DATE(YEAR(lex_jul_2014[[#This Row],[Date]]),MONTH(lex_jul_2014[[#This Row],[Date]])+6,1))</f>
        <v>2016</v>
      </c>
      <c r="E1673" s="39" t="str">
        <f>TEXT(lex_jul_2014[[#This Row],[Date]],"YYYY")</f>
        <v>2015</v>
      </c>
      <c r="F1673" t="s">
        <v>273</v>
      </c>
      <c r="G1673" s="7" t="str">
        <f>VLOOKUP(K1673,[1]LibPAS_data!$A$2:$C$600,3,FALSE)</f>
        <v>Pinal</v>
      </c>
      <c r="H1673">
        <v>13840</v>
      </c>
      <c r="I1673" s="7" t="s">
        <v>23</v>
      </c>
      <c r="J1673" s="28" t="str">
        <f>VLOOKUP(K1673,[1]LibPAS_data!$A$2:$C$601,2,FALSE)</f>
        <v>Oracle Public Library</v>
      </c>
      <c r="K1673" s="13" t="s">
        <v>217</v>
      </c>
      <c r="L1673" t="s">
        <v>13</v>
      </c>
      <c r="M1673" t="s">
        <v>266</v>
      </c>
      <c r="P1673">
        <v>0</v>
      </c>
      <c r="Q1673">
        <v>0</v>
      </c>
      <c r="R1673">
        <v>0</v>
      </c>
      <c r="S1673">
        <v>0</v>
      </c>
      <c r="T1673">
        <v>0</v>
      </c>
      <c r="U1673">
        <v>0</v>
      </c>
      <c r="V1673">
        <v>0</v>
      </c>
    </row>
    <row r="1674" spans="1:22" ht="15" x14ac:dyDescent="0.25">
      <c r="A1674" s="22" t="e">
        <f>VLOOKUP(lex_jul_2014[[#This Row],[Locationid]],[1]LibPAS_data!$A$2:$D$264,4,FALSE)</f>
        <v>#N/A</v>
      </c>
      <c r="B1674" s="10" t="str">
        <f>TEXT(C1674,"yyyy")&amp;"-"&amp;"Q"&amp;LOOKUP(MONTH(C1674),{1,4,7,10},{1,2,3,4})</f>
        <v>2015-Q4</v>
      </c>
      <c r="C1674" s="19">
        <v>42278</v>
      </c>
      <c r="D1674" s="7">
        <f>YEAR(DATE(YEAR(lex_jul_2014[[#This Row],[Date]]),MONTH(lex_jul_2014[[#This Row],[Date]])+6,1))</f>
        <v>2016</v>
      </c>
      <c r="E1674" s="39" t="str">
        <f>TEXT(lex_jul_2014[[#This Row],[Date]],"YYYY")</f>
        <v>2015</v>
      </c>
      <c r="F1674" t="s">
        <v>273</v>
      </c>
      <c r="G1674" s="7" t="str">
        <f>VLOOKUP(K1674,[1]LibPAS_data!$A$2:$C$600,3,FALSE)</f>
        <v>Pinal</v>
      </c>
      <c r="H1674">
        <v>14513</v>
      </c>
      <c r="I1674" s="7" t="s">
        <v>135</v>
      </c>
      <c r="J1674" s="28" t="str">
        <f>VLOOKUP(K1674,[1]LibPAS_data!$A$2:$C$601,2,FALSE)</f>
        <v>Oro Valley Public Library</v>
      </c>
      <c r="K1674" s="13" t="s">
        <v>218</v>
      </c>
      <c r="L1674" t="s">
        <v>131</v>
      </c>
      <c r="M1674" t="s">
        <v>266</v>
      </c>
      <c r="P1674">
        <v>0</v>
      </c>
      <c r="Q1674">
        <v>0</v>
      </c>
      <c r="R1674">
        <v>0</v>
      </c>
      <c r="S1674">
        <v>0</v>
      </c>
      <c r="T1674">
        <v>0</v>
      </c>
      <c r="U1674">
        <v>0</v>
      </c>
      <c r="V1674">
        <v>0</v>
      </c>
    </row>
    <row r="1675" spans="1:22" ht="15" x14ac:dyDescent="0.25">
      <c r="A1675" s="22" t="str">
        <f>VLOOKUP(lex_jul_2014[[#This Row],[Locationid]],[1]LibPAS_data!$A$2:$D$264,4,FALSE)</f>
        <v>N/A</v>
      </c>
      <c r="B1675" s="10" t="str">
        <f>TEXT(C1675,"yyyy")&amp;"-"&amp;"Q"&amp;LOOKUP(MONTH(C1675),{1,4,7,10},{1,2,3,4})</f>
        <v>2015-Q4</v>
      </c>
      <c r="C1675" s="19">
        <v>42278</v>
      </c>
      <c r="D1675" s="7">
        <f>YEAR(DATE(YEAR(lex_jul_2014[[#This Row],[Date]]),MONTH(lex_jul_2014[[#This Row],[Date]])+6,1))</f>
        <v>2016</v>
      </c>
      <c r="E1675" s="39" t="str">
        <f>TEXT(lex_jul_2014[[#This Row],[Date]],"YYYY")</f>
        <v>2015</v>
      </c>
      <c r="F1675" t="s">
        <v>273</v>
      </c>
      <c r="G1675" s="7" t="str">
        <f>VLOOKUP(K1675,[1]LibPAS_data!$A$2:$C$600,3,FALSE)</f>
        <v>Coconino</v>
      </c>
      <c r="H1675">
        <v>14453</v>
      </c>
      <c r="I1675" s="7" t="s">
        <v>64</v>
      </c>
      <c r="J1675" s="28" t="str">
        <f>VLOOKUP(K1675,[1]LibPAS_data!$A$2:$C$601,2,FALSE)</f>
        <v>Page Public Library</v>
      </c>
      <c r="K1675" s="13" t="s">
        <v>219</v>
      </c>
      <c r="L1675" t="s">
        <v>62</v>
      </c>
      <c r="M1675" t="s">
        <v>266</v>
      </c>
      <c r="P1675">
        <v>0</v>
      </c>
      <c r="Q1675">
        <v>0</v>
      </c>
      <c r="R1675">
        <v>0</v>
      </c>
      <c r="S1675">
        <v>0</v>
      </c>
      <c r="T1675">
        <v>0</v>
      </c>
      <c r="U1675">
        <v>0</v>
      </c>
      <c r="V1675">
        <v>0</v>
      </c>
    </row>
    <row r="1676" spans="1:22" ht="15" x14ac:dyDescent="0.25">
      <c r="A1676" s="22">
        <f>VLOOKUP(lex_jul_2014[[#This Row],[Locationid]],[1]LibPAS_data!$A$2:$D$264,4,FALSE)</f>
        <v>10834</v>
      </c>
      <c r="B1676" s="10" t="str">
        <f>TEXT(C1676,"yyyy")&amp;"-"&amp;"Q"&amp;LOOKUP(MONTH(C1676),{1,4,7,10},{1,2,3,4})</f>
        <v>2015-Q4</v>
      </c>
      <c r="C1676" s="19">
        <v>42278</v>
      </c>
      <c r="D1676" s="7">
        <f>YEAR(DATE(YEAR(lex_jul_2014[[#This Row],[Date]]),MONTH(lex_jul_2014[[#This Row],[Date]])+6,1))</f>
        <v>2016</v>
      </c>
      <c r="E1676" s="39" t="str">
        <f>TEXT(lex_jul_2014[[#This Row],[Date]],"YYYY")</f>
        <v>2015</v>
      </c>
      <c r="F1676" t="s">
        <v>273</v>
      </c>
      <c r="G1676" s="7" t="str">
        <f>VLOOKUP(K1676,[1]LibPAS_data!$A$2:$C$600,3,FALSE)</f>
        <v>La Paz</v>
      </c>
      <c r="H1676">
        <v>14472</v>
      </c>
      <c r="I1676" s="7" t="s">
        <v>301</v>
      </c>
      <c r="J1676" s="28" t="str">
        <f>VLOOKUP(K1676,[1]LibPAS_data!$A$2:$C$601,2,FALSE)</f>
        <v>Parker Public Library</v>
      </c>
      <c r="K1676" s="13" t="s">
        <v>300</v>
      </c>
      <c r="M1676" t="s">
        <v>266</v>
      </c>
      <c r="P1676">
        <v>0</v>
      </c>
      <c r="Q1676">
        <v>0</v>
      </c>
      <c r="R1676">
        <v>0</v>
      </c>
      <c r="S1676">
        <v>0</v>
      </c>
      <c r="T1676">
        <v>0</v>
      </c>
      <c r="U1676">
        <v>0</v>
      </c>
      <c r="V1676">
        <v>0</v>
      </c>
    </row>
    <row r="1677" spans="1:22" ht="15" x14ac:dyDescent="0.25">
      <c r="A1677" s="22">
        <f>VLOOKUP(lex_jul_2014[[#This Row],[Locationid]],[1]LibPAS_data!$A$2:$D$264,4,FALSE)</f>
        <v>811</v>
      </c>
      <c r="B1677" s="10" t="str">
        <f>TEXT(C1677,"yyyy")&amp;"-"&amp;"Q"&amp;LOOKUP(MONTH(C1677),{1,4,7,10},{1,2,3,4})</f>
        <v>2015-Q4</v>
      </c>
      <c r="C1677" s="19">
        <v>42278</v>
      </c>
      <c r="D1677" s="7">
        <f>YEAR(DATE(YEAR(lex_jul_2014[[#This Row],[Date]]),MONTH(lex_jul_2014[[#This Row],[Date]])+6,1))</f>
        <v>2016</v>
      </c>
      <c r="E1677" s="39" t="str">
        <f>TEXT(lex_jul_2014[[#This Row],[Date]],"YYYY")</f>
        <v>2015</v>
      </c>
      <c r="F1677" t="s">
        <v>273</v>
      </c>
      <c r="G1677" s="7" t="str">
        <f>VLOOKUP(K1677,[1]LibPAS_data!$A$2:$C$600,3,FALSE)</f>
        <v>Santa Cruz</v>
      </c>
      <c r="H1677">
        <v>14516</v>
      </c>
      <c r="I1677" s="7" t="s">
        <v>139</v>
      </c>
      <c r="J1677" s="28" t="str">
        <f>VLOOKUP(K1677,[1]LibPAS_data!$A$2:$C$601,2,FALSE)</f>
        <v>Patagonia Public Library</v>
      </c>
      <c r="K1677" s="15" t="s">
        <v>220</v>
      </c>
      <c r="L1677" t="s">
        <v>138</v>
      </c>
      <c r="M1677" t="s">
        <v>266</v>
      </c>
      <c r="P1677">
        <v>0</v>
      </c>
      <c r="Q1677">
        <v>0</v>
      </c>
      <c r="R1677">
        <v>0</v>
      </c>
      <c r="S1677">
        <v>0</v>
      </c>
      <c r="T1677">
        <v>0</v>
      </c>
      <c r="U1677">
        <v>0</v>
      </c>
      <c r="V1677">
        <v>0</v>
      </c>
    </row>
    <row r="1678" spans="1:22" ht="15" x14ac:dyDescent="0.25">
      <c r="A1678" s="22">
        <f>VLOOKUP(lex_jul_2014[[#This Row],[Locationid]],[1]LibPAS_data!$A$2:$D$264,4,FALSE)</f>
        <v>13597</v>
      </c>
      <c r="B1678" s="10" t="str">
        <f>TEXT(C1678,"yyyy")&amp;"-"&amp;"Q"&amp;LOOKUP(MONTH(C1678),{1,4,7,10},{1,2,3,4})</f>
        <v>2015-Q4</v>
      </c>
      <c r="C1678" s="19">
        <v>42278</v>
      </c>
      <c r="D1678" s="7">
        <f>YEAR(DATE(YEAR(lex_jul_2014[[#This Row],[Date]]),MONTH(lex_jul_2014[[#This Row],[Date]])+6,1))</f>
        <v>2016</v>
      </c>
      <c r="E1678" s="39" t="str">
        <f>TEXT(lex_jul_2014[[#This Row],[Date]],"YYYY")</f>
        <v>2015</v>
      </c>
      <c r="F1678" t="s">
        <v>273</v>
      </c>
      <c r="G1678" s="7" t="str">
        <f>VLOOKUP(K1678,[1]LibPAS_data!$A$2:$C$600,3,FALSE)</f>
        <v>Gila</v>
      </c>
      <c r="H1678">
        <v>14462</v>
      </c>
      <c r="I1678" s="7" t="s">
        <v>89</v>
      </c>
      <c r="J1678" s="28" t="str">
        <f>VLOOKUP(K1678,[1]LibPAS_data!$A$2:$C$601,2,FALSE)</f>
        <v>Payson Public Library</v>
      </c>
      <c r="K1678" s="13" t="s">
        <v>221</v>
      </c>
      <c r="L1678" t="s">
        <v>84</v>
      </c>
      <c r="M1678" t="s">
        <v>266</v>
      </c>
      <c r="P1678">
        <v>0</v>
      </c>
      <c r="Q1678">
        <v>0</v>
      </c>
      <c r="R1678">
        <v>0</v>
      </c>
      <c r="S1678">
        <v>0</v>
      </c>
      <c r="T1678">
        <v>0</v>
      </c>
      <c r="U1678">
        <v>0</v>
      </c>
      <c r="V1678">
        <v>0</v>
      </c>
    </row>
    <row r="1679" spans="1:22" ht="15" x14ac:dyDescent="0.25">
      <c r="A1679" s="22">
        <f>VLOOKUP(lex_jul_2014[[#This Row],[Locationid]],[1]LibPAS_data!$A$2:$D$264,4,FALSE)</f>
        <v>109952</v>
      </c>
      <c r="B1679" s="10" t="str">
        <f>TEXT(C1679,"yyyy")&amp;"-"&amp;"Q"&amp;LOOKUP(MONTH(C1679),{1,4,7,10},{1,2,3,4})</f>
        <v>2015-Q4</v>
      </c>
      <c r="C1679" s="19">
        <v>42278</v>
      </c>
      <c r="D1679" s="7">
        <f>YEAR(DATE(YEAR(lex_jul_2014[[#This Row],[Date]]),MONTH(lex_jul_2014[[#This Row],[Date]])+6,1))</f>
        <v>2016</v>
      </c>
      <c r="E1679" s="39" t="str">
        <f>TEXT(lex_jul_2014[[#This Row],[Date]],"YYYY")</f>
        <v>2015</v>
      </c>
      <c r="F1679" t="s">
        <v>273</v>
      </c>
      <c r="G1679" s="7" t="str">
        <f>VLOOKUP(K1679,[1]LibPAS_data!$A$2:$C$600,3,FALSE)</f>
        <v>Maricopa</v>
      </c>
      <c r="H1679">
        <v>14480</v>
      </c>
      <c r="I1679" s="7" t="s">
        <v>109</v>
      </c>
      <c r="J1679" s="28" t="str">
        <f>VLOOKUP(K1679,[1]LibPAS_data!$A$2:$C$601,2,FALSE)</f>
        <v>Peoria Public Library</v>
      </c>
      <c r="K1679" s="13" t="s">
        <v>222</v>
      </c>
      <c r="L1679" t="s">
        <v>96</v>
      </c>
      <c r="M1679" t="s">
        <v>266</v>
      </c>
      <c r="P1679">
        <v>0</v>
      </c>
      <c r="Q1679">
        <v>0</v>
      </c>
      <c r="R1679">
        <v>0</v>
      </c>
      <c r="S1679">
        <v>0</v>
      </c>
      <c r="T1679">
        <v>0</v>
      </c>
      <c r="U1679">
        <v>0</v>
      </c>
      <c r="V1679">
        <v>0</v>
      </c>
    </row>
    <row r="1680" spans="1:22" ht="15" x14ac:dyDescent="0.25">
      <c r="A1680" s="22">
        <f>VLOOKUP(lex_jul_2014[[#This Row],[Locationid]],[1]LibPAS_data!$A$2:$D$264,4,FALSE)</f>
        <v>943450</v>
      </c>
      <c r="B1680" s="10" t="str">
        <f>TEXT(C1680,"yyyy")&amp;"-"&amp;"Q"&amp;LOOKUP(MONTH(C1680),{1,4,7,10},{1,2,3,4})</f>
        <v>2015-Q4</v>
      </c>
      <c r="C1680" s="19">
        <v>42278</v>
      </c>
      <c r="D1680" s="7">
        <f>YEAR(DATE(YEAR(lex_jul_2014[[#This Row],[Date]]),MONTH(lex_jul_2014[[#This Row],[Date]])+6,1))</f>
        <v>2016</v>
      </c>
      <c r="E1680" s="39" t="str">
        <f>TEXT(lex_jul_2014[[#This Row],[Date]],"YYYY")</f>
        <v>2015</v>
      </c>
      <c r="F1680" t="s">
        <v>273</v>
      </c>
      <c r="G1680" s="7" t="str">
        <f>VLOOKUP(K1680,[1]LibPAS_data!$A$2:$C$600,3,FALSE)</f>
        <v>Maricopa</v>
      </c>
      <c r="H1680">
        <v>5773</v>
      </c>
      <c r="I1680" s="7" t="s">
        <v>107</v>
      </c>
      <c r="J1680" s="28" t="str">
        <f>VLOOKUP(K1680,[1]LibPAS_data!$A$2:$C$601,2,FALSE)</f>
        <v>Phoenix Public Library</v>
      </c>
      <c r="K1680" s="15" t="s">
        <v>223</v>
      </c>
      <c r="L1680" t="s">
        <v>96</v>
      </c>
      <c r="M1680" t="s">
        <v>266</v>
      </c>
      <c r="P1680">
        <v>188</v>
      </c>
      <c r="Q1680">
        <v>48</v>
      </c>
      <c r="R1680">
        <v>303</v>
      </c>
      <c r="S1680">
        <v>149</v>
      </c>
      <c r="T1680">
        <v>36</v>
      </c>
      <c r="U1680">
        <v>41</v>
      </c>
      <c r="V1680">
        <v>11</v>
      </c>
    </row>
    <row r="1681" spans="1:22" ht="15" x14ac:dyDescent="0.25">
      <c r="A1681" s="22">
        <f>VLOOKUP(lex_jul_2014[[#This Row],[Locationid]],[1]LibPAS_data!$A$2:$D$264,4,FALSE)</f>
        <v>405419</v>
      </c>
      <c r="B1681" s="10" t="str">
        <f>TEXT(C1681,"yyyy")&amp;"-"&amp;"Q"&amp;LOOKUP(MONTH(C1681),{1,4,7,10},{1,2,3,4})</f>
        <v>2015-Q4</v>
      </c>
      <c r="C1681" s="19">
        <v>42278</v>
      </c>
      <c r="D1681" s="7">
        <f>YEAR(DATE(YEAR(lex_jul_2014[[#This Row],[Date]]),MONTH(lex_jul_2014[[#This Row],[Date]])+6,1))</f>
        <v>2016</v>
      </c>
      <c r="E1681" s="39" t="str">
        <f>TEXT(lex_jul_2014[[#This Row],[Date]],"YYYY")</f>
        <v>2015</v>
      </c>
      <c r="F1681" t="s">
        <v>273</v>
      </c>
      <c r="G1681" s="7" t="str">
        <f>VLOOKUP(K1681,[1]LibPAS_data!$A$2:$C$600,3,FALSE)</f>
        <v>Pima</v>
      </c>
      <c r="H1681">
        <v>5042</v>
      </c>
      <c r="I1681" s="7" t="s">
        <v>136</v>
      </c>
      <c r="J1681" s="28" t="str">
        <f>VLOOKUP(K1681,[1]LibPAS_data!$A$2:$C$601,2,FALSE)</f>
        <v>Pima County Public Library</v>
      </c>
      <c r="K1681" s="13" t="s">
        <v>225</v>
      </c>
      <c r="L1681" t="s">
        <v>131</v>
      </c>
      <c r="M1681" t="s">
        <v>266</v>
      </c>
      <c r="P1681">
        <v>139</v>
      </c>
      <c r="Q1681">
        <v>49</v>
      </c>
      <c r="R1681">
        <v>231</v>
      </c>
      <c r="S1681">
        <v>77</v>
      </c>
      <c r="T1681">
        <v>27</v>
      </c>
      <c r="U1681">
        <v>22</v>
      </c>
      <c r="V1681">
        <v>50</v>
      </c>
    </row>
    <row r="1682" spans="1:22" ht="15" x14ac:dyDescent="0.25">
      <c r="A1682" s="22" t="e">
        <f>VLOOKUP(lex_jul_2014[[#This Row],[Locationid]],[1]LibPAS_data!$A$2:$D$264,4,FALSE)</f>
        <v>#N/A</v>
      </c>
      <c r="B1682" s="10" t="str">
        <f>TEXT(C1682,"yyyy")&amp;"-"&amp;"Q"&amp;LOOKUP(MONTH(C1682),{1,4,7,10},{1,2,3,4})</f>
        <v>2015-Q4</v>
      </c>
      <c r="C1682" s="19">
        <v>42278</v>
      </c>
      <c r="D1682" s="7">
        <f>YEAR(DATE(YEAR(lex_jul_2014[[#This Row],[Date]]),MONTH(lex_jul_2014[[#This Row],[Date]])+6,1))</f>
        <v>2016</v>
      </c>
      <c r="E1682" s="39" t="str">
        <f>TEXT(lex_jul_2014[[#This Row],[Date]],"YYYY")</f>
        <v>2015</v>
      </c>
      <c r="F1682" t="s">
        <v>273</v>
      </c>
      <c r="G1682" s="7" t="str">
        <f>VLOOKUP(K1682,[1]LibPAS_data!$A$2:$C$600,3,FALSE)</f>
        <v>Yuma</v>
      </c>
      <c r="H1682">
        <v>14466</v>
      </c>
      <c r="I1682" s="7" t="s">
        <v>94</v>
      </c>
      <c r="J1682" s="28" t="str">
        <f>VLOOKUP(K1682,[1]LibPAS_data!$A$2:$C$601,2,FALSE)</f>
        <v>Heritage Branch Library</v>
      </c>
      <c r="K1682" s="13" t="s">
        <v>302</v>
      </c>
      <c r="L1682" t="s">
        <v>93</v>
      </c>
      <c r="M1682" t="s">
        <v>266</v>
      </c>
      <c r="P1682">
        <v>0</v>
      </c>
      <c r="Q1682">
        <v>0</v>
      </c>
      <c r="R1682">
        <v>0</v>
      </c>
      <c r="S1682">
        <v>0</v>
      </c>
      <c r="T1682">
        <v>0</v>
      </c>
      <c r="U1682">
        <v>0</v>
      </c>
      <c r="V1682">
        <v>0</v>
      </c>
    </row>
    <row r="1683" spans="1:22" ht="15" x14ac:dyDescent="0.25">
      <c r="A1683" s="22">
        <f>VLOOKUP(lex_jul_2014[[#This Row],[Locationid]],[1]LibPAS_data!$A$2:$D$264,4,FALSE)</f>
        <v>8901</v>
      </c>
      <c r="B1683" s="10" t="str">
        <f>TEXT(C1683,"yyyy")&amp;"-"&amp;"Q"&amp;LOOKUP(MONTH(C1683),{1,4,7,10},{1,2,3,4})</f>
        <v>2015-Q4</v>
      </c>
      <c r="C1683" s="19">
        <v>42278</v>
      </c>
      <c r="D1683" s="7">
        <f>YEAR(DATE(YEAR(lex_jul_2014[[#This Row],[Date]]),MONTH(lex_jul_2014[[#This Row],[Date]])+6,1))</f>
        <v>2016</v>
      </c>
      <c r="E1683" s="39" t="str">
        <f>TEXT(lex_jul_2014[[#This Row],[Date]],"YYYY")</f>
        <v>2015</v>
      </c>
      <c r="F1683" t="s">
        <v>273</v>
      </c>
      <c r="G1683" s="7" t="str">
        <f>VLOOKUP(K1683,[1]LibPAS_data!$A$2:$C$600,3,FALSE)</f>
        <v>Pinal</v>
      </c>
      <c r="H1683">
        <v>13846</v>
      </c>
      <c r="I1683" s="7" t="s">
        <v>20</v>
      </c>
      <c r="J1683" s="28" t="str">
        <f>VLOOKUP(K1683,[1]LibPAS_data!$A$2:$C$601,2,FALSE)</f>
        <v>Pinal County Library District</v>
      </c>
      <c r="K1683" s="13" t="s">
        <v>226</v>
      </c>
      <c r="L1683" t="s">
        <v>13</v>
      </c>
      <c r="M1683" t="s">
        <v>266</v>
      </c>
      <c r="P1683">
        <v>6</v>
      </c>
      <c r="Q1683">
        <v>3</v>
      </c>
      <c r="R1683">
        <v>11</v>
      </c>
      <c r="S1683">
        <v>2</v>
      </c>
      <c r="T1683">
        <v>3</v>
      </c>
      <c r="U1683">
        <v>0</v>
      </c>
      <c r="V1683">
        <v>18</v>
      </c>
    </row>
    <row r="1684" spans="1:22" ht="15" x14ac:dyDescent="0.25">
      <c r="A1684" s="22" t="e">
        <f>VLOOKUP(lex_jul_2014[[#This Row],[Locationid]],[1]LibPAS_data!$A$2:$D$264,4,FALSE)</f>
        <v>#N/A</v>
      </c>
      <c r="B1684" s="10" t="str">
        <f>TEXT(C1684,"yyyy")&amp;"-"&amp;"Q"&amp;LOOKUP(MONTH(C1684),{1,4,7,10},{1,2,3,4})</f>
        <v>2015-Q4</v>
      </c>
      <c r="C1684" s="19">
        <v>42278</v>
      </c>
      <c r="D1684" s="7">
        <f>YEAR(DATE(YEAR(lex_jul_2014[[#This Row],[Date]]),MONTH(lex_jul_2014[[#This Row],[Date]])+6,1))</f>
        <v>2016</v>
      </c>
      <c r="E1684" s="39" t="str">
        <f>TEXT(lex_jul_2014[[#This Row],[Date]],"YYYY")</f>
        <v>2015</v>
      </c>
      <c r="F1684" t="s">
        <v>273</v>
      </c>
      <c r="G1684" s="7" t="str">
        <f>VLOOKUP(K1684,[1]LibPAS_data!$A$2:$C$600,3,FALSE)</f>
        <v>Navajo</v>
      </c>
      <c r="H1684">
        <v>14500</v>
      </c>
      <c r="I1684" s="7" t="s">
        <v>127</v>
      </c>
      <c r="J1684" s="28" t="str">
        <f>VLOOKUP(K1684,[1]LibPAS_data!$A$2:$C$601,2,FALSE)</f>
        <v>Pinedale Public Library</v>
      </c>
      <c r="K1684" s="13" t="s">
        <v>227</v>
      </c>
      <c r="L1684" t="s">
        <v>114</v>
      </c>
      <c r="M1684" t="s">
        <v>266</v>
      </c>
      <c r="P1684">
        <v>0</v>
      </c>
      <c r="Q1684">
        <v>0</v>
      </c>
      <c r="R1684">
        <v>0</v>
      </c>
      <c r="S1684">
        <v>0</v>
      </c>
      <c r="T1684">
        <v>0</v>
      </c>
      <c r="U1684">
        <v>0</v>
      </c>
      <c r="V1684">
        <v>0</v>
      </c>
    </row>
    <row r="1685" spans="1:22" ht="15" x14ac:dyDescent="0.25">
      <c r="A1685" s="22" t="e">
        <f>VLOOKUP(lex_jul_2014[[#This Row],[Locationid]],[1]LibPAS_data!$A$2:$D$264,4,FALSE)</f>
        <v>#N/A</v>
      </c>
      <c r="B1685" s="10" t="str">
        <f>TEXT(C1685,"yyyy")&amp;"-"&amp;"Q"&amp;LOOKUP(MONTH(C1685),{1,4,7,10},{1,2,3,4})</f>
        <v>2015-Q4</v>
      </c>
      <c r="C1685" s="19">
        <v>42278</v>
      </c>
      <c r="D1685" s="7">
        <f>YEAR(DATE(YEAR(lex_jul_2014[[#This Row],[Date]]),MONTH(lex_jul_2014[[#This Row],[Date]])+6,1))</f>
        <v>2016</v>
      </c>
      <c r="E1685" s="39" t="str">
        <f>TEXT(lex_jul_2014[[#This Row],[Date]],"YYYY")</f>
        <v>2015</v>
      </c>
      <c r="F1685" t="s">
        <v>273</v>
      </c>
      <c r="G1685" s="7" t="str">
        <f>VLOOKUP(K1685,[1]LibPAS_data!$A$2:$C$600,3,FALSE)</f>
        <v>Maricopa</v>
      </c>
      <c r="H1685">
        <v>14501</v>
      </c>
      <c r="I1685" s="7" t="s">
        <v>128</v>
      </c>
      <c r="J1685" s="28" t="str">
        <f>VLOOKUP(K1685,[1]LibPAS_data!$A$2:$C$601,2,FALSE)</f>
        <v>Hollyhock Branch Library</v>
      </c>
      <c r="K1685" s="13" t="s">
        <v>303</v>
      </c>
      <c r="L1685" t="s">
        <v>114</v>
      </c>
      <c r="M1685" t="s">
        <v>266</v>
      </c>
      <c r="P1685">
        <v>0</v>
      </c>
      <c r="Q1685">
        <v>0</v>
      </c>
      <c r="R1685">
        <v>0</v>
      </c>
      <c r="S1685">
        <v>0</v>
      </c>
      <c r="T1685">
        <v>0</v>
      </c>
      <c r="U1685">
        <v>0</v>
      </c>
      <c r="V1685">
        <v>0</v>
      </c>
    </row>
    <row r="1686" spans="1:22" ht="15" x14ac:dyDescent="0.25">
      <c r="A1686" s="22">
        <f>VLOOKUP(lex_jul_2014[[#This Row],[Locationid]],[1]LibPAS_data!$A$2:$D$264,4,FALSE)</f>
        <v>29416</v>
      </c>
      <c r="B1686" s="10" t="str">
        <f>TEXT(C1686,"yyyy")&amp;"-"&amp;"Q"&amp;LOOKUP(MONTH(C1686),{1,4,7,10},{1,2,3,4})</f>
        <v>2015-Q4</v>
      </c>
      <c r="C1686" s="19">
        <v>42278</v>
      </c>
      <c r="D1686" s="7">
        <f>YEAR(DATE(YEAR(lex_jul_2014[[#This Row],[Date]]),MONTH(lex_jul_2014[[#This Row],[Date]])+6,1))</f>
        <v>2016</v>
      </c>
      <c r="E1686" s="39" t="str">
        <f>TEXT(lex_jul_2014[[#This Row],[Date]],"YYYY")</f>
        <v>2015</v>
      </c>
      <c r="F1686" t="s">
        <v>273</v>
      </c>
      <c r="G1686" s="7" t="str">
        <f>VLOOKUP(K1686,[1]LibPAS_data!$A$2:$C$600,3,FALSE)</f>
        <v>Yavapai</v>
      </c>
      <c r="H1686">
        <v>14524</v>
      </c>
      <c r="I1686" s="7" t="s">
        <v>48</v>
      </c>
      <c r="J1686" s="28" t="str">
        <f>VLOOKUP(K1686,[1]LibPAS_data!$A$2:$C$601,2,FALSE)</f>
        <v>Prescott Public Library</v>
      </c>
      <c r="K1686" s="15" t="s">
        <v>229</v>
      </c>
      <c r="L1686" t="s">
        <v>39</v>
      </c>
      <c r="M1686" t="s">
        <v>266</v>
      </c>
      <c r="P1686">
        <v>0</v>
      </c>
      <c r="Q1686">
        <v>0</v>
      </c>
      <c r="R1686">
        <v>0</v>
      </c>
      <c r="S1686">
        <v>0</v>
      </c>
      <c r="T1686">
        <v>0</v>
      </c>
      <c r="U1686">
        <v>0</v>
      </c>
      <c r="V1686">
        <v>0</v>
      </c>
    </row>
    <row r="1687" spans="1:22" ht="15" x14ac:dyDescent="0.25">
      <c r="A1687" s="22">
        <f>VLOOKUP(lex_jul_2014[[#This Row],[Locationid]],[1]LibPAS_data!$A$2:$D$264,4,FALSE)</f>
        <v>22616</v>
      </c>
      <c r="B1687" s="10" t="str">
        <f>TEXT(C1687,"yyyy")&amp;"-"&amp;"Q"&amp;LOOKUP(MONTH(C1687),{1,4,7,10},{1,2,3,4})</f>
        <v>2015-Q4</v>
      </c>
      <c r="C1687" s="19">
        <v>42278</v>
      </c>
      <c r="D1687" s="7">
        <f>YEAR(DATE(YEAR(lex_jul_2014[[#This Row],[Date]]),MONTH(lex_jul_2014[[#This Row],[Date]])+6,1))</f>
        <v>2016</v>
      </c>
      <c r="E1687" s="39" t="str">
        <f>TEXT(lex_jul_2014[[#This Row],[Date]],"YYYY")</f>
        <v>2015</v>
      </c>
      <c r="F1687" t="s">
        <v>273</v>
      </c>
      <c r="G1687" s="7" t="str">
        <f>VLOOKUP(K1687,[1]LibPAS_data!$A$2:$C$600,3,FALSE)</f>
        <v>Yavapai</v>
      </c>
      <c r="H1687">
        <v>14519</v>
      </c>
      <c r="I1687" s="7" t="s">
        <v>45</v>
      </c>
      <c r="J1687" s="28" t="str">
        <f>VLOOKUP(K1687,[1]LibPAS_data!$A$2:$C$601,2,FALSE)</f>
        <v>Prescott Valley Public Library</v>
      </c>
      <c r="K1687" s="13" t="s">
        <v>230</v>
      </c>
      <c r="L1687" t="s">
        <v>39</v>
      </c>
      <c r="M1687" t="s">
        <v>266</v>
      </c>
      <c r="P1687">
        <v>0</v>
      </c>
      <c r="Q1687">
        <v>0</v>
      </c>
      <c r="R1687">
        <v>0</v>
      </c>
      <c r="S1687">
        <v>0</v>
      </c>
      <c r="T1687">
        <v>0</v>
      </c>
      <c r="U1687">
        <v>0</v>
      </c>
      <c r="V1687">
        <v>0</v>
      </c>
    </row>
    <row r="1688" spans="1:22" ht="15" x14ac:dyDescent="0.25">
      <c r="A1688" s="22">
        <f>VLOOKUP(lex_jul_2014[[#This Row],[Locationid]],[1]LibPAS_data!$A$2:$D$264,4,FALSE)</f>
        <v>5873</v>
      </c>
      <c r="B1688" s="10" t="str">
        <f>TEXT(C1688,"yyyy")&amp;"-"&amp;"Q"&amp;LOOKUP(MONTH(C1688),{1,4,7,10},{1,2,3,4})</f>
        <v>2015-Q4</v>
      </c>
      <c r="C1688" s="19">
        <v>42278</v>
      </c>
      <c r="D1688" s="7">
        <f>YEAR(DATE(YEAR(lex_jul_2014[[#This Row],[Date]]),MONTH(lex_jul_2014[[#This Row],[Date]])+6,1))</f>
        <v>2016</v>
      </c>
      <c r="E1688" s="39" t="str">
        <f>TEXT(lex_jul_2014[[#This Row],[Date]],"YYYY")</f>
        <v>2015</v>
      </c>
      <c r="F1688" t="s">
        <v>273</v>
      </c>
      <c r="G1688" s="7" t="str">
        <f>VLOOKUP(K1688,[1]LibPAS_data!$A$2:$C$600,3,FALSE)</f>
        <v>La Paz</v>
      </c>
      <c r="H1688">
        <v>14473</v>
      </c>
      <c r="I1688" s="7" t="s">
        <v>35</v>
      </c>
      <c r="J1688" s="28" t="str">
        <f>VLOOKUP(K1688,[1]LibPAS_data!$A$2:$C$601,2,FALSE)</f>
        <v>Quartzsite Public Library</v>
      </c>
      <c r="K1688" s="13" t="s">
        <v>231</v>
      </c>
      <c r="L1688" t="s">
        <v>34</v>
      </c>
      <c r="M1688" t="s">
        <v>266</v>
      </c>
      <c r="P1688">
        <v>0</v>
      </c>
      <c r="Q1688">
        <v>0</v>
      </c>
      <c r="R1688">
        <v>0</v>
      </c>
      <c r="S1688">
        <v>0</v>
      </c>
      <c r="T1688">
        <v>0</v>
      </c>
      <c r="U1688">
        <v>0</v>
      </c>
      <c r="V1688">
        <v>0</v>
      </c>
    </row>
    <row r="1689" spans="1:22" ht="15" x14ac:dyDescent="0.25">
      <c r="A1689" s="22" t="e">
        <f>VLOOKUP(lex_jul_2014[[#This Row],[Locationid]],[1]LibPAS_data!$A$2:$D$264,4,FALSE)</f>
        <v>#N/A</v>
      </c>
      <c r="B1689" s="10" t="str">
        <f>TEXT(C1689,"yyyy")&amp;"-"&amp;"Q"&amp;LOOKUP(MONTH(C1689),{1,4,7,10},{1,2,3,4})</f>
        <v>2015-Q4</v>
      </c>
      <c r="C1689" s="19">
        <v>42278</v>
      </c>
      <c r="D1689" s="7">
        <f>YEAR(DATE(YEAR(lex_jul_2014[[#This Row],[Date]]),MONTH(lex_jul_2014[[#This Row],[Date]])+6,1))</f>
        <v>2016</v>
      </c>
      <c r="E1689" s="39" t="str">
        <f>TEXT(lex_jul_2014[[#This Row],[Date]],"YYYY")</f>
        <v>2015</v>
      </c>
      <c r="F1689" t="s">
        <v>273</v>
      </c>
      <c r="G1689" s="7" t="str">
        <f>VLOOKUP(K1689,[1]LibPAS_data!$A$2:$C$600,3,FALSE)</f>
        <v>Navajo</v>
      </c>
      <c r="H1689">
        <v>14502</v>
      </c>
      <c r="I1689" s="7" t="s">
        <v>129</v>
      </c>
      <c r="J1689" s="28" t="str">
        <f>VLOOKUP(K1689,[1]LibPAS_data!$A$2:$C$601,2,FALSE)</f>
        <v>Rim Community Library</v>
      </c>
      <c r="K1689" s="13" t="s">
        <v>232</v>
      </c>
      <c r="L1689" t="s">
        <v>114</v>
      </c>
      <c r="M1689" t="s">
        <v>266</v>
      </c>
      <c r="P1689">
        <v>0</v>
      </c>
      <c r="Q1689">
        <v>0</v>
      </c>
      <c r="R1689">
        <v>0</v>
      </c>
      <c r="S1689">
        <v>0</v>
      </c>
      <c r="T1689">
        <v>0</v>
      </c>
      <c r="U1689">
        <v>0</v>
      </c>
      <c r="V1689">
        <v>0</v>
      </c>
    </row>
    <row r="1690" spans="1:22" ht="15" x14ac:dyDescent="0.25">
      <c r="A1690" s="22">
        <f>VLOOKUP(lex_jul_2014[[#This Row],[Locationid]],[1]LibPAS_data!$A$2:$D$264,4,FALSE)</f>
        <v>11980</v>
      </c>
      <c r="B1690" s="10" t="str">
        <f>TEXT(C1690,"yyyy")&amp;"-"&amp;"Q"&amp;LOOKUP(MONTH(C1690),{1,4,7,10},{1,2,3,4})</f>
        <v>2015-Q4</v>
      </c>
      <c r="C1690" s="19">
        <v>42278</v>
      </c>
      <c r="D1690" s="7">
        <f>YEAR(DATE(YEAR(lex_jul_2014[[#This Row],[Date]]),MONTH(lex_jul_2014[[#This Row],[Date]])+6,1))</f>
        <v>2016</v>
      </c>
      <c r="E1690" s="39" t="str">
        <f>TEXT(lex_jul_2014[[#This Row],[Date]],"YYYY")</f>
        <v>2015</v>
      </c>
      <c r="F1690" t="s">
        <v>273</v>
      </c>
      <c r="G1690" s="7" t="str">
        <f>VLOOKUP(K1690,[1]LibPAS_data!$A$2:$C$600,3,FALSE)</f>
        <v>Graham</v>
      </c>
      <c r="H1690">
        <v>14467</v>
      </c>
      <c r="I1690" s="7" t="s">
        <v>92</v>
      </c>
      <c r="J1690" s="28" t="str">
        <f>VLOOKUP(K1690,[1]LibPAS_data!$A$2:$C$601,2,FALSE)</f>
        <v>Safford City - Graham County Library</v>
      </c>
      <c r="K1690" s="13" t="s">
        <v>233</v>
      </c>
      <c r="L1690" t="s">
        <v>93</v>
      </c>
      <c r="M1690" t="s">
        <v>266</v>
      </c>
      <c r="P1690">
        <v>9</v>
      </c>
      <c r="Q1690">
        <v>2</v>
      </c>
      <c r="R1690">
        <v>14</v>
      </c>
      <c r="S1690">
        <v>0</v>
      </c>
      <c r="T1690">
        <v>3</v>
      </c>
      <c r="U1690">
        <v>0</v>
      </c>
      <c r="V1690">
        <v>13</v>
      </c>
    </row>
    <row r="1691" spans="1:22" ht="15" x14ac:dyDescent="0.25">
      <c r="A1691" s="22" t="str">
        <f>VLOOKUP(lex_jul_2014[[#This Row],[Locationid]],[1]LibPAS_data!$A$2:$D$264,4,FALSE)</f>
        <v>N/A</v>
      </c>
      <c r="B1691" s="10" t="str">
        <f>TEXT(C1691,"yyyy")&amp;"-"&amp;"Q"&amp;LOOKUP(MONTH(C1691),{1,4,7,10},{1,2,3,4})</f>
        <v>2015-Q4</v>
      </c>
      <c r="C1691" s="19">
        <v>42278</v>
      </c>
      <c r="D1691" s="7">
        <f>YEAR(DATE(YEAR(lex_jul_2014[[#This Row],[Date]]),MONTH(lex_jul_2014[[#This Row],[Date]])+6,1))</f>
        <v>2016</v>
      </c>
      <c r="E1691" s="39" t="str">
        <f>TEXT(lex_jul_2014[[#This Row],[Date]],"YYYY")</f>
        <v>2015</v>
      </c>
      <c r="F1691" t="s">
        <v>273</v>
      </c>
      <c r="G1691" s="7" t="str">
        <f>VLOOKUP(K1691,[1]LibPAS_data!$A$2:$C$600,3,FALSE)</f>
        <v>Maricopa</v>
      </c>
      <c r="H1691">
        <v>14483</v>
      </c>
      <c r="I1691" s="7" t="s">
        <v>113</v>
      </c>
      <c r="J1691" s="28" t="str">
        <f>VLOOKUP(K1691,[1]LibPAS_data!$A$2:$C$601,2,FALSE)</f>
        <v>Salt River Tribal Library</v>
      </c>
      <c r="K1691" s="13" t="s">
        <v>234</v>
      </c>
      <c r="L1691" t="s">
        <v>96</v>
      </c>
      <c r="M1691" t="s">
        <v>266</v>
      </c>
      <c r="P1691">
        <v>0</v>
      </c>
      <c r="Q1691">
        <v>0</v>
      </c>
      <c r="R1691">
        <v>0</v>
      </c>
      <c r="S1691">
        <v>0</v>
      </c>
      <c r="T1691">
        <v>0</v>
      </c>
      <c r="U1691">
        <v>0</v>
      </c>
      <c r="V1691">
        <v>0</v>
      </c>
    </row>
    <row r="1692" spans="1:22" ht="15" x14ac:dyDescent="0.25">
      <c r="A1692" s="22">
        <f>VLOOKUP(lex_jul_2014[[#This Row],[Locationid]],[1]LibPAS_data!$A$2:$D$264,4,FALSE)</f>
        <v>5625</v>
      </c>
      <c r="B1692" s="10" t="str">
        <f>TEXT(C1692,"yyyy")&amp;"-"&amp;"Q"&amp;LOOKUP(MONTH(C1692),{1,4,7,10},{1,2,3,4})</f>
        <v>2015-Q4</v>
      </c>
      <c r="C1692" s="19">
        <v>42278</v>
      </c>
      <c r="D1692" s="7">
        <f>YEAR(DATE(YEAR(lex_jul_2014[[#This Row],[Date]]),MONTH(lex_jul_2014[[#This Row],[Date]])+6,1))</f>
        <v>2016</v>
      </c>
      <c r="E1692" s="39" t="str">
        <f>TEXT(lex_jul_2014[[#This Row],[Date]],"YYYY")</f>
        <v>2015</v>
      </c>
      <c r="F1692" t="s">
        <v>273</v>
      </c>
      <c r="G1692" s="7" t="str">
        <f>VLOOKUP(K1692,[1]LibPAS_data!$A$2:$C$600,3,FALSE)</f>
        <v>Gila</v>
      </c>
      <c r="H1692">
        <v>14460</v>
      </c>
      <c r="I1692" s="7" t="s">
        <v>86</v>
      </c>
      <c r="J1692" s="28" t="str">
        <f>VLOOKUP(K1692,[1]LibPAS_data!$A$2:$C$601,2,FALSE)</f>
        <v>San Carlos Public Library</v>
      </c>
      <c r="K1692" s="13" t="s">
        <v>235</v>
      </c>
      <c r="L1692" t="s">
        <v>84</v>
      </c>
      <c r="M1692" t="s">
        <v>266</v>
      </c>
      <c r="P1692">
        <v>0</v>
      </c>
      <c r="Q1692">
        <v>0</v>
      </c>
      <c r="R1692">
        <v>0</v>
      </c>
      <c r="S1692">
        <v>0</v>
      </c>
      <c r="T1692">
        <v>0</v>
      </c>
      <c r="U1692">
        <v>0</v>
      </c>
      <c r="V1692">
        <v>0</v>
      </c>
    </row>
    <row r="1693" spans="1:22" ht="15" x14ac:dyDescent="0.25">
      <c r="A1693" s="22" t="str">
        <f>VLOOKUP(lex_jul_2014[[#This Row],[Locationid]],[1]LibPAS_data!$A$2:$D$264,4,FALSE)</f>
        <v>N/A</v>
      </c>
      <c r="B1693" s="10" t="str">
        <f>TEXT(C1693,"yyyy")&amp;"-"&amp;"Q"&amp;LOOKUP(MONTH(C1693),{1,4,7,10},{1,2,3,4})</f>
        <v>2015-Q4</v>
      </c>
      <c r="C1693" s="19">
        <v>42278</v>
      </c>
      <c r="D1693" s="7">
        <f>YEAR(DATE(YEAR(lex_jul_2014[[#This Row],[Date]]),MONTH(lex_jul_2014[[#This Row],[Date]])+6,1))</f>
        <v>2016</v>
      </c>
      <c r="E1693" s="39" t="str">
        <f>TEXT(lex_jul_2014[[#This Row],[Date]],"YYYY")</f>
        <v>2015</v>
      </c>
      <c r="F1693" t="s">
        <v>273</v>
      </c>
      <c r="G1693" s="7" t="str">
        <f>VLOOKUP(K1693,[1]LibPAS_data!$A$2:$C$600,3,FALSE)</f>
        <v>Maricopa</v>
      </c>
      <c r="H1693">
        <v>14484</v>
      </c>
      <c r="I1693" s="7" t="s">
        <v>103</v>
      </c>
      <c r="J1693" s="28" t="str">
        <f>VLOOKUP(K1693,[1]LibPAS_data!$A$2:$C$601,2,FALSE)</f>
        <v>San Lucy Library</v>
      </c>
      <c r="K1693" s="13" t="s">
        <v>236</v>
      </c>
      <c r="L1693" t="s">
        <v>96</v>
      </c>
      <c r="M1693" t="s">
        <v>266</v>
      </c>
      <c r="P1693">
        <v>0</v>
      </c>
      <c r="Q1693">
        <v>0</v>
      </c>
      <c r="R1693">
        <v>0</v>
      </c>
      <c r="S1693">
        <v>0</v>
      </c>
      <c r="T1693">
        <v>0</v>
      </c>
      <c r="U1693">
        <v>0</v>
      </c>
      <c r="V1693">
        <v>0</v>
      </c>
    </row>
    <row r="1694" spans="1:22" ht="15" x14ac:dyDescent="0.25">
      <c r="A1694" s="22" t="e">
        <f>VLOOKUP(lex_jul_2014[[#This Row],[Locationid]],[1]LibPAS_data!$A$2:$D$264,4,FALSE)</f>
        <v>#N/A</v>
      </c>
      <c r="B1694" s="10" t="str">
        <f>TEXT(C1694,"yyyy")&amp;"-"&amp;"Q"&amp;LOOKUP(MONTH(C1694),{1,4,7,10},{1,2,3,4})</f>
        <v>2015-Q4</v>
      </c>
      <c r="C1694" s="19">
        <v>42278</v>
      </c>
      <c r="D1694" s="7">
        <f>YEAR(DATE(YEAR(lex_jul_2014[[#This Row],[Date]]),MONTH(lex_jul_2014[[#This Row],[Date]])+6,1))</f>
        <v>2016</v>
      </c>
      <c r="E1694" s="39" t="str">
        <f>TEXT(lex_jul_2014[[#This Row],[Date]],"YYYY")</f>
        <v>2015</v>
      </c>
      <c r="F1694" t="s">
        <v>273</v>
      </c>
      <c r="G1694" s="7" t="str">
        <f>VLOOKUP(K1694,[1]LibPAS_data!$A$2:$C$600,3,FALSE)</f>
        <v>Pinal</v>
      </c>
      <c r="H1694">
        <v>13842</v>
      </c>
      <c r="I1694" s="7" t="s">
        <v>25</v>
      </c>
      <c r="J1694" s="28" t="str">
        <f>VLOOKUP(K1694,[1]LibPAS_data!$A$2:$C$601,2,FALSE)</f>
        <v>San Manuel Public Library</v>
      </c>
      <c r="K1694" s="15" t="s">
        <v>237</v>
      </c>
      <c r="L1694" t="s">
        <v>13</v>
      </c>
      <c r="M1694" t="s">
        <v>266</v>
      </c>
      <c r="P1694">
        <v>0</v>
      </c>
      <c r="Q1694">
        <v>0</v>
      </c>
      <c r="R1694">
        <v>0</v>
      </c>
      <c r="S1694">
        <v>0</v>
      </c>
      <c r="T1694">
        <v>0</v>
      </c>
      <c r="U1694">
        <v>0</v>
      </c>
      <c r="V1694">
        <v>0</v>
      </c>
    </row>
    <row r="1695" spans="1:22" ht="15" x14ac:dyDescent="0.25">
      <c r="A1695" s="22">
        <f>VLOOKUP(lex_jul_2014[[#This Row],[Locationid]],[1]LibPAS_data!$A$2:$D$264,4,FALSE)</f>
        <v>360</v>
      </c>
      <c r="B1695" s="10" t="str">
        <f>TEXT(C1695,"yyyy")&amp;"-"&amp;"Q"&amp;LOOKUP(MONTH(C1695),{1,4,7,10},{1,2,3,4})</f>
        <v>2015-Q4</v>
      </c>
      <c r="C1695" s="19">
        <v>42278</v>
      </c>
      <c r="D1695" s="7">
        <f>YEAR(DATE(YEAR(lex_jul_2014[[#This Row],[Date]]),MONTH(lex_jul_2014[[#This Row],[Date]])+6,1))</f>
        <v>2016</v>
      </c>
      <c r="E1695" s="39" t="str">
        <f>TEXT(lex_jul_2014[[#This Row],[Date]],"YYYY")</f>
        <v>2015</v>
      </c>
      <c r="F1695" t="s">
        <v>273</v>
      </c>
      <c r="G1695" s="7" t="str">
        <f>VLOOKUP(K1695,[1]LibPAS_data!$A$2:$C$600,3,FALSE)</f>
        <v>Pima</v>
      </c>
      <c r="H1695">
        <v>14511</v>
      </c>
      <c r="I1695" s="7" t="s">
        <v>133</v>
      </c>
      <c r="J1695" s="28" t="str">
        <f>VLOOKUP(K1695,[1]LibPAS_data!$A$2:$C$601,2,FALSE)</f>
        <v>San Xavier Library Center</v>
      </c>
      <c r="K1695" s="13" t="s">
        <v>238</v>
      </c>
      <c r="L1695" t="s">
        <v>131</v>
      </c>
      <c r="M1695" t="s">
        <v>266</v>
      </c>
      <c r="P1695">
        <v>0</v>
      </c>
      <c r="Q1695">
        <v>0</v>
      </c>
      <c r="R1695">
        <v>0</v>
      </c>
      <c r="S1695">
        <v>0</v>
      </c>
      <c r="T1695">
        <v>0</v>
      </c>
      <c r="U1695">
        <v>0</v>
      </c>
      <c r="V1695">
        <v>0</v>
      </c>
    </row>
    <row r="1696" spans="1:22" ht="15" x14ac:dyDescent="0.25">
      <c r="A1696" s="22">
        <f>VLOOKUP(lex_jul_2014[[#This Row],[Locationid]],[1]LibPAS_data!$A$2:$D$264,4,FALSE)</f>
        <v>174482</v>
      </c>
      <c r="B1696" s="10" t="str">
        <f>TEXT(C1696,"yyyy")&amp;"-"&amp;"Q"&amp;LOOKUP(MONTH(C1696),{1,4,7,10},{1,2,3,4})</f>
        <v>2015-Q4</v>
      </c>
      <c r="C1696" s="19">
        <v>42278</v>
      </c>
      <c r="D1696" s="7">
        <f>YEAR(DATE(YEAR(lex_jul_2014[[#This Row],[Date]]),MONTH(lex_jul_2014[[#This Row],[Date]])+6,1))</f>
        <v>2016</v>
      </c>
      <c r="E1696" s="39" t="str">
        <f>TEXT(lex_jul_2014[[#This Row],[Date]],"YYYY")</f>
        <v>2015</v>
      </c>
      <c r="F1696" t="s">
        <v>273</v>
      </c>
      <c r="G1696" s="7" t="str">
        <f>VLOOKUP(K1696,[1]LibPAS_data!$A$2:$C$600,3,FALSE)</f>
        <v>Maricopa</v>
      </c>
      <c r="H1696">
        <v>14315</v>
      </c>
      <c r="I1696" s="7" t="s">
        <v>101</v>
      </c>
      <c r="J1696" s="28" t="str">
        <f>VLOOKUP(K1696,[1]LibPAS_data!$A$2:$C$601,2,FALSE)</f>
        <v>Scottsdale Public Library</v>
      </c>
      <c r="K1696" s="13" t="s">
        <v>239</v>
      </c>
      <c r="L1696" t="s">
        <v>96</v>
      </c>
      <c r="M1696" t="s">
        <v>266</v>
      </c>
      <c r="P1696">
        <v>13</v>
      </c>
      <c r="Q1696">
        <v>3</v>
      </c>
      <c r="R1696">
        <v>21</v>
      </c>
      <c r="S1696">
        <v>18</v>
      </c>
      <c r="T1696">
        <v>0</v>
      </c>
      <c r="U1696">
        <v>2</v>
      </c>
      <c r="V1696">
        <v>0</v>
      </c>
    </row>
    <row r="1697" spans="1:22" ht="15" x14ac:dyDescent="0.25">
      <c r="A1697" s="22">
        <f>VLOOKUP(lex_jul_2014[[#This Row],[Locationid]],[1]LibPAS_data!$A$2:$D$264,4,FALSE)</f>
        <v>11000</v>
      </c>
      <c r="B1697" s="10" t="str">
        <f>TEXT(C1697,"yyyy")&amp;"-"&amp;"Q"&amp;LOOKUP(MONTH(C1697),{1,4,7,10},{1,2,3,4})</f>
        <v>2015-Q4</v>
      </c>
      <c r="C1697" s="19">
        <v>42278</v>
      </c>
      <c r="D1697" s="7">
        <f>YEAR(DATE(YEAR(lex_jul_2014[[#This Row],[Date]]),MONTH(lex_jul_2014[[#This Row],[Date]])+6,1))</f>
        <v>2016</v>
      </c>
      <c r="E1697" s="39" t="str">
        <f>TEXT(lex_jul_2014[[#This Row],[Date]],"YYYY")</f>
        <v>2015</v>
      </c>
      <c r="F1697" t="s">
        <v>273</v>
      </c>
      <c r="G1697" s="7" t="str">
        <f>VLOOKUP(K1697,[1]LibPAS_data!$A$2:$C$600,3,FALSE)</f>
        <v>Yavapai</v>
      </c>
      <c r="H1697">
        <v>14525</v>
      </c>
      <c r="I1697" s="7" t="s">
        <v>49</v>
      </c>
      <c r="J1697" s="28" t="str">
        <f>VLOOKUP(K1697,[1]LibPAS_data!$A$2:$C$601,2,FALSE)</f>
        <v>Sedona Public Library</v>
      </c>
      <c r="K1697" s="13" t="s">
        <v>240</v>
      </c>
      <c r="L1697" t="s">
        <v>39</v>
      </c>
      <c r="M1697" t="s">
        <v>266</v>
      </c>
      <c r="P1697">
        <v>0</v>
      </c>
      <c r="Q1697">
        <v>0</v>
      </c>
      <c r="R1697">
        <v>0</v>
      </c>
      <c r="S1697">
        <v>0</v>
      </c>
      <c r="T1697">
        <v>0</v>
      </c>
      <c r="U1697">
        <v>0</v>
      </c>
      <c r="V1697">
        <v>0</v>
      </c>
    </row>
    <row r="1698" spans="1:22" ht="15" x14ac:dyDescent="0.25">
      <c r="A1698" s="22" t="e">
        <f>VLOOKUP(lex_jul_2014[[#This Row],[Locationid]],[1]LibPAS_data!$A$2:$D$264,4,FALSE)</f>
        <v>#N/A</v>
      </c>
      <c r="B1698" s="10" t="str">
        <f>TEXT(C1698,"yyyy")&amp;"-"&amp;"Q"&amp;LOOKUP(MONTH(C1698),{1,4,7,10},{1,2,3,4})</f>
        <v>2015-Q4</v>
      </c>
      <c r="C1698" s="19">
        <v>42278</v>
      </c>
      <c r="D1698" s="7">
        <f>YEAR(DATE(YEAR(lex_jul_2014[[#This Row],[Date]]),MONTH(lex_jul_2014[[#This Row],[Date]])+6,1))</f>
        <v>2016</v>
      </c>
      <c r="E1698" s="39" t="str">
        <f>TEXT(lex_jul_2014[[#This Row],[Date]],"YYYY")</f>
        <v>2015</v>
      </c>
      <c r="F1698" t="s">
        <v>273</v>
      </c>
      <c r="G1698" s="7" t="str">
        <f>VLOOKUP(K1698,[1]LibPAS_data!$A$2:$C$600,3,FALSE)</f>
        <v>Yavapai</v>
      </c>
      <c r="H1698">
        <v>14550</v>
      </c>
      <c r="I1698" s="7" t="s">
        <v>50</v>
      </c>
      <c r="J1698" s="28" t="str">
        <f>VLOOKUP(K1698,[1]LibPAS_data!$A$2:$C$601,2,FALSE)</f>
        <v>Seligman Public Library</v>
      </c>
      <c r="K1698" s="13" t="s">
        <v>241</v>
      </c>
      <c r="L1698" t="s">
        <v>39</v>
      </c>
      <c r="M1698" t="s">
        <v>266</v>
      </c>
      <c r="P1698">
        <v>0</v>
      </c>
      <c r="Q1698">
        <v>0</v>
      </c>
      <c r="R1698">
        <v>0</v>
      </c>
      <c r="S1698">
        <v>0</v>
      </c>
      <c r="T1698">
        <v>0</v>
      </c>
      <c r="U1698">
        <v>0</v>
      </c>
      <c r="V1698">
        <v>0</v>
      </c>
    </row>
    <row r="1699" spans="1:22" ht="15" x14ac:dyDescent="0.25">
      <c r="A1699" s="22">
        <f>VLOOKUP(lex_jul_2014[[#This Row],[Locationid]],[1]LibPAS_data!$A$2:$D$264,4,FALSE)</f>
        <v>8021</v>
      </c>
      <c r="B1699" s="10" t="str">
        <f>TEXT(C1699,"yyyy")&amp;"-"&amp;"Q"&amp;LOOKUP(MONTH(C1699),{1,4,7,10},{1,2,3,4})</f>
        <v>2015-Q4</v>
      </c>
      <c r="C1699" s="19">
        <v>42278</v>
      </c>
      <c r="D1699" s="7">
        <f>YEAR(DATE(YEAR(lex_jul_2014[[#This Row],[Date]]),MONTH(lex_jul_2014[[#This Row],[Date]])+6,1))</f>
        <v>2016</v>
      </c>
      <c r="E1699" s="39" t="str">
        <f>TEXT(lex_jul_2014[[#This Row],[Date]],"YYYY")</f>
        <v>2015</v>
      </c>
      <c r="F1699" t="s">
        <v>273</v>
      </c>
      <c r="G1699" s="7" t="str">
        <f>VLOOKUP(K1699,[1]LibPAS_data!$A$2:$C$600,3,FALSE)</f>
        <v>Navajo</v>
      </c>
      <c r="H1699">
        <v>14503</v>
      </c>
      <c r="I1699" s="7" t="s">
        <v>130</v>
      </c>
      <c r="J1699" s="28" t="str">
        <f>VLOOKUP(K1699,[1]LibPAS_data!$A$2:$C$601,2,FALSE)</f>
        <v>Show Low Public Library</v>
      </c>
      <c r="K1699" s="13" t="s">
        <v>242</v>
      </c>
      <c r="L1699" t="s">
        <v>114</v>
      </c>
      <c r="M1699" t="s">
        <v>266</v>
      </c>
      <c r="P1699">
        <v>0</v>
      </c>
      <c r="Q1699">
        <v>0</v>
      </c>
      <c r="R1699">
        <v>0</v>
      </c>
      <c r="S1699">
        <v>0</v>
      </c>
      <c r="T1699">
        <v>0</v>
      </c>
      <c r="U1699">
        <v>0</v>
      </c>
      <c r="V1699">
        <v>0</v>
      </c>
    </row>
    <row r="1700" spans="1:22" ht="15" x14ac:dyDescent="0.25">
      <c r="A1700" s="22">
        <f>VLOOKUP(lex_jul_2014[[#This Row],[Locationid]],[1]LibPAS_data!$A$2:$D$264,4,FALSE)</f>
        <v>32811</v>
      </c>
      <c r="B1700" s="10" t="str">
        <f>TEXT(C1700,"yyyy")&amp;"-"&amp;"Q"&amp;LOOKUP(MONTH(C1700),{1,4,7,10},{1,2,3,4})</f>
        <v>2015-Q4</v>
      </c>
      <c r="C1700" s="19">
        <v>42278</v>
      </c>
      <c r="D1700" s="7">
        <f>YEAR(DATE(YEAR(lex_jul_2014[[#This Row],[Date]]),MONTH(lex_jul_2014[[#This Row],[Date]])+6,1))</f>
        <v>2016</v>
      </c>
      <c r="E1700" s="39" t="str">
        <f>TEXT(lex_jul_2014[[#This Row],[Date]],"YYYY")</f>
        <v>2015</v>
      </c>
      <c r="F1700" t="s">
        <v>273</v>
      </c>
      <c r="G1700" s="7" t="str">
        <f>VLOOKUP(K1700,[1]LibPAS_data!$A$2:$C$600,3,FALSE)</f>
        <v>Cochise</v>
      </c>
      <c r="H1700">
        <v>14450</v>
      </c>
      <c r="I1700" s="7" t="s">
        <v>75</v>
      </c>
      <c r="J1700" s="28" t="str">
        <f>VLOOKUP(K1700,[1]LibPAS_data!$A$2:$C$601,2,FALSE)</f>
        <v>Sierra Vista Public Library</v>
      </c>
      <c r="K1700" s="13" t="s">
        <v>243</v>
      </c>
      <c r="L1700" t="s">
        <v>76</v>
      </c>
      <c r="M1700" t="s">
        <v>266</v>
      </c>
      <c r="P1700">
        <v>0</v>
      </c>
      <c r="Q1700">
        <v>0</v>
      </c>
      <c r="R1700">
        <v>0</v>
      </c>
      <c r="S1700">
        <v>0</v>
      </c>
      <c r="T1700">
        <v>0</v>
      </c>
      <c r="U1700">
        <v>0</v>
      </c>
      <c r="V1700">
        <v>0</v>
      </c>
    </row>
    <row r="1701" spans="1:22" ht="15" x14ac:dyDescent="0.25">
      <c r="A1701" s="22">
        <f>VLOOKUP(lex_jul_2014[[#This Row],[Locationid]],[1]LibPAS_data!$A$2:$D$264,4,FALSE)</f>
        <v>6435</v>
      </c>
      <c r="B1701" s="10" t="str">
        <f>TEXT(C1701,"yyyy")&amp;"-"&amp;"Q"&amp;LOOKUP(MONTH(C1701),{1,4,7,10},{1,2,3,4})</f>
        <v>2015-Q4</v>
      </c>
      <c r="C1701" s="19">
        <v>42278</v>
      </c>
      <c r="D1701" s="7">
        <f>YEAR(DATE(YEAR(lex_jul_2014[[#This Row],[Date]]),MONTH(lex_jul_2014[[#This Row],[Date]])+6,1))</f>
        <v>2016</v>
      </c>
      <c r="E1701" s="39" t="str">
        <f>TEXT(lex_jul_2014[[#This Row],[Date]],"YYYY")</f>
        <v>2015</v>
      </c>
      <c r="F1701" t="s">
        <v>273</v>
      </c>
      <c r="G1701" s="7" t="str">
        <f>VLOOKUP(K1701,[1]LibPAS_data!$A$2:$C$600,3,FALSE)</f>
        <v>Navajo</v>
      </c>
      <c r="H1701">
        <v>14504</v>
      </c>
      <c r="I1701" s="7" t="s">
        <v>120</v>
      </c>
      <c r="J1701" s="28" t="str">
        <f>VLOOKUP(K1701,[1]LibPAS_data!$A$2:$C$601,2,FALSE)</f>
        <v>Snowflake-Taylor Public Library</v>
      </c>
      <c r="K1701" s="13" t="s">
        <v>244</v>
      </c>
      <c r="L1701" t="s">
        <v>114</v>
      </c>
      <c r="M1701" t="s">
        <v>266</v>
      </c>
      <c r="P1701">
        <v>0</v>
      </c>
      <c r="Q1701">
        <v>0</v>
      </c>
      <c r="R1701">
        <v>0</v>
      </c>
      <c r="S1701">
        <v>0</v>
      </c>
      <c r="T1701">
        <v>0</v>
      </c>
      <c r="U1701">
        <v>0</v>
      </c>
      <c r="V1701">
        <v>0</v>
      </c>
    </row>
    <row r="1702" spans="1:22" ht="15" x14ac:dyDescent="0.25">
      <c r="A1702" s="22">
        <f>VLOOKUP(lex_jul_2014[[#This Row],[Locationid]],[1]LibPAS_data!$A$2:$D$264,4,FALSE)</f>
        <v>2616</v>
      </c>
      <c r="B1702" s="10" t="str">
        <f>TEXT(C1702,"yyyy")&amp;"-"&amp;"Q"&amp;LOOKUP(MONTH(C1702),{1,4,7,10},{1,2,3,4})</f>
        <v>2015-Q4</v>
      </c>
      <c r="C1702" s="19">
        <v>42278</v>
      </c>
      <c r="D1702" s="7">
        <f>YEAR(DATE(YEAR(lex_jul_2014[[#This Row],[Date]]),MONTH(lex_jul_2014[[#This Row],[Date]])+6,1))</f>
        <v>2016</v>
      </c>
      <c r="E1702" s="39" t="str">
        <f>TEXT(lex_jul_2014[[#This Row],[Date]],"YYYY")</f>
        <v>2015</v>
      </c>
      <c r="F1702" t="s">
        <v>273</v>
      </c>
      <c r="G1702" s="7" t="str">
        <f>VLOOKUP(K1702,[1]LibPAS_data!$A$2:$C$600,3,FALSE)</f>
        <v>Pinal</v>
      </c>
      <c r="H1702">
        <v>13844</v>
      </c>
      <c r="I1702" s="7" t="s">
        <v>27</v>
      </c>
      <c r="J1702" s="28" t="str">
        <f>VLOOKUP(K1702,[1]LibPAS_data!$A$2:$C$601,2,FALSE)</f>
        <v>Superior Public Library</v>
      </c>
      <c r="K1702" s="13" t="s">
        <v>245</v>
      </c>
      <c r="L1702" t="s">
        <v>13</v>
      </c>
      <c r="M1702" t="s">
        <v>266</v>
      </c>
      <c r="P1702">
        <v>0</v>
      </c>
      <c r="Q1702">
        <v>0</v>
      </c>
      <c r="R1702">
        <v>0</v>
      </c>
      <c r="S1702">
        <v>0</v>
      </c>
      <c r="T1702">
        <v>0</v>
      </c>
      <c r="U1702">
        <v>0</v>
      </c>
      <c r="V1702">
        <v>0</v>
      </c>
    </row>
    <row r="1703" spans="1:22" ht="15" x14ac:dyDescent="0.25">
      <c r="A1703" s="22">
        <f>VLOOKUP(lex_jul_2014[[#This Row],[Locationid]],[1]LibPAS_data!$A$2:$D$264,4,FALSE)</f>
        <v>140708</v>
      </c>
      <c r="B1703" s="10" t="str">
        <f>TEXT(C1703,"yyyy")&amp;"-"&amp;"Q"&amp;LOOKUP(MONTH(C1703),{1,4,7,10},{1,2,3,4})</f>
        <v>2015-Q4</v>
      </c>
      <c r="C1703" s="19">
        <v>42278</v>
      </c>
      <c r="D1703" s="7">
        <f>YEAR(DATE(YEAR(lex_jul_2014[[#This Row],[Date]]),MONTH(lex_jul_2014[[#This Row],[Date]])+6,1))</f>
        <v>2016</v>
      </c>
      <c r="E1703" s="39" t="str">
        <f>TEXT(lex_jul_2014[[#This Row],[Date]],"YYYY")</f>
        <v>2015</v>
      </c>
      <c r="F1703" t="s">
        <v>273</v>
      </c>
      <c r="G1703" s="7" t="str">
        <f>VLOOKUP(K1703,[1]LibPAS_data!$A$2:$C$600,3,FALSE)</f>
        <v>Maricopa</v>
      </c>
      <c r="H1703">
        <v>5355</v>
      </c>
      <c r="I1703" s="7" t="s">
        <v>108</v>
      </c>
      <c r="J1703" s="28" t="str">
        <f>VLOOKUP(K1703,[1]LibPAS_data!$A$2:$C$601,2,FALSE)</f>
        <v>Tempe Public Library</v>
      </c>
      <c r="K1703" s="15" t="s">
        <v>270</v>
      </c>
      <c r="L1703" t="s">
        <v>96</v>
      </c>
      <c r="M1703" t="s">
        <v>266</v>
      </c>
      <c r="P1703">
        <v>26</v>
      </c>
      <c r="Q1703">
        <v>9</v>
      </c>
      <c r="R1703">
        <v>43</v>
      </c>
      <c r="S1703">
        <v>4</v>
      </c>
      <c r="T1703">
        <v>10</v>
      </c>
      <c r="U1703">
        <v>15</v>
      </c>
      <c r="V1703">
        <v>8</v>
      </c>
    </row>
    <row r="1704" spans="1:22" ht="15" x14ac:dyDescent="0.25">
      <c r="A1704" s="22" t="str">
        <f>VLOOKUP(lex_jul_2014[[#This Row],[Locationid]],[1]LibPAS_data!$A$2:$D$264,4,FALSE)</f>
        <v>N/A</v>
      </c>
      <c r="B1704" s="10" t="str">
        <f>TEXT(C1704,"yyyy")&amp;"-"&amp;"Q"&amp;LOOKUP(MONTH(C1704),{1,4,7,10},{1,2,3,4})</f>
        <v>2015-Q4</v>
      </c>
      <c r="C1704" s="19">
        <v>42278</v>
      </c>
      <c r="D1704" s="7">
        <f>YEAR(DATE(YEAR(lex_jul_2014[[#This Row],[Date]]),MONTH(lex_jul_2014[[#This Row],[Date]])+6,1))</f>
        <v>2016</v>
      </c>
      <c r="E1704" s="39" t="str">
        <f>TEXT(lex_jul_2014[[#This Row],[Date]],"YYYY")</f>
        <v>2015</v>
      </c>
      <c r="F1704" t="s">
        <v>273</v>
      </c>
      <c r="G1704" s="7" t="str">
        <f>VLOOKUP(K1704,[1]LibPAS_data!$A$2:$C$600,3,FALSE)</f>
        <v>Mohave</v>
      </c>
      <c r="H1704">
        <v>14491</v>
      </c>
      <c r="I1704" s="7" t="s">
        <v>32</v>
      </c>
      <c r="J1704" s="28" t="str">
        <f>VLOOKUP(K1704,[1]LibPAS_data!$A$2:$C$601,2,FALSE)</f>
        <v>The Edward McElwain Memorial Lib</v>
      </c>
      <c r="K1704" s="13" t="s">
        <v>246</v>
      </c>
      <c r="L1704" t="s">
        <v>28</v>
      </c>
      <c r="M1704" t="s">
        <v>266</v>
      </c>
      <c r="P1704">
        <v>0</v>
      </c>
      <c r="Q1704">
        <v>0</v>
      </c>
      <c r="R1704">
        <v>0</v>
      </c>
      <c r="S1704">
        <v>0</v>
      </c>
      <c r="T1704">
        <v>0</v>
      </c>
      <c r="U1704">
        <v>0</v>
      </c>
      <c r="V1704">
        <v>0</v>
      </c>
    </row>
    <row r="1705" spans="1:22" ht="15" x14ac:dyDescent="0.25">
      <c r="A1705" s="22">
        <f>VLOOKUP(lex_jul_2014[[#This Row],[Locationid]],[1]LibPAS_data!$A$2:$D$264,4,FALSE)</f>
        <v>4415</v>
      </c>
      <c r="B1705" s="10" t="str">
        <f>TEXT(C1705,"yyyy")&amp;"-"&amp;"Q"&amp;LOOKUP(MONTH(C1705),{1,4,7,10},{1,2,3,4})</f>
        <v>2015-Q4</v>
      </c>
      <c r="C1705" s="19">
        <v>42278</v>
      </c>
      <c r="D1705" s="7">
        <f>YEAR(DATE(YEAR(lex_jul_2014[[#This Row],[Date]]),MONTH(lex_jul_2014[[#This Row],[Date]])+6,1))</f>
        <v>2016</v>
      </c>
      <c r="E1705" s="39" t="str">
        <f>TEXT(lex_jul_2014[[#This Row],[Date]],"YYYY")</f>
        <v>2015</v>
      </c>
      <c r="F1705" t="s">
        <v>273</v>
      </c>
      <c r="G1705" s="7" t="str">
        <f>VLOOKUP(K1705,[1]LibPAS_data!$A$2:$C$600,3,FALSE)</f>
        <v>Maricopa</v>
      </c>
      <c r="H1705">
        <v>14485</v>
      </c>
      <c r="I1705" s="7" t="s">
        <v>104</v>
      </c>
      <c r="J1705" s="28" t="str">
        <f>VLOOKUP(K1705,[1]LibPAS_data!$A$2:$C$601,2,FALSE)</f>
        <v>Tolleson Public Library</v>
      </c>
      <c r="K1705" s="13" t="s">
        <v>247</v>
      </c>
      <c r="L1705" t="s">
        <v>96</v>
      </c>
      <c r="M1705" t="s">
        <v>266</v>
      </c>
      <c r="P1705">
        <v>0</v>
      </c>
      <c r="Q1705">
        <v>0</v>
      </c>
      <c r="R1705">
        <v>0</v>
      </c>
      <c r="S1705">
        <v>0</v>
      </c>
      <c r="T1705">
        <v>0</v>
      </c>
      <c r="U1705">
        <v>0</v>
      </c>
      <c r="V1705">
        <v>0</v>
      </c>
    </row>
    <row r="1706" spans="1:22" ht="15" x14ac:dyDescent="0.25">
      <c r="A1706" s="22">
        <f>VLOOKUP(lex_jul_2014[[#This Row],[Locationid]],[1]LibPAS_data!$A$2:$D$264,4,FALSE)</f>
        <v>1184</v>
      </c>
      <c r="B1706" s="10" t="str">
        <f>TEXT(C1706,"yyyy")&amp;"-"&amp;"Q"&amp;LOOKUP(MONTH(C1706),{1,4,7,10},{1,2,3,4})</f>
        <v>2015-Q4</v>
      </c>
      <c r="C1706" s="19">
        <v>42278</v>
      </c>
      <c r="D1706" s="7">
        <f>YEAR(DATE(YEAR(lex_jul_2014[[#This Row],[Date]]),MONTH(lex_jul_2014[[#This Row],[Date]])+6,1))</f>
        <v>2016</v>
      </c>
      <c r="E1706" s="39" t="str">
        <f>TEXT(lex_jul_2014[[#This Row],[Date]],"YYYY")</f>
        <v>2015</v>
      </c>
      <c r="F1706" t="s">
        <v>273</v>
      </c>
      <c r="G1706" s="7" t="str">
        <f>VLOOKUP(K1706,[1]LibPAS_data!$A$2:$C$600,3,FALSE)</f>
        <v>Cochise</v>
      </c>
      <c r="H1706">
        <v>14451</v>
      </c>
      <c r="I1706" s="7" t="s">
        <v>77</v>
      </c>
      <c r="J1706" s="28" t="str">
        <f>VLOOKUP(K1706,[1]LibPAS_data!$A$2:$C$601,2,FALSE)</f>
        <v>Tombstone City Library</v>
      </c>
      <c r="K1706" s="13" t="s">
        <v>248</v>
      </c>
      <c r="L1706" t="s">
        <v>76</v>
      </c>
      <c r="M1706" t="s">
        <v>266</v>
      </c>
      <c r="P1706">
        <v>0</v>
      </c>
      <c r="Q1706">
        <v>0</v>
      </c>
      <c r="R1706">
        <v>0</v>
      </c>
      <c r="S1706">
        <v>0</v>
      </c>
      <c r="T1706">
        <v>0</v>
      </c>
      <c r="U1706">
        <v>0</v>
      </c>
      <c r="V1706">
        <v>0</v>
      </c>
    </row>
    <row r="1707" spans="1:22" ht="15" x14ac:dyDescent="0.25">
      <c r="A1707" s="22">
        <f>VLOOKUP(lex_jul_2014[[#This Row],[Locationid]],[1]LibPAS_data!$A$2:$D$264,4,FALSE)</f>
        <v>2341</v>
      </c>
      <c r="B1707" s="10" t="str">
        <f>TEXT(C1707,"yyyy")&amp;"-"&amp;"Q"&amp;LOOKUP(MONTH(C1707),{1,4,7,10},{1,2,3,4})</f>
        <v>2015-Q4</v>
      </c>
      <c r="C1707" s="19">
        <v>42278</v>
      </c>
      <c r="D1707" s="7">
        <f>YEAR(DATE(YEAR(lex_jul_2014[[#This Row],[Date]]),MONTH(lex_jul_2014[[#This Row],[Date]])+6,1))</f>
        <v>2016</v>
      </c>
      <c r="E1707" s="39" t="str">
        <f>TEXT(lex_jul_2014[[#This Row],[Date]],"YYYY")</f>
        <v>2015</v>
      </c>
      <c r="F1707" t="s">
        <v>273</v>
      </c>
      <c r="G1707" s="7" t="str">
        <f>VLOOKUP(K1707,[1]LibPAS_data!$A$2:$C$600,3,FALSE)</f>
        <v>Gila</v>
      </c>
      <c r="H1707">
        <v>14463</v>
      </c>
      <c r="I1707" s="7" t="s">
        <v>90</v>
      </c>
      <c r="J1707" s="28" t="str">
        <f>VLOOKUP(K1707,[1]LibPAS_data!$A$2:$C$601,2,FALSE)</f>
        <v>Tonto Basin Public</v>
      </c>
      <c r="K1707" s="13" t="s">
        <v>249</v>
      </c>
      <c r="L1707" t="s">
        <v>84</v>
      </c>
      <c r="M1707" t="s">
        <v>266</v>
      </c>
      <c r="P1707">
        <v>0</v>
      </c>
      <c r="Q1707">
        <v>0</v>
      </c>
      <c r="R1707">
        <v>0</v>
      </c>
      <c r="S1707">
        <v>0</v>
      </c>
      <c r="T1707">
        <v>0</v>
      </c>
      <c r="U1707">
        <v>0</v>
      </c>
      <c r="V1707">
        <v>0</v>
      </c>
    </row>
    <row r="1708" spans="1:22" ht="15" x14ac:dyDescent="0.25">
      <c r="A1708" s="22" t="e">
        <f>VLOOKUP(lex_jul_2014[[#This Row],[Locationid]],[1]LibPAS_data!$A$2:$D$264,4,FALSE)</f>
        <v>#N/A</v>
      </c>
      <c r="B1708" s="10" t="str">
        <f>TEXT(C1708,"yyyy")&amp;"-"&amp;"Q"&amp;LOOKUP(MONTH(C1708),{1,4,7,10},{1,2,3,4})</f>
        <v>2015-Q4</v>
      </c>
      <c r="C1708" s="19">
        <v>42278</v>
      </c>
      <c r="D1708" s="7">
        <f>YEAR(DATE(YEAR(lex_jul_2014[[#This Row],[Date]]),MONTH(lex_jul_2014[[#This Row],[Date]])+6,1))</f>
        <v>2016</v>
      </c>
      <c r="E1708" s="39" t="str">
        <f>TEXT(lex_jul_2014[[#This Row],[Date]],"YYYY")</f>
        <v>2015</v>
      </c>
      <c r="F1708" t="s">
        <v>273</v>
      </c>
      <c r="G1708" s="7" t="str">
        <f>VLOOKUP(K1708,[1]LibPAS_data!$A$2:$C$600,3,FALSE)</f>
        <v>Coconino</v>
      </c>
      <c r="H1708">
        <v>14457</v>
      </c>
      <c r="I1708" s="7" t="s">
        <v>68</v>
      </c>
      <c r="J1708" s="28" t="str">
        <f>VLOOKUP(K1708,[1]LibPAS_data!$A$2:$C$601,2,FALSE)</f>
        <v>Tuba City Public Library</v>
      </c>
      <c r="K1708" s="13" t="s">
        <v>250</v>
      </c>
      <c r="L1708" t="s">
        <v>62</v>
      </c>
      <c r="M1708" t="s">
        <v>266</v>
      </c>
      <c r="P1708">
        <v>0</v>
      </c>
      <c r="Q1708">
        <v>0</v>
      </c>
      <c r="R1708">
        <v>0</v>
      </c>
      <c r="S1708">
        <v>0</v>
      </c>
      <c r="T1708">
        <v>0</v>
      </c>
      <c r="U1708">
        <v>0</v>
      </c>
      <c r="V1708">
        <v>0</v>
      </c>
    </row>
    <row r="1709" spans="1:22" ht="15" x14ac:dyDescent="0.25">
      <c r="A1709" s="22">
        <f>VLOOKUP(lex_jul_2014[[#This Row],[Locationid]],[1]LibPAS_data!$A$2:$D$264,4,FALSE)</f>
        <v>1843</v>
      </c>
      <c r="B1709" s="10" t="str">
        <f>TEXT(C1709,"yyyy")&amp;"-"&amp;"Q"&amp;LOOKUP(MONTH(C1709),{1,4,7,10},{1,2,3,4})</f>
        <v>2015-Q4</v>
      </c>
      <c r="C1709" s="19">
        <v>42278</v>
      </c>
      <c r="D1709" s="7">
        <f>YEAR(DATE(YEAR(lex_jul_2014[[#This Row],[Date]]),MONTH(lex_jul_2014[[#This Row],[Date]])+6,1))</f>
        <v>2016</v>
      </c>
      <c r="E1709" s="39" t="str">
        <f>TEXT(lex_jul_2014[[#This Row],[Date]],"YYYY")</f>
        <v>2015</v>
      </c>
      <c r="F1709" t="s">
        <v>273</v>
      </c>
      <c r="G1709" s="7" t="str">
        <f>VLOOKUP(K1709,[1]LibPAS_data!$A$2:$C$600,3,FALSE)</f>
        <v>Pima</v>
      </c>
      <c r="H1709">
        <v>14512</v>
      </c>
      <c r="I1709" s="7" t="s">
        <v>134</v>
      </c>
      <c r="J1709" s="28" t="str">
        <f>VLOOKUP(K1709,[1]LibPAS_data!$A$2:$C$601,2,FALSE)</f>
        <v>Venito Garcia Library</v>
      </c>
      <c r="K1709" s="13" t="s">
        <v>251</v>
      </c>
      <c r="L1709" t="s">
        <v>131</v>
      </c>
      <c r="M1709" t="s">
        <v>266</v>
      </c>
      <c r="P1709">
        <v>0</v>
      </c>
      <c r="Q1709">
        <v>0</v>
      </c>
      <c r="R1709">
        <v>0</v>
      </c>
      <c r="S1709">
        <v>0</v>
      </c>
      <c r="T1709">
        <v>0</v>
      </c>
      <c r="U1709">
        <v>0</v>
      </c>
      <c r="V1709">
        <v>0</v>
      </c>
    </row>
    <row r="1710" spans="1:22" ht="15" x14ac:dyDescent="0.25">
      <c r="A1710" s="22" t="e">
        <f>VLOOKUP(lex_jul_2014[[#This Row],[Locationid]],[1]LibPAS_data!$A$2:$D$264,4,FALSE)</f>
        <v>#N/A</v>
      </c>
      <c r="B1710" s="10" t="str">
        <f>TEXT(C1710,"yyyy")&amp;"-"&amp;"Q"&amp;LOOKUP(MONTH(C1710),{1,4,7,10},{1,2,3,4})</f>
        <v>2015-Q4</v>
      </c>
      <c r="C1710" s="19">
        <v>42278</v>
      </c>
      <c r="D1710" s="7">
        <f>YEAR(DATE(YEAR(lex_jul_2014[[#This Row],[Date]]),MONTH(lex_jul_2014[[#This Row],[Date]])+6,1))</f>
        <v>2016</v>
      </c>
      <c r="E1710" s="39" t="str">
        <f>TEXT(lex_jul_2014[[#This Row],[Date]],"YYYY")</f>
        <v>2015</v>
      </c>
      <c r="F1710" t="s">
        <v>273</v>
      </c>
      <c r="G1710" s="7" t="str">
        <f>VLOOKUP(K1710,[1]LibPAS_data!$A$2:$C$600,3,FALSE)</f>
        <v>Pinal</v>
      </c>
      <c r="H1710">
        <v>14443</v>
      </c>
      <c r="I1710" s="7" t="s">
        <v>21</v>
      </c>
      <c r="J1710" s="28" t="str">
        <f>VLOOKUP(K1710,[1]LibPAS_data!$A$2:$C$601,2,FALSE)</f>
        <v>Vista Grande Library</v>
      </c>
      <c r="K1710" s="13" t="s">
        <v>252</v>
      </c>
      <c r="L1710" t="s">
        <v>13</v>
      </c>
      <c r="M1710" t="s">
        <v>266</v>
      </c>
      <c r="P1710">
        <v>0</v>
      </c>
      <c r="Q1710">
        <v>0</v>
      </c>
      <c r="R1710">
        <v>0</v>
      </c>
      <c r="S1710">
        <v>0</v>
      </c>
      <c r="T1710">
        <v>0</v>
      </c>
      <c r="U1710">
        <v>0</v>
      </c>
      <c r="V1710">
        <v>0</v>
      </c>
    </row>
    <row r="1711" spans="1:22" ht="15" x14ac:dyDescent="0.25">
      <c r="A1711" s="22" t="str">
        <f>VLOOKUP(lex_jul_2014[[#This Row],[Locationid]],[1]LibPAS_data!$A$2:$D$264,4,FALSE)</f>
        <v>N/A</v>
      </c>
      <c r="B1711" s="10" t="str">
        <f>TEXT(C1711,"yyyy")&amp;"-"&amp;"Q"&amp;LOOKUP(MONTH(C1711),{1,4,7,10},{1,2,3,4})</f>
        <v>2015-Q4</v>
      </c>
      <c r="C1711" s="19">
        <v>42278</v>
      </c>
      <c r="D1711" s="7">
        <f>YEAR(DATE(YEAR(lex_jul_2014[[#This Row],[Date]]),MONTH(lex_jul_2014[[#This Row],[Date]])+6,1))</f>
        <v>2016</v>
      </c>
      <c r="E1711" s="39" t="str">
        <f>TEXT(lex_jul_2014[[#This Row],[Date]],"YYYY")</f>
        <v>2015</v>
      </c>
      <c r="F1711" t="s">
        <v>273</v>
      </c>
      <c r="G1711" s="7" t="str">
        <f>VLOOKUP(K1711,[1]LibPAS_data!$A$2:$C$600,3,FALSE)</f>
        <v>Maricopa</v>
      </c>
      <c r="H1711">
        <v>14481</v>
      </c>
      <c r="I1711" s="7" t="s">
        <v>111</v>
      </c>
      <c r="J1711" s="28" t="str">
        <f>VLOOKUP(K1711,[1]LibPAS_data!$A$2:$C$601,2,FALSE)</f>
        <v>Wickenburg Public Library</v>
      </c>
      <c r="K1711" s="15" t="s">
        <v>253</v>
      </c>
      <c r="L1711" t="s">
        <v>96</v>
      </c>
      <c r="M1711" t="s">
        <v>266</v>
      </c>
      <c r="P1711">
        <v>0</v>
      </c>
      <c r="Q1711">
        <v>0</v>
      </c>
      <c r="R1711">
        <v>0</v>
      </c>
      <c r="S1711">
        <v>0</v>
      </c>
      <c r="T1711">
        <v>0</v>
      </c>
      <c r="U1711">
        <v>0</v>
      </c>
      <c r="V1711">
        <v>0</v>
      </c>
    </row>
    <row r="1712" spans="1:22" ht="15" x14ac:dyDescent="0.25">
      <c r="A1712" s="22" t="e">
        <f>VLOOKUP(lex_jul_2014[[#This Row],[Locationid]],[1]LibPAS_data!$A$2:$D$264,4,FALSE)</f>
        <v>#N/A</v>
      </c>
      <c r="B1712" s="10" t="str">
        <f>TEXT(C1712,"yyyy")&amp;"-"&amp;"Q"&amp;LOOKUP(MONTH(C1712),{1,4,7,10},{1,2,3,4})</f>
        <v>2015-Q4</v>
      </c>
      <c r="C1712" s="19">
        <v>42278</v>
      </c>
      <c r="D1712" s="7">
        <f>YEAR(DATE(YEAR(lex_jul_2014[[#This Row],[Date]]),MONTH(lex_jul_2014[[#This Row],[Date]])+6,1))</f>
        <v>2016</v>
      </c>
      <c r="E1712" s="39" t="str">
        <f>TEXT(lex_jul_2014[[#This Row],[Date]],"YYYY")</f>
        <v>2015</v>
      </c>
      <c r="F1712" t="s">
        <v>273</v>
      </c>
      <c r="G1712" s="7" t="str">
        <f>VLOOKUP(K1712,[1]LibPAS_data!$A$2:$C$600,3,FALSE)</f>
        <v>Yavapai</v>
      </c>
      <c r="H1712">
        <v>14551</v>
      </c>
      <c r="I1712" s="7" t="s">
        <v>43</v>
      </c>
      <c r="J1712" s="28" t="str">
        <f>VLOOKUP(K1712,[1]LibPAS_data!$A$2:$C$601,2,FALSE)</f>
        <v>Wilhoit Public Library</v>
      </c>
      <c r="K1712" s="13" t="s">
        <v>254</v>
      </c>
      <c r="L1712" t="s">
        <v>39</v>
      </c>
      <c r="M1712" t="s">
        <v>266</v>
      </c>
      <c r="P1712">
        <v>0</v>
      </c>
      <c r="Q1712">
        <v>0</v>
      </c>
      <c r="R1712">
        <v>0</v>
      </c>
      <c r="S1712">
        <v>0</v>
      </c>
      <c r="T1712">
        <v>0</v>
      </c>
      <c r="U1712">
        <v>0</v>
      </c>
      <c r="V1712">
        <v>0</v>
      </c>
    </row>
    <row r="1713" spans="1:22" ht="15" x14ac:dyDescent="0.25">
      <c r="A1713" s="22" t="str">
        <f>VLOOKUP(lex_jul_2014[[#This Row],[Locationid]],[1]LibPAS_data!$A$2:$D$264,4,FALSE)</f>
        <v>N/A</v>
      </c>
      <c r="B1713" s="10" t="str">
        <f>TEXT(C1713,"yyyy")&amp;"-"&amp;"Q"&amp;LOOKUP(MONTH(C1713),{1,4,7,10},{1,2,3,4})</f>
        <v>2015-Q4</v>
      </c>
      <c r="C1713" s="19">
        <v>42278</v>
      </c>
      <c r="D1713" s="7">
        <f>YEAR(DATE(YEAR(lex_jul_2014[[#This Row],[Date]]),MONTH(lex_jul_2014[[#This Row],[Date]])+6,1))</f>
        <v>2016</v>
      </c>
      <c r="E1713" s="39" t="str">
        <f>TEXT(lex_jul_2014[[#This Row],[Date]],"YYYY")</f>
        <v>2015</v>
      </c>
      <c r="F1713" t="s">
        <v>273</v>
      </c>
      <c r="G1713" s="7" t="str">
        <f>VLOOKUP(K1713,[1]LibPAS_data!$A$2:$C$600,3,FALSE)</f>
        <v>Coconino</v>
      </c>
      <c r="H1713">
        <v>13090</v>
      </c>
      <c r="I1713" s="7" t="s">
        <v>61</v>
      </c>
      <c r="J1713" s="28" t="str">
        <f>VLOOKUP(K1713,[1]LibPAS_data!$A$2:$C$601,2,FALSE)</f>
        <v>Williams Public Library</v>
      </c>
      <c r="K1713" s="13" t="s">
        <v>255</v>
      </c>
      <c r="L1713" t="s">
        <v>62</v>
      </c>
      <c r="M1713" t="s">
        <v>266</v>
      </c>
      <c r="P1713">
        <v>0</v>
      </c>
      <c r="Q1713">
        <v>0</v>
      </c>
      <c r="R1713">
        <v>0</v>
      </c>
      <c r="S1713">
        <v>0</v>
      </c>
      <c r="T1713">
        <v>0</v>
      </c>
      <c r="U1713">
        <v>0</v>
      </c>
      <c r="V1713">
        <v>0</v>
      </c>
    </row>
    <row r="1714" spans="1:22" ht="15" x14ac:dyDescent="0.25">
      <c r="A1714" s="22">
        <f>VLOOKUP(lex_jul_2014[[#This Row],[Locationid]],[1]LibPAS_data!$A$2:$D$264,4,FALSE)</f>
        <v>3037</v>
      </c>
      <c r="B1714" s="10" t="str">
        <f>TEXT(C1714,"yyyy")&amp;"-"&amp;"Q"&amp;LOOKUP(MONTH(C1714),{1,4,7,10},{1,2,3,4})</f>
        <v>2015-Q4</v>
      </c>
      <c r="C1714" s="19">
        <v>42278</v>
      </c>
      <c r="D1714" s="7">
        <f>YEAR(DATE(YEAR(lex_jul_2014[[#This Row],[Date]]),MONTH(lex_jul_2014[[#This Row],[Date]])+6,1))</f>
        <v>2016</v>
      </c>
      <c r="E1714" s="39" t="str">
        <f>TEXT(lex_jul_2014[[#This Row],[Date]],"YYYY")</f>
        <v>2015</v>
      </c>
      <c r="F1714" t="s">
        <v>273</v>
      </c>
      <c r="G1714" s="7" t="str">
        <f>VLOOKUP(K1714,[1]LibPAS_data!$A$2:$C$600,3,FALSE)</f>
        <v>Navajo</v>
      </c>
      <c r="H1714">
        <v>14505</v>
      </c>
      <c r="I1714" s="7" t="s">
        <v>121</v>
      </c>
      <c r="J1714" s="28" t="str">
        <f>VLOOKUP(K1714,[1]LibPAS_data!$A$2:$C$601,2,FALSE)</f>
        <v>Winslow Public Library</v>
      </c>
      <c r="K1714" s="13" t="s">
        <v>256</v>
      </c>
      <c r="L1714" t="s">
        <v>114</v>
      </c>
      <c r="M1714" t="s">
        <v>266</v>
      </c>
      <c r="P1714">
        <v>0</v>
      </c>
      <c r="Q1714">
        <v>0</v>
      </c>
      <c r="R1714">
        <v>0</v>
      </c>
      <c r="S1714">
        <v>0</v>
      </c>
      <c r="T1714">
        <v>0</v>
      </c>
      <c r="U1714">
        <v>0</v>
      </c>
      <c r="V1714">
        <v>0</v>
      </c>
    </row>
    <row r="1715" spans="1:22" ht="15" x14ac:dyDescent="0.25">
      <c r="A1715" s="22" t="e">
        <f>VLOOKUP(lex_jul_2014[[#This Row],[Locationid]],[1]LibPAS_data!$A$2:$D$264,4,FALSE)</f>
        <v>#N/A</v>
      </c>
      <c r="B1715" s="10" t="str">
        <f>TEXT(C1715,"yyyy")&amp;"-"&amp;"Q"&amp;LOOKUP(MONTH(C1715),{1,4,7,10},{1,2,3,4})</f>
        <v>2015-Q4</v>
      </c>
      <c r="C1715" s="19">
        <v>42278</v>
      </c>
      <c r="D1715" s="7">
        <f>YEAR(DATE(YEAR(lex_jul_2014[[#This Row],[Date]]),MONTH(lex_jul_2014[[#This Row],[Date]])+6,1))</f>
        <v>2016</v>
      </c>
      <c r="E1715" s="39" t="str">
        <f>TEXT(lex_jul_2014[[#This Row],[Date]],"YYYY")</f>
        <v>2015</v>
      </c>
      <c r="F1715" t="s">
        <v>273</v>
      </c>
      <c r="G1715" s="7" t="str">
        <f>VLOOKUP(K1715,[1]LibPAS_data!$A$2:$C$600,3,FALSE)</f>
        <v>Navajo</v>
      </c>
      <c r="H1715">
        <v>14506</v>
      </c>
      <c r="I1715" s="7" t="s">
        <v>122</v>
      </c>
      <c r="J1715" s="28" t="str">
        <f>VLOOKUP(K1715,[1]LibPAS_data!$A$2:$C$601,2,FALSE)</f>
        <v>Woodruff Community Library</v>
      </c>
      <c r="K1715" s="13" t="s">
        <v>257</v>
      </c>
      <c r="L1715" t="s">
        <v>114</v>
      </c>
      <c r="M1715" t="s">
        <v>266</v>
      </c>
      <c r="P1715">
        <v>0</v>
      </c>
      <c r="Q1715">
        <v>0</v>
      </c>
      <c r="R1715">
        <v>0</v>
      </c>
      <c r="S1715">
        <v>0</v>
      </c>
      <c r="T1715">
        <v>0</v>
      </c>
      <c r="U1715">
        <v>0</v>
      </c>
      <c r="V1715">
        <v>0</v>
      </c>
    </row>
    <row r="1716" spans="1:22" ht="15" x14ac:dyDescent="0.25">
      <c r="A1716" s="22" t="e">
        <f>VLOOKUP(lex_jul_2014[[#This Row],[Locationid]],[1]LibPAS_data!$A$2:$D$264,4,FALSE)</f>
        <v>#N/A</v>
      </c>
      <c r="B1716" s="10" t="str">
        <f>TEXT(C1716,"yyyy")&amp;"-"&amp;"Q"&amp;LOOKUP(MONTH(C1716),{1,4,7,10},{1,2,3,4})</f>
        <v>2015-Q4</v>
      </c>
      <c r="C1716" s="19">
        <v>42278</v>
      </c>
      <c r="D1716" s="7">
        <f>YEAR(DATE(YEAR(lex_jul_2014[[#This Row],[Date]]),MONTH(lex_jul_2014[[#This Row],[Date]])+6,1))</f>
        <v>2016</v>
      </c>
      <c r="E1716" s="39" t="str">
        <f>TEXT(lex_jul_2014[[#This Row],[Date]],"YYYY")</f>
        <v>2015</v>
      </c>
      <c r="F1716" t="s">
        <v>273</v>
      </c>
      <c r="G1716" s="7" t="str">
        <f>VLOOKUP(K1716,[1]LibPAS_data!$A$2:$C$600,3,FALSE)</f>
        <v>Yavapai</v>
      </c>
      <c r="H1716">
        <v>14552</v>
      </c>
      <c r="I1716" s="7" t="s">
        <v>44</v>
      </c>
      <c r="J1716" s="28" t="str">
        <f>VLOOKUP(K1716,[1]LibPAS_data!$A$2:$C$601,2,FALSE)</f>
        <v>Yarnell Public Library</v>
      </c>
      <c r="K1716" s="13" t="s">
        <v>258</v>
      </c>
      <c r="L1716" t="s">
        <v>39</v>
      </c>
      <c r="M1716" t="s">
        <v>266</v>
      </c>
      <c r="P1716">
        <v>0</v>
      </c>
      <c r="Q1716">
        <v>0</v>
      </c>
      <c r="R1716">
        <v>0</v>
      </c>
      <c r="S1716">
        <v>0</v>
      </c>
      <c r="T1716">
        <v>0</v>
      </c>
      <c r="U1716">
        <v>0</v>
      </c>
      <c r="V1716">
        <v>0</v>
      </c>
    </row>
    <row r="1717" spans="1:22" ht="15" x14ac:dyDescent="0.25">
      <c r="A1717" s="22">
        <f>VLOOKUP(lex_jul_2014[[#This Row],[Locationid]],[1]LibPAS_data!$A$2:$D$264,4,FALSE)</f>
        <v>9301</v>
      </c>
      <c r="B1717" s="10" t="str">
        <f>TEXT(C1717,"yyyy")&amp;"-"&amp;"Q"&amp;LOOKUP(MONTH(C1717),{1,4,7,10},{1,2,3,4})</f>
        <v>2015-Q4</v>
      </c>
      <c r="C1717" s="19">
        <v>42278</v>
      </c>
      <c r="D1717" s="7">
        <f>YEAR(DATE(YEAR(lex_jul_2014[[#This Row],[Date]]),MONTH(lex_jul_2014[[#This Row],[Date]])+6,1))</f>
        <v>2016</v>
      </c>
      <c r="E1717" s="39" t="str">
        <f>TEXT(lex_jul_2014[[#This Row],[Date]],"YYYY")</f>
        <v>2015</v>
      </c>
      <c r="F1717" t="s">
        <v>273</v>
      </c>
      <c r="G1717" s="7" t="str">
        <f>VLOOKUP(K1717,[1]LibPAS_data!$A$2:$C$600,3,FALSE)</f>
        <v>Yavapai</v>
      </c>
      <c r="H1717">
        <v>12675</v>
      </c>
      <c r="I1717" s="7" t="s">
        <v>40</v>
      </c>
      <c r="J1717" s="28" t="str">
        <f>VLOOKUP(K1717,[1]LibPAS_data!$A$2:$C$601,2,FALSE)</f>
        <v>Yavapai County Library District</v>
      </c>
      <c r="K1717" s="13" t="s">
        <v>259</v>
      </c>
      <c r="L1717" t="s">
        <v>39</v>
      </c>
      <c r="M1717" t="s">
        <v>266</v>
      </c>
      <c r="P1717">
        <v>1</v>
      </c>
      <c r="Q1717">
        <v>1</v>
      </c>
      <c r="R1717">
        <v>2</v>
      </c>
      <c r="S1717">
        <v>0</v>
      </c>
      <c r="T1717">
        <v>1</v>
      </c>
      <c r="U1717">
        <v>0</v>
      </c>
      <c r="V1717">
        <v>1</v>
      </c>
    </row>
    <row r="1718" spans="1:22" ht="15" x14ac:dyDescent="0.25">
      <c r="A1718" s="22" t="str">
        <f>VLOOKUP(lex_jul_2014[[#This Row],[Locationid]],[1]LibPAS_data!$A$2:$D$264,4,FALSE)</f>
        <v>N/A</v>
      </c>
      <c r="B1718" s="10" t="str">
        <f>TEXT(C1718,"yyyy")&amp;"-"&amp;"Q"&amp;LOOKUP(MONTH(C1718),{1,4,7,10},{1,2,3,4})</f>
        <v>2015-Q4</v>
      </c>
      <c r="C1718" s="19">
        <v>42278</v>
      </c>
      <c r="D1718" s="7">
        <f>YEAR(DATE(YEAR(lex_jul_2014[[#This Row],[Date]]),MONTH(lex_jul_2014[[#This Row],[Date]])+6,1))</f>
        <v>2016</v>
      </c>
      <c r="E1718" s="39" t="str">
        <f>TEXT(lex_jul_2014[[#This Row],[Date]],"YYYY")</f>
        <v>2015</v>
      </c>
      <c r="F1718" t="s">
        <v>273</v>
      </c>
      <c r="G1718" s="7" t="str">
        <f>VLOOKUP(K1718,[1]LibPAS_data!$A$2:$C$600,3,FALSE)</f>
        <v>Yavapai</v>
      </c>
      <c r="H1718">
        <v>14518</v>
      </c>
      <c r="I1718" s="7" t="s">
        <v>41</v>
      </c>
      <c r="J1718" s="28" t="str">
        <f>VLOOKUP(K1718,[1]LibPAS_data!$A$2:$C$601,2,FALSE)</f>
        <v>Yavapai-Prescott Tribal Library</v>
      </c>
      <c r="K1718" s="26" t="s">
        <v>260</v>
      </c>
      <c r="L1718" t="s">
        <v>39</v>
      </c>
      <c r="M1718" t="s">
        <v>266</v>
      </c>
      <c r="P1718">
        <v>0</v>
      </c>
      <c r="Q1718">
        <v>0</v>
      </c>
      <c r="R1718">
        <v>0</v>
      </c>
      <c r="S1718">
        <v>0</v>
      </c>
      <c r="T1718">
        <v>0</v>
      </c>
      <c r="U1718">
        <v>0</v>
      </c>
      <c r="V1718">
        <v>0</v>
      </c>
    </row>
    <row r="1719" spans="1:22" ht="15" x14ac:dyDescent="0.25">
      <c r="A1719" s="22">
        <f>VLOOKUP(lex_jul_2014[[#This Row],[Locationid]],[1]LibPAS_data!$A$2:$D$264,4,FALSE)</f>
        <v>790</v>
      </c>
      <c r="B1719" s="10" t="str">
        <f>TEXT(C1719,"yyyy")&amp;"-"&amp;"Q"&amp;LOOKUP(MONTH(C1719),{1,4,7,10},{1,2,3,4})</f>
        <v>2015-Q4</v>
      </c>
      <c r="C1719" s="19">
        <v>42278</v>
      </c>
      <c r="D1719" s="7">
        <f>YEAR(DATE(YEAR(lex_jul_2014[[#This Row],[Date]]),MONTH(lex_jul_2014[[#This Row],[Date]])+6,1))</f>
        <v>2016</v>
      </c>
      <c r="E1719" s="39" t="str">
        <f>TEXT(lex_jul_2014[[#This Row],[Date]],"YYYY")</f>
        <v>2015</v>
      </c>
      <c r="F1719" t="s">
        <v>273</v>
      </c>
      <c r="G1719" s="7" t="str">
        <f>VLOOKUP(K1719,[1]LibPAS_data!$A$2:$C$600,3,FALSE)</f>
        <v>Gila</v>
      </c>
      <c r="H1719">
        <v>14464</v>
      </c>
      <c r="I1719" s="7" t="s">
        <v>91</v>
      </c>
      <c r="J1719" s="28" t="str">
        <f>VLOOKUP(K1719,[1]LibPAS_data!$A$2:$C$601,2,FALSE)</f>
        <v>Young Public Library</v>
      </c>
      <c r="K1719" s="13" t="s">
        <v>261</v>
      </c>
      <c r="L1719" t="s">
        <v>84</v>
      </c>
      <c r="M1719" t="s">
        <v>266</v>
      </c>
      <c r="P1719">
        <v>0</v>
      </c>
      <c r="Q1719">
        <v>0</v>
      </c>
      <c r="R1719">
        <v>0</v>
      </c>
      <c r="S1719">
        <v>0</v>
      </c>
      <c r="T1719">
        <v>0</v>
      </c>
      <c r="U1719">
        <v>0</v>
      </c>
      <c r="V1719">
        <v>0</v>
      </c>
    </row>
    <row r="1720" spans="1:22" ht="15" x14ac:dyDescent="0.25">
      <c r="A1720" s="22">
        <f>VLOOKUP(lex_jul_2014[[#This Row],[Locationid]],[1]LibPAS_data!$A$2:$D$264,4,FALSE)</f>
        <v>359</v>
      </c>
      <c r="B1720" s="10" t="str">
        <f>TEXT(C1720,"yyyy")&amp;"-"&amp;"Q"&amp;LOOKUP(MONTH(C1720),{1,4,7,10},{1,2,3,4})</f>
        <v>2015-Q4</v>
      </c>
      <c r="C1720" s="19">
        <v>42278</v>
      </c>
      <c r="D1720" s="7">
        <f>YEAR(DATE(YEAR(lex_jul_2014[[#This Row],[Date]]),MONTH(lex_jul_2014[[#This Row],[Date]])+6,1))</f>
        <v>2016</v>
      </c>
      <c r="E1720" s="39" t="str">
        <f>TEXT(lex_jul_2014[[#This Row],[Date]],"YYYY")</f>
        <v>2015</v>
      </c>
      <c r="F1720" t="s">
        <v>273</v>
      </c>
      <c r="G1720" s="7" t="str">
        <f>VLOOKUP(K1720,[1]LibPAS_data!$A$2:$C$600,3,FALSE)</f>
        <v>Maricopa</v>
      </c>
      <c r="H1720">
        <v>14486</v>
      </c>
      <c r="I1720" s="7" t="s">
        <v>105</v>
      </c>
      <c r="J1720" s="28" t="str">
        <f>VLOOKUP(K1720,[1]LibPAS_data!$A$2:$C$601,2,FALSE)</f>
        <v>Youngtown Public Library</v>
      </c>
      <c r="K1720" s="13" t="s">
        <v>262</v>
      </c>
      <c r="L1720" t="s">
        <v>96</v>
      </c>
      <c r="M1720" t="s">
        <v>266</v>
      </c>
      <c r="P1720">
        <v>0</v>
      </c>
      <c r="Q1720">
        <v>0</v>
      </c>
      <c r="R1720">
        <v>0</v>
      </c>
      <c r="S1720">
        <v>0</v>
      </c>
      <c r="T1720">
        <v>0</v>
      </c>
      <c r="U1720">
        <v>0</v>
      </c>
      <c r="V1720">
        <v>0</v>
      </c>
    </row>
    <row r="1721" spans="1:22" ht="15" x14ac:dyDescent="0.25">
      <c r="A1721" s="27" t="e">
        <f>VLOOKUP(lex_jul_2014[[#This Row],[Locationid]],[1]LibPAS_data!$A$2:$D$264,4,FALSE)</f>
        <v>#N/A</v>
      </c>
      <c r="B1721" s="10" t="str">
        <f>TEXT(C1721,"yyyy")&amp;"-"&amp;"Q"&amp;LOOKUP(MONTH(C1721),{1,4,7,10},{1,2,3,4})</f>
        <v>2015-Q4</v>
      </c>
      <c r="C1721" s="19">
        <v>42278</v>
      </c>
      <c r="D1721" s="7">
        <f>YEAR(DATE(YEAR(lex_jul_2014[[#This Row],[Date]]),MONTH(lex_jul_2014[[#This Row],[Date]])+6,1))</f>
        <v>2016</v>
      </c>
      <c r="E1721" s="39" t="str">
        <f>TEXT(lex_jul_2014[[#This Row],[Date]],"YYYY")</f>
        <v>2015</v>
      </c>
      <c r="F1721" t="s">
        <v>273</v>
      </c>
      <c r="G1721" s="28" t="str">
        <f>VLOOKUP(K1721,[1]LibPAS_data!$A$2:$C$600,3,FALSE)</f>
        <v>Yuma</v>
      </c>
      <c r="H1721" s="2">
        <v>14527</v>
      </c>
      <c r="I1721" s="28" t="s">
        <v>140</v>
      </c>
      <c r="J1721" s="28" t="str">
        <f>VLOOKUP(K1721,[1]LibPAS_data!$A$2:$C$601,2,FALSE)</f>
        <v>Yuma County Library District</v>
      </c>
      <c r="K1721" s="30" t="s">
        <v>263</v>
      </c>
      <c r="L1721" s="2" t="s">
        <v>141</v>
      </c>
      <c r="M1721" t="s">
        <v>266</v>
      </c>
      <c r="N1721" s="2"/>
      <c r="O1721" s="2"/>
      <c r="P1721" s="2">
        <v>129</v>
      </c>
      <c r="Q1721" s="2">
        <v>19</v>
      </c>
      <c r="R1721" s="2">
        <v>195</v>
      </c>
      <c r="S1721" s="2">
        <v>105</v>
      </c>
      <c r="T1721" s="2">
        <v>7</v>
      </c>
      <c r="U1721" s="2">
        <v>1</v>
      </c>
      <c r="V1721" s="2">
        <v>0</v>
      </c>
    </row>
    <row r="1722" spans="1:22" ht="15" x14ac:dyDescent="0.25">
      <c r="A1722" s="22">
        <f>VLOOKUP(lex_jul_2014[[#This Row],[Locationid]],[1]LibPAS_data!$A$2:$D$264,4,FALSE)</f>
        <v>1188</v>
      </c>
      <c r="B1722" s="10" t="str">
        <f>TEXT(C1722,"yyyy")&amp;"-"&amp;"Q"&amp;LOOKUP(MONTH(C1722),{1,4,7,10},{1,2,3,4})</f>
        <v>2015-Q4</v>
      </c>
      <c r="C1722" s="19">
        <v>42309</v>
      </c>
      <c r="D1722" s="7">
        <f>YEAR(DATE(YEAR(lex_jul_2014[[#This Row],[Date]]),MONTH(lex_jul_2014[[#This Row],[Date]])+6,1))</f>
        <v>2016</v>
      </c>
      <c r="E1722" s="39" t="str">
        <f>TEXT(lex_jul_2014[[#This Row],[Date]],"YYYY")</f>
        <v>2015</v>
      </c>
      <c r="F1722" t="s">
        <v>274</v>
      </c>
      <c r="G1722" s="7" t="str">
        <f>VLOOKUP(K1722,[1]LibPAS_data!$A$2:$C$600,3,FALSE)</f>
        <v>Pinal</v>
      </c>
      <c r="H1722">
        <v>14487</v>
      </c>
      <c r="I1722" t="s">
        <v>106</v>
      </c>
      <c r="J1722" s="7" t="str">
        <f>VLOOKUP(K1722,[1]LibPAS_data!$A$2:$C$601,2,FALSE)</f>
        <v>Ak-Chin Indian Community Library</v>
      </c>
      <c r="K1722" s="13" t="s">
        <v>149</v>
      </c>
      <c r="L1722" t="s">
        <v>96</v>
      </c>
      <c r="M1722" t="s">
        <v>266</v>
      </c>
      <c r="P1722">
        <v>0</v>
      </c>
      <c r="Q1722">
        <v>0</v>
      </c>
      <c r="R1722">
        <v>0</v>
      </c>
      <c r="S1722">
        <v>0</v>
      </c>
      <c r="T1722">
        <v>0</v>
      </c>
      <c r="U1722">
        <v>0</v>
      </c>
      <c r="V1722">
        <v>0</v>
      </c>
    </row>
    <row r="1723" spans="1:22" ht="15" x14ac:dyDescent="0.25">
      <c r="A1723" s="22">
        <f>VLOOKUP(lex_jul_2014[[#This Row],[Locationid]],[1]LibPAS_data!$A$2:$D$264,4,FALSE)</f>
        <v>11452</v>
      </c>
      <c r="B1723" s="10" t="str">
        <f>TEXT(C1723,"yyyy")&amp;"-"&amp;"Q"&amp;LOOKUP(MONTH(C1723),{1,4,7,10},{1,2,3,4})</f>
        <v>2015-Q4</v>
      </c>
      <c r="C1723" s="19">
        <v>42309</v>
      </c>
      <c r="D1723" s="7">
        <f>YEAR(DATE(YEAR(lex_jul_2014[[#This Row],[Date]]),MONTH(lex_jul_2014[[#This Row],[Date]])+6,1))</f>
        <v>2016</v>
      </c>
      <c r="E1723" s="39" t="str">
        <f>TEXT(lex_jul_2014[[#This Row],[Date]],"YYYY")</f>
        <v>2015</v>
      </c>
      <c r="F1723" t="s">
        <v>274</v>
      </c>
      <c r="G1723" s="7" t="str">
        <f>VLOOKUP(K1723,[1]LibPAS_data!$A$2:$C$600,3,FALSE)</f>
        <v>Apache</v>
      </c>
      <c r="H1723">
        <v>14331</v>
      </c>
      <c r="I1723" t="s">
        <v>59</v>
      </c>
      <c r="J1723" s="7" t="str">
        <f>VLOOKUP(K1723,[1]LibPAS_data!$A$2:$C$601,2,FALSE)</f>
        <v>Apache County Library District Office</v>
      </c>
      <c r="K1723" s="13" t="s">
        <v>150</v>
      </c>
      <c r="L1723" t="s">
        <v>60</v>
      </c>
      <c r="M1723" t="s">
        <v>266</v>
      </c>
      <c r="P1723">
        <v>0</v>
      </c>
      <c r="Q1723">
        <v>0</v>
      </c>
      <c r="R1723">
        <v>0</v>
      </c>
      <c r="S1723">
        <v>0</v>
      </c>
      <c r="T1723">
        <v>0</v>
      </c>
      <c r="U1723">
        <v>0</v>
      </c>
      <c r="V1723">
        <v>0</v>
      </c>
    </row>
    <row r="1724" spans="1:22" ht="15" x14ac:dyDescent="0.25">
      <c r="A1724" s="22">
        <f>VLOOKUP(lex_jul_2014[[#This Row],[Locationid]],[1]LibPAS_data!$A$2:$D$264,4,FALSE)</f>
        <v>63208</v>
      </c>
      <c r="B1724" s="10" t="str">
        <f>TEXT(C1724,"yyyy")&amp;"-"&amp;"Q"&amp;LOOKUP(MONTH(C1724),{1,4,7,10},{1,2,3,4})</f>
        <v>2015-Q4</v>
      </c>
      <c r="C1724" s="19">
        <v>42309</v>
      </c>
      <c r="D1724" s="7">
        <f>YEAR(DATE(YEAR(lex_jul_2014[[#This Row],[Date]]),MONTH(lex_jul_2014[[#This Row],[Date]])+6,1))</f>
        <v>2016</v>
      </c>
      <c r="E1724" s="39" t="str">
        <f>TEXT(lex_jul_2014[[#This Row],[Date]],"YYYY")</f>
        <v>2015</v>
      </c>
      <c r="F1724" t="s">
        <v>274</v>
      </c>
      <c r="G1724" s="7" t="str">
        <f>VLOOKUP(K1724,[1]LibPAS_data!$A$2:$C$600,3,FALSE)</f>
        <v>Pinal</v>
      </c>
      <c r="H1724">
        <v>12670</v>
      </c>
      <c r="I1724" t="s">
        <v>14</v>
      </c>
      <c r="J1724" s="7" t="str">
        <f>VLOOKUP(K1724,[1]LibPAS_data!$A$2:$C$601,2,FALSE)</f>
        <v>Apache Junction Public Library</v>
      </c>
      <c r="K1724" s="13" t="s">
        <v>151</v>
      </c>
      <c r="L1724" t="s">
        <v>13</v>
      </c>
      <c r="M1724" t="s">
        <v>266</v>
      </c>
      <c r="P1724">
        <v>2</v>
      </c>
      <c r="Q1724">
        <v>1</v>
      </c>
      <c r="R1724">
        <v>6</v>
      </c>
      <c r="S1724">
        <v>0</v>
      </c>
      <c r="T1724">
        <v>0</v>
      </c>
      <c r="U1724">
        <v>0</v>
      </c>
      <c r="V1724">
        <v>0</v>
      </c>
    </row>
    <row r="1725" spans="1:22" ht="15" x14ac:dyDescent="0.25">
      <c r="A1725" s="22" t="e">
        <f>VLOOKUP(lex_jul_2014[[#This Row],[Locationid]],[1]LibPAS_data!$A$2:$D$264,4,FALSE)</f>
        <v>#N/A</v>
      </c>
      <c r="B1725" s="10" t="str">
        <f>TEXT(C1725,"yyyy")&amp;"-"&amp;"Q"&amp;LOOKUP(MONTH(C1725),{1,4,7,10},{1,2,3,4})</f>
        <v>2015-Q4</v>
      </c>
      <c r="C1725" s="19">
        <v>42309</v>
      </c>
      <c r="D1725" s="7">
        <f>YEAR(DATE(YEAR(lex_jul_2014[[#This Row],[Date]]),MONTH(lex_jul_2014[[#This Row],[Date]])+6,1))</f>
        <v>2016</v>
      </c>
      <c r="E1725" s="39" t="str">
        <f>TEXT(lex_jul_2014[[#This Row],[Date]],"YYYY")</f>
        <v>2015</v>
      </c>
      <c r="F1725" t="s">
        <v>274</v>
      </c>
      <c r="G1725" s="7" t="str">
        <f>VLOOKUP(K1725,[1]LibPAS_data!$A$2:$C$600,3,FALSE)</f>
        <v>Pinal</v>
      </c>
      <c r="H1725">
        <v>13834</v>
      </c>
      <c r="I1725" t="s">
        <v>15</v>
      </c>
      <c r="J1725" s="7" t="str">
        <f>VLOOKUP(K1725,[1]LibPAS_data!$A$2:$C$601,2,FALSE)</f>
        <v>Arizona City Community Library</v>
      </c>
      <c r="K1725" s="13" t="s">
        <v>152</v>
      </c>
      <c r="L1725" t="s">
        <v>13</v>
      </c>
      <c r="M1725" t="s">
        <v>266</v>
      </c>
      <c r="P1725">
        <v>0</v>
      </c>
      <c r="Q1725">
        <v>0</v>
      </c>
      <c r="R1725">
        <v>0</v>
      </c>
      <c r="S1725">
        <v>0</v>
      </c>
      <c r="T1725">
        <v>0</v>
      </c>
      <c r="U1725">
        <v>0</v>
      </c>
      <c r="V1725">
        <v>0</v>
      </c>
    </row>
    <row r="1726" spans="1:22" ht="15" x14ac:dyDescent="0.25">
      <c r="A1726" s="22" t="e">
        <f>VLOOKUP(lex_jul_2014[[#This Row],[Locationid]],[1]LibPAS_data!$A$2:$D$264,4,FALSE)</f>
        <v>#N/A</v>
      </c>
      <c r="B1726" s="10" t="str">
        <f>TEXT(C1726,"yyyy")&amp;"-"&amp;"Q"&amp;LOOKUP(MONTH(C1726),{1,4,7,10},{1,2,3,4})</f>
        <v>2015-Q4</v>
      </c>
      <c r="C1726" s="19">
        <v>42309</v>
      </c>
      <c r="D1726" s="7">
        <f>YEAR(DATE(YEAR(lex_jul_2014[[#This Row],[Date]]),MONTH(lex_jul_2014[[#This Row],[Date]])+6,1))</f>
        <v>2016</v>
      </c>
      <c r="E1726" s="39" t="str">
        <f>TEXT(lex_jul_2014[[#This Row],[Date]],"YYYY")</f>
        <v>2015</v>
      </c>
      <c r="F1726" t="s">
        <v>274</v>
      </c>
      <c r="G1726" s="7" t="str">
        <f>VLOOKUP(K1726,[1]LibPAS_data!$A$2:$C$600,3,FALSE)</f>
        <v>State</v>
      </c>
      <c r="H1726">
        <v>14554</v>
      </c>
      <c r="I1726" t="s">
        <v>143</v>
      </c>
      <c r="J1726" s="7" t="str">
        <f>VLOOKUP(K1726,[1]LibPAS_data!$A$2:$C$601,2,FALSE)</f>
        <v>Arizona State Library</v>
      </c>
      <c r="K1726" s="13" t="s">
        <v>153</v>
      </c>
      <c r="M1726" t="s">
        <v>266</v>
      </c>
      <c r="P1726">
        <v>15</v>
      </c>
      <c r="Q1726">
        <v>12</v>
      </c>
      <c r="R1726">
        <v>30</v>
      </c>
      <c r="S1726">
        <v>11</v>
      </c>
      <c r="T1726">
        <v>1</v>
      </c>
      <c r="U1726">
        <v>1</v>
      </c>
      <c r="V1726">
        <v>0</v>
      </c>
    </row>
    <row r="1727" spans="1:22" ht="15" x14ac:dyDescent="0.25">
      <c r="A1727" s="22" t="e">
        <f>VLOOKUP(lex_jul_2014[[#This Row],[Locationid]],[1]LibPAS_data!$A$2:$D$264,4,FALSE)</f>
        <v>#N/A</v>
      </c>
      <c r="B1727" s="10" t="str">
        <f>TEXT(C1727,"yyyy")&amp;"-"&amp;"Q"&amp;LOOKUP(MONTH(C1727),{1,4,7,10},{1,2,3,4})</f>
        <v>2015-Q4</v>
      </c>
      <c r="C1727" s="19">
        <v>42309</v>
      </c>
      <c r="D1727" s="7">
        <f>YEAR(DATE(YEAR(lex_jul_2014[[#This Row],[Date]]),MONTH(lex_jul_2014[[#This Row],[Date]])+6,1))</f>
        <v>2016</v>
      </c>
      <c r="E1727" s="39" t="str">
        <f>TEXT(lex_jul_2014[[#This Row],[Date]],"YYYY")</f>
        <v>2015</v>
      </c>
      <c r="F1727" t="s">
        <v>274</v>
      </c>
      <c r="G1727" s="7" t="str">
        <f>VLOOKUP(K1727,[1]LibPAS_data!$A$2:$C$600,3,FALSE)</f>
        <v>Yavapai</v>
      </c>
      <c r="H1727">
        <v>14520</v>
      </c>
      <c r="I1727" t="s">
        <v>54</v>
      </c>
      <c r="J1727" s="7" t="str">
        <f>VLOOKUP(K1727,[1]LibPAS_data!$A$2:$C$601,2,FALSE)</f>
        <v>Ash Fork Public Library</v>
      </c>
      <c r="K1727" s="13" t="s">
        <v>154</v>
      </c>
      <c r="L1727" t="s">
        <v>39</v>
      </c>
      <c r="M1727" t="s">
        <v>266</v>
      </c>
      <c r="P1727">
        <v>0</v>
      </c>
      <c r="Q1727">
        <v>0</v>
      </c>
      <c r="R1727">
        <v>0</v>
      </c>
      <c r="S1727">
        <v>0</v>
      </c>
      <c r="T1727">
        <v>0</v>
      </c>
      <c r="U1727">
        <v>0</v>
      </c>
      <c r="V1727">
        <v>0</v>
      </c>
    </row>
    <row r="1728" spans="1:22" ht="15" x14ac:dyDescent="0.25">
      <c r="A1728" s="22" t="str">
        <f>VLOOKUP(lex_jul_2014[[#This Row],[Locationid]],[1]LibPAS_data!$A$2:$D$264,4,FALSE)</f>
        <v>N/A</v>
      </c>
      <c r="B1728" s="10" t="str">
        <f>TEXT(C1728,"yyyy")&amp;"-"&amp;"Q"&amp;LOOKUP(MONTH(C1728),{1,4,7,10},{1,2,3,4})</f>
        <v>2015-Q4</v>
      </c>
      <c r="C1728" s="19">
        <v>42309</v>
      </c>
      <c r="D1728" s="7">
        <f>YEAR(DATE(YEAR(lex_jul_2014[[#This Row],[Date]]),MONTH(lex_jul_2014[[#This Row],[Date]])+6,1))</f>
        <v>2016</v>
      </c>
      <c r="E1728" s="39" t="str">
        <f>TEXT(lex_jul_2014[[#This Row],[Date]],"YYYY")</f>
        <v>2015</v>
      </c>
      <c r="F1728" t="s">
        <v>274</v>
      </c>
      <c r="G1728" s="7" t="str">
        <f>VLOOKUP(K1728,[1]LibPAS_data!$A$2:$C$600,3,FALSE)</f>
        <v>Mohave</v>
      </c>
      <c r="H1728">
        <v>14489</v>
      </c>
      <c r="I1728" t="s">
        <v>30</v>
      </c>
      <c r="J1728" s="7" t="str">
        <f>VLOOKUP(K1728,[1]LibPAS_data!$A$2:$C$601,2,FALSE)</f>
        <v>Ava Ich Asiit Tribal Library</v>
      </c>
      <c r="K1728" s="13" t="s">
        <v>155</v>
      </c>
      <c r="L1728" t="s">
        <v>28</v>
      </c>
      <c r="M1728" t="s">
        <v>266</v>
      </c>
      <c r="P1728">
        <v>0</v>
      </c>
      <c r="Q1728">
        <v>0</v>
      </c>
      <c r="R1728">
        <v>0</v>
      </c>
      <c r="S1728">
        <v>0</v>
      </c>
      <c r="T1728">
        <v>0</v>
      </c>
      <c r="U1728">
        <v>0</v>
      </c>
      <c r="V1728">
        <v>0</v>
      </c>
    </row>
    <row r="1729" spans="1:22" ht="15" x14ac:dyDescent="0.25">
      <c r="A1729" s="22">
        <f>VLOOKUP(lex_jul_2014[[#This Row],[Locationid]],[1]LibPAS_data!$A$2:$D$264,4,FALSE)</f>
        <v>22669</v>
      </c>
      <c r="B1729" s="10" t="str">
        <f>TEXT(C1729,"yyyy")&amp;"-"&amp;"Q"&amp;LOOKUP(MONTH(C1729),{1,4,7,10},{1,2,3,4})</f>
        <v>2015-Q4</v>
      </c>
      <c r="C1729" s="19">
        <v>42309</v>
      </c>
      <c r="D1729" s="7">
        <f>YEAR(DATE(YEAR(lex_jul_2014[[#This Row],[Date]]),MONTH(lex_jul_2014[[#This Row],[Date]])+6,1))</f>
        <v>2016</v>
      </c>
      <c r="E1729" s="39" t="str">
        <f>TEXT(lex_jul_2014[[#This Row],[Date]],"YYYY")</f>
        <v>2015</v>
      </c>
      <c r="F1729" t="s">
        <v>274</v>
      </c>
      <c r="G1729" s="7" t="str">
        <f>VLOOKUP(K1729,[1]LibPAS_data!$A$2:$C$600,3,FALSE)</f>
        <v>Maricopa</v>
      </c>
      <c r="H1729">
        <v>6014</v>
      </c>
      <c r="I1729" t="s">
        <v>95</v>
      </c>
      <c r="J1729" s="7" t="str">
        <f>VLOOKUP(K1729,[1]LibPAS_data!$A$2:$C$601,2,FALSE)</f>
        <v>Avondale Public Library</v>
      </c>
      <c r="K1729" s="13" t="s">
        <v>156</v>
      </c>
      <c r="L1729" t="s">
        <v>96</v>
      </c>
      <c r="M1729" t="s">
        <v>266</v>
      </c>
      <c r="P1729">
        <v>3</v>
      </c>
      <c r="Q1729">
        <v>1</v>
      </c>
      <c r="R1729">
        <v>11</v>
      </c>
      <c r="S1729">
        <v>1</v>
      </c>
      <c r="T1729">
        <v>0</v>
      </c>
      <c r="U1729">
        <v>1</v>
      </c>
      <c r="V1729">
        <v>0</v>
      </c>
    </row>
    <row r="1730" spans="1:22" ht="15" x14ac:dyDescent="0.25">
      <c r="A1730" s="22" t="e">
        <f>VLOOKUP(lex_jul_2014[[#This Row],[Locationid]],[1]LibPAS_data!$A$2:$D$264,4,FALSE)</f>
        <v>#N/A</v>
      </c>
      <c r="B1730" s="10" t="str">
        <f>TEXT(C1730,"yyyy")&amp;"-"&amp;"Q"&amp;LOOKUP(MONTH(C1730),{1,4,7,10},{1,2,3,4})</f>
        <v>2015-Q4</v>
      </c>
      <c r="C1730" s="19">
        <v>42309</v>
      </c>
      <c r="D1730" s="7">
        <f>YEAR(DATE(YEAR(lex_jul_2014[[#This Row],[Date]]),MONTH(lex_jul_2014[[#This Row],[Date]])+6,1))</f>
        <v>2016</v>
      </c>
      <c r="E1730" s="39" t="str">
        <f>TEXT(lex_jul_2014[[#This Row],[Date]],"YYYY")</f>
        <v>2015</v>
      </c>
      <c r="F1730" t="s">
        <v>274</v>
      </c>
      <c r="G1730" s="7" t="str">
        <f>VLOOKUP(K1730,[1]LibPAS_data!$A$2:$C$600,3,FALSE)</f>
        <v>Yavapai</v>
      </c>
      <c r="H1730">
        <v>14532</v>
      </c>
      <c r="I1730" t="s">
        <v>42</v>
      </c>
      <c r="J1730" s="7" t="str">
        <f>VLOOKUP(K1730,[1]LibPAS_data!$A$2:$C$601,2,FALSE)</f>
        <v>Bagdad Public Library</v>
      </c>
      <c r="K1730" s="13" t="s">
        <v>157</v>
      </c>
      <c r="L1730" t="s">
        <v>39</v>
      </c>
      <c r="M1730" t="s">
        <v>266</v>
      </c>
      <c r="P1730">
        <v>5</v>
      </c>
      <c r="Q1730">
        <v>0</v>
      </c>
      <c r="R1730">
        <v>11</v>
      </c>
      <c r="S1730">
        <v>2</v>
      </c>
      <c r="T1730">
        <v>1</v>
      </c>
      <c r="U1730">
        <v>0</v>
      </c>
      <c r="V1730">
        <v>0</v>
      </c>
    </row>
    <row r="1731" spans="1:22" ht="15" x14ac:dyDescent="0.25">
      <c r="A1731" s="22" t="e">
        <f>VLOOKUP(lex_jul_2014[[#This Row],[Locationid]],[1]LibPAS_data!$A$2:$D$264,4,FALSE)</f>
        <v>#N/A</v>
      </c>
      <c r="B1731" s="10" t="str">
        <f>TEXT(C1731,"yyyy")&amp;"-"&amp;"Q"&amp;LOOKUP(MONTH(C1731),{1,4,7,10},{1,2,3,4})</f>
        <v>2015-Q4</v>
      </c>
      <c r="C1731" s="19">
        <v>42309</v>
      </c>
      <c r="D1731" s="7">
        <f>YEAR(DATE(YEAR(lex_jul_2014[[#This Row],[Date]]),MONTH(lex_jul_2014[[#This Row],[Date]])+6,1))</f>
        <v>2016</v>
      </c>
      <c r="E1731" s="39" t="str">
        <f>TEXT(lex_jul_2014[[#This Row],[Date]],"YYYY")</f>
        <v>2015</v>
      </c>
      <c r="F1731" t="s">
        <v>274</v>
      </c>
      <c r="G1731" s="7" t="str">
        <f>VLOOKUP(K1731,[1]LibPAS_data!$A$2:$C$600,3,FALSE)</f>
        <v>Yavapai</v>
      </c>
      <c r="H1731">
        <v>19554</v>
      </c>
      <c r="I1731" t="s">
        <v>294</v>
      </c>
      <c r="J1731" s="7" t="str">
        <f>VLOOKUP(K1731,[1]LibPAS_data!$A$2:$C$601,2,FALSE)</f>
        <v>Beaver Creek Public School Library</v>
      </c>
      <c r="K1731" s="13" t="s">
        <v>295</v>
      </c>
      <c r="M1731" t="s">
        <v>266</v>
      </c>
      <c r="P1731">
        <v>0</v>
      </c>
      <c r="Q1731">
        <v>0</v>
      </c>
      <c r="R1731">
        <v>0</v>
      </c>
      <c r="S1731">
        <v>0</v>
      </c>
      <c r="T1731">
        <v>0</v>
      </c>
      <c r="U1731">
        <v>0</v>
      </c>
      <c r="V1731">
        <v>0</v>
      </c>
    </row>
    <row r="1732" spans="1:22" ht="15" x14ac:dyDescent="0.25">
      <c r="A1732" s="22">
        <f>VLOOKUP(lex_jul_2014[[#This Row],[Locationid]],[1]LibPAS_data!$A$2:$D$264,4,FALSE)</f>
        <v>6821</v>
      </c>
      <c r="B1732" s="10" t="str">
        <f>TEXT(C1732,"yyyy")&amp;"-"&amp;"Q"&amp;LOOKUP(MONTH(C1732),{1,4,7,10},{1,2,3,4})</f>
        <v>2015-Q4</v>
      </c>
      <c r="C1732" s="19">
        <v>42309</v>
      </c>
      <c r="D1732" s="7">
        <f>YEAR(DATE(YEAR(lex_jul_2014[[#This Row],[Date]]),MONTH(lex_jul_2014[[#This Row],[Date]])+6,1))</f>
        <v>2016</v>
      </c>
      <c r="E1732" s="39" t="str">
        <f>TEXT(lex_jul_2014[[#This Row],[Date]],"YYYY")</f>
        <v>2015</v>
      </c>
      <c r="F1732" t="s">
        <v>274</v>
      </c>
      <c r="G1732" s="7" t="str">
        <f>VLOOKUP(K1732,[1]LibPAS_data!$A$2:$C$600,3,FALSE)</f>
        <v>Cochise</v>
      </c>
      <c r="H1732">
        <v>14448</v>
      </c>
      <c r="I1732" t="s">
        <v>82</v>
      </c>
      <c r="J1732" s="7" t="str">
        <f>VLOOKUP(K1732,[1]LibPAS_data!$A$2:$C$601,2,FALSE)</f>
        <v>Benson Public Library</v>
      </c>
      <c r="K1732" s="13" t="s">
        <v>158</v>
      </c>
      <c r="L1732" t="s">
        <v>76</v>
      </c>
      <c r="M1732" t="s">
        <v>266</v>
      </c>
      <c r="P1732">
        <v>0</v>
      </c>
      <c r="Q1732">
        <v>0</v>
      </c>
      <c r="R1732">
        <v>0</v>
      </c>
      <c r="S1732">
        <v>0</v>
      </c>
      <c r="T1732">
        <v>0</v>
      </c>
      <c r="U1732">
        <v>0</v>
      </c>
      <c r="V1732">
        <v>0</v>
      </c>
    </row>
    <row r="1733" spans="1:22" ht="15" x14ac:dyDescent="0.25">
      <c r="A1733" s="22" t="e">
        <f>VLOOKUP(lex_jul_2014[[#This Row],[Locationid]],[1]LibPAS_data!$A$2:$D$264,4,FALSE)</f>
        <v>#N/A</v>
      </c>
      <c r="B1733" s="10" t="str">
        <f>TEXT(C1733,"yyyy")&amp;"-"&amp;"Q"&amp;LOOKUP(MONTH(C1733),{1,4,7,10},{1,2,3,4})</f>
        <v>2015-Q4</v>
      </c>
      <c r="C1733" s="19">
        <v>42309</v>
      </c>
      <c r="D1733" s="7">
        <f>YEAR(DATE(YEAR(lex_jul_2014[[#This Row],[Date]]),MONTH(lex_jul_2014[[#This Row],[Date]])+6,1))</f>
        <v>2016</v>
      </c>
      <c r="E1733" s="39" t="str">
        <f>TEXT(lex_jul_2014[[#This Row],[Date]],"YYYY")</f>
        <v>2015</v>
      </c>
      <c r="F1733" t="s">
        <v>274</v>
      </c>
      <c r="G1733" s="7" t="str">
        <f>VLOOKUP(K1733,[1]LibPAS_data!$A$2:$C$600,3,FALSE)</f>
        <v>Yavapai</v>
      </c>
      <c r="H1733">
        <v>14536</v>
      </c>
      <c r="I1733" t="s">
        <v>55</v>
      </c>
      <c r="J1733" s="7" t="str">
        <f>VLOOKUP(K1733,[1]LibPAS_data!$A$2:$C$601,2,FALSE)</f>
        <v>Black Canyon City Community Library</v>
      </c>
      <c r="K1733" s="13" t="s">
        <v>159</v>
      </c>
      <c r="L1733" t="s">
        <v>39</v>
      </c>
      <c r="M1733" t="s">
        <v>266</v>
      </c>
      <c r="P1733">
        <v>0</v>
      </c>
      <c r="Q1733">
        <v>0</v>
      </c>
      <c r="R1733">
        <v>0</v>
      </c>
      <c r="S1733">
        <v>0</v>
      </c>
      <c r="T1733">
        <v>0</v>
      </c>
      <c r="U1733">
        <v>0</v>
      </c>
      <c r="V1733">
        <v>0</v>
      </c>
    </row>
    <row r="1734" spans="1:22" ht="15" x14ac:dyDescent="0.25">
      <c r="A1734" s="22" t="e">
        <f>VLOOKUP(lex_jul_2014[[#This Row],[Locationid]],[1]LibPAS_data!$A$2:$D$264,4,FALSE)</f>
        <v>#N/A</v>
      </c>
      <c r="B1734" s="10" t="str">
        <f>TEXT(C1734,"yyyy")&amp;"-"&amp;"Q"&amp;LOOKUP(MONTH(C1734),{1,4,7,10},{1,2,3,4})</f>
        <v>2015-Q4</v>
      </c>
      <c r="C1734" s="19">
        <v>42309</v>
      </c>
      <c r="D1734" s="7">
        <f>YEAR(DATE(YEAR(lex_jul_2014[[#This Row],[Date]]),MONTH(lex_jul_2014[[#This Row],[Date]])+6,1))</f>
        <v>2016</v>
      </c>
      <c r="E1734" s="39" t="str">
        <f>TEXT(lex_jul_2014[[#This Row],[Date]],"YYYY")</f>
        <v>2015</v>
      </c>
      <c r="F1734" t="s">
        <v>274</v>
      </c>
      <c r="G1734" s="7" t="str">
        <f>VLOOKUP(K1734,[1]LibPAS_data!$A$2:$C$600,3,FALSE)</f>
        <v>Greenlee</v>
      </c>
      <c r="H1734">
        <v>14469</v>
      </c>
      <c r="I1734" t="s">
        <v>71</v>
      </c>
      <c r="J1734" s="7" t="str">
        <f>VLOOKUP(K1734,[1]LibPAS_data!$A$2:$C$601,2,FALSE)</f>
        <v>Blue Public Library</v>
      </c>
      <c r="K1734" s="15" t="s">
        <v>160</v>
      </c>
      <c r="L1734" t="s">
        <v>70</v>
      </c>
      <c r="M1734" t="s">
        <v>266</v>
      </c>
      <c r="P1734">
        <v>0</v>
      </c>
      <c r="Q1734">
        <v>0</v>
      </c>
      <c r="R1734">
        <v>0</v>
      </c>
      <c r="S1734">
        <v>0</v>
      </c>
      <c r="T1734">
        <v>0</v>
      </c>
      <c r="U1734">
        <v>0</v>
      </c>
      <c r="V1734">
        <v>0</v>
      </c>
    </row>
    <row r="1735" spans="1:22" ht="15" x14ac:dyDescent="0.25">
      <c r="A1735" s="22" t="e">
        <f>VLOOKUP(lex_jul_2014[[#This Row],[Locationid]],[1]LibPAS_data!$A$2:$D$264,4,FALSE)</f>
        <v>#N/A</v>
      </c>
      <c r="B1735" s="10" t="str">
        <f>TEXT(C1735,"yyyy")&amp;"-"&amp;"Q"&amp;LOOKUP(MONTH(C1735),{1,4,7,10},{1,2,3,4})</f>
        <v>2015-Q4</v>
      </c>
      <c r="C1735" s="19">
        <v>42309</v>
      </c>
      <c r="D1735" s="7">
        <f>YEAR(DATE(YEAR(lex_jul_2014[[#This Row],[Date]]),MONTH(lex_jul_2014[[#This Row],[Date]])+6,1))</f>
        <v>2016</v>
      </c>
      <c r="E1735" s="39" t="str">
        <f>TEXT(lex_jul_2014[[#This Row],[Date]],"YYYY")</f>
        <v>2015</v>
      </c>
      <c r="F1735" t="s">
        <v>274</v>
      </c>
      <c r="G1735" s="7" t="str">
        <f>VLOOKUP(K1735,[1]LibPAS_data!$A$2:$C$600,3,FALSE)</f>
        <v>La Paz</v>
      </c>
      <c r="H1735">
        <v>14474</v>
      </c>
      <c r="I1735" t="s">
        <v>36</v>
      </c>
      <c r="J1735" s="7" t="str">
        <f>VLOOKUP(K1735,[1]LibPAS_data!$A$2:$C$601,2,FALSE)</f>
        <v>Bouse Public Library</v>
      </c>
      <c r="K1735" s="13" t="s">
        <v>161</v>
      </c>
      <c r="L1735" t="s">
        <v>34</v>
      </c>
      <c r="M1735" t="s">
        <v>266</v>
      </c>
      <c r="P1735">
        <v>0</v>
      </c>
      <c r="Q1735">
        <v>0</v>
      </c>
      <c r="R1735">
        <v>0</v>
      </c>
      <c r="S1735">
        <v>0</v>
      </c>
      <c r="T1735">
        <v>0</v>
      </c>
      <c r="U1735">
        <v>0</v>
      </c>
      <c r="V1735">
        <v>0</v>
      </c>
    </row>
    <row r="1736" spans="1:22" ht="15" x14ac:dyDescent="0.25">
      <c r="A1736" s="22" t="str">
        <f>VLOOKUP(lex_jul_2014[[#This Row],[Locationid]],[1]LibPAS_data!$A$2:$D$264,4,FALSE)</f>
        <v>N/A</v>
      </c>
      <c r="B1736" s="10" t="str">
        <f>TEXT(C1736,"yyyy")&amp;"-"&amp;"Q"&amp;LOOKUP(MONTH(C1736),{1,4,7,10},{1,2,3,4})</f>
        <v>2015-Q4</v>
      </c>
      <c r="C1736" s="19">
        <v>42309</v>
      </c>
      <c r="D1736" s="7">
        <f>YEAR(DATE(YEAR(lex_jul_2014[[#This Row],[Date]]),MONTH(lex_jul_2014[[#This Row],[Date]])+6,1))</f>
        <v>2016</v>
      </c>
      <c r="E1736" s="39" t="str">
        <f>TEXT(lex_jul_2014[[#This Row],[Date]],"YYYY")</f>
        <v>2015</v>
      </c>
      <c r="F1736" t="s">
        <v>274</v>
      </c>
      <c r="G1736" s="7" t="str">
        <f>VLOOKUP(K1736,[1]LibPAS_data!$A$2:$C$600,3,FALSE)</f>
        <v>Maricopa</v>
      </c>
      <c r="H1736">
        <v>14478</v>
      </c>
      <c r="I1736" t="s">
        <v>100</v>
      </c>
      <c r="J1736" s="7" t="str">
        <f>VLOOKUP(K1736,[1]LibPAS_data!$A$2:$C$601,2,FALSE)</f>
        <v>Buckeye Public Library</v>
      </c>
      <c r="K1736" s="13" t="s">
        <v>162</v>
      </c>
      <c r="L1736" t="s">
        <v>96</v>
      </c>
      <c r="M1736" t="s">
        <v>266</v>
      </c>
      <c r="P1736">
        <v>3</v>
      </c>
      <c r="Q1736">
        <v>2</v>
      </c>
      <c r="R1736">
        <v>10</v>
      </c>
      <c r="S1736">
        <v>0</v>
      </c>
      <c r="T1736">
        <v>0</v>
      </c>
      <c r="U1736">
        <v>0</v>
      </c>
      <c r="V1736">
        <v>0</v>
      </c>
    </row>
    <row r="1737" spans="1:22" ht="15" x14ac:dyDescent="0.25">
      <c r="A1737" s="22">
        <f>VLOOKUP(lex_jul_2014[[#This Row],[Locationid]],[1]LibPAS_data!$A$2:$D$264,4,FALSE)</f>
        <v>3311</v>
      </c>
      <c r="B1737" s="10" t="str">
        <f>TEXT(C1737,"yyyy")&amp;"-"&amp;"Q"&amp;LOOKUP(MONTH(C1737),{1,4,7,10},{1,2,3,4})</f>
        <v>2015-Q4</v>
      </c>
      <c r="C1737" s="19">
        <v>42309</v>
      </c>
      <c r="D1737" s="7">
        <f>YEAR(DATE(YEAR(lex_jul_2014[[#This Row],[Date]]),MONTH(lex_jul_2014[[#This Row],[Date]])+6,1))</f>
        <v>2016</v>
      </c>
      <c r="E1737" s="39" t="str">
        <f>TEXT(lex_jul_2014[[#This Row],[Date]],"YYYY")</f>
        <v>2015</v>
      </c>
      <c r="F1737" t="s">
        <v>274</v>
      </c>
      <c r="G1737" s="7" t="str">
        <f>VLOOKUP(K1737,[1]LibPAS_data!$A$2:$C$600,3,FALSE)</f>
        <v>Yavapai</v>
      </c>
      <c r="H1737">
        <v>14521</v>
      </c>
      <c r="I1737" t="s">
        <v>56</v>
      </c>
      <c r="J1737" s="7" t="str">
        <f>VLOOKUP(K1737,[1]LibPAS_data!$A$2:$C$601,2,FALSE)</f>
        <v>Camp Verde Community Library</v>
      </c>
      <c r="K1737" s="13" t="s">
        <v>163</v>
      </c>
      <c r="L1737" t="s">
        <v>39</v>
      </c>
      <c r="M1737" t="s">
        <v>266</v>
      </c>
      <c r="P1737">
        <v>0</v>
      </c>
      <c r="Q1737">
        <v>0</v>
      </c>
      <c r="R1737">
        <v>0</v>
      </c>
      <c r="S1737">
        <v>0</v>
      </c>
      <c r="T1737">
        <v>0</v>
      </c>
      <c r="U1737">
        <v>0</v>
      </c>
      <c r="V1737">
        <v>0</v>
      </c>
    </row>
    <row r="1738" spans="1:22" ht="15" x14ac:dyDescent="0.25">
      <c r="A1738" s="22">
        <f>VLOOKUP(lex_jul_2014[[#This Row],[Locationid]],[1]LibPAS_data!$A$2:$D$264,4,FALSE)</f>
        <v>48762</v>
      </c>
      <c r="B1738" s="10" t="str">
        <f>TEXT(C1738,"yyyy")&amp;"-"&amp;"Q"&amp;LOOKUP(MONTH(C1738),{1,4,7,10},{1,2,3,4})</f>
        <v>2015-Q4</v>
      </c>
      <c r="C1738" s="19">
        <v>42309</v>
      </c>
      <c r="D1738" s="7">
        <f>YEAR(DATE(YEAR(lex_jul_2014[[#This Row],[Date]]),MONTH(lex_jul_2014[[#This Row],[Date]])+6,1))</f>
        <v>2016</v>
      </c>
      <c r="E1738" s="39" t="str">
        <f>TEXT(lex_jul_2014[[#This Row],[Date]],"YYYY")</f>
        <v>2015</v>
      </c>
      <c r="F1738" t="s">
        <v>274</v>
      </c>
      <c r="G1738" s="7" t="str">
        <f>VLOOKUP(K1738,[1]LibPAS_data!$A$2:$C$600,3,FALSE)</f>
        <v>Pinal</v>
      </c>
      <c r="H1738">
        <v>13835</v>
      </c>
      <c r="I1738" t="s">
        <v>19</v>
      </c>
      <c r="J1738" s="7" t="str">
        <f>VLOOKUP(K1738,[1]LibPAS_data!$A$2:$C$601,2,FALSE)</f>
        <v>Casa Grande Public Library</v>
      </c>
      <c r="K1738" s="18" t="s">
        <v>164</v>
      </c>
      <c r="L1738" t="s">
        <v>13</v>
      </c>
      <c r="M1738" t="s">
        <v>266</v>
      </c>
      <c r="P1738">
        <v>0</v>
      </c>
      <c r="Q1738">
        <v>0</v>
      </c>
      <c r="R1738">
        <v>0</v>
      </c>
      <c r="S1738">
        <v>0</v>
      </c>
      <c r="T1738">
        <v>0</v>
      </c>
      <c r="U1738">
        <v>0</v>
      </c>
      <c r="V1738">
        <v>0</v>
      </c>
    </row>
    <row r="1739" spans="1:22" ht="15" x14ac:dyDescent="0.25">
      <c r="A1739" s="22" t="e">
        <f>VLOOKUP(lex_jul_2014[[#This Row],[Locationid]],[1]LibPAS_data!$A$2:$D$264,4,FALSE)</f>
        <v>#N/A</v>
      </c>
      <c r="B1739" s="10" t="str">
        <f>TEXT(C1739,"yyyy")&amp;"-"&amp;"Q"&amp;LOOKUP(MONTH(C1739),{1,4,7,10},{1,2,3,4})</f>
        <v>2015-Q4</v>
      </c>
      <c r="C1739" s="19">
        <v>42309</v>
      </c>
      <c r="D1739" s="7">
        <f>YEAR(DATE(YEAR(lex_jul_2014[[#This Row],[Date]]),MONTH(lex_jul_2014[[#This Row],[Date]])+6,1))</f>
        <v>2016</v>
      </c>
      <c r="E1739" s="39" t="str">
        <f>TEXT(lex_jul_2014[[#This Row],[Date]],"YYYY")</f>
        <v>2015</v>
      </c>
      <c r="F1739" t="s">
        <v>274</v>
      </c>
      <c r="G1739" s="7" t="str">
        <f>VLOOKUP(K1739,[1]LibPAS_data!$A$2:$C$600,3,FALSE)</f>
        <v>Yavapai</v>
      </c>
      <c r="H1739">
        <v>14325</v>
      </c>
      <c r="I1739" t="s">
        <v>37</v>
      </c>
      <c r="J1739" s="7" t="str">
        <f>VLOOKUP(K1739,[1]LibPAS_data!$A$2:$C$601,2,FALSE)</f>
        <v>Centennial Public Library</v>
      </c>
      <c r="K1739" s="18" t="s">
        <v>165</v>
      </c>
      <c r="L1739" t="s">
        <v>34</v>
      </c>
      <c r="M1739" t="s">
        <v>266</v>
      </c>
      <c r="P1739">
        <v>0</v>
      </c>
      <c r="Q1739">
        <v>0</v>
      </c>
      <c r="R1739">
        <v>0</v>
      </c>
      <c r="S1739">
        <v>0</v>
      </c>
      <c r="T1739">
        <v>0</v>
      </c>
      <c r="U1739">
        <v>0</v>
      </c>
      <c r="V1739">
        <v>0</v>
      </c>
    </row>
    <row r="1740" spans="1:22" ht="15" x14ac:dyDescent="0.25">
      <c r="A1740" s="22">
        <f>VLOOKUP(lex_jul_2014[[#This Row],[Locationid]],[1]LibPAS_data!$A$2:$D$264,4,FALSE)</f>
        <v>309229</v>
      </c>
      <c r="B1740" s="10" t="str">
        <f>TEXT(C1740,"yyyy")&amp;"-"&amp;"Q"&amp;LOOKUP(MONTH(C1740),{1,4,7,10},{1,2,3,4})</f>
        <v>2015-Q4</v>
      </c>
      <c r="C1740" s="19">
        <v>42309</v>
      </c>
      <c r="D1740" s="7">
        <f>YEAR(DATE(YEAR(lex_jul_2014[[#This Row],[Date]]),MONTH(lex_jul_2014[[#This Row],[Date]])+6,1))</f>
        <v>2016</v>
      </c>
      <c r="E1740" s="39" t="str">
        <f>TEXT(lex_jul_2014[[#This Row],[Date]],"YYYY")</f>
        <v>2015</v>
      </c>
      <c r="F1740" t="s">
        <v>274</v>
      </c>
      <c r="G1740" s="7" t="str">
        <f>VLOOKUP(K1740,[1]LibPAS_data!$A$2:$C$600,3,FALSE)</f>
        <v>Maricopa</v>
      </c>
      <c r="H1740">
        <v>12890</v>
      </c>
      <c r="I1740" t="s">
        <v>99</v>
      </c>
      <c r="J1740" s="7" t="str">
        <f>VLOOKUP(K1740,[1]LibPAS_data!$A$2:$C$601,2,FALSE)</f>
        <v xml:space="preserve">Chandler Public Library </v>
      </c>
      <c r="K1740" s="18" t="s">
        <v>166</v>
      </c>
      <c r="L1740" t="s">
        <v>96</v>
      </c>
      <c r="M1740" t="s">
        <v>266</v>
      </c>
      <c r="P1740">
        <v>10</v>
      </c>
      <c r="Q1740">
        <v>2</v>
      </c>
      <c r="R1740">
        <v>13</v>
      </c>
      <c r="S1740">
        <v>7</v>
      </c>
      <c r="T1740">
        <v>1</v>
      </c>
      <c r="U1740">
        <v>2</v>
      </c>
      <c r="V1740">
        <v>0</v>
      </c>
    </row>
    <row r="1741" spans="1:22" ht="15" x14ac:dyDescent="0.25">
      <c r="A1741" s="22">
        <f>VLOOKUP(lex_jul_2014[[#This Row],[Locationid]],[1]LibPAS_data!$A$2:$D$264,4,FALSE)</f>
        <v>10528</v>
      </c>
      <c r="B1741" s="10" t="str">
        <f>TEXT(C1741,"yyyy")&amp;"-"&amp;"Q"&amp;LOOKUP(MONTH(C1741),{1,4,7,10},{1,2,3,4})</f>
        <v>2015-Q4</v>
      </c>
      <c r="C1741" s="19">
        <v>42309</v>
      </c>
      <c r="D1741" s="7">
        <f>YEAR(DATE(YEAR(lex_jul_2014[[#This Row],[Date]]),MONTH(lex_jul_2014[[#This Row],[Date]])+6,1))</f>
        <v>2016</v>
      </c>
      <c r="E1741" s="39" t="str">
        <f>TEXT(lex_jul_2014[[#This Row],[Date]],"YYYY")</f>
        <v>2015</v>
      </c>
      <c r="F1741" t="s">
        <v>274</v>
      </c>
      <c r="G1741" s="7" t="str">
        <f>VLOOKUP(K1741,[1]LibPAS_data!$A$2:$C$600,3,FALSE)</f>
        <v>Yavapai</v>
      </c>
      <c r="H1741">
        <v>14522</v>
      </c>
      <c r="I1741" t="s">
        <v>57</v>
      </c>
      <c r="J1741" s="7" t="str">
        <f>VLOOKUP(K1741,[1]LibPAS_data!$A$2:$C$601,2,FALSE)</f>
        <v>Chino Valley Public Library</v>
      </c>
      <c r="K1741" s="18" t="s">
        <v>167</v>
      </c>
      <c r="L1741" t="s">
        <v>39</v>
      </c>
      <c r="M1741" t="s">
        <v>266</v>
      </c>
      <c r="P1741">
        <v>0</v>
      </c>
      <c r="Q1741">
        <v>0</v>
      </c>
      <c r="R1741">
        <v>0</v>
      </c>
      <c r="S1741">
        <v>0</v>
      </c>
      <c r="T1741">
        <v>0</v>
      </c>
      <c r="U1741">
        <v>0</v>
      </c>
      <c r="V1741">
        <v>0</v>
      </c>
    </row>
    <row r="1742" spans="1:22" ht="15" x14ac:dyDescent="0.25">
      <c r="A1742" s="22" t="e">
        <f>VLOOKUP(lex_jul_2014[[#This Row],[Locationid]],[1]LibPAS_data!$A$2:$D$264,4,FALSE)</f>
        <v>#N/A</v>
      </c>
      <c r="B1742" s="10" t="str">
        <f>TEXT(C1742,"yyyy")&amp;"-"&amp;"Q"&amp;LOOKUP(MONTH(C1742),{1,4,7,10},{1,2,3,4})</f>
        <v>2015-Q4</v>
      </c>
      <c r="C1742" s="19">
        <v>42309</v>
      </c>
      <c r="D1742" s="7">
        <f>YEAR(DATE(YEAR(lex_jul_2014[[#This Row],[Date]]),MONTH(lex_jul_2014[[#This Row],[Date]])+6,1))</f>
        <v>2016</v>
      </c>
      <c r="E1742" s="39" t="str">
        <f>TEXT(lex_jul_2014[[#This Row],[Date]],"YYYY")</f>
        <v>2015</v>
      </c>
      <c r="F1742" t="s">
        <v>274</v>
      </c>
      <c r="G1742" s="7" t="str">
        <f>VLOOKUP(K1742,[1]LibPAS_data!$A$2:$C$600,3,FALSE)</f>
        <v>Navajo</v>
      </c>
      <c r="H1742">
        <v>14494</v>
      </c>
      <c r="I1742" t="s">
        <v>116</v>
      </c>
      <c r="J1742" s="7" t="str">
        <f>VLOOKUP(K1742,[1]LibPAS_data!$A$2:$C$601,2,FALSE)</f>
        <v>Cibecue Community Library</v>
      </c>
      <c r="K1742" s="18" t="s">
        <v>168</v>
      </c>
      <c r="L1742" t="s">
        <v>114</v>
      </c>
      <c r="M1742" t="s">
        <v>266</v>
      </c>
      <c r="P1742">
        <v>0</v>
      </c>
      <c r="Q1742">
        <v>0</v>
      </c>
      <c r="R1742">
        <v>0</v>
      </c>
      <c r="S1742">
        <v>0</v>
      </c>
      <c r="T1742">
        <v>0</v>
      </c>
      <c r="U1742">
        <v>0</v>
      </c>
      <c r="V1742">
        <v>0</v>
      </c>
    </row>
    <row r="1743" spans="1:22" ht="15" x14ac:dyDescent="0.25">
      <c r="A1743" s="22">
        <f>VLOOKUP(lex_jul_2014[[#This Row],[Locationid]],[1]LibPAS_data!$A$2:$D$264,4,FALSE)</f>
        <v>147983</v>
      </c>
      <c r="B1743" s="10" t="str">
        <f>TEXT(C1743,"yyyy")&amp;"-"&amp;"Q"&amp;LOOKUP(MONTH(C1743),{1,4,7,10},{1,2,3,4})</f>
        <v>2015-Q4</v>
      </c>
      <c r="C1743" s="19">
        <v>42309</v>
      </c>
      <c r="D1743" s="7">
        <f>YEAR(DATE(YEAR(lex_jul_2014[[#This Row],[Date]]),MONTH(lex_jul_2014[[#This Row],[Date]])+6,1))</f>
        <v>2016</v>
      </c>
      <c r="E1743" s="39" t="str">
        <f>TEXT(lex_jul_2014[[#This Row],[Date]],"YYYY")</f>
        <v>2015</v>
      </c>
      <c r="F1743" t="s">
        <v>274</v>
      </c>
      <c r="G1743" s="7" t="str">
        <f>VLOOKUP(K1743,[1]LibPAS_data!$A$2:$C$600,3,FALSE)</f>
        <v>Maricopa</v>
      </c>
      <c r="H1743">
        <v>12897</v>
      </c>
      <c r="I1743" t="s">
        <v>98</v>
      </c>
      <c r="J1743" s="7" t="str">
        <f>VLOOKUP(K1743,[1]LibPAS_data!$A$2:$C$601,2,FALSE)</f>
        <v>Mesa Public Library</v>
      </c>
      <c r="K1743" s="13" t="s">
        <v>210</v>
      </c>
      <c r="L1743" t="s">
        <v>96</v>
      </c>
      <c r="M1743" t="s">
        <v>266</v>
      </c>
      <c r="P1743">
        <v>8</v>
      </c>
      <c r="Q1743">
        <v>2</v>
      </c>
      <c r="R1743">
        <v>14</v>
      </c>
      <c r="S1743">
        <v>2</v>
      </c>
      <c r="T1743">
        <v>0</v>
      </c>
      <c r="U1743">
        <v>1</v>
      </c>
      <c r="V1743">
        <v>9</v>
      </c>
    </row>
    <row r="1744" spans="1:22" ht="15" x14ac:dyDescent="0.25">
      <c r="A1744" s="22">
        <f>VLOOKUP(lex_jul_2014[[#This Row],[Locationid]],[1]LibPAS_data!$A$2:$D$264,4,FALSE)</f>
        <v>534</v>
      </c>
      <c r="B1744" s="10" t="str">
        <f>TEXT(C1744,"yyyy")&amp;"-"&amp;"Q"&amp;LOOKUP(MONTH(C1744),{1,4,7,10},{1,2,3,4})</f>
        <v>2015-Q4</v>
      </c>
      <c r="C1744" s="19">
        <v>42309</v>
      </c>
      <c r="D1744" s="7">
        <f>YEAR(DATE(YEAR(lex_jul_2014[[#This Row],[Date]]),MONTH(lex_jul_2014[[#This Row],[Date]])+6,1))</f>
        <v>2016</v>
      </c>
      <c r="E1744" s="39" t="str">
        <f>TEXT(lex_jul_2014[[#This Row],[Date]],"YYYY")</f>
        <v>2015</v>
      </c>
      <c r="F1744" t="s">
        <v>274</v>
      </c>
      <c r="G1744" s="7" t="str">
        <f>VLOOKUP(K1744,[1]LibPAS_data!$A$2:$C$600,3,FALSE)</f>
        <v>Yavapai</v>
      </c>
      <c r="H1744">
        <v>14509</v>
      </c>
      <c r="I1744" t="s">
        <v>283</v>
      </c>
      <c r="J1744" s="7" t="str">
        <f>VLOOKUP(K1744,[1]LibPAS_data!$A$2:$C$601,2,FALSE)</f>
        <v>Clark Memorial</v>
      </c>
      <c r="K1744" s="18" t="s">
        <v>269</v>
      </c>
      <c r="L1744" t="s">
        <v>131</v>
      </c>
      <c r="M1744" t="s">
        <v>266</v>
      </c>
      <c r="P1744">
        <v>0</v>
      </c>
      <c r="Q1744">
        <v>0</v>
      </c>
      <c r="R1744">
        <v>0</v>
      </c>
      <c r="S1744">
        <v>0</v>
      </c>
      <c r="T1744">
        <v>0</v>
      </c>
      <c r="U1744">
        <v>0</v>
      </c>
      <c r="V1744">
        <v>0</v>
      </c>
    </row>
    <row r="1745" spans="1:22" ht="15" x14ac:dyDescent="0.25">
      <c r="A1745" s="22">
        <f>VLOOKUP(lex_jul_2014[[#This Row],[Locationid]],[1]LibPAS_data!$A$2:$D$264,4,FALSE)</f>
        <v>534</v>
      </c>
      <c r="B1745" s="10" t="str">
        <f>TEXT(C1745,"yyyy")&amp;"-"&amp;"Q"&amp;LOOKUP(MONTH(C1745),{1,4,7,10},{1,2,3,4})</f>
        <v>2015-Q4</v>
      </c>
      <c r="C1745" s="19">
        <v>42309</v>
      </c>
      <c r="D1745" s="7">
        <f>YEAR(DATE(YEAR(lex_jul_2014[[#This Row],[Date]]),MONTH(lex_jul_2014[[#This Row],[Date]])+6,1))</f>
        <v>2016</v>
      </c>
      <c r="E1745" s="39" t="str">
        <f>TEXT(lex_jul_2014[[#This Row],[Date]],"YYYY")</f>
        <v>2015</v>
      </c>
      <c r="F1745" t="s">
        <v>274</v>
      </c>
      <c r="G1745" s="7" t="str">
        <f>VLOOKUP(K1745,[1]LibPAS_data!$A$2:$C$600,3,FALSE)</f>
        <v>Yavapai</v>
      </c>
      <c r="H1745">
        <v>14538</v>
      </c>
      <c r="I1745" t="s">
        <v>268</v>
      </c>
      <c r="J1745" s="7" t="str">
        <f>VLOOKUP(K1745,[1]LibPAS_data!$A$2:$C$601,2,FALSE)</f>
        <v>Clark Memorial</v>
      </c>
      <c r="K1745" s="18" t="s">
        <v>269</v>
      </c>
      <c r="L1745" t="s">
        <v>39</v>
      </c>
      <c r="M1745" t="s">
        <v>266</v>
      </c>
      <c r="P1745">
        <v>0</v>
      </c>
      <c r="Q1745">
        <v>0</v>
      </c>
      <c r="R1745">
        <v>0</v>
      </c>
      <c r="S1745">
        <v>0</v>
      </c>
      <c r="T1745">
        <v>0</v>
      </c>
      <c r="U1745">
        <v>0</v>
      </c>
      <c r="V1745">
        <v>0</v>
      </c>
    </row>
    <row r="1746" spans="1:22" ht="15" x14ac:dyDescent="0.25">
      <c r="A1746" s="22" t="e">
        <f>VLOOKUP(lex_jul_2014[[#This Row],[Locationid]],[1]LibPAS_data!$A$2:$D$264,4,FALSE)</f>
        <v>#N/A</v>
      </c>
      <c r="B1746" s="10" t="str">
        <f>TEXT(C1746,"yyyy")&amp;"-"&amp;"Q"&amp;LOOKUP(MONTH(C1746),{1,4,7,10},{1,2,3,4})</f>
        <v>2015-Q4</v>
      </c>
      <c r="C1746" s="19">
        <v>42309</v>
      </c>
      <c r="D1746" s="7">
        <f>YEAR(DATE(YEAR(lex_jul_2014[[#This Row],[Date]]),MONTH(lex_jul_2014[[#This Row],[Date]])+6,1))</f>
        <v>2016</v>
      </c>
      <c r="E1746" s="39" t="str">
        <f>TEXT(lex_jul_2014[[#This Row],[Date]],"YYYY")</f>
        <v>2015</v>
      </c>
      <c r="F1746" t="s">
        <v>274</v>
      </c>
      <c r="G1746" s="7" t="str">
        <f>VLOOKUP(K1746,[1]LibPAS_data!$A$2:$C$600,3,FALSE)</f>
        <v>Navajo</v>
      </c>
      <c r="H1746">
        <v>14495</v>
      </c>
      <c r="I1746" t="s">
        <v>117</v>
      </c>
      <c r="J1746" s="7" t="str">
        <f>VLOOKUP(K1746,[1]LibPAS_data!$A$2:$C$601,2,FALSE)</f>
        <v>Clay Springs Public Library</v>
      </c>
      <c r="K1746" s="18" t="s">
        <v>169</v>
      </c>
      <c r="L1746" t="s">
        <v>114</v>
      </c>
      <c r="M1746" t="s">
        <v>266</v>
      </c>
      <c r="P1746">
        <v>0</v>
      </c>
      <c r="Q1746">
        <v>0</v>
      </c>
      <c r="R1746">
        <v>0</v>
      </c>
      <c r="S1746">
        <v>0</v>
      </c>
      <c r="T1746">
        <v>0</v>
      </c>
      <c r="U1746">
        <v>0</v>
      </c>
      <c r="V1746">
        <v>0</v>
      </c>
    </row>
    <row r="1747" spans="1:22" ht="15" x14ac:dyDescent="0.25">
      <c r="A1747" s="22">
        <f>VLOOKUP(lex_jul_2014[[#This Row],[Locationid]],[1]LibPAS_data!$A$2:$D$264,4,FALSE)</f>
        <v>503</v>
      </c>
      <c r="B1747" s="10" t="str">
        <f>TEXT(C1747,"yyyy")&amp;"-"&amp;"Q"&amp;LOOKUP(MONTH(C1747),{1,4,7,10},{1,2,3,4})</f>
        <v>2015-Q4</v>
      </c>
      <c r="C1747" s="19">
        <v>42309</v>
      </c>
      <c r="D1747" s="7">
        <f>YEAR(DATE(YEAR(lex_jul_2014[[#This Row],[Date]]),MONTH(lex_jul_2014[[#This Row],[Date]])+6,1))</f>
        <v>2016</v>
      </c>
      <c r="E1747" s="39" t="str">
        <f>TEXT(lex_jul_2014[[#This Row],[Date]],"YYYY")</f>
        <v>2015</v>
      </c>
      <c r="F1747" t="s">
        <v>274</v>
      </c>
      <c r="G1747" s="7" t="str">
        <f>VLOOKUP(K1747,[1]LibPAS_data!$A$2:$C$600,3,FALSE)</f>
        <v>Greenlee</v>
      </c>
      <c r="H1747">
        <v>14470</v>
      </c>
      <c r="I1747" t="s">
        <v>72</v>
      </c>
      <c r="J1747" s="7" t="str">
        <f>VLOOKUP(K1747,[1]LibPAS_data!$A$2:$C$601,2,FALSE)</f>
        <v>Clifton Public Library</v>
      </c>
      <c r="K1747" s="18" t="s">
        <v>170</v>
      </c>
      <c r="L1747" t="s">
        <v>70</v>
      </c>
      <c r="M1747" t="s">
        <v>266</v>
      </c>
      <c r="P1747">
        <v>0</v>
      </c>
      <c r="Q1747">
        <v>0</v>
      </c>
      <c r="R1747">
        <v>0</v>
      </c>
      <c r="S1747">
        <v>0</v>
      </c>
      <c r="T1747">
        <v>0</v>
      </c>
      <c r="U1747">
        <v>0</v>
      </c>
      <c r="V1747">
        <v>0</v>
      </c>
    </row>
    <row r="1748" spans="1:22" ht="15" x14ac:dyDescent="0.25">
      <c r="A1748" s="22">
        <f>VLOOKUP(lex_jul_2014[[#This Row],[Locationid]],[1]LibPAS_data!$A$2:$D$264,4,FALSE)</f>
        <v>1469</v>
      </c>
      <c r="B1748" s="10" t="str">
        <f>TEXT(C1748,"yyyy")&amp;"-"&amp;"Q"&amp;LOOKUP(MONTH(C1748),{1,4,7,10},{1,2,3,4})</f>
        <v>2015-Q4</v>
      </c>
      <c r="C1748" s="19">
        <v>42309</v>
      </c>
      <c r="D1748" s="7">
        <f>YEAR(DATE(YEAR(lex_jul_2014[[#This Row],[Date]]),MONTH(lex_jul_2014[[#This Row],[Date]])+6,1))</f>
        <v>2016</v>
      </c>
      <c r="E1748" s="39" t="str">
        <f>TEXT(lex_jul_2014[[#This Row],[Date]],"YYYY")</f>
        <v>2015</v>
      </c>
      <c r="F1748" t="s">
        <v>274</v>
      </c>
      <c r="G1748" s="7" t="str">
        <f>VLOOKUP(K1748,[1]LibPAS_data!$A$2:$C$600,3,FALSE)</f>
        <v>Cochise</v>
      </c>
      <c r="H1748">
        <v>5783</v>
      </c>
      <c r="I1748" t="s">
        <v>79</v>
      </c>
      <c r="J1748" s="7" t="str">
        <f>VLOOKUP(K1748,[1]LibPAS_data!$A$2:$C$601,2,FALSE)</f>
        <v>Cochise County Library District</v>
      </c>
      <c r="K1748" s="18" t="s">
        <v>171</v>
      </c>
      <c r="L1748" t="s">
        <v>76</v>
      </c>
      <c r="M1748" t="s">
        <v>266</v>
      </c>
      <c r="P1748">
        <v>2</v>
      </c>
      <c r="Q1748">
        <v>0</v>
      </c>
      <c r="R1748">
        <v>2</v>
      </c>
      <c r="S1748">
        <v>1</v>
      </c>
      <c r="T1748">
        <v>0</v>
      </c>
      <c r="U1748">
        <v>0</v>
      </c>
      <c r="V1748">
        <v>0</v>
      </c>
    </row>
    <row r="1749" spans="1:22" ht="15" x14ac:dyDescent="0.25">
      <c r="A1749" s="22">
        <f>VLOOKUP(lex_jul_2014[[#This Row],[Locationid]],[1]LibPAS_data!$A$2:$D$264,4,FALSE)</f>
        <v>150</v>
      </c>
      <c r="B1749" s="10" t="str">
        <f>TEXT(C1749,"yyyy")&amp;"-"&amp;"Q"&amp;LOOKUP(MONTH(C1749),{1,4,7,10},{1,2,3,4})</f>
        <v>2015-Q4</v>
      </c>
      <c r="C1749" s="19">
        <v>42309</v>
      </c>
      <c r="D1749" s="7">
        <f>YEAR(DATE(YEAR(lex_jul_2014[[#This Row],[Date]]),MONTH(lex_jul_2014[[#This Row],[Date]])+6,1))</f>
        <v>2016</v>
      </c>
      <c r="E1749" s="39" t="str">
        <f>TEXT(lex_jul_2014[[#This Row],[Date]],"YYYY")</f>
        <v>2015</v>
      </c>
      <c r="F1749" t="s">
        <v>274</v>
      </c>
      <c r="G1749" s="7" t="str">
        <f>VLOOKUP(K1749,[1]LibPAS_data!$A$2:$C$600,3,FALSE)</f>
        <v>Yuma</v>
      </c>
      <c r="H1749">
        <v>14528</v>
      </c>
      <c r="I1749" t="s">
        <v>142</v>
      </c>
      <c r="J1749" s="7" t="str">
        <f>VLOOKUP(K1749,[1]LibPAS_data!$A$2:$C$601,2,FALSE)</f>
        <v>Cocopah Tribal Library</v>
      </c>
      <c r="K1749" s="13" t="s">
        <v>172</v>
      </c>
      <c r="L1749" t="s">
        <v>141</v>
      </c>
      <c r="M1749" t="s">
        <v>266</v>
      </c>
      <c r="P1749">
        <v>0</v>
      </c>
      <c r="Q1749">
        <v>0</v>
      </c>
      <c r="R1749">
        <v>0</v>
      </c>
      <c r="S1749">
        <v>0</v>
      </c>
      <c r="T1749">
        <v>0</v>
      </c>
      <c r="U1749">
        <v>0</v>
      </c>
      <c r="V1749">
        <v>0</v>
      </c>
    </row>
    <row r="1750" spans="1:22" ht="15" x14ac:dyDescent="0.25">
      <c r="A1750" s="22">
        <f>VLOOKUP(lex_jul_2014[[#This Row],[Locationid]],[1]LibPAS_data!$A$2:$D$264,4,FALSE)</f>
        <v>3352</v>
      </c>
      <c r="B1750" s="10" t="str">
        <f>TEXT(C1750,"yyyy")&amp;"-"&amp;"Q"&amp;LOOKUP(MONTH(C1750),{1,4,7,10},{1,2,3,4})</f>
        <v>2015-Q4</v>
      </c>
      <c r="C1750" s="19">
        <v>42309</v>
      </c>
      <c r="D1750" s="7">
        <f>YEAR(DATE(YEAR(lex_jul_2014[[#This Row],[Date]]),MONTH(lex_jul_2014[[#This Row],[Date]])+6,1))</f>
        <v>2016</v>
      </c>
      <c r="E1750" s="39" t="str">
        <f>TEXT(lex_jul_2014[[#This Row],[Date]],"YYYY")</f>
        <v>2015</v>
      </c>
      <c r="F1750" t="s">
        <v>274</v>
      </c>
      <c r="G1750" s="7" t="str">
        <f>VLOOKUP(K1750,[1]LibPAS_data!$A$2:$C$600,3,FALSE)</f>
        <v>La Paz</v>
      </c>
      <c r="H1750">
        <v>14324</v>
      </c>
      <c r="I1750" t="s">
        <v>33</v>
      </c>
      <c r="J1750" s="7" t="str">
        <f>VLOOKUP(K1750,[1]LibPAS_data!$A$2:$C$601,2,FALSE)</f>
        <v>Colorado River Indian Tribes Library</v>
      </c>
      <c r="K1750" s="13" t="s">
        <v>173</v>
      </c>
      <c r="L1750" t="s">
        <v>34</v>
      </c>
      <c r="M1750" t="s">
        <v>266</v>
      </c>
      <c r="P1750">
        <v>0</v>
      </c>
      <c r="Q1750">
        <v>0</v>
      </c>
      <c r="R1750">
        <v>0</v>
      </c>
      <c r="S1750">
        <v>0</v>
      </c>
      <c r="T1750">
        <v>0</v>
      </c>
      <c r="U1750">
        <v>0</v>
      </c>
      <c r="V1750">
        <v>0</v>
      </c>
    </row>
    <row r="1751" spans="1:22" ht="15" x14ac:dyDescent="0.25">
      <c r="A1751" s="22" t="e">
        <f>VLOOKUP(lex_jul_2014[[#This Row],[Locationid]],[1]LibPAS_data!$A$2:$D$264,4,FALSE)</f>
        <v>#N/A</v>
      </c>
      <c r="B1751" s="10" t="str">
        <f>TEXT(C1751,"yyyy")&amp;"-"&amp;"Q"&amp;LOOKUP(MONTH(C1751),{1,4,7,10},{1,2,3,4})</f>
        <v>2015-Q4</v>
      </c>
      <c r="C1751" s="19">
        <v>42309</v>
      </c>
      <c r="D1751" s="7">
        <f>YEAR(DATE(YEAR(lex_jul_2014[[#This Row],[Date]]),MONTH(lex_jul_2014[[#This Row],[Date]])+6,1))</f>
        <v>2016</v>
      </c>
      <c r="E1751" s="39" t="str">
        <f>TEXT(lex_jul_2014[[#This Row],[Date]],"YYYY")</f>
        <v>2015</v>
      </c>
      <c r="F1751" t="s">
        <v>274</v>
      </c>
      <c r="G1751" s="7" t="str">
        <f>VLOOKUP(K1751,[1]LibPAS_data!$A$2:$C$600,3,FALSE)</f>
        <v>Yavapai</v>
      </c>
      <c r="H1751">
        <v>14540</v>
      </c>
      <c r="I1751" t="s">
        <v>58</v>
      </c>
      <c r="J1751" s="7" t="str">
        <f>VLOOKUP(K1751,[1]LibPAS_data!$A$2:$C$601,2,FALSE)</f>
        <v>Congress Public Library</v>
      </c>
      <c r="K1751" s="13" t="s">
        <v>174</v>
      </c>
      <c r="L1751" t="s">
        <v>39</v>
      </c>
      <c r="M1751" t="s">
        <v>266</v>
      </c>
      <c r="P1751">
        <v>0</v>
      </c>
      <c r="Q1751">
        <v>0</v>
      </c>
      <c r="R1751">
        <v>0</v>
      </c>
      <c r="S1751">
        <v>0</v>
      </c>
      <c r="T1751">
        <v>0</v>
      </c>
      <c r="U1751">
        <v>0</v>
      </c>
      <c r="V1751">
        <v>0</v>
      </c>
    </row>
    <row r="1752" spans="1:22" ht="15" x14ac:dyDescent="0.25">
      <c r="A1752" s="22">
        <f>VLOOKUP(lex_jul_2014[[#This Row],[Locationid]],[1]LibPAS_data!$A$2:$D$264,4,FALSE)</f>
        <v>9676</v>
      </c>
      <c r="B1752" s="10" t="str">
        <f>TEXT(C1752,"yyyy")&amp;"-"&amp;"Q"&amp;LOOKUP(MONTH(C1752),{1,4,7,10},{1,2,3,4})</f>
        <v>2015-Q4</v>
      </c>
      <c r="C1752" s="19">
        <v>42309</v>
      </c>
      <c r="D1752" s="7">
        <f>YEAR(DATE(YEAR(lex_jul_2014[[#This Row],[Date]]),MONTH(lex_jul_2014[[#This Row],[Date]])+6,1))</f>
        <v>2016</v>
      </c>
      <c r="E1752" s="39" t="str">
        <f>TEXT(lex_jul_2014[[#This Row],[Date]],"YYYY")</f>
        <v>2015</v>
      </c>
      <c r="F1752" t="s">
        <v>274</v>
      </c>
      <c r="G1752" s="7" t="str">
        <f>VLOOKUP(K1752,[1]LibPAS_data!$A$2:$C$600,3,FALSE)</f>
        <v>Pinal</v>
      </c>
      <c r="H1752">
        <v>13836</v>
      </c>
      <c r="I1752" t="s">
        <v>16</v>
      </c>
      <c r="J1752" s="7" t="str">
        <f>VLOOKUP(K1752,[1]LibPAS_data!$A$2:$C$601,2,FALSE)</f>
        <v>Coolidge Public Library</v>
      </c>
      <c r="K1752" s="13" t="s">
        <v>175</v>
      </c>
      <c r="L1752" t="s">
        <v>13</v>
      </c>
      <c r="M1752" t="s">
        <v>266</v>
      </c>
      <c r="P1752">
        <v>0</v>
      </c>
      <c r="Q1752">
        <v>0</v>
      </c>
      <c r="R1752">
        <v>0</v>
      </c>
      <c r="S1752">
        <v>0</v>
      </c>
      <c r="T1752">
        <v>0</v>
      </c>
      <c r="U1752">
        <v>0</v>
      </c>
      <c r="V1752">
        <v>0</v>
      </c>
    </row>
    <row r="1753" spans="1:22" ht="15" x14ac:dyDescent="0.25">
      <c r="A1753" s="22">
        <f>VLOOKUP(lex_jul_2014[[#This Row],[Locationid]],[1]LibPAS_data!$A$2:$D$264,4,FALSE)</f>
        <v>7546</v>
      </c>
      <c r="B1753" s="10" t="str">
        <f>TEXT(C1753,"yyyy")&amp;"-"&amp;"Q"&amp;LOOKUP(MONTH(C1753),{1,4,7,10},{1,2,3,4})</f>
        <v>2015-Q4</v>
      </c>
      <c r="C1753" s="19">
        <v>42309</v>
      </c>
      <c r="D1753" s="7">
        <f>YEAR(DATE(YEAR(lex_jul_2014[[#This Row],[Date]]),MONTH(lex_jul_2014[[#This Row],[Date]])+6,1))</f>
        <v>2016</v>
      </c>
      <c r="E1753" s="39" t="str">
        <f>TEXT(lex_jul_2014[[#This Row],[Date]],"YYYY")</f>
        <v>2015</v>
      </c>
      <c r="F1753" t="s">
        <v>274</v>
      </c>
      <c r="G1753" s="7" t="str">
        <f>VLOOKUP(K1753,[1]LibPAS_data!$A$2:$C$600,3,FALSE)</f>
        <v>Cochise</v>
      </c>
      <c r="H1753">
        <v>14446</v>
      </c>
      <c r="I1753" t="s">
        <v>80</v>
      </c>
      <c r="J1753" s="7" t="str">
        <f>VLOOKUP(K1753,[1]LibPAS_data!$A$2:$C$601,2,FALSE)</f>
        <v>Copper Queen Library</v>
      </c>
      <c r="K1753" s="15" t="s">
        <v>176</v>
      </c>
      <c r="L1753" t="s">
        <v>76</v>
      </c>
      <c r="M1753" t="s">
        <v>266</v>
      </c>
      <c r="P1753">
        <v>0</v>
      </c>
      <c r="Q1753">
        <v>0</v>
      </c>
      <c r="R1753">
        <v>0</v>
      </c>
      <c r="S1753">
        <v>0</v>
      </c>
      <c r="T1753">
        <v>0</v>
      </c>
      <c r="U1753">
        <v>0</v>
      </c>
      <c r="V1753">
        <v>0</v>
      </c>
    </row>
    <row r="1754" spans="1:22" ht="15" x14ac:dyDescent="0.25">
      <c r="A1754" s="22" t="e">
        <f>VLOOKUP(lex_jul_2014[[#This Row],[Locationid]],[1]LibPAS_data!$A$2:$D$264,4,FALSE)</f>
        <v>#N/A</v>
      </c>
      <c r="B1754" s="10" t="str">
        <f>TEXT(C1754,"yyyy")&amp;"-"&amp;"Q"&amp;LOOKUP(MONTH(C1754),{1,4,7,10},{1,2,3,4})</f>
        <v>2015-Q4</v>
      </c>
      <c r="C1754" s="19">
        <v>42309</v>
      </c>
      <c r="D1754" s="7">
        <f>YEAR(DATE(YEAR(lex_jul_2014[[#This Row],[Date]]),MONTH(lex_jul_2014[[#This Row],[Date]])+6,1))</f>
        <v>2016</v>
      </c>
      <c r="E1754" s="39" t="str">
        <f>TEXT(lex_jul_2014[[#This Row],[Date]],"YYYY")</f>
        <v>2015</v>
      </c>
      <c r="F1754" t="s">
        <v>274</v>
      </c>
      <c r="G1754" s="7" t="str">
        <f>VLOOKUP(K1754,[1]LibPAS_data!$A$2:$C$600,3,FALSE)</f>
        <v>Yavapai</v>
      </c>
      <c r="H1754">
        <v>14541</v>
      </c>
      <c r="I1754" t="s">
        <v>51</v>
      </c>
      <c r="J1754" s="7" t="str">
        <f>VLOOKUP(K1754,[1]LibPAS_data!$A$2:$C$601,2,FALSE)</f>
        <v>Cordes Lakes Public Library</v>
      </c>
      <c r="K1754" s="13" t="s">
        <v>177</v>
      </c>
      <c r="L1754" t="s">
        <v>39</v>
      </c>
      <c r="M1754" t="s">
        <v>266</v>
      </c>
      <c r="P1754">
        <v>0</v>
      </c>
      <c r="Q1754">
        <v>0</v>
      </c>
      <c r="R1754">
        <v>0</v>
      </c>
      <c r="S1754">
        <v>0</v>
      </c>
      <c r="T1754">
        <v>0</v>
      </c>
      <c r="U1754">
        <v>0</v>
      </c>
      <c r="V1754">
        <v>0</v>
      </c>
    </row>
    <row r="1755" spans="1:22" ht="15" x14ac:dyDescent="0.25">
      <c r="A1755" s="22">
        <f>VLOOKUP(lex_jul_2014[[#This Row],[Locationid]],[1]LibPAS_data!$A$2:$D$264,4,FALSE)</f>
        <v>12610</v>
      </c>
      <c r="B1755" s="10" t="str">
        <f>TEXT(C1755,"yyyy")&amp;"-"&amp;"Q"&amp;LOOKUP(MONTH(C1755),{1,4,7,10},{1,2,3,4})</f>
        <v>2015-Q4</v>
      </c>
      <c r="C1755" s="19">
        <v>42309</v>
      </c>
      <c r="D1755" s="7">
        <f>YEAR(DATE(YEAR(lex_jul_2014[[#This Row],[Date]]),MONTH(lex_jul_2014[[#This Row],[Date]])+6,1))</f>
        <v>2016</v>
      </c>
      <c r="E1755" s="39" t="str">
        <f>TEXT(lex_jul_2014[[#This Row],[Date]],"YYYY")</f>
        <v>2015</v>
      </c>
      <c r="F1755" t="s">
        <v>274</v>
      </c>
      <c r="G1755" s="7" t="str">
        <f>VLOOKUP(K1755,[1]LibPAS_data!$A$2:$C$600,3,FALSE)</f>
        <v>Yavapai</v>
      </c>
      <c r="H1755">
        <v>14517</v>
      </c>
      <c r="I1755" t="s">
        <v>38</v>
      </c>
      <c r="J1755" s="7" t="str">
        <f>VLOOKUP(K1755,[1]LibPAS_data!$A$2:$C$601,2,FALSE)</f>
        <v>Cottonwood Public Library</v>
      </c>
      <c r="K1755" s="13" t="s">
        <v>178</v>
      </c>
      <c r="L1755" t="s">
        <v>39</v>
      </c>
      <c r="M1755" t="s">
        <v>266</v>
      </c>
      <c r="P1755">
        <v>0</v>
      </c>
      <c r="Q1755">
        <v>0</v>
      </c>
      <c r="R1755">
        <v>0</v>
      </c>
      <c r="S1755">
        <v>0</v>
      </c>
      <c r="T1755">
        <v>0</v>
      </c>
      <c r="U1755">
        <v>0</v>
      </c>
      <c r="V1755">
        <v>0</v>
      </c>
    </row>
    <row r="1756" spans="1:22" ht="15" x14ac:dyDescent="0.25">
      <c r="A1756" s="22" t="e">
        <f>VLOOKUP(lex_jul_2014[[#This Row],[Locationid]],[1]LibPAS_data!$A$2:$D$264,4,FALSE)</f>
        <v>#N/A</v>
      </c>
      <c r="B1756" s="10" t="str">
        <f>TEXT(C1756,"yyyy")&amp;"-"&amp;"Q"&amp;LOOKUP(MONTH(C1756),{1,4,7,10},{1,2,3,4})</f>
        <v>2015-Q4</v>
      </c>
      <c r="C1756" s="19">
        <v>42309</v>
      </c>
      <c r="D1756" s="7">
        <f>YEAR(DATE(YEAR(lex_jul_2014[[#This Row],[Date]]),MONTH(lex_jul_2014[[#This Row],[Date]])+6,1))</f>
        <v>2016</v>
      </c>
      <c r="E1756" s="39" t="str">
        <f>TEXT(lex_jul_2014[[#This Row],[Date]],"YYYY")</f>
        <v>2015</v>
      </c>
      <c r="F1756" t="s">
        <v>274</v>
      </c>
      <c r="G1756" s="7" t="str">
        <f>VLOOKUP(K1756,[1]LibPAS_data!$A$2:$C$600,3,FALSE)</f>
        <v>Yavapai</v>
      </c>
      <c r="H1756">
        <v>14542</v>
      </c>
      <c r="I1756" t="s">
        <v>52</v>
      </c>
      <c r="J1756" s="7" t="str">
        <f>VLOOKUP(K1756,[1]LibPAS_data!$A$2:$C$601,2,FALSE)</f>
        <v>Crown King Public Library</v>
      </c>
      <c r="K1756" s="13" t="s">
        <v>179</v>
      </c>
      <c r="L1756" t="s">
        <v>39</v>
      </c>
      <c r="M1756" t="s">
        <v>266</v>
      </c>
      <c r="P1756">
        <v>0</v>
      </c>
      <c r="Q1756">
        <v>0</v>
      </c>
      <c r="R1756">
        <v>0</v>
      </c>
      <c r="S1756">
        <v>0</v>
      </c>
      <c r="T1756">
        <v>0</v>
      </c>
      <c r="U1756">
        <v>0</v>
      </c>
      <c r="V1756">
        <v>0</v>
      </c>
    </row>
    <row r="1757" spans="1:22" ht="15" x14ac:dyDescent="0.25">
      <c r="A1757" s="22">
        <f>VLOOKUP(lex_jul_2014[[#This Row],[Locationid]],[1]LibPAS_data!$A$2:$D$264,4,FALSE)</f>
        <v>7004</v>
      </c>
      <c r="B1757" s="10" t="str">
        <f>TEXT(C1757,"yyyy")&amp;"-"&amp;"Q"&amp;LOOKUP(MONTH(C1757),{1,4,7,10},{1,2,3,4})</f>
        <v>2015-Q4</v>
      </c>
      <c r="C1757" s="19">
        <v>42309</v>
      </c>
      <c r="D1757" s="7">
        <f>YEAR(DATE(YEAR(lex_jul_2014[[#This Row],[Date]]),MONTH(lex_jul_2014[[#This Row],[Date]])+6,1))</f>
        <v>2016</v>
      </c>
      <c r="E1757" s="39" t="str">
        <f>TEXT(lex_jul_2014[[#This Row],[Date]],"YYYY")</f>
        <v>2015</v>
      </c>
      <c r="F1757" t="s">
        <v>274</v>
      </c>
      <c r="G1757" s="7" t="str">
        <f>VLOOKUP(K1757,[1]LibPAS_data!$A$2:$C$600,3,FALSE)</f>
        <v>Maricopa</v>
      </c>
      <c r="H1757">
        <v>14477</v>
      </c>
      <c r="I1757" t="s">
        <v>97</v>
      </c>
      <c r="J1757" s="7" t="str">
        <f>VLOOKUP(K1757,[1]LibPAS_data!$A$2:$C$601,2,FALSE)</f>
        <v>Desert Foothills Branch Library</v>
      </c>
      <c r="K1757" s="33" t="s">
        <v>287</v>
      </c>
      <c r="L1757" t="s">
        <v>96</v>
      </c>
      <c r="M1757" t="s">
        <v>266</v>
      </c>
      <c r="P1757">
        <v>0</v>
      </c>
      <c r="Q1757">
        <v>0</v>
      </c>
      <c r="R1757">
        <v>0</v>
      </c>
      <c r="S1757">
        <v>0</v>
      </c>
      <c r="T1757">
        <v>0</v>
      </c>
      <c r="U1757">
        <v>0</v>
      </c>
      <c r="V1757">
        <v>0</v>
      </c>
    </row>
    <row r="1758" spans="1:22" ht="15" x14ac:dyDescent="0.25">
      <c r="A1758" s="22" t="e">
        <f>VLOOKUP(lex_jul_2014[[#This Row],[Locationid]],[1]LibPAS_data!$A$2:$D$264,4,FALSE)</f>
        <v>#N/A</v>
      </c>
      <c r="B1758" s="10" t="str">
        <f>TEXT(C1758,"yyyy")&amp;"-"&amp;"Q"&amp;LOOKUP(MONTH(C1758),{1,4,7,10},{1,2,3,4})</f>
        <v>2015-Q4</v>
      </c>
      <c r="C1758" s="19">
        <v>42309</v>
      </c>
      <c r="D1758" s="7">
        <f>YEAR(DATE(YEAR(lex_jul_2014[[#This Row],[Date]]),MONTH(lex_jul_2014[[#This Row],[Date]])+6,1))</f>
        <v>2016</v>
      </c>
      <c r="E1758" s="39" t="str">
        <f>TEXT(lex_jul_2014[[#This Row],[Date]],"YYYY")</f>
        <v>2015</v>
      </c>
      <c r="F1758" t="s">
        <v>274</v>
      </c>
      <c r="G1758" s="7" t="str">
        <f>VLOOKUP(K1758,[1]LibPAS_data!$A$2:$C$600,3,FALSE)</f>
        <v>Yavapai</v>
      </c>
      <c r="H1758">
        <v>14545</v>
      </c>
      <c r="I1758" t="s">
        <v>53</v>
      </c>
      <c r="J1758" s="7" t="str">
        <f>VLOOKUP(K1758,[1]LibPAS_data!$A$2:$C$601,2,FALSE)</f>
        <v>Dewey-Humboldt Town Library</v>
      </c>
      <c r="K1758" s="13" t="s">
        <v>180</v>
      </c>
      <c r="L1758" t="s">
        <v>39</v>
      </c>
      <c r="M1758" t="s">
        <v>266</v>
      </c>
      <c r="P1758">
        <v>0</v>
      </c>
      <c r="Q1758">
        <v>0</v>
      </c>
      <c r="R1758">
        <v>0</v>
      </c>
      <c r="S1758">
        <v>0</v>
      </c>
      <c r="T1758">
        <v>0</v>
      </c>
      <c r="U1758">
        <v>0</v>
      </c>
      <c r="V1758">
        <v>0</v>
      </c>
    </row>
    <row r="1759" spans="1:22" ht="15" x14ac:dyDescent="0.25">
      <c r="A1759" s="22">
        <f>VLOOKUP(lex_jul_2014[[#This Row],[Locationid]],[1]LibPAS_data!$A$2:$D$264,4,FALSE)</f>
        <v>21526</v>
      </c>
      <c r="B1759" s="10" t="str">
        <f>TEXT(C1759,"yyyy")&amp;"-"&amp;"Q"&amp;LOOKUP(MONTH(C1759),{1,4,7,10},{1,2,3,4})</f>
        <v>2015-Q4</v>
      </c>
      <c r="C1759" s="19">
        <v>42309</v>
      </c>
      <c r="D1759" s="7">
        <f>YEAR(DATE(YEAR(lex_jul_2014[[#This Row],[Date]]),MONTH(lex_jul_2014[[#This Row],[Date]])+6,1))</f>
        <v>2016</v>
      </c>
      <c r="E1759" s="39" t="str">
        <f>TEXT(lex_jul_2014[[#This Row],[Date]],"YYYY")</f>
        <v>2015</v>
      </c>
      <c r="F1759" t="s">
        <v>274</v>
      </c>
      <c r="G1759" s="7" t="str">
        <f>VLOOKUP(K1759,[1]LibPAS_data!$A$2:$C$600,3,FALSE)</f>
        <v>Cochise</v>
      </c>
      <c r="H1759">
        <v>14447</v>
      </c>
      <c r="I1759" t="s">
        <v>81</v>
      </c>
      <c r="J1759" s="7" t="str">
        <f>VLOOKUP(K1759,[1]LibPAS_data!$A$2:$C$601,2,FALSE)</f>
        <v>Douglas Public Library</v>
      </c>
      <c r="K1759" s="13" t="s">
        <v>181</v>
      </c>
      <c r="L1759" t="s">
        <v>76</v>
      </c>
      <c r="M1759" t="s">
        <v>266</v>
      </c>
      <c r="P1759">
        <v>0</v>
      </c>
      <c r="Q1759">
        <v>0</v>
      </c>
      <c r="R1759">
        <v>0</v>
      </c>
      <c r="S1759">
        <v>0</v>
      </c>
      <c r="T1759">
        <v>0</v>
      </c>
      <c r="U1759">
        <v>0</v>
      </c>
      <c r="V1759">
        <v>0</v>
      </c>
    </row>
    <row r="1760" spans="1:22" ht="15" x14ac:dyDescent="0.25">
      <c r="A1760" s="22" t="e">
        <f>VLOOKUP(lex_jul_2014[[#This Row],[Locationid]],[1]LibPAS_data!$A$2:$D$264,4,FALSE)</f>
        <v>#N/A</v>
      </c>
      <c r="B1760" s="10" t="str">
        <f>TEXT(C1760,"yyyy")&amp;"-"&amp;"Q"&amp;LOOKUP(MONTH(C1760),{1,4,7,10},{1,2,3,4})</f>
        <v>2015-Q4</v>
      </c>
      <c r="C1760" s="19">
        <v>42309</v>
      </c>
      <c r="D1760" s="7">
        <f>YEAR(DATE(YEAR(lex_jul_2014[[#This Row],[Date]]),MONTH(lex_jul_2014[[#This Row],[Date]])+6,1))</f>
        <v>2016</v>
      </c>
      <c r="E1760" s="39" t="str">
        <f>TEXT(lex_jul_2014[[#This Row],[Date]],"YYYY")</f>
        <v>2015</v>
      </c>
      <c r="F1760" t="s">
        <v>274</v>
      </c>
      <c r="G1760" s="7" t="str">
        <f>VLOOKUP(K1760,[1]LibPAS_data!$A$2:$C$600,3,FALSE)</f>
        <v>Pima</v>
      </c>
      <c r="H1760">
        <v>14510</v>
      </c>
      <c r="I1760" t="s">
        <v>132</v>
      </c>
      <c r="J1760" s="7" t="str">
        <f>VLOOKUP(K1760,[1]LibPAS_data!$A$2:$C$601,2,FALSE)</f>
        <v>Dr. Fernando Escalante Comm Library</v>
      </c>
      <c r="K1760" s="13" t="s">
        <v>182</v>
      </c>
      <c r="L1760" t="s">
        <v>131</v>
      </c>
      <c r="M1760" t="s">
        <v>266</v>
      </c>
      <c r="P1760">
        <v>0</v>
      </c>
      <c r="Q1760">
        <v>0</v>
      </c>
      <c r="R1760">
        <v>0</v>
      </c>
      <c r="S1760">
        <v>0</v>
      </c>
      <c r="T1760">
        <v>0</v>
      </c>
      <c r="U1760">
        <v>0</v>
      </c>
      <c r="V1760">
        <v>0</v>
      </c>
    </row>
    <row r="1761" spans="1:22" ht="15" x14ac:dyDescent="0.25">
      <c r="A1761" s="22">
        <f>VLOOKUP(lex_jul_2014[[#This Row],[Locationid]],[1]LibPAS_data!$A$2:$D$264,4,FALSE)</f>
        <v>1264</v>
      </c>
      <c r="B1761" s="10" t="str">
        <f>TEXT(C1761,"yyyy")&amp;"-"&amp;"Q"&amp;LOOKUP(MONTH(C1761),{1,4,7,10},{1,2,3,4})</f>
        <v>2015-Q4</v>
      </c>
      <c r="C1761" s="19">
        <v>42309</v>
      </c>
      <c r="D1761" s="7">
        <f>YEAR(DATE(YEAR(lex_jul_2014[[#This Row],[Date]]),MONTH(lex_jul_2014[[#This Row],[Date]])+6,1))</f>
        <v>2016</v>
      </c>
      <c r="E1761" s="39" t="str">
        <f>TEXT(lex_jul_2014[[#This Row],[Date]],"YYYY")</f>
        <v>2015</v>
      </c>
      <c r="F1761" t="s">
        <v>274</v>
      </c>
      <c r="G1761" s="7" t="str">
        <f>VLOOKUP(K1761,[1]LibPAS_data!$A$2:$C$600,3,FALSE)</f>
        <v>Greenlee</v>
      </c>
      <c r="H1761">
        <v>14468</v>
      </c>
      <c r="I1761" t="s">
        <v>69</v>
      </c>
      <c r="J1761" s="7" t="str">
        <f>VLOOKUP(K1761,[1]LibPAS_data!$A$2:$C$601,2,FALSE)</f>
        <v>Duncan Public Library</v>
      </c>
      <c r="K1761" s="13" t="s">
        <v>183</v>
      </c>
      <c r="L1761" t="s">
        <v>70</v>
      </c>
      <c r="M1761" t="s">
        <v>266</v>
      </c>
      <c r="P1761">
        <v>0</v>
      </c>
      <c r="Q1761">
        <v>0</v>
      </c>
      <c r="R1761">
        <v>0</v>
      </c>
      <c r="S1761">
        <v>0</v>
      </c>
      <c r="T1761">
        <v>0</v>
      </c>
      <c r="U1761">
        <v>0</v>
      </c>
      <c r="V1761">
        <v>0</v>
      </c>
    </row>
    <row r="1762" spans="1:22" ht="15" x14ac:dyDescent="0.25">
      <c r="A1762" s="22">
        <f>VLOOKUP(lex_jul_2014[[#This Row],[Locationid]],[1]LibPAS_data!$A$2:$D$264,4,FALSE)</f>
        <v>3457</v>
      </c>
      <c r="B1762" s="10" t="str">
        <f>TEXT(C1762,"yyyy")&amp;"-"&amp;"Q"&amp;LOOKUP(MONTH(C1762),{1,4,7,10},{1,2,3,4})</f>
        <v>2015-Q4</v>
      </c>
      <c r="C1762" s="19">
        <v>42309</v>
      </c>
      <c r="D1762" s="7">
        <f>YEAR(DATE(YEAR(lex_jul_2014[[#This Row],[Date]]),MONTH(lex_jul_2014[[#This Row],[Date]])+6,1))</f>
        <v>2016</v>
      </c>
      <c r="E1762" s="39" t="str">
        <f>TEXT(lex_jul_2014[[#This Row],[Date]],"YYYY")</f>
        <v>2015</v>
      </c>
      <c r="F1762" t="s">
        <v>274</v>
      </c>
      <c r="G1762" s="7" t="str">
        <f>VLOOKUP(K1762,[1]LibPAS_data!$A$2:$C$600,3,FALSE)</f>
        <v>Pinal</v>
      </c>
      <c r="H1762">
        <v>13837</v>
      </c>
      <c r="I1762" t="s">
        <v>17</v>
      </c>
      <c r="J1762" s="7" t="str">
        <f>VLOOKUP(K1762,[1]LibPAS_data!$A$2:$C$601,2,FALSE)</f>
        <v>Eloy Santa Cruz Library</v>
      </c>
      <c r="K1762" s="13" t="s">
        <v>184</v>
      </c>
      <c r="L1762" t="s">
        <v>13</v>
      </c>
      <c r="M1762" t="s">
        <v>266</v>
      </c>
      <c r="P1762">
        <v>0</v>
      </c>
      <c r="Q1762">
        <v>0</v>
      </c>
      <c r="R1762">
        <v>0</v>
      </c>
      <c r="S1762">
        <v>0</v>
      </c>
      <c r="T1762">
        <v>0</v>
      </c>
      <c r="U1762">
        <v>0</v>
      </c>
      <c r="V1762">
        <v>0</v>
      </c>
    </row>
    <row r="1763" spans="1:22" ht="15" x14ac:dyDescent="0.25">
      <c r="A1763" s="22">
        <f>VLOOKUP(lex_jul_2014[[#This Row],[Locationid]],[1]LibPAS_data!$A$2:$D$264,4,FALSE)</f>
        <v>6415</v>
      </c>
      <c r="B1763" s="10" t="str">
        <f>TEXT(C1763,"yyyy")&amp;"-"&amp;"Q"&amp;LOOKUP(MONTH(C1763),{1,4,7,10},{1,2,3,4})</f>
        <v>2015-Q4</v>
      </c>
      <c r="C1763" s="19">
        <v>42309</v>
      </c>
      <c r="D1763" s="7">
        <f>YEAR(DATE(YEAR(lex_jul_2014[[#This Row],[Date]]),MONTH(lex_jul_2014[[#This Row],[Date]])+6,1))</f>
        <v>2016</v>
      </c>
      <c r="E1763" s="39" t="str">
        <f>TEXT(lex_jul_2014[[#This Row],[Date]],"YYYY")</f>
        <v>2015</v>
      </c>
      <c r="F1763" t="s">
        <v>274</v>
      </c>
      <c r="G1763" s="7" t="str">
        <f>VLOOKUP(K1763,[1]LibPAS_data!$A$2:$C$600,3,FALSE)</f>
        <v>Cochise</v>
      </c>
      <c r="H1763">
        <v>14452</v>
      </c>
      <c r="I1763" t="s">
        <v>78</v>
      </c>
      <c r="J1763" s="7" t="str">
        <f>VLOOKUP(K1763,[1]LibPAS_data!$A$2:$C$601,2,FALSE)</f>
        <v>Elsie S. Hogan community Library</v>
      </c>
      <c r="K1763" s="13" t="s">
        <v>185</v>
      </c>
      <c r="L1763" t="s">
        <v>76</v>
      </c>
      <c r="M1763" t="s">
        <v>266</v>
      </c>
      <c r="P1763">
        <v>0</v>
      </c>
      <c r="Q1763">
        <v>0</v>
      </c>
      <c r="R1763">
        <v>0</v>
      </c>
      <c r="S1763">
        <v>0</v>
      </c>
      <c r="T1763">
        <v>0</v>
      </c>
      <c r="U1763">
        <v>0</v>
      </c>
      <c r="V1763">
        <v>0</v>
      </c>
    </row>
    <row r="1764" spans="1:22" ht="15" x14ac:dyDescent="0.25">
      <c r="A1764" s="22">
        <f>VLOOKUP(lex_jul_2014[[#This Row],[Locationid]],[1]LibPAS_data!$A$2:$D$264,4,FALSE)</f>
        <v>72247</v>
      </c>
      <c r="B1764" s="10" t="str">
        <f>TEXT(C1764,"yyyy")&amp;"-"&amp;"Q"&amp;LOOKUP(MONTH(C1764),{1,4,7,10},{1,2,3,4})</f>
        <v>2015-Q4</v>
      </c>
      <c r="C1764" s="19">
        <v>42309</v>
      </c>
      <c r="D1764" s="7">
        <f>YEAR(DATE(YEAR(lex_jul_2014[[#This Row],[Date]]),MONTH(lex_jul_2014[[#This Row],[Date]])+6,1))</f>
        <v>2016</v>
      </c>
      <c r="E1764" s="39" t="str">
        <f>TEXT(lex_jul_2014[[#This Row],[Date]],"YYYY")</f>
        <v>2015</v>
      </c>
      <c r="F1764" t="s">
        <v>274</v>
      </c>
      <c r="G1764" s="7" t="str">
        <f>VLOOKUP(K1764,[1]LibPAS_data!$A$2:$C$600,3,FALSE)</f>
        <v>Coconino</v>
      </c>
      <c r="H1764">
        <v>5102</v>
      </c>
      <c r="I1764" t="s">
        <v>63</v>
      </c>
      <c r="J1764" s="7" t="str">
        <f>VLOOKUP(K1764,[1]LibPAS_data!$A$2:$C$601,2,FALSE)</f>
        <v>Flagstaff City-Coconino County Public Library</v>
      </c>
      <c r="K1764" s="13" t="s">
        <v>186</v>
      </c>
      <c r="L1764" t="s">
        <v>62</v>
      </c>
      <c r="M1764" t="s">
        <v>266</v>
      </c>
      <c r="P1764">
        <v>29</v>
      </c>
      <c r="Q1764">
        <v>2</v>
      </c>
      <c r="R1764">
        <v>31</v>
      </c>
      <c r="S1764">
        <v>9</v>
      </c>
      <c r="T1764">
        <v>1</v>
      </c>
      <c r="U1764">
        <v>0</v>
      </c>
      <c r="V1764">
        <v>5</v>
      </c>
    </row>
    <row r="1765" spans="1:22" ht="15" x14ac:dyDescent="0.25">
      <c r="A1765" s="22">
        <f>VLOOKUP(lex_jul_2014[[#This Row],[Locationid]],[1]LibPAS_data!$A$2:$D$264,4,FALSE)</f>
        <v>12585</v>
      </c>
      <c r="B1765" s="10" t="str">
        <f>TEXT(C1765,"yyyy")&amp;"-"&amp;"Q"&amp;LOOKUP(MONTH(C1765),{1,4,7,10},{1,2,3,4})</f>
        <v>2015-Q4</v>
      </c>
      <c r="C1765" s="19">
        <v>42309</v>
      </c>
      <c r="D1765" s="7">
        <f>YEAR(DATE(YEAR(lex_jul_2014[[#This Row],[Date]]),MONTH(lex_jul_2014[[#This Row],[Date]])+6,1))</f>
        <v>2016</v>
      </c>
      <c r="E1765" s="39" t="str">
        <f>TEXT(lex_jul_2014[[#This Row],[Date]],"YYYY")</f>
        <v>2015</v>
      </c>
      <c r="F1765" t="s">
        <v>274</v>
      </c>
      <c r="G1765" s="7" t="str">
        <f>VLOOKUP(K1765,[1]LibPAS_data!$A$2:$C$600,3,FALSE)</f>
        <v>Pinal</v>
      </c>
      <c r="H1765">
        <v>13838</v>
      </c>
      <c r="I1765" t="s">
        <v>18</v>
      </c>
      <c r="J1765" s="7" t="str">
        <f>VLOOKUP(K1765,[1]LibPAS_data!$A$2:$C$601,2,FALSE)</f>
        <v>Florence Community Library</v>
      </c>
      <c r="K1765" s="13" t="s">
        <v>187</v>
      </c>
      <c r="L1765" t="s">
        <v>13</v>
      </c>
      <c r="M1765" t="s">
        <v>266</v>
      </c>
      <c r="P1765">
        <v>0</v>
      </c>
      <c r="Q1765">
        <v>0</v>
      </c>
      <c r="R1765">
        <v>0</v>
      </c>
      <c r="S1765">
        <v>0</v>
      </c>
      <c r="T1765">
        <v>0</v>
      </c>
      <c r="U1765">
        <v>0</v>
      </c>
      <c r="V1765">
        <v>0</v>
      </c>
    </row>
    <row r="1766" spans="1:22" ht="15" x14ac:dyDescent="0.25">
      <c r="A1766" s="22" t="e">
        <f>VLOOKUP(lex_jul_2014[[#This Row],[Locationid]],[1]LibPAS_data!$A$2:$D$264,4,FALSE)</f>
        <v>#N/A</v>
      </c>
      <c r="B1766" s="10" t="str">
        <f>TEXT(C1766,"yyyy")&amp;"-"&amp;"Q"&amp;LOOKUP(MONTH(C1766),{1,4,7,10},{1,2,3,4})</f>
        <v>2015-Q4</v>
      </c>
      <c r="C1766" s="19">
        <v>42309</v>
      </c>
      <c r="D1766" s="7">
        <f>YEAR(DATE(YEAR(lex_jul_2014[[#This Row],[Date]]),MONTH(lex_jul_2014[[#This Row],[Date]])+6,1))</f>
        <v>2016</v>
      </c>
      <c r="E1766" s="39" t="str">
        <f>TEXT(lex_jul_2014[[#This Row],[Date]],"YYYY")</f>
        <v>2015</v>
      </c>
      <c r="F1766" t="s">
        <v>274</v>
      </c>
      <c r="G1766" s="7" t="str">
        <f>VLOOKUP(K1766,[1]LibPAS_data!$A$2:$C$600,3,FALSE)</f>
        <v>Coconino</v>
      </c>
      <c r="H1766">
        <v>14455</v>
      </c>
      <c r="I1766" t="s">
        <v>66</v>
      </c>
      <c r="J1766" s="7" t="str">
        <f>VLOOKUP(K1766,[1]LibPAS_data!$A$2:$C$601,2,FALSE)</f>
        <v>Forest Lakes Community Library</v>
      </c>
      <c r="K1766" s="13" t="s">
        <v>188</v>
      </c>
      <c r="L1766" t="s">
        <v>62</v>
      </c>
      <c r="M1766" t="s">
        <v>266</v>
      </c>
      <c r="P1766">
        <v>0</v>
      </c>
      <c r="Q1766">
        <v>0</v>
      </c>
      <c r="R1766">
        <v>0</v>
      </c>
      <c r="S1766">
        <v>0</v>
      </c>
      <c r="T1766">
        <v>0</v>
      </c>
      <c r="U1766">
        <v>0</v>
      </c>
      <c r="V1766">
        <v>0</v>
      </c>
    </row>
    <row r="1767" spans="1:22" ht="15" x14ac:dyDescent="0.25">
      <c r="A1767" s="22">
        <f>VLOOKUP(lex_jul_2014[[#This Row],[Locationid]],[1]LibPAS_data!$A$2:$D$264,4,FALSE)</f>
        <v>1945</v>
      </c>
      <c r="B1767" s="10" t="str">
        <f>TEXT(C1767,"yyyy")&amp;"-"&amp;"Q"&amp;LOOKUP(MONTH(C1767),{1,4,7,10},{1,2,3,4})</f>
        <v>2015-Q4</v>
      </c>
      <c r="C1767" s="19">
        <v>42309</v>
      </c>
      <c r="D1767" s="7">
        <f>YEAR(DATE(YEAR(lex_jul_2014[[#This Row],[Date]]),MONTH(lex_jul_2014[[#This Row],[Date]])+6,1))</f>
        <v>2016</v>
      </c>
      <c r="E1767" s="39" t="str">
        <f>TEXT(lex_jul_2014[[#This Row],[Date]],"YYYY")</f>
        <v>2015</v>
      </c>
      <c r="F1767" t="s">
        <v>274</v>
      </c>
      <c r="G1767" s="7" t="str">
        <f>VLOOKUP(K1767,[1]LibPAS_data!$A$2:$C$600,3,FALSE)</f>
        <v>Coconino</v>
      </c>
      <c r="H1767">
        <v>14454</v>
      </c>
      <c r="I1767" t="s">
        <v>65</v>
      </c>
      <c r="J1767" s="7" t="str">
        <f>VLOOKUP(K1767,[1]LibPAS_data!$A$2:$C$601,2,FALSE)</f>
        <v>Fredonia Public Library</v>
      </c>
      <c r="K1767" s="13" t="s">
        <v>189</v>
      </c>
      <c r="L1767" t="s">
        <v>62</v>
      </c>
      <c r="M1767" t="s">
        <v>266</v>
      </c>
      <c r="P1767">
        <v>0</v>
      </c>
      <c r="Q1767">
        <v>0</v>
      </c>
      <c r="R1767">
        <v>0</v>
      </c>
      <c r="S1767">
        <v>0</v>
      </c>
      <c r="T1767">
        <v>0</v>
      </c>
      <c r="U1767">
        <v>0</v>
      </c>
      <c r="V1767">
        <v>0</v>
      </c>
    </row>
    <row r="1768" spans="1:22" ht="15" x14ac:dyDescent="0.25">
      <c r="A1768" s="22">
        <f>VLOOKUP(lex_jul_2014[[#This Row],[Locationid]],[1]LibPAS_data!$A$2:$D$264,4,FALSE)</f>
        <v>829</v>
      </c>
      <c r="B1768" s="10" t="str">
        <f>TEXT(C1768,"yyyy")&amp;"-"&amp;"Q"&amp;LOOKUP(MONTH(C1768),{1,4,7,10},{1,2,3,4})</f>
        <v>2015-Q4</v>
      </c>
      <c r="C1768" s="19">
        <v>42309</v>
      </c>
      <c r="D1768" s="7">
        <f>YEAR(DATE(YEAR(lex_jul_2014[[#This Row],[Date]]),MONTH(lex_jul_2014[[#This Row],[Date]])+6,1))</f>
        <v>2016</v>
      </c>
      <c r="E1768" s="39" t="str">
        <f>TEXT(lex_jul_2014[[#This Row],[Date]],"YYYY")</f>
        <v>2015</v>
      </c>
      <c r="F1768" t="s">
        <v>274</v>
      </c>
      <c r="G1768" s="7" t="str">
        <f>VLOOKUP(K1768,[1]LibPAS_data!$A$2:$C$600,3,FALSE)</f>
        <v>Maricopa</v>
      </c>
      <c r="H1768">
        <v>14482</v>
      </c>
      <c r="I1768" t="s">
        <v>112</v>
      </c>
      <c r="J1768" s="7" t="str">
        <f>VLOOKUP(K1768,[1]LibPAS_data!$A$2:$C$601,2,FALSE)</f>
        <v>Ft. McDowell Yavapai Nation Tribal Lib</v>
      </c>
      <c r="K1768" s="13" t="s">
        <v>190</v>
      </c>
      <c r="L1768" t="s">
        <v>96</v>
      </c>
      <c r="M1768" t="s">
        <v>266</v>
      </c>
      <c r="P1768">
        <v>0</v>
      </c>
      <c r="Q1768">
        <v>0</v>
      </c>
      <c r="R1768">
        <v>0</v>
      </c>
      <c r="S1768">
        <v>0</v>
      </c>
      <c r="T1768">
        <v>0</v>
      </c>
      <c r="U1768">
        <v>0</v>
      </c>
      <c r="V1768">
        <v>0</v>
      </c>
    </row>
    <row r="1769" spans="1:22" ht="15" x14ac:dyDescent="0.25">
      <c r="A1769" s="22">
        <f>VLOOKUP(lex_jul_2014[[#This Row],[Locationid]],[1]LibPAS_data!$A$2:$D$264,4,FALSE)</f>
        <v>72</v>
      </c>
      <c r="B1769" s="10" t="str">
        <f>TEXT(C1769,"yyyy")&amp;"-"&amp;"Q"&amp;LOOKUP(MONTH(C1769),{1,4,7,10},{1,2,3,4})</f>
        <v>2015-Q4</v>
      </c>
      <c r="C1769" s="19">
        <v>42309</v>
      </c>
      <c r="D1769" s="7">
        <f>YEAR(DATE(YEAR(lex_jul_2014[[#This Row],[Date]]),MONTH(lex_jul_2014[[#This Row],[Date]])+6,1))</f>
        <v>2016</v>
      </c>
      <c r="E1769" s="39" t="str">
        <f>TEXT(lex_jul_2014[[#This Row],[Date]],"YYYY")</f>
        <v>2015</v>
      </c>
      <c r="F1769" t="s">
        <v>274</v>
      </c>
      <c r="G1769" s="7" t="str">
        <f>VLOOKUP(K1769,[1]LibPAS_data!$A$2:$C$600,3,FALSE)</f>
        <v>Gila</v>
      </c>
      <c r="H1769">
        <v>5785</v>
      </c>
      <c r="I1769" t="s">
        <v>87</v>
      </c>
      <c r="J1769" s="7" t="str">
        <f>VLOOKUP(K1769,[1]LibPAS_data!$A$2:$C$601,2,FALSE)</f>
        <v>Gila County Library District</v>
      </c>
      <c r="K1769" s="15" t="s">
        <v>191</v>
      </c>
      <c r="L1769" t="s">
        <v>84</v>
      </c>
      <c r="M1769" t="s">
        <v>266</v>
      </c>
      <c r="P1769">
        <v>2</v>
      </c>
      <c r="Q1769">
        <v>0</v>
      </c>
      <c r="R1769">
        <v>8</v>
      </c>
      <c r="S1769">
        <v>1</v>
      </c>
      <c r="T1769">
        <v>2</v>
      </c>
      <c r="U1769">
        <v>0</v>
      </c>
      <c r="V1769">
        <v>0</v>
      </c>
    </row>
    <row r="1770" spans="1:22" ht="15" x14ac:dyDescent="0.25">
      <c r="A1770" s="22">
        <f>VLOOKUP(lex_jul_2014[[#This Row],[Locationid]],[1]LibPAS_data!$A$2:$D$264,4,FALSE)</f>
        <v>102303</v>
      </c>
      <c r="B1770" s="10" t="str">
        <f>TEXT(C1770,"yyyy")&amp;"-"&amp;"Q"&amp;LOOKUP(MONTH(C1770),{1,4,7,10},{1,2,3,4})</f>
        <v>2015-Q4</v>
      </c>
      <c r="C1770" s="19">
        <v>42309</v>
      </c>
      <c r="D1770" s="7">
        <f>YEAR(DATE(YEAR(lex_jul_2014[[#This Row],[Date]]),MONTH(lex_jul_2014[[#This Row],[Date]])+6,1))</f>
        <v>2016</v>
      </c>
      <c r="E1770" s="39" t="str">
        <f>TEXT(lex_jul_2014[[#This Row],[Date]],"YYYY")</f>
        <v>2015</v>
      </c>
      <c r="F1770" t="s">
        <v>274</v>
      </c>
      <c r="G1770" s="7" t="str">
        <f>VLOOKUP(K1770,[1]LibPAS_data!$A$2:$C$600,3,FALSE)</f>
        <v>Maricopa</v>
      </c>
      <c r="H1770">
        <v>14479</v>
      </c>
      <c r="I1770" t="s">
        <v>102</v>
      </c>
      <c r="J1770" s="7" t="str">
        <f>VLOOKUP(K1770,[1]LibPAS_data!$A$2:$C$601,2,FALSE)</f>
        <v xml:space="preserve">Glendale Public Library </v>
      </c>
      <c r="K1770" s="13" t="s">
        <v>192</v>
      </c>
      <c r="L1770" t="s">
        <v>96</v>
      </c>
      <c r="M1770" t="s">
        <v>266</v>
      </c>
      <c r="P1770">
        <v>3</v>
      </c>
      <c r="Q1770">
        <v>2</v>
      </c>
      <c r="R1770">
        <v>8</v>
      </c>
      <c r="S1770">
        <v>2</v>
      </c>
      <c r="T1770">
        <v>2</v>
      </c>
      <c r="U1770">
        <v>0</v>
      </c>
      <c r="V1770">
        <v>0</v>
      </c>
    </row>
    <row r="1771" spans="1:22" ht="15" x14ac:dyDescent="0.25">
      <c r="A1771" s="22" t="e">
        <f>VLOOKUP(lex_jul_2014[[#This Row],[Locationid]],[1]LibPAS_data!$A$2:$D$264,4,FALSE)</f>
        <v>#N/A</v>
      </c>
      <c r="B1771" s="10" t="str">
        <f>TEXT(C1771,"yyyy")&amp;"-"&amp;"Q"&amp;LOOKUP(MONTH(C1771),{1,4,7,10},{1,2,3,4})</f>
        <v>2015-Q4</v>
      </c>
      <c r="C1771" s="19">
        <v>42309</v>
      </c>
      <c r="D1771" s="7">
        <f>YEAR(DATE(YEAR(lex_jul_2014[[#This Row],[Date]]),MONTH(lex_jul_2014[[#This Row],[Date]])+6,1))</f>
        <v>2016</v>
      </c>
      <c r="E1771" s="39" t="str">
        <f>TEXT(lex_jul_2014[[#This Row],[Date]],"YYYY")</f>
        <v>2015</v>
      </c>
      <c r="F1771" t="s">
        <v>274</v>
      </c>
      <c r="G1771" s="7" t="str">
        <f>VLOOKUP(K1771,[1]LibPAS_data!$A$2:$C$600,3,FALSE)</f>
        <v>Coconino</v>
      </c>
      <c r="H1771">
        <v>14456</v>
      </c>
      <c r="I1771" t="s">
        <v>67</v>
      </c>
      <c r="J1771" s="7" t="str">
        <f>VLOOKUP(K1771,[1]LibPAS_data!$A$2:$C$601,2,FALSE)</f>
        <v>Grand Canyon Community Library</v>
      </c>
      <c r="K1771" s="13" t="s">
        <v>193</v>
      </c>
      <c r="L1771" t="s">
        <v>62</v>
      </c>
      <c r="M1771" t="s">
        <v>266</v>
      </c>
      <c r="P1771">
        <v>0</v>
      </c>
      <c r="Q1771">
        <v>0</v>
      </c>
      <c r="R1771">
        <v>0</v>
      </c>
      <c r="S1771">
        <v>0</v>
      </c>
      <c r="T1771">
        <v>0</v>
      </c>
      <c r="U1771">
        <v>0</v>
      </c>
      <c r="V1771">
        <v>0</v>
      </c>
    </row>
    <row r="1772" spans="1:22" ht="15" x14ac:dyDescent="0.25">
      <c r="A1772" s="22" t="e">
        <f>VLOOKUP(lex_jul_2014[[#This Row],[Locationid]],[1]LibPAS_data!$A$2:$D$264,4,FALSE)</f>
        <v>#N/A</v>
      </c>
      <c r="B1772" s="10" t="str">
        <f>TEXT(C1772,"yyyy")&amp;"-"&amp;"Q"&amp;LOOKUP(MONTH(C1772),{1,4,7,10},{1,2,3,4})</f>
        <v>2015-Q4</v>
      </c>
      <c r="C1772" s="19">
        <v>42309</v>
      </c>
      <c r="D1772" s="7">
        <f>YEAR(DATE(YEAR(lex_jul_2014[[#This Row],[Date]]),MONTH(lex_jul_2014[[#This Row],[Date]])+6,1))</f>
        <v>2016</v>
      </c>
      <c r="E1772" s="39" t="str">
        <f>TEXT(lex_jul_2014[[#This Row],[Date]],"YYYY")</f>
        <v>2015</v>
      </c>
      <c r="F1772" t="s">
        <v>274</v>
      </c>
      <c r="G1772" s="7" t="str">
        <f>VLOOKUP(K1772,[1]LibPAS_data!$A$2:$C$600,3,FALSE)</f>
        <v>Greenlee</v>
      </c>
      <c r="H1772">
        <v>14366</v>
      </c>
      <c r="I1772" t="s">
        <v>73</v>
      </c>
      <c r="J1772" s="7" t="str">
        <f>VLOOKUP(K1772,[1]LibPAS_data!$A$2:$C$601,2,FALSE)</f>
        <v>Greenlee County Library</v>
      </c>
      <c r="K1772" s="15" t="s">
        <v>194</v>
      </c>
      <c r="L1772" t="s">
        <v>70</v>
      </c>
      <c r="M1772" t="s">
        <v>266</v>
      </c>
      <c r="P1772">
        <v>0</v>
      </c>
      <c r="Q1772">
        <v>0</v>
      </c>
      <c r="R1772">
        <v>0</v>
      </c>
      <c r="S1772">
        <v>0</v>
      </c>
      <c r="T1772">
        <v>0</v>
      </c>
      <c r="U1772">
        <v>0</v>
      </c>
      <c r="V1772">
        <v>0</v>
      </c>
    </row>
    <row r="1773" spans="1:22" ht="15" x14ac:dyDescent="0.25">
      <c r="A1773" s="22">
        <f>VLOOKUP(lex_jul_2014[[#This Row],[Locationid]],[1]LibPAS_data!$A$2:$D$264,4,FALSE)</f>
        <v>2397</v>
      </c>
      <c r="B1773" s="10" t="str">
        <f>TEXT(C1773,"yyyy")&amp;"-"&amp;"Q"&amp;LOOKUP(MONTH(C1773),{1,4,7,10},{1,2,3,4})</f>
        <v>2015-Q4</v>
      </c>
      <c r="C1773" s="19">
        <v>42309</v>
      </c>
      <c r="D1773" s="7">
        <f>YEAR(DATE(YEAR(lex_jul_2014[[#This Row],[Date]]),MONTH(lex_jul_2014[[#This Row],[Date]])+6,1))</f>
        <v>2016</v>
      </c>
      <c r="E1773" s="39" t="str">
        <f>TEXT(lex_jul_2014[[#This Row],[Date]],"YYYY")</f>
        <v>2015</v>
      </c>
      <c r="F1773" t="s">
        <v>274</v>
      </c>
      <c r="G1773" s="7" t="str">
        <f>VLOOKUP(K1773,[1]LibPAS_data!$A$2:$C$600,3,FALSE)</f>
        <v>Navajo</v>
      </c>
      <c r="H1773">
        <v>14496</v>
      </c>
      <c r="I1773" t="s">
        <v>118</v>
      </c>
      <c r="J1773" s="7" t="str">
        <f>VLOOKUP(K1773,[1]LibPAS_data!$A$2:$C$601,2,FALSE)</f>
        <v>Holbrook Public Library</v>
      </c>
      <c r="K1773" s="13" t="s">
        <v>195</v>
      </c>
      <c r="L1773" t="s">
        <v>114</v>
      </c>
      <c r="M1773" t="s">
        <v>266</v>
      </c>
      <c r="P1773">
        <v>0</v>
      </c>
      <c r="Q1773">
        <v>0</v>
      </c>
      <c r="R1773">
        <v>0</v>
      </c>
      <c r="S1773">
        <v>0</v>
      </c>
      <c r="T1773">
        <v>0</v>
      </c>
      <c r="U1773">
        <v>0</v>
      </c>
      <c r="V1773">
        <v>0</v>
      </c>
    </row>
    <row r="1774" spans="1:22" ht="15" x14ac:dyDescent="0.25">
      <c r="A1774" s="22">
        <f>VLOOKUP(lex_jul_2014[[#This Row],[Locationid]],[1]LibPAS_data!$A$2:$D$264,4,FALSE)</f>
        <v>1827</v>
      </c>
      <c r="B1774" s="10" t="str">
        <f>TEXT(C1774,"yyyy")&amp;"-"&amp;"Q"&amp;LOOKUP(MONTH(C1774),{1,4,7,10},{1,2,3,4})</f>
        <v>2015-Q4</v>
      </c>
      <c r="C1774" s="19">
        <v>42309</v>
      </c>
      <c r="D1774" s="7">
        <f>YEAR(DATE(YEAR(lex_jul_2014[[#This Row],[Date]]),MONTH(lex_jul_2014[[#This Row],[Date]])+6,1))</f>
        <v>2016</v>
      </c>
      <c r="E1774" s="39" t="str">
        <f>TEXT(lex_jul_2014[[#This Row],[Date]],"YYYY")</f>
        <v>2015</v>
      </c>
      <c r="F1774" t="s">
        <v>274</v>
      </c>
      <c r="G1774" s="7" t="str">
        <f>VLOOKUP(K1774,[1]LibPAS_data!$A$2:$C$600,3,FALSE)</f>
        <v>Navajo</v>
      </c>
      <c r="H1774">
        <v>14497</v>
      </c>
      <c r="I1774" t="s">
        <v>119</v>
      </c>
      <c r="J1774" s="7" t="str">
        <f>VLOOKUP(K1774,[1]LibPAS_data!$A$2:$C$601,2,FALSE)</f>
        <v>Hopi Public Library</v>
      </c>
      <c r="K1774" s="13" t="s">
        <v>196</v>
      </c>
      <c r="L1774" t="s">
        <v>114</v>
      </c>
      <c r="M1774" t="s">
        <v>266</v>
      </c>
      <c r="P1774">
        <v>1</v>
      </c>
      <c r="Q1774">
        <v>1</v>
      </c>
      <c r="R1774">
        <v>2</v>
      </c>
      <c r="S1774">
        <v>0</v>
      </c>
      <c r="T1774">
        <v>0</v>
      </c>
      <c r="U1774">
        <v>0</v>
      </c>
      <c r="V1774">
        <v>4</v>
      </c>
    </row>
    <row r="1775" spans="1:22" ht="15" x14ac:dyDescent="0.25">
      <c r="A1775" s="22">
        <f>VLOOKUP(lex_jul_2014[[#This Row],[Locationid]],[1]LibPAS_data!$A$2:$D$264,4,FALSE)</f>
        <v>1694</v>
      </c>
      <c r="B1775" s="10" t="str">
        <f>TEXT(C1775,"yyyy")&amp;"-"&amp;"Q"&amp;LOOKUP(MONTH(C1775),{1,4,7,10},{1,2,3,4})</f>
        <v>2015-Q4</v>
      </c>
      <c r="C1775" s="19">
        <v>42309</v>
      </c>
      <c r="D1775" s="7">
        <f>YEAR(DATE(YEAR(lex_jul_2014[[#This Row],[Date]]),MONTH(lex_jul_2014[[#This Row],[Date]])+6,1))</f>
        <v>2016</v>
      </c>
      <c r="E1775" s="39" t="str">
        <f>TEXT(lex_jul_2014[[#This Row],[Date]],"YYYY")</f>
        <v>2015</v>
      </c>
      <c r="F1775" t="s">
        <v>274</v>
      </c>
      <c r="G1775" s="7" t="str">
        <f>VLOOKUP(K1775,[1]LibPAS_data!$A$2:$C$600,3,FALSE)</f>
        <v>Cochise</v>
      </c>
      <c r="H1775">
        <v>14449</v>
      </c>
      <c r="I1775" t="s">
        <v>83</v>
      </c>
      <c r="J1775" s="7" t="str">
        <f>VLOOKUP(K1775,[1]LibPAS_data!$A$2:$C$601,2,FALSE)</f>
        <v>Huachuca City Public Library</v>
      </c>
      <c r="K1775" s="13" t="s">
        <v>197</v>
      </c>
      <c r="L1775" t="s">
        <v>76</v>
      </c>
      <c r="M1775" t="s">
        <v>266</v>
      </c>
      <c r="P1775">
        <v>0</v>
      </c>
      <c r="Q1775">
        <v>0</v>
      </c>
      <c r="R1775">
        <v>0</v>
      </c>
      <c r="S1775">
        <v>0</v>
      </c>
      <c r="T1775">
        <v>0</v>
      </c>
      <c r="U1775">
        <v>0</v>
      </c>
      <c r="V1775">
        <v>0</v>
      </c>
    </row>
    <row r="1776" spans="1:22" ht="15" x14ac:dyDescent="0.25">
      <c r="A1776" s="22" t="str">
        <f>VLOOKUP(lex_jul_2014[[#This Row],[Locationid]],[1]LibPAS_data!$A$2:$D$264,4,FALSE)</f>
        <v>N/A</v>
      </c>
      <c r="B1776" s="10" t="str">
        <f>TEXT(C1776,"yyyy")&amp;"-"&amp;"Q"&amp;LOOKUP(MONTH(C1776),{1,4,7,10},{1,2,3,4})</f>
        <v>2015-Q4</v>
      </c>
      <c r="C1776" s="19">
        <v>42309</v>
      </c>
      <c r="D1776" s="7">
        <f>YEAR(DATE(YEAR(lex_jul_2014[[#This Row],[Date]]),MONTH(lex_jul_2014[[#This Row],[Date]])+6,1))</f>
        <v>2016</v>
      </c>
      <c r="E1776" s="39" t="str">
        <f>TEXT(lex_jul_2014[[#This Row],[Date]],"YYYY")</f>
        <v>2015</v>
      </c>
      <c r="F1776" t="s">
        <v>274</v>
      </c>
      <c r="G1776" s="7" t="str">
        <f>VLOOKUP(K1776,[1]LibPAS_data!$A$2:$C$600,3,FALSE)</f>
        <v>Pinal</v>
      </c>
      <c r="H1776">
        <v>14442</v>
      </c>
      <c r="I1776" t="s">
        <v>12</v>
      </c>
      <c r="J1776" s="7" t="str">
        <f>VLOOKUP(K1776,[1]LibPAS_data!$A$2:$C$601,2,FALSE)</f>
        <v>Ira H. Hayes Memorial Library</v>
      </c>
      <c r="K1776" s="13" t="s">
        <v>198</v>
      </c>
      <c r="L1776" t="s">
        <v>13</v>
      </c>
      <c r="M1776" t="s">
        <v>266</v>
      </c>
      <c r="P1776">
        <v>0</v>
      </c>
      <c r="Q1776">
        <v>0</v>
      </c>
      <c r="R1776">
        <v>0</v>
      </c>
      <c r="S1776">
        <v>0</v>
      </c>
      <c r="T1776">
        <v>0</v>
      </c>
      <c r="U1776">
        <v>0</v>
      </c>
      <c r="V1776">
        <v>0</v>
      </c>
    </row>
    <row r="1777" spans="1:22" ht="15" x14ac:dyDescent="0.25">
      <c r="A1777" s="22">
        <f>VLOOKUP(lex_jul_2014[[#This Row],[Locationid]],[1]LibPAS_data!$A$2:$D$264,4,FALSE)</f>
        <v>2991</v>
      </c>
      <c r="B1777" s="10" t="str">
        <f>TEXT(C1777,"yyyy")&amp;"-"&amp;"Q"&amp;LOOKUP(MONTH(C1777),{1,4,7,10},{1,2,3,4})</f>
        <v>2015-Q4</v>
      </c>
      <c r="C1777" s="19">
        <v>42309</v>
      </c>
      <c r="D1777" s="7">
        <f>YEAR(DATE(YEAR(lex_jul_2014[[#This Row],[Date]]),MONTH(lex_jul_2014[[#This Row],[Date]])+6,1))</f>
        <v>2016</v>
      </c>
      <c r="E1777" s="39" t="str">
        <f>TEXT(lex_jul_2014[[#This Row],[Date]],"YYYY")</f>
        <v>2015</v>
      </c>
      <c r="F1777" t="s">
        <v>274</v>
      </c>
      <c r="G1777" s="7" t="str">
        <f>VLOOKUP(K1777,[1]LibPAS_data!$A$2:$C$600,3,FALSE)</f>
        <v>Gila</v>
      </c>
      <c r="H1777">
        <v>14461</v>
      </c>
      <c r="I1777" t="s">
        <v>88</v>
      </c>
      <c r="J1777" s="7" t="str">
        <f>VLOOKUP(K1777,[1]LibPAS_data!$A$2:$C$601,2,FALSE)</f>
        <v>Isabelle Hunt Memorial Public Library</v>
      </c>
      <c r="K1777" s="13" t="s">
        <v>199</v>
      </c>
      <c r="L1777" t="s">
        <v>84</v>
      </c>
      <c r="M1777" t="s">
        <v>266</v>
      </c>
      <c r="P1777">
        <v>0</v>
      </c>
      <c r="Q1777">
        <v>0</v>
      </c>
      <c r="R1777">
        <v>0</v>
      </c>
      <c r="S1777">
        <v>0</v>
      </c>
      <c r="T1777">
        <v>0</v>
      </c>
      <c r="U1777">
        <v>0</v>
      </c>
      <c r="V1777">
        <v>0</v>
      </c>
    </row>
    <row r="1778" spans="1:22" ht="15" x14ac:dyDescent="0.25">
      <c r="A1778" s="22">
        <f>VLOOKUP(lex_jul_2014[[#This Row],[Locationid]],[1]LibPAS_data!$A$2:$D$264,4,FALSE)</f>
        <v>663</v>
      </c>
      <c r="B1778" s="10" t="str">
        <f>TEXT(C1778,"yyyy")&amp;"-"&amp;"Q"&amp;LOOKUP(MONTH(C1778),{1,4,7,10},{1,2,3,4})</f>
        <v>2015-Q4</v>
      </c>
      <c r="C1778" s="19">
        <v>42309</v>
      </c>
      <c r="D1778" s="7">
        <f>YEAR(DATE(YEAR(lex_jul_2014[[#This Row],[Date]]),MONTH(lex_jul_2014[[#This Row],[Date]])+6,1))</f>
        <v>2016</v>
      </c>
      <c r="E1778" s="39" t="str">
        <f>TEXT(lex_jul_2014[[#This Row],[Date]],"YYYY")</f>
        <v>2015</v>
      </c>
      <c r="F1778" t="s">
        <v>274</v>
      </c>
      <c r="G1778" s="7" t="str">
        <f>VLOOKUP(K1778,[1]LibPAS_data!$A$2:$C$600,3,FALSE)</f>
        <v>Yavapai</v>
      </c>
      <c r="H1778">
        <v>14523</v>
      </c>
      <c r="I1778" t="s">
        <v>46</v>
      </c>
      <c r="J1778" s="7" t="str">
        <f>VLOOKUP(K1778,[1]LibPAS_data!$A$2:$C$601,2,FALSE)</f>
        <v>Jerome Public</v>
      </c>
      <c r="K1778" s="13" t="s">
        <v>200</v>
      </c>
      <c r="L1778" t="s">
        <v>39</v>
      </c>
      <c r="M1778" t="s">
        <v>266</v>
      </c>
      <c r="P1778">
        <v>0</v>
      </c>
      <c r="Q1778">
        <v>0</v>
      </c>
      <c r="R1778">
        <v>0</v>
      </c>
      <c r="S1778">
        <v>0</v>
      </c>
      <c r="T1778">
        <v>0</v>
      </c>
      <c r="U1778">
        <v>0</v>
      </c>
      <c r="V1778">
        <v>0</v>
      </c>
    </row>
    <row r="1779" spans="1:22" ht="15" x14ac:dyDescent="0.25">
      <c r="A1779" s="22" t="str">
        <f>VLOOKUP(lex_jul_2014[[#This Row],[Locationid]],[1]LibPAS_data!$A$2:$D$264,4,FALSE)</f>
        <v>N/A</v>
      </c>
      <c r="B1779" s="10" t="str">
        <f>TEXT(C1779,"yyyy")&amp;"-"&amp;"Q"&amp;LOOKUP(MONTH(C1779),{1,4,7,10},{1,2,3,4})</f>
        <v>2015-Q4</v>
      </c>
      <c r="C1779" s="19">
        <v>42309</v>
      </c>
      <c r="D1779" s="7">
        <f>YEAR(DATE(YEAR(lex_jul_2014[[#This Row],[Date]]),MONTH(lex_jul_2014[[#This Row],[Date]])+6,1))</f>
        <v>2016</v>
      </c>
      <c r="E1779" s="39" t="str">
        <f>TEXT(lex_jul_2014[[#This Row],[Date]],"YYYY")</f>
        <v>2015</v>
      </c>
      <c r="F1779" t="s">
        <v>274</v>
      </c>
      <c r="G1779" s="7" t="str">
        <f>VLOOKUP(K1779,[1]LibPAS_data!$A$2:$C$600,3,FALSE)</f>
        <v>Mohave</v>
      </c>
      <c r="H1779">
        <v>14490</v>
      </c>
      <c r="I1779" t="s">
        <v>31</v>
      </c>
      <c r="J1779" s="7" t="str">
        <f>VLOOKUP(K1779,[1]LibPAS_data!$A$2:$C$601,2,FALSE)</f>
        <v>Kaibab Paiute Public Library</v>
      </c>
      <c r="K1779" s="13" t="s">
        <v>201</v>
      </c>
      <c r="L1779" t="s">
        <v>28</v>
      </c>
      <c r="M1779" t="s">
        <v>266</v>
      </c>
      <c r="P1779">
        <v>0</v>
      </c>
      <c r="Q1779">
        <v>0</v>
      </c>
      <c r="R1779">
        <v>0</v>
      </c>
      <c r="S1779">
        <v>0</v>
      </c>
      <c r="T1779">
        <v>0</v>
      </c>
      <c r="U1779">
        <v>0</v>
      </c>
      <c r="V1779">
        <v>0</v>
      </c>
    </row>
    <row r="1780" spans="1:22" ht="15" x14ac:dyDescent="0.25">
      <c r="A1780" s="22" t="e">
        <f>VLOOKUP(lex_jul_2014[[#This Row],[Locationid]],[1]LibPAS_data!$A$2:$D$264,4,FALSE)</f>
        <v>#N/A</v>
      </c>
      <c r="B1780" s="10" t="str">
        <f>TEXT(C1780,"yyyy")&amp;"-"&amp;"Q"&amp;LOOKUP(MONTH(C1780),{1,4,7,10},{1,2,3,4})</f>
        <v>2015-Q4</v>
      </c>
      <c r="C1780" s="19">
        <v>42309</v>
      </c>
      <c r="D1780" s="7">
        <f>YEAR(DATE(YEAR(lex_jul_2014[[#This Row],[Date]]),MONTH(lex_jul_2014[[#This Row],[Date]])+6,1))</f>
        <v>2016</v>
      </c>
      <c r="E1780" s="39" t="str">
        <f>TEXT(lex_jul_2014[[#This Row],[Date]],"YYYY")</f>
        <v>2015</v>
      </c>
      <c r="F1780" t="s">
        <v>274</v>
      </c>
      <c r="G1780" s="7" t="str">
        <f>VLOOKUP(K1780,[1]LibPAS_data!$A$2:$C$600,3,FALSE)</f>
        <v>Navajo</v>
      </c>
      <c r="H1780">
        <v>14498</v>
      </c>
      <c r="I1780" t="s">
        <v>125</v>
      </c>
      <c r="J1780" s="7" t="str">
        <f>VLOOKUP(K1780,[1]LibPAS_data!$A$2:$C$601,2,FALSE)</f>
        <v>Kayenta Community Library</v>
      </c>
      <c r="K1780" s="13" t="s">
        <v>202</v>
      </c>
      <c r="L1780" t="s">
        <v>114</v>
      </c>
      <c r="M1780" t="s">
        <v>266</v>
      </c>
      <c r="P1780">
        <v>0</v>
      </c>
      <c r="Q1780">
        <v>0</v>
      </c>
      <c r="R1780">
        <v>0</v>
      </c>
      <c r="S1780">
        <v>0</v>
      </c>
      <c r="T1780">
        <v>0</v>
      </c>
      <c r="U1780">
        <v>0</v>
      </c>
      <c r="V1780">
        <v>0</v>
      </c>
    </row>
    <row r="1781" spans="1:22" ht="15" x14ac:dyDescent="0.25">
      <c r="A1781" s="22">
        <f>VLOOKUP(lex_jul_2014[[#This Row],[Locationid]],[1]LibPAS_data!$A$2:$D$264,4,FALSE)</f>
        <v>1024</v>
      </c>
      <c r="B1781" s="10" t="str">
        <f>TEXT(C1781,"yyyy")&amp;"-"&amp;"Q"&amp;LOOKUP(MONTH(C1781),{1,4,7,10},{1,2,3,4})</f>
        <v>2015-Q4</v>
      </c>
      <c r="C1781" s="19">
        <v>42309</v>
      </c>
      <c r="D1781" s="7">
        <f>YEAR(DATE(YEAR(lex_jul_2014[[#This Row],[Date]]),MONTH(lex_jul_2014[[#This Row],[Date]])+6,1))</f>
        <v>2016</v>
      </c>
      <c r="E1781" s="39" t="str">
        <f>TEXT(lex_jul_2014[[#This Row],[Date]],"YYYY")</f>
        <v>2015</v>
      </c>
      <c r="F1781" t="s">
        <v>274</v>
      </c>
      <c r="G1781" s="7" t="str">
        <f>VLOOKUP(K1781,[1]LibPAS_data!$A$2:$C$600,3,FALSE)</f>
        <v>Pinal</v>
      </c>
      <c r="H1781">
        <v>13839</v>
      </c>
      <c r="I1781" t="s">
        <v>22</v>
      </c>
      <c r="J1781" s="7" t="str">
        <f>VLOOKUP(K1781,[1]LibPAS_data!$A$2:$C$601,2,FALSE)</f>
        <v>Kearny Public Library</v>
      </c>
      <c r="K1781" s="13" t="s">
        <v>203</v>
      </c>
      <c r="L1781" t="s">
        <v>13</v>
      </c>
      <c r="M1781" t="s">
        <v>266</v>
      </c>
      <c r="P1781">
        <v>0</v>
      </c>
      <c r="Q1781">
        <v>0</v>
      </c>
      <c r="R1781">
        <v>0</v>
      </c>
      <c r="S1781">
        <v>0</v>
      </c>
      <c r="T1781">
        <v>0</v>
      </c>
      <c r="U1781">
        <v>0</v>
      </c>
      <c r="V1781">
        <v>0</v>
      </c>
    </row>
    <row r="1782" spans="1:22" ht="15" x14ac:dyDescent="0.25">
      <c r="A1782" s="22">
        <f>VLOOKUP(lex_jul_2014[[#This Row],[Locationid]],[1]LibPAS_data!$A$2:$D$264,4,FALSE)</f>
        <v>3139</v>
      </c>
      <c r="B1782" s="10" t="str">
        <f>TEXT(C1782,"yyyy")&amp;"-"&amp;"Q"&amp;LOOKUP(MONTH(C1782),{1,4,7,10},{1,2,3,4})</f>
        <v>2015-Q4</v>
      </c>
      <c r="C1782" s="19">
        <v>42309</v>
      </c>
      <c r="D1782" s="7">
        <f>YEAR(DATE(YEAR(lex_jul_2014[[#This Row],[Date]]),MONTH(lex_jul_2014[[#This Row],[Date]])+6,1))</f>
        <v>2016</v>
      </c>
      <c r="E1782" s="39" t="str">
        <f>TEXT(lex_jul_2014[[#This Row],[Date]],"YYYY")</f>
        <v>2015</v>
      </c>
      <c r="F1782" t="s">
        <v>274</v>
      </c>
      <c r="G1782" s="7" t="str">
        <f>VLOOKUP(K1782,[1]LibPAS_data!$A$2:$C$600,3,FALSE)</f>
        <v>La Paz</v>
      </c>
      <c r="H1782">
        <v>14475</v>
      </c>
      <c r="I1782" t="s">
        <v>281</v>
      </c>
      <c r="J1782" s="7" t="str">
        <f>VLOOKUP(K1782,[1]LibPAS_data!$A$2:$C$601,2,FALSE)</f>
        <v>La Paz County Library Services</v>
      </c>
      <c r="K1782" s="13" t="s">
        <v>285</v>
      </c>
      <c r="L1782" t="s">
        <v>34</v>
      </c>
      <c r="M1782" t="s">
        <v>266</v>
      </c>
      <c r="P1782">
        <v>0</v>
      </c>
      <c r="Q1782">
        <v>0</v>
      </c>
      <c r="R1782">
        <v>0</v>
      </c>
      <c r="S1782">
        <v>0</v>
      </c>
      <c r="T1782">
        <v>0</v>
      </c>
      <c r="U1782">
        <v>0</v>
      </c>
      <c r="V1782">
        <v>0</v>
      </c>
    </row>
    <row r="1783" spans="1:22" ht="15" x14ac:dyDescent="0.25">
      <c r="A1783" s="22">
        <f>VLOOKUP(lex_jul_2014[[#This Row],[Locationid]],[1]LibPAS_data!$A$2:$D$264,4,FALSE)</f>
        <v>4423</v>
      </c>
      <c r="B1783" s="10" t="str">
        <f>TEXT(C1783,"yyyy")&amp;"-"&amp;"Q"&amp;LOOKUP(MONTH(C1783),{1,4,7,10},{1,2,3,4})</f>
        <v>2015-Q4</v>
      </c>
      <c r="C1783" s="19">
        <v>42309</v>
      </c>
      <c r="D1783" s="7">
        <f>YEAR(DATE(YEAR(lex_jul_2014[[#This Row],[Date]]),MONTH(lex_jul_2014[[#This Row],[Date]])+6,1))</f>
        <v>2016</v>
      </c>
      <c r="E1783" s="39" t="str">
        <f>TEXT(lex_jul_2014[[#This Row],[Date]],"YYYY")</f>
        <v>2015</v>
      </c>
      <c r="F1783" t="s">
        <v>274</v>
      </c>
      <c r="G1783" s="7" t="str">
        <f>VLOOKUP(K1783,[1]LibPAS_data!$A$2:$C$600,3,FALSE)</f>
        <v>Navajo</v>
      </c>
      <c r="H1783">
        <v>14507</v>
      </c>
      <c r="I1783" t="s">
        <v>123</v>
      </c>
      <c r="J1783" s="7" t="str">
        <f>VLOOKUP(K1783,[1]LibPAS_data!$A$2:$C$601,2,FALSE)</f>
        <v>Larson Memorial Public Library</v>
      </c>
      <c r="K1783" s="13" t="s">
        <v>204</v>
      </c>
      <c r="L1783" t="s">
        <v>114</v>
      </c>
      <c r="M1783" t="s">
        <v>266</v>
      </c>
      <c r="P1783">
        <v>0</v>
      </c>
      <c r="Q1783">
        <v>0</v>
      </c>
      <c r="R1783">
        <v>0</v>
      </c>
      <c r="S1783">
        <v>0</v>
      </c>
      <c r="T1783">
        <v>0</v>
      </c>
      <c r="U1783">
        <v>0</v>
      </c>
      <c r="V1783">
        <v>0</v>
      </c>
    </row>
    <row r="1784" spans="1:22" ht="15" x14ac:dyDescent="0.25">
      <c r="A1784" s="22">
        <f>VLOOKUP(lex_jul_2014[[#This Row],[Locationid]],[1]LibPAS_data!$A$2:$D$264,4,FALSE)</f>
        <v>1032</v>
      </c>
      <c r="B1784" s="10" t="str">
        <f>TEXT(C1784,"yyyy")&amp;"-"&amp;"Q"&amp;LOOKUP(MONTH(C1784),{1,4,7,10},{1,2,3,4})</f>
        <v>2015-Q4</v>
      </c>
      <c r="C1784" s="19">
        <v>42309</v>
      </c>
      <c r="D1784" s="7">
        <f>YEAR(DATE(YEAR(lex_jul_2014[[#This Row],[Date]]),MONTH(lex_jul_2014[[#This Row],[Date]])+6,1))</f>
        <v>2016</v>
      </c>
      <c r="E1784" s="39" t="str">
        <f>TEXT(lex_jul_2014[[#This Row],[Date]],"YYYY")</f>
        <v>2015</v>
      </c>
      <c r="F1784" t="s">
        <v>274</v>
      </c>
      <c r="G1784" s="7" t="str">
        <f>VLOOKUP(K1784,[1]LibPAS_data!$A$2:$C$600,3,FALSE)</f>
        <v>Pinal</v>
      </c>
      <c r="H1784">
        <v>13841</v>
      </c>
      <c r="I1784" t="s">
        <v>24</v>
      </c>
      <c r="J1784" s="7" t="str">
        <f>VLOOKUP(K1784,[1]LibPAS_data!$A$2:$C$601,2,FALSE)</f>
        <v>Mammoth Public Library</v>
      </c>
      <c r="K1784" s="13" t="s">
        <v>205</v>
      </c>
      <c r="L1784" t="s">
        <v>13</v>
      </c>
      <c r="M1784" t="s">
        <v>266</v>
      </c>
      <c r="P1784">
        <v>0</v>
      </c>
      <c r="Q1784">
        <v>0</v>
      </c>
      <c r="R1784">
        <v>0</v>
      </c>
      <c r="S1784">
        <v>0</v>
      </c>
      <c r="T1784">
        <v>0</v>
      </c>
      <c r="U1784">
        <v>0</v>
      </c>
      <c r="V1784">
        <v>0</v>
      </c>
    </row>
    <row r="1785" spans="1:22" ht="15" x14ac:dyDescent="0.25">
      <c r="A1785" s="22">
        <f>VLOOKUP(lex_jul_2014[[#This Row],[Locationid]],[1]LibPAS_data!$A$2:$D$264,4,FALSE)</f>
        <v>145358</v>
      </c>
      <c r="B1785" s="10" t="str">
        <f>TEXT(C1785,"yyyy")&amp;"-"&amp;"Q"&amp;LOOKUP(MONTH(C1785),{1,4,7,10},{1,2,3,4})</f>
        <v>2015-Q4</v>
      </c>
      <c r="C1785" s="19">
        <v>42309</v>
      </c>
      <c r="D1785" s="7">
        <f>YEAR(DATE(YEAR(lex_jul_2014[[#This Row],[Date]]),MONTH(lex_jul_2014[[#This Row],[Date]])+6,1))</f>
        <v>2016</v>
      </c>
      <c r="E1785" s="39" t="str">
        <f>TEXT(lex_jul_2014[[#This Row],[Date]],"YYYY")</f>
        <v>2015</v>
      </c>
      <c r="F1785" t="s">
        <v>274</v>
      </c>
      <c r="G1785" s="7" t="str">
        <f>VLOOKUP(K1785,[1]LibPAS_data!$A$2:$C$600,3,FALSE)</f>
        <v>Maricopa</v>
      </c>
      <c r="H1785">
        <v>13748</v>
      </c>
      <c r="I1785" t="s">
        <v>110</v>
      </c>
      <c r="J1785" s="7" t="str">
        <f>VLOOKUP(K1785,[1]LibPAS_data!$A$2:$C$601,2,FALSE)</f>
        <v>Maricopa County Library District</v>
      </c>
      <c r="K1785" s="13" t="s">
        <v>208</v>
      </c>
      <c r="L1785" t="s">
        <v>96</v>
      </c>
      <c r="M1785" t="s">
        <v>266</v>
      </c>
      <c r="P1785">
        <v>58</v>
      </c>
      <c r="Q1785">
        <v>14</v>
      </c>
      <c r="R1785">
        <v>113</v>
      </c>
      <c r="S1785">
        <v>12</v>
      </c>
      <c r="T1785">
        <v>3</v>
      </c>
      <c r="U1785">
        <v>5</v>
      </c>
      <c r="V1785">
        <v>25</v>
      </c>
    </row>
    <row r="1786" spans="1:22" ht="15" x14ac:dyDescent="0.25">
      <c r="A1786" s="22">
        <f>VLOOKUP(lex_jul_2014[[#This Row],[Locationid]],[1]LibPAS_data!$A$2:$D$264,4,FALSE)</f>
        <v>33183</v>
      </c>
      <c r="B1786" s="10" t="str">
        <f>TEXT(C1786,"yyyy")&amp;"-"&amp;"Q"&amp;LOOKUP(MONTH(C1786),{1,4,7,10},{1,2,3,4})</f>
        <v>2015-Q4</v>
      </c>
      <c r="C1786" s="19">
        <v>42309</v>
      </c>
      <c r="D1786" s="7">
        <f>YEAR(DATE(YEAR(lex_jul_2014[[#This Row],[Date]]),MONTH(lex_jul_2014[[#This Row],[Date]])+6,1))</f>
        <v>2016</v>
      </c>
      <c r="E1786" s="39" t="str">
        <f>TEXT(lex_jul_2014[[#This Row],[Date]],"YYYY")</f>
        <v>2015</v>
      </c>
      <c r="F1786" t="s">
        <v>274</v>
      </c>
      <c r="G1786" s="7" t="str">
        <f>VLOOKUP(K1786,[1]LibPAS_data!$A$2:$C$600,3,FALSE)</f>
        <v>Pinal</v>
      </c>
      <c r="H1786">
        <v>13843</v>
      </c>
      <c r="I1786" t="s">
        <v>26</v>
      </c>
      <c r="J1786" s="7" t="str">
        <f>VLOOKUP(K1786,[1]LibPAS_data!$A$2:$C$601,2,FALSE)</f>
        <v>Maricopa Community Library</v>
      </c>
      <c r="K1786" s="13" t="s">
        <v>206</v>
      </c>
      <c r="L1786" t="s">
        <v>13</v>
      </c>
      <c r="M1786" t="s">
        <v>266</v>
      </c>
      <c r="P1786">
        <v>0</v>
      </c>
      <c r="Q1786">
        <v>0</v>
      </c>
      <c r="R1786">
        <v>0</v>
      </c>
      <c r="S1786">
        <v>0</v>
      </c>
      <c r="T1786">
        <v>0</v>
      </c>
      <c r="U1786">
        <v>0</v>
      </c>
      <c r="V1786">
        <v>0</v>
      </c>
    </row>
    <row r="1787" spans="1:22" ht="15" x14ac:dyDescent="0.25">
      <c r="A1787" s="22" t="e">
        <f>VLOOKUP(lex_jul_2014[[#This Row],[Locationid]],[1]LibPAS_data!$A$2:$D$264,4,FALSE)</f>
        <v>#N/A</v>
      </c>
      <c r="B1787" s="10" t="str">
        <f>TEXT(C1787,"yyyy")&amp;"-"&amp;"Q"&amp;LOOKUP(MONTH(C1787),{1,4,7,10},{1,2,3,4})</f>
        <v>2015-Q4</v>
      </c>
      <c r="C1787" s="19">
        <v>42309</v>
      </c>
      <c r="D1787" s="7">
        <f>YEAR(DATE(YEAR(lex_jul_2014[[#This Row],[Date]]),MONTH(lex_jul_2014[[#This Row],[Date]])+6,1))</f>
        <v>2016</v>
      </c>
      <c r="E1787" s="39" t="str">
        <f>TEXT(lex_jul_2014[[#This Row],[Date]],"YYYY")</f>
        <v>2015</v>
      </c>
      <c r="F1787" t="s">
        <v>274</v>
      </c>
      <c r="G1787" s="7" t="str">
        <f>VLOOKUP(K1787,[1]LibPAS_data!$A$2:$C$600,3,FALSE)</f>
        <v>Yavapai</v>
      </c>
      <c r="H1787">
        <v>14547</v>
      </c>
      <c r="I1787" t="s">
        <v>47</v>
      </c>
      <c r="J1787" s="7" t="str">
        <f>VLOOKUP(K1787,[1]LibPAS_data!$A$2:$C$601,2,FALSE)</f>
        <v>Mayer Public Library</v>
      </c>
      <c r="K1787" s="13" t="s">
        <v>207</v>
      </c>
      <c r="L1787" t="s">
        <v>39</v>
      </c>
      <c r="M1787" t="s">
        <v>266</v>
      </c>
      <c r="P1787">
        <v>0</v>
      </c>
      <c r="Q1787">
        <v>0</v>
      </c>
      <c r="R1787">
        <v>0</v>
      </c>
      <c r="S1787">
        <v>0</v>
      </c>
      <c r="T1787">
        <v>0</v>
      </c>
      <c r="U1787">
        <v>0</v>
      </c>
      <c r="V1787">
        <v>0</v>
      </c>
    </row>
    <row r="1788" spans="1:22" ht="15" x14ac:dyDescent="0.25">
      <c r="A1788" s="22" t="e">
        <f>VLOOKUP(lex_jul_2014[[#This Row],[Locationid]],[1]LibPAS_data!$A$2:$D$264,4,FALSE)</f>
        <v>#N/A</v>
      </c>
      <c r="B1788" s="10" t="str">
        <f>TEXT(C1788,"yyyy")&amp;"-"&amp;"Q"&amp;LOOKUP(MONTH(C1788),{1,4,7,10},{1,2,3,4})</f>
        <v>2015-Q4</v>
      </c>
      <c r="C1788" s="19">
        <v>42309</v>
      </c>
      <c r="D1788" s="7">
        <f>YEAR(DATE(YEAR(lex_jul_2014[[#This Row],[Date]]),MONTH(lex_jul_2014[[#This Row],[Date]])+6,1))</f>
        <v>2016</v>
      </c>
      <c r="E1788" s="39" t="str">
        <f>TEXT(lex_jul_2014[[#This Row],[Date]],"YYYY")</f>
        <v>2015</v>
      </c>
      <c r="F1788" t="s">
        <v>274</v>
      </c>
      <c r="G1788" s="7" t="str">
        <f>VLOOKUP(K1788,[1]LibPAS_data!$A$2:$C$600,3,FALSE)</f>
        <v>Navajo</v>
      </c>
      <c r="H1788">
        <v>14499</v>
      </c>
      <c r="I1788" t="s">
        <v>126</v>
      </c>
      <c r="J1788" s="7" t="str">
        <f>VLOOKUP(K1788,[1]LibPAS_data!$A$2:$C$601,2,FALSE)</f>
        <v>McNary Community Library</v>
      </c>
      <c r="K1788" s="13" t="s">
        <v>209</v>
      </c>
      <c r="L1788" t="s">
        <v>114</v>
      </c>
      <c r="M1788" t="s">
        <v>266</v>
      </c>
      <c r="P1788">
        <v>0</v>
      </c>
      <c r="Q1788">
        <v>0</v>
      </c>
      <c r="R1788">
        <v>0</v>
      </c>
      <c r="S1788">
        <v>0</v>
      </c>
      <c r="T1788">
        <v>0</v>
      </c>
      <c r="U1788">
        <v>0</v>
      </c>
      <c r="V1788">
        <v>0</v>
      </c>
    </row>
    <row r="1789" spans="1:22" ht="15" x14ac:dyDescent="0.25">
      <c r="A1789" s="22">
        <f>VLOOKUP(lex_jul_2014[[#This Row],[Locationid]],[1]LibPAS_data!$A$2:$D$264,4,FALSE)</f>
        <v>3750</v>
      </c>
      <c r="B1789" s="10" t="str">
        <f>TEXT(C1789,"yyyy")&amp;"-"&amp;"Q"&amp;LOOKUP(MONTH(C1789),{1,4,7,10},{1,2,3,4})</f>
        <v>2015-Q4</v>
      </c>
      <c r="C1789" s="19">
        <v>42309</v>
      </c>
      <c r="D1789" s="7">
        <f>YEAR(DATE(YEAR(lex_jul_2014[[#This Row],[Date]]),MONTH(lex_jul_2014[[#This Row],[Date]])+6,1))</f>
        <v>2016</v>
      </c>
      <c r="E1789" s="39" t="str">
        <f>TEXT(lex_jul_2014[[#This Row],[Date]],"YYYY")</f>
        <v>2015</v>
      </c>
      <c r="F1789" t="s">
        <v>274</v>
      </c>
      <c r="G1789" s="7" t="str">
        <f>VLOOKUP(K1789,[1]LibPAS_data!$A$2:$C$600,3,FALSE)</f>
        <v>Gila</v>
      </c>
      <c r="H1789">
        <v>14459</v>
      </c>
      <c r="I1789" t="s">
        <v>85</v>
      </c>
      <c r="J1789" s="7" t="str">
        <f>VLOOKUP(K1789,[1]LibPAS_data!$A$2:$C$601,2,FALSE)</f>
        <v>Miami Memorial Public Library</v>
      </c>
      <c r="K1789" s="13" t="s">
        <v>211</v>
      </c>
      <c r="L1789" t="s">
        <v>84</v>
      </c>
      <c r="M1789" t="s">
        <v>266</v>
      </c>
      <c r="P1789">
        <v>0</v>
      </c>
      <c r="Q1789">
        <v>0</v>
      </c>
      <c r="R1789">
        <v>0</v>
      </c>
      <c r="S1789">
        <v>0</v>
      </c>
      <c r="T1789">
        <v>0</v>
      </c>
      <c r="U1789">
        <v>0</v>
      </c>
      <c r="V1789">
        <v>0</v>
      </c>
    </row>
    <row r="1790" spans="1:22" ht="15" x14ac:dyDescent="0.25">
      <c r="A1790" s="22">
        <f>VLOOKUP(lex_jul_2014[[#This Row],[Locationid]],[1]LibPAS_data!$A$2:$D$264,4,FALSE)</f>
        <v>87143</v>
      </c>
      <c r="B1790" s="10" t="str">
        <f>TEXT(C1790,"yyyy")&amp;"-"&amp;"Q"&amp;LOOKUP(MONTH(C1790),{1,4,7,10},{1,2,3,4})</f>
        <v>2015-Q4</v>
      </c>
      <c r="C1790" s="19">
        <v>42309</v>
      </c>
      <c r="D1790" s="7">
        <f>YEAR(DATE(YEAR(lex_jul_2014[[#This Row],[Date]]),MONTH(lex_jul_2014[[#This Row],[Date]])+6,1))</f>
        <v>2016</v>
      </c>
      <c r="E1790" s="39" t="str">
        <f>TEXT(lex_jul_2014[[#This Row],[Date]],"YYYY")</f>
        <v>2015</v>
      </c>
      <c r="F1790" t="s">
        <v>274</v>
      </c>
      <c r="G1790" s="7" t="str">
        <f>VLOOKUP(K1790,[1]LibPAS_data!$A$2:$C$600,3,FALSE)</f>
        <v>Mohave</v>
      </c>
      <c r="H1790">
        <v>14322</v>
      </c>
      <c r="I1790" t="s">
        <v>29</v>
      </c>
      <c r="J1790" s="7" t="str">
        <f>VLOOKUP(K1790,[1]LibPAS_data!$A$2:$C$601,2,FALSE)</f>
        <v>Mohave County Library District</v>
      </c>
      <c r="K1790" s="13" t="s">
        <v>212</v>
      </c>
      <c r="L1790" t="s">
        <v>28</v>
      </c>
      <c r="M1790" t="s">
        <v>266</v>
      </c>
      <c r="P1790">
        <v>0</v>
      </c>
      <c r="Q1790">
        <v>0</v>
      </c>
      <c r="R1790">
        <v>0</v>
      </c>
      <c r="S1790">
        <v>0</v>
      </c>
      <c r="T1790">
        <v>0</v>
      </c>
      <c r="U1790">
        <v>0</v>
      </c>
      <c r="V1790">
        <v>0</v>
      </c>
    </row>
    <row r="1791" spans="1:22" ht="15" x14ac:dyDescent="0.25">
      <c r="A1791" s="22">
        <f>VLOOKUP(lex_jul_2014[[#This Row],[Locationid]],[1]LibPAS_data!$A$2:$D$264,4,FALSE)</f>
        <v>2934</v>
      </c>
      <c r="B1791" s="10" t="str">
        <f>TEXT(C1791,"yyyy")&amp;"-"&amp;"Q"&amp;LOOKUP(MONTH(C1791),{1,4,7,10},{1,2,3,4})</f>
        <v>2015-Q4</v>
      </c>
      <c r="C1791" s="19">
        <v>42309</v>
      </c>
      <c r="D1791" s="7">
        <f>YEAR(DATE(YEAR(lex_jul_2014[[#This Row],[Date]]),MONTH(lex_jul_2014[[#This Row],[Date]])+6,1))</f>
        <v>2016</v>
      </c>
      <c r="E1791" s="39" t="str">
        <f>TEXT(lex_jul_2014[[#This Row],[Date]],"YYYY")</f>
        <v>2015</v>
      </c>
      <c r="F1791" t="s">
        <v>274</v>
      </c>
      <c r="G1791" s="7" t="str">
        <f>VLOOKUP(K1791,[1]LibPAS_data!$A$2:$C$600,3,FALSE)</f>
        <v>Greenlee</v>
      </c>
      <c r="H1791">
        <v>14471</v>
      </c>
      <c r="I1791" t="s">
        <v>74</v>
      </c>
      <c r="J1791" s="7" t="str">
        <f>VLOOKUP(K1791,[1]LibPAS_data!$A$2:$C$601,2,FALSE)</f>
        <v>Morenci Community Library</v>
      </c>
      <c r="K1791" s="13" t="s">
        <v>213</v>
      </c>
      <c r="L1791" t="s">
        <v>70</v>
      </c>
      <c r="M1791" t="s">
        <v>266</v>
      </c>
      <c r="P1791">
        <v>0</v>
      </c>
      <c r="Q1791">
        <v>0</v>
      </c>
      <c r="R1791">
        <v>0</v>
      </c>
      <c r="S1791">
        <v>0</v>
      </c>
      <c r="T1791">
        <v>0</v>
      </c>
      <c r="U1791">
        <v>0</v>
      </c>
      <c r="V1791">
        <v>0</v>
      </c>
    </row>
    <row r="1792" spans="1:22" ht="15" x14ac:dyDescent="0.25">
      <c r="A1792" s="22">
        <f>VLOOKUP(lex_jul_2014[[#This Row],[Locationid]],[1]LibPAS_data!$A$2:$D$264,4,FALSE)</f>
        <v>2461</v>
      </c>
      <c r="B1792" s="10" t="str">
        <f>TEXT(C1792,"yyyy")&amp;"-"&amp;"Q"&amp;LOOKUP(MONTH(C1792),{1,4,7,10},{1,2,3,4})</f>
        <v>2015-Q4</v>
      </c>
      <c r="C1792" s="19">
        <v>42309</v>
      </c>
      <c r="D1792" s="7">
        <f>YEAR(DATE(YEAR(lex_jul_2014[[#This Row],[Date]]),MONTH(lex_jul_2014[[#This Row],[Date]])+6,1))</f>
        <v>2016</v>
      </c>
      <c r="E1792" s="39" t="str">
        <f>TEXT(lex_jul_2014[[#This Row],[Date]],"YYYY")</f>
        <v>2015</v>
      </c>
      <c r="F1792" t="s">
        <v>274</v>
      </c>
      <c r="G1792" s="7" t="str">
        <f>VLOOKUP(K1792,[1]LibPAS_data!$A$2:$C$600,3,FALSE)</f>
        <v>Navajo</v>
      </c>
      <c r="H1792">
        <v>6128</v>
      </c>
      <c r="I1792" t="s">
        <v>124</v>
      </c>
      <c r="J1792" s="7" t="str">
        <f>VLOOKUP(K1792,[1]LibPAS_data!$A$2:$C$601,2,FALSE)</f>
        <v>Navajo County Library District</v>
      </c>
      <c r="K1792" s="13" t="s">
        <v>214</v>
      </c>
      <c r="L1792" t="s">
        <v>114</v>
      </c>
      <c r="M1792" t="s">
        <v>266</v>
      </c>
      <c r="P1792">
        <v>27</v>
      </c>
      <c r="Q1792">
        <v>5</v>
      </c>
      <c r="R1792">
        <v>46</v>
      </c>
      <c r="S1792">
        <v>16</v>
      </c>
      <c r="T1792">
        <v>1</v>
      </c>
      <c r="U1792">
        <v>3</v>
      </c>
      <c r="V1792">
        <v>15</v>
      </c>
    </row>
    <row r="1793" spans="1:22" ht="15" x14ac:dyDescent="0.25">
      <c r="A1793" s="22">
        <f>VLOOKUP(lex_jul_2014[[#This Row],[Locationid]],[1]LibPAS_data!$A$2:$D$264,4,FALSE)</f>
        <v>19768</v>
      </c>
      <c r="B1793" s="10" t="str">
        <f>TEXT(C1793,"yyyy")&amp;"-"&amp;"Q"&amp;LOOKUP(MONTH(C1793),{1,4,7,10},{1,2,3,4})</f>
        <v>2015-Q4</v>
      </c>
      <c r="C1793" s="19">
        <v>42309</v>
      </c>
      <c r="D1793" s="7">
        <f>YEAR(DATE(YEAR(lex_jul_2014[[#This Row],[Date]]),MONTH(lex_jul_2014[[#This Row],[Date]])+6,1))</f>
        <v>2016</v>
      </c>
      <c r="E1793" s="39" t="str">
        <f>TEXT(lex_jul_2014[[#This Row],[Date]],"YYYY")</f>
        <v>2015</v>
      </c>
      <c r="F1793" t="s">
        <v>274</v>
      </c>
      <c r="G1793" s="7" t="str">
        <f>VLOOKUP(K1793,[1]LibPAS_data!$A$2:$C$600,3,FALSE)</f>
        <v>Apache</v>
      </c>
      <c r="H1793">
        <v>14548</v>
      </c>
      <c r="I1793" t="s">
        <v>115</v>
      </c>
      <c r="J1793" s="7" t="str">
        <f>VLOOKUP(K1793,[1]LibPAS_data!$A$2:$C$601,2,FALSE)</f>
        <v>Navajo Nation Library System</v>
      </c>
      <c r="K1793" s="13" t="s">
        <v>216</v>
      </c>
      <c r="L1793" t="s">
        <v>114</v>
      </c>
      <c r="M1793" t="s">
        <v>266</v>
      </c>
      <c r="P1793">
        <v>0</v>
      </c>
      <c r="Q1793">
        <v>0</v>
      </c>
      <c r="R1793">
        <v>0</v>
      </c>
      <c r="S1793">
        <v>0</v>
      </c>
      <c r="T1793">
        <v>0</v>
      </c>
      <c r="U1793">
        <v>0</v>
      </c>
      <c r="V1793">
        <v>0</v>
      </c>
    </row>
    <row r="1794" spans="1:22" ht="15" x14ac:dyDescent="0.25">
      <c r="A1794" s="22">
        <f>VLOOKUP(lex_jul_2014[[#This Row],[Locationid]],[1]LibPAS_data!$A$2:$D$264,4,FALSE)</f>
        <v>23601</v>
      </c>
      <c r="B1794" s="10" t="str">
        <f>TEXT(C1794,"yyyy")&amp;"-"&amp;"Q"&amp;LOOKUP(MONTH(C1794),{1,4,7,10},{1,2,3,4})</f>
        <v>2015-Q4</v>
      </c>
      <c r="C1794" s="19">
        <v>42309</v>
      </c>
      <c r="D1794" s="7">
        <f>YEAR(DATE(YEAR(lex_jul_2014[[#This Row],[Date]]),MONTH(lex_jul_2014[[#This Row],[Date]])+6,1))</f>
        <v>2016</v>
      </c>
      <c r="E1794" s="39" t="str">
        <f>TEXT(lex_jul_2014[[#This Row],[Date]],"YYYY")</f>
        <v>2015</v>
      </c>
      <c r="F1794" t="s">
        <v>274</v>
      </c>
      <c r="G1794" s="7" t="str">
        <f>VLOOKUP(K1794,[1]LibPAS_data!$A$2:$C$600,3,FALSE)</f>
        <v>Santa Cruz</v>
      </c>
      <c r="H1794">
        <v>14515</v>
      </c>
      <c r="I1794" t="s">
        <v>137</v>
      </c>
      <c r="J1794" s="7" t="str">
        <f>VLOOKUP(K1794,[1]LibPAS_data!$A$2:$C$601,2,FALSE)</f>
        <v>Nogales/Santa Cruz County Public Library</v>
      </c>
      <c r="K1794" s="13" t="s">
        <v>215</v>
      </c>
      <c r="L1794" t="s">
        <v>138</v>
      </c>
      <c r="M1794" t="s">
        <v>266</v>
      </c>
      <c r="P1794">
        <v>0</v>
      </c>
      <c r="Q1794">
        <v>0</v>
      </c>
      <c r="R1794">
        <v>0</v>
      </c>
      <c r="S1794">
        <v>0</v>
      </c>
      <c r="T1794">
        <v>0</v>
      </c>
      <c r="U1794">
        <v>0</v>
      </c>
      <c r="V1794">
        <v>0</v>
      </c>
    </row>
    <row r="1795" spans="1:22" ht="15" x14ac:dyDescent="0.25">
      <c r="A1795" s="22" t="e">
        <f>VLOOKUP(lex_jul_2014[[#This Row],[Locationid]],[1]LibPAS_data!$A$2:$D$264,4,FALSE)</f>
        <v>#N/A</v>
      </c>
      <c r="B1795" s="10" t="str">
        <f>TEXT(C1795,"yyyy")&amp;"-"&amp;"Q"&amp;LOOKUP(MONTH(C1795),{1,4,7,10},{1,2,3,4})</f>
        <v>2015-Q4</v>
      </c>
      <c r="C1795" s="19">
        <v>42309</v>
      </c>
      <c r="D1795" s="7">
        <f>YEAR(DATE(YEAR(lex_jul_2014[[#This Row],[Date]]),MONTH(lex_jul_2014[[#This Row],[Date]])+6,1))</f>
        <v>2016</v>
      </c>
      <c r="E1795" s="39" t="str">
        <f>TEXT(lex_jul_2014[[#This Row],[Date]],"YYYY")</f>
        <v>2015</v>
      </c>
      <c r="F1795" t="s">
        <v>274</v>
      </c>
      <c r="G1795" s="7" t="str">
        <f>VLOOKUP(K1795,[1]LibPAS_data!$A$2:$C$600,3,FALSE)</f>
        <v>Maricopa</v>
      </c>
      <c r="H1795">
        <v>14488</v>
      </c>
      <c r="I1795" t="s">
        <v>282</v>
      </c>
      <c r="J1795" s="7" t="str">
        <f>VLOOKUP(K1795,[1]LibPAS_data!$A$2:$C$601,2,FALSE)</f>
        <v>Northwest Regional Library</v>
      </c>
      <c r="K1795" s="13" t="s">
        <v>286</v>
      </c>
      <c r="L1795" t="s">
        <v>96</v>
      </c>
      <c r="M1795" t="s">
        <v>266</v>
      </c>
      <c r="P1795">
        <v>0</v>
      </c>
      <c r="Q1795">
        <v>0</v>
      </c>
      <c r="R1795">
        <v>0</v>
      </c>
      <c r="S1795">
        <v>0</v>
      </c>
      <c r="T1795">
        <v>0</v>
      </c>
      <c r="U1795">
        <v>0</v>
      </c>
      <c r="V1795">
        <v>0</v>
      </c>
    </row>
    <row r="1796" spans="1:22" ht="15" x14ac:dyDescent="0.25">
      <c r="A1796" s="22" t="e">
        <f>VLOOKUP(lex_jul_2014[[#This Row],[Locationid]],[1]LibPAS_data!$A$2:$D$264,4,FALSE)</f>
        <v>#N/A</v>
      </c>
      <c r="B1796" s="10" t="str">
        <f>TEXT(C1796,"yyyy")&amp;"-"&amp;"Q"&amp;LOOKUP(MONTH(C1796),{1,4,7,10},{1,2,3,4})</f>
        <v>2015-Q4</v>
      </c>
      <c r="C1796" s="19">
        <v>42309</v>
      </c>
      <c r="D1796" s="7">
        <f>YEAR(DATE(YEAR(lex_jul_2014[[#This Row],[Date]]),MONTH(lex_jul_2014[[#This Row],[Date]])+6,1))</f>
        <v>2016</v>
      </c>
      <c r="E1796" s="39" t="str">
        <f>TEXT(lex_jul_2014[[#This Row],[Date]],"YYYY")</f>
        <v>2015</v>
      </c>
      <c r="F1796" t="s">
        <v>274</v>
      </c>
      <c r="G1796" s="7" t="str">
        <f>VLOOKUP(K1796,[1]LibPAS_data!$A$2:$C$600,3,FALSE)</f>
        <v>Pinal</v>
      </c>
      <c r="H1796">
        <v>13840</v>
      </c>
      <c r="I1796" t="s">
        <v>23</v>
      </c>
      <c r="J1796" s="7" t="str">
        <f>VLOOKUP(K1796,[1]LibPAS_data!$A$2:$C$601,2,FALSE)</f>
        <v>Oracle Public Library</v>
      </c>
      <c r="K1796" s="13" t="s">
        <v>217</v>
      </c>
      <c r="L1796" t="s">
        <v>13</v>
      </c>
      <c r="M1796" t="s">
        <v>266</v>
      </c>
      <c r="P1796">
        <v>0</v>
      </c>
      <c r="Q1796">
        <v>0</v>
      </c>
      <c r="R1796">
        <v>0</v>
      </c>
      <c r="S1796">
        <v>0</v>
      </c>
      <c r="T1796">
        <v>0</v>
      </c>
      <c r="U1796">
        <v>0</v>
      </c>
      <c r="V1796">
        <v>0</v>
      </c>
    </row>
    <row r="1797" spans="1:22" ht="15" x14ac:dyDescent="0.25">
      <c r="A1797" s="22" t="e">
        <f>VLOOKUP(lex_jul_2014[[#This Row],[Locationid]],[1]LibPAS_data!$A$2:$D$264,4,FALSE)</f>
        <v>#N/A</v>
      </c>
      <c r="B1797" s="10" t="str">
        <f>TEXT(C1797,"yyyy")&amp;"-"&amp;"Q"&amp;LOOKUP(MONTH(C1797),{1,4,7,10},{1,2,3,4})</f>
        <v>2015-Q4</v>
      </c>
      <c r="C1797" s="19">
        <v>42309</v>
      </c>
      <c r="D1797" s="7">
        <f>YEAR(DATE(YEAR(lex_jul_2014[[#This Row],[Date]]),MONTH(lex_jul_2014[[#This Row],[Date]])+6,1))</f>
        <v>2016</v>
      </c>
      <c r="E1797" s="39" t="str">
        <f>TEXT(lex_jul_2014[[#This Row],[Date]],"YYYY")</f>
        <v>2015</v>
      </c>
      <c r="F1797" t="s">
        <v>274</v>
      </c>
      <c r="G1797" s="7" t="str">
        <f>VLOOKUP(K1797,[1]LibPAS_data!$A$2:$C$600,3,FALSE)</f>
        <v>Pinal</v>
      </c>
      <c r="H1797">
        <v>14513</v>
      </c>
      <c r="I1797" t="s">
        <v>135</v>
      </c>
      <c r="J1797" s="7" t="str">
        <f>VLOOKUP(K1797,[1]LibPAS_data!$A$2:$C$601,2,FALSE)</f>
        <v>Oro Valley Public Library</v>
      </c>
      <c r="K1797" s="13" t="s">
        <v>218</v>
      </c>
      <c r="L1797" t="s">
        <v>131</v>
      </c>
      <c r="M1797" t="s">
        <v>266</v>
      </c>
      <c r="P1797">
        <v>0</v>
      </c>
      <c r="Q1797">
        <v>0</v>
      </c>
      <c r="R1797">
        <v>0</v>
      </c>
      <c r="S1797">
        <v>0</v>
      </c>
      <c r="T1797">
        <v>0</v>
      </c>
      <c r="U1797">
        <v>0</v>
      </c>
      <c r="V1797">
        <v>0</v>
      </c>
    </row>
    <row r="1798" spans="1:22" ht="15" x14ac:dyDescent="0.25">
      <c r="A1798" s="22" t="str">
        <f>VLOOKUP(lex_jul_2014[[#This Row],[Locationid]],[1]LibPAS_data!$A$2:$D$264,4,FALSE)</f>
        <v>N/A</v>
      </c>
      <c r="B1798" s="10" t="str">
        <f>TEXT(C1798,"yyyy")&amp;"-"&amp;"Q"&amp;LOOKUP(MONTH(C1798),{1,4,7,10},{1,2,3,4})</f>
        <v>2015-Q4</v>
      </c>
      <c r="C1798" s="19">
        <v>42309</v>
      </c>
      <c r="D1798" s="7">
        <f>YEAR(DATE(YEAR(lex_jul_2014[[#This Row],[Date]]),MONTH(lex_jul_2014[[#This Row],[Date]])+6,1))</f>
        <v>2016</v>
      </c>
      <c r="E1798" s="39" t="str">
        <f>TEXT(lex_jul_2014[[#This Row],[Date]],"YYYY")</f>
        <v>2015</v>
      </c>
      <c r="F1798" t="s">
        <v>274</v>
      </c>
      <c r="G1798" s="7" t="str">
        <f>VLOOKUP(K1798,[1]LibPAS_data!$A$2:$C$600,3,FALSE)</f>
        <v>Coconino</v>
      </c>
      <c r="H1798">
        <v>14453</v>
      </c>
      <c r="I1798" t="s">
        <v>64</v>
      </c>
      <c r="J1798" s="7" t="str">
        <f>VLOOKUP(K1798,[1]LibPAS_data!$A$2:$C$601,2,FALSE)</f>
        <v>Page Public Library</v>
      </c>
      <c r="K1798" s="13" t="s">
        <v>219</v>
      </c>
      <c r="L1798" t="s">
        <v>62</v>
      </c>
      <c r="M1798" t="s">
        <v>266</v>
      </c>
      <c r="P1798">
        <v>0</v>
      </c>
      <c r="Q1798">
        <v>0</v>
      </c>
      <c r="R1798">
        <v>0</v>
      </c>
      <c r="S1798">
        <v>0</v>
      </c>
      <c r="T1798">
        <v>0</v>
      </c>
      <c r="U1798">
        <v>0</v>
      </c>
      <c r="V1798">
        <v>0</v>
      </c>
    </row>
    <row r="1799" spans="1:22" ht="15" x14ac:dyDescent="0.25">
      <c r="A1799" s="22">
        <f>VLOOKUP(lex_jul_2014[[#This Row],[Locationid]],[1]LibPAS_data!$A$2:$D$264,4,FALSE)</f>
        <v>10834</v>
      </c>
      <c r="B1799" s="10" t="str">
        <f>TEXT(C1799,"yyyy")&amp;"-"&amp;"Q"&amp;LOOKUP(MONTH(C1799),{1,4,7,10},{1,2,3,4})</f>
        <v>2015-Q4</v>
      </c>
      <c r="C1799" s="19">
        <v>42309</v>
      </c>
      <c r="D1799" s="7">
        <f>YEAR(DATE(YEAR(lex_jul_2014[[#This Row],[Date]]),MONTH(lex_jul_2014[[#This Row],[Date]])+6,1))</f>
        <v>2016</v>
      </c>
      <c r="E1799" s="39" t="str">
        <f>TEXT(lex_jul_2014[[#This Row],[Date]],"YYYY")</f>
        <v>2015</v>
      </c>
      <c r="F1799" t="s">
        <v>274</v>
      </c>
      <c r="G1799" s="7" t="str">
        <f>VLOOKUP(K1799,[1]LibPAS_data!$A$2:$C$600,3,FALSE)</f>
        <v>La Paz</v>
      </c>
      <c r="H1799">
        <v>14472</v>
      </c>
      <c r="I1799" t="s">
        <v>301</v>
      </c>
      <c r="J1799" s="7" t="str">
        <f>VLOOKUP(K1799,[1]LibPAS_data!$A$2:$C$601,2,FALSE)</f>
        <v>Parker Public Library</v>
      </c>
      <c r="K1799" s="13" t="s">
        <v>300</v>
      </c>
      <c r="M1799" t="s">
        <v>266</v>
      </c>
      <c r="P1799">
        <v>1</v>
      </c>
      <c r="Q1799">
        <v>0</v>
      </c>
      <c r="R1799">
        <v>3</v>
      </c>
      <c r="S1799">
        <v>0</v>
      </c>
      <c r="T1799">
        <v>0</v>
      </c>
      <c r="U1799">
        <v>1</v>
      </c>
      <c r="V1799">
        <v>0</v>
      </c>
    </row>
    <row r="1800" spans="1:22" ht="15" x14ac:dyDescent="0.25">
      <c r="A1800" s="22">
        <f>VLOOKUP(lex_jul_2014[[#This Row],[Locationid]],[1]LibPAS_data!$A$2:$D$264,4,FALSE)</f>
        <v>811</v>
      </c>
      <c r="B1800" s="10" t="str">
        <f>TEXT(C1800,"yyyy")&amp;"-"&amp;"Q"&amp;LOOKUP(MONTH(C1800),{1,4,7,10},{1,2,3,4})</f>
        <v>2015-Q4</v>
      </c>
      <c r="C1800" s="19">
        <v>42309</v>
      </c>
      <c r="D1800" s="7">
        <f>YEAR(DATE(YEAR(lex_jul_2014[[#This Row],[Date]]),MONTH(lex_jul_2014[[#This Row],[Date]])+6,1))</f>
        <v>2016</v>
      </c>
      <c r="E1800" s="39" t="str">
        <f>TEXT(lex_jul_2014[[#This Row],[Date]],"YYYY")</f>
        <v>2015</v>
      </c>
      <c r="F1800" t="s">
        <v>274</v>
      </c>
      <c r="G1800" s="7" t="str">
        <f>VLOOKUP(K1800,[1]LibPAS_data!$A$2:$C$600,3,FALSE)</f>
        <v>Santa Cruz</v>
      </c>
      <c r="H1800">
        <v>14516</v>
      </c>
      <c r="I1800" t="s">
        <v>139</v>
      </c>
      <c r="J1800" s="7" t="str">
        <f>VLOOKUP(K1800,[1]LibPAS_data!$A$2:$C$601,2,FALSE)</f>
        <v>Patagonia Public Library</v>
      </c>
      <c r="K1800" s="15" t="s">
        <v>220</v>
      </c>
      <c r="L1800" t="s">
        <v>138</v>
      </c>
      <c r="M1800" t="s">
        <v>266</v>
      </c>
      <c r="P1800">
        <v>0</v>
      </c>
      <c r="Q1800">
        <v>0</v>
      </c>
      <c r="R1800">
        <v>0</v>
      </c>
      <c r="S1800">
        <v>0</v>
      </c>
      <c r="T1800">
        <v>0</v>
      </c>
      <c r="U1800">
        <v>0</v>
      </c>
      <c r="V1800">
        <v>0</v>
      </c>
    </row>
    <row r="1801" spans="1:22" ht="15" x14ac:dyDescent="0.25">
      <c r="A1801" s="22">
        <f>VLOOKUP(lex_jul_2014[[#This Row],[Locationid]],[1]LibPAS_data!$A$2:$D$264,4,FALSE)</f>
        <v>13597</v>
      </c>
      <c r="B1801" s="10" t="str">
        <f>TEXT(C1801,"yyyy")&amp;"-"&amp;"Q"&amp;LOOKUP(MONTH(C1801),{1,4,7,10},{1,2,3,4})</f>
        <v>2015-Q4</v>
      </c>
      <c r="C1801" s="19">
        <v>42309</v>
      </c>
      <c r="D1801" s="7">
        <f>YEAR(DATE(YEAR(lex_jul_2014[[#This Row],[Date]]),MONTH(lex_jul_2014[[#This Row],[Date]])+6,1))</f>
        <v>2016</v>
      </c>
      <c r="E1801" s="39" t="str">
        <f>TEXT(lex_jul_2014[[#This Row],[Date]],"YYYY")</f>
        <v>2015</v>
      </c>
      <c r="F1801" t="s">
        <v>274</v>
      </c>
      <c r="G1801" s="7" t="str">
        <f>VLOOKUP(K1801,[1]LibPAS_data!$A$2:$C$600,3,FALSE)</f>
        <v>Gila</v>
      </c>
      <c r="H1801">
        <v>14462</v>
      </c>
      <c r="I1801" t="s">
        <v>89</v>
      </c>
      <c r="J1801" s="7" t="str">
        <f>VLOOKUP(K1801,[1]LibPAS_data!$A$2:$C$601,2,FALSE)</f>
        <v>Payson Public Library</v>
      </c>
      <c r="K1801" s="13" t="s">
        <v>221</v>
      </c>
      <c r="L1801" t="s">
        <v>84</v>
      </c>
      <c r="M1801" t="s">
        <v>266</v>
      </c>
      <c r="P1801">
        <v>0</v>
      </c>
      <c r="Q1801">
        <v>0</v>
      </c>
      <c r="R1801">
        <v>0</v>
      </c>
      <c r="S1801">
        <v>0</v>
      </c>
      <c r="T1801">
        <v>0</v>
      </c>
      <c r="U1801">
        <v>0</v>
      </c>
      <c r="V1801">
        <v>0</v>
      </c>
    </row>
    <row r="1802" spans="1:22" ht="15" x14ac:dyDescent="0.25">
      <c r="A1802" s="22">
        <f>VLOOKUP(lex_jul_2014[[#This Row],[Locationid]],[1]LibPAS_data!$A$2:$D$264,4,FALSE)</f>
        <v>109952</v>
      </c>
      <c r="B1802" s="10" t="str">
        <f>TEXT(C1802,"yyyy")&amp;"-"&amp;"Q"&amp;LOOKUP(MONTH(C1802),{1,4,7,10},{1,2,3,4})</f>
        <v>2015-Q4</v>
      </c>
      <c r="C1802" s="19">
        <v>42309</v>
      </c>
      <c r="D1802" s="7">
        <f>YEAR(DATE(YEAR(lex_jul_2014[[#This Row],[Date]]),MONTH(lex_jul_2014[[#This Row],[Date]])+6,1))</f>
        <v>2016</v>
      </c>
      <c r="E1802" s="39" t="str">
        <f>TEXT(lex_jul_2014[[#This Row],[Date]],"YYYY")</f>
        <v>2015</v>
      </c>
      <c r="F1802" t="s">
        <v>274</v>
      </c>
      <c r="G1802" s="7" t="str">
        <f>VLOOKUP(K1802,[1]LibPAS_data!$A$2:$C$600,3,FALSE)</f>
        <v>Maricopa</v>
      </c>
      <c r="H1802">
        <v>14480</v>
      </c>
      <c r="I1802" t="s">
        <v>109</v>
      </c>
      <c r="J1802" s="7" t="str">
        <f>VLOOKUP(K1802,[1]LibPAS_data!$A$2:$C$601,2,FALSE)</f>
        <v>Peoria Public Library</v>
      </c>
      <c r="K1802" s="13" t="s">
        <v>222</v>
      </c>
      <c r="L1802" t="s">
        <v>96</v>
      </c>
      <c r="M1802" t="s">
        <v>266</v>
      </c>
      <c r="P1802">
        <v>0</v>
      </c>
      <c r="Q1802">
        <v>0</v>
      </c>
      <c r="R1802">
        <v>0</v>
      </c>
      <c r="S1802">
        <v>0</v>
      </c>
      <c r="T1802">
        <v>0</v>
      </c>
      <c r="U1802">
        <v>0</v>
      </c>
      <c r="V1802">
        <v>0</v>
      </c>
    </row>
    <row r="1803" spans="1:22" ht="15" x14ac:dyDescent="0.25">
      <c r="A1803" s="22">
        <f>VLOOKUP(lex_jul_2014[[#This Row],[Locationid]],[1]LibPAS_data!$A$2:$D$264,4,FALSE)</f>
        <v>943450</v>
      </c>
      <c r="B1803" s="10" t="str">
        <f>TEXT(C1803,"yyyy")&amp;"-"&amp;"Q"&amp;LOOKUP(MONTH(C1803),{1,4,7,10},{1,2,3,4})</f>
        <v>2015-Q4</v>
      </c>
      <c r="C1803" s="19">
        <v>42309</v>
      </c>
      <c r="D1803" s="7">
        <f>YEAR(DATE(YEAR(lex_jul_2014[[#This Row],[Date]]),MONTH(lex_jul_2014[[#This Row],[Date]])+6,1))</f>
        <v>2016</v>
      </c>
      <c r="E1803" s="39" t="str">
        <f>TEXT(lex_jul_2014[[#This Row],[Date]],"YYYY")</f>
        <v>2015</v>
      </c>
      <c r="F1803" t="s">
        <v>274</v>
      </c>
      <c r="G1803" s="7" t="str">
        <f>VLOOKUP(K1803,[1]LibPAS_data!$A$2:$C$600,3,FALSE)</f>
        <v>Maricopa</v>
      </c>
      <c r="H1803">
        <v>5773</v>
      </c>
      <c r="I1803" t="s">
        <v>107</v>
      </c>
      <c r="J1803" s="7" t="str">
        <f>VLOOKUP(K1803,[1]LibPAS_data!$A$2:$C$601,2,FALSE)</f>
        <v>Phoenix Public Library</v>
      </c>
      <c r="K1803" s="15" t="s">
        <v>223</v>
      </c>
      <c r="L1803" t="s">
        <v>96</v>
      </c>
      <c r="M1803" t="s">
        <v>266</v>
      </c>
      <c r="P1803">
        <v>132</v>
      </c>
      <c r="Q1803">
        <v>41</v>
      </c>
      <c r="R1803">
        <v>308</v>
      </c>
      <c r="S1803">
        <v>43</v>
      </c>
      <c r="T1803">
        <v>39</v>
      </c>
      <c r="U1803">
        <v>14</v>
      </c>
      <c r="V1803">
        <v>18</v>
      </c>
    </row>
    <row r="1804" spans="1:22" ht="15" x14ac:dyDescent="0.25">
      <c r="A1804" s="22">
        <f>VLOOKUP(lex_jul_2014[[#This Row],[Locationid]],[1]LibPAS_data!$A$2:$D$264,4,FALSE)</f>
        <v>405419</v>
      </c>
      <c r="B1804" s="10" t="str">
        <f>TEXT(C1804,"yyyy")&amp;"-"&amp;"Q"&amp;LOOKUP(MONTH(C1804),{1,4,7,10},{1,2,3,4})</f>
        <v>2015-Q4</v>
      </c>
      <c r="C1804" s="19">
        <v>42309</v>
      </c>
      <c r="D1804" s="7">
        <f>YEAR(DATE(YEAR(lex_jul_2014[[#This Row],[Date]]),MONTH(lex_jul_2014[[#This Row],[Date]])+6,1))</f>
        <v>2016</v>
      </c>
      <c r="E1804" s="39" t="str">
        <f>TEXT(lex_jul_2014[[#This Row],[Date]],"YYYY")</f>
        <v>2015</v>
      </c>
      <c r="F1804" t="s">
        <v>274</v>
      </c>
      <c r="G1804" s="7" t="str">
        <f>VLOOKUP(K1804,[1]LibPAS_data!$A$2:$C$600,3,FALSE)</f>
        <v>Pima</v>
      </c>
      <c r="H1804">
        <v>5042</v>
      </c>
      <c r="I1804" t="s">
        <v>136</v>
      </c>
      <c r="J1804" s="7" t="str">
        <f>VLOOKUP(K1804,[1]LibPAS_data!$A$2:$C$601,2,FALSE)</f>
        <v>Pima County Public Library</v>
      </c>
      <c r="K1804" s="13" t="s">
        <v>225</v>
      </c>
      <c r="L1804" t="s">
        <v>131</v>
      </c>
      <c r="M1804" t="s">
        <v>266</v>
      </c>
      <c r="P1804">
        <v>110</v>
      </c>
      <c r="Q1804">
        <v>28</v>
      </c>
      <c r="R1804">
        <v>247</v>
      </c>
      <c r="S1804">
        <v>54</v>
      </c>
      <c r="T1804">
        <v>33</v>
      </c>
      <c r="U1804">
        <v>34</v>
      </c>
      <c r="V1804">
        <v>40</v>
      </c>
    </row>
    <row r="1805" spans="1:22" ht="15" x14ac:dyDescent="0.25">
      <c r="A1805" s="22" t="e">
        <f>VLOOKUP(lex_jul_2014[[#This Row],[Locationid]],[1]LibPAS_data!$A$2:$D$264,4,FALSE)</f>
        <v>#N/A</v>
      </c>
      <c r="B1805" s="10" t="str">
        <f>TEXT(C1805,"yyyy")&amp;"-"&amp;"Q"&amp;LOOKUP(MONTH(C1805),{1,4,7,10},{1,2,3,4})</f>
        <v>2015-Q4</v>
      </c>
      <c r="C1805" s="19">
        <v>42309</v>
      </c>
      <c r="D1805" s="7">
        <f>YEAR(DATE(YEAR(lex_jul_2014[[#This Row],[Date]]),MONTH(lex_jul_2014[[#This Row],[Date]])+6,1))</f>
        <v>2016</v>
      </c>
      <c r="E1805" s="39" t="str">
        <f>TEXT(lex_jul_2014[[#This Row],[Date]],"YYYY")</f>
        <v>2015</v>
      </c>
      <c r="F1805" t="s">
        <v>274</v>
      </c>
      <c r="G1805" s="7" t="str">
        <f>VLOOKUP(K1805,[1]LibPAS_data!$A$2:$C$600,3,FALSE)</f>
        <v>Yuma</v>
      </c>
      <c r="H1805">
        <v>14466</v>
      </c>
      <c r="I1805" t="s">
        <v>94</v>
      </c>
      <c r="J1805" s="7" t="str">
        <f>VLOOKUP(K1805,[1]LibPAS_data!$A$2:$C$601,2,FALSE)</f>
        <v>Heritage Branch Library</v>
      </c>
      <c r="K1805" s="13" t="s">
        <v>302</v>
      </c>
      <c r="L1805" t="s">
        <v>93</v>
      </c>
      <c r="M1805" t="s">
        <v>266</v>
      </c>
      <c r="P1805">
        <v>0</v>
      </c>
      <c r="Q1805">
        <v>0</v>
      </c>
      <c r="R1805">
        <v>0</v>
      </c>
      <c r="S1805">
        <v>0</v>
      </c>
      <c r="T1805">
        <v>0</v>
      </c>
      <c r="U1805">
        <v>0</v>
      </c>
      <c r="V1805">
        <v>0</v>
      </c>
    </row>
    <row r="1806" spans="1:22" ht="15" x14ac:dyDescent="0.25">
      <c r="A1806" s="22">
        <f>VLOOKUP(lex_jul_2014[[#This Row],[Locationid]],[1]LibPAS_data!$A$2:$D$264,4,FALSE)</f>
        <v>8901</v>
      </c>
      <c r="B1806" s="10" t="str">
        <f>TEXT(C1806,"yyyy")&amp;"-"&amp;"Q"&amp;LOOKUP(MONTH(C1806),{1,4,7,10},{1,2,3,4})</f>
        <v>2015-Q4</v>
      </c>
      <c r="C1806" s="19">
        <v>42309</v>
      </c>
      <c r="D1806" s="7">
        <f>YEAR(DATE(YEAR(lex_jul_2014[[#This Row],[Date]]),MONTH(lex_jul_2014[[#This Row],[Date]])+6,1))</f>
        <v>2016</v>
      </c>
      <c r="E1806" s="39" t="str">
        <f>TEXT(lex_jul_2014[[#This Row],[Date]],"YYYY")</f>
        <v>2015</v>
      </c>
      <c r="F1806" t="s">
        <v>274</v>
      </c>
      <c r="G1806" s="7" t="str">
        <f>VLOOKUP(K1806,[1]LibPAS_data!$A$2:$C$600,3,FALSE)</f>
        <v>Pinal</v>
      </c>
      <c r="H1806">
        <v>13846</v>
      </c>
      <c r="I1806" t="s">
        <v>20</v>
      </c>
      <c r="J1806" s="7" t="str">
        <f>VLOOKUP(K1806,[1]LibPAS_data!$A$2:$C$601,2,FALSE)</f>
        <v>Pinal County Library District</v>
      </c>
      <c r="K1806" s="13" t="s">
        <v>226</v>
      </c>
      <c r="L1806" t="s">
        <v>13</v>
      </c>
      <c r="M1806" t="s">
        <v>266</v>
      </c>
      <c r="P1806">
        <v>26</v>
      </c>
      <c r="Q1806">
        <v>8</v>
      </c>
      <c r="R1806">
        <v>67</v>
      </c>
      <c r="S1806">
        <v>23</v>
      </c>
      <c r="T1806">
        <v>16</v>
      </c>
      <c r="U1806">
        <v>9</v>
      </c>
      <c r="V1806">
        <v>0</v>
      </c>
    </row>
    <row r="1807" spans="1:22" ht="15" x14ac:dyDescent="0.25">
      <c r="A1807" s="22" t="e">
        <f>VLOOKUP(lex_jul_2014[[#This Row],[Locationid]],[1]LibPAS_data!$A$2:$D$264,4,FALSE)</f>
        <v>#N/A</v>
      </c>
      <c r="B1807" s="10" t="str">
        <f>TEXT(C1807,"yyyy")&amp;"-"&amp;"Q"&amp;LOOKUP(MONTH(C1807),{1,4,7,10},{1,2,3,4})</f>
        <v>2015-Q4</v>
      </c>
      <c r="C1807" s="19">
        <v>42309</v>
      </c>
      <c r="D1807" s="7">
        <f>YEAR(DATE(YEAR(lex_jul_2014[[#This Row],[Date]]),MONTH(lex_jul_2014[[#This Row],[Date]])+6,1))</f>
        <v>2016</v>
      </c>
      <c r="E1807" s="39" t="str">
        <f>TEXT(lex_jul_2014[[#This Row],[Date]],"YYYY")</f>
        <v>2015</v>
      </c>
      <c r="F1807" t="s">
        <v>274</v>
      </c>
      <c r="G1807" s="7" t="str">
        <f>VLOOKUP(K1807,[1]LibPAS_data!$A$2:$C$600,3,FALSE)</f>
        <v>Navajo</v>
      </c>
      <c r="H1807">
        <v>14500</v>
      </c>
      <c r="I1807" t="s">
        <v>127</v>
      </c>
      <c r="J1807" s="7" t="str">
        <f>VLOOKUP(K1807,[1]LibPAS_data!$A$2:$C$601,2,FALSE)</f>
        <v>Pinedale Public Library</v>
      </c>
      <c r="K1807" s="13" t="s">
        <v>227</v>
      </c>
      <c r="L1807" t="s">
        <v>114</v>
      </c>
      <c r="M1807" t="s">
        <v>266</v>
      </c>
      <c r="P1807">
        <v>0</v>
      </c>
      <c r="Q1807">
        <v>0</v>
      </c>
      <c r="R1807">
        <v>0</v>
      </c>
      <c r="S1807">
        <v>0</v>
      </c>
      <c r="T1807">
        <v>0</v>
      </c>
      <c r="U1807">
        <v>0</v>
      </c>
      <c r="V1807">
        <v>0</v>
      </c>
    </row>
    <row r="1808" spans="1:22" ht="15" x14ac:dyDescent="0.25">
      <c r="A1808" s="22" t="e">
        <f>VLOOKUP(lex_jul_2014[[#This Row],[Locationid]],[1]LibPAS_data!$A$2:$D$264,4,FALSE)</f>
        <v>#N/A</v>
      </c>
      <c r="B1808" s="10" t="str">
        <f>TEXT(C1808,"yyyy")&amp;"-"&amp;"Q"&amp;LOOKUP(MONTH(C1808),{1,4,7,10},{1,2,3,4})</f>
        <v>2015-Q4</v>
      </c>
      <c r="C1808" s="19">
        <v>42309</v>
      </c>
      <c r="D1808" s="7">
        <f>YEAR(DATE(YEAR(lex_jul_2014[[#This Row],[Date]]),MONTH(lex_jul_2014[[#This Row],[Date]])+6,1))</f>
        <v>2016</v>
      </c>
      <c r="E1808" s="39" t="str">
        <f>TEXT(lex_jul_2014[[#This Row],[Date]],"YYYY")</f>
        <v>2015</v>
      </c>
      <c r="F1808" t="s">
        <v>274</v>
      </c>
      <c r="G1808" s="7" t="str">
        <f>VLOOKUP(K1808,[1]LibPAS_data!$A$2:$C$600,3,FALSE)</f>
        <v>Maricopa</v>
      </c>
      <c r="H1808">
        <v>14501</v>
      </c>
      <c r="I1808" t="s">
        <v>128</v>
      </c>
      <c r="J1808" s="7" t="str">
        <f>VLOOKUP(K1808,[1]LibPAS_data!$A$2:$C$601,2,FALSE)</f>
        <v>Hollyhock Branch Library</v>
      </c>
      <c r="K1808" s="13" t="s">
        <v>303</v>
      </c>
      <c r="L1808" t="s">
        <v>114</v>
      </c>
      <c r="M1808" t="s">
        <v>266</v>
      </c>
      <c r="P1808">
        <v>0</v>
      </c>
      <c r="Q1808">
        <v>0</v>
      </c>
      <c r="R1808">
        <v>0</v>
      </c>
      <c r="S1808">
        <v>0</v>
      </c>
      <c r="T1808">
        <v>0</v>
      </c>
      <c r="U1808">
        <v>0</v>
      </c>
      <c r="V1808">
        <v>0</v>
      </c>
    </row>
    <row r="1809" spans="1:22" ht="15" x14ac:dyDescent="0.25">
      <c r="A1809" s="22">
        <f>VLOOKUP(lex_jul_2014[[#This Row],[Locationid]],[1]LibPAS_data!$A$2:$D$264,4,FALSE)</f>
        <v>29416</v>
      </c>
      <c r="B1809" s="10" t="str">
        <f>TEXT(C1809,"yyyy")&amp;"-"&amp;"Q"&amp;LOOKUP(MONTH(C1809),{1,4,7,10},{1,2,3,4})</f>
        <v>2015-Q4</v>
      </c>
      <c r="C1809" s="19">
        <v>42309</v>
      </c>
      <c r="D1809" s="7">
        <f>YEAR(DATE(YEAR(lex_jul_2014[[#This Row],[Date]]),MONTH(lex_jul_2014[[#This Row],[Date]])+6,1))</f>
        <v>2016</v>
      </c>
      <c r="E1809" s="39" t="str">
        <f>TEXT(lex_jul_2014[[#This Row],[Date]],"YYYY")</f>
        <v>2015</v>
      </c>
      <c r="F1809" t="s">
        <v>274</v>
      </c>
      <c r="G1809" s="7" t="str">
        <f>VLOOKUP(K1809,[1]LibPAS_data!$A$2:$C$600,3,FALSE)</f>
        <v>Yavapai</v>
      </c>
      <c r="H1809">
        <v>14524</v>
      </c>
      <c r="I1809" t="s">
        <v>48</v>
      </c>
      <c r="J1809" s="7" t="str">
        <f>VLOOKUP(K1809,[1]LibPAS_data!$A$2:$C$601,2,FALSE)</f>
        <v>Prescott Public Library</v>
      </c>
      <c r="K1809" s="15" t="s">
        <v>229</v>
      </c>
      <c r="L1809" t="s">
        <v>39</v>
      </c>
      <c r="M1809" t="s">
        <v>266</v>
      </c>
      <c r="P1809">
        <v>0</v>
      </c>
      <c r="Q1809">
        <v>0</v>
      </c>
      <c r="R1809">
        <v>0</v>
      </c>
      <c r="S1809">
        <v>0</v>
      </c>
      <c r="T1809">
        <v>0</v>
      </c>
      <c r="U1809">
        <v>0</v>
      </c>
      <c r="V1809">
        <v>0</v>
      </c>
    </row>
    <row r="1810" spans="1:22" ht="15" x14ac:dyDescent="0.25">
      <c r="A1810" s="22">
        <f>VLOOKUP(lex_jul_2014[[#This Row],[Locationid]],[1]LibPAS_data!$A$2:$D$264,4,FALSE)</f>
        <v>22616</v>
      </c>
      <c r="B1810" s="10" t="str">
        <f>TEXT(C1810,"yyyy")&amp;"-"&amp;"Q"&amp;LOOKUP(MONTH(C1810),{1,4,7,10},{1,2,3,4})</f>
        <v>2015-Q4</v>
      </c>
      <c r="C1810" s="19">
        <v>42309</v>
      </c>
      <c r="D1810" s="7">
        <f>YEAR(DATE(YEAR(lex_jul_2014[[#This Row],[Date]]),MONTH(lex_jul_2014[[#This Row],[Date]])+6,1))</f>
        <v>2016</v>
      </c>
      <c r="E1810" s="39" t="str">
        <f>TEXT(lex_jul_2014[[#This Row],[Date]],"YYYY")</f>
        <v>2015</v>
      </c>
      <c r="F1810" t="s">
        <v>274</v>
      </c>
      <c r="G1810" s="7" t="str">
        <f>VLOOKUP(K1810,[1]LibPAS_data!$A$2:$C$600,3,FALSE)</f>
        <v>Yavapai</v>
      </c>
      <c r="H1810">
        <v>14519</v>
      </c>
      <c r="I1810" t="s">
        <v>45</v>
      </c>
      <c r="J1810" s="7" t="str">
        <f>VLOOKUP(K1810,[1]LibPAS_data!$A$2:$C$601,2,FALSE)</f>
        <v>Prescott Valley Public Library</v>
      </c>
      <c r="K1810" s="13" t="s">
        <v>230</v>
      </c>
      <c r="L1810" t="s">
        <v>39</v>
      </c>
      <c r="M1810" t="s">
        <v>266</v>
      </c>
      <c r="P1810">
        <v>0</v>
      </c>
      <c r="Q1810">
        <v>0</v>
      </c>
      <c r="R1810">
        <v>0</v>
      </c>
      <c r="S1810">
        <v>0</v>
      </c>
      <c r="T1810">
        <v>0</v>
      </c>
      <c r="U1810">
        <v>0</v>
      </c>
      <c r="V1810">
        <v>0</v>
      </c>
    </row>
    <row r="1811" spans="1:22" ht="15" x14ac:dyDescent="0.25">
      <c r="A1811" s="22">
        <f>VLOOKUP(lex_jul_2014[[#This Row],[Locationid]],[1]LibPAS_data!$A$2:$D$264,4,FALSE)</f>
        <v>5873</v>
      </c>
      <c r="B1811" s="10" t="str">
        <f>TEXT(C1811,"yyyy")&amp;"-"&amp;"Q"&amp;LOOKUP(MONTH(C1811),{1,4,7,10},{1,2,3,4})</f>
        <v>2015-Q4</v>
      </c>
      <c r="C1811" s="19">
        <v>42309</v>
      </c>
      <c r="D1811" s="7">
        <f>YEAR(DATE(YEAR(lex_jul_2014[[#This Row],[Date]]),MONTH(lex_jul_2014[[#This Row],[Date]])+6,1))</f>
        <v>2016</v>
      </c>
      <c r="E1811" s="39" t="str">
        <f>TEXT(lex_jul_2014[[#This Row],[Date]],"YYYY")</f>
        <v>2015</v>
      </c>
      <c r="F1811" t="s">
        <v>274</v>
      </c>
      <c r="G1811" s="7" t="str">
        <f>VLOOKUP(K1811,[1]LibPAS_data!$A$2:$C$600,3,FALSE)</f>
        <v>La Paz</v>
      </c>
      <c r="H1811">
        <v>14473</v>
      </c>
      <c r="I1811" t="s">
        <v>35</v>
      </c>
      <c r="J1811" s="7" t="str">
        <f>VLOOKUP(K1811,[1]LibPAS_data!$A$2:$C$601,2,FALSE)</f>
        <v>Quartzsite Public Library</v>
      </c>
      <c r="K1811" s="13" t="s">
        <v>231</v>
      </c>
      <c r="L1811" t="s">
        <v>34</v>
      </c>
      <c r="M1811" t="s">
        <v>266</v>
      </c>
      <c r="P1811">
        <v>0</v>
      </c>
      <c r="Q1811">
        <v>0</v>
      </c>
      <c r="R1811">
        <v>0</v>
      </c>
      <c r="S1811">
        <v>0</v>
      </c>
      <c r="T1811">
        <v>0</v>
      </c>
      <c r="U1811">
        <v>0</v>
      </c>
      <c r="V1811">
        <v>0</v>
      </c>
    </row>
    <row r="1812" spans="1:22" ht="15" x14ac:dyDescent="0.25">
      <c r="A1812" s="22" t="e">
        <f>VLOOKUP(lex_jul_2014[[#This Row],[Locationid]],[1]LibPAS_data!$A$2:$D$264,4,FALSE)</f>
        <v>#N/A</v>
      </c>
      <c r="B1812" s="10" t="str">
        <f>TEXT(C1812,"yyyy")&amp;"-"&amp;"Q"&amp;LOOKUP(MONTH(C1812),{1,4,7,10},{1,2,3,4})</f>
        <v>2015-Q4</v>
      </c>
      <c r="C1812" s="19">
        <v>42309</v>
      </c>
      <c r="D1812" s="7">
        <f>YEAR(DATE(YEAR(lex_jul_2014[[#This Row],[Date]]),MONTH(lex_jul_2014[[#This Row],[Date]])+6,1))</f>
        <v>2016</v>
      </c>
      <c r="E1812" s="39" t="str">
        <f>TEXT(lex_jul_2014[[#This Row],[Date]],"YYYY")</f>
        <v>2015</v>
      </c>
      <c r="F1812" t="s">
        <v>274</v>
      </c>
      <c r="G1812" s="7" t="str">
        <f>VLOOKUP(K1812,[1]LibPAS_data!$A$2:$C$600,3,FALSE)</f>
        <v>Navajo</v>
      </c>
      <c r="H1812">
        <v>14502</v>
      </c>
      <c r="I1812" t="s">
        <v>129</v>
      </c>
      <c r="J1812" s="7" t="str">
        <f>VLOOKUP(K1812,[1]LibPAS_data!$A$2:$C$601,2,FALSE)</f>
        <v>Rim Community Library</v>
      </c>
      <c r="K1812" s="13" t="s">
        <v>232</v>
      </c>
      <c r="L1812" t="s">
        <v>114</v>
      </c>
      <c r="M1812" t="s">
        <v>266</v>
      </c>
      <c r="P1812">
        <v>0</v>
      </c>
      <c r="Q1812">
        <v>0</v>
      </c>
      <c r="R1812">
        <v>0</v>
      </c>
      <c r="S1812">
        <v>0</v>
      </c>
      <c r="T1812">
        <v>0</v>
      </c>
      <c r="U1812">
        <v>0</v>
      </c>
      <c r="V1812">
        <v>0</v>
      </c>
    </row>
    <row r="1813" spans="1:22" ht="15" x14ac:dyDescent="0.25">
      <c r="A1813" s="22">
        <f>VLOOKUP(lex_jul_2014[[#This Row],[Locationid]],[1]LibPAS_data!$A$2:$D$264,4,FALSE)</f>
        <v>11980</v>
      </c>
      <c r="B1813" s="10" t="str">
        <f>TEXT(C1813,"yyyy")&amp;"-"&amp;"Q"&amp;LOOKUP(MONTH(C1813),{1,4,7,10},{1,2,3,4})</f>
        <v>2015-Q4</v>
      </c>
      <c r="C1813" s="19">
        <v>42309</v>
      </c>
      <c r="D1813" s="7">
        <f>YEAR(DATE(YEAR(lex_jul_2014[[#This Row],[Date]]),MONTH(lex_jul_2014[[#This Row],[Date]])+6,1))</f>
        <v>2016</v>
      </c>
      <c r="E1813" s="39" t="str">
        <f>TEXT(lex_jul_2014[[#This Row],[Date]],"YYYY")</f>
        <v>2015</v>
      </c>
      <c r="F1813" t="s">
        <v>274</v>
      </c>
      <c r="G1813" s="7" t="str">
        <f>VLOOKUP(K1813,[1]LibPAS_data!$A$2:$C$600,3,FALSE)</f>
        <v>Graham</v>
      </c>
      <c r="H1813">
        <v>14467</v>
      </c>
      <c r="I1813" t="s">
        <v>92</v>
      </c>
      <c r="J1813" s="7" t="str">
        <f>VLOOKUP(K1813,[1]LibPAS_data!$A$2:$C$601,2,FALSE)</f>
        <v>Safford City - Graham County Library</v>
      </c>
      <c r="K1813" s="13" t="s">
        <v>233</v>
      </c>
      <c r="L1813" t="s">
        <v>93</v>
      </c>
      <c r="M1813" t="s">
        <v>266</v>
      </c>
      <c r="P1813">
        <v>2</v>
      </c>
      <c r="Q1813">
        <v>1</v>
      </c>
      <c r="R1813">
        <v>5</v>
      </c>
      <c r="S1813">
        <v>3</v>
      </c>
      <c r="T1813">
        <v>1</v>
      </c>
      <c r="U1813">
        <v>0</v>
      </c>
      <c r="V1813">
        <v>0</v>
      </c>
    </row>
    <row r="1814" spans="1:22" ht="15" x14ac:dyDescent="0.25">
      <c r="A1814" s="22" t="str">
        <f>VLOOKUP(lex_jul_2014[[#This Row],[Locationid]],[1]LibPAS_data!$A$2:$D$264,4,FALSE)</f>
        <v>N/A</v>
      </c>
      <c r="B1814" s="10" t="str">
        <f>TEXT(C1814,"yyyy")&amp;"-"&amp;"Q"&amp;LOOKUP(MONTH(C1814),{1,4,7,10},{1,2,3,4})</f>
        <v>2015-Q4</v>
      </c>
      <c r="C1814" s="19">
        <v>42309</v>
      </c>
      <c r="D1814" s="7">
        <f>YEAR(DATE(YEAR(lex_jul_2014[[#This Row],[Date]]),MONTH(lex_jul_2014[[#This Row],[Date]])+6,1))</f>
        <v>2016</v>
      </c>
      <c r="E1814" s="39" t="str">
        <f>TEXT(lex_jul_2014[[#This Row],[Date]],"YYYY")</f>
        <v>2015</v>
      </c>
      <c r="F1814" t="s">
        <v>274</v>
      </c>
      <c r="G1814" s="7" t="str">
        <f>VLOOKUP(K1814,[1]LibPAS_data!$A$2:$C$600,3,FALSE)</f>
        <v>Maricopa</v>
      </c>
      <c r="H1814">
        <v>14483</v>
      </c>
      <c r="I1814" t="s">
        <v>113</v>
      </c>
      <c r="J1814" s="7" t="str">
        <f>VLOOKUP(K1814,[1]LibPAS_data!$A$2:$C$601,2,FALSE)</f>
        <v>Salt River Tribal Library</v>
      </c>
      <c r="K1814" s="13" t="s">
        <v>234</v>
      </c>
      <c r="L1814" t="s">
        <v>96</v>
      </c>
      <c r="M1814" t="s">
        <v>266</v>
      </c>
      <c r="P1814">
        <v>0</v>
      </c>
      <c r="Q1814">
        <v>0</v>
      </c>
      <c r="R1814">
        <v>0</v>
      </c>
      <c r="S1814">
        <v>0</v>
      </c>
      <c r="T1814">
        <v>0</v>
      </c>
      <c r="U1814">
        <v>0</v>
      </c>
      <c r="V1814">
        <v>0</v>
      </c>
    </row>
    <row r="1815" spans="1:22" ht="15" x14ac:dyDescent="0.25">
      <c r="A1815" s="22">
        <f>VLOOKUP(lex_jul_2014[[#This Row],[Locationid]],[1]LibPAS_data!$A$2:$D$264,4,FALSE)</f>
        <v>5625</v>
      </c>
      <c r="B1815" s="10" t="str">
        <f>TEXT(C1815,"yyyy")&amp;"-"&amp;"Q"&amp;LOOKUP(MONTH(C1815),{1,4,7,10},{1,2,3,4})</f>
        <v>2015-Q4</v>
      </c>
      <c r="C1815" s="19">
        <v>42309</v>
      </c>
      <c r="D1815" s="7">
        <f>YEAR(DATE(YEAR(lex_jul_2014[[#This Row],[Date]]),MONTH(lex_jul_2014[[#This Row],[Date]])+6,1))</f>
        <v>2016</v>
      </c>
      <c r="E1815" s="39" t="str">
        <f>TEXT(lex_jul_2014[[#This Row],[Date]],"YYYY")</f>
        <v>2015</v>
      </c>
      <c r="F1815" t="s">
        <v>274</v>
      </c>
      <c r="G1815" s="7" t="str">
        <f>VLOOKUP(K1815,[1]LibPAS_data!$A$2:$C$600,3,FALSE)</f>
        <v>Gila</v>
      </c>
      <c r="H1815">
        <v>14460</v>
      </c>
      <c r="I1815" t="s">
        <v>86</v>
      </c>
      <c r="J1815" s="7" t="str">
        <f>VLOOKUP(K1815,[1]LibPAS_data!$A$2:$C$601,2,FALSE)</f>
        <v>San Carlos Public Library</v>
      </c>
      <c r="K1815" s="13" t="s">
        <v>235</v>
      </c>
      <c r="L1815" t="s">
        <v>84</v>
      </c>
      <c r="M1815" t="s">
        <v>266</v>
      </c>
      <c r="P1815">
        <v>0</v>
      </c>
      <c r="Q1815">
        <v>0</v>
      </c>
      <c r="R1815">
        <v>0</v>
      </c>
      <c r="S1815">
        <v>0</v>
      </c>
      <c r="T1815">
        <v>0</v>
      </c>
      <c r="U1815">
        <v>0</v>
      </c>
      <c r="V1815">
        <v>0</v>
      </c>
    </row>
    <row r="1816" spans="1:22" ht="15" x14ac:dyDescent="0.25">
      <c r="A1816" s="22" t="str">
        <f>VLOOKUP(lex_jul_2014[[#This Row],[Locationid]],[1]LibPAS_data!$A$2:$D$264,4,FALSE)</f>
        <v>N/A</v>
      </c>
      <c r="B1816" s="10" t="str">
        <f>TEXT(C1816,"yyyy")&amp;"-"&amp;"Q"&amp;LOOKUP(MONTH(C1816),{1,4,7,10},{1,2,3,4})</f>
        <v>2015-Q4</v>
      </c>
      <c r="C1816" s="19">
        <v>42309</v>
      </c>
      <c r="D1816" s="7">
        <f>YEAR(DATE(YEAR(lex_jul_2014[[#This Row],[Date]]),MONTH(lex_jul_2014[[#This Row],[Date]])+6,1))</f>
        <v>2016</v>
      </c>
      <c r="E1816" s="39" t="str">
        <f>TEXT(lex_jul_2014[[#This Row],[Date]],"YYYY")</f>
        <v>2015</v>
      </c>
      <c r="F1816" t="s">
        <v>274</v>
      </c>
      <c r="G1816" s="7" t="str">
        <f>VLOOKUP(K1816,[1]LibPAS_data!$A$2:$C$600,3,FALSE)</f>
        <v>Maricopa</v>
      </c>
      <c r="H1816">
        <v>14484</v>
      </c>
      <c r="I1816" t="s">
        <v>103</v>
      </c>
      <c r="J1816" s="7" t="str">
        <f>VLOOKUP(K1816,[1]LibPAS_data!$A$2:$C$601,2,FALSE)</f>
        <v>San Lucy Library</v>
      </c>
      <c r="K1816" s="13" t="s">
        <v>236</v>
      </c>
      <c r="L1816" t="s">
        <v>96</v>
      </c>
      <c r="M1816" t="s">
        <v>266</v>
      </c>
      <c r="P1816">
        <v>0</v>
      </c>
      <c r="Q1816">
        <v>0</v>
      </c>
      <c r="R1816">
        <v>0</v>
      </c>
      <c r="S1816">
        <v>0</v>
      </c>
      <c r="T1816">
        <v>0</v>
      </c>
      <c r="U1816">
        <v>0</v>
      </c>
      <c r="V1816">
        <v>0</v>
      </c>
    </row>
    <row r="1817" spans="1:22" ht="15" x14ac:dyDescent="0.25">
      <c r="A1817" s="22" t="e">
        <f>VLOOKUP(lex_jul_2014[[#This Row],[Locationid]],[1]LibPAS_data!$A$2:$D$264,4,FALSE)</f>
        <v>#N/A</v>
      </c>
      <c r="B1817" s="10" t="str">
        <f>TEXT(C1817,"yyyy")&amp;"-"&amp;"Q"&amp;LOOKUP(MONTH(C1817),{1,4,7,10},{1,2,3,4})</f>
        <v>2015-Q4</v>
      </c>
      <c r="C1817" s="19">
        <v>42309</v>
      </c>
      <c r="D1817" s="7">
        <f>YEAR(DATE(YEAR(lex_jul_2014[[#This Row],[Date]]),MONTH(lex_jul_2014[[#This Row],[Date]])+6,1))</f>
        <v>2016</v>
      </c>
      <c r="E1817" s="39" t="str">
        <f>TEXT(lex_jul_2014[[#This Row],[Date]],"YYYY")</f>
        <v>2015</v>
      </c>
      <c r="F1817" t="s">
        <v>274</v>
      </c>
      <c r="G1817" s="7" t="str">
        <f>VLOOKUP(K1817,[1]LibPAS_data!$A$2:$C$600,3,FALSE)</f>
        <v>Pinal</v>
      </c>
      <c r="H1817">
        <v>13842</v>
      </c>
      <c r="I1817" t="s">
        <v>25</v>
      </c>
      <c r="J1817" s="7" t="str">
        <f>VLOOKUP(K1817,[1]LibPAS_data!$A$2:$C$601,2,FALSE)</f>
        <v>San Manuel Public Library</v>
      </c>
      <c r="K1817" s="15" t="s">
        <v>237</v>
      </c>
      <c r="L1817" t="s">
        <v>13</v>
      </c>
      <c r="M1817" t="s">
        <v>266</v>
      </c>
      <c r="P1817">
        <v>0</v>
      </c>
      <c r="Q1817">
        <v>0</v>
      </c>
      <c r="R1817">
        <v>0</v>
      </c>
      <c r="S1817">
        <v>0</v>
      </c>
      <c r="T1817">
        <v>0</v>
      </c>
      <c r="U1817">
        <v>0</v>
      </c>
      <c r="V1817">
        <v>0</v>
      </c>
    </row>
    <row r="1818" spans="1:22" ht="15" x14ac:dyDescent="0.25">
      <c r="A1818" s="22">
        <f>VLOOKUP(lex_jul_2014[[#This Row],[Locationid]],[1]LibPAS_data!$A$2:$D$264,4,FALSE)</f>
        <v>360</v>
      </c>
      <c r="B1818" s="10" t="str">
        <f>TEXT(C1818,"yyyy")&amp;"-"&amp;"Q"&amp;LOOKUP(MONTH(C1818),{1,4,7,10},{1,2,3,4})</f>
        <v>2015-Q4</v>
      </c>
      <c r="C1818" s="19">
        <v>42309</v>
      </c>
      <c r="D1818" s="7">
        <f>YEAR(DATE(YEAR(lex_jul_2014[[#This Row],[Date]]),MONTH(lex_jul_2014[[#This Row],[Date]])+6,1))</f>
        <v>2016</v>
      </c>
      <c r="E1818" s="39" t="str">
        <f>TEXT(lex_jul_2014[[#This Row],[Date]],"YYYY")</f>
        <v>2015</v>
      </c>
      <c r="F1818" t="s">
        <v>274</v>
      </c>
      <c r="G1818" s="7" t="str">
        <f>VLOOKUP(K1818,[1]LibPAS_data!$A$2:$C$600,3,FALSE)</f>
        <v>Pima</v>
      </c>
      <c r="H1818">
        <v>14511</v>
      </c>
      <c r="I1818" t="s">
        <v>133</v>
      </c>
      <c r="J1818" s="7" t="str">
        <f>VLOOKUP(K1818,[1]LibPAS_data!$A$2:$C$601,2,FALSE)</f>
        <v>San Xavier Library Center</v>
      </c>
      <c r="K1818" s="13" t="s">
        <v>238</v>
      </c>
      <c r="L1818" t="s">
        <v>131</v>
      </c>
      <c r="M1818" t="s">
        <v>266</v>
      </c>
      <c r="P1818">
        <v>0</v>
      </c>
      <c r="Q1818">
        <v>0</v>
      </c>
      <c r="R1818">
        <v>0</v>
      </c>
      <c r="S1818">
        <v>0</v>
      </c>
      <c r="T1818">
        <v>0</v>
      </c>
      <c r="U1818">
        <v>0</v>
      </c>
      <c r="V1818">
        <v>0</v>
      </c>
    </row>
    <row r="1819" spans="1:22" ht="15" x14ac:dyDescent="0.25">
      <c r="A1819" s="22">
        <f>VLOOKUP(lex_jul_2014[[#This Row],[Locationid]],[1]LibPAS_data!$A$2:$D$264,4,FALSE)</f>
        <v>174482</v>
      </c>
      <c r="B1819" s="10" t="str">
        <f>TEXT(C1819,"yyyy")&amp;"-"&amp;"Q"&amp;LOOKUP(MONTH(C1819),{1,4,7,10},{1,2,3,4})</f>
        <v>2015-Q4</v>
      </c>
      <c r="C1819" s="19">
        <v>42309</v>
      </c>
      <c r="D1819" s="7">
        <f>YEAR(DATE(YEAR(lex_jul_2014[[#This Row],[Date]]),MONTH(lex_jul_2014[[#This Row],[Date]])+6,1))</f>
        <v>2016</v>
      </c>
      <c r="E1819" s="39" t="str">
        <f>TEXT(lex_jul_2014[[#This Row],[Date]],"YYYY")</f>
        <v>2015</v>
      </c>
      <c r="F1819" t="s">
        <v>274</v>
      </c>
      <c r="G1819" s="7" t="str">
        <f>VLOOKUP(K1819,[1]LibPAS_data!$A$2:$C$600,3,FALSE)</f>
        <v>Maricopa</v>
      </c>
      <c r="H1819">
        <v>14315</v>
      </c>
      <c r="I1819" t="s">
        <v>101</v>
      </c>
      <c r="J1819" s="7" t="str">
        <f>VLOOKUP(K1819,[1]LibPAS_data!$A$2:$C$601,2,FALSE)</f>
        <v>Scottsdale Public Library</v>
      </c>
      <c r="K1819" s="13" t="s">
        <v>239</v>
      </c>
      <c r="L1819" t="s">
        <v>96</v>
      </c>
      <c r="M1819" t="s">
        <v>266</v>
      </c>
      <c r="P1819">
        <v>11</v>
      </c>
      <c r="Q1819">
        <v>5</v>
      </c>
      <c r="R1819">
        <v>12</v>
      </c>
      <c r="S1819">
        <v>1</v>
      </c>
      <c r="T1819">
        <v>1</v>
      </c>
      <c r="U1819">
        <v>0</v>
      </c>
      <c r="V1819">
        <v>7</v>
      </c>
    </row>
    <row r="1820" spans="1:22" ht="15" x14ac:dyDescent="0.25">
      <c r="A1820" s="22">
        <f>VLOOKUP(lex_jul_2014[[#This Row],[Locationid]],[1]LibPAS_data!$A$2:$D$264,4,FALSE)</f>
        <v>11000</v>
      </c>
      <c r="B1820" s="10" t="str">
        <f>TEXT(C1820,"yyyy")&amp;"-"&amp;"Q"&amp;LOOKUP(MONTH(C1820),{1,4,7,10},{1,2,3,4})</f>
        <v>2015-Q4</v>
      </c>
      <c r="C1820" s="19">
        <v>42309</v>
      </c>
      <c r="D1820" s="7">
        <f>YEAR(DATE(YEAR(lex_jul_2014[[#This Row],[Date]]),MONTH(lex_jul_2014[[#This Row],[Date]])+6,1))</f>
        <v>2016</v>
      </c>
      <c r="E1820" s="39" t="str">
        <f>TEXT(lex_jul_2014[[#This Row],[Date]],"YYYY")</f>
        <v>2015</v>
      </c>
      <c r="F1820" t="s">
        <v>274</v>
      </c>
      <c r="G1820" s="7" t="str">
        <f>VLOOKUP(K1820,[1]LibPAS_data!$A$2:$C$600,3,FALSE)</f>
        <v>Yavapai</v>
      </c>
      <c r="H1820">
        <v>14525</v>
      </c>
      <c r="I1820" t="s">
        <v>49</v>
      </c>
      <c r="J1820" s="7" t="str">
        <f>VLOOKUP(K1820,[1]LibPAS_data!$A$2:$C$601,2,FALSE)</f>
        <v>Sedona Public Library</v>
      </c>
      <c r="K1820" s="13" t="s">
        <v>240</v>
      </c>
      <c r="L1820" t="s">
        <v>39</v>
      </c>
      <c r="M1820" t="s">
        <v>266</v>
      </c>
      <c r="P1820">
        <v>0</v>
      </c>
      <c r="Q1820">
        <v>0</v>
      </c>
      <c r="R1820">
        <v>0</v>
      </c>
      <c r="S1820">
        <v>0</v>
      </c>
      <c r="T1820">
        <v>0</v>
      </c>
      <c r="U1820">
        <v>0</v>
      </c>
      <c r="V1820">
        <v>0</v>
      </c>
    </row>
    <row r="1821" spans="1:22" ht="15" x14ac:dyDescent="0.25">
      <c r="A1821" s="22" t="e">
        <f>VLOOKUP(lex_jul_2014[[#This Row],[Locationid]],[1]LibPAS_data!$A$2:$D$264,4,FALSE)</f>
        <v>#N/A</v>
      </c>
      <c r="B1821" s="10" t="str">
        <f>TEXT(C1821,"yyyy")&amp;"-"&amp;"Q"&amp;LOOKUP(MONTH(C1821),{1,4,7,10},{1,2,3,4})</f>
        <v>2015-Q4</v>
      </c>
      <c r="C1821" s="19">
        <v>42309</v>
      </c>
      <c r="D1821" s="7">
        <f>YEAR(DATE(YEAR(lex_jul_2014[[#This Row],[Date]]),MONTH(lex_jul_2014[[#This Row],[Date]])+6,1))</f>
        <v>2016</v>
      </c>
      <c r="E1821" s="39" t="str">
        <f>TEXT(lex_jul_2014[[#This Row],[Date]],"YYYY")</f>
        <v>2015</v>
      </c>
      <c r="F1821" t="s">
        <v>274</v>
      </c>
      <c r="G1821" s="7" t="str">
        <f>VLOOKUP(K1821,[1]LibPAS_data!$A$2:$C$600,3,FALSE)</f>
        <v>Yavapai</v>
      </c>
      <c r="H1821">
        <v>14550</v>
      </c>
      <c r="I1821" t="s">
        <v>50</v>
      </c>
      <c r="J1821" s="7" t="str">
        <f>VLOOKUP(K1821,[1]LibPAS_data!$A$2:$C$601,2,FALSE)</f>
        <v>Seligman Public Library</v>
      </c>
      <c r="K1821" s="13" t="s">
        <v>241</v>
      </c>
      <c r="L1821" t="s">
        <v>39</v>
      </c>
      <c r="M1821" t="s">
        <v>266</v>
      </c>
      <c r="P1821">
        <v>0</v>
      </c>
      <c r="Q1821">
        <v>0</v>
      </c>
      <c r="R1821">
        <v>0</v>
      </c>
      <c r="S1821">
        <v>0</v>
      </c>
      <c r="T1821">
        <v>0</v>
      </c>
      <c r="U1821">
        <v>0</v>
      </c>
      <c r="V1821">
        <v>0</v>
      </c>
    </row>
    <row r="1822" spans="1:22" ht="15" x14ac:dyDescent="0.25">
      <c r="A1822" s="22">
        <f>VLOOKUP(lex_jul_2014[[#This Row],[Locationid]],[1]LibPAS_data!$A$2:$D$264,4,FALSE)</f>
        <v>8021</v>
      </c>
      <c r="B1822" s="10" t="str">
        <f>TEXT(C1822,"yyyy")&amp;"-"&amp;"Q"&amp;LOOKUP(MONTH(C1822),{1,4,7,10},{1,2,3,4})</f>
        <v>2015-Q4</v>
      </c>
      <c r="C1822" s="19">
        <v>42309</v>
      </c>
      <c r="D1822" s="7">
        <f>YEAR(DATE(YEAR(lex_jul_2014[[#This Row],[Date]]),MONTH(lex_jul_2014[[#This Row],[Date]])+6,1))</f>
        <v>2016</v>
      </c>
      <c r="E1822" s="39" t="str">
        <f>TEXT(lex_jul_2014[[#This Row],[Date]],"YYYY")</f>
        <v>2015</v>
      </c>
      <c r="F1822" t="s">
        <v>274</v>
      </c>
      <c r="G1822" s="7" t="str">
        <f>VLOOKUP(K1822,[1]LibPAS_data!$A$2:$C$600,3,FALSE)</f>
        <v>Navajo</v>
      </c>
      <c r="H1822">
        <v>14503</v>
      </c>
      <c r="I1822" t="s">
        <v>130</v>
      </c>
      <c r="J1822" s="7" t="str">
        <f>VLOOKUP(K1822,[1]LibPAS_data!$A$2:$C$601,2,FALSE)</f>
        <v>Show Low Public Library</v>
      </c>
      <c r="K1822" s="13" t="s">
        <v>242</v>
      </c>
      <c r="L1822" t="s">
        <v>114</v>
      </c>
      <c r="M1822" t="s">
        <v>266</v>
      </c>
      <c r="P1822">
        <v>0</v>
      </c>
      <c r="Q1822">
        <v>0</v>
      </c>
      <c r="R1822">
        <v>0</v>
      </c>
      <c r="S1822">
        <v>0</v>
      </c>
      <c r="T1822">
        <v>0</v>
      </c>
      <c r="U1822">
        <v>0</v>
      </c>
      <c r="V1822">
        <v>0</v>
      </c>
    </row>
    <row r="1823" spans="1:22" ht="15" x14ac:dyDescent="0.25">
      <c r="A1823" s="22">
        <f>VLOOKUP(lex_jul_2014[[#This Row],[Locationid]],[1]LibPAS_data!$A$2:$D$264,4,FALSE)</f>
        <v>32811</v>
      </c>
      <c r="B1823" s="10" t="str">
        <f>TEXT(C1823,"yyyy")&amp;"-"&amp;"Q"&amp;LOOKUP(MONTH(C1823),{1,4,7,10},{1,2,3,4})</f>
        <v>2015-Q4</v>
      </c>
      <c r="C1823" s="19">
        <v>42309</v>
      </c>
      <c r="D1823" s="7">
        <f>YEAR(DATE(YEAR(lex_jul_2014[[#This Row],[Date]]),MONTH(lex_jul_2014[[#This Row],[Date]])+6,1))</f>
        <v>2016</v>
      </c>
      <c r="E1823" s="39" t="str">
        <f>TEXT(lex_jul_2014[[#This Row],[Date]],"YYYY")</f>
        <v>2015</v>
      </c>
      <c r="F1823" t="s">
        <v>274</v>
      </c>
      <c r="G1823" s="7" t="str">
        <f>VLOOKUP(K1823,[1]LibPAS_data!$A$2:$C$600,3,FALSE)</f>
        <v>Cochise</v>
      </c>
      <c r="H1823">
        <v>14450</v>
      </c>
      <c r="I1823" t="s">
        <v>75</v>
      </c>
      <c r="J1823" s="7" t="str">
        <f>VLOOKUP(K1823,[1]LibPAS_data!$A$2:$C$601,2,FALSE)</f>
        <v>Sierra Vista Public Library</v>
      </c>
      <c r="K1823" s="13" t="s">
        <v>243</v>
      </c>
      <c r="L1823" t="s">
        <v>76</v>
      </c>
      <c r="M1823" t="s">
        <v>266</v>
      </c>
      <c r="P1823">
        <v>0</v>
      </c>
      <c r="Q1823">
        <v>0</v>
      </c>
      <c r="R1823">
        <v>0</v>
      </c>
      <c r="S1823">
        <v>0</v>
      </c>
      <c r="T1823">
        <v>0</v>
      </c>
      <c r="U1823">
        <v>0</v>
      </c>
      <c r="V1823">
        <v>0</v>
      </c>
    </row>
    <row r="1824" spans="1:22" ht="15" x14ac:dyDescent="0.25">
      <c r="A1824" s="22">
        <f>VLOOKUP(lex_jul_2014[[#This Row],[Locationid]],[1]LibPAS_data!$A$2:$D$264,4,FALSE)</f>
        <v>6435</v>
      </c>
      <c r="B1824" s="10" t="str">
        <f>TEXT(C1824,"yyyy")&amp;"-"&amp;"Q"&amp;LOOKUP(MONTH(C1824),{1,4,7,10},{1,2,3,4})</f>
        <v>2015-Q4</v>
      </c>
      <c r="C1824" s="19">
        <v>42309</v>
      </c>
      <c r="D1824" s="7">
        <f>YEAR(DATE(YEAR(lex_jul_2014[[#This Row],[Date]]),MONTH(lex_jul_2014[[#This Row],[Date]])+6,1))</f>
        <v>2016</v>
      </c>
      <c r="E1824" s="39" t="str">
        <f>TEXT(lex_jul_2014[[#This Row],[Date]],"YYYY")</f>
        <v>2015</v>
      </c>
      <c r="F1824" t="s">
        <v>274</v>
      </c>
      <c r="G1824" s="7" t="str">
        <f>VLOOKUP(K1824,[1]LibPAS_data!$A$2:$C$600,3,FALSE)</f>
        <v>Navajo</v>
      </c>
      <c r="H1824">
        <v>14504</v>
      </c>
      <c r="I1824" t="s">
        <v>120</v>
      </c>
      <c r="J1824" s="7" t="str">
        <f>VLOOKUP(K1824,[1]LibPAS_data!$A$2:$C$601,2,FALSE)</f>
        <v>Snowflake-Taylor Public Library</v>
      </c>
      <c r="K1824" s="13" t="s">
        <v>244</v>
      </c>
      <c r="L1824" t="s">
        <v>114</v>
      </c>
      <c r="M1824" t="s">
        <v>266</v>
      </c>
      <c r="P1824">
        <v>0</v>
      </c>
      <c r="Q1824">
        <v>0</v>
      </c>
      <c r="R1824">
        <v>0</v>
      </c>
      <c r="S1824">
        <v>0</v>
      </c>
      <c r="T1824">
        <v>0</v>
      </c>
      <c r="U1824">
        <v>0</v>
      </c>
      <c r="V1824">
        <v>0</v>
      </c>
    </row>
    <row r="1825" spans="1:22" ht="15" x14ac:dyDescent="0.25">
      <c r="A1825" s="22">
        <f>VLOOKUP(lex_jul_2014[[#This Row],[Locationid]],[1]LibPAS_data!$A$2:$D$264,4,FALSE)</f>
        <v>2616</v>
      </c>
      <c r="B1825" s="10" t="str">
        <f>TEXT(C1825,"yyyy")&amp;"-"&amp;"Q"&amp;LOOKUP(MONTH(C1825),{1,4,7,10},{1,2,3,4})</f>
        <v>2015-Q4</v>
      </c>
      <c r="C1825" s="19">
        <v>42309</v>
      </c>
      <c r="D1825" s="7">
        <f>YEAR(DATE(YEAR(lex_jul_2014[[#This Row],[Date]]),MONTH(lex_jul_2014[[#This Row],[Date]])+6,1))</f>
        <v>2016</v>
      </c>
      <c r="E1825" s="39" t="str">
        <f>TEXT(lex_jul_2014[[#This Row],[Date]],"YYYY")</f>
        <v>2015</v>
      </c>
      <c r="F1825" t="s">
        <v>274</v>
      </c>
      <c r="G1825" s="7" t="str">
        <f>VLOOKUP(K1825,[1]LibPAS_data!$A$2:$C$600,3,FALSE)</f>
        <v>Pinal</v>
      </c>
      <c r="H1825">
        <v>13844</v>
      </c>
      <c r="I1825" t="s">
        <v>27</v>
      </c>
      <c r="J1825" s="7" t="str">
        <f>VLOOKUP(K1825,[1]LibPAS_data!$A$2:$C$601,2,FALSE)</f>
        <v>Superior Public Library</v>
      </c>
      <c r="K1825" s="13" t="s">
        <v>245</v>
      </c>
      <c r="L1825" t="s">
        <v>13</v>
      </c>
      <c r="M1825" t="s">
        <v>266</v>
      </c>
      <c r="P1825">
        <v>0</v>
      </c>
      <c r="Q1825">
        <v>0</v>
      </c>
      <c r="R1825">
        <v>0</v>
      </c>
      <c r="S1825">
        <v>0</v>
      </c>
      <c r="T1825">
        <v>0</v>
      </c>
      <c r="U1825">
        <v>0</v>
      </c>
      <c r="V1825">
        <v>0</v>
      </c>
    </row>
    <row r="1826" spans="1:22" ht="15" x14ac:dyDescent="0.25">
      <c r="A1826" s="22">
        <f>VLOOKUP(lex_jul_2014[[#This Row],[Locationid]],[1]LibPAS_data!$A$2:$D$264,4,FALSE)</f>
        <v>140708</v>
      </c>
      <c r="B1826" s="10" t="str">
        <f>TEXT(C1826,"yyyy")&amp;"-"&amp;"Q"&amp;LOOKUP(MONTH(C1826),{1,4,7,10},{1,2,3,4})</f>
        <v>2015-Q4</v>
      </c>
      <c r="C1826" s="19">
        <v>42309</v>
      </c>
      <c r="D1826" s="7">
        <f>YEAR(DATE(YEAR(lex_jul_2014[[#This Row],[Date]]),MONTH(lex_jul_2014[[#This Row],[Date]])+6,1))</f>
        <v>2016</v>
      </c>
      <c r="E1826" s="39" t="str">
        <f>TEXT(lex_jul_2014[[#This Row],[Date]],"YYYY")</f>
        <v>2015</v>
      </c>
      <c r="F1826" t="s">
        <v>274</v>
      </c>
      <c r="G1826" s="7" t="str">
        <f>VLOOKUP(K1826,[1]LibPAS_data!$A$2:$C$600,3,FALSE)</f>
        <v>Maricopa</v>
      </c>
      <c r="H1826">
        <v>5355</v>
      </c>
      <c r="I1826" t="s">
        <v>108</v>
      </c>
      <c r="J1826" s="7" t="str">
        <f>VLOOKUP(K1826,[1]LibPAS_data!$A$2:$C$601,2,FALSE)</f>
        <v>Tempe Public Library</v>
      </c>
      <c r="K1826" s="15" t="s">
        <v>270</v>
      </c>
      <c r="L1826" t="s">
        <v>96</v>
      </c>
      <c r="M1826" t="s">
        <v>266</v>
      </c>
      <c r="P1826">
        <v>11</v>
      </c>
      <c r="Q1826">
        <v>4</v>
      </c>
      <c r="R1826">
        <v>20</v>
      </c>
      <c r="S1826">
        <v>12</v>
      </c>
      <c r="T1826">
        <v>0</v>
      </c>
      <c r="U1826">
        <v>0</v>
      </c>
      <c r="V1826">
        <v>0</v>
      </c>
    </row>
    <row r="1827" spans="1:22" ht="15" x14ac:dyDescent="0.25">
      <c r="A1827" s="22" t="str">
        <f>VLOOKUP(lex_jul_2014[[#This Row],[Locationid]],[1]LibPAS_data!$A$2:$D$264,4,FALSE)</f>
        <v>N/A</v>
      </c>
      <c r="B1827" s="10" t="str">
        <f>TEXT(C1827,"yyyy")&amp;"-"&amp;"Q"&amp;LOOKUP(MONTH(C1827),{1,4,7,10},{1,2,3,4})</f>
        <v>2015-Q4</v>
      </c>
      <c r="C1827" s="19">
        <v>42309</v>
      </c>
      <c r="D1827" s="7">
        <f>YEAR(DATE(YEAR(lex_jul_2014[[#This Row],[Date]]),MONTH(lex_jul_2014[[#This Row],[Date]])+6,1))</f>
        <v>2016</v>
      </c>
      <c r="E1827" s="39" t="str">
        <f>TEXT(lex_jul_2014[[#This Row],[Date]],"YYYY")</f>
        <v>2015</v>
      </c>
      <c r="F1827" t="s">
        <v>274</v>
      </c>
      <c r="G1827" s="7" t="str">
        <f>VLOOKUP(K1827,[1]LibPAS_data!$A$2:$C$600,3,FALSE)</f>
        <v>Mohave</v>
      </c>
      <c r="H1827">
        <v>14491</v>
      </c>
      <c r="I1827" t="s">
        <v>32</v>
      </c>
      <c r="J1827" s="7" t="str">
        <f>VLOOKUP(K1827,[1]LibPAS_data!$A$2:$C$601,2,FALSE)</f>
        <v>The Edward McElwain Memorial Lib</v>
      </c>
      <c r="K1827" s="13" t="s">
        <v>246</v>
      </c>
      <c r="L1827" t="s">
        <v>28</v>
      </c>
      <c r="M1827" t="s">
        <v>266</v>
      </c>
      <c r="P1827">
        <v>0</v>
      </c>
      <c r="Q1827">
        <v>0</v>
      </c>
      <c r="R1827">
        <v>0</v>
      </c>
      <c r="S1827">
        <v>0</v>
      </c>
      <c r="T1827">
        <v>0</v>
      </c>
      <c r="U1827">
        <v>0</v>
      </c>
      <c r="V1827">
        <v>0</v>
      </c>
    </row>
    <row r="1828" spans="1:22" ht="15" x14ac:dyDescent="0.25">
      <c r="A1828" s="22">
        <f>VLOOKUP(lex_jul_2014[[#This Row],[Locationid]],[1]LibPAS_data!$A$2:$D$264,4,FALSE)</f>
        <v>4415</v>
      </c>
      <c r="B1828" s="10" t="str">
        <f>TEXT(C1828,"yyyy")&amp;"-"&amp;"Q"&amp;LOOKUP(MONTH(C1828),{1,4,7,10},{1,2,3,4})</f>
        <v>2015-Q4</v>
      </c>
      <c r="C1828" s="19">
        <v>42309</v>
      </c>
      <c r="D1828" s="7">
        <f>YEAR(DATE(YEAR(lex_jul_2014[[#This Row],[Date]]),MONTH(lex_jul_2014[[#This Row],[Date]])+6,1))</f>
        <v>2016</v>
      </c>
      <c r="E1828" s="39" t="str">
        <f>TEXT(lex_jul_2014[[#This Row],[Date]],"YYYY")</f>
        <v>2015</v>
      </c>
      <c r="F1828" t="s">
        <v>274</v>
      </c>
      <c r="G1828" s="7" t="str">
        <f>VLOOKUP(K1828,[1]LibPAS_data!$A$2:$C$600,3,FALSE)</f>
        <v>Maricopa</v>
      </c>
      <c r="H1828">
        <v>14485</v>
      </c>
      <c r="I1828" t="s">
        <v>104</v>
      </c>
      <c r="J1828" s="7" t="str">
        <f>VLOOKUP(K1828,[1]LibPAS_data!$A$2:$C$601,2,FALSE)</f>
        <v>Tolleson Public Library</v>
      </c>
      <c r="K1828" s="13" t="s">
        <v>247</v>
      </c>
      <c r="L1828" t="s">
        <v>96</v>
      </c>
      <c r="M1828" t="s">
        <v>266</v>
      </c>
      <c r="P1828">
        <v>0</v>
      </c>
      <c r="Q1828">
        <v>0</v>
      </c>
      <c r="R1828">
        <v>0</v>
      </c>
      <c r="S1828">
        <v>0</v>
      </c>
      <c r="T1828">
        <v>0</v>
      </c>
      <c r="U1828">
        <v>0</v>
      </c>
      <c r="V1828">
        <v>0</v>
      </c>
    </row>
    <row r="1829" spans="1:22" ht="15" x14ac:dyDescent="0.25">
      <c r="A1829" s="22">
        <f>VLOOKUP(lex_jul_2014[[#This Row],[Locationid]],[1]LibPAS_data!$A$2:$D$264,4,FALSE)</f>
        <v>1184</v>
      </c>
      <c r="B1829" s="10" t="str">
        <f>TEXT(C1829,"yyyy")&amp;"-"&amp;"Q"&amp;LOOKUP(MONTH(C1829),{1,4,7,10},{1,2,3,4})</f>
        <v>2015-Q4</v>
      </c>
      <c r="C1829" s="19">
        <v>42309</v>
      </c>
      <c r="D1829" s="7">
        <f>YEAR(DATE(YEAR(lex_jul_2014[[#This Row],[Date]]),MONTH(lex_jul_2014[[#This Row],[Date]])+6,1))</f>
        <v>2016</v>
      </c>
      <c r="E1829" s="39" t="str">
        <f>TEXT(lex_jul_2014[[#This Row],[Date]],"YYYY")</f>
        <v>2015</v>
      </c>
      <c r="F1829" t="s">
        <v>274</v>
      </c>
      <c r="G1829" s="7" t="str">
        <f>VLOOKUP(K1829,[1]LibPAS_data!$A$2:$C$600,3,FALSE)</f>
        <v>Cochise</v>
      </c>
      <c r="H1829">
        <v>14451</v>
      </c>
      <c r="I1829" t="s">
        <v>77</v>
      </c>
      <c r="J1829" s="7" t="str">
        <f>VLOOKUP(K1829,[1]LibPAS_data!$A$2:$C$601,2,FALSE)</f>
        <v>Tombstone City Library</v>
      </c>
      <c r="K1829" s="13" t="s">
        <v>248</v>
      </c>
      <c r="L1829" t="s">
        <v>76</v>
      </c>
      <c r="M1829" t="s">
        <v>266</v>
      </c>
      <c r="P1829">
        <v>0</v>
      </c>
      <c r="Q1829">
        <v>0</v>
      </c>
      <c r="R1829">
        <v>0</v>
      </c>
      <c r="S1829">
        <v>0</v>
      </c>
      <c r="T1829">
        <v>0</v>
      </c>
      <c r="U1829">
        <v>0</v>
      </c>
      <c r="V1829">
        <v>0</v>
      </c>
    </row>
    <row r="1830" spans="1:22" ht="15" x14ac:dyDescent="0.25">
      <c r="A1830" s="22">
        <f>VLOOKUP(lex_jul_2014[[#This Row],[Locationid]],[1]LibPAS_data!$A$2:$D$264,4,FALSE)</f>
        <v>2341</v>
      </c>
      <c r="B1830" s="10" t="str">
        <f>TEXT(C1830,"yyyy")&amp;"-"&amp;"Q"&amp;LOOKUP(MONTH(C1830),{1,4,7,10},{1,2,3,4})</f>
        <v>2015-Q4</v>
      </c>
      <c r="C1830" s="19">
        <v>42309</v>
      </c>
      <c r="D1830" s="7">
        <f>YEAR(DATE(YEAR(lex_jul_2014[[#This Row],[Date]]),MONTH(lex_jul_2014[[#This Row],[Date]])+6,1))</f>
        <v>2016</v>
      </c>
      <c r="E1830" s="39" t="str">
        <f>TEXT(lex_jul_2014[[#This Row],[Date]],"YYYY")</f>
        <v>2015</v>
      </c>
      <c r="F1830" t="s">
        <v>274</v>
      </c>
      <c r="G1830" s="7" t="str">
        <f>VLOOKUP(K1830,[1]LibPAS_data!$A$2:$C$600,3,FALSE)</f>
        <v>Gila</v>
      </c>
      <c r="H1830">
        <v>14463</v>
      </c>
      <c r="I1830" t="s">
        <v>90</v>
      </c>
      <c r="J1830" s="7" t="str">
        <f>VLOOKUP(K1830,[1]LibPAS_data!$A$2:$C$601,2,FALSE)</f>
        <v>Tonto Basin Public</v>
      </c>
      <c r="K1830" s="13" t="s">
        <v>249</v>
      </c>
      <c r="L1830" t="s">
        <v>84</v>
      </c>
      <c r="M1830" t="s">
        <v>266</v>
      </c>
      <c r="P1830">
        <v>0</v>
      </c>
      <c r="Q1830">
        <v>0</v>
      </c>
      <c r="R1830">
        <v>0</v>
      </c>
      <c r="S1830">
        <v>0</v>
      </c>
      <c r="T1830">
        <v>0</v>
      </c>
      <c r="U1830">
        <v>0</v>
      </c>
      <c r="V1830">
        <v>0</v>
      </c>
    </row>
    <row r="1831" spans="1:22" ht="15" x14ac:dyDescent="0.25">
      <c r="A1831" s="22" t="e">
        <f>VLOOKUP(lex_jul_2014[[#This Row],[Locationid]],[1]LibPAS_data!$A$2:$D$264,4,FALSE)</f>
        <v>#N/A</v>
      </c>
      <c r="B1831" s="10" t="str">
        <f>TEXT(C1831,"yyyy")&amp;"-"&amp;"Q"&amp;LOOKUP(MONTH(C1831),{1,4,7,10},{1,2,3,4})</f>
        <v>2015-Q4</v>
      </c>
      <c r="C1831" s="19">
        <v>42309</v>
      </c>
      <c r="D1831" s="7">
        <f>YEAR(DATE(YEAR(lex_jul_2014[[#This Row],[Date]]),MONTH(lex_jul_2014[[#This Row],[Date]])+6,1))</f>
        <v>2016</v>
      </c>
      <c r="E1831" s="39" t="str">
        <f>TEXT(lex_jul_2014[[#This Row],[Date]],"YYYY")</f>
        <v>2015</v>
      </c>
      <c r="F1831" t="s">
        <v>274</v>
      </c>
      <c r="G1831" s="7" t="str">
        <f>VLOOKUP(K1831,[1]LibPAS_data!$A$2:$C$600,3,FALSE)</f>
        <v>Coconino</v>
      </c>
      <c r="H1831">
        <v>14457</v>
      </c>
      <c r="I1831" t="s">
        <v>68</v>
      </c>
      <c r="J1831" s="7" t="str">
        <f>VLOOKUP(K1831,[1]LibPAS_data!$A$2:$C$601,2,FALSE)</f>
        <v>Tuba City Public Library</v>
      </c>
      <c r="K1831" s="13" t="s">
        <v>250</v>
      </c>
      <c r="L1831" t="s">
        <v>62</v>
      </c>
      <c r="M1831" t="s">
        <v>266</v>
      </c>
      <c r="P1831">
        <v>0</v>
      </c>
      <c r="Q1831">
        <v>0</v>
      </c>
      <c r="R1831">
        <v>0</v>
      </c>
      <c r="S1831">
        <v>0</v>
      </c>
      <c r="T1831">
        <v>0</v>
      </c>
      <c r="U1831">
        <v>0</v>
      </c>
      <c r="V1831">
        <v>0</v>
      </c>
    </row>
    <row r="1832" spans="1:22" ht="15" x14ac:dyDescent="0.25">
      <c r="A1832" s="22">
        <f>VLOOKUP(lex_jul_2014[[#This Row],[Locationid]],[1]LibPAS_data!$A$2:$D$264,4,FALSE)</f>
        <v>1843</v>
      </c>
      <c r="B1832" s="10" t="str">
        <f>TEXT(C1832,"yyyy")&amp;"-"&amp;"Q"&amp;LOOKUP(MONTH(C1832),{1,4,7,10},{1,2,3,4})</f>
        <v>2015-Q4</v>
      </c>
      <c r="C1832" s="19">
        <v>42309</v>
      </c>
      <c r="D1832" s="7">
        <f>YEAR(DATE(YEAR(lex_jul_2014[[#This Row],[Date]]),MONTH(lex_jul_2014[[#This Row],[Date]])+6,1))</f>
        <v>2016</v>
      </c>
      <c r="E1832" s="39" t="str">
        <f>TEXT(lex_jul_2014[[#This Row],[Date]],"YYYY")</f>
        <v>2015</v>
      </c>
      <c r="F1832" t="s">
        <v>274</v>
      </c>
      <c r="G1832" s="7" t="str">
        <f>VLOOKUP(K1832,[1]LibPAS_data!$A$2:$C$600,3,FALSE)</f>
        <v>Pima</v>
      </c>
      <c r="H1832">
        <v>14512</v>
      </c>
      <c r="I1832" t="s">
        <v>134</v>
      </c>
      <c r="J1832" s="7" t="str">
        <f>VLOOKUP(K1832,[1]LibPAS_data!$A$2:$C$601,2,FALSE)</f>
        <v>Venito Garcia Library</v>
      </c>
      <c r="K1832" s="13" t="s">
        <v>251</v>
      </c>
      <c r="L1832" t="s">
        <v>131</v>
      </c>
      <c r="M1832" t="s">
        <v>266</v>
      </c>
      <c r="P1832">
        <v>0</v>
      </c>
      <c r="Q1832">
        <v>0</v>
      </c>
      <c r="R1832">
        <v>0</v>
      </c>
      <c r="S1832">
        <v>0</v>
      </c>
      <c r="T1832">
        <v>0</v>
      </c>
      <c r="U1832">
        <v>0</v>
      </c>
      <c r="V1832">
        <v>0</v>
      </c>
    </row>
    <row r="1833" spans="1:22" ht="15" x14ac:dyDescent="0.25">
      <c r="A1833" s="22" t="e">
        <f>VLOOKUP(lex_jul_2014[[#This Row],[Locationid]],[1]LibPAS_data!$A$2:$D$264,4,FALSE)</f>
        <v>#N/A</v>
      </c>
      <c r="B1833" s="10" t="str">
        <f>TEXT(C1833,"yyyy")&amp;"-"&amp;"Q"&amp;LOOKUP(MONTH(C1833),{1,4,7,10},{1,2,3,4})</f>
        <v>2015-Q4</v>
      </c>
      <c r="C1833" s="19">
        <v>42309</v>
      </c>
      <c r="D1833" s="7">
        <f>YEAR(DATE(YEAR(lex_jul_2014[[#This Row],[Date]]),MONTH(lex_jul_2014[[#This Row],[Date]])+6,1))</f>
        <v>2016</v>
      </c>
      <c r="E1833" s="39" t="str">
        <f>TEXT(lex_jul_2014[[#This Row],[Date]],"YYYY")</f>
        <v>2015</v>
      </c>
      <c r="F1833" t="s">
        <v>274</v>
      </c>
      <c r="G1833" s="7" t="str">
        <f>VLOOKUP(K1833,[1]LibPAS_data!$A$2:$C$600,3,FALSE)</f>
        <v>Pinal</v>
      </c>
      <c r="H1833">
        <v>14443</v>
      </c>
      <c r="I1833" t="s">
        <v>21</v>
      </c>
      <c r="J1833" s="7" t="str">
        <f>VLOOKUP(K1833,[1]LibPAS_data!$A$2:$C$601,2,FALSE)</f>
        <v>Vista Grande Library</v>
      </c>
      <c r="K1833" s="13" t="s">
        <v>252</v>
      </c>
      <c r="L1833" t="s">
        <v>13</v>
      </c>
      <c r="M1833" t="s">
        <v>266</v>
      </c>
      <c r="P1833">
        <v>0</v>
      </c>
      <c r="Q1833">
        <v>0</v>
      </c>
      <c r="R1833">
        <v>0</v>
      </c>
      <c r="S1833">
        <v>0</v>
      </c>
      <c r="T1833">
        <v>0</v>
      </c>
      <c r="U1833">
        <v>0</v>
      </c>
      <c r="V1833">
        <v>0</v>
      </c>
    </row>
    <row r="1834" spans="1:22" ht="15" x14ac:dyDescent="0.25">
      <c r="A1834" s="22" t="str">
        <f>VLOOKUP(lex_jul_2014[[#This Row],[Locationid]],[1]LibPAS_data!$A$2:$D$264,4,FALSE)</f>
        <v>N/A</v>
      </c>
      <c r="B1834" s="10" t="str">
        <f>TEXT(C1834,"yyyy")&amp;"-"&amp;"Q"&amp;LOOKUP(MONTH(C1834),{1,4,7,10},{1,2,3,4})</f>
        <v>2015-Q4</v>
      </c>
      <c r="C1834" s="19">
        <v>42309</v>
      </c>
      <c r="D1834" s="7">
        <f>YEAR(DATE(YEAR(lex_jul_2014[[#This Row],[Date]]),MONTH(lex_jul_2014[[#This Row],[Date]])+6,1))</f>
        <v>2016</v>
      </c>
      <c r="E1834" s="39" t="str">
        <f>TEXT(lex_jul_2014[[#This Row],[Date]],"YYYY")</f>
        <v>2015</v>
      </c>
      <c r="F1834" t="s">
        <v>274</v>
      </c>
      <c r="G1834" s="7" t="str">
        <f>VLOOKUP(K1834,[1]LibPAS_data!$A$2:$C$600,3,FALSE)</f>
        <v>Maricopa</v>
      </c>
      <c r="H1834">
        <v>14481</v>
      </c>
      <c r="I1834" t="s">
        <v>111</v>
      </c>
      <c r="J1834" s="7" t="str">
        <f>VLOOKUP(K1834,[1]LibPAS_data!$A$2:$C$601,2,FALSE)</f>
        <v>Wickenburg Public Library</v>
      </c>
      <c r="K1834" s="15" t="s">
        <v>253</v>
      </c>
      <c r="L1834" t="s">
        <v>96</v>
      </c>
      <c r="M1834" t="s">
        <v>266</v>
      </c>
      <c r="P1834">
        <v>0</v>
      </c>
      <c r="Q1834">
        <v>0</v>
      </c>
      <c r="R1834">
        <v>0</v>
      </c>
      <c r="S1834">
        <v>0</v>
      </c>
      <c r="T1834">
        <v>0</v>
      </c>
      <c r="U1834">
        <v>0</v>
      </c>
      <c r="V1834">
        <v>0</v>
      </c>
    </row>
    <row r="1835" spans="1:22" ht="15" x14ac:dyDescent="0.25">
      <c r="A1835" s="22" t="e">
        <f>VLOOKUP(lex_jul_2014[[#This Row],[Locationid]],[1]LibPAS_data!$A$2:$D$264,4,FALSE)</f>
        <v>#N/A</v>
      </c>
      <c r="B1835" s="10" t="str">
        <f>TEXT(C1835,"yyyy")&amp;"-"&amp;"Q"&amp;LOOKUP(MONTH(C1835),{1,4,7,10},{1,2,3,4})</f>
        <v>2015-Q4</v>
      </c>
      <c r="C1835" s="19">
        <v>42309</v>
      </c>
      <c r="D1835" s="7">
        <f>YEAR(DATE(YEAR(lex_jul_2014[[#This Row],[Date]]),MONTH(lex_jul_2014[[#This Row],[Date]])+6,1))</f>
        <v>2016</v>
      </c>
      <c r="E1835" s="39" t="str">
        <f>TEXT(lex_jul_2014[[#This Row],[Date]],"YYYY")</f>
        <v>2015</v>
      </c>
      <c r="F1835" t="s">
        <v>274</v>
      </c>
      <c r="G1835" s="7" t="str">
        <f>VLOOKUP(K1835,[1]LibPAS_data!$A$2:$C$600,3,FALSE)</f>
        <v>Yavapai</v>
      </c>
      <c r="H1835">
        <v>14551</v>
      </c>
      <c r="I1835" t="s">
        <v>43</v>
      </c>
      <c r="J1835" s="7" t="str">
        <f>VLOOKUP(K1835,[1]LibPAS_data!$A$2:$C$601,2,FALSE)</f>
        <v>Wilhoit Public Library</v>
      </c>
      <c r="K1835" s="13" t="s">
        <v>254</v>
      </c>
      <c r="L1835" t="s">
        <v>39</v>
      </c>
      <c r="M1835" t="s">
        <v>266</v>
      </c>
      <c r="P1835">
        <v>0</v>
      </c>
      <c r="Q1835">
        <v>0</v>
      </c>
      <c r="R1835">
        <v>0</v>
      </c>
      <c r="S1835">
        <v>0</v>
      </c>
      <c r="T1835">
        <v>0</v>
      </c>
      <c r="U1835">
        <v>0</v>
      </c>
      <c r="V1835">
        <v>0</v>
      </c>
    </row>
    <row r="1836" spans="1:22" ht="15" x14ac:dyDescent="0.25">
      <c r="A1836" s="22" t="str">
        <f>VLOOKUP(lex_jul_2014[[#This Row],[Locationid]],[1]LibPAS_data!$A$2:$D$264,4,FALSE)</f>
        <v>N/A</v>
      </c>
      <c r="B1836" s="10" t="str">
        <f>TEXT(C1836,"yyyy")&amp;"-"&amp;"Q"&amp;LOOKUP(MONTH(C1836),{1,4,7,10},{1,2,3,4})</f>
        <v>2015-Q4</v>
      </c>
      <c r="C1836" s="19">
        <v>42309</v>
      </c>
      <c r="D1836" s="7">
        <f>YEAR(DATE(YEAR(lex_jul_2014[[#This Row],[Date]]),MONTH(lex_jul_2014[[#This Row],[Date]])+6,1))</f>
        <v>2016</v>
      </c>
      <c r="E1836" s="39" t="str">
        <f>TEXT(lex_jul_2014[[#This Row],[Date]],"YYYY")</f>
        <v>2015</v>
      </c>
      <c r="F1836" t="s">
        <v>274</v>
      </c>
      <c r="G1836" s="7" t="str">
        <f>VLOOKUP(K1836,[1]LibPAS_data!$A$2:$C$600,3,FALSE)</f>
        <v>Coconino</v>
      </c>
      <c r="H1836">
        <v>13090</v>
      </c>
      <c r="I1836" t="s">
        <v>61</v>
      </c>
      <c r="J1836" s="7" t="str">
        <f>VLOOKUP(K1836,[1]LibPAS_data!$A$2:$C$601,2,FALSE)</f>
        <v>Williams Public Library</v>
      </c>
      <c r="K1836" s="13" t="s">
        <v>255</v>
      </c>
      <c r="L1836" t="s">
        <v>62</v>
      </c>
      <c r="M1836" t="s">
        <v>266</v>
      </c>
      <c r="P1836">
        <v>0</v>
      </c>
      <c r="Q1836">
        <v>0</v>
      </c>
      <c r="R1836">
        <v>0</v>
      </c>
      <c r="S1836">
        <v>0</v>
      </c>
      <c r="T1836">
        <v>0</v>
      </c>
      <c r="U1836">
        <v>0</v>
      </c>
      <c r="V1836">
        <v>0</v>
      </c>
    </row>
    <row r="1837" spans="1:22" ht="15" x14ac:dyDescent="0.25">
      <c r="A1837" s="22">
        <f>VLOOKUP(lex_jul_2014[[#This Row],[Locationid]],[1]LibPAS_data!$A$2:$D$264,4,FALSE)</f>
        <v>3037</v>
      </c>
      <c r="B1837" s="10" t="str">
        <f>TEXT(C1837,"yyyy")&amp;"-"&amp;"Q"&amp;LOOKUP(MONTH(C1837),{1,4,7,10},{1,2,3,4})</f>
        <v>2015-Q4</v>
      </c>
      <c r="C1837" s="19">
        <v>42309</v>
      </c>
      <c r="D1837" s="7">
        <f>YEAR(DATE(YEAR(lex_jul_2014[[#This Row],[Date]]),MONTH(lex_jul_2014[[#This Row],[Date]])+6,1))</f>
        <v>2016</v>
      </c>
      <c r="E1837" s="39" t="str">
        <f>TEXT(lex_jul_2014[[#This Row],[Date]],"YYYY")</f>
        <v>2015</v>
      </c>
      <c r="F1837" t="s">
        <v>274</v>
      </c>
      <c r="G1837" s="7" t="str">
        <f>VLOOKUP(K1837,[1]LibPAS_data!$A$2:$C$600,3,FALSE)</f>
        <v>Navajo</v>
      </c>
      <c r="H1837">
        <v>14505</v>
      </c>
      <c r="I1837" t="s">
        <v>121</v>
      </c>
      <c r="J1837" s="7" t="str">
        <f>VLOOKUP(K1837,[1]LibPAS_data!$A$2:$C$601,2,FALSE)</f>
        <v>Winslow Public Library</v>
      </c>
      <c r="K1837" s="13" t="s">
        <v>256</v>
      </c>
      <c r="L1837" t="s">
        <v>114</v>
      </c>
      <c r="M1837" t="s">
        <v>266</v>
      </c>
      <c r="P1837">
        <v>0</v>
      </c>
      <c r="Q1837">
        <v>0</v>
      </c>
      <c r="R1837">
        <v>0</v>
      </c>
      <c r="S1837">
        <v>0</v>
      </c>
      <c r="T1837">
        <v>0</v>
      </c>
      <c r="U1837">
        <v>0</v>
      </c>
      <c r="V1837">
        <v>0</v>
      </c>
    </row>
    <row r="1838" spans="1:22" ht="15" x14ac:dyDescent="0.25">
      <c r="A1838" s="22" t="e">
        <f>VLOOKUP(lex_jul_2014[[#This Row],[Locationid]],[1]LibPAS_data!$A$2:$D$264,4,FALSE)</f>
        <v>#N/A</v>
      </c>
      <c r="B1838" s="10" t="str">
        <f>TEXT(C1838,"yyyy")&amp;"-"&amp;"Q"&amp;LOOKUP(MONTH(C1838),{1,4,7,10},{1,2,3,4})</f>
        <v>2015-Q4</v>
      </c>
      <c r="C1838" s="19">
        <v>42309</v>
      </c>
      <c r="D1838" s="7">
        <f>YEAR(DATE(YEAR(lex_jul_2014[[#This Row],[Date]]),MONTH(lex_jul_2014[[#This Row],[Date]])+6,1))</f>
        <v>2016</v>
      </c>
      <c r="E1838" s="39" t="str">
        <f>TEXT(lex_jul_2014[[#This Row],[Date]],"YYYY")</f>
        <v>2015</v>
      </c>
      <c r="F1838" t="s">
        <v>274</v>
      </c>
      <c r="G1838" s="7" t="str">
        <f>VLOOKUP(K1838,[1]LibPAS_data!$A$2:$C$600,3,FALSE)</f>
        <v>Navajo</v>
      </c>
      <c r="H1838">
        <v>14506</v>
      </c>
      <c r="I1838" t="s">
        <v>122</v>
      </c>
      <c r="J1838" s="7" t="str">
        <f>VLOOKUP(K1838,[1]LibPAS_data!$A$2:$C$601,2,FALSE)</f>
        <v>Woodruff Community Library</v>
      </c>
      <c r="K1838" s="13" t="s">
        <v>257</v>
      </c>
      <c r="L1838" t="s">
        <v>114</v>
      </c>
      <c r="M1838" t="s">
        <v>266</v>
      </c>
      <c r="P1838">
        <v>0</v>
      </c>
      <c r="Q1838">
        <v>0</v>
      </c>
      <c r="R1838">
        <v>0</v>
      </c>
      <c r="S1838">
        <v>0</v>
      </c>
      <c r="T1838">
        <v>0</v>
      </c>
      <c r="U1838">
        <v>0</v>
      </c>
      <c r="V1838">
        <v>0</v>
      </c>
    </row>
    <row r="1839" spans="1:22" ht="15" x14ac:dyDescent="0.25">
      <c r="A1839" s="22" t="e">
        <f>VLOOKUP(lex_jul_2014[[#This Row],[Locationid]],[1]LibPAS_data!$A$2:$D$264,4,FALSE)</f>
        <v>#N/A</v>
      </c>
      <c r="B1839" s="10" t="str">
        <f>TEXT(C1839,"yyyy")&amp;"-"&amp;"Q"&amp;LOOKUP(MONTH(C1839),{1,4,7,10},{1,2,3,4})</f>
        <v>2015-Q4</v>
      </c>
      <c r="C1839" s="19">
        <v>42309</v>
      </c>
      <c r="D1839" s="7">
        <f>YEAR(DATE(YEAR(lex_jul_2014[[#This Row],[Date]]),MONTH(lex_jul_2014[[#This Row],[Date]])+6,1))</f>
        <v>2016</v>
      </c>
      <c r="E1839" s="39" t="str">
        <f>TEXT(lex_jul_2014[[#This Row],[Date]],"YYYY")</f>
        <v>2015</v>
      </c>
      <c r="F1839" t="s">
        <v>274</v>
      </c>
      <c r="G1839" s="7" t="str">
        <f>VLOOKUP(K1839,[1]LibPAS_data!$A$2:$C$600,3,FALSE)</f>
        <v>Yavapai</v>
      </c>
      <c r="H1839">
        <v>14552</v>
      </c>
      <c r="I1839" t="s">
        <v>44</v>
      </c>
      <c r="J1839" s="7" t="str">
        <f>VLOOKUP(K1839,[1]LibPAS_data!$A$2:$C$601,2,FALSE)</f>
        <v>Yarnell Public Library</v>
      </c>
      <c r="K1839" s="13" t="s">
        <v>258</v>
      </c>
      <c r="L1839" t="s">
        <v>39</v>
      </c>
      <c r="M1839" t="s">
        <v>266</v>
      </c>
      <c r="P1839">
        <v>1</v>
      </c>
      <c r="Q1839">
        <v>1</v>
      </c>
      <c r="R1839">
        <v>5</v>
      </c>
      <c r="S1839">
        <v>1</v>
      </c>
      <c r="T1839">
        <v>0</v>
      </c>
      <c r="U1839">
        <v>0</v>
      </c>
      <c r="V1839">
        <v>0</v>
      </c>
    </row>
    <row r="1840" spans="1:22" ht="15" x14ac:dyDescent="0.25">
      <c r="A1840" s="22">
        <f>VLOOKUP(lex_jul_2014[[#This Row],[Locationid]],[1]LibPAS_data!$A$2:$D$264,4,FALSE)</f>
        <v>9301</v>
      </c>
      <c r="B1840" s="10" t="str">
        <f>TEXT(C1840,"yyyy")&amp;"-"&amp;"Q"&amp;LOOKUP(MONTH(C1840),{1,4,7,10},{1,2,3,4})</f>
        <v>2015-Q4</v>
      </c>
      <c r="C1840" s="19">
        <v>42309</v>
      </c>
      <c r="D1840" s="7">
        <f>YEAR(DATE(YEAR(lex_jul_2014[[#This Row],[Date]]),MONTH(lex_jul_2014[[#This Row],[Date]])+6,1))</f>
        <v>2016</v>
      </c>
      <c r="E1840" s="39" t="str">
        <f>TEXT(lex_jul_2014[[#This Row],[Date]],"YYYY")</f>
        <v>2015</v>
      </c>
      <c r="F1840" t="s">
        <v>274</v>
      </c>
      <c r="G1840" s="7" t="str">
        <f>VLOOKUP(K1840,[1]LibPAS_data!$A$2:$C$600,3,FALSE)</f>
        <v>Yavapai</v>
      </c>
      <c r="H1840">
        <v>12675</v>
      </c>
      <c r="I1840" t="s">
        <v>40</v>
      </c>
      <c r="J1840" s="7" t="str">
        <f>VLOOKUP(K1840,[1]LibPAS_data!$A$2:$C$601,2,FALSE)</f>
        <v>Yavapai County Library District</v>
      </c>
      <c r="K1840" s="13" t="s">
        <v>259</v>
      </c>
      <c r="L1840" t="s">
        <v>39</v>
      </c>
      <c r="M1840" t="s">
        <v>266</v>
      </c>
      <c r="P1840">
        <v>0</v>
      </c>
      <c r="Q1840">
        <v>0</v>
      </c>
      <c r="R1840">
        <v>0</v>
      </c>
      <c r="S1840">
        <v>0</v>
      </c>
      <c r="T1840">
        <v>0</v>
      </c>
      <c r="U1840">
        <v>0</v>
      </c>
      <c r="V1840">
        <v>0</v>
      </c>
    </row>
    <row r="1841" spans="1:22" ht="15" x14ac:dyDescent="0.25">
      <c r="A1841" s="22" t="str">
        <f>VLOOKUP(lex_jul_2014[[#This Row],[Locationid]],[1]LibPAS_data!$A$2:$D$264,4,FALSE)</f>
        <v>N/A</v>
      </c>
      <c r="B1841" s="10" t="str">
        <f>TEXT(C1841,"yyyy")&amp;"-"&amp;"Q"&amp;LOOKUP(MONTH(C1841),{1,4,7,10},{1,2,3,4})</f>
        <v>2015-Q4</v>
      </c>
      <c r="C1841" s="19">
        <v>42309</v>
      </c>
      <c r="D1841" s="7">
        <f>YEAR(DATE(YEAR(lex_jul_2014[[#This Row],[Date]]),MONTH(lex_jul_2014[[#This Row],[Date]])+6,1))</f>
        <v>2016</v>
      </c>
      <c r="E1841" s="39" t="str">
        <f>TEXT(lex_jul_2014[[#This Row],[Date]],"YYYY")</f>
        <v>2015</v>
      </c>
      <c r="F1841" t="s">
        <v>274</v>
      </c>
      <c r="G1841" s="7" t="str">
        <f>VLOOKUP(K1841,[1]LibPAS_data!$A$2:$C$600,3,FALSE)</f>
        <v>Yavapai</v>
      </c>
      <c r="H1841">
        <v>14518</v>
      </c>
      <c r="I1841" t="s">
        <v>41</v>
      </c>
      <c r="J1841" s="7" t="str">
        <f>VLOOKUP(K1841,[1]LibPAS_data!$A$2:$C$601,2,FALSE)</f>
        <v>Yavapai-Prescott Tribal Library</v>
      </c>
      <c r="K1841" s="26" t="s">
        <v>260</v>
      </c>
      <c r="L1841" t="s">
        <v>39</v>
      </c>
      <c r="M1841" t="s">
        <v>266</v>
      </c>
      <c r="P1841">
        <v>0</v>
      </c>
      <c r="Q1841">
        <v>0</v>
      </c>
      <c r="R1841">
        <v>0</v>
      </c>
      <c r="S1841">
        <v>0</v>
      </c>
      <c r="T1841">
        <v>0</v>
      </c>
      <c r="U1841">
        <v>0</v>
      </c>
      <c r="V1841">
        <v>0</v>
      </c>
    </row>
    <row r="1842" spans="1:22" ht="15" x14ac:dyDescent="0.25">
      <c r="A1842" s="22">
        <f>VLOOKUP(lex_jul_2014[[#This Row],[Locationid]],[1]LibPAS_data!$A$2:$D$264,4,FALSE)</f>
        <v>790</v>
      </c>
      <c r="B1842" s="10" t="str">
        <f>TEXT(C1842,"yyyy")&amp;"-"&amp;"Q"&amp;LOOKUP(MONTH(C1842),{1,4,7,10},{1,2,3,4})</f>
        <v>2015-Q4</v>
      </c>
      <c r="C1842" s="19">
        <v>42309</v>
      </c>
      <c r="D1842" s="7">
        <f>YEAR(DATE(YEAR(lex_jul_2014[[#This Row],[Date]]),MONTH(lex_jul_2014[[#This Row],[Date]])+6,1))</f>
        <v>2016</v>
      </c>
      <c r="E1842" s="39" t="str">
        <f>TEXT(lex_jul_2014[[#This Row],[Date]],"YYYY")</f>
        <v>2015</v>
      </c>
      <c r="F1842" t="s">
        <v>274</v>
      </c>
      <c r="G1842" s="7" t="str">
        <f>VLOOKUP(K1842,[1]LibPAS_data!$A$2:$C$600,3,FALSE)</f>
        <v>Gila</v>
      </c>
      <c r="H1842">
        <v>14464</v>
      </c>
      <c r="I1842" t="s">
        <v>91</v>
      </c>
      <c r="J1842" s="7" t="str">
        <f>VLOOKUP(K1842,[1]LibPAS_data!$A$2:$C$601,2,FALSE)</f>
        <v>Young Public Library</v>
      </c>
      <c r="K1842" s="13" t="s">
        <v>261</v>
      </c>
      <c r="L1842" t="s">
        <v>84</v>
      </c>
      <c r="M1842" t="s">
        <v>266</v>
      </c>
      <c r="P1842">
        <v>0</v>
      </c>
      <c r="Q1842">
        <v>0</v>
      </c>
      <c r="R1842">
        <v>0</v>
      </c>
      <c r="S1842">
        <v>0</v>
      </c>
      <c r="T1842">
        <v>0</v>
      </c>
      <c r="U1842">
        <v>0</v>
      </c>
      <c r="V1842">
        <v>0</v>
      </c>
    </row>
    <row r="1843" spans="1:22" ht="15" x14ac:dyDescent="0.25">
      <c r="A1843" s="22">
        <f>VLOOKUP(lex_jul_2014[[#This Row],[Locationid]],[1]LibPAS_data!$A$2:$D$264,4,FALSE)</f>
        <v>359</v>
      </c>
      <c r="B1843" s="10" t="str">
        <f>TEXT(C1843,"yyyy")&amp;"-"&amp;"Q"&amp;LOOKUP(MONTH(C1843),{1,4,7,10},{1,2,3,4})</f>
        <v>2015-Q4</v>
      </c>
      <c r="C1843" s="19">
        <v>42309</v>
      </c>
      <c r="D1843" s="7">
        <f>YEAR(DATE(YEAR(lex_jul_2014[[#This Row],[Date]]),MONTH(lex_jul_2014[[#This Row],[Date]])+6,1))</f>
        <v>2016</v>
      </c>
      <c r="E1843" s="39" t="str">
        <f>TEXT(lex_jul_2014[[#This Row],[Date]],"YYYY")</f>
        <v>2015</v>
      </c>
      <c r="F1843" t="s">
        <v>274</v>
      </c>
      <c r="G1843" s="7" t="str">
        <f>VLOOKUP(K1843,[1]LibPAS_data!$A$2:$C$600,3,FALSE)</f>
        <v>Maricopa</v>
      </c>
      <c r="H1843">
        <v>14486</v>
      </c>
      <c r="I1843" t="s">
        <v>105</v>
      </c>
      <c r="J1843" s="7" t="str">
        <f>VLOOKUP(K1843,[1]LibPAS_data!$A$2:$C$601,2,FALSE)</f>
        <v>Youngtown Public Library</v>
      </c>
      <c r="K1843" s="13" t="s">
        <v>262</v>
      </c>
      <c r="L1843" t="s">
        <v>96</v>
      </c>
      <c r="M1843" t="s">
        <v>266</v>
      </c>
      <c r="P1843">
        <v>0</v>
      </c>
      <c r="Q1843">
        <v>0</v>
      </c>
      <c r="R1843">
        <v>0</v>
      </c>
      <c r="S1843">
        <v>0</v>
      </c>
      <c r="T1843">
        <v>0</v>
      </c>
      <c r="U1843">
        <v>0</v>
      </c>
      <c r="V1843">
        <v>0</v>
      </c>
    </row>
    <row r="1844" spans="1:22" ht="15" x14ac:dyDescent="0.25">
      <c r="A1844" s="27" t="e">
        <f>VLOOKUP(lex_jul_2014[[#This Row],[Locationid]],[1]LibPAS_data!$A$2:$D$264,4,FALSE)</f>
        <v>#N/A</v>
      </c>
      <c r="B1844" s="10" t="str">
        <f>TEXT(C1844,"yyyy")&amp;"-"&amp;"Q"&amp;LOOKUP(MONTH(C1844),{1,4,7,10},{1,2,3,4})</f>
        <v>2015-Q4</v>
      </c>
      <c r="C1844" s="19">
        <v>42309</v>
      </c>
      <c r="D1844" s="7">
        <f>YEAR(DATE(YEAR(lex_jul_2014[[#This Row],[Date]]),MONTH(lex_jul_2014[[#This Row],[Date]])+6,1))</f>
        <v>2016</v>
      </c>
      <c r="E1844" s="39" t="str">
        <f>TEXT(lex_jul_2014[[#This Row],[Date]],"YYYY")</f>
        <v>2015</v>
      </c>
      <c r="F1844" t="s">
        <v>274</v>
      </c>
      <c r="G1844" s="28" t="str">
        <f>VLOOKUP(K1844,[1]LibPAS_data!$A$2:$C$600,3,FALSE)</f>
        <v>Yuma</v>
      </c>
      <c r="H1844" s="2">
        <v>14527</v>
      </c>
      <c r="I1844" s="2" t="s">
        <v>140</v>
      </c>
      <c r="J1844" s="28" t="str">
        <f>VLOOKUP(K1844,[1]LibPAS_data!$A$2:$C$601,2,FALSE)</f>
        <v>Yuma County Library District</v>
      </c>
      <c r="K1844" s="30" t="s">
        <v>263</v>
      </c>
      <c r="L1844" s="2" t="s">
        <v>141</v>
      </c>
      <c r="M1844" t="s">
        <v>266</v>
      </c>
      <c r="N1844" s="2"/>
      <c r="O1844" s="2"/>
      <c r="P1844" s="2">
        <v>136</v>
      </c>
      <c r="Q1844" s="2">
        <v>34</v>
      </c>
      <c r="R1844" s="2">
        <v>234</v>
      </c>
      <c r="S1844" s="2">
        <v>86</v>
      </c>
      <c r="T1844" s="2">
        <v>8</v>
      </c>
      <c r="U1844" s="2">
        <v>10</v>
      </c>
      <c r="V1844" s="2">
        <v>0</v>
      </c>
    </row>
    <row r="1845" spans="1:22" ht="15" x14ac:dyDescent="0.25">
      <c r="A1845" s="22">
        <f>VLOOKUP(lex_jul_2014[[#This Row],[Locationid]],[1]LibPAS_data!$A$2:$D$264,4,FALSE)</f>
        <v>1188</v>
      </c>
      <c r="B1845" s="10" t="str">
        <f>TEXT(C1845,"yyyy")&amp;"-"&amp;"Q"&amp;LOOKUP(MONTH(C1845),{1,4,7,10},{1,2,3,4})</f>
        <v>2015-Q4</v>
      </c>
      <c r="C1845" s="19">
        <v>42339</v>
      </c>
      <c r="D1845" s="7">
        <f>YEAR(DATE(YEAR(lex_jul_2014[[#This Row],[Date]]),MONTH(lex_jul_2014[[#This Row],[Date]])+6,1))</f>
        <v>2016</v>
      </c>
      <c r="E1845" s="39" t="str">
        <f>TEXT(lex_jul_2014[[#This Row],[Date]],"YYYY")</f>
        <v>2015</v>
      </c>
      <c r="F1845" t="s">
        <v>275</v>
      </c>
      <c r="G1845" s="7" t="str">
        <f>VLOOKUP(K1845,[1]LibPAS_data!$A$2:$C$600,3,FALSE)</f>
        <v>Pinal</v>
      </c>
      <c r="H1845">
        <v>14487</v>
      </c>
      <c r="I1845" t="s">
        <v>106</v>
      </c>
      <c r="J1845" s="7" t="str">
        <f>VLOOKUP(K1845,[1]LibPAS_data!$A$2:$C$601,2,FALSE)</f>
        <v>Ak-Chin Indian Community Library</v>
      </c>
      <c r="K1845" s="13" t="s">
        <v>149</v>
      </c>
      <c r="L1845" t="s">
        <v>96</v>
      </c>
      <c r="M1845" t="s">
        <v>266</v>
      </c>
      <c r="P1845">
        <v>0</v>
      </c>
      <c r="Q1845">
        <v>0</v>
      </c>
      <c r="R1845">
        <v>0</v>
      </c>
      <c r="S1845">
        <v>0</v>
      </c>
      <c r="T1845">
        <v>0</v>
      </c>
      <c r="U1845">
        <v>0</v>
      </c>
      <c r="V1845">
        <v>0</v>
      </c>
    </row>
    <row r="1846" spans="1:22" ht="15" x14ac:dyDescent="0.25">
      <c r="A1846" s="22">
        <f>VLOOKUP(lex_jul_2014[[#This Row],[Locationid]],[1]LibPAS_data!$A$2:$D$264,4,FALSE)</f>
        <v>11452</v>
      </c>
      <c r="B1846" s="10" t="str">
        <f>TEXT(C1846,"yyyy")&amp;"-"&amp;"Q"&amp;LOOKUP(MONTH(C1846),{1,4,7,10},{1,2,3,4})</f>
        <v>2015-Q4</v>
      </c>
      <c r="C1846" s="19">
        <v>42339</v>
      </c>
      <c r="D1846" s="7">
        <f>YEAR(DATE(YEAR(lex_jul_2014[[#This Row],[Date]]),MONTH(lex_jul_2014[[#This Row],[Date]])+6,1))</f>
        <v>2016</v>
      </c>
      <c r="E1846" s="39" t="str">
        <f>TEXT(lex_jul_2014[[#This Row],[Date]],"YYYY")</f>
        <v>2015</v>
      </c>
      <c r="F1846" t="s">
        <v>275</v>
      </c>
      <c r="G1846" s="7" t="str">
        <f>VLOOKUP(K1846,[1]LibPAS_data!$A$2:$C$600,3,FALSE)</f>
        <v>Apache</v>
      </c>
      <c r="H1846">
        <v>14331</v>
      </c>
      <c r="I1846" t="s">
        <v>59</v>
      </c>
      <c r="J1846" s="7" t="str">
        <f>VLOOKUP(K1846,[1]LibPAS_data!$A$2:$C$601,2,FALSE)</f>
        <v>Apache County Library District Office</v>
      </c>
      <c r="K1846" s="13" t="s">
        <v>150</v>
      </c>
      <c r="L1846" t="s">
        <v>60</v>
      </c>
      <c r="M1846" t="s">
        <v>266</v>
      </c>
      <c r="P1846">
        <v>0</v>
      </c>
      <c r="Q1846">
        <v>0</v>
      </c>
      <c r="R1846">
        <v>0</v>
      </c>
      <c r="S1846">
        <v>0</v>
      </c>
      <c r="T1846">
        <v>0</v>
      </c>
      <c r="U1846">
        <v>0</v>
      </c>
      <c r="V1846">
        <v>0</v>
      </c>
    </row>
    <row r="1847" spans="1:22" ht="15" x14ac:dyDescent="0.25">
      <c r="A1847" s="22">
        <f>VLOOKUP(lex_jul_2014[[#This Row],[Locationid]],[1]LibPAS_data!$A$2:$D$264,4,FALSE)</f>
        <v>63208</v>
      </c>
      <c r="B1847" s="10" t="str">
        <f>TEXT(C1847,"yyyy")&amp;"-"&amp;"Q"&amp;LOOKUP(MONTH(C1847),{1,4,7,10},{1,2,3,4})</f>
        <v>2015-Q4</v>
      </c>
      <c r="C1847" s="19">
        <v>42339</v>
      </c>
      <c r="D1847" s="7">
        <f>YEAR(DATE(YEAR(lex_jul_2014[[#This Row],[Date]]),MONTH(lex_jul_2014[[#This Row],[Date]])+6,1))</f>
        <v>2016</v>
      </c>
      <c r="E1847" s="39" t="str">
        <f>TEXT(lex_jul_2014[[#This Row],[Date]],"YYYY")</f>
        <v>2015</v>
      </c>
      <c r="F1847" t="s">
        <v>275</v>
      </c>
      <c r="G1847" s="7" t="str">
        <f>VLOOKUP(K1847,[1]LibPAS_data!$A$2:$C$600,3,FALSE)</f>
        <v>Pinal</v>
      </c>
      <c r="H1847">
        <v>12670</v>
      </c>
      <c r="I1847" t="s">
        <v>14</v>
      </c>
      <c r="J1847" s="7" t="str">
        <f>VLOOKUP(K1847,[1]LibPAS_data!$A$2:$C$601,2,FALSE)</f>
        <v>Apache Junction Public Library</v>
      </c>
      <c r="K1847" s="13" t="s">
        <v>151</v>
      </c>
      <c r="L1847" t="s">
        <v>13</v>
      </c>
      <c r="M1847" t="s">
        <v>266</v>
      </c>
      <c r="P1847">
        <v>1</v>
      </c>
      <c r="Q1847">
        <v>1</v>
      </c>
      <c r="R1847">
        <v>4</v>
      </c>
      <c r="S1847">
        <v>0</v>
      </c>
      <c r="T1847">
        <v>0</v>
      </c>
      <c r="U1847">
        <v>0</v>
      </c>
      <c r="V1847">
        <v>2</v>
      </c>
    </row>
    <row r="1848" spans="1:22" ht="15" x14ac:dyDescent="0.25">
      <c r="A1848" s="22" t="e">
        <f>VLOOKUP(lex_jul_2014[[#This Row],[Locationid]],[1]LibPAS_data!$A$2:$D$264,4,FALSE)</f>
        <v>#N/A</v>
      </c>
      <c r="B1848" s="10" t="str">
        <f>TEXT(C1848,"yyyy")&amp;"-"&amp;"Q"&amp;LOOKUP(MONTH(C1848),{1,4,7,10},{1,2,3,4})</f>
        <v>2015-Q4</v>
      </c>
      <c r="C1848" s="19">
        <v>42339</v>
      </c>
      <c r="D1848" s="7">
        <f>YEAR(DATE(YEAR(lex_jul_2014[[#This Row],[Date]]),MONTH(lex_jul_2014[[#This Row],[Date]])+6,1))</f>
        <v>2016</v>
      </c>
      <c r="E1848" s="39" t="str">
        <f>TEXT(lex_jul_2014[[#This Row],[Date]],"YYYY")</f>
        <v>2015</v>
      </c>
      <c r="F1848" t="s">
        <v>275</v>
      </c>
      <c r="G1848" s="7" t="str">
        <f>VLOOKUP(K1848,[1]LibPAS_data!$A$2:$C$600,3,FALSE)</f>
        <v>Pinal</v>
      </c>
      <c r="H1848">
        <v>13834</v>
      </c>
      <c r="I1848" t="s">
        <v>15</v>
      </c>
      <c r="J1848" s="7" t="str">
        <f>VLOOKUP(K1848,[1]LibPAS_data!$A$2:$C$601,2,FALSE)</f>
        <v>Arizona City Community Library</v>
      </c>
      <c r="K1848" s="13" t="s">
        <v>152</v>
      </c>
      <c r="L1848" t="s">
        <v>13</v>
      </c>
      <c r="M1848" t="s">
        <v>266</v>
      </c>
      <c r="P1848">
        <v>0</v>
      </c>
      <c r="Q1848">
        <v>0</v>
      </c>
      <c r="R1848">
        <v>0</v>
      </c>
      <c r="S1848">
        <v>0</v>
      </c>
      <c r="T1848">
        <v>0</v>
      </c>
      <c r="U1848">
        <v>0</v>
      </c>
      <c r="V1848">
        <v>0</v>
      </c>
    </row>
    <row r="1849" spans="1:22" ht="15" x14ac:dyDescent="0.25">
      <c r="A1849" s="22" t="e">
        <f>VLOOKUP(lex_jul_2014[[#This Row],[Locationid]],[1]LibPAS_data!$A$2:$D$264,4,FALSE)</f>
        <v>#N/A</v>
      </c>
      <c r="B1849" s="10" t="str">
        <f>TEXT(C1849,"yyyy")&amp;"-"&amp;"Q"&amp;LOOKUP(MONTH(C1849),{1,4,7,10},{1,2,3,4})</f>
        <v>2015-Q4</v>
      </c>
      <c r="C1849" s="19">
        <v>42339</v>
      </c>
      <c r="D1849" s="7">
        <f>YEAR(DATE(YEAR(lex_jul_2014[[#This Row],[Date]]),MONTH(lex_jul_2014[[#This Row],[Date]])+6,1))</f>
        <v>2016</v>
      </c>
      <c r="E1849" s="39" t="str">
        <f>TEXT(lex_jul_2014[[#This Row],[Date]],"YYYY")</f>
        <v>2015</v>
      </c>
      <c r="F1849" t="s">
        <v>275</v>
      </c>
      <c r="G1849" s="7" t="str">
        <f>VLOOKUP(K1849,[1]LibPAS_data!$A$2:$C$600,3,FALSE)</f>
        <v>State</v>
      </c>
      <c r="H1849">
        <v>14554</v>
      </c>
      <c r="I1849" t="s">
        <v>143</v>
      </c>
      <c r="J1849" s="7" t="str">
        <f>VLOOKUP(K1849,[1]LibPAS_data!$A$2:$C$601,2,FALSE)</f>
        <v>Arizona State Library</v>
      </c>
      <c r="K1849" s="13" t="s">
        <v>153</v>
      </c>
      <c r="M1849" t="s">
        <v>266</v>
      </c>
      <c r="P1849">
        <v>11</v>
      </c>
      <c r="Q1849">
        <v>3</v>
      </c>
      <c r="R1849">
        <v>219</v>
      </c>
      <c r="S1849">
        <v>16</v>
      </c>
      <c r="T1849">
        <v>0</v>
      </c>
      <c r="U1849">
        <v>6</v>
      </c>
      <c r="V1849">
        <v>0</v>
      </c>
    </row>
    <row r="1850" spans="1:22" ht="15" x14ac:dyDescent="0.25">
      <c r="A1850" s="22" t="e">
        <f>VLOOKUP(lex_jul_2014[[#This Row],[Locationid]],[1]LibPAS_data!$A$2:$D$264,4,FALSE)</f>
        <v>#N/A</v>
      </c>
      <c r="B1850" s="10" t="str">
        <f>TEXT(C1850,"yyyy")&amp;"-"&amp;"Q"&amp;LOOKUP(MONTH(C1850),{1,4,7,10},{1,2,3,4})</f>
        <v>2015-Q4</v>
      </c>
      <c r="C1850" s="19">
        <v>42339</v>
      </c>
      <c r="D1850" s="7">
        <f>YEAR(DATE(YEAR(lex_jul_2014[[#This Row],[Date]]),MONTH(lex_jul_2014[[#This Row],[Date]])+6,1))</f>
        <v>2016</v>
      </c>
      <c r="E1850" s="39" t="str">
        <f>TEXT(lex_jul_2014[[#This Row],[Date]],"YYYY")</f>
        <v>2015</v>
      </c>
      <c r="F1850" t="s">
        <v>275</v>
      </c>
      <c r="G1850" s="7" t="str">
        <f>VLOOKUP(K1850,[1]LibPAS_data!$A$2:$C$600,3,FALSE)</f>
        <v>Yavapai</v>
      </c>
      <c r="H1850">
        <v>14520</v>
      </c>
      <c r="I1850" t="s">
        <v>54</v>
      </c>
      <c r="J1850" s="7" t="str">
        <f>VLOOKUP(K1850,[1]LibPAS_data!$A$2:$C$601,2,FALSE)</f>
        <v>Ash Fork Public Library</v>
      </c>
      <c r="K1850" s="13" t="s">
        <v>154</v>
      </c>
      <c r="L1850" t="s">
        <v>39</v>
      </c>
      <c r="M1850" t="s">
        <v>266</v>
      </c>
      <c r="P1850">
        <v>0</v>
      </c>
      <c r="Q1850">
        <v>0</v>
      </c>
      <c r="R1850">
        <v>0</v>
      </c>
      <c r="S1850">
        <v>0</v>
      </c>
      <c r="T1850">
        <v>0</v>
      </c>
      <c r="U1850">
        <v>0</v>
      </c>
      <c r="V1850">
        <v>0</v>
      </c>
    </row>
    <row r="1851" spans="1:22" ht="15" x14ac:dyDescent="0.25">
      <c r="A1851" s="22" t="str">
        <f>VLOOKUP(lex_jul_2014[[#This Row],[Locationid]],[1]LibPAS_data!$A$2:$D$264,4,FALSE)</f>
        <v>N/A</v>
      </c>
      <c r="B1851" s="10" t="str">
        <f>TEXT(C1851,"yyyy")&amp;"-"&amp;"Q"&amp;LOOKUP(MONTH(C1851),{1,4,7,10},{1,2,3,4})</f>
        <v>2015-Q4</v>
      </c>
      <c r="C1851" s="19">
        <v>42339</v>
      </c>
      <c r="D1851" s="7">
        <f>YEAR(DATE(YEAR(lex_jul_2014[[#This Row],[Date]]),MONTH(lex_jul_2014[[#This Row],[Date]])+6,1))</f>
        <v>2016</v>
      </c>
      <c r="E1851" s="39" t="str">
        <f>TEXT(lex_jul_2014[[#This Row],[Date]],"YYYY")</f>
        <v>2015</v>
      </c>
      <c r="F1851" t="s">
        <v>275</v>
      </c>
      <c r="G1851" s="7" t="str">
        <f>VLOOKUP(K1851,[1]LibPAS_data!$A$2:$C$600,3,FALSE)</f>
        <v>Mohave</v>
      </c>
      <c r="H1851">
        <v>14489</v>
      </c>
      <c r="I1851" t="s">
        <v>30</v>
      </c>
      <c r="J1851" s="7" t="str">
        <f>VLOOKUP(K1851,[1]LibPAS_data!$A$2:$C$601,2,FALSE)</f>
        <v>Ava Ich Asiit Tribal Library</v>
      </c>
      <c r="K1851" s="13" t="s">
        <v>155</v>
      </c>
      <c r="L1851" t="s">
        <v>28</v>
      </c>
      <c r="M1851" t="s">
        <v>266</v>
      </c>
      <c r="P1851">
        <v>0</v>
      </c>
      <c r="Q1851">
        <v>0</v>
      </c>
      <c r="R1851">
        <v>0</v>
      </c>
      <c r="S1851">
        <v>0</v>
      </c>
      <c r="T1851">
        <v>0</v>
      </c>
      <c r="U1851">
        <v>0</v>
      </c>
      <c r="V1851">
        <v>0</v>
      </c>
    </row>
    <row r="1852" spans="1:22" ht="15" x14ac:dyDescent="0.25">
      <c r="A1852" s="22">
        <f>VLOOKUP(lex_jul_2014[[#This Row],[Locationid]],[1]LibPAS_data!$A$2:$D$264,4,FALSE)</f>
        <v>22669</v>
      </c>
      <c r="B1852" s="10" t="str">
        <f>TEXT(C1852,"yyyy")&amp;"-"&amp;"Q"&amp;LOOKUP(MONTH(C1852),{1,4,7,10},{1,2,3,4})</f>
        <v>2015-Q4</v>
      </c>
      <c r="C1852" s="19">
        <v>42339</v>
      </c>
      <c r="D1852" s="7">
        <f>YEAR(DATE(YEAR(lex_jul_2014[[#This Row],[Date]]),MONTH(lex_jul_2014[[#This Row],[Date]])+6,1))</f>
        <v>2016</v>
      </c>
      <c r="E1852" s="39" t="str">
        <f>TEXT(lex_jul_2014[[#This Row],[Date]],"YYYY")</f>
        <v>2015</v>
      </c>
      <c r="F1852" t="s">
        <v>275</v>
      </c>
      <c r="G1852" s="7" t="str">
        <f>VLOOKUP(K1852,[1]LibPAS_data!$A$2:$C$600,3,FALSE)</f>
        <v>Maricopa</v>
      </c>
      <c r="H1852">
        <v>6014</v>
      </c>
      <c r="I1852" t="s">
        <v>95</v>
      </c>
      <c r="J1852" s="7" t="str">
        <f>VLOOKUP(K1852,[1]LibPAS_data!$A$2:$C$601,2,FALSE)</f>
        <v>Avondale Public Library</v>
      </c>
      <c r="K1852" s="13" t="s">
        <v>156</v>
      </c>
      <c r="L1852" t="s">
        <v>96</v>
      </c>
      <c r="M1852" t="s">
        <v>266</v>
      </c>
      <c r="P1852">
        <v>1</v>
      </c>
      <c r="Q1852">
        <v>1</v>
      </c>
      <c r="R1852">
        <v>2</v>
      </c>
      <c r="S1852">
        <v>0</v>
      </c>
      <c r="T1852">
        <v>0</v>
      </c>
      <c r="U1852">
        <v>1</v>
      </c>
      <c r="V1852">
        <v>0</v>
      </c>
    </row>
    <row r="1853" spans="1:22" ht="15" x14ac:dyDescent="0.25">
      <c r="A1853" s="22" t="e">
        <f>VLOOKUP(lex_jul_2014[[#This Row],[Locationid]],[1]LibPAS_data!$A$2:$D$264,4,FALSE)</f>
        <v>#N/A</v>
      </c>
      <c r="B1853" s="10" t="str">
        <f>TEXT(C1853,"yyyy")&amp;"-"&amp;"Q"&amp;LOOKUP(MONTH(C1853),{1,4,7,10},{1,2,3,4})</f>
        <v>2015-Q4</v>
      </c>
      <c r="C1853" s="19">
        <v>42339</v>
      </c>
      <c r="D1853" s="7">
        <f>YEAR(DATE(YEAR(lex_jul_2014[[#This Row],[Date]]),MONTH(lex_jul_2014[[#This Row],[Date]])+6,1))</f>
        <v>2016</v>
      </c>
      <c r="E1853" s="39" t="str">
        <f>TEXT(lex_jul_2014[[#This Row],[Date]],"YYYY")</f>
        <v>2015</v>
      </c>
      <c r="F1853" t="s">
        <v>275</v>
      </c>
      <c r="G1853" s="7" t="str">
        <f>VLOOKUP(K1853,[1]LibPAS_data!$A$2:$C$600,3,FALSE)</f>
        <v>Yavapai</v>
      </c>
      <c r="H1853">
        <v>14532</v>
      </c>
      <c r="I1853" t="s">
        <v>42</v>
      </c>
      <c r="J1853" s="7" t="str">
        <f>VLOOKUP(K1853,[1]LibPAS_data!$A$2:$C$601,2,FALSE)</f>
        <v>Bagdad Public Library</v>
      </c>
      <c r="K1853" s="13" t="s">
        <v>157</v>
      </c>
      <c r="L1853" t="s">
        <v>39</v>
      </c>
      <c r="M1853" t="s">
        <v>266</v>
      </c>
      <c r="P1853">
        <v>0</v>
      </c>
      <c r="Q1853">
        <v>0</v>
      </c>
      <c r="R1853">
        <v>0</v>
      </c>
      <c r="S1853">
        <v>0</v>
      </c>
      <c r="T1853">
        <v>0</v>
      </c>
      <c r="U1853">
        <v>0</v>
      </c>
      <c r="V1853">
        <v>0</v>
      </c>
    </row>
    <row r="1854" spans="1:22" ht="15" x14ac:dyDescent="0.25">
      <c r="A1854" s="22" t="e">
        <f>VLOOKUP(lex_jul_2014[[#This Row],[Locationid]],[1]LibPAS_data!$A$2:$D$264,4,FALSE)</f>
        <v>#N/A</v>
      </c>
      <c r="B1854" s="10" t="str">
        <f>TEXT(C1854,"yyyy")&amp;"-"&amp;"Q"&amp;LOOKUP(MONTH(C1854),{1,4,7,10},{1,2,3,4})</f>
        <v>2015-Q4</v>
      </c>
      <c r="C1854" s="19">
        <v>42339</v>
      </c>
      <c r="D1854" s="7">
        <f>YEAR(DATE(YEAR(lex_jul_2014[[#This Row],[Date]]),MONTH(lex_jul_2014[[#This Row],[Date]])+6,1))</f>
        <v>2016</v>
      </c>
      <c r="E1854" s="39" t="str">
        <f>TEXT(lex_jul_2014[[#This Row],[Date]],"YYYY")</f>
        <v>2015</v>
      </c>
      <c r="F1854" t="s">
        <v>275</v>
      </c>
      <c r="G1854" s="7" t="str">
        <f>VLOOKUP(K1854,[1]LibPAS_data!$A$2:$C$600,3,FALSE)</f>
        <v>Yavapai</v>
      </c>
      <c r="H1854">
        <v>19554</v>
      </c>
      <c r="I1854" t="s">
        <v>294</v>
      </c>
      <c r="J1854" s="7" t="str">
        <f>VLOOKUP(K1854,[1]LibPAS_data!$A$2:$C$601,2,FALSE)</f>
        <v>Beaver Creek Public School Library</v>
      </c>
      <c r="K1854" s="13" t="s">
        <v>295</v>
      </c>
      <c r="M1854" t="s">
        <v>266</v>
      </c>
      <c r="P1854">
        <v>0</v>
      </c>
      <c r="Q1854">
        <v>0</v>
      </c>
      <c r="R1854">
        <v>0</v>
      </c>
      <c r="S1854">
        <v>0</v>
      </c>
      <c r="T1854">
        <v>0</v>
      </c>
      <c r="U1854">
        <v>0</v>
      </c>
      <c r="V1854">
        <v>0</v>
      </c>
    </row>
    <row r="1855" spans="1:22" ht="15" x14ac:dyDescent="0.25">
      <c r="A1855" s="22">
        <f>VLOOKUP(lex_jul_2014[[#This Row],[Locationid]],[1]LibPAS_data!$A$2:$D$264,4,FALSE)</f>
        <v>6821</v>
      </c>
      <c r="B1855" s="10" t="str">
        <f>TEXT(C1855,"yyyy")&amp;"-"&amp;"Q"&amp;LOOKUP(MONTH(C1855),{1,4,7,10},{1,2,3,4})</f>
        <v>2015-Q4</v>
      </c>
      <c r="C1855" s="19">
        <v>42339</v>
      </c>
      <c r="D1855" s="7">
        <f>YEAR(DATE(YEAR(lex_jul_2014[[#This Row],[Date]]),MONTH(lex_jul_2014[[#This Row],[Date]])+6,1))</f>
        <v>2016</v>
      </c>
      <c r="E1855" s="39" t="str">
        <f>TEXT(lex_jul_2014[[#This Row],[Date]],"YYYY")</f>
        <v>2015</v>
      </c>
      <c r="F1855" t="s">
        <v>275</v>
      </c>
      <c r="G1855" s="7" t="str">
        <f>VLOOKUP(K1855,[1]LibPAS_data!$A$2:$C$600,3,FALSE)</f>
        <v>Cochise</v>
      </c>
      <c r="H1855">
        <v>14448</v>
      </c>
      <c r="I1855" t="s">
        <v>82</v>
      </c>
      <c r="J1855" s="7" t="str">
        <f>VLOOKUP(K1855,[1]LibPAS_data!$A$2:$C$601,2,FALSE)</f>
        <v>Benson Public Library</v>
      </c>
      <c r="K1855" s="13" t="s">
        <v>158</v>
      </c>
      <c r="L1855" t="s">
        <v>76</v>
      </c>
      <c r="M1855" t="s">
        <v>266</v>
      </c>
      <c r="P1855">
        <v>0</v>
      </c>
      <c r="Q1855">
        <v>0</v>
      </c>
      <c r="R1855">
        <v>0</v>
      </c>
      <c r="S1855">
        <v>0</v>
      </c>
      <c r="T1855">
        <v>0</v>
      </c>
      <c r="U1855">
        <v>0</v>
      </c>
      <c r="V1855">
        <v>0</v>
      </c>
    </row>
    <row r="1856" spans="1:22" ht="15" x14ac:dyDescent="0.25">
      <c r="A1856" s="22" t="e">
        <f>VLOOKUP(lex_jul_2014[[#This Row],[Locationid]],[1]LibPAS_data!$A$2:$D$264,4,FALSE)</f>
        <v>#N/A</v>
      </c>
      <c r="B1856" s="10" t="str">
        <f>TEXT(C1856,"yyyy")&amp;"-"&amp;"Q"&amp;LOOKUP(MONTH(C1856),{1,4,7,10},{1,2,3,4})</f>
        <v>2015-Q4</v>
      </c>
      <c r="C1856" s="19">
        <v>42339</v>
      </c>
      <c r="D1856" s="7">
        <f>YEAR(DATE(YEAR(lex_jul_2014[[#This Row],[Date]]),MONTH(lex_jul_2014[[#This Row],[Date]])+6,1))</f>
        <v>2016</v>
      </c>
      <c r="E1856" s="39" t="str">
        <f>TEXT(lex_jul_2014[[#This Row],[Date]],"YYYY")</f>
        <v>2015</v>
      </c>
      <c r="F1856" t="s">
        <v>275</v>
      </c>
      <c r="G1856" s="7" t="str">
        <f>VLOOKUP(K1856,[1]LibPAS_data!$A$2:$C$600,3,FALSE)</f>
        <v>Yavapai</v>
      </c>
      <c r="H1856">
        <v>14536</v>
      </c>
      <c r="I1856" t="s">
        <v>55</v>
      </c>
      <c r="J1856" s="7" t="str">
        <f>VLOOKUP(K1856,[1]LibPAS_data!$A$2:$C$601,2,FALSE)</f>
        <v>Black Canyon City Community Library</v>
      </c>
      <c r="K1856" s="13" t="s">
        <v>159</v>
      </c>
      <c r="L1856" t="s">
        <v>39</v>
      </c>
      <c r="M1856" t="s">
        <v>266</v>
      </c>
      <c r="P1856">
        <v>0</v>
      </c>
      <c r="Q1856">
        <v>0</v>
      </c>
      <c r="R1856">
        <v>0</v>
      </c>
      <c r="S1856">
        <v>0</v>
      </c>
      <c r="T1856">
        <v>0</v>
      </c>
      <c r="U1856">
        <v>0</v>
      </c>
      <c r="V1856">
        <v>0</v>
      </c>
    </row>
    <row r="1857" spans="1:22" ht="15" x14ac:dyDescent="0.25">
      <c r="A1857" s="22" t="e">
        <f>VLOOKUP(lex_jul_2014[[#This Row],[Locationid]],[1]LibPAS_data!$A$2:$D$264,4,FALSE)</f>
        <v>#N/A</v>
      </c>
      <c r="B1857" s="10" t="str">
        <f>TEXT(C1857,"yyyy")&amp;"-"&amp;"Q"&amp;LOOKUP(MONTH(C1857),{1,4,7,10},{1,2,3,4})</f>
        <v>2015-Q4</v>
      </c>
      <c r="C1857" s="19">
        <v>42339</v>
      </c>
      <c r="D1857" s="7">
        <f>YEAR(DATE(YEAR(lex_jul_2014[[#This Row],[Date]]),MONTH(lex_jul_2014[[#This Row],[Date]])+6,1))</f>
        <v>2016</v>
      </c>
      <c r="E1857" s="39" t="str">
        <f>TEXT(lex_jul_2014[[#This Row],[Date]],"YYYY")</f>
        <v>2015</v>
      </c>
      <c r="F1857" t="s">
        <v>275</v>
      </c>
      <c r="G1857" s="7" t="str">
        <f>VLOOKUP(K1857,[1]LibPAS_data!$A$2:$C$600,3,FALSE)</f>
        <v>Greenlee</v>
      </c>
      <c r="H1857">
        <v>14469</v>
      </c>
      <c r="I1857" t="s">
        <v>71</v>
      </c>
      <c r="J1857" s="7" t="str">
        <f>VLOOKUP(K1857,[1]LibPAS_data!$A$2:$C$601,2,FALSE)</f>
        <v>Blue Public Library</v>
      </c>
      <c r="K1857" s="15" t="s">
        <v>160</v>
      </c>
      <c r="L1857" t="s">
        <v>70</v>
      </c>
      <c r="M1857" t="s">
        <v>266</v>
      </c>
      <c r="P1857">
        <v>0</v>
      </c>
      <c r="Q1857">
        <v>0</v>
      </c>
      <c r="R1857">
        <v>0</v>
      </c>
      <c r="S1857">
        <v>0</v>
      </c>
      <c r="T1857">
        <v>0</v>
      </c>
      <c r="U1857">
        <v>0</v>
      </c>
      <c r="V1857">
        <v>0</v>
      </c>
    </row>
    <row r="1858" spans="1:22" ht="15" x14ac:dyDescent="0.25">
      <c r="A1858" s="22" t="e">
        <f>VLOOKUP(lex_jul_2014[[#This Row],[Locationid]],[1]LibPAS_data!$A$2:$D$264,4,FALSE)</f>
        <v>#N/A</v>
      </c>
      <c r="B1858" s="10" t="str">
        <f>TEXT(C1858,"yyyy")&amp;"-"&amp;"Q"&amp;LOOKUP(MONTH(C1858),{1,4,7,10},{1,2,3,4})</f>
        <v>2015-Q4</v>
      </c>
      <c r="C1858" s="19">
        <v>42339</v>
      </c>
      <c r="D1858" s="7">
        <f>YEAR(DATE(YEAR(lex_jul_2014[[#This Row],[Date]]),MONTH(lex_jul_2014[[#This Row],[Date]])+6,1))</f>
        <v>2016</v>
      </c>
      <c r="E1858" s="39" t="str">
        <f>TEXT(lex_jul_2014[[#This Row],[Date]],"YYYY")</f>
        <v>2015</v>
      </c>
      <c r="F1858" t="s">
        <v>275</v>
      </c>
      <c r="G1858" s="7" t="str">
        <f>VLOOKUP(K1858,[1]LibPAS_data!$A$2:$C$600,3,FALSE)</f>
        <v>La Paz</v>
      </c>
      <c r="H1858">
        <v>14474</v>
      </c>
      <c r="I1858" t="s">
        <v>36</v>
      </c>
      <c r="J1858" s="7" t="str">
        <f>VLOOKUP(K1858,[1]LibPAS_data!$A$2:$C$601,2,FALSE)</f>
        <v>Bouse Public Library</v>
      </c>
      <c r="K1858" s="13" t="s">
        <v>161</v>
      </c>
      <c r="L1858" t="s">
        <v>34</v>
      </c>
      <c r="M1858" t="s">
        <v>266</v>
      </c>
      <c r="P1858">
        <v>0</v>
      </c>
      <c r="Q1858">
        <v>0</v>
      </c>
      <c r="R1858">
        <v>0</v>
      </c>
      <c r="S1858">
        <v>0</v>
      </c>
      <c r="T1858">
        <v>0</v>
      </c>
      <c r="U1858">
        <v>0</v>
      </c>
      <c r="V1858">
        <v>0</v>
      </c>
    </row>
    <row r="1859" spans="1:22" ht="15" x14ac:dyDescent="0.25">
      <c r="A1859" s="22" t="str">
        <f>VLOOKUP(lex_jul_2014[[#This Row],[Locationid]],[1]LibPAS_data!$A$2:$D$264,4,FALSE)</f>
        <v>N/A</v>
      </c>
      <c r="B1859" s="10" t="str">
        <f>TEXT(C1859,"yyyy")&amp;"-"&amp;"Q"&amp;LOOKUP(MONTH(C1859),{1,4,7,10},{1,2,3,4})</f>
        <v>2015-Q4</v>
      </c>
      <c r="C1859" s="19">
        <v>42339</v>
      </c>
      <c r="D1859" s="7">
        <f>YEAR(DATE(YEAR(lex_jul_2014[[#This Row],[Date]]),MONTH(lex_jul_2014[[#This Row],[Date]])+6,1))</f>
        <v>2016</v>
      </c>
      <c r="E1859" s="39" t="str">
        <f>TEXT(lex_jul_2014[[#This Row],[Date]],"YYYY")</f>
        <v>2015</v>
      </c>
      <c r="F1859" t="s">
        <v>275</v>
      </c>
      <c r="G1859" s="7" t="str">
        <f>VLOOKUP(K1859,[1]LibPAS_data!$A$2:$C$600,3,FALSE)</f>
        <v>Maricopa</v>
      </c>
      <c r="H1859">
        <v>14478</v>
      </c>
      <c r="I1859" t="s">
        <v>100</v>
      </c>
      <c r="J1859" s="7" t="str">
        <f>VLOOKUP(K1859,[1]LibPAS_data!$A$2:$C$601,2,FALSE)</f>
        <v>Buckeye Public Library</v>
      </c>
      <c r="K1859" s="13" t="s">
        <v>162</v>
      </c>
      <c r="L1859" t="s">
        <v>96</v>
      </c>
      <c r="M1859" t="s">
        <v>266</v>
      </c>
      <c r="P1859">
        <v>2</v>
      </c>
      <c r="Q1859">
        <v>2</v>
      </c>
      <c r="R1859">
        <v>12</v>
      </c>
      <c r="S1859">
        <v>0</v>
      </c>
      <c r="T1859">
        <v>0</v>
      </c>
      <c r="U1859">
        <v>1</v>
      </c>
      <c r="V1859">
        <v>1</v>
      </c>
    </row>
    <row r="1860" spans="1:22" ht="15" x14ac:dyDescent="0.25">
      <c r="A1860" s="22">
        <f>VLOOKUP(lex_jul_2014[[#This Row],[Locationid]],[1]LibPAS_data!$A$2:$D$264,4,FALSE)</f>
        <v>3311</v>
      </c>
      <c r="B1860" s="10" t="str">
        <f>TEXT(C1860,"yyyy")&amp;"-"&amp;"Q"&amp;LOOKUP(MONTH(C1860),{1,4,7,10},{1,2,3,4})</f>
        <v>2015-Q4</v>
      </c>
      <c r="C1860" s="19">
        <v>42339</v>
      </c>
      <c r="D1860" s="7">
        <f>YEAR(DATE(YEAR(lex_jul_2014[[#This Row],[Date]]),MONTH(lex_jul_2014[[#This Row],[Date]])+6,1))</f>
        <v>2016</v>
      </c>
      <c r="E1860" s="39" t="str">
        <f>TEXT(lex_jul_2014[[#This Row],[Date]],"YYYY")</f>
        <v>2015</v>
      </c>
      <c r="F1860" t="s">
        <v>275</v>
      </c>
      <c r="G1860" s="7" t="str">
        <f>VLOOKUP(K1860,[1]LibPAS_data!$A$2:$C$600,3,FALSE)</f>
        <v>Yavapai</v>
      </c>
      <c r="H1860">
        <v>14521</v>
      </c>
      <c r="I1860" t="s">
        <v>56</v>
      </c>
      <c r="J1860" s="7" t="str">
        <f>VLOOKUP(K1860,[1]LibPAS_data!$A$2:$C$601,2,FALSE)</f>
        <v>Camp Verde Community Library</v>
      </c>
      <c r="K1860" s="13" t="s">
        <v>163</v>
      </c>
      <c r="L1860" t="s">
        <v>39</v>
      </c>
      <c r="M1860" t="s">
        <v>266</v>
      </c>
      <c r="P1860">
        <v>0</v>
      </c>
      <c r="Q1860">
        <v>0</v>
      </c>
      <c r="R1860">
        <v>0</v>
      </c>
      <c r="S1860">
        <v>0</v>
      </c>
      <c r="T1860">
        <v>0</v>
      </c>
      <c r="U1860">
        <v>0</v>
      </c>
      <c r="V1860">
        <v>0</v>
      </c>
    </row>
    <row r="1861" spans="1:22" ht="15" x14ac:dyDescent="0.25">
      <c r="A1861" s="22">
        <f>VLOOKUP(lex_jul_2014[[#This Row],[Locationid]],[1]LibPAS_data!$A$2:$D$264,4,FALSE)</f>
        <v>48762</v>
      </c>
      <c r="B1861" s="10" t="str">
        <f>TEXT(C1861,"yyyy")&amp;"-"&amp;"Q"&amp;LOOKUP(MONTH(C1861),{1,4,7,10},{1,2,3,4})</f>
        <v>2015-Q4</v>
      </c>
      <c r="C1861" s="19">
        <v>42339</v>
      </c>
      <c r="D1861" s="7">
        <f>YEAR(DATE(YEAR(lex_jul_2014[[#This Row],[Date]]),MONTH(lex_jul_2014[[#This Row],[Date]])+6,1))</f>
        <v>2016</v>
      </c>
      <c r="E1861" s="39" t="str">
        <f>TEXT(lex_jul_2014[[#This Row],[Date]],"YYYY")</f>
        <v>2015</v>
      </c>
      <c r="F1861" t="s">
        <v>275</v>
      </c>
      <c r="G1861" s="7" t="str">
        <f>VLOOKUP(K1861,[1]LibPAS_data!$A$2:$C$600,3,FALSE)</f>
        <v>Pinal</v>
      </c>
      <c r="H1861">
        <v>13835</v>
      </c>
      <c r="I1861" t="s">
        <v>19</v>
      </c>
      <c r="J1861" s="7" t="str">
        <f>VLOOKUP(K1861,[1]LibPAS_data!$A$2:$C$601,2,FALSE)</f>
        <v>Casa Grande Public Library</v>
      </c>
      <c r="K1861" s="18" t="s">
        <v>164</v>
      </c>
      <c r="L1861" t="s">
        <v>13</v>
      </c>
      <c r="M1861" t="s">
        <v>266</v>
      </c>
      <c r="P1861">
        <v>0</v>
      </c>
      <c r="Q1861">
        <v>0</v>
      </c>
      <c r="R1861">
        <v>0</v>
      </c>
      <c r="S1861">
        <v>0</v>
      </c>
      <c r="T1861">
        <v>0</v>
      </c>
      <c r="U1861">
        <v>0</v>
      </c>
      <c r="V1861">
        <v>0</v>
      </c>
    </row>
    <row r="1862" spans="1:22" ht="15" x14ac:dyDescent="0.25">
      <c r="A1862" s="22" t="e">
        <f>VLOOKUP(lex_jul_2014[[#This Row],[Locationid]],[1]LibPAS_data!$A$2:$D$264,4,FALSE)</f>
        <v>#N/A</v>
      </c>
      <c r="B1862" s="10" t="str">
        <f>TEXT(C1862,"yyyy")&amp;"-"&amp;"Q"&amp;LOOKUP(MONTH(C1862),{1,4,7,10},{1,2,3,4})</f>
        <v>2015-Q4</v>
      </c>
      <c r="C1862" s="19">
        <v>42339</v>
      </c>
      <c r="D1862" s="7">
        <f>YEAR(DATE(YEAR(lex_jul_2014[[#This Row],[Date]]),MONTH(lex_jul_2014[[#This Row],[Date]])+6,1))</f>
        <v>2016</v>
      </c>
      <c r="E1862" s="39" t="str">
        <f>TEXT(lex_jul_2014[[#This Row],[Date]],"YYYY")</f>
        <v>2015</v>
      </c>
      <c r="F1862" t="s">
        <v>275</v>
      </c>
      <c r="G1862" s="7" t="str">
        <f>VLOOKUP(K1862,[1]LibPAS_data!$A$2:$C$600,3,FALSE)</f>
        <v>Yavapai</v>
      </c>
      <c r="H1862">
        <v>14325</v>
      </c>
      <c r="I1862" t="s">
        <v>37</v>
      </c>
      <c r="J1862" s="7" t="str">
        <f>VLOOKUP(K1862,[1]LibPAS_data!$A$2:$C$601,2,FALSE)</f>
        <v>Centennial Public Library</v>
      </c>
      <c r="K1862" s="18" t="s">
        <v>165</v>
      </c>
      <c r="L1862" t="s">
        <v>34</v>
      </c>
      <c r="M1862" t="s">
        <v>266</v>
      </c>
      <c r="P1862">
        <v>0</v>
      </c>
      <c r="Q1862">
        <v>0</v>
      </c>
      <c r="R1862">
        <v>0</v>
      </c>
      <c r="S1862">
        <v>0</v>
      </c>
      <c r="T1862">
        <v>0</v>
      </c>
      <c r="U1862">
        <v>0</v>
      </c>
      <c r="V1862">
        <v>0</v>
      </c>
    </row>
    <row r="1863" spans="1:22" ht="15" x14ac:dyDescent="0.25">
      <c r="A1863" s="22">
        <f>VLOOKUP(lex_jul_2014[[#This Row],[Locationid]],[1]LibPAS_data!$A$2:$D$264,4,FALSE)</f>
        <v>309229</v>
      </c>
      <c r="B1863" s="10" t="str">
        <f>TEXT(C1863,"yyyy")&amp;"-"&amp;"Q"&amp;LOOKUP(MONTH(C1863),{1,4,7,10},{1,2,3,4})</f>
        <v>2015-Q4</v>
      </c>
      <c r="C1863" s="19">
        <v>42339</v>
      </c>
      <c r="D1863" s="7">
        <f>YEAR(DATE(YEAR(lex_jul_2014[[#This Row],[Date]]),MONTH(lex_jul_2014[[#This Row],[Date]])+6,1))</f>
        <v>2016</v>
      </c>
      <c r="E1863" s="39" t="str">
        <f>TEXT(lex_jul_2014[[#This Row],[Date]],"YYYY")</f>
        <v>2015</v>
      </c>
      <c r="F1863" t="s">
        <v>275</v>
      </c>
      <c r="G1863" s="7" t="str">
        <f>VLOOKUP(K1863,[1]LibPAS_data!$A$2:$C$600,3,FALSE)</f>
        <v>Maricopa</v>
      </c>
      <c r="H1863">
        <v>12890</v>
      </c>
      <c r="I1863" t="s">
        <v>99</v>
      </c>
      <c r="J1863" s="7" t="str">
        <f>VLOOKUP(K1863,[1]LibPAS_data!$A$2:$C$601,2,FALSE)</f>
        <v xml:space="preserve">Chandler Public Library </v>
      </c>
      <c r="K1863" s="18" t="s">
        <v>166</v>
      </c>
      <c r="L1863" t="s">
        <v>96</v>
      </c>
      <c r="M1863" t="s">
        <v>266</v>
      </c>
      <c r="P1863">
        <v>6</v>
      </c>
      <c r="Q1863">
        <v>2</v>
      </c>
      <c r="R1863">
        <v>82</v>
      </c>
      <c r="S1863">
        <v>6</v>
      </c>
      <c r="T1863">
        <v>7</v>
      </c>
      <c r="U1863">
        <v>0</v>
      </c>
      <c r="V1863">
        <v>0</v>
      </c>
    </row>
    <row r="1864" spans="1:22" ht="15" x14ac:dyDescent="0.25">
      <c r="A1864" s="22">
        <f>VLOOKUP(lex_jul_2014[[#This Row],[Locationid]],[1]LibPAS_data!$A$2:$D$264,4,FALSE)</f>
        <v>10528</v>
      </c>
      <c r="B1864" s="10" t="str">
        <f>TEXT(C1864,"yyyy")&amp;"-"&amp;"Q"&amp;LOOKUP(MONTH(C1864),{1,4,7,10},{1,2,3,4})</f>
        <v>2015-Q4</v>
      </c>
      <c r="C1864" s="19">
        <v>42339</v>
      </c>
      <c r="D1864" s="7">
        <f>YEAR(DATE(YEAR(lex_jul_2014[[#This Row],[Date]]),MONTH(lex_jul_2014[[#This Row],[Date]])+6,1))</f>
        <v>2016</v>
      </c>
      <c r="E1864" s="39" t="str">
        <f>TEXT(lex_jul_2014[[#This Row],[Date]],"YYYY")</f>
        <v>2015</v>
      </c>
      <c r="F1864" t="s">
        <v>275</v>
      </c>
      <c r="G1864" s="7" t="str">
        <f>VLOOKUP(K1864,[1]LibPAS_data!$A$2:$C$600,3,FALSE)</f>
        <v>Yavapai</v>
      </c>
      <c r="H1864">
        <v>14522</v>
      </c>
      <c r="I1864" t="s">
        <v>57</v>
      </c>
      <c r="J1864" s="7" t="str">
        <f>VLOOKUP(K1864,[1]LibPAS_data!$A$2:$C$601,2,FALSE)</f>
        <v>Chino Valley Public Library</v>
      </c>
      <c r="K1864" s="18" t="s">
        <v>167</v>
      </c>
      <c r="L1864" t="s">
        <v>39</v>
      </c>
      <c r="M1864" t="s">
        <v>266</v>
      </c>
      <c r="P1864">
        <v>0</v>
      </c>
      <c r="Q1864">
        <v>0</v>
      </c>
      <c r="R1864">
        <v>0</v>
      </c>
      <c r="S1864">
        <v>0</v>
      </c>
      <c r="T1864">
        <v>0</v>
      </c>
      <c r="U1864">
        <v>0</v>
      </c>
      <c r="V1864">
        <v>0</v>
      </c>
    </row>
    <row r="1865" spans="1:22" ht="15" x14ac:dyDescent="0.25">
      <c r="A1865" s="22" t="e">
        <f>VLOOKUP(lex_jul_2014[[#This Row],[Locationid]],[1]LibPAS_data!$A$2:$D$264,4,FALSE)</f>
        <v>#N/A</v>
      </c>
      <c r="B1865" s="10" t="str">
        <f>TEXT(C1865,"yyyy")&amp;"-"&amp;"Q"&amp;LOOKUP(MONTH(C1865),{1,4,7,10},{1,2,3,4})</f>
        <v>2015-Q4</v>
      </c>
      <c r="C1865" s="19">
        <v>42339</v>
      </c>
      <c r="D1865" s="7">
        <f>YEAR(DATE(YEAR(lex_jul_2014[[#This Row],[Date]]),MONTH(lex_jul_2014[[#This Row],[Date]])+6,1))</f>
        <v>2016</v>
      </c>
      <c r="E1865" s="39" t="str">
        <f>TEXT(lex_jul_2014[[#This Row],[Date]],"YYYY")</f>
        <v>2015</v>
      </c>
      <c r="F1865" t="s">
        <v>275</v>
      </c>
      <c r="G1865" s="7" t="str">
        <f>VLOOKUP(K1865,[1]LibPAS_data!$A$2:$C$600,3,FALSE)</f>
        <v>Navajo</v>
      </c>
      <c r="H1865">
        <v>14494</v>
      </c>
      <c r="I1865" t="s">
        <v>116</v>
      </c>
      <c r="J1865" s="7" t="str">
        <f>VLOOKUP(K1865,[1]LibPAS_data!$A$2:$C$601,2,FALSE)</f>
        <v>Cibecue Community Library</v>
      </c>
      <c r="K1865" s="18" t="s">
        <v>168</v>
      </c>
      <c r="L1865" t="s">
        <v>114</v>
      </c>
      <c r="M1865" t="s">
        <v>266</v>
      </c>
      <c r="P1865">
        <v>0</v>
      </c>
      <c r="Q1865">
        <v>0</v>
      </c>
      <c r="R1865">
        <v>0</v>
      </c>
      <c r="S1865">
        <v>0</v>
      </c>
      <c r="T1865">
        <v>0</v>
      </c>
      <c r="U1865">
        <v>0</v>
      </c>
      <c r="V1865">
        <v>0</v>
      </c>
    </row>
    <row r="1866" spans="1:22" ht="15" x14ac:dyDescent="0.25">
      <c r="A1866" s="22">
        <f>VLOOKUP(lex_jul_2014[[#This Row],[Locationid]],[1]LibPAS_data!$A$2:$D$264,4,FALSE)</f>
        <v>147983</v>
      </c>
      <c r="B1866" s="10" t="str">
        <f>TEXT(C1866,"yyyy")&amp;"-"&amp;"Q"&amp;LOOKUP(MONTH(C1866),{1,4,7,10},{1,2,3,4})</f>
        <v>2015-Q4</v>
      </c>
      <c r="C1866" s="19">
        <v>42339</v>
      </c>
      <c r="D1866" s="7">
        <f>YEAR(DATE(YEAR(lex_jul_2014[[#This Row],[Date]]),MONTH(lex_jul_2014[[#This Row],[Date]])+6,1))</f>
        <v>2016</v>
      </c>
      <c r="E1866" s="39" t="str">
        <f>TEXT(lex_jul_2014[[#This Row],[Date]],"YYYY")</f>
        <v>2015</v>
      </c>
      <c r="F1866" t="s">
        <v>275</v>
      </c>
      <c r="G1866" s="7" t="str">
        <f>VLOOKUP(K1866,[1]LibPAS_data!$A$2:$C$600,3,FALSE)</f>
        <v>Maricopa</v>
      </c>
      <c r="H1866">
        <v>12897</v>
      </c>
      <c r="I1866" t="s">
        <v>98</v>
      </c>
      <c r="J1866" s="7" t="str">
        <f>VLOOKUP(K1866,[1]LibPAS_data!$A$2:$C$601,2,FALSE)</f>
        <v>Mesa Public Library</v>
      </c>
      <c r="K1866" s="13" t="s">
        <v>210</v>
      </c>
      <c r="L1866" t="s">
        <v>96</v>
      </c>
      <c r="M1866" t="s">
        <v>266</v>
      </c>
      <c r="P1866">
        <v>1</v>
      </c>
      <c r="Q1866">
        <v>1</v>
      </c>
      <c r="R1866">
        <v>14</v>
      </c>
      <c r="S1866">
        <v>1</v>
      </c>
      <c r="T1866">
        <v>0</v>
      </c>
      <c r="U1866">
        <v>0</v>
      </c>
      <c r="V1866">
        <v>0</v>
      </c>
    </row>
    <row r="1867" spans="1:22" ht="15" x14ac:dyDescent="0.25">
      <c r="A1867" s="22">
        <f>VLOOKUP(lex_jul_2014[[#This Row],[Locationid]],[1]LibPAS_data!$A$2:$D$264,4,FALSE)</f>
        <v>534</v>
      </c>
      <c r="B1867" s="10" t="str">
        <f>TEXT(C1867,"yyyy")&amp;"-"&amp;"Q"&amp;LOOKUP(MONTH(C1867),{1,4,7,10},{1,2,3,4})</f>
        <v>2015-Q4</v>
      </c>
      <c r="C1867" s="19">
        <v>42339</v>
      </c>
      <c r="D1867" s="7">
        <f>YEAR(DATE(YEAR(lex_jul_2014[[#This Row],[Date]]),MONTH(lex_jul_2014[[#This Row],[Date]])+6,1))</f>
        <v>2016</v>
      </c>
      <c r="E1867" s="39" t="str">
        <f>TEXT(lex_jul_2014[[#This Row],[Date]],"YYYY")</f>
        <v>2015</v>
      </c>
      <c r="F1867" t="s">
        <v>275</v>
      </c>
      <c r="G1867" s="7" t="str">
        <f>VLOOKUP(K1867,[1]LibPAS_data!$A$2:$C$600,3,FALSE)</f>
        <v>Yavapai</v>
      </c>
      <c r="H1867">
        <v>14509</v>
      </c>
      <c r="I1867" t="s">
        <v>283</v>
      </c>
      <c r="J1867" s="7" t="str">
        <f>VLOOKUP(K1867,[1]LibPAS_data!$A$2:$C$601,2,FALSE)</f>
        <v>Clark Memorial</v>
      </c>
      <c r="K1867" s="18" t="s">
        <v>269</v>
      </c>
      <c r="L1867" t="s">
        <v>131</v>
      </c>
      <c r="M1867" t="s">
        <v>266</v>
      </c>
      <c r="P1867">
        <v>0</v>
      </c>
      <c r="Q1867">
        <v>0</v>
      </c>
      <c r="R1867">
        <v>0</v>
      </c>
      <c r="S1867">
        <v>0</v>
      </c>
      <c r="T1867">
        <v>0</v>
      </c>
      <c r="U1867">
        <v>0</v>
      </c>
      <c r="V1867">
        <v>0</v>
      </c>
    </row>
    <row r="1868" spans="1:22" ht="15" x14ac:dyDescent="0.25">
      <c r="A1868" s="22">
        <f>VLOOKUP(lex_jul_2014[[#This Row],[Locationid]],[1]LibPAS_data!$A$2:$D$264,4,FALSE)</f>
        <v>534</v>
      </c>
      <c r="B1868" s="10" t="str">
        <f>TEXT(C1868,"yyyy")&amp;"-"&amp;"Q"&amp;LOOKUP(MONTH(C1868),{1,4,7,10},{1,2,3,4})</f>
        <v>2015-Q4</v>
      </c>
      <c r="C1868" s="19">
        <v>42339</v>
      </c>
      <c r="D1868" s="7">
        <f>YEAR(DATE(YEAR(lex_jul_2014[[#This Row],[Date]]),MONTH(lex_jul_2014[[#This Row],[Date]])+6,1))</f>
        <v>2016</v>
      </c>
      <c r="E1868" s="39" t="str">
        <f>TEXT(lex_jul_2014[[#This Row],[Date]],"YYYY")</f>
        <v>2015</v>
      </c>
      <c r="F1868" t="s">
        <v>275</v>
      </c>
      <c r="G1868" s="7" t="str">
        <f>VLOOKUP(K1868,[1]LibPAS_data!$A$2:$C$600,3,FALSE)</f>
        <v>Yavapai</v>
      </c>
      <c r="H1868">
        <v>14538</v>
      </c>
      <c r="I1868" t="s">
        <v>268</v>
      </c>
      <c r="J1868" s="7" t="str">
        <f>VLOOKUP(K1868,[1]LibPAS_data!$A$2:$C$601,2,FALSE)</f>
        <v>Clark Memorial</v>
      </c>
      <c r="K1868" s="18" t="s">
        <v>269</v>
      </c>
      <c r="L1868" t="s">
        <v>39</v>
      </c>
      <c r="M1868" t="s">
        <v>266</v>
      </c>
      <c r="P1868">
        <v>0</v>
      </c>
      <c r="Q1868">
        <v>0</v>
      </c>
      <c r="R1868">
        <v>0</v>
      </c>
      <c r="S1868">
        <v>0</v>
      </c>
      <c r="T1868">
        <v>0</v>
      </c>
      <c r="U1868">
        <v>0</v>
      </c>
      <c r="V1868">
        <v>0</v>
      </c>
    </row>
    <row r="1869" spans="1:22" ht="15" x14ac:dyDescent="0.25">
      <c r="A1869" s="22" t="e">
        <f>VLOOKUP(lex_jul_2014[[#This Row],[Locationid]],[1]LibPAS_data!$A$2:$D$264,4,FALSE)</f>
        <v>#N/A</v>
      </c>
      <c r="B1869" s="10" t="str">
        <f>TEXT(C1869,"yyyy")&amp;"-"&amp;"Q"&amp;LOOKUP(MONTH(C1869),{1,4,7,10},{1,2,3,4})</f>
        <v>2015-Q4</v>
      </c>
      <c r="C1869" s="19">
        <v>42339</v>
      </c>
      <c r="D1869" s="7">
        <f>YEAR(DATE(YEAR(lex_jul_2014[[#This Row],[Date]]),MONTH(lex_jul_2014[[#This Row],[Date]])+6,1))</f>
        <v>2016</v>
      </c>
      <c r="E1869" s="39" t="str">
        <f>TEXT(lex_jul_2014[[#This Row],[Date]],"YYYY")</f>
        <v>2015</v>
      </c>
      <c r="F1869" t="s">
        <v>275</v>
      </c>
      <c r="G1869" s="7" t="str">
        <f>VLOOKUP(K1869,[1]LibPAS_data!$A$2:$C$600,3,FALSE)</f>
        <v>Navajo</v>
      </c>
      <c r="H1869">
        <v>14495</v>
      </c>
      <c r="I1869" t="s">
        <v>117</v>
      </c>
      <c r="J1869" s="7" t="str">
        <f>VLOOKUP(K1869,[1]LibPAS_data!$A$2:$C$601,2,FALSE)</f>
        <v>Clay Springs Public Library</v>
      </c>
      <c r="K1869" s="18" t="s">
        <v>169</v>
      </c>
      <c r="L1869" t="s">
        <v>114</v>
      </c>
      <c r="M1869" t="s">
        <v>266</v>
      </c>
      <c r="P1869">
        <v>0</v>
      </c>
      <c r="Q1869">
        <v>0</v>
      </c>
      <c r="R1869">
        <v>0</v>
      </c>
      <c r="S1869">
        <v>0</v>
      </c>
      <c r="T1869">
        <v>0</v>
      </c>
      <c r="U1869">
        <v>0</v>
      </c>
      <c r="V1869">
        <v>0</v>
      </c>
    </row>
    <row r="1870" spans="1:22" ht="15" x14ac:dyDescent="0.25">
      <c r="A1870" s="22">
        <f>VLOOKUP(lex_jul_2014[[#This Row],[Locationid]],[1]LibPAS_data!$A$2:$D$264,4,FALSE)</f>
        <v>503</v>
      </c>
      <c r="B1870" s="10" t="str">
        <f>TEXT(C1870,"yyyy")&amp;"-"&amp;"Q"&amp;LOOKUP(MONTH(C1870),{1,4,7,10},{1,2,3,4})</f>
        <v>2015-Q4</v>
      </c>
      <c r="C1870" s="19">
        <v>42339</v>
      </c>
      <c r="D1870" s="7">
        <f>YEAR(DATE(YEAR(lex_jul_2014[[#This Row],[Date]]),MONTH(lex_jul_2014[[#This Row],[Date]])+6,1))</f>
        <v>2016</v>
      </c>
      <c r="E1870" s="39" t="str">
        <f>TEXT(lex_jul_2014[[#This Row],[Date]],"YYYY")</f>
        <v>2015</v>
      </c>
      <c r="F1870" t="s">
        <v>275</v>
      </c>
      <c r="G1870" s="7" t="str">
        <f>VLOOKUP(K1870,[1]LibPAS_data!$A$2:$C$600,3,FALSE)</f>
        <v>Greenlee</v>
      </c>
      <c r="H1870">
        <v>14470</v>
      </c>
      <c r="I1870" t="s">
        <v>72</v>
      </c>
      <c r="J1870" s="7" t="str">
        <f>VLOOKUP(K1870,[1]LibPAS_data!$A$2:$C$601,2,FALSE)</f>
        <v>Clifton Public Library</v>
      </c>
      <c r="K1870" s="18" t="s">
        <v>170</v>
      </c>
      <c r="L1870" t="s">
        <v>70</v>
      </c>
      <c r="M1870" t="s">
        <v>266</v>
      </c>
      <c r="P1870">
        <v>0</v>
      </c>
      <c r="Q1870">
        <v>0</v>
      </c>
      <c r="R1870">
        <v>0</v>
      </c>
      <c r="S1870">
        <v>0</v>
      </c>
      <c r="T1870">
        <v>0</v>
      </c>
      <c r="U1870">
        <v>0</v>
      </c>
      <c r="V1870">
        <v>0</v>
      </c>
    </row>
    <row r="1871" spans="1:22" ht="15" x14ac:dyDescent="0.25">
      <c r="A1871" s="22">
        <f>VLOOKUP(lex_jul_2014[[#This Row],[Locationid]],[1]LibPAS_data!$A$2:$D$264,4,FALSE)</f>
        <v>1469</v>
      </c>
      <c r="B1871" s="10" t="str">
        <f>TEXT(C1871,"yyyy")&amp;"-"&amp;"Q"&amp;LOOKUP(MONTH(C1871),{1,4,7,10},{1,2,3,4})</f>
        <v>2015-Q4</v>
      </c>
      <c r="C1871" s="19">
        <v>42339</v>
      </c>
      <c r="D1871" s="7">
        <f>YEAR(DATE(YEAR(lex_jul_2014[[#This Row],[Date]]),MONTH(lex_jul_2014[[#This Row],[Date]])+6,1))</f>
        <v>2016</v>
      </c>
      <c r="E1871" s="39" t="str">
        <f>TEXT(lex_jul_2014[[#This Row],[Date]],"YYYY")</f>
        <v>2015</v>
      </c>
      <c r="F1871" t="s">
        <v>275</v>
      </c>
      <c r="G1871" s="7" t="str">
        <f>VLOOKUP(K1871,[1]LibPAS_data!$A$2:$C$600,3,FALSE)</f>
        <v>Cochise</v>
      </c>
      <c r="H1871">
        <v>5783</v>
      </c>
      <c r="I1871" t="s">
        <v>79</v>
      </c>
      <c r="J1871" s="7" t="str">
        <f>VLOOKUP(K1871,[1]LibPAS_data!$A$2:$C$601,2,FALSE)</f>
        <v>Cochise County Library District</v>
      </c>
      <c r="K1871" s="18" t="s">
        <v>171</v>
      </c>
      <c r="L1871" t="s">
        <v>76</v>
      </c>
      <c r="M1871" t="s">
        <v>266</v>
      </c>
      <c r="P1871">
        <v>1</v>
      </c>
      <c r="Q1871">
        <v>1</v>
      </c>
      <c r="R1871">
        <v>4</v>
      </c>
      <c r="S1871">
        <v>0</v>
      </c>
      <c r="T1871">
        <v>0</v>
      </c>
      <c r="U1871">
        <v>0</v>
      </c>
      <c r="V1871">
        <v>0</v>
      </c>
    </row>
    <row r="1872" spans="1:22" ht="15" x14ac:dyDescent="0.25">
      <c r="A1872" s="22">
        <f>VLOOKUP(lex_jul_2014[[#This Row],[Locationid]],[1]LibPAS_data!$A$2:$D$264,4,FALSE)</f>
        <v>150</v>
      </c>
      <c r="B1872" s="10" t="str">
        <f>TEXT(C1872,"yyyy")&amp;"-"&amp;"Q"&amp;LOOKUP(MONTH(C1872),{1,4,7,10},{1,2,3,4})</f>
        <v>2015-Q4</v>
      </c>
      <c r="C1872" s="19">
        <v>42339</v>
      </c>
      <c r="D1872" s="7">
        <f>YEAR(DATE(YEAR(lex_jul_2014[[#This Row],[Date]]),MONTH(lex_jul_2014[[#This Row],[Date]])+6,1))</f>
        <v>2016</v>
      </c>
      <c r="E1872" s="39" t="str">
        <f>TEXT(lex_jul_2014[[#This Row],[Date]],"YYYY")</f>
        <v>2015</v>
      </c>
      <c r="F1872" t="s">
        <v>275</v>
      </c>
      <c r="G1872" s="7" t="str">
        <f>VLOOKUP(K1872,[1]LibPAS_data!$A$2:$C$600,3,FALSE)</f>
        <v>Yuma</v>
      </c>
      <c r="H1872">
        <v>14528</v>
      </c>
      <c r="I1872" t="s">
        <v>142</v>
      </c>
      <c r="J1872" s="7" t="str">
        <f>VLOOKUP(K1872,[1]LibPAS_data!$A$2:$C$601,2,FALSE)</f>
        <v>Cocopah Tribal Library</v>
      </c>
      <c r="K1872" s="13" t="s">
        <v>172</v>
      </c>
      <c r="L1872" t="s">
        <v>141</v>
      </c>
      <c r="M1872" t="s">
        <v>266</v>
      </c>
      <c r="P1872">
        <v>0</v>
      </c>
      <c r="Q1872">
        <v>0</v>
      </c>
      <c r="R1872">
        <v>0</v>
      </c>
      <c r="S1872">
        <v>0</v>
      </c>
      <c r="T1872">
        <v>0</v>
      </c>
      <c r="U1872">
        <v>0</v>
      </c>
      <c r="V1872">
        <v>0</v>
      </c>
    </row>
    <row r="1873" spans="1:22" ht="15" x14ac:dyDescent="0.25">
      <c r="A1873" s="22">
        <f>VLOOKUP(lex_jul_2014[[#This Row],[Locationid]],[1]LibPAS_data!$A$2:$D$264,4,FALSE)</f>
        <v>3352</v>
      </c>
      <c r="B1873" s="10" t="str">
        <f>TEXT(C1873,"yyyy")&amp;"-"&amp;"Q"&amp;LOOKUP(MONTH(C1873),{1,4,7,10},{1,2,3,4})</f>
        <v>2015-Q4</v>
      </c>
      <c r="C1873" s="19">
        <v>42339</v>
      </c>
      <c r="D1873" s="7">
        <f>YEAR(DATE(YEAR(lex_jul_2014[[#This Row],[Date]]),MONTH(lex_jul_2014[[#This Row],[Date]])+6,1))</f>
        <v>2016</v>
      </c>
      <c r="E1873" s="39" t="str">
        <f>TEXT(lex_jul_2014[[#This Row],[Date]],"YYYY")</f>
        <v>2015</v>
      </c>
      <c r="F1873" t="s">
        <v>275</v>
      </c>
      <c r="G1873" s="7" t="str">
        <f>VLOOKUP(K1873,[1]LibPAS_data!$A$2:$C$600,3,FALSE)</f>
        <v>La Paz</v>
      </c>
      <c r="H1873">
        <v>14324</v>
      </c>
      <c r="I1873" t="s">
        <v>33</v>
      </c>
      <c r="J1873" s="7" t="str">
        <f>VLOOKUP(K1873,[1]LibPAS_data!$A$2:$C$601,2,FALSE)</f>
        <v>Colorado River Indian Tribes Library</v>
      </c>
      <c r="K1873" s="13" t="s">
        <v>173</v>
      </c>
      <c r="L1873" t="s">
        <v>34</v>
      </c>
      <c r="M1873" t="s">
        <v>266</v>
      </c>
      <c r="P1873">
        <v>0</v>
      </c>
      <c r="Q1873">
        <v>0</v>
      </c>
      <c r="R1873">
        <v>0</v>
      </c>
      <c r="S1873">
        <v>0</v>
      </c>
      <c r="T1873">
        <v>0</v>
      </c>
      <c r="U1873">
        <v>0</v>
      </c>
      <c r="V1873">
        <v>0</v>
      </c>
    </row>
    <row r="1874" spans="1:22" ht="15" x14ac:dyDescent="0.25">
      <c r="A1874" s="22" t="e">
        <f>VLOOKUP(lex_jul_2014[[#This Row],[Locationid]],[1]LibPAS_data!$A$2:$D$264,4,FALSE)</f>
        <v>#N/A</v>
      </c>
      <c r="B1874" s="10" t="str">
        <f>TEXT(C1874,"yyyy")&amp;"-"&amp;"Q"&amp;LOOKUP(MONTH(C1874),{1,4,7,10},{1,2,3,4})</f>
        <v>2015-Q4</v>
      </c>
      <c r="C1874" s="19">
        <v>42339</v>
      </c>
      <c r="D1874" s="7">
        <f>YEAR(DATE(YEAR(lex_jul_2014[[#This Row],[Date]]),MONTH(lex_jul_2014[[#This Row],[Date]])+6,1))</f>
        <v>2016</v>
      </c>
      <c r="E1874" s="39" t="str">
        <f>TEXT(lex_jul_2014[[#This Row],[Date]],"YYYY")</f>
        <v>2015</v>
      </c>
      <c r="F1874" t="s">
        <v>275</v>
      </c>
      <c r="G1874" s="7" t="str">
        <f>VLOOKUP(K1874,[1]LibPAS_data!$A$2:$C$600,3,FALSE)</f>
        <v>Yavapai</v>
      </c>
      <c r="H1874">
        <v>14540</v>
      </c>
      <c r="I1874" t="s">
        <v>58</v>
      </c>
      <c r="J1874" s="7" t="str">
        <f>VLOOKUP(K1874,[1]LibPAS_data!$A$2:$C$601,2,FALSE)</f>
        <v>Congress Public Library</v>
      </c>
      <c r="K1874" s="13" t="s">
        <v>174</v>
      </c>
      <c r="L1874" t="s">
        <v>39</v>
      </c>
      <c r="M1874" t="s">
        <v>266</v>
      </c>
      <c r="P1874">
        <v>0</v>
      </c>
      <c r="Q1874">
        <v>0</v>
      </c>
      <c r="R1874">
        <v>0</v>
      </c>
      <c r="S1874">
        <v>0</v>
      </c>
      <c r="T1874">
        <v>0</v>
      </c>
      <c r="U1874">
        <v>0</v>
      </c>
      <c r="V1874">
        <v>0</v>
      </c>
    </row>
    <row r="1875" spans="1:22" ht="15" x14ac:dyDescent="0.25">
      <c r="A1875" s="22">
        <f>VLOOKUP(lex_jul_2014[[#This Row],[Locationid]],[1]LibPAS_data!$A$2:$D$264,4,FALSE)</f>
        <v>9676</v>
      </c>
      <c r="B1875" s="10" t="str">
        <f>TEXT(C1875,"yyyy")&amp;"-"&amp;"Q"&amp;LOOKUP(MONTH(C1875),{1,4,7,10},{1,2,3,4})</f>
        <v>2015-Q4</v>
      </c>
      <c r="C1875" s="19">
        <v>42339</v>
      </c>
      <c r="D1875" s="7">
        <f>YEAR(DATE(YEAR(lex_jul_2014[[#This Row],[Date]]),MONTH(lex_jul_2014[[#This Row],[Date]])+6,1))</f>
        <v>2016</v>
      </c>
      <c r="E1875" s="39" t="str">
        <f>TEXT(lex_jul_2014[[#This Row],[Date]],"YYYY")</f>
        <v>2015</v>
      </c>
      <c r="F1875" t="s">
        <v>275</v>
      </c>
      <c r="G1875" s="7" t="str">
        <f>VLOOKUP(K1875,[1]LibPAS_data!$A$2:$C$600,3,FALSE)</f>
        <v>Pinal</v>
      </c>
      <c r="H1875">
        <v>13836</v>
      </c>
      <c r="I1875" t="s">
        <v>16</v>
      </c>
      <c r="J1875" s="7" t="str">
        <f>VLOOKUP(K1875,[1]LibPAS_data!$A$2:$C$601,2,FALSE)</f>
        <v>Coolidge Public Library</v>
      </c>
      <c r="K1875" s="13" t="s">
        <v>175</v>
      </c>
      <c r="L1875" t="s">
        <v>13</v>
      </c>
      <c r="M1875" t="s">
        <v>266</v>
      </c>
      <c r="P1875">
        <v>0</v>
      </c>
      <c r="Q1875">
        <v>0</v>
      </c>
      <c r="R1875">
        <v>0</v>
      </c>
      <c r="S1875">
        <v>0</v>
      </c>
      <c r="T1875">
        <v>0</v>
      </c>
      <c r="U1875">
        <v>0</v>
      </c>
      <c r="V1875">
        <v>0</v>
      </c>
    </row>
    <row r="1876" spans="1:22" ht="15" x14ac:dyDescent="0.25">
      <c r="A1876" s="22">
        <f>VLOOKUP(lex_jul_2014[[#This Row],[Locationid]],[1]LibPAS_data!$A$2:$D$264,4,FALSE)</f>
        <v>7546</v>
      </c>
      <c r="B1876" s="10" t="str">
        <f>TEXT(C1876,"yyyy")&amp;"-"&amp;"Q"&amp;LOOKUP(MONTH(C1876),{1,4,7,10},{1,2,3,4})</f>
        <v>2015-Q4</v>
      </c>
      <c r="C1876" s="19">
        <v>42339</v>
      </c>
      <c r="D1876" s="7">
        <f>YEAR(DATE(YEAR(lex_jul_2014[[#This Row],[Date]]),MONTH(lex_jul_2014[[#This Row],[Date]])+6,1))</f>
        <v>2016</v>
      </c>
      <c r="E1876" s="39" t="str">
        <f>TEXT(lex_jul_2014[[#This Row],[Date]],"YYYY")</f>
        <v>2015</v>
      </c>
      <c r="F1876" t="s">
        <v>275</v>
      </c>
      <c r="G1876" s="7" t="str">
        <f>VLOOKUP(K1876,[1]LibPAS_data!$A$2:$C$600,3,FALSE)</f>
        <v>Cochise</v>
      </c>
      <c r="H1876">
        <v>14446</v>
      </c>
      <c r="I1876" t="s">
        <v>80</v>
      </c>
      <c r="J1876" s="7" t="str">
        <f>VLOOKUP(K1876,[1]LibPAS_data!$A$2:$C$601,2,FALSE)</f>
        <v>Copper Queen Library</v>
      </c>
      <c r="K1876" s="15" t="s">
        <v>176</v>
      </c>
      <c r="L1876" t="s">
        <v>76</v>
      </c>
      <c r="M1876" t="s">
        <v>266</v>
      </c>
      <c r="P1876">
        <v>0</v>
      </c>
      <c r="Q1876">
        <v>0</v>
      </c>
      <c r="R1876">
        <v>0</v>
      </c>
      <c r="S1876">
        <v>0</v>
      </c>
      <c r="T1876">
        <v>0</v>
      </c>
      <c r="U1876">
        <v>0</v>
      </c>
      <c r="V1876">
        <v>0</v>
      </c>
    </row>
    <row r="1877" spans="1:22" ht="15" x14ac:dyDescent="0.25">
      <c r="A1877" s="22" t="e">
        <f>VLOOKUP(lex_jul_2014[[#This Row],[Locationid]],[1]LibPAS_data!$A$2:$D$264,4,FALSE)</f>
        <v>#N/A</v>
      </c>
      <c r="B1877" s="10" t="str">
        <f>TEXT(C1877,"yyyy")&amp;"-"&amp;"Q"&amp;LOOKUP(MONTH(C1877),{1,4,7,10},{1,2,3,4})</f>
        <v>2015-Q4</v>
      </c>
      <c r="C1877" s="19">
        <v>42339</v>
      </c>
      <c r="D1877" s="7">
        <f>YEAR(DATE(YEAR(lex_jul_2014[[#This Row],[Date]]),MONTH(lex_jul_2014[[#This Row],[Date]])+6,1))</f>
        <v>2016</v>
      </c>
      <c r="E1877" s="39" t="str">
        <f>TEXT(lex_jul_2014[[#This Row],[Date]],"YYYY")</f>
        <v>2015</v>
      </c>
      <c r="F1877" t="s">
        <v>275</v>
      </c>
      <c r="G1877" s="7" t="str">
        <f>VLOOKUP(K1877,[1]LibPAS_data!$A$2:$C$600,3,FALSE)</f>
        <v>Yavapai</v>
      </c>
      <c r="H1877">
        <v>14541</v>
      </c>
      <c r="I1877" t="s">
        <v>51</v>
      </c>
      <c r="J1877" s="7" t="str">
        <f>VLOOKUP(K1877,[1]LibPAS_data!$A$2:$C$601,2,FALSE)</f>
        <v>Cordes Lakes Public Library</v>
      </c>
      <c r="K1877" s="13" t="s">
        <v>177</v>
      </c>
      <c r="L1877" t="s">
        <v>39</v>
      </c>
      <c r="M1877" t="s">
        <v>266</v>
      </c>
      <c r="P1877">
        <v>0</v>
      </c>
      <c r="Q1877">
        <v>0</v>
      </c>
      <c r="R1877">
        <v>0</v>
      </c>
      <c r="S1877">
        <v>0</v>
      </c>
      <c r="T1877">
        <v>0</v>
      </c>
      <c r="U1877">
        <v>0</v>
      </c>
      <c r="V1877">
        <v>0</v>
      </c>
    </row>
    <row r="1878" spans="1:22" ht="15" x14ac:dyDescent="0.25">
      <c r="A1878" s="22">
        <f>VLOOKUP(lex_jul_2014[[#This Row],[Locationid]],[1]LibPAS_data!$A$2:$D$264,4,FALSE)</f>
        <v>12610</v>
      </c>
      <c r="B1878" s="10" t="str">
        <f>TEXT(C1878,"yyyy")&amp;"-"&amp;"Q"&amp;LOOKUP(MONTH(C1878),{1,4,7,10},{1,2,3,4})</f>
        <v>2015-Q4</v>
      </c>
      <c r="C1878" s="19">
        <v>42339</v>
      </c>
      <c r="D1878" s="7">
        <f>YEAR(DATE(YEAR(lex_jul_2014[[#This Row],[Date]]),MONTH(lex_jul_2014[[#This Row],[Date]])+6,1))</f>
        <v>2016</v>
      </c>
      <c r="E1878" s="39" t="str">
        <f>TEXT(lex_jul_2014[[#This Row],[Date]],"YYYY")</f>
        <v>2015</v>
      </c>
      <c r="F1878" t="s">
        <v>275</v>
      </c>
      <c r="G1878" s="7" t="str">
        <f>VLOOKUP(K1878,[1]LibPAS_data!$A$2:$C$600,3,FALSE)</f>
        <v>Yavapai</v>
      </c>
      <c r="H1878">
        <v>14517</v>
      </c>
      <c r="I1878" t="s">
        <v>38</v>
      </c>
      <c r="J1878" s="7" t="str">
        <f>VLOOKUP(K1878,[1]LibPAS_data!$A$2:$C$601,2,FALSE)</f>
        <v>Cottonwood Public Library</v>
      </c>
      <c r="K1878" s="13" t="s">
        <v>178</v>
      </c>
      <c r="L1878" t="s">
        <v>39</v>
      </c>
      <c r="M1878" t="s">
        <v>266</v>
      </c>
      <c r="P1878">
        <v>0</v>
      </c>
      <c r="Q1878">
        <v>0</v>
      </c>
      <c r="R1878">
        <v>0</v>
      </c>
      <c r="S1878">
        <v>0</v>
      </c>
      <c r="T1878">
        <v>0</v>
      </c>
      <c r="U1878">
        <v>0</v>
      </c>
      <c r="V1878">
        <v>0</v>
      </c>
    </row>
    <row r="1879" spans="1:22" ht="15" x14ac:dyDescent="0.25">
      <c r="A1879" s="22" t="e">
        <f>VLOOKUP(lex_jul_2014[[#This Row],[Locationid]],[1]LibPAS_data!$A$2:$D$264,4,FALSE)</f>
        <v>#N/A</v>
      </c>
      <c r="B1879" s="10" t="str">
        <f>TEXT(C1879,"yyyy")&amp;"-"&amp;"Q"&amp;LOOKUP(MONTH(C1879),{1,4,7,10},{1,2,3,4})</f>
        <v>2015-Q4</v>
      </c>
      <c r="C1879" s="19">
        <v>42339</v>
      </c>
      <c r="D1879" s="7">
        <f>YEAR(DATE(YEAR(lex_jul_2014[[#This Row],[Date]]),MONTH(lex_jul_2014[[#This Row],[Date]])+6,1))</f>
        <v>2016</v>
      </c>
      <c r="E1879" s="39" t="str">
        <f>TEXT(lex_jul_2014[[#This Row],[Date]],"YYYY")</f>
        <v>2015</v>
      </c>
      <c r="F1879" t="s">
        <v>275</v>
      </c>
      <c r="G1879" s="7" t="str">
        <f>VLOOKUP(K1879,[1]LibPAS_data!$A$2:$C$600,3,FALSE)</f>
        <v>Yavapai</v>
      </c>
      <c r="H1879">
        <v>14542</v>
      </c>
      <c r="I1879" t="s">
        <v>52</v>
      </c>
      <c r="J1879" s="7" t="str">
        <f>VLOOKUP(K1879,[1]LibPAS_data!$A$2:$C$601,2,FALSE)</f>
        <v>Crown King Public Library</v>
      </c>
      <c r="K1879" s="13" t="s">
        <v>179</v>
      </c>
      <c r="L1879" t="s">
        <v>39</v>
      </c>
      <c r="M1879" t="s">
        <v>266</v>
      </c>
      <c r="P1879">
        <v>0</v>
      </c>
      <c r="Q1879">
        <v>0</v>
      </c>
      <c r="R1879">
        <v>0</v>
      </c>
      <c r="S1879">
        <v>0</v>
      </c>
      <c r="T1879">
        <v>0</v>
      </c>
      <c r="U1879">
        <v>0</v>
      </c>
      <c r="V1879">
        <v>0</v>
      </c>
    </row>
    <row r="1880" spans="1:22" ht="15" x14ac:dyDescent="0.25">
      <c r="A1880" s="22">
        <f>VLOOKUP(lex_jul_2014[[#This Row],[Locationid]],[1]LibPAS_data!$A$2:$D$264,4,FALSE)</f>
        <v>7004</v>
      </c>
      <c r="B1880" s="10" t="str">
        <f>TEXT(C1880,"yyyy")&amp;"-"&amp;"Q"&amp;LOOKUP(MONTH(C1880),{1,4,7,10},{1,2,3,4})</f>
        <v>2015-Q4</v>
      </c>
      <c r="C1880" s="19">
        <v>42339</v>
      </c>
      <c r="D1880" s="7">
        <f>YEAR(DATE(YEAR(lex_jul_2014[[#This Row],[Date]]),MONTH(lex_jul_2014[[#This Row],[Date]])+6,1))</f>
        <v>2016</v>
      </c>
      <c r="E1880" s="39" t="str">
        <f>TEXT(lex_jul_2014[[#This Row],[Date]],"YYYY")</f>
        <v>2015</v>
      </c>
      <c r="F1880" t="s">
        <v>275</v>
      </c>
      <c r="G1880" s="7" t="str">
        <f>VLOOKUP(K1880,[1]LibPAS_data!$A$2:$C$600,3,FALSE)</f>
        <v>Maricopa</v>
      </c>
      <c r="H1880">
        <v>14477</v>
      </c>
      <c r="I1880" t="s">
        <v>97</v>
      </c>
      <c r="J1880" s="7" t="str">
        <f>VLOOKUP(K1880,[1]LibPAS_data!$A$2:$C$601,2,FALSE)</f>
        <v>Desert Foothills Branch Library</v>
      </c>
      <c r="K1880" s="33" t="s">
        <v>287</v>
      </c>
      <c r="L1880" t="s">
        <v>96</v>
      </c>
      <c r="M1880" t="s">
        <v>266</v>
      </c>
      <c r="P1880">
        <v>0</v>
      </c>
      <c r="Q1880">
        <v>0</v>
      </c>
      <c r="R1880">
        <v>0</v>
      </c>
      <c r="S1880">
        <v>0</v>
      </c>
      <c r="T1880">
        <v>0</v>
      </c>
      <c r="U1880">
        <v>0</v>
      </c>
      <c r="V1880">
        <v>0</v>
      </c>
    </row>
    <row r="1881" spans="1:22" ht="15" x14ac:dyDescent="0.25">
      <c r="A1881" s="22" t="e">
        <f>VLOOKUP(lex_jul_2014[[#This Row],[Locationid]],[1]LibPAS_data!$A$2:$D$264,4,FALSE)</f>
        <v>#N/A</v>
      </c>
      <c r="B1881" s="10" t="str">
        <f>TEXT(C1881,"yyyy")&amp;"-"&amp;"Q"&amp;LOOKUP(MONTH(C1881),{1,4,7,10},{1,2,3,4})</f>
        <v>2015-Q4</v>
      </c>
      <c r="C1881" s="19">
        <v>42339</v>
      </c>
      <c r="D1881" s="7">
        <f>YEAR(DATE(YEAR(lex_jul_2014[[#This Row],[Date]]),MONTH(lex_jul_2014[[#This Row],[Date]])+6,1))</f>
        <v>2016</v>
      </c>
      <c r="E1881" s="39" t="str">
        <f>TEXT(lex_jul_2014[[#This Row],[Date]],"YYYY")</f>
        <v>2015</v>
      </c>
      <c r="F1881" t="s">
        <v>275</v>
      </c>
      <c r="G1881" s="7" t="str">
        <f>VLOOKUP(K1881,[1]LibPAS_data!$A$2:$C$600,3,FALSE)</f>
        <v>Yavapai</v>
      </c>
      <c r="H1881">
        <v>14545</v>
      </c>
      <c r="I1881" t="s">
        <v>53</v>
      </c>
      <c r="J1881" s="7" t="str">
        <f>VLOOKUP(K1881,[1]LibPAS_data!$A$2:$C$601,2,FALSE)</f>
        <v>Dewey-Humboldt Town Library</v>
      </c>
      <c r="K1881" s="13" t="s">
        <v>180</v>
      </c>
      <c r="L1881" t="s">
        <v>39</v>
      </c>
      <c r="M1881" t="s">
        <v>266</v>
      </c>
      <c r="P1881">
        <v>0</v>
      </c>
      <c r="Q1881">
        <v>0</v>
      </c>
      <c r="R1881">
        <v>0</v>
      </c>
      <c r="S1881">
        <v>0</v>
      </c>
      <c r="T1881">
        <v>0</v>
      </c>
      <c r="U1881">
        <v>0</v>
      </c>
      <c r="V1881">
        <v>0</v>
      </c>
    </row>
    <row r="1882" spans="1:22" ht="15" x14ac:dyDescent="0.25">
      <c r="A1882" s="22">
        <f>VLOOKUP(lex_jul_2014[[#This Row],[Locationid]],[1]LibPAS_data!$A$2:$D$264,4,FALSE)</f>
        <v>21526</v>
      </c>
      <c r="B1882" s="10" t="str">
        <f>TEXT(C1882,"yyyy")&amp;"-"&amp;"Q"&amp;LOOKUP(MONTH(C1882),{1,4,7,10},{1,2,3,4})</f>
        <v>2015-Q4</v>
      </c>
      <c r="C1882" s="19">
        <v>42339</v>
      </c>
      <c r="D1882" s="7">
        <f>YEAR(DATE(YEAR(lex_jul_2014[[#This Row],[Date]]),MONTH(lex_jul_2014[[#This Row],[Date]])+6,1))</f>
        <v>2016</v>
      </c>
      <c r="E1882" s="39" t="str">
        <f>TEXT(lex_jul_2014[[#This Row],[Date]],"YYYY")</f>
        <v>2015</v>
      </c>
      <c r="F1882" t="s">
        <v>275</v>
      </c>
      <c r="G1882" s="7" t="str">
        <f>VLOOKUP(K1882,[1]LibPAS_data!$A$2:$C$600,3,FALSE)</f>
        <v>Cochise</v>
      </c>
      <c r="H1882">
        <v>14447</v>
      </c>
      <c r="I1882" t="s">
        <v>81</v>
      </c>
      <c r="J1882" s="7" t="str">
        <f>VLOOKUP(K1882,[1]LibPAS_data!$A$2:$C$601,2,FALSE)</f>
        <v>Douglas Public Library</v>
      </c>
      <c r="K1882" s="13" t="s">
        <v>181</v>
      </c>
      <c r="L1882" t="s">
        <v>76</v>
      </c>
      <c r="M1882" t="s">
        <v>266</v>
      </c>
      <c r="P1882">
        <v>0</v>
      </c>
      <c r="Q1882">
        <v>0</v>
      </c>
      <c r="R1882">
        <v>0</v>
      </c>
      <c r="S1882">
        <v>0</v>
      </c>
      <c r="T1882">
        <v>0</v>
      </c>
      <c r="U1882">
        <v>0</v>
      </c>
      <c r="V1882">
        <v>0</v>
      </c>
    </row>
    <row r="1883" spans="1:22" ht="15" x14ac:dyDescent="0.25">
      <c r="A1883" s="22" t="e">
        <f>VLOOKUP(lex_jul_2014[[#This Row],[Locationid]],[1]LibPAS_data!$A$2:$D$264,4,FALSE)</f>
        <v>#N/A</v>
      </c>
      <c r="B1883" s="10" t="str">
        <f>TEXT(C1883,"yyyy")&amp;"-"&amp;"Q"&amp;LOOKUP(MONTH(C1883),{1,4,7,10},{1,2,3,4})</f>
        <v>2015-Q4</v>
      </c>
      <c r="C1883" s="19">
        <v>42339</v>
      </c>
      <c r="D1883" s="7">
        <f>YEAR(DATE(YEAR(lex_jul_2014[[#This Row],[Date]]),MONTH(lex_jul_2014[[#This Row],[Date]])+6,1))</f>
        <v>2016</v>
      </c>
      <c r="E1883" s="39" t="str">
        <f>TEXT(lex_jul_2014[[#This Row],[Date]],"YYYY")</f>
        <v>2015</v>
      </c>
      <c r="F1883" t="s">
        <v>275</v>
      </c>
      <c r="G1883" s="7" t="str">
        <f>VLOOKUP(K1883,[1]LibPAS_data!$A$2:$C$600,3,FALSE)</f>
        <v>Pima</v>
      </c>
      <c r="H1883">
        <v>14510</v>
      </c>
      <c r="I1883" t="s">
        <v>132</v>
      </c>
      <c r="J1883" s="7" t="str">
        <f>VLOOKUP(K1883,[1]LibPAS_data!$A$2:$C$601,2,FALSE)</f>
        <v>Dr. Fernando Escalante Comm Library</v>
      </c>
      <c r="K1883" s="13" t="s">
        <v>182</v>
      </c>
      <c r="L1883" t="s">
        <v>131</v>
      </c>
      <c r="M1883" t="s">
        <v>266</v>
      </c>
      <c r="P1883">
        <v>0</v>
      </c>
      <c r="Q1883">
        <v>0</v>
      </c>
      <c r="R1883">
        <v>0</v>
      </c>
      <c r="S1883">
        <v>0</v>
      </c>
      <c r="T1883">
        <v>0</v>
      </c>
      <c r="U1883">
        <v>0</v>
      </c>
      <c r="V1883">
        <v>0</v>
      </c>
    </row>
    <row r="1884" spans="1:22" ht="15" x14ac:dyDescent="0.25">
      <c r="A1884" s="22">
        <f>VLOOKUP(lex_jul_2014[[#This Row],[Locationid]],[1]LibPAS_data!$A$2:$D$264,4,FALSE)</f>
        <v>1264</v>
      </c>
      <c r="B1884" s="10" t="str">
        <f>TEXT(C1884,"yyyy")&amp;"-"&amp;"Q"&amp;LOOKUP(MONTH(C1884),{1,4,7,10},{1,2,3,4})</f>
        <v>2015-Q4</v>
      </c>
      <c r="C1884" s="19">
        <v>42339</v>
      </c>
      <c r="D1884" s="7">
        <f>YEAR(DATE(YEAR(lex_jul_2014[[#This Row],[Date]]),MONTH(lex_jul_2014[[#This Row],[Date]])+6,1))</f>
        <v>2016</v>
      </c>
      <c r="E1884" s="39" t="str">
        <f>TEXT(lex_jul_2014[[#This Row],[Date]],"YYYY")</f>
        <v>2015</v>
      </c>
      <c r="F1884" t="s">
        <v>275</v>
      </c>
      <c r="G1884" s="7" t="str">
        <f>VLOOKUP(K1884,[1]LibPAS_data!$A$2:$C$600,3,FALSE)</f>
        <v>Greenlee</v>
      </c>
      <c r="H1884">
        <v>14468</v>
      </c>
      <c r="I1884" t="s">
        <v>69</v>
      </c>
      <c r="J1884" s="7" t="str">
        <f>VLOOKUP(K1884,[1]LibPAS_data!$A$2:$C$601,2,FALSE)</f>
        <v>Duncan Public Library</v>
      </c>
      <c r="K1884" s="13" t="s">
        <v>183</v>
      </c>
      <c r="L1884" t="s">
        <v>70</v>
      </c>
      <c r="M1884" t="s">
        <v>266</v>
      </c>
      <c r="P1884">
        <v>0</v>
      </c>
      <c r="Q1884">
        <v>0</v>
      </c>
      <c r="R1884">
        <v>0</v>
      </c>
      <c r="S1884">
        <v>0</v>
      </c>
      <c r="T1884">
        <v>0</v>
      </c>
      <c r="U1884">
        <v>0</v>
      </c>
      <c r="V1884">
        <v>0</v>
      </c>
    </row>
    <row r="1885" spans="1:22" ht="15" x14ac:dyDescent="0.25">
      <c r="A1885" s="22">
        <f>VLOOKUP(lex_jul_2014[[#This Row],[Locationid]],[1]LibPAS_data!$A$2:$D$264,4,FALSE)</f>
        <v>3457</v>
      </c>
      <c r="B1885" s="10" t="str">
        <f>TEXT(C1885,"yyyy")&amp;"-"&amp;"Q"&amp;LOOKUP(MONTH(C1885),{1,4,7,10},{1,2,3,4})</f>
        <v>2015-Q4</v>
      </c>
      <c r="C1885" s="19">
        <v>42339</v>
      </c>
      <c r="D1885" s="7">
        <f>YEAR(DATE(YEAR(lex_jul_2014[[#This Row],[Date]]),MONTH(lex_jul_2014[[#This Row],[Date]])+6,1))</f>
        <v>2016</v>
      </c>
      <c r="E1885" s="39" t="str">
        <f>TEXT(lex_jul_2014[[#This Row],[Date]],"YYYY")</f>
        <v>2015</v>
      </c>
      <c r="F1885" t="s">
        <v>275</v>
      </c>
      <c r="G1885" s="7" t="str">
        <f>VLOOKUP(K1885,[1]LibPAS_data!$A$2:$C$600,3,FALSE)</f>
        <v>Pinal</v>
      </c>
      <c r="H1885">
        <v>13837</v>
      </c>
      <c r="I1885" t="s">
        <v>17</v>
      </c>
      <c r="J1885" s="7" t="str">
        <f>VLOOKUP(K1885,[1]LibPAS_data!$A$2:$C$601,2,FALSE)</f>
        <v>Eloy Santa Cruz Library</v>
      </c>
      <c r="K1885" s="13" t="s">
        <v>184</v>
      </c>
      <c r="L1885" t="s">
        <v>13</v>
      </c>
      <c r="M1885" t="s">
        <v>266</v>
      </c>
      <c r="P1885">
        <v>0</v>
      </c>
      <c r="Q1885">
        <v>0</v>
      </c>
      <c r="R1885">
        <v>0</v>
      </c>
      <c r="S1885">
        <v>0</v>
      </c>
      <c r="T1885">
        <v>0</v>
      </c>
      <c r="U1885">
        <v>0</v>
      </c>
      <c r="V1885">
        <v>0</v>
      </c>
    </row>
    <row r="1886" spans="1:22" ht="15" x14ac:dyDescent="0.25">
      <c r="A1886" s="22">
        <f>VLOOKUP(lex_jul_2014[[#This Row],[Locationid]],[1]LibPAS_data!$A$2:$D$264,4,FALSE)</f>
        <v>6415</v>
      </c>
      <c r="B1886" s="10" t="str">
        <f>TEXT(C1886,"yyyy")&amp;"-"&amp;"Q"&amp;LOOKUP(MONTH(C1886),{1,4,7,10},{1,2,3,4})</f>
        <v>2015-Q4</v>
      </c>
      <c r="C1886" s="19">
        <v>42339</v>
      </c>
      <c r="D1886" s="7">
        <f>YEAR(DATE(YEAR(lex_jul_2014[[#This Row],[Date]]),MONTH(lex_jul_2014[[#This Row],[Date]])+6,1))</f>
        <v>2016</v>
      </c>
      <c r="E1886" s="39" t="str">
        <f>TEXT(lex_jul_2014[[#This Row],[Date]],"YYYY")</f>
        <v>2015</v>
      </c>
      <c r="F1886" t="s">
        <v>275</v>
      </c>
      <c r="G1886" s="7" t="str">
        <f>VLOOKUP(K1886,[1]LibPAS_data!$A$2:$C$600,3,FALSE)</f>
        <v>Cochise</v>
      </c>
      <c r="H1886">
        <v>14452</v>
      </c>
      <c r="I1886" t="s">
        <v>78</v>
      </c>
      <c r="J1886" s="7" t="str">
        <f>VLOOKUP(K1886,[1]LibPAS_data!$A$2:$C$601,2,FALSE)</f>
        <v>Elsie S. Hogan community Library</v>
      </c>
      <c r="K1886" s="13" t="s">
        <v>185</v>
      </c>
      <c r="L1886" t="s">
        <v>76</v>
      </c>
      <c r="M1886" t="s">
        <v>266</v>
      </c>
      <c r="P1886">
        <v>0</v>
      </c>
      <c r="Q1886">
        <v>0</v>
      </c>
      <c r="R1886">
        <v>0</v>
      </c>
      <c r="S1886">
        <v>0</v>
      </c>
      <c r="T1886">
        <v>0</v>
      </c>
      <c r="U1886">
        <v>0</v>
      </c>
      <c r="V1886">
        <v>0</v>
      </c>
    </row>
    <row r="1887" spans="1:22" ht="15" x14ac:dyDescent="0.25">
      <c r="A1887" s="22">
        <f>VLOOKUP(lex_jul_2014[[#This Row],[Locationid]],[1]LibPAS_data!$A$2:$D$264,4,FALSE)</f>
        <v>72247</v>
      </c>
      <c r="B1887" s="10" t="str">
        <f>TEXT(C1887,"yyyy")&amp;"-"&amp;"Q"&amp;LOOKUP(MONTH(C1887),{1,4,7,10},{1,2,3,4})</f>
        <v>2015-Q4</v>
      </c>
      <c r="C1887" s="19">
        <v>42339</v>
      </c>
      <c r="D1887" s="7">
        <f>YEAR(DATE(YEAR(lex_jul_2014[[#This Row],[Date]]),MONTH(lex_jul_2014[[#This Row],[Date]])+6,1))</f>
        <v>2016</v>
      </c>
      <c r="E1887" s="39" t="str">
        <f>TEXT(lex_jul_2014[[#This Row],[Date]],"YYYY")</f>
        <v>2015</v>
      </c>
      <c r="F1887" t="s">
        <v>275</v>
      </c>
      <c r="G1887" s="7" t="str">
        <f>VLOOKUP(K1887,[1]LibPAS_data!$A$2:$C$600,3,FALSE)</f>
        <v>Coconino</v>
      </c>
      <c r="H1887">
        <v>5102</v>
      </c>
      <c r="I1887" t="s">
        <v>63</v>
      </c>
      <c r="J1887" s="7" t="str">
        <f>VLOOKUP(K1887,[1]LibPAS_data!$A$2:$C$601,2,FALSE)</f>
        <v>Flagstaff City-Coconino County Public Library</v>
      </c>
      <c r="K1887" s="13" t="s">
        <v>186</v>
      </c>
      <c r="L1887" t="s">
        <v>62</v>
      </c>
      <c r="M1887" t="s">
        <v>266</v>
      </c>
      <c r="P1887">
        <v>38</v>
      </c>
      <c r="Q1887">
        <v>2</v>
      </c>
      <c r="R1887">
        <v>510</v>
      </c>
      <c r="S1887">
        <v>10</v>
      </c>
      <c r="T1887">
        <v>2</v>
      </c>
      <c r="U1887">
        <v>5</v>
      </c>
      <c r="V1887">
        <v>17</v>
      </c>
    </row>
    <row r="1888" spans="1:22" ht="15" x14ac:dyDescent="0.25">
      <c r="A1888" s="22">
        <f>VLOOKUP(lex_jul_2014[[#This Row],[Locationid]],[1]LibPAS_data!$A$2:$D$264,4,FALSE)</f>
        <v>12585</v>
      </c>
      <c r="B1888" s="10" t="str">
        <f>TEXT(C1888,"yyyy")&amp;"-"&amp;"Q"&amp;LOOKUP(MONTH(C1888),{1,4,7,10},{1,2,3,4})</f>
        <v>2015-Q4</v>
      </c>
      <c r="C1888" s="19">
        <v>42339</v>
      </c>
      <c r="D1888" s="7">
        <f>YEAR(DATE(YEAR(lex_jul_2014[[#This Row],[Date]]),MONTH(lex_jul_2014[[#This Row],[Date]])+6,1))</f>
        <v>2016</v>
      </c>
      <c r="E1888" s="39" t="str">
        <f>TEXT(lex_jul_2014[[#This Row],[Date]],"YYYY")</f>
        <v>2015</v>
      </c>
      <c r="F1888" t="s">
        <v>275</v>
      </c>
      <c r="G1888" s="7" t="str">
        <f>VLOOKUP(K1888,[1]LibPAS_data!$A$2:$C$600,3,FALSE)</f>
        <v>Pinal</v>
      </c>
      <c r="H1888">
        <v>13838</v>
      </c>
      <c r="I1888" t="s">
        <v>18</v>
      </c>
      <c r="J1888" s="7" t="str">
        <f>VLOOKUP(K1888,[1]LibPAS_data!$A$2:$C$601,2,FALSE)</f>
        <v>Florence Community Library</v>
      </c>
      <c r="K1888" s="13" t="s">
        <v>187</v>
      </c>
      <c r="L1888" t="s">
        <v>13</v>
      </c>
      <c r="M1888" t="s">
        <v>266</v>
      </c>
      <c r="P1888">
        <v>0</v>
      </c>
      <c r="Q1888">
        <v>0</v>
      </c>
      <c r="R1888">
        <v>0</v>
      </c>
      <c r="S1888">
        <v>0</v>
      </c>
      <c r="T1888">
        <v>0</v>
      </c>
      <c r="U1888">
        <v>0</v>
      </c>
      <c r="V1888">
        <v>0</v>
      </c>
    </row>
    <row r="1889" spans="1:22" ht="15" x14ac:dyDescent="0.25">
      <c r="A1889" s="22" t="e">
        <f>VLOOKUP(lex_jul_2014[[#This Row],[Locationid]],[1]LibPAS_data!$A$2:$D$264,4,FALSE)</f>
        <v>#N/A</v>
      </c>
      <c r="B1889" s="10" t="str">
        <f>TEXT(C1889,"yyyy")&amp;"-"&amp;"Q"&amp;LOOKUP(MONTH(C1889),{1,4,7,10},{1,2,3,4})</f>
        <v>2015-Q4</v>
      </c>
      <c r="C1889" s="19">
        <v>42339</v>
      </c>
      <c r="D1889" s="7">
        <f>YEAR(DATE(YEAR(lex_jul_2014[[#This Row],[Date]]),MONTH(lex_jul_2014[[#This Row],[Date]])+6,1))</f>
        <v>2016</v>
      </c>
      <c r="E1889" s="39" t="str">
        <f>TEXT(lex_jul_2014[[#This Row],[Date]],"YYYY")</f>
        <v>2015</v>
      </c>
      <c r="F1889" t="s">
        <v>275</v>
      </c>
      <c r="G1889" s="7" t="str">
        <f>VLOOKUP(K1889,[1]LibPAS_data!$A$2:$C$600,3,FALSE)</f>
        <v>Coconino</v>
      </c>
      <c r="H1889">
        <v>14455</v>
      </c>
      <c r="I1889" t="s">
        <v>66</v>
      </c>
      <c r="J1889" s="7" t="str">
        <f>VLOOKUP(K1889,[1]LibPAS_data!$A$2:$C$601,2,FALSE)</f>
        <v>Forest Lakes Community Library</v>
      </c>
      <c r="K1889" s="13" t="s">
        <v>188</v>
      </c>
      <c r="L1889" t="s">
        <v>62</v>
      </c>
      <c r="M1889" t="s">
        <v>266</v>
      </c>
      <c r="P1889">
        <v>0</v>
      </c>
      <c r="Q1889">
        <v>0</v>
      </c>
      <c r="R1889">
        <v>0</v>
      </c>
      <c r="S1889">
        <v>0</v>
      </c>
      <c r="T1889">
        <v>0</v>
      </c>
      <c r="U1889">
        <v>0</v>
      </c>
      <c r="V1889">
        <v>0</v>
      </c>
    </row>
    <row r="1890" spans="1:22" ht="15" x14ac:dyDescent="0.25">
      <c r="A1890" s="22">
        <f>VLOOKUP(lex_jul_2014[[#This Row],[Locationid]],[1]LibPAS_data!$A$2:$D$264,4,FALSE)</f>
        <v>1945</v>
      </c>
      <c r="B1890" s="10" t="str">
        <f>TEXT(C1890,"yyyy")&amp;"-"&amp;"Q"&amp;LOOKUP(MONTH(C1890),{1,4,7,10},{1,2,3,4})</f>
        <v>2015-Q4</v>
      </c>
      <c r="C1890" s="19">
        <v>42339</v>
      </c>
      <c r="D1890" s="7">
        <f>YEAR(DATE(YEAR(lex_jul_2014[[#This Row],[Date]]),MONTH(lex_jul_2014[[#This Row],[Date]])+6,1))</f>
        <v>2016</v>
      </c>
      <c r="E1890" s="39" t="str">
        <f>TEXT(lex_jul_2014[[#This Row],[Date]],"YYYY")</f>
        <v>2015</v>
      </c>
      <c r="F1890" t="s">
        <v>275</v>
      </c>
      <c r="G1890" s="7" t="str">
        <f>VLOOKUP(K1890,[1]LibPAS_data!$A$2:$C$600,3,FALSE)</f>
        <v>Coconino</v>
      </c>
      <c r="H1890">
        <v>14454</v>
      </c>
      <c r="I1890" t="s">
        <v>65</v>
      </c>
      <c r="J1890" s="7" t="str">
        <f>VLOOKUP(K1890,[1]LibPAS_data!$A$2:$C$601,2,FALSE)</f>
        <v>Fredonia Public Library</v>
      </c>
      <c r="K1890" s="13" t="s">
        <v>189</v>
      </c>
      <c r="L1890" t="s">
        <v>62</v>
      </c>
      <c r="M1890" t="s">
        <v>266</v>
      </c>
      <c r="P1890">
        <v>0</v>
      </c>
      <c r="Q1890">
        <v>0</v>
      </c>
      <c r="R1890">
        <v>0</v>
      </c>
      <c r="S1890">
        <v>0</v>
      </c>
      <c r="T1890">
        <v>0</v>
      </c>
      <c r="U1890">
        <v>0</v>
      </c>
      <c r="V1890">
        <v>0</v>
      </c>
    </row>
    <row r="1891" spans="1:22" ht="15" x14ac:dyDescent="0.25">
      <c r="A1891" s="22">
        <f>VLOOKUP(lex_jul_2014[[#This Row],[Locationid]],[1]LibPAS_data!$A$2:$D$264,4,FALSE)</f>
        <v>829</v>
      </c>
      <c r="B1891" s="10" t="str">
        <f>TEXT(C1891,"yyyy")&amp;"-"&amp;"Q"&amp;LOOKUP(MONTH(C1891),{1,4,7,10},{1,2,3,4})</f>
        <v>2015-Q4</v>
      </c>
      <c r="C1891" s="19">
        <v>42339</v>
      </c>
      <c r="D1891" s="7">
        <f>YEAR(DATE(YEAR(lex_jul_2014[[#This Row],[Date]]),MONTH(lex_jul_2014[[#This Row],[Date]])+6,1))</f>
        <v>2016</v>
      </c>
      <c r="E1891" s="39" t="str">
        <f>TEXT(lex_jul_2014[[#This Row],[Date]],"YYYY")</f>
        <v>2015</v>
      </c>
      <c r="F1891" t="s">
        <v>275</v>
      </c>
      <c r="G1891" s="7" t="str">
        <f>VLOOKUP(K1891,[1]LibPAS_data!$A$2:$C$600,3,FALSE)</f>
        <v>Maricopa</v>
      </c>
      <c r="H1891">
        <v>14482</v>
      </c>
      <c r="I1891" t="s">
        <v>112</v>
      </c>
      <c r="J1891" s="7" t="str">
        <f>VLOOKUP(K1891,[1]LibPAS_data!$A$2:$C$601,2,FALSE)</f>
        <v>Ft. McDowell Yavapai Nation Tribal Lib</v>
      </c>
      <c r="K1891" s="13" t="s">
        <v>190</v>
      </c>
      <c r="L1891" t="s">
        <v>96</v>
      </c>
      <c r="M1891" t="s">
        <v>266</v>
      </c>
      <c r="P1891">
        <v>0</v>
      </c>
      <c r="Q1891">
        <v>0</v>
      </c>
      <c r="R1891">
        <v>0</v>
      </c>
      <c r="S1891">
        <v>0</v>
      </c>
      <c r="T1891">
        <v>0</v>
      </c>
      <c r="U1891">
        <v>0</v>
      </c>
      <c r="V1891">
        <v>0</v>
      </c>
    </row>
    <row r="1892" spans="1:22" ht="15" x14ac:dyDescent="0.25">
      <c r="A1892" s="22">
        <f>VLOOKUP(lex_jul_2014[[#This Row],[Locationid]],[1]LibPAS_data!$A$2:$D$264,4,FALSE)</f>
        <v>72</v>
      </c>
      <c r="B1892" s="10" t="str">
        <f>TEXT(C1892,"yyyy")&amp;"-"&amp;"Q"&amp;LOOKUP(MONTH(C1892),{1,4,7,10},{1,2,3,4})</f>
        <v>2015-Q4</v>
      </c>
      <c r="C1892" s="19">
        <v>42339</v>
      </c>
      <c r="D1892" s="7">
        <f>YEAR(DATE(YEAR(lex_jul_2014[[#This Row],[Date]]),MONTH(lex_jul_2014[[#This Row],[Date]])+6,1))</f>
        <v>2016</v>
      </c>
      <c r="E1892" s="39" t="str">
        <f>TEXT(lex_jul_2014[[#This Row],[Date]],"YYYY")</f>
        <v>2015</v>
      </c>
      <c r="F1892" t="s">
        <v>275</v>
      </c>
      <c r="G1892" s="7" t="str">
        <f>VLOOKUP(K1892,[1]LibPAS_data!$A$2:$C$600,3,FALSE)</f>
        <v>Gila</v>
      </c>
      <c r="H1892">
        <v>5785</v>
      </c>
      <c r="I1892" t="s">
        <v>87</v>
      </c>
      <c r="J1892" s="7" t="str">
        <f>VLOOKUP(K1892,[1]LibPAS_data!$A$2:$C$601,2,FALSE)</f>
        <v>Gila County Library District</v>
      </c>
      <c r="K1892" s="15" t="s">
        <v>191</v>
      </c>
      <c r="L1892" t="s">
        <v>84</v>
      </c>
      <c r="M1892" t="s">
        <v>266</v>
      </c>
      <c r="P1892">
        <v>14</v>
      </c>
      <c r="Q1892">
        <v>4</v>
      </c>
      <c r="R1892">
        <v>211</v>
      </c>
      <c r="S1892">
        <v>1</v>
      </c>
      <c r="T1892">
        <v>7</v>
      </c>
      <c r="U1892">
        <v>6</v>
      </c>
      <c r="V1892">
        <v>9</v>
      </c>
    </row>
    <row r="1893" spans="1:22" ht="15" x14ac:dyDescent="0.25">
      <c r="A1893" s="22">
        <f>VLOOKUP(lex_jul_2014[[#This Row],[Locationid]],[1]LibPAS_data!$A$2:$D$264,4,FALSE)</f>
        <v>102303</v>
      </c>
      <c r="B1893" s="10" t="str">
        <f>TEXT(C1893,"yyyy")&amp;"-"&amp;"Q"&amp;LOOKUP(MONTH(C1893),{1,4,7,10},{1,2,3,4})</f>
        <v>2015-Q4</v>
      </c>
      <c r="C1893" s="19">
        <v>42339</v>
      </c>
      <c r="D1893" s="7">
        <f>YEAR(DATE(YEAR(lex_jul_2014[[#This Row],[Date]]),MONTH(lex_jul_2014[[#This Row],[Date]])+6,1))</f>
        <v>2016</v>
      </c>
      <c r="E1893" s="39" t="str">
        <f>TEXT(lex_jul_2014[[#This Row],[Date]],"YYYY")</f>
        <v>2015</v>
      </c>
      <c r="F1893" t="s">
        <v>275</v>
      </c>
      <c r="G1893" s="7" t="str">
        <f>VLOOKUP(K1893,[1]LibPAS_data!$A$2:$C$600,3,FALSE)</f>
        <v>Maricopa</v>
      </c>
      <c r="H1893">
        <v>14479</v>
      </c>
      <c r="I1893" t="s">
        <v>102</v>
      </c>
      <c r="J1893" s="7" t="str">
        <f>VLOOKUP(K1893,[1]LibPAS_data!$A$2:$C$601,2,FALSE)</f>
        <v xml:space="preserve">Glendale Public Library </v>
      </c>
      <c r="K1893" s="13" t="s">
        <v>192</v>
      </c>
      <c r="L1893" t="s">
        <v>96</v>
      </c>
      <c r="M1893" t="s">
        <v>266</v>
      </c>
      <c r="P1893">
        <v>2</v>
      </c>
      <c r="Q1893">
        <v>1</v>
      </c>
      <c r="R1893">
        <v>5</v>
      </c>
      <c r="S1893">
        <v>0</v>
      </c>
      <c r="T1893">
        <v>0</v>
      </c>
      <c r="U1893">
        <v>2</v>
      </c>
      <c r="V1893">
        <v>0</v>
      </c>
    </row>
    <row r="1894" spans="1:22" ht="15" x14ac:dyDescent="0.25">
      <c r="A1894" s="22" t="e">
        <f>VLOOKUP(lex_jul_2014[[#This Row],[Locationid]],[1]LibPAS_data!$A$2:$D$264,4,FALSE)</f>
        <v>#N/A</v>
      </c>
      <c r="B1894" s="10" t="str">
        <f>TEXT(C1894,"yyyy")&amp;"-"&amp;"Q"&amp;LOOKUP(MONTH(C1894),{1,4,7,10},{1,2,3,4})</f>
        <v>2015-Q4</v>
      </c>
      <c r="C1894" s="19">
        <v>42339</v>
      </c>
      <c r="D1894" s="7">
        <f>YEAR(DATE(YEAR(lex_jul_2014[[#This Row],[Date]]),MONTH(lex_jul_2014[[#This Row],[Date]])+6,1))</f>
        <v>2016</v>
      </c>
      <c r="E1894" s="39" t="str">
        <f>TEXT(lex_jul_2014[[#This Row],[Date]],"YYYY")</f>
        <v>2015</v>
      </c>
      <c r="F1894" t="s">
        <v>275</v>
      </c>
      <c r="G1894" s="7" t="str">
        <f>VLOOKUP(K1894,[1]LibPAS_data!$A$2:$C$600,3,FALSE)</f>
        <v>Coconino</v>
      </c>
      <c r="H1894">
        <v>14456</v>
      </c>
      <c r="I1894" t="s">
        <v>67</v>
      </c>
      <c r="J1894" s="7" t="str">
        <f>VLOOKUP(K1894,[1]LibPAS_data!$A$2:$C$601,2,FALSE)</f>
        <v>Grand Canyon Community Library</v>
      </c>
      <c r="K1894" s="13" t="s">
        <v>193</v>
      </c>
      <c r="L1894" t="s">
        <v>62</v>
      </c>
      <c r="M1894" t="s">
        <v>266</v>
      </c>
      <c r="P1894">
        <v>0</v>
      </c>
      <c r="Q1894">
        <v>0</v>
      </c>
      <c r="R1894">
        <v>0</v>
      </c>
      <c r="S1894">
        <v>0</v>
      </c>
      <c r="T1894">
        <v>0</v>
      </c>
      <c r="U1894">
        <v>0</v>
      </c>
      <c r="V1894">
        <v>0</v>
      </c>
    </row>
    <row r="1895" spans="1:22" ht="15" x14ac:dyDescent="0.25">
      <c r="A1895" s="22" t="e">
        <f>VLOOKUP(lex_jul_2014[[#This Row],[Locationid]],[1]LibPAS_data!$A$2:$D$264,4,FALSE)</f>
        <v>#N/A</v>
      </c>
      <c r="B1895" s="10" t="str">
        <f>TEXT(C1895,"yyyy")&amp;"-"&amp;"Q"&amp;LOOKUP(MONTH(C1895),{1,4,7,10},{1,2,3,4})</f>
        <v>2015-Q4</v>
      </c>
      <c r="C1895" s="19">
        <v>42339</v>
      </c>
      <c r="D1895" s="7">
        <f>YEAR(DATE(YEAR(lex_jul_2014[[#This Row],[Date]]),MONTH(lex_jul_2014[[#This Row],[Date]])+6,1))</f>
        <v>2016</v>
      </c>
      <c r="E1895" s="39" t="str">
        <f>TEXT(lex_jul_2014[[#This Row],[Date]],"YYYY")</f>
        <v>2015</v>
      </c>
      <c r="F1895" t="s">
        <v>275</v>
      </c>
      <c r="G1895" s="7" t="str">
        <f>VLOOKUP(K1895,[1]LibPAS_data!$A$2:$C$600,3,FALSE)</f>
        <v>Greenlee</v>
      </c>
      <c r="H1895">
        <v>14366</v>
      </c>
      <c r="I1895" t="s">
        <v>73</v>
      </c>
      <c r="J1895" s="7" t="str">
        <f>VLOOKUP(K1895,[1]LibPAS_data!$A$2:$C$601,2,FALSE)</f>
        <v>Greenlee County Library</v>
      </c>
      <c r="K1895" s="15" t="s">
        <v>194</v>
      </c>
      <c r="L1895" t="s">
        <v>70</v>
      </c>
      <c r="M1895" t="s">
        <v>266</v>
      </c>
      <c r="P1895">
        <v>0</v>
      </c>
      <c r="Q1895">
        <v>0</v>
      </c>
      <c r="R1895">
        <v>0</v>
      </c>
      <c r="S1895">
        <v>0</v>
      </c>
      <c r="T1895">
        <v>0</v>
      </c>
      <c r="U1895">
        <v>0</v>
      </c>
      <c r="V1895">
        <v>0</v>
      </c>
    </row>
    <row r="1896" spans="1:22" ht="15" x14ac:dyDescent="0.25">
      <c r="A1896" s="22">
        <f>VLOOKUP(lex_jul_2014[[#This Row],[Locationid]],[1]LibPAS_data!$A$2:$D$264,4,FALSE)</f>
        <v>2397</v>
      </c>
      <c r="B1896" s="10" t="str">
        <f>TEXT(C1896,"yyyy")&amp;"-"&amp;"Q"&amp;LOOKUP(MONTH(C1896),{1,4,7,10},{1,2,3,4})</f>
        <v>2015-Q4</v>
      </c>
      <c r="C1896" s="19">
        <v>42339</v>
      </c>
      <c r="D1896" s="7">
        <f>YEAR(DATE(YEAR(lex_jul_2014[[#This Row],[Date]]),MONTH(lex_jul_2014[[#This Row],[Date]])+6,1))</f>
        <v>2016</v>
      </c>
      <c r="E1896" s="39" t="str">
        <f>TEXT(lex_jul_2014[[#This Row],[Date]],"YYYY")</f>
        <v>2015</v>
      </c>
      <c r="F1896" t="s">
        <v>275</v>
      </c>
      <c r="G1896" s="7" t="str">
        <f>VLOOKUP(K1896,[1]LibPAS_data!$A$2:$C$600,3,FALSE)</f>
        <v>Navajo</v>
      </c>
      <c r="H1896">
        <v>14496</v>
      </c>
      <c r="I1896" t="s">
        <v>118</v>
      </c>
      <c r="J1896" s="7" t="str">
        <f>VLOOKUP(K1896,[1]LibPAS_data!$A$2:$C$601,2,FALSE)</f>
        <v>Holbrook Public Library</v>
      </c>
      <c r="K1896" s="13" t="s">
        <v>195</v>
      </c>
      <c r="L1896" t="s">
        <v>114</v>
      </c>
      <c r="M1896" t="s">
        <v>266</v>
      </c>
      <c r="P1896">
        <v>0</v>
      </c>
      <c r="Q1896">
        <v>0</v>
      </c>
      <c r="R1896">
        <v>0</v>
      </c>
      <c r="S1896">
        <v>0</v>
      </c>
      <c r="T1896">
        <v>0</v>
      </c>
      <c r="U1896">
        <v>0</v>
      </c>
      <c r="V1896">
        <v>0</v>
      </c>
    </row>
    <row r="1897" spans="1:22" ht="15" x14ac:dyDescent="0.25">
      <c r="A1897" s="22">
        <f>VLOOKUP(lex_jul_2014[[#This Row],[Locationid]],[1]LibPAS_data!$A$2:$D$264,4,FALSE)</f>
        <v>1827</v>
      </c>
      <c r="B1897" s="10" t="str">
        <f>TEXT(C1897,"yyyy")&amp;"-"&amp;"Q"&amp;LOOKUP(MONTH(C1897),{1,4,7,10},{1,2,3,4})</f>
        <v>2015-Q4</v>
      </c>
      <c r="C1897" s="19">
        <v>42339</v>
      </c>
      <c r="D1897" s="7">
        <f>YEAR(DATE(YEAR(lex_jul_2014[[#This Row],[Date]]),MONTH(lex_jul_2014[[#This Row],[Date]])+6,1))</f>
        <v>2016</v>
      </c>
      <c r="E1897" s="39" t="str">
        <f>TEXT(lex_jul_2014[[#This Row],[Date]],"YYYY")</f>
        <v>2015</v>
      </c>
      <c r="F1897" t="s">
        <v>275</v>
      </c>
      <c r="G1897" s="7" t="str">
        <f>VLOOKUP(K1897,[1]LibPAS_data!$A$2:$C$600,3,FALSE)</f>
        <v>Navajo</v>
      </c>
      <c r="H1897">
        <v>14497</v>
      </c>
      <c r="I1897" t="s">
        <v>119</v>
      </c>
      <c r="J1897" s="7" t="str">
        <f>VLOOKUP(K1897,[1]LibPAS_data!$A$2:$C$601,2,FALSE)</f>
        <v>Hopi Public Library</v>
      </c>
      <c r="K1897" s="13" t="s">
        <v>196</v>
      </c>
      <c r="L1897" t="s">
        <v>114</v>
      </c>
      <c r="M1897" t="s">
        <v>266</v>
      </c>
      <c r="P1897">
        <v>0</v>
      </c>
      <c r="Q1897">
        <v>0</v>
      </c>
      <c r="R1897">
        <v>0</v>
      </c>
      <c r="S1897">
        <v>0</v>
      </c>
      <c r="T1897">
        <v>0</v>
      </c>
      <c r="U1897">
        <v>0</v>
      </c>
      <c r="V1897">
        <v>0</v>
      </c>
    </row>
    <row r="1898" spans="1:22" ht="15" x14ac:dyDescent="0.25">
      <c r="A1898" s="22">
        <f>VLOOKUP(lex_jul_2014[[#This Row],[Locationid]],[1]LibPAS_data!$A$2:$D$264,4,FALSE)</f>
        <v>1694</v>
      </c>
      <c r="B1898" s="10" t="str">
        <f>TEXT(C1898,"yyyy")&amp;"-"&amp;"Q"&amp;LOOKUP(MONTH(C1898),{1,4,7,10},{1,2,3,4})</f>
        <v>2015-Q4</v>
      </c>
      <c r="C1898" s="19">
        <v>42339</v>
      </c>
      <c r="D1898" s="7">
        <f>YEAR(DATE(YEAR(lex_jul_2014[[#This Row],[Date]]),MONTH(lex_jul_2014[[#This Row],[Date]])+6,1))</f>
        <v>2016</v>
      </c>
      <c r="E1898" s="39" t="str">
        <f>TEXT(lex_jul_2014[[#This Row],[Date]],"YYYY")</f>
        <v>2015</v>
      </c>
      <c r="F1898" t="s">
        <v>275</v>
      </c>
      <c r="G1898" s="7" t="str">
        <f>VLOOKUP(K1898,[1]LibPAS_data!$A$2:$C$600,3,FALSE)</f>
        <v>Cochise</v>
      </c>
      <c r="H1898">
        <v>14449</v>
      </c>
      <c r="I1898" t="s">
        <v>83</v>
      </c>
      <c r="J1898" s="7" t="str">
        <f>VLOOKUP(K1898,[1]LibPAS_data!$A$2:$C$601,2,FALSE)</f>
        <v>Huachuca City Public Library</v>
      </c>
      <c r="K1898" s="13" t="s">
        <v>197</v>
      </c>
      <c r="L1898" t="s">
        <v>76</v>
      </c>
      <c r="M1898" t="s">
        <v>266</v>
      </c>
      <c r="P1898">
        <v>0</v>
      </c>
      <c r="Q1898">
        <v>0</v>
      </c>
      <c r="R1898">
        <v>0</v>
      </c>
      <c r="S1898">
        <v>0</v>
      </c>
      <c r="T1898">
        <v>0</v>
      </c>
      <c r="U1898">
        <v>0</v>
      </c>
      <c r="V1898">
        <v>0</v>
      </c>
    </row>
    <row r="1899" spans="1:22" ht="15" x14ac:dyDescent="0.25">
      <c r="A1899" s="22" t="str">
        <f>VLOOKUP(lex_jul_2014[[#This Row],[Locationid]],[1]LibPAS_data!$A$2:$D$264,4,FALSE)</f>
        <v>N/A</v>
      </c>
      <c r="B1899" s="10" t="str">
        <f>TEXT(C1899,"yyyy")&amp;"-"&amp;"Q"&amp;LOOKUP(MONTH(C1899),{1,4,7,10},{1,2,3,4})</f>
        <v>2015-Q4</v>
      </c>
      <c r="C1899" s="19">
        <v>42339</v>
      </c>
      <c r="D1899" s="7">
        <f>YEAR(DATE(YEAR(lex_jul_2014[[#This Row],[Date]]),MONTH(lex_jul_2014[[#This Row],[Date]])+6,1))</f>
        <v>2016</v>
      </c>
      <c r="E1899" s="39" t="str">
        <f>TEXT(lex_jul_2014[[#This Row],[Date]],"YYYY")</f>
        <v>2015</v>
      </c>
      <c r="F1899" t="s">
        <v>275</v>
      </c>
      <c r="G1899" s="7" t="str">
        <f>VLOOKUP(K1899,[1]LibPAS_data!$A$2:$C$600,3,FALSE)</f>
        <v>Pinal</v>
      </c>
      <c r="H1899">
        <v>14442</v>
      </c>
      <c r="I1899" t="s">
        <v>12</v>
      </c>
      <c r="J1899" s="7" t="str">
        <f>VLOOKUP(K1899,[1]LibPAS_data!$A$2:$C$601,2,FALSE)</f>
        <v>Ira H. Hayes Memorial Library</v>
      </c>
      <c r="K1899" s="13" t="s">
        <v>198</v>
      </c>
      <c r="L1899" t="s">
        <v>13</v>
      </c>
      <c r="M1899" t="s">
        <v>266</v>
      </c>
      <c r="P1899">
        <v>0</v>
      </c>
      <c r="Q1899">
        <v>0</v>
      </c>
      <c r="R1899">
        <v>0</v>
      </c>
      <c r="S1899">
        <v>0</v>
      </c>
      <c r="T1899">
        <v>0</v>
      </c>
      <c r="U1899">
        <v>0</v>
      </c>
      <c r="V1899">
        <v>0</v>
      </c>
    </row>
    <row r="1900" spans="1:22" ht="15" x14ac:dyDescent="0.25">
      <c r="A1900" s="22">
        <f>VLOOKUP(lex_jul_2014[[#This Row],[Locationid]],[1]LibPAS_data!$A$2:$D$264,4,FALSE)</f>
        <v>2991</v>
      </c>
      <c r="B1900" s="10" t="str">
        <f>TEXT(C1900,"yyyy")&amp;"-"&amp;"Q"&amp;LOOKUP(MONTH(C1900),{1,4,7,10},{1,2,3,4})</f>
        <v>2015-Q4</v>
      </c>
      <c r="C1900" s="19">
        <v>42339</v>
      </c>
      <c r="D1900" s="7">
        <f>YEAR(DATE(YEAR(lex_jul_2014[[#This Row],[Date]]),MONTH(lex_jul_2014[[#This Row],[Date]])+6,1))</f>
        <v>2016</v>
      </c>
      <c r="E1900" s="39" t="str">
        <f>TEXT(lex_jul_2014[[#This Row],[Date]],"YYYY")</f>
        <v>2015</v>
      </c>
      <c r="F1900" t="s">
        <v>275</v>
      </c>
      <c r="G1900" s="7" t="str">
        <f>VLOOKUP(K1900,[1]LibPAS_data!$A$2:$C$600,3,FALSE)</f>
        <v>Gila</v>
      </c>
      <c r="H1900">
        <v>14461</v>
      </c>
      <c r="I1900" t="s">
        <v>88</v>
      </c>
      <c r="J1900" s="7" t="str">
        <f>VLOOKUP(K1900,[1]LibPAS_data!$A$2:$C$601,2,FALSE)</f>
        <v>Isabelle Hunt Memorial Public Library</v>
      </c>
      <c r="K1900" s="13" t="s">
        <v>199</v>
      </c>
      <c r="L1900" t="s">
        <v>84</v>
      </c>
      <c r="M1900" t="s">
        <v>266</v>
      </c>
      <c r="P1900">
        <v>0</v>
      </c>
      <c r="Q1900">
        <v>0</v>
      </c>
      <c r="R1900">
        <v>0</v>
      </c>
      <c r="S1900">
        <v>0</v>
      </c>
      <c r="T1900">
        <v>0</v>
      </c>
      <c r="U1900">
        <v>0</v>
      </c>
      <c r="V1900">
        <v>0</v>
      </c>
    </row>
    <row r="1901" spans="1:22" ht="15" x14ac:dyDescent="0.25">
      <c r="A1901" s="22">
        <f>VLOOKUP(lex_jul_2014[[#This Row],[Locationid]],[1]LibPAS_data!$A$2:$D$264,4,FALSE)</f>
        <v>663</v>
      </c>
      <c r="B1901" s="10" t="str">
        <f>TEXT(C1901,"yyyy")&amp;"-"&amp;"Q"&amp;LOOKUP(MONTH(C1901),{1,4,7,10},{1,2,3,4})</f>
        <v>2015-Q4</v>
      </c>
      <c r="C1901" s="19">
        <v>42339</v>
      </c>
      <c r="D1901" s="7">
        <f>YEAR(DATE(YEAR(lex_jul_2014[[#This Row],[Date]]),MONTH(lex_jul_2014[[#This Row],[Date]])+6,1))</f>
        <v>2016</v>
      </c>
      <c r="E1901" s="39" t="str">
        <f>TEXT(lex_jul_2014[[#This Row],[Date]],"YYYY")</f>
        <v>2015</v>
      </c>
      <c r="F1901" t="s">
        <v>275</v>
      </c>
      <c r="G1901" s="7" t="str">
        <f>VLOOKUP(K1901,[1]LibPAS_data!$A$2:$C$600,3,FALSE)</f>
        <v>Yavapai</v>
      </c>
      <c r="H1901">
        <v>14523</v>
      </c>
      <c r="I1901" t="s">
        <v>46</v>
      </c>
      <c r="J1901" s="7" t="str">
        <f>VLOOKUP(K1901,[1]LibPAS_data!$A$2:$C$601,2,FALSE)</f>
        <v>Jerome Public</v>
      </c>
      <c r="K1901" s="13" t="s">
        <v>200</v>
      </c>
      <c r="L1901" t="s">
        <v>39</v>
      </c>
      <c r="M1901" t="s">
        <v>266</v>
      </c>
      <c r="P1901">
        <v>0</v>
      </c>
      <c r="Q1901">
        <v>0</v>
      </c>
      <c r="R1901">
        <v>0</v>
      </c>
      <c r="S1901">
        <v>0</v>
      </c>
      <c r="T1901">
        <v>0</v>
      </c>
      <c r="U1901">
        <v>0</v>
      </c>
      <c r="V1901">
        <v>0</v>
      </c>
    </row>
    <row r="1902" spans="1:22" ht="15" x14ac:dyDescent="0.25">
      <c r="A1902" s="22" t="str">
        <f>VLOOKUP(lex_jul_2014[[#This Row],[Locationid]],[1]LibPAS_data!$A$2:$D$264,4,FALSE)</f>
        <v>N/A</v>
      </c>
      <c r="B1902" s="10" t="str">
        <f>TEXT(C1902,"yyyy")&amp;"-"&amp;"Q"&amp;LOOKUP(MONTH(C1902),{1,4,7,10},{1,2,3,4})</f>
        <v>2015-Q4</v>
      </c>
      <c r="C1902" s="19">
        <v>42339</v>
      </c>
      <c r="D1902" s="7">
        <f>YEAR(DATE(YEAR(lex_jul_2014[[#This Row],[Date]]),MONTH(lex_jul_2014[[#This Row],[Date]])+6,1))</f>
        <v>2016</v>
      </c>
      <c r="E1902" s="39" t="str">
        <f>TEXT(lex_jul_2014[[#This Row],[Date]],"YYYY")</f>
        <v>2015</v>
      </c>
      <c r="F1902" t="s">
        <v>275</v>
      </c>
      <c r="G1902" s="7" t="str">
        <f>VLOOKUP(K1902,[1]LibPAS_data!$A$2:$C$600,3,FALSE)</f>
        <v>Mohave</v>
      </c>
      <c r="H1902">
        <v>14490</v>
      </c>
      <c r="I1902" t="s">
        <v>31</v>
      </c>
      <c r="J1902" s="7" t="str">
        <f>VLOOKUP(K1902,[1]LibPAS_data!$A$2:$C$601,2,FALSE)</f>
        <v>Kaibab Paiute Public Library</v>
      </c>
      <c r="K1902" s="13" t="s">
        <v>201</v>
      </c>
      <c r="L1902" t="s">
        <v>28</v>
      </c>
      <c r="M1902" t="s">
        <v>266</v>
      </c>
      <c r="P1902">
        <v>0</v>
      </c>
      <c r="Q1902">
        <v>0</v>
      </c>
      <c r="R1902">
        <v>0</v>
      </c>
      <c r="S1902">
        <v>0</v>
      </c>
      <c r="T1902">
        <v>0</v>
      </c>
      <c r="U1902">
        <v>0</v>
      </c>
      <c r="V1902">
        <v>0</v>
      </c>
    </row>
    <row r="1903" spans="1:22" ht="15" x14ac:dyDescent="0.25">
      <c r="A1903" s="22" t="e">
        <f>VLOOKUP(lex_jul_2014[[#This Row],[Locationid]],[1]LibPAS_data!$A$2:$D$264,4,FALSE)</f>
        <v>#N/A</v>
      </c>
      <c r="B1903" s="10" t="str">
        <f>TEXT(C1903,"yyyy")&amp;"-"&amp;"Q"&amp;LOOKUP(MONTH(C1903),{1,4,7,10},{1,2,3,4})</f>
        <v>2015-Q4</v>
      </c>
      <c r="C1903" s="19">
        <v>42339</v>
      </c>
      <c r="D1903" s="7">
        <f>YEAR(DATE(YEAR(lex_jul_2014[[#This Row],[Date]]),MONTH(lex_jul_2014[[#This Row],[Date]])+6,1))</f>
        <v>2016</v>
      </c>
      <c r="E1903" s="39" t="str">
        <f>TEXT(lex_jul_2014[[#This Row],[Date]],"YYYY")</f>
        <v>2015</v>
      </c>
      <c r="F1903" t="s">
        <v>275</v>
      </c>
      <c r="G1903" s="7" t="str">
        <f>VLOOKUP(K1903,[1]LibPAS_data!$A$2:$C$600,3,FALSE)</f>
        <v>Navajo</v>
      </c>
      <c r="H1903">
        <v>14498</v>
      </c>
      <c r="I1903" t="s">
        <v>125</v>
      </c>
      <c r="J1903" s="7" t="str">
        <f>VLOOKUP(K1903,[1]LibPAS_data!$A$2:$C$601,2,FALSE)</f>
        <v>Kayenta Community Library</v>
      </c>
      <c r="K1903" s="13" t="s">
        <v>202</v>
      </c>
      <c r="L1903" t="s">
        <v>114</v>
      </c>
      <c r="M1903" t="s">
        <v>266</v>
      </c>
      <c r="P1903">
        <v>0</v>
      </c>
      <c r="Q1903">
        <v>0</v>
      </c>
      <c r="R1903">
        <v>0</v>
      </c>
      <c r="S1903">
        <v>0</v>
      </c>
      <c r="T1903">
        <v>0</v>
      </c>
      <c r="U1903">
        <v>0</v>
      </c>
      <c r="V1903">
        <v>0</v>
      </c>
    </row>
    <row r="1904" spans="1:22" ht="15" x14ac:dyDescent="0.25">
      <c r="A1904" s="22">
        <f>VLOOKUP(lex_jul_2014[[#This Row],[Locationid]],[1]LibPAS_data!$A$2:$D$264,4,FALSE)</f>
        <v>1024</v>
      </c>
      <c r="B1904" s="10" t="str">
        <f>TEXT(C1904,"yyyy")&amp;"-"&amp;"Q"&amp;LOOKUP(MONTH(C1904),{1,4,7,10},{1,2,3,4})</f>
        <v>2015-Q4</v>
      </c>
      <c r="C1904" s="19">
        <v>42339</v>
      </c>
      <c r="D1904" s="7">
        <f>YEAR(DATE(YEAR(lex_jul_2014[[#This Row],[Date]]),MONTH(lex_jul_2014[[#This Row],[Date]])+6,1))</f>
        <v>2016</v>
      </c>
      <c r="E1904" s="39" t="str">
        <f>TEXT(lex_jul_2014[[#This Row],[Date]],"YYYY")</f>
        <v>2015</v>
      </c>
      <c r="F1904" t="s">
        <v>275</v>
      </c>
      <c r="G1904" s="7" t="str">
        <f>VLOOKUP(K1904,[1]LibPAS_data!$A$2:$C$600,3,FALSE)</f>
        <v>Pinal</v>
      </c>
      <c r="H1904">
        <v>13839</v>
      </c>
      <c r="I1904" t="s">
        <v>22</v>
      </c>
      <c r="J1904" s="7" t="str">
        <f>VLOOKUP(K1904,[1]LibPAS_data!$A$2:$C$601,2,FALSE)</f>
        <v>Kearny Public Library</v>
      </c>
      <c r="K1904" s="13" t="s">
        <v>203</v>
      </c>
      <c r="L1904" t="s">
        <v>13</v>
      </c>
      <c r="M1904" t="s">
        <v>266</v>
      </c>
      <c r="P1904">
        <v>0</v>
      </c>
      <c r="Q1904">
        <v>0</v>
      </c>
      <c r="R1904">
        <v>0</v>
      </c>
      <c r="S1904">
        <v>0</v>
      </c>
      <c r="T1904">
        <v>0</v>
      </c>
      <c r="U1904">
        <v>0</v>
      </c>
      <c r="V1904">
        <v>0</v>
      </c>
    </row>
    <row r="1905" spans="1:22" ht="15" x14ac:dyDescent="0.25">
      <c r="A1905" s="22">
        <f>VLOOKUP(lex_jul_2014[[#This Row],[Locationid]],[1]LibPAS_data!$A$2:$D$264,4,FALSE)</f>
        <v>3139</v>
      </c>
      <c r="B1905" s="10" t="str">
        <f>TEXT(C1905,"yyyy")&amp;"-"&amp;"Q"&amp;LOOKUP(MONTH(C1905),{1,4,7,10},{1,2,3,4})</f>
        <v>2015-Q4</v>
      </c>
      <c r="C1905" s="19">
        <v>42339</v>
      </c>
      <c r="D1905" s="7">
        <f>YEAR(DATE(YEAR(lex_jul_2014[[#This Row],[Date]]),MONTH(lex_jul_2014[[#This Row],[Date]])+6,1))</f>
        <v>2016</v>
      </c>
      <c r="E1905" s="39" t="str">
        <f>TEXT(lex_jul_2014[[#This Row],[Date]],"YYYY")</f>
        <v>2015</v>
      </c>
      <c r="F1905" t="s">
        <v>275</v>
      </c>
      <c r="G1905" s="7" t="str">
        <f>VLOOKUP(K1905,[1]LibPAS_data!$A$2:$C$600,3,FALSE)</f>
        <v>La Paz</v>
      </c>
      <c r="H1905">
        <v>14475</v>
      </c>
      <c r="I1905" t="s">
        <v>281</v>
      </c>
      <c r="J1905" s="7" t="str">
        <f>VLOOKUP(K1905,[1]LibPAS_data!$A$2:$C$601,2,FALSE)</f>
        <v>La Paz County Library Services</v>
      </c>
      <c r="K1905" s="13" t="s">
        <v>285</v>
      </c>
      <c r="L1905" t="s">
        <v>34</v>
      </c>
      <c r="M1905" t="s">
        <v>266</v>
      </c>
      <c r="P1905">
        <v>0</v>
      </c>
      <c r="Q1905">
        <v>0</v>
      </c>
      <c r="R1905">
        <v>0</v>
      </c>
      <c r="S1905">
        <v>0</v>
      </c>
      <c r="T1905">
        <v>0</v>
      </c>
      <c r="U1905">
        <v>0</v>
      </c>
      <c r="V1905">
        <v>0</v>
      </c>
    </row>
    <row r="1906" spans="1:22" ht="15" x14ac:dyDescent="0.25">
      <c r="A1906" s="22">
        <f>VLOOKUP(lex_jul_2014[[#This Row],[Locationid]],[1]LibPAS_data!$A$2:$D$264,4,FALSE)</f>
        <v>4423</v>
      </c>
      <c r="B1906" s="10" t="str">
        <f>TEXT(C1906,"yyyy")&amp;"-"&amp;"Q"&amp;LOOKUP(MONTH(C1906),{1,4,7,10},{1,2,3,4})</f>
        <v>2015-Q4</v>
      </c>
      <c r="C1906" s="19">
        <v>42339</v>
      </c>
      <c r="D1906" s="7">
        <f>YEAR(DATE(YEAR(lex_jul_2014[[#This Row],[Date]]),MONTH(lex_jul_2014[[#This Row],[Date]])+6,1))</f>
        <v>2016</v>
      </c>
      <c r="E1906" s="39" t="str">
        <f>TEXT(lex_jul_2014[[#This Row],[Date]],"YYYY")</f>
        <v>2015</v>
      </c>
      <c r="F1906" t="s">
        <v>275</v>
      </c>
      <c r="G1906" s="7" t="str">
        <f>VLOOKUP(K1906,[1]LibPAS_data!$A$2:$C$600,3,FALSE)</f>
        <v>Navajo</v>
      </c>
      <c r="H1906">
        <v>14507</v>
      </c>
      <c r="I1906" t="s">
        <v>123</v>
      </c>
      <c r="J1906" s="7" t="str">
        <f>VLOOKUP(K1906,[1]LibPAS_data!$A$2:$C$601,2,FALSE)</f>
        <v>Larson Memorial Public Library</v>
      </c>
      <c r="K1906" s="13" t="s">
        <v>204</v>
      </c>
      <c r="L1906" t="s">
        <v>114</v>
      </c>
      <c r="M1906" t="s">
        <v>266</v>
      </c>
      <c r="P1906">
        <v>0</v>
      </c>
      <c r="Q1906">
        <v>0</v>
      </c>
      <c r="R1906">
        <v>0</v>
      </c>
      <c r="S1906">
        <v>0</v>
      </c>
      <c r="T1906">
        <v>0</v>
      </c>
      <c r="U1906">
        <v>0</v>
      </c>
      <c r="V1906">
        <v>0</v>
      </c>
    </row>
    <row r="1907" spans="1:22" ht="15" x14ac:dyDescent="0.25">
      <c r="A1907" s="22">
        <f>VLOOKUP(lex_jul_2014[[#This Row],[Locationid]],[1]LibPAS_data!$A$2:$D$264,4,FALSE)</f>
        <v>1032</v>
      </c>
      <c r="B1907" s="10" t="str">
        <f>TEXT(C1907,"yyyy")&amp;"-"&amp;"Q"&amp;LOOKUP(MONTH(C1907),{1,4,7,10},{1,2,3,4})</f>
        <v>2015-Q4</v>
      </c>
      <c r="C1907" s="19">
        <v>42339</v>
      </c>
      <c r="D1907" s="7">
        <f>YEAR(DATE(YEAR(lex_jul_2014[[#This Row],[Date]]),MONTH(lex_jul_2014[[#This Row],[Date]])+6,1))</f>
        <v>2016</v>
      </c>
      <c r="E1907" s="39" t="str">
        <f>TEXT(lex_jul_2014[[#This Row],[Date]],"YYYY")</f>
        <v>2015</v>
      </c>
      <c r="F1907" t="s">
        <v>275</v>
      </c>
      <c r="G1907" s="7" t="str">
        <f>VLOOKUP(K1907,[1]LibPAS_data!$A$2:$C$600,3,FALSE)</f>
        <v>Pinal</v>
      </c>
      <c r="H1907">
        <v>13841</v>
      </c>
      <c r="I1907" t="s">
        <v>24</v>
      </c>
      <c r="J1907" s="7" t="str">
        <f>VLOOKUP(K1907,[1]LibPAS_data!$A$2:$C$601,2,FALSE)</f>
        <v>Mammoth Public Library</v>
      </c>
      <c r="K1907" s="13" t="s">
        <v>205</v>
      </c>
      <c r="L1907" t="s">
        <v>13</v>
      </c>
      <c r="M1907" t="s">
        <v>266</v>
      </c>
      <c r="P1907">
        <v>0</v>
      </c>
      <c r="Q1907">
        <v>0</v>
      </c>
      <c r="R1907">
        <v>0</v>
      </c>
      <c r="S1907">
        <v>0</v>
      </c>
      <c r="T1907">
        <v>0</v>
      </c>
      <c r="U1907">
        <v>0</v>
      </c>
      <c r="V1907">
        <v>0</v>
      </c>
    </row>
    <row r="1908" spans="1:22" ht="15" x14ac:dyDescent="0.25">
      <c r="A1908" s="22">
        <f>VLOOKUP(lex_jul_2014[[#This Row],[Locationid]],[1]LibPAS_data!$A$2:$D$264,4,FALSE)</f>
        <v>145358</v>
      </c>
      <c r="B1908" s="10" t="str">
        <f>TEXT(C1908,"yyyy")&amp;"-"&amp;"Q"&amp;LOOKUP(MONTH(C1908),{1,4,7,10},{1,2,3,4})</f>
        <v>2015-Q4</v>
      </c>
      <c r="C1908" s="19">
        <v>42339</v>
      </c>
      <c r="D1908" s="7">
        <f>YEAR(DATE(YEAR(lex_jul_2014[[#This Row],[Date]]),MONTH(lex_jul_2014[[#This Row],[Date]])+6,1))</f>
        <v>2016</v>
      </c>
      <c r="E1908" s="39" t="str">
        <f>TEXT(lex_jul_2014[[#This Row],[Date]],"YYYY")</f>
        <v>2015</v>
      </c>
      <c r="F1908" t="s">
        <v>275</v>
      </c>
      <c r="G1908" s="7" t="str">
        <f>VLOOKUP(K1908,[1]LibPAS_data!$A$2:$C$600,3,FALSE)</f>
        <v>Maricopa</v>
      </c>
      <c r="H1908">
        <v>13748</v>
      </c>
      <c r="I1908" t="s">
        <v>110</v>
      </c>
      <c r="J1908" s="7" t="str">
        <f>VLOOKUP(K1908,[1]LibPAS_data!$A$2:$C$601,2,FALSE)</f>
        <v>Maricopa County Library District</v>
      </c>
      <c r="K1908" s="13" t="s">
        <v>208</v>
      </c>
      <c r="L1908" t="s">
        <v>96</v>
      </c>
      <c r="M1908" t="s">
        <v>266</v>
      </c>
      <c r="P1908">
        <v>50</v>
      </c>
      <c r="Q1908">
        <v>13</v>
      </c>
      <c r="R1908">
        <v>200</v>
      </c>
      <c r="S1908">
        <v>4</v>
      </c>
      <c r="T1908">
        <v>9</v>
      </c>
      <c r="U1908">
        <v>9</v>
      </c>
      <c r="V1908">
        <v>96</v>
      </c>
    </row>
    <row r="1909" spans="1:22" ht="15" x14ac:dyDescent="0.25">
      <c r="A1909" s="22">
        <f>VLOOKUP(lex_jul_2014[[#This Row],[Locationid]],[1]LibPAS_data!$A$2:$D$264,4,FALSE)</f>
        <v>33183</v>
      </c>
      <c r="B1909" s="10" t="str">
        <f>TEXT(C1909,"yyyy")&amp;"-"&amp;"Q"&amp;LOOKUP(MONTH(C1909),{1,4,7,10},{1,2,3,4})</f>
        <v>2015-Q4</v>
      </c>
      <c r="C1909" s="19">
        <v>42339</v>
      </c>
      <c r="D1909" s="7">
        <f>YEAR(DATE(YEAR(lex_jul_2014[[#This Row],[Date]]),MONTH(lex_jul_2014[[#This Row],[Date]])+6,1))</f>
        <v>2016</v>
      </c>
      <c r="E1909" s="39" t="str">
        <f>TEXT(lex_jul_2014[[#This Row],[Date]],"YYYY")</f>
        <v>2015</v>
      </c>
      <c r="F1909" t="s">
        <v>275</v>
      </c>
      <c r="G1909" s="7" t="str">
        <f>VLOOKUP(K1909,[1]LibPAS_data!$A$2:$C$600,3,FALSE)</f>
        <v>Pinal</v>
      </c>
      <c r="H1909">
        <v>13843</v>
      </c>
      <c r="I1909" t="s">
        <v>26</v>
      </c>
      <c r="J1909" s="7" t="str">
        <f>VLOOKUP(K1909,[1]LibPAS_data!$A$2:$C$601,2,FALSE)</f>
        <v>Maricopa Community Library</v>
      </c>
      <c r="K1909" s="13" t="s">
        <v>206</v>
      </c>
      <c r="L1909" t="s">
        <v>13</v>
      </c>
      <c r="M1909" t="s">
        <v>266</v>
      </c>
      <c r="P1909">
        <v>0</v>
      </c>
      <c r="Q1909">
        <v>0</v>
      </c>
      <c r="R1909">
        <v>0</v>
      </c>
      <c r="S1909">
        <v>0</v>
      </c>
      <c r="T1909">
        <v>0</v>
      </c>
      <c r="U1909">
        <v>0</v>
      </c>
      <c r="V1909">
        <v>0</v>
      </c>
    </row>
    <row r="1910" spans="1:22" ht="15" x14ac:dyDescent="0.25">
      <c r="A1910" s="22" t="e">
        <f>VLOOKUP(lex_jul_2014[[#This Row],[Locationid]],[1]LibPAS_data!$A$2:$D$264,4,FALSE)</f>
        <v>#N/A</v>
      </c>
      <c r="B1910" s="10" t="str">
        <f>TEXT(C1910,"yyyy")&amp;"-"&amp;"Q"&amp;LOOKUP(MONTH(C1910),{1,4,7,10},{1,2,3,4})</f>
        <v>2015-Q4</v>
      </c>
      <c r="C1910" s="19">
        <v>42339</v>
      </c>
      <c r="D1910" s="7">
        <f>YEAR(DATE(YEAR(lex_jul_2014[[#This Row],[Date]]),MONTH(lex_jul_2014[[#This Row],[Date]])+6,1))</f>
        <v>2016</v>
      </c>
      <c r="E1910" s="39" t="str">
        <f>TEXT(lex_jul_2014[[#This Row],[Date]],"YYYY")</f>
        <v>2015</v>
      </c>
      <c r="F1910" t="s">
        <v>275</v>
      </c>
      <c r="G1910" s="7" t="str">
        <f>VLOOKUP(K1910,[1]LibPAS_data!$A$2:$C$600,3,FALSE)</f>
        <v>Yavapai</v>
      </c>
      <c r="H1910">
        <v>14547</v>
      </c>
      <c r="I1910" t="s">
        <v>47</v>
      </c>
      <c r="J1910" s="7" t="str">
        <f>VLOOKUP(K1910,[1]LibPAS_data!$A$2:$C$601,2,FALSE)</f>
        <v>Mayer Public Library</v>
      </c>
      <c r="K1910" s="13" t="s">
        <v>207</v>
      </c>
      <c r="L1910" t="s">
        <v>39</v>
      </c>
      <c r="M1910" t="s">
        <v>266</v>
      </c>
      <c r="P1910">
        <v>0</v>
      </c>
      <c r="Q1910">
        <v>0</v>
      </c>
      <c r="R1910">
        <v>0</v>
      </c>
      <c r="S1910">
        <v>0</v>
      </c>
      <c r="T1910">
        <v>0</v>
      </c>
      <c r="U1910">
        <v>0</v>
      </c>
      <c r="V1910">
        <v>0</v>
      </c>
    </row>
    <row r="1911" spans="1:22" ht="15" x14ac:dyDescent="0.25">
      <c r="A1911" s="22" t="e">
        <f>VLOOKUP(lex_jul_2014[[#This Row],[Locationid]],[1]LibPAS_data!$A$2:$D$264,4,FALSE)</f>
        <v>#N/A</v>
      </c>
      <c r="B1911" s="10" t="str">
        <f>TEXT(C1911,"yyyy")&amp;"-"&amp;"Q"&amp;LOOKUP(MONTH(C1911),{1,4,7,10},{1,2,3,4})</f>
        <v>2015-Q4</v>
      </c>
      <c r="C1911" s="19">
        <v>42339</v>
      </c>
      <c r="D1911" s="7">
        <f>YEAR(DATE(YEAR(lex_jul_2014[[#This Row],[Date]]),MONTH(lex_jul_2014[[#This Row],[Date]])+6,1))</f>
        <v>2016</v>
      </c>
      <c r="E1911" s="39" t="str">
        <f>TEXT(lex_jul_2014[[#This Row],[Date]],"YYYY")</f>
        <v>2015</v>
      </c>
      <c r="F1911" t="s">
        <v>275</v>
      </c>
      <c r="G1911" s="7" t="str">
        <f>VLOOKUP(K1911,[1]LibPAS_data!$A$2:$C$600,3,FALSE)</f>
        <v>Navajo</v>
      </c>
      <c r="H1911">
        <v>14499</v>
      </c>
      <c r="I1911" t="s">
        <v>126</v>
      </c>
      <c r="J1911" s="7" t="str">
        <f>VLOOKUP(K1911,[1]LibPAS_data!$A$2:$C$601,2,FALSE)</f>
        <v>McNary Community Library</v>
      </c>
      <c r="K1911" s="13" t="s">
        <v>209</v>
      </c>
      <c r="L1911" t="s">
        <v>114</v>
      </c>
      <c r="M1911" t="s">
        <v>266</v>
      </c>
      <c r="P1911">
        <v>0</v>
      </c>
      <c r="Q1911">
        <v>0</v>
      </c>
      <c r="R1911">
        <v>0</v>
      </c>
      <c r="S1911">
        <v>0</v>
      </c>
      <c r="T1911">
        <v>0</v>
      </c>
      <c r="U1911">
        <v>0</v>
      </c>
      <c r="V1911">
        <v>0</v>
      </c>
    </row>
    <row r="1912" spans="1:22" ht="15" x14ac:dyDescent="0.25">
      <c r="A1912" s="22">
        <f>VLOOKUP(lex_jul_2014[[#This Row],[Locationid]],[1]LibPAS_data!$A$2:$D$264,4,FALSE)</f>
        <v>3750</v>
      </c>
      <c r="B1912" s="10" t="str">
        <f>TEXT(C1912,"yyyy")&amp;"-"&amp;"Q"&amp;LOOKUP(MONTH(C1912),{1,4,7,10},{1,2,3,4})</f>
        <v>2015-Q4</v>
      </c>
      <c r="C1912" s="19">
        <v>42339</v>
      </c>
      <c r="D1912" s="7">
        <f>YEAR(DATE(YEAR(lex_jul_2014[[#This Row],[Date]]),MONTH(lex_jul_2014[[#This Row],[Date]])+6,1))</f>
        <v>2016</v>
      </c>
      <c r="E1912" s="39" t="str">
        <f>TEXT(lex_jul_2014[[#This Row],[Date]],"YYYY")</f>
        <v>2015</v>
      </c>
      <c r="F1912" t="s">
        <v>275</v>
      </c>
      <c r="G1912" s="7" t="str">
        <f>VLOOKUP(K1912,[1]LibPAS_data!$A$2:$C$600,3,FALSE)</f>
        <v>Gila</v>
      </c>
      <c r="H1912">
        <v>14459</v>
      </c>
      <c r="I1912" t="s">
        <v>85</v>
      </c>
      <c r="J1912" s="7" t="str">
        <f>VLOOKUP(K1912,[1]LibPAS_data!$A$2:$C$601,2,FALSE)</f>
        <v>Miami Memorial Public Library</v>
      </c>
      <c r="K1912" s="13" t="s">
        <v>211</v>
      </c>
      <c r="L1912" t="s">
        <v>84</v>
      </c>
      <c r="M1912" t="s">
        <v>266</v>
      </c>
      <c r="P1912">
        <v>0</v>
      </c>
      <c r="Q1912">
        <v>0</v>
      </c>
      <c r="R1912">
        <v>0</v>
      </c>
      <c r="S1912">
        <v>0</v>
      </c>
      <c r="T1912">
        <v>0</v>
      </c>
      <c r="U1912">
        <v>0</v>
      </c>
      <c r="V1912">
        <v>0</v>
      </c>
    </row>
    <row r="1913" spans="1:22" ht="15" x14ac:dyDescent="0.25">
      <c r="A1913" s="22">
        <f>VLOOKUP(lex_jul_2014[[#This Row],[Locationid]],[1]LibPAS_data!$A$2:$D$264,4,FALSE)</f>
        <v>87143</v>
      </c>
      <c r="B1913" s="10" t="str">
        <f>TEXT(C1913,"yyyy")&amp;"-"&amp;"Q"&amp;LOOKUP(MONTH(C1913),{1,4,7,10},{1,2,3,4})</f>
        <v>2015-Q4</v>
      </c>
      <c r="C1913" s="19">
        <v>42339</v>
      </c>
      <c r="D1913" s="7">
        <f>YEAR(DATE(YEAR(lex_jul_2014[[#This Row],[Date]]),MONTH(lex_jul_2014[[#This Row],[Date]])+6,1))</f>
        <v>2016</v>
      </c>
      <c r="E1913" s="39" t="str">
        <f>TEXT(lex_jul_2014[[#This Row],[Date]],"YYYY")</f>
        <v>2015</v>
      </c>
      <c r="F1913" t="s">
        <v>275</v>
      </c>
      <c r="G1913" s="7" t="str">
        <f>VLOOKUP(K1913,[1]LibPAS_data!$A$2:$C$600,3,FALSE)</f>
        <v>Mohave</v>
      </c>
      <c r="H1913">
        <v>14322</v>
      </c>
      <c r="I1913" t="s">
        <v>29</v>
      </c>
      <c r="J1913" s="7" t="str">
        <f>VLOOKUP(K1913,[1]LibPAS_data!$A$2:$C$601,2,FALSE)</f>
        <v>Mohave County Library District</v>
      </c>
      <c r="K1913" s="13" t="s">
        <v>212</v>
      </c>
      <c r="L1913" t="s">
        <v>28</v>
      </c>
      <c r="M1913" t="s">
        <v>266</v>
      </c>
      <c r="P1913">
        <v>0</v>
      </c>
      <c r="Q1913">
        <v>0</v>
      </c>
      <c r="R1913">
        <v>0</v>
      </c>
      <c r="S1913">
        <v>0</v>
      </c>
      <c r="T1913">
        <v>0</v>
      </c>
      <c r="U1913">
        <v>0</v>
      </c>
      <c r="V1913">
        <v>0</v>
      </c>
    </row>
    <row r="1914" spans="1:22" ht="15" x14ac:dyDescent="0.25">
      <c r="A1914" s="22">
        <f>VLOOKUP(lex_jul_2014[[#This Row],[Locationid]],[1]LibPAS_data!$A$2:$D$264,4,FALSE)</f>
        <v>2934</v>
      </c>
      <c r="B1914" s="10" t="str">
        <f>TEXT(C1914,"yyyy")&amp;"-"&amp;"Q"&amp;LOOKUP(MONTH(C1914),{1,4,7,10},{1,2,3,4})</f>
        <v>2015-Q4</v>
      </c>
      <c r="C1914" s="19">
        <v>42339</v>
      </c>
      <c r="D1914" s="7">
        <f>YEAR(DATE(YEAR(lex_jul_2014[[#This Row],[Date]]),MONTH(lex_jul_2014[[#This Row],[Date]])+6,1))</f>
        <v>2016</v>
      </c>
      <c r="E1914" s="39" t="str">
        <f>TEXT(lex_jul_2014[[#This Row],[Date]],"YYYY")</f>
        <v>2015</v>
      </c>
      <c r="F1914" t="s">
        <v>275</v>
      </c>
      <c r="G1914" s="7" t="str">
        <f>VLOOKUP(K1914,[1]LibPAS_data!$A$2:$C$600,3,FALSE)</f>
        <v>Greenlee</v>
      </c>
      <c r="H1914">
        <v>14471</v>
      </c>
      <c r="I1914" t="s">
        <v>74</v>
      </c>
      <c r="J1914" s="7" t="str">
        <f>VLOOKUP(K1914,[1]LibPAS_data!$A$2:$C$601,2,FALSE)</f>
        <v>Morenci Community Library</v>
      </c>
      <c r="K1914" s="13" t="s">
        <v>213</v>
      </c>
      <c r="L1914" t="s">
        <v>70</v>
      </c>
      <c r="M1914" t="s">
        <v>266</v>
      </c>
      <c r="P1914">
        <v>0</v>
      </c>
      <c r="Q1914">
        <v>0</v>
      </c>
      <c r="R1914">
        <v>0</v>
      </c>
      <c r="S1914">
        <v>0</v>
      </c>
      <c r="T1914">
        <v>0</v>
      </c>
      <c r="U1914">
        <v>0</v>
      </c>
      <c r="V1914">
        <v>0</v>
      </c>
    </row>
    <row r="1915" spans="1:22" ht="15" x14ac:dyDescent="0.25">
      <c r="A1915" s="22">
        <f>VLOOKUP(lex_jul_2014[[#This Row],[Locationid]],[1]LibPAS_data!$A$2:$D$264,4,FALSE)</f>
        <v>2461</v>
      </c>
      <c r="B1915" s="10" t="str">
        <f>TEXT(C1915,"yyyy")&amp;"-"&amp;"Q"&amp;LOOKUP(MONTH(C1915),{1,4,7,10},{1,2,3,4})</f>
        <v>2015-Q4</v>
      </c>
      <c r="C1915" s="19">
        <v>42339</v>
      </c>
      <c r="D1915" s="7">
        <f>YEAR(DATE(YEAR(lex_jul_2014[[#This Row],[Date]]),MONTH(lex_jul_2014[[#This Row],[Date]])+6,1))</f>
        <v>2016</v>
      </c>
      <c r="E1915" s="39" t="str">
        <f>TEXT(lex_jul_2014[[#This Row],[Date]],"YYYY")</f>
        <v>2015</v>
      </c>
      <c r="F1915" t="s">
        <v>275</v>
      </c>
      <c r="G1915" s="7" t="str">
        <f>VLOOKUP(K1915,[1]LibPAS_data!$A$2:$C$600,3,FALSE)</f>
        <v>Navajo</v>
      </c>
      <c r="H1915">
        <v>6128</v>
      </c>
      <c r="I1915" t="s">
        <v>124</v>
      </c>
      <c r="J1915" s="7" t="str">
        <f>VLOOKUP(K1915,[1]LibPAS_data!$A$2:$C$601,2,FALSE)</f>
        <v>Navajo County Library District</v>
      </c>
      <c r="K1915" s="13" t="s">
        <v>214</v>
      </c>
      <c r="L1915" t="s">
        <v>114</v>
      </c>
      <c r="M1915" t="s">
        <v>266</v>
      </c>
      <c r="P1915">
        <v>14</v>
      </c>
      <c r="Q1915">
        <v>1</v>
      </c>
      <c r="R1915">
        <v>516</v>
      </c>
      <c r="S1915">
        <v>19</v>
      </c>
      <c r="T1915">
        <v>1</v>
      </c>
      <c r="U1915">
        <v>0</v>
      </c>
      <c r="V1915">
        <v>0</v>
      </c>
    </row>
    <row r="1916" spans="1:22" ht="15" x14ac:dyDescent="0.25">
      <c r="A1916" s="22">
        <f>VLOOKUP(lex_jul_2014[[#This Row],[Locationid]],[1]LibPAS_data!$A$2:$D$264,4,FALSE)</f>
        <v>19768</v>
      </c>
      <c r="B1916" s="10" t="str">
        <f>TEXT(C1916,"yyyy")&amp;"-"&amp;"Q"&amp;LOOKUP(MONTH(C1916),{1,4,7,10},{1,2,3,4})</f>
        <v>2015-Q4</v>
      </c>
      <c r="C1916" s="19">
        <v>42339</v>
      </c>
      <c r="D1916" s="7">
        <f>YEAR(DATE(YEAR(lex_jul_2014[[#This Row],[Date]]),MONTH(lex_jul_2014[[#This Row],[Date]])+6,1))</f>
        <v>2016</v>
      </c>
      <c r="E1916" s="39" t="str">
        <f>TEXT(lex_jul_2014[[#This Row],[Date]],"YYYY")</f>
        <v>2015</v>
      </c>
      <c r="F1916" t="s">
        <v>275</v>
      </c>
      <c r="G1916" s="7" t="str">
        <f>VLOOKUP(K1916,[1]LibPAS_data!$A$2:$C$600,3,FALSE)</f>
        <v>Apache</v>
      </c>
      <c r="H1916">
        <v>14548</v>
      </c>
      <c r="I1916" t="s">
        <v>115</v>
      </c>
      <c r="J1916" s="7" t="str">
        <f>VLOOKUP(K1916,[1]LibPAS_data!$A$2:$C$601,2,FALSE)</f>
        <v>Navajo Nation Library System</v>
      </c>
      <c r="K1916" s="13" t="s">
        <v>216</v>
      </c>
      <c r="L1916" t="s">
        <v>114</v>
      </c>
      <c r="M1916" t="s">
        <v>266</v>
      </c>
      <c r="P1916">
        <v>0</v>
      </c>
      <c r="Q1916">
        <v>0</v>
      </c>
      <c r="R1916">
        <v>0</v>
      </c>
      <c r="S1916">
        <v>0</v>
      </c>
      <c r="T1916">
        <v>0</v>
      </c>
      <c r="U1916">
        <v>0</v>
      </c>
      <c r="V1916">
        <v>0</v>
      </c>
    </row>
    <row r="1917" spans="1:22" ht="15" x14ac:dyDescent="0.25">
      <c r="A1917" s="22">
        <f>VLOOKUP(lex_jul_2014[[#This Row],[Locationid]],[1]LibPAS_data!$A$2:$D$264,4,FALSE)</f>
        <v>23601</v>
      </c>
      <c r="B1917" s="10" t="str">
        <f>TEXT(C1917,"yyyy")&amp;"-"&amp;"Q"&amp;LOOKUP(MONTH(C1917),{1,4,7,10},{1,2,3,4})</f>
        <v>2015-Q4</v>
      </c>
      <c r="C1917" s="19">
        <v>42339</v>
      </c>
      <c r="D1917" s="7">
        <f>YEAR(DATE(YEAR(lex_jul_2014[[#This Row],[Date]]),MONTH(lex_jul_2014[[#This Row],[Date]])+6,1))</f>
        <v>2016</v>
      </c>
      <c r="E1917" s="39" t="str">
        <f>TEXT(lex_jul_2014[[#This Row],[Date]],"YYYY")</f>
        <v>2015</v>
      </c>
      <c r="F1917" t="s">
        <v>275</v>
      </c>
      <c r="G1917" s="7" t="str">
        <f>VLOOKUP(K1917,[1]LibPAS_data!$A$2:$C$600,3,FALSE)</f>
        <v>Santa Cruz</v>
      </c>
      <c r="H1917">
        <v>14515</v>
      </c>
      <c r="I1917" t="s">
        <v>137</v>
      </c>
      <c r="J1917" s="7" t="str">
        <f>VLOOKUP(K1917,[1]LibPAS_data!$A$2:$C$601,2,FALSE)</f>
        <v>Nogales/Santa Cruz County Public Library</v>
      </c>
      <c r="K1917" s="13" t="s">
        <v>215</v>
      </c>
      <c r="L1917" t="s">
        <v>138</v>
      </c>
      <c r="M1917" t="s">
        <v>266</v>
      </c>
      <c r="P1917">
        <v>0</v>
      </c>
      <c r="Q1917">
        <v>0</v>
      </c>
      <c r="R1917">
        <v>0</v>
      </c>
      <c r="S1917">
        <v>0</v>
      </c>
      <c r="T1917">
        <v>0</v>
      </c>
      <c r="U1917">
        <v>0</v>
      </c>
      <c r="V1917">
        <v>0</v>
      </c>
    </row>
    <row r="1918" spans="1:22" ht="15" x14ac:dyDescent="0.25">
      <c r="A1918" s="22" t="e">
        <f>VLOOKUP(lex_jul_2014[[#This Row],[Locationid]],[1]LibPAS_data!$A$2:$D$264,4,FALSE)</f>
        <v>#N/A</v>
      </c>
      <c r="B1918" s="10" t="str">
        <f>TEXT(C1918,"yyyy")&amp;"-"&amp;"Q"&amp;LOOKUP(MONTH(C1918),{1,4,7,10},{1,2,3,4})</f>
        <v>2015-Q4</v>
      </c>
      <c r="C1918" s="19">
        <v>42339</v>
      </c>
      <c r="D1918" s="7">
        <f>YEAR(DATE(YEAR(lex_jul_2014[[#This Row],[Date]]),MONTH(lex_jul_2014[[#This Row],[Date]])+6,1))</f>
        <v>2016</v>
      </c>
      <c r="E1918" s="39" t="str">
        <f>TEXT(lex_jul_2014[[#This Row],[Date]],"YYYY")</f>
        <v>2015</v>
      </c>
      <c r="F1918" t="s">
        <v>275</v>
      </c>
      <c r="G1918" s="7" t="str">
        <f>VLOOKUP(K1918,[1]LibPAS_data!$A$2:$C$600,3,FALSE)</f>
        <v>Maricopa</v>
      </c>
      <c r="H1918">
        <v>14488</v>
      </c>
      <c r="I1918" t="s">
        <v>282</v>
      </c>
      <c r="J1918" s="7" t="str">
        <f>VLOOKUP(K1918,[1]LibPAS_data!$A$2:$C$601,2,FALSE)</f>
        <v>Northwest Regional Library</v>
      </c>
      <c r="K1918" s="13" t="s">
        <v>286</v>
      </c>
      <c r="L1918" t="s">
        <v>96</v>
      </c>
      <c r="M1918" t="s">
        <v>266</v>
      </c>
      <c r="P1918">
        <v>0</v>
      </c>
      <c r="Q1918">
        <v>0</v>
      </c>
      <c r="R1918">
        <v>0</v>
      </c>
      <c r="S1918">
        <v>0</v>
      </c>
      <c r="T1918">
        <v>0</v>
      </c>
      <c r="U1918">
        <v>0</v>
      </c>
      <c r="V1918">
        <v>0</v>
      </c>
    </row>
    <row r="1919" spans="1:22" ht="15" x14ac:dyDescent="0.25">
      <c r="A1919" s="22" t="e">
        <f>VLOOKUP(lex_jul_2014[[#This Row],[Locationid]],[1]LibPAS_data!$A$2:$D$264,4,FALSE)</f>
        <v>#N/A</v>
      </c>
      <c r="B1919" s="10" t="str">
        <f>TEXT(C1919,"yyyy")&amp;"-"&amp;"Q"&amp;LOOKUP(MONTH(C1919),{1,4,7,10},{1,2,3,4})</f>
        <v>2015-Q4</v>
      </c>
      <c r="C1919" s="19">
        <v>42339</v>
      </c>
      <c r="D1919" s="7">
        <f>YEAR(DATE(YEAR(lex_jul_2014[[#This Row],[Date]]),MONTH(lex_jul_2014[[#This Row],[Date]])+6,1))</f>
        <v>2016</v>
      </c>
      <c r="E1919" s="39" t="str">
        <f>TEXT(lex_jul_2014[[#This Row],[Date]],"YYYY")</f>
        <v>2015</v>
      </c>
      <c r="F1919" t="s">
        <v>275</v>
      </c>
      <c r="G1919" s="7" t="str">
        <f>VLOOKUP(K1919,[1]LibPAS_data!$A$2:$C$600,3,FALSE)</f>
        <v>Pinal</v>
      </c>
      <c r="H1919">
        <v>13840</v>
      </c>
      <c r="I1919" t="s">
        <v>23</v>
      </c>
      <c r="J1919" s="7" t="str">
        <f>VLOOKUP(K1919,[1]LibPAS_data!$A$2:$C$601,2,FALSE)</f>
        <v>Oracle Public Library</v>
      </c>
      <c r="K1919" s="13" t="s">
        <v>217</v>
      </c>
      <c r="L1919" t="s">
        <v>13</v>
      </c>
      <c r="M1919" t="s">
        <v>266</v>
      </c>
      <c r="P1919">
        <v>0</v>
      </c>
      <c r="Q1919">
        <v>0</v>
      </c>
      <c r="R1919">
        <v>0</v>
      </c>
      <c r="S1919">
        <v>0</v>
      </c>
      <c r="T1919">
        <v>0</v>
      </c>
      <c r="U1919">
        <v>0</v>
      </c>
      <c r="V1919">
        <v>0</v>
      </c>
    </row>
    <row r="1920" spans="1:22" ht="15" x14ac:dyDescent="0.25">
      <c r="A1920" s="22" t="e">
        <f>VLOOKUP(lex_jul_2014[[#This Row],[Locationid]],[1]LibPAS_data!$A$2:$D$264,4,FALSE)</f>
        <v>#N/A</v>
      </c>
      <c r="B1920" s="10" t="str">
        <f>TEXT(C1920,"yyyy")&amp;"-"&amp;"Q"&amp;LOOKUP(MONTH(C1920),{1,4,7,10},{1,2,3,4})</f>
        <v>2015-Q4</v>
      </c>
      <c r="C1920" s="19">
        <v>42339</v>
      </c>
      <c r="D1920" s="7">
        <f>YEAR(DATE(YEAR(lex_jul_2014[[#This Row],[Date]]),MONTH(lex_jul_2014[[#This Row],[Date]])+6,1))</f>
        <v>2016</v>
      </c>
      <c r="E1920" s="39" t="str">
        <f>TEXT(lex_jul_2014[[#This Row],[Date]],"YYYY")</f>
        <v>2015</v>
      </c>
      <c r="F1920" t="s">
        <v>275</v>
      </c>
      <c r="G1920" s="7" t="str">
        <f>VLOOKUP(K1920,[1]LibPAS_data!$A$2:$C$600,3,FALSE)</f>
        <v>Pinal</v>
      </c>
      <c r="H1920">
        <v>14513</v>
      </c>
      <c r="I1920" t="s">
        <v>135</v>
      </c>
      <c r="J1920" s="7" t="str">
        <f>VLOOKUP(K1920,[1]LibPAS_data!$A$2:$C$601,2,FALSE)</f>
        <v>Oro Valley Public Library</v>
      </c>
      <c r="K1920" s="13" t="s">
        <v>218</v>
      </c>
      <c r="L1920" t="s">
        <v>131</v>
      </c>
      <c r="M1920" t="s">
        <v>266</v>
      </c>
      <c r="P1920">
        <v>0</v>
      </c>
      <c r="Q1920">
        <v>0</v>
      </c>
      <c r="R1920">
        <v>0</v>
      </c>
      <c r="S1920">
        <v>0</v>
      </c>
      <c r="T1920">
        <v>0</v>
      </c>
      <c r="U1920">
        <v>0</v>
      </c>
      <c r="V1920">
        <v>0</v>
      </c>
    </row>
    <row r="1921" spans="1:22" ht="15" x14ac:dyDescent="0.25">
      <c r="A1921" s="22" t="str">
        <f>VLOOKUP(lex_jul_2014[[#This Row],[Locationid]],[1]LibPAS_data!$A$2:$D$264,4,FALSE)</f>
        <v>N/A</v>
      </c>
      <c r="B1921" s="10" t="str">
        <f>TEXT(C1921,"yyyy")&amp;"-"&amp;"Q"&amp;LOOKUP(MONTH(C1921),{1,4,7,10},{1,2,3,4})</f>
        <v>2015-Q4</v>
      </c>
      <c r="C1921" s="19">
        <v>42339</v>
      </c>
      <c r="D1921" s="7">
        <f>YEAR(DATE(YEAR(lex_jul_2014[[#This Row],[Date]]),MONTH(lex_jul_2014[[#This Row],[Date]])+6,1))</f>
        <v>2016</v>
      </c>
      <c r="E1921" s="39" t="str">
        <f>TEXT(lex_jul_2014[[#This Row],[Date]],"YYYY")</f>
        <v>2015</v>
      </c>
      <c r="F1921" t="s">
        <v>275</v>
      </c>
      <c r="G1921" s="7" t="str">
        <f>VLOOKUP(K1921,[1]LibPAS_data!$A$2:$C$600,3,FALSE)</f>
        <v>Coconino</v>
      </c>
      <c r="H1921">
        <v>14453</v>
      </c>
      <c r="I1921" t="s">
        <v>64</v>
      </c>
      <c r="J1921" s="7" t="str">
        <f>VLOOKUP(K1921,[1]LibPAS_data!$A$2:$C$601,2,FALSE)</f>
        <v>Page Public Library</v>
      </c>
      <c r="K1921" s="13" t="s">
        <v>219</v>
      </c>
      <c r="L1921" t="s">
        <v>62</v>
      </c>
      <c r="M1921" t="s">
        <v>266</v>
      </c>
      <c r="P1921">
        <v>0</v>
      </c>
      <c r="Q1921">
        <v>0</v>
      </c>
      <c r="R1921">
        <v>0</v>
      </c>
      <c r="S1921">
        <v>0</v>
      </c>
      <c r="T1921">
        <v>0</v>
      </c>
      <c r="U1921">
        <v>0</v>
      </c>
      <c r="V1921">
        <v>0</v>
      </c>
    </row>
    <row r="1922" spans="1:22" ht="15" x14ac:dyDescent="0.25">
      <c r="A1922" s="22">
        <f>VLOOKUP(lex_jul_2014[[#This Row],[Locationid]],[1]LibPAS_data!$A$2:$D$264,4,FALSE)</f>
        <v>10834</v>
      </c>
      <c r="B1922" s="10" t="str">
        <f>TEXT(C1922,"yyyy")&amp;"-"&amp;"Q"&amp;LOOKUP(MONTH(C1922),{1,4,7,10},{1,2,3,4})</f>
        <v>2015-Q4</v>
      </c>
      <c r="C1922" s="19">
        <v>42339</v>
      </c>
      <c r="D1922" s="7">
        <f>YEAR(DATE(YEAR(lex_jul_2014[[#This Row],[Date]]),MONTH(lex_jul_2014[[#This Row],[Date]])+6,1))</f>
        <v>2016</v>
      </c>
      <c r="E1922" s="39" t="str">
        <f>TEXT(lex_jul_2014[[#This Row],[Date]],"YYYY")</f>
        <v>2015</v>
      </c>
      <c r="F1922" t="s">
        <v>275</v>
      </c>
      <c r="G1922" s="7" t="str">
        <f>VLOOKUP(K1922,[1]LibPAS_data!$A$2:$C$600,3,FALSE)</f>
        <v>La Paz</v>
      </c>
      <c r="H1922">
        <v>14472</v>
      </c>
      <c r="I1922" t="s">
        <v>301</v>
      </c>
      <c r="J1922" s="7" t="str">
        <f>VLOOKUP(K1922,[1]LibPAS_data!$A$2:$C$601,2,FALSE)</f>
        <v>Parker Public Library</v>
      </c>
      <c r="K1922" s="13" t="s">
        <v>300</v>
      </c>
      <c r="M1922" t="s">
        <v>266</v>
      </c>
      <c r="P1922">
        <v>0</v>
      </c>
      <c r="Q1922">
        <v>0</v>
      </c>
      <c r="R1922">
        <v>0</v>
      </c>
      <c r="S1922">
        <v>0</v>
      </c>
      <c r="T1922">
        <v>0</v>
      </c>
      <c r="U1922">
        <v>0</v>
      </c>
      <c r="V1922">
        <v>0</v>
      </c>
    </row>
    <row r="1923" spans="1:22" ht="15" x14ac:dyDescent="0.25">
      <c r="A1923" s="22">
        <f>VLOOKUP(lex_jul_2014[[#This Row],[Locationid]],[1]LibPAS_data!$A$2:$D$264,4,FALSE)</f>
        <v>811</v>
      </c>
      <c r="B1923" s="10" t="str">
        <f>TEXT(C1923,"yyyy")&amp;"-"&amp;"Q"&amp;LOOKUP(MONTH(C1923),{1,4,7,10},{1,2,3,4})</f>
        <v>2015-Q4</v>
      </c>
      <c r="C1923" s="19">
        <v>42339</v>
      </c>
      <c r="D1923" s="7">
        <f>YEAR(DATE(YEAR(lex_jul_2014[[#This Row],[Date]]),MONTH(lex_jul_2014[[#This Row],[Date]])+6,1))</f>
        <v>2016</v>
      </c>
      <c r="E1923" s="39" t="str">
        <f>TEXT(lex_jul_2014[[#This Row],[Date]],"YYYY")</f>
        <v>2015</v>
      </c>
      <c r="F1923" t="s">
        <v>275</v>
      </c>
      <c r="G1923" s="7" t="str">
        <f>VLOOKUP(K1923,[1]LibPAS_data!$A$2:$C$600,3,FALSE)</f>
        <v>Santa Cruz</v>
      </c>
      <c r="H1923">
        <v>14516</v>
      </c>
      <c r="I1923" t="s">
        <v>139</v>
      </c>
      <c r="J1923" s="7" t="str">
        <f>VLOOKUP(K1923,[1]LibPAS_data!$A$2:$C$601,2,FALSE)</f>
        <v>Patagonia Public Library</v>
      </c>
      <c r="K1923" s="15" t="s">
        <v>220</v>
      </c>
      <c r="L1923" t="s">
        <v>138</v>
      </c>
      <c r="M1923" t="s">
        <v>266</v>
      </c>
      <c r="P1923">
        <v>0</v>
      </c>
      <c r="Q1923">
        <v>0</v>
      </c>
      <c r="R1923">
        <v>0</v>
      </c>
      <c r="S1923">
        <v>0</v>
      </c>
      <c r="T1923">
        <v>0</v>
      </c>
      <c r="U1923">
        <v>0</v>
      </c>
      <c r="V1923">
        <v>0</v>
      </c>
    </row>
    <row r="1924" spans="1:22" ht="15" x14ac:dyDescent="0.25">
      <c r="A1924" s="22">
        <f>VLOOKUP(lex_jul_2014[[#This Row],[Locationid]],[1]LibPAS_data!$A$2:$D$264,4,FALSE)</f>
        <v>13597</v>
      </c>
      <c r="B1924" s="10" t="str">
        <f>TEXT(C1924,"yyyy")&amp;"-"&amp;"Q"&amp;LOOKUP(MONTH(C1924),{1,4,7,10},{1,2,3,4})</f>
        <v>2015-Q4</v>
      </c>
      <c r="C1924" s="19">
        <v>42339</v>
      </c>
      <c r="D1924" s="7">
        <f>YEAR(DATE(YEAR(lex_jul_2014[[#This Row],[Date]]),MONTH(lex_jul_2014[[#This Row],[Date]])+6,1))</f>
        <v>2016</v>
      </c>
      <c r="E1924" s="39" t="str">
        <f>TEXT(lex_jul_2014[[#This Row],[Date]],"YYYY")</f>
        <v>2015</v>
      </c>
      <c r="F1924" t="s">
        <v>275</v>
      </c>
      <c r="G1924" s="7" t="str">
        <f>VLOOKUP(K1924,[1]LibPAS_data!$A$2:$C$600,3,FALSE)</f>
        <v>Gila</v>
      </c>
      <c r="H1924">
        <v>14462</v>
      </c>
      <c r="I1924" t="s">
        <v>89</v>
      </c>
      <c r="J1924" s="7" t="str">
        <f>VLOOKUP(K1924,[1]LibPAS_data!$A$2:$C$601,2,FALSE)</f>
        <v>Payson Public Library</v>
      </c>
      <c r="K1924" s="13" t="s">
        <v>221</v>
      </c>
      <c r="L1924" t="s">
        <v>84</v>
      </c>
      <c r="M1924" t="s">
        <v>266</v>
      </c>
      <c r="P1924">
        <v>0</v>
      </c>
      <c r="Q1924">
        <v>0</v>
      </c>
      <c r="R1924">
        <v>0</v>
      </c>
      <c r="S1924">
        <v>0</v>
      </c>
      <c r="T1924">
        <v>0</v>
      </c>
      <c r="U1924">
        <v>0</v>
      </c>
      <c r="V1924">
        <v>0</v>
      </c>
    </row>
    <row r="1925" spans="1:22" ht="15" x14ac:dyDescent="0.25">
      <c r="A1925" s="22">
        <f>VLOOKUP(lex_jul_2014[[#This Row],[Locationid]],[1]LibPAS_data!$A$2:$D$264,4,FALSE)</f>
        <v>109952</v>
      </c>
      <c r="B1925" s="10" t="str">
        <f>TEXT(C1925,"yyyy")&amp;"-"&amp;"Q"&amp;LOOKUP(MONTH(C1925),{1,4,7,10},{1,2,3,4})</f>
        <v>2015-Q4</v>
      </c>
      <c r="C1925" s="19">
        <v>42339</v>
      </c>
      <c r="D1925" s="7">
        <f>YEAR(DATE(YEAR(lex_jul_2014[[#This Row],[Date]]),MONTH(lex_jul_2014[[#This Row],[Date]])+6,1))</f>
        <v>2016</v>
      </c>
      <c r="E1925" s="39" t="str">
        <f>TEXT(lex_jul_2014[[#This Row],[Date]],"YYYY")</f>
        <v>2015</v>
      </c>
      <c r="F1925" t="s">
        <v>275</v>
      </c>
      <c r="G1925" s="7" t="str">
        <f>VLOOKUP(K1925,[1]LibPAS_data!$A$2:$C$600,3,FALSE)</f>
        <v>Maricopa</v>
      </c>
      <c r="H1925">
        <v>14480</v>
      </c>
      <c r="I1925" t="s">
        <v>109</v>
      </c>
      <c r="J1925" s="7" t="str">
        <f>VLOOKUP(K1925,[1]LibPAS_data!$A$2:$C$601,2,FALSE)</f>
        <v>Peoria Public Library</v>
      </c>
      <c r="K1925" s="13" t="s">
        <v>222</v>
      </c>
      <c r="L1925" t="s">
        <v>96</v>
      </c>
      <c r="M1925" t="s">
        <v>266</v>
      </c>
      <c r="P1925">
        <v>0</v>
      </c>
      <c r="Q1925">
        <v>0</v>
      </c>
      <c r="R1925">
        <v>0</v>
      </c>
      <c r="S1925">
        <v>0</v>
      </c>
      <c r="T1925">
        <v>0</v>
      </c>
      <c r="U1925">
        <v>0</v>
      </c>
      <c r="V1925">
        <v>0</v>
      </c>
    </row>
    <row r="1926" spans="1:22" ht="15" x14ac:dyDescent="0.25">
      <c r="A1926" s="22">
        <f>VLOOKUP(lex_jul_2014[[#This Row],[Locationid]],[1]LibPAS_data!$A$2:$D$264,4,FALSE)</f>
        <v>943450</v>
      </c>
      <c r="B1926" s="10" t="str">
        <f>TEXT(C1926,"yyyy")&amp;"-"&amp;"Q"&amp;LOOKUP(MONTH(C1926),{1,4,7,10},{1,2,3,4})</f>
        <v>2015-Q4</v>
      </c>
      <c r="C1926" s="19">
        <v>42339</v>
      </c>
      <c r="D1926" s="7">
        <f>YEAR(DATE(YEAR(lex_jul_2014[[#This Row],[Date]]),MONTH(lex_jul_2014[[#This Row],[Date]])+6,1))</f>
        <v>2016</v>
      </c>
      <c r="E1926" s="39" t="str">
        <f>TEXT(lex_jul_2014[[#This Row],[Date]],"YYYY")</f>
        <v>2015</v>
      </c>
      <c r="F1926" t="s">
        <v>275</v>
      </c>
      <c r="G1926" s="7" t="str">
        <f>VLOOKUP(K1926,[1]LibPAS_data!$A$2:$C$600,3,FALSE)</f>
        <v>Maricopa</v>
      </c>
      <c r="H1926">
        <v>5773</v>
      </c>
      <c r="I1926" t="s">
        <v>107</v>
      </c>
      <c r="J1926" s="7" t="str">
        <f>VLOOKUP(K1926,[1]LibPAS_data!$A$2:$C$601,2,FALSE)</f>
        <v>Phoenix Public Library</v>
      </c>
      <c r="K1926" s="15" t="s">
        <v>223</v>
      </c>
      <c r="L1926" t="s">
        <v>96</v>
      </c>
      <c r="M1926" t="s">
        <v>266</v>
      </c>
      <c r="P1926">
        <v>110</v>
      </c>
      <c r="Q1926">
        <v>22</v>
      </c>
      <c r="R1926">
        <v>1450</v>
      </c>
      <c r="S1926">
        <v>71</v>
      </c>
      <c r="T1926">
        <v>25</v>
      </c>
      <c r="U1926">
        <v>21</v>
      </c>
      <c r="V1926">
        <v>19</v>
      </c>
    </row>
    <row r="1927" spans="1:22" ht="15" x14ac:dyDescent="0.25">
      <c r="A1927" s="22">
        <f>VLOOKUP(lex_jul_2014[[#This Row],[Locationid]],[1]LibPAS_data!$A$2:$D$264,4,FALSE)</f>
        <v>405419</v>
      </c>
      <c r="B1927" s="10" t="str">
        <f>TEXT(C1927,"yyyy")&amp;"-"&amp;"Q"&amp;LOOKUP(MONTH(C1927),{1,4,7,10},{1,2,3,4})</f>
        <v>2015-Q4</v>
      </c>
      <c r="C1927" s="19">
        <v>42339</v>
      </c>
      <c r="D1927" s="7">
        <f>YEAR(DATE(YEAR(lex_jul_2014[[#This Row],[Date]]),MONTH(lex_jul_2014[[#This Row],[Date]])+6,1))</f>
        <v>2016</v>
      </c>
      <c r="E1927" s="39" t="str">
        <f>TEXT(lex_jul_2014[[#This Row],[Date]],"YYYY")</f>
        <v>2015</v>
      </c>
      <c r="F1927" t="s">
        <v>275</v>
      </c>
      <c r="G1927" s="7" t="str">
        <f>VLOOKUP(K1927,[1]LibPAS_data!$A$2:$C$600,3,FALSE)</f>
        <v>Pima</v>
      </c>
      <c r="H1927">
        <v>5042</v>
      </c>
      <c r="I1927" t="s">
        <v>136</v>
      </c>
      <c r="J1927" s="7" t="str">
        <f>VLOOKUP(K1927,[1]LibPAS_data!$A$2:$C$601,2,FALSE)</f>
        <v>Pima County Public Library</v>
      </c>
      <c r="K1927" s="13" t="s">
        <v>225</v>
      </c>
      <c r="L1927" t="s">
        <v>131</v>
      </c>
      <c r="M1927" t="s">
        <v>266</v>
      </c>
      <c r="P1927">
        <v>115</v>
      </c>
      <c r="Q1927">
        <v>28</v>
      </c>
      <c r="R1927">
        <v>2340</v>
      </c>
      <c r="S1927">
        <v>76</v>
      </c>
      <c r="T1927">
        <v>32</v>
      </c>
      <c r="U1927">
        <v>21</v>
      </c>
      <c r="V1927">
        <v>125</v>
      </c>
    </row>
    <row r="1928" spans="1:22" ht="15" x14ac:dyDescent="0.25">
      <c r="A1928" s="22" t="e">
        <f>VLOOKUP(lex_jul_2014[[#This Row],[Locationid]],[1]LibPAS_data!$A$2:$D$264,4,FALSE)</f>
        <v>#N/A</v>
      </c>
      <c r="B1928" s="10" t="str">
        <f>TEXT(C1928,"yyyy")&amp;"-"&amp;"Q"&amp;LOOKUP(MONTH(C1928),{1,4,7,10},{1,2,3,4})</f>
        <v>2015-Q4</v>
      </c>
      <c r="C1928" s="19">
        <v>42339</v>
      </c>
      <c r="D1928" s="7">
        <f>YEAR(DATE(YEAR(lex_jul_2014[[#This Row],[Date]]),MONTH(lex_jul_2014[[#This Row],[Date]])+6,1))</f>
        <v>2016</v>
      </c>
      <c r="E1928" s="39" t="str">
        <f>TEXT(lex_jul_2014[[#This Row],[Date]],"YYYY")</f>
        <v>2015</v>
      </c>
      <c r="F1928" t="s">
        <v>275</v>
      </c>
      <c r="G1928" s="7" t="str">
        <f>VLOOKUP(K1928,[1]LibPAS_data!$A$2:$C$600,3,FALSE)</f>
        <v>Yuma</v>
      </c>
      <c r="H1928">
        <v>14466</v>
      </c>
      <c r="I1928" t="s">
        <v>94</v>
      </c>
      <c r="J1928" s="7" t="str">
        <f>VLOOKUP(K1928,[1]LibPAS_data!$A$2:$C$601,2,FALSE)</f>
        <v>Heritage Branch Library</v>
      </c>
      <c r="K1928" s="13" t="s">
        <v>302</v>
      </c>
      <c r="L1928" t="s">
        <v>93</v>
      </c>
      <c r="M1928" t="s">
        <v>266</v>
      </c>
      <c r="P1928">
        <v>1</v>
      </c>
      <c r="Q1928">
        <v>1</v>
      </c>
      <c r="R1928">
        <v>0</v>
      </c>
      <c r="S1928">
        <v>1</v>
      </c>
      <c r="T1928">
        <v>0</v>
      </c>
      <c r="U1928">
        <v>0</v>
      </c>
      <c r="V1928">
        <v>0</v>
      </c>
    </row>
    <row r="1929" spans="1:22" ht="15" x14ac:dyDescent="0.25">
      <c r="A1929" s="22">
        <f>VLOOKUP(lex_jul_2014[[#This Row],[Locationid]],[1]LibPAS_data!$A$2:$D$264,4,FALSE)</f>
        <v>8901</v>
      </c>
      <c r="B1929" s="10" t="str">
        <f>TEXT(C1929,"yyyy")&amp;"-"&amp;"Q"&amp;LOOKUP(MONTH(C1929),{1,4,7,10},{1,2,3,4})</f>
        <v>2015-Q4</v>
      </c>
      <c r="C1929" s="19">
        <v>42339</v>
      </c>
      <c r="D1929" s="7">
        <f>YEAR(DATE(YEAR(lex_jul_2014[[#This Row],[Date]]),MONTH(lex_jul_2014[[#This Row],[Date]])+6,1))</f>
        <v>2016</v>
      </c>
      <c r="E1929" s="39" t="str">
        <f>TEXT(lex_jul_2014[[#This Row],[Date]],"YYYY")</f>
        <v>2015</v>
      </c>
      <c r="F1929" t="s">
        <v>275</v>
      </c>
      <c r="G1929" s="7" t="str">
        <f>VLOOKUP(K1929,[1]LibPAS_data!$A$2:$C$600,3,FALSE)</f>
        <v>Pinal</v>
      </c>
      <c r="H1929">
        <v>13846</v>
      </c>
      <c r="I1929" t="s">
        <v>20</v>
      </c>
      <c r="J1929" s="7" t="str">
        <f>VLOOKUP(K1929,[1]LibPAS_data!$A$2:$C$601,2,FALSE)</f>
        <v>Pinal County Library District</v>
      </c>
      <c r="K1929" s="13" t="s">
        <v>226</v>
      </c>
      <c r="L1929" t="s">
        <v>13</v>
      </c>
      <c r="M1929" t="s">
        <v>266</v>
      </c>
      <c r="P1929">
        <v>32</v>
      </c>
      <c r="Q1929">
        <v>4</v>
      </c>
      <c r="R1929">
        <v>370</v>
      </c>
      <c r="S1929">
        <v>22</v>
      </c>
      <c r="T1929">
        <v>15</v>
      </c>
      <c r="U1929">
        <v>6</v>
      </c>
      <c r="V1929">
        <v>0</v>
      </c>
    </row>
    <row r="1930" spans="1:22" ht="15" x14ac:dyDescent="0.25">
      <c r="A1930" s="22" t="e">
        <f>VLOOKUP(lex_jul_2014[[#This Row],[Locationid]],[1]LibPAS_data!$A$2:$D$264,4,FALSE)</f>
        <v>#N/A</v>
      </c>
      <c r="B1930" s="10" t="str">
        <f>TEXT(C1930,"yyyy")&amp;"-"&amp;"Q"&amp;LOOKUP(MONTH(C1930),{1,4,7,10},{1,2,3,4})</f>
        <v>2015-Q4</v>
      </c>
      <c r="C1930" s="19">
        <v>42339</v>
      </c>
      <c r="D1930" s="7">
        <f>YEAR(DATE(YEAR(lex_jul_2014[[#This Row],[Date]]),MONTH(lex_jul_2014[[#This Row],[Date]])+6,1))</f>
        <v>2016</v>
      </c>
      <c r="E1930" s="39" t="str">
        <f>TEXT(lex_jul_2014[[#This Row],[Date]],"YYYY")</f>
        <v>2015</v>
      </c>
      <c r="F1930" t="s">
        <v>275</v>
      </c>
      <c r="G1930" s="7" t="str">
        <f>VLOOKUP(K1930,[1]LibPAS_data!$A$2:$C$600,3,FALSE)</f>
        <v>Navajo</v>
      </c>
      <c r="H1930">
        <v>14500</v>
      </c>
      <c r="I1930" t="s">
        <v>127</v>
      </c>
      <c r="J1930" s="7" t="str">
        <f>VLOOKUP(K1930,[1]LibPAS_data!$A$2:$C$601,2,FALSE)</f>
        <v>Pinedale Public Library</v>
      </c>
      <c r="K1930" s="13" t="s">
        <v>227</v>
      </c>
      <c r="L1930" t="s">
        <v>114</v>
      </c>
      <c r="M1930" t="s">
        <v>266</v>
      </c>
      <c r="P1930">
        <v>0</v>
      </c>
      <c r="Q1930">
        <v>0</v>
      </c>
      <c r="R1930">
        <v>0</v>
      </c>
      <c r="S1930">
        <v>0</v>
      </c>
      <c r="T1930">
        <v>0</v>
      </c>
      <c r="U1930">
        <v>0</v>
      </c>
      <c r="V1930">
        <v>0</v>
      </c>
    </row>
    <row r="1931" spans="1:22" ht="15" x14ac:dyDescent="0.25">
      <c r="A1931" s="22" t="e">
        <f>VLOOKUP(lex_jul_2014[[#This Row],[Locationid]],[1]LibPAS_data!$A$2:$D$264,4,FALSE)</f>
        <v>#N/A</v>
      </c>
      <c r="B1931" s="10" t="str">
        <f>TEXT(C1931,"yyyy")&amp;"-"&amp;"Q"&amp;LOOKUP(MONTH(C1931),{1,4,7,10},{1,2,3,4})</f>
        <v>2015-Q4</v>
      </c>
      <c r="C1931" s="19">
        <v>42339</v>
      </c>
      <c r="D1931" s="7">
        <f>YEAR(DATE(YEAR(lex_jul_2014[[#This Row],[Date]]),MONTH(lex_jul_2014[[#This Row],[Date]])+6,1))</f>
        <v>2016</v>
      </c>
      <c r="E1931" s="39" t="str">
        <f>TEXT(lex_jul_2014[[#This Row],[Date]],"YYYY")</f>
        <v>2015</v>
      </c>
      <c r="F1931" t="s">
        <v>275</v>
      </c>
      <c r="G1931" s="7" t="str">
        <f>VLOOKUP(K1931,[1]LibPAS_data!$A$2:$C$600,3,FALSE)</f>
        <v>Maricopa</v>
      </c>
      <c r="H1931">
        <v>14501</v>
      </c>
      <c r="I1931" t="s">
        <v>128</v>
      </c>
      <c r="J1931" s="7" t="str">
        <f>VLOOKUP(K1931,[1]LibPAS_data!$A$2:$C$601,2,FALSE)</f>
        <v>Hollyhock Branch Library</v>
      </c>
      <c r="K1931" s="13" t="s">
        <v>303</v>
      </c>
      <c r="L1931" t="s">
        <v>114</v>
      </c>
      <c r="M1931" t="s">
        <v>266</v>
      </c>
      <c r="P1931">
        <v>0</v>
      </c>
      <c r="Q1931">
        <v>0</v>
      </c>
      <c r="R1931">
        <v>0</v>
      </c>
      <c r="S1931">
        <v>0</v>
      </c>
      <c r="T1931">
        <v>0</v>
      </c>
      <c r="U1931">
        <v>0</v>
      </c>
      <c r="V1931">
        <v>0</v>
      </c>
    </row>
    <row r="1932" spans="1:22" ht="15" x14ac:dyDescent="0.25">
      <c r="A1932" s="22">
        <f>VLOOKUP(lex_jul_2014[[#This Row],[Locationid]],[1]LibPAS_data!$A$2:$D$264,4,FALSE)</f>
        <v>29416</v>
      </c>
      <c r="B1932" s="10" t="str">
        <f>TEXT(C1932,"yyyy")&amp;"-"&amp;"Q"&amp;LOOKUP(MONTH(C1932),{1,4,7,10},{1,2,3,4})</f>
        <v>2015-Q4</v>
      </c>
      <c r="C1932" s="19">
        <v>42339</v>
      </c>
      <c r="D1932" s="7">
        <f>YEAR(DATE(YEAR(lex_jul_2014[[#This Row],[Date]]),MONTH(lex_jul_2014[[#This Row],[Date]])+6,1))</f>
        <v>2016</v>
      </c>
      <c r="E1932" s="39" t="str">
        <f>TEXT(lex_jul_2014[[#This Row],[Date]],"YYYY")</f>
        <v>2015</v>
      </c>
      <c r="F1932" t="s">
        <v>275</v>
      </c>
      <c r="G1932" s="7" t="str">
        <f>VLOOKUP(K1932,[1]LibPAS_data!$A$2:$C$600,3,FALSE)</f>
        <v>Yavapai</v>
      </c>
      <c r="H1932">
        <v>14524</v>
      </c>
      <c r="I1932" t="s">
        <v>48</v>
      </c>
      <c r="J1932" s="7" t="str">
        <f>VLOOKUP(K1932,[1]LibPAS_data!$A$2:$C$601,2,FALSE)</f>
        <v>Prescott Public Library</v>
      </c>
      <c r="K1932" s="15" t="s">
        <v>229</v>
      </c>
      <c r="L1932" t="s">
        <v>39</v>
      </c>
      <c r="M1932" t="s">
        <v>266</v>
      </c>
      <c r="P1932">
        <v>0</v>
      </c>
      <c r="Q1932">
        <v>0</v>
      </c>
      <c r="R1932">
        <v>0</v>
      </c>
      <c r="S1932">
        <v>0</v>
      </c>
      <c r="T1932">
        <v>0</v>
      </c>
      <c r="U1932">
        <v>0</v>
      </c>
      <c r="V1932">
        <v>0</v>
      </c>
    </row>
    <row r="1933" spans="1:22" ht="15" x14ac:dyDescent="0.25">
      <c r="A1933" s="22">
        <f>VLOOKUP(lex_jul_2014[[#This Row],[Locationid]],[1]LibPAS_data!$A$2:$D$264,4,FALSE)</f>
        <v>22616</v>
      </c>
      <c r="B1933" s="10" t="str">
        <f>TEXT(C1933,"yyyy")&amp;"-"&amp;"Q"&amp;LOOKUP(MONTH(C1933),{1,4,7,10},{1,2,3,4})</f>
        <v>2015-Q4</v>
      </c>
      <c r="C1933" s="19">
        <v>42339</v>
      </c>
      <c r="D1933" s="7">
        <f>YEAR(DATE(YEAR(lex_jul_2014[[#This Row],[Date]]),MONTH(lex_jul_2014[[#This Row],[Date]])+6,1))</f>
        <v>2016</v>
      </c>
      <c r="E1933" s="39" t="str">
        <f>TEXT(lex_jul_2014[[#This Row],[Date]],"YYYY")</f>
        <v>2015</v>
      </c>
      <c r="F1933" t="s">
        <v>275</v>
      </c>
      <c r="G1933" s="7" t="str">
        <f>VLOOKUP(K1933,[1]LibPAS_data!$A$2:$C$600,3,FALSE)</f>
        <v>Yavapai</v>
      </c>
      <c r="H1933">
        <v>14519</v>
      </c>
      <c r="I1933" t="s">
        <v>45</v>
      </c>
      <c r="J1933" s="7" t="str">
        <f>VLOOKUP(K1933,[1]LibPAS_data!$A$2:$C$601,2,FALSE)</f>
        <v>Prescott Valley Public Library</v>
      </c>
      <c r="K1933" s="13" t="s">
        <v>230</v>
      </c>
      <c r="L1933" t="s">
        <v>39</v>
      </c>
      <c r="M1933" t="s">
        <v>266</v>
      </c>
      <c r="P1933">
        <v>2</v>
      </c>
      <c r="Q1933">
        <v>1</v>
      </c>
      <c r="R1933">
        <v>17</v>
      </c>
      <c r="S1933">
        <v>1</v>
      </c>
      <c r="T1933">
        <v>1</v>
      </c>
      <c r="U1933">
        <v>1</v>
      </c>
      <c r="V1933">
        <v>0</v>
      </c>
    </row>
    <row r="1934" spans="1:22" ht="15" x14ac:dyDescent="0.25">
      <c r="A1934" s="22">
        <f>VLOOKUP(lex_jul_2014[[#This Row],[Locationid]],[1]LibPAS_data!$A$2:$D$264,4,FALSE)</f>
        <v>5873</v>
      </c>
      <c r="B1934" s="10" t="str">
        <f>TEXT(C1934,"yyyy")&amp;"-"&amp;"Q"&amp;LOOKUP(MONTH(C1934),{1,4,7,10},{1,2,3,4})</f>
        <v>2015-Q4</v>
      </c>
      <c r="C1934" s="19">
        <v>42339</v>
      </c>
      <c r="D1934" s="7">
        <f>YEAR(DATE(YEAR(lex_jul_2014[[#This Row],[Date]]),MONTH(lex_jul_2014[[#This Row],[Date]])+6,1))</f>
        <v>2016</v>
      </c>
      <c r="E1934" s="39" t="str">
        <f>TEXT(lex_jul_2014[[#This Row],[Date]],"YYYY")</f>
        <v>2015</v>
      </c>
      <c r="F1934" t="s">
        <v>275</v>
      </c>
      <c r="G1934" s="7" t="str">
        <f>VLOOKUP(K1934,[1]LibPAS_data!$A$2:$C$600,3,FALSE)</f>
        <v>La Paz</v>
      </c>
      <c r="H1934">
        <v>14473</v>
      </c>
      <c r="I1934" t="s">
        <v>35</v>
      </c>
      <c r="J1934" s="7" t="str">
        <f>VLOOKUP(K1934,[1]LibPAS_data!$A$2:$C$601,2,FALSE)</f>
        <v>Quartzsite Public Library</v>
      </c>
      <c r="K1934" s="13" t="s">
        <v>231</v>
      </c>
      <c r="L1934" t="s">
        <v>34</v>
      </c>
      <c r="M1934" t="s">
        <v>266</v>
      </c>
      <c r="P1934">
        <v>0</v>
      </c>
      <c r="Q1934">
        <v>0</v>
      </c>
      <c r="R1934">
        <v>0</v>
      </c>
      <c r="S1934">
        <v>0</v>
      </c>
      <c r="T1934">
        <v>0</v>
      </c>
      <c r="U1934">
        <v>0</v>
      </c>
      <c r="V1934">
        <v>0</v>
      </c>
    </row>
    <row r="1935" spans="1:22" ht="15" x14ac:dyDescent="0.25">
      <c r="A1935" s="22" t="e">
        <f>VLOOKUP(lex_jul_2014[[#This Row],[Locationid]],[1]LibPAS_data!$A$2:$D$264,4,FALSE)</f>
        <v>#N/A</v>
      </c>
      <c r="B1935" s="10" t="str">
        <f>TEXT(C1935,"yyyy")&amp;"-"&amp;"Q"&amp;LOOKUP(MONTH(C1935),{1,4,7,10},{1,2,3,4})</f>
        <v>2015-Q4</v>
      </c>
      <c r="C1935" s="19">
        <v>42339</v>
      </c>
      <c r="D1935" s="7">
        <f>YEAR(DATE(YEAR(lex_jul_2014[[#This Row],[Date]]),MONTH(lex_jul_2014[[#This Row],[Date]])+6,1))</f>
        <v>2016</v>
      </c>
      <c r="E1935" s="39" t="str">
        <f>TEXT(lex_jul_2014[[#This Row],[Date]],"YYYY")</f>
        <v>2015</v>
      </c>
      <c r="F1935" t="s">
        <v>275</v>
      </c>
      <c r="G1935" s="7" t="str">
        <f>VLOOKUP(K1935,[1]LibPAS_data!$A$2:$C$600,3,FALSE)</f>
        <v>Navajo</v>
      </c>
      <c r="H1935">
        <v>14502</v>
      </c>
      <c r="I1935" t="s">
        <v>129</v>
      </c>
      <c r="J1935" s="7" t="str">
        <f>VLOOKUP(K1935,[1]LibPAS_data!$A$2:$C$601,2,FALSE)</f>
        <v>Rim Community Library</v>
      </c>
      <c r="K1935" s="13" t="s">
        <v>232</v>
      </c>
      <c r="L1935" t="s">
        <v>114</v>
      </c>
      <c r="M1935" t="s">
        <v>266</v>
      </c>
      <c r="P1935">
        <v>0</v>
      </c>
      <c r="Q1935">
        <v>0</v>
      </c>
      <c r="R1935">
        <v>0</v>
      </c>
      <c r="S1935">
        <v>0</v>
      </c>
      <c r="T1935">
        <v>0</v>
      </c>
      <c r="U1935">
        <v>0</v>
      </c>
      <c r="V1935">
        <v>0</v>
      </c>
    </row>
    <row r="1936" spans="1:22" ht="15" x14ac:dyDescent="0.25">
      <c r="A1936" s="22">
        <f>VLOOKUP(lex_jul_2014[[#This Row],[Locationid]],[1]LibPAS_data!$A$2:$D$264,4,FALSE)</f>
        <v>11980</v>
      </c>
      <c r="B1936" s="10" t="str">
        <f>TEXT(C1936,"yyyy")&amp;"-"&amp;"Q"&amp;LOOKUP(MONTH(C1936),{1,4,7,10},{1,2,3,4})</f>
        <v>2015-Q4</v>
      </c>
      <c r="C1936" s="19">
        <v>42339</v>
      </c>
      <c r="D1936" s="7">
        <f>YEAR(DATE(YEAR(lex_jul_2014[[#This Row],[Date]]),MONTH(lex_jul_2014[[#This Row],[Date]])+6,1))</f>
        <v>2016</v>
      </c>
      <c r="E1936" s="39" t="str">
        <f>TEXT(lex_jul_2014[[#This Row],[Date]],"YYYY")</f>
        <v>2015</v>
      </c>
      <c r="F1936" t="s">
        <v>275</v>
      </c>
      <c r="G1936" s="7" t="str">
        <f>VLOOKUP(K1936,[1]LibPAS_data!$A$2:$C$600,3,FALSE)</f>
        <v>Graham</v>
      </c>
      <c r="H1936">
        <v>14467</v>
      </c>
      <c r="I1936" t="s">
        <v>92</v>
      </c>
      <c r="J1936" s="7" t="str">
        <f>VLOOKUP(K1936,[1]LibPAS_data!$A$2:$C$601,2,FALSE)</f>
        <v>Safford City - Graham County Library</v>
      </c>
      <c r="K1936" s="13" t="s">
        <v>233</v>
      </c>
      <c r="L1936" t="s">
        <v>93</v>
      </c>
      <c r="M1936" t="s">
        <v>266</v>
      </c>
      <c r="P1936">
        <v>2</v>
      </c>
      <c r="Q1936">
        <v>1</v>
      </c>
      <c r="R1936">
        <v>46</v>
      </c>
      <c r="S1936">
        <v>2</v>
      </c>
      <c r="T1936">
        <v>2</v>
      </c>
      <c r="U1936">
        <v>0</v>
      </c>
      <c r="V1936">
        <v>0</v>
      </c>
    </row>
    <row r="1937" spans="1:22" ht="15" x14ac:dyDescent="0.25">
      <c r="A1937" s="22" t="str">
        <f>VLOOKUP(lex_jul_2014[[#This Row],[Locationid]],[1]LibPAS_data!$A$2:$D$264,4,FALSE)</f>
        <v>N/A</v>
      </c>
      <c r="B1937" s="10" t="str">
        <f>TEXT(C1937,"yyyy")&amp;"-"&amp;"Q"&amp;LOOKUP(MONTH(C1937),{1,4,7,10},{1,2,3,4})</f>
        <v>2015-Q4</v>
      </c>
      <c r="C1937" s="19">
        <v>42339</v>
      </c>
      <c r="D1937" s="7">
        <f>YEAR(DATE(YEAR(lex_jul_2014[[#This Row],[Date]]),MONTH(lex_jul_2014[[#This Row],[Date]])+6,1))</f>
        <v>2016</v>
      </c>
      <c r="E1937" s="39" t="str">
        <f>TEXT(lex_jul_2014[[#This Row],[Date]],"YYYY")</f>
        <v>2015</v>
      </c>
      <c r="F1937" t="s">
        <v>275</v>
      </c>
      <c r="G1937" s="7" t="str">
        <f>VLOOKUP(K1937,[1]LibPAS_data!$A$2:$C$600,3,FALSE)</f>
        <v>Maricopa</v>
      </c>
      <c r="H1937">
        <v>14483</v>
      </c>
      <c r="I1937" t="s">
        <v>113</v>
      </c>
      <c r="J1937" s="7" t="str">
        <f>VLOOKUP(K1937,[1]LibPAS_data!$A$2:$C$601,2,FALSE)</f>
        <v>Salt River Tribal Library</v>
      </c>
      <c r="K1937" s="13" t="s">
        <v>234</v>
      </c>
      <c r="L1937" t="s">
        <v>96</v>
      </c>
      <c r="M1937" t="s">
        <v>266</v>
      </c>
      <c r="P1937">
        <v>0</v>
      </c>
      <c r="Q1937">
        <v>0</v>
      </c>
      <c r="R1937">
        <v>0</v>
      </c>
      <c r="S1937">
        <v>0</v>
      </c>
      <c r="T1937">
        <v>0</v>
      </c>
      <c r="U1937">
        <v>0</v>
      </c>
      <c r="V1937">
        <v>0</v>
      </c>
    </row>
    <row r="1938" spans="1:22" ht="15" x14ac:dyDescent="0.25">
      <c r="A1938" s="22">
        <f>VLOOKUP(lex_jul_2014[[#This Row],[Locationid]],[1]LibPAS_data!$A$2:$D$264,4,FALSE)</f>
        <v>5625</v>
      </c>
      <c r="B1938" s="10" t="str">
        <f>TEXT(C1938,"yyyy")&amp;"-"&amp;"Q"&amp;LOOKUP(MONTH(C1938),{1,4,7,10},{1,2,3,4})</f>
        <v>2015-Q4</v>
      </c>
      <c r="C1938" s="19">
        <v>42339</v>
      </c>
      <c r="D1938" s="7">
        <f>YEAR(DATE(YEAR(lex_jul_2014[[#This Row],[Date]]),MONTH(lex_jul_2014[[#This Row],[Date]])+6,1))</f>
        <v>2016</v>
      </c>
      <c r="E1938" s="39" t="str">
        <f>TEXT(lex_jul_2014[[#This Row],[Date]],"YYYY")</f>
        <v>2015</v>
      </c>
      <c r="F1938" t="s">
        <v>275</v>
      </c>
      <c r="G1938" s="7" t="str">
        <f>VLOOKUP(K1938,[1]LibPAS_data!$A$2:$C$600,3,FALSE)</f>
        <v>Gila</v>
      </c>
      <c r="H1938">
        <v>14460</v>
      </c>
      <c r="I1938" t="s">
        <v>86</v>
      </c>
      <c r="J1938" s="7" t="str">
        <f>VLOOKUP(K1938,[1]LibPAS_data!$A$2:$C$601,2,FALSE)</f>
        <v>San Carlos Public Library</v>
      </c>
      <c r="K1938" s="13" t="s">
        <v>235</v>
      </c>
      <c r="L1938" t="s">
        <v>84</v>
      </c>
      <c r="M1938" t="s">
        <v>266</v>
      </c>
      <c r="P1938">
        <v>0</v>
      </c>
      <c r="Q1938">
        <v>0</v>
      </c>
      <c r="R1938">
        <v>0</v>
      </c>
      <c r="S1938">
        <v>0</v>
      </c>
      <c r="T1938">
        <v>0</v>
      </c>
      <c r="U1938">
        <v>0</v>
      </c>
      <c r="V1938">
        <v>0</v>
      </c>
    </row>
    <row r="1939" spans="1:22" ht="15" x14ac:dyDescent="0.25">
      <c r="A1939" s="22" t="str">
        <f>VLOOKUP(lex_jul_2014[[#This Row],[Locationid]],[1]LibPAS_data!$A$2:$D$264,4,FALSE)</f>
        <v>N/A</v>
      </c>
      <c r="B1939" s="10" t="str">
        <f>TEXT(C1939,"yyyy")&amp;"-"&amp;"Q"&amp;LOOKUP(MONTH(C1939),{1,4,7,10},{1,2,3,4})</f>
        <v>2015-Q4</v>
      </c>
      <c r="C1939" s="19">
        <v>42339</v>
      </c>
      <c r="D1939" s="7">
        <f>YEAR(DATE(YEAR(lex_jul_2014[[#This Row],[Date]]),MONTH(lex_jul_2014[[#This Row],[Date]])+6,1))</f>
        <v>2016</v>
      </c>
      <c r="E1939" s="39" t="str">
        <f>TEXT(lex_jul_2014[[#This Row],[Date]],"YYYY")</f>
        <v>2015</v>
      </c>
      <c r="F1939" t="s">
        <v>275</v>
      </c>
      <c r="G1939" s="7" t="str">
        <f>VLOOKUP(K1939,[1]LibPAS_data!$A$2:$C$600,3,FALSE)</f>
        <v>Maricopa</v>
      </c>
      <c r="H1939">
        <v>14484</v>
      </c>
      <c r="I1939" t="s">
        <v>103</v>
      </c>
      <c r="J1939" s="7" t="str">
        <f>VLOOKUP(K1939,[1]LibPAS_data!$A$2:$C$601,2,FALSE)</f>
        <v>San Lucy Library</v>
      </c>
      <c r="K1939" s="13" t="s">
        <v>236</v>
      </c>
      <c r="L1939" t="s">
        <v>96</v>
      </c>
      <c r="M1939" t="s">
        <v>266</v>
      </c>
      <c r="P1939">
        <v>0</v>
      </c>
      <c r="Q1939">
        <v>0</v>
      </c>
      <c r="R1939">
        <v>0</v>
      </c>
      <c r="S1939">
        <v>0</v>
      </c>
      <c r="T1939">
        <v>0</v>
      </c>
      <c r="U1939">
        <v>0</v>
      </c>
      <c r="V1939">
        <v>0</v>
      </c>
    </row>
    <row r="1940" spans="1:22" ht="15" x14ac:dyDescent="0.25">
      <c r="A1940" s="22" t="e">
        <f>VLOOKUP(lex_jul_2014[[#This Row],[Locationid]],[1]LibPAS_data!$A$2:$D$264,4,FALSE)</f>
        <v>#N/A</v>
      </c>
      <c r="B1940" s="10" t="str">
        <f>TEXT(C1940,"yyyy")&amp;"-"&amp;"Q"&amp;LOOKUP(MONTH(C1940),{1,4,7,10},{1,2,3,4})</f>
        <v>2015-Q4</v>
      </c>
      <c r="C1940" s="19">
        <v>42339</v>
      </c>
      <c r="D1940" s="7">
        <f>YEAR(DATE(YEAR(lex_jul_2014[[#This Row],[Date]]),MONTH(lex_jul_2014[[#This Row],[Date]])+6,1))</f>
        <v>2016</v>
      </c>
      <c r="E1940" s="39" t="str">
        <f>TEXT(lex_jul_2014[[#This Row],[Date]],"YYYY")</f>
        <v>2015</v>
      </c>
      <c r="F1940" t="s">
        <v>275</v>
      </c>
      <c r="G1940" s="7" t="str">
        <f>VLOOKUP(K1940,[1]LibPAS_data!$A$2:$C$600,3,FALSE)</f>
        <v>Pinal</v>
      </c>
      <c r="H1940">
        <v>13842</v>
      </c>
      <c r="I1940" t="s">
        <v>25</v>
      </c>
      <c r="J1940" s="7" t="str">
        <f>VLOOKUP(K1940,[1]LibPAS_data!$A$2:$C$601,2,FALSE)</f>
        <v>San Manuel Public Library</v>
      </c>
      <c r="K1940" s="15" t="s">
        <v>237</v>
      </c>
      <c r="L1940" t="s">
        <v>13</v>
      </c>
      <c r="M1940" t="s">
        <v>266</v>
      </c>
      <c r="P1940">
        <v>0</v>
      </c>
      <c r="Q1940">
        <v>0</v>
      </c>
      <c r="R1940">
        <v>0</v>
      </c>
      <c r="S1940">
        <v>0</v>
      </c>
      <c r="T1940">
        <v>0</v>
      </c>
      <c r="U1940">
        <v>0</v>
      </c>
      <c r="V1940">
        <v>0</v>
      </c>
    </row>
    <row r="1941" spans="1:22" ht="15" x14ac:dyDescent="0.25">
      <c r="A1941" s="22">
        <f>VLOOKUP(lex_jul_2014[[#This Row],[Locationid]],[1]LibPAS_data!$A$2:$D$264,4,FALSE)</f>
        <v>360</v>
      </c>
      <c r="B1941" s="10" t="str">
        <f>TEXT(C1941,"yyyy")&amp;"-"&amp;"Q"&amp;LOOKUP(MONTH(C1941),{1,4,7,10},{1,2,3,4})</f>
        <v>2015-Q4</v>
      </c>
      <c r="C1941" s="19">
        <v>42339</v>
      </c>
      <c r="D1941" s="7">
        <f>YEAR(DATE(YEAR(lex_jul_2014[[#This Row],[Date]]),MONTH(lex_jul_2014[[#This Row],[Date]])+6,1))</f>
        <v>2016</v>
      </c>
      <c r="E1941" s="39" t="str">
        <f>TEXT(lex_jul_2014[[#This Row],[Date]],"YYYY")</f>
        <v>2015</v>
      </c>
      <c r="F1941" t="s">
        <v>275</v>
      </c>
      <c r="G1941" s="7" t="str">
        <f>VLOOKUP(K1941,[1]LibPAS_data!$A$2:$C$600,3,FALSE)</f>
        <v>Pima</v>
      </c>
      <c r="H1941">
        <v>14511</v>
      </c>
      <c r="I1941" t="s">
        <v>133</v>
      </c>
      <c r="J1941" s="7" t="str">
        <f>VLOOKUP(K1941,[1]LibPAS_data!$A$2:$C$601,2,FALSE)</f>
        <v>San Xavier Library Center</v>
      </c>
      <c r="K1941" s="13" t="s">
        <v>238</v>
      </c>
      <c r="L1941" t="s">
        <v>131</v>
      </c>
      <c r="M1941" t="s">
        <v>266</v>
      </c>
      <c r="P1941">
        <v>0</v>
      </c>
      <c r="Q1941">
        <v>0</v>
      </c>
      <c r="R1941">
        <v>0</v>
      </c>
      <c r="S1941">
        <v>0</v>
      </c>
      <c r="T1941">
        <v>0</v>
      </c>
      <c r="U1941">
        <v>0</v>
      </c>
      <c r="V1941">
        <v>0</v>
      </c>
    </row>
    <row r="1942" spans="1:22" ht="15" x14ac:dyDescent="0.25">
      <c r="A1942" s="22">
        <f>VLOOKUP(lex_jul_2014[[#This Row],[Locationid]],[1]LibPAS_data!$A$2:$D$264,4,FALSE)</f>
        <v>174482</v>
      </c>
      <c r="B1942" s="10" t="str">
        <f>TEXT(C1942,"yyyy")&amp;"-"&amp;"Q"&amp;LOOKUP(MONTH(C1942),{1,4,7,10},{1,2,3,4})</f>
        <v>2015-Q4</v>
      </c>
      <c r="C1942" s="19">
        <v>42339</v>
      </c>
      <c r="D1942" s="7">
        <f>YEAR(DATE(YEAR(lex_jul_2014[[#This Row],[Date]]),MONTH(lex_jul_2014[[#This Row],[Date]])+6,1))</f>
        <v>2016</v>
      </c>
      <c r="E1942" s="39" t="str">
        <f>TEXT(lex_jul_2014[[#This Row],[Date]],"YYYY")</f>
        <v>2015</v>
      </c>
      <c r="F1942" t="s">
        <v>275</v>
      </c>
      <c r="G1942" s="7" t="str">
        <f>VLOOKUP(K1942,[1]LibPAS_data!$A$2:$C$600,3,FALSE)</f>
        <v>Maricopa</v>
      </c>
      <c r="H1942">
        <v>14315</v>
      </c>
      <c r="I1942" t="s">
        <v>101</v>
      </c>
      <c r="J1942" s="7" t="str">
        <f>VLOOKUP(K1942,[1]LibPAS_data!$A$2:$C$601,2,FALSE)</f>
        <v>Scottsdale Public Library</v>
      </c>
      <c r="K1942" s="13" t="s">
        <v>239</v>
      </c>
      <c r="L1942" t="s">
        <v>96</v>
      </c>
      <c r="M1942" t="s">
        <v>266</v>
      </c>
      <c r="P1942">
        <v>63</v>
      </c>
      <c r="Q1942">
        <v>1</v>
      </c>
      <c r="R1942">
        <v>40</v>
      </c>
      <c r="S1942">
        <v>4</v>
      </c>
      <c r="T1942">
        <v>3</v>
      </c>
      <c r="U1942">
        <v>0</v>
      </c>
      <c r="V1942">
        <v>10</v>
      </c>
    </row>
    <row r="1943" spans="1:22" ht="15" x14ac:dyDescent="0.25">
      <c r="A1943" s="22">
        <f>VLOOKUP(lex_jul_2014[[#This Row],[Locationid]],[1]LibPAS_data!$A$2:$D$264,4,FALSE)</f>
        <v>11000</v>
      </c>
      <c r="B1943" s="10" t="str">
        <f>TEXT(C1943,"yyyy")&amp;"-"&amp;"Q"&amp;LOOKUP(MONTH(C1943),{1,4,7,10},{1,2,3,4})</f>
        <v>2015-Q4</v>
      </c>
      <c r="C1943" s="19">
        <v>42339</v>
      </c>
      <c r="D1943" s="7">
        <f>YEAR(DATE(YEAR(lex_jul_2014[[#This Row],[Date]]),MONTH(lex_jul_2014[[#This Row],[Date]])+6,1))</f>
        <v>2016</v>
      </c>
      <c r="E1943" s="39" t="str">
        <f>TEXT(lex_jul_2014[[#This Row],[Date]],"YYYY")</f>
        <v>2015</v>
      </c>
      <c r="F1943" t="s">
        <v>275</v>
      </c>
      <c r="G1943" s="7" t="str">
        <f>VLOOKUP(K1943,[1]LibPAS_data!$A$2:$C$600,3,FALSE)</f>
        <v>Yavapai</v>
      </c>
      <c r="H1943">
        <v>14525</v>
      </c>
      <c r="I1943" t="s">
        <v>49</v>
      </c>
      <c r="J1943" s="7" t="str">
        <f>VLOOKUP(K1943,[1]LibPAS_data!$A$2:$C$601,2,FALSE)</f>
        <v>Sedona Public Library</v>
      </c>
      <c r="K1943" s="13" t="s">
        <v>240</v>
      </c>
      <c r="L1943" t="s">
        <v>39</v>
      </c>
      <c r="M1943" t="s">
        <v>266</v>
      </c>
      <c r="P1943">
        <v>0</v>
      </c>
      <c r="Q1943">
        <v>0</v>
      </c>
      <c r="R1943">
        <v>0</v>
      </c>
      <c r="S1943">
        <v>0</v>
      </c>
      <c r="T1943">
        <v>0</v>
      </c>
      <c r="U1943">
        <v>0</v>
      </c>
      <c r="V1943">
        <v>0</v>
      </c>
    </row>
    <row r="1944" spans="1:22" ht="15" x14ac:dyDescent="0.25">
      <c r="A1944" s="22" t="e">
        <f>VLOOKUP(lex_jul_2014[[#This Row],[Locationid]],[1]LibPAS_data!$A$2:$D$264,4,FALSE)</f>
        <v>#N/A</v>
      </c>
      <c r="B1944" s="10" t="str">
        <f>TEXT(C1944,"yyyy")&amp;"-"&amp;"Q"&amp;LOOKUP(MONTH(C1944),{1,4,7,10},{1,2,3,4})</f>
        <v>2015-Q4</v>
      </c>
      <c r="C1944" s="19">
        <v>42339</v>
      </c>
      <c r="D1944" s="7">
        <f>YEAR(DATE(YEAR(lex_jul_2014[[#This Row],[Date]]),MONTH(lex_jul_2014[[#This Row],[Date]])+6,1))</f>
        <v>2016</v>
      </c>
      <c r="E1944" s="39" t="str">
        <f>TEXT(lex_jul_2014[[#This Row],[Date]],"YYYY")</f>
        <v>2015</v>
      </c>
      <c r="F1944" t="s">
        <v>275</v>
      </c>
      <c r="G1944" s="7" t="str">
        <f>VLOOKUP(K1944,[1]LibPAS_data!$A$2:$C$600,3,FALSE)</f>
        <v>Yavapai</v>
      </c>
      <c r="H1944">
        <v>14550</v>
      </c>
      <c r="I1944" t="s">
        <v>50</v>
      </c>
      <c r="J1944" s="7" t="str">
        <f>VLOOKUP(K1944,[1]LibPAS_data!$A$2:$C$601,2,FALSE)</f>
        <v>Seligman Public Library</v>
      </c>
      <c r="K1944" s="13" t="s">
        <v>241</v>
      </c>
      <c r="L1944" t="s">
        <v>39</v>
      </c>
      <c r="M1944" t="s">
        <v>266</v>
      </c>
      <c r="P1944">
        <v>0</v>
      </c>
      <c r="Q1944">
        <v>0</v>
      </c>
      <c r="R1944">
        <v>0</v>
      </c>
      <c r="S1944">
        <v>0</v>
      </c>
      <c r="T1944">
        <v>0</v>
      </c>
      <c r="U1944">
        <v>0</v>
      </c>
      <c r="V1944">
        <v>0</v>
      </c>
    </row>
    <row r="1945" spans="1:22" ht="15" x14ac:dyDescent="0.25">
      <c r="A1945" s="22">
        <f>VLOOKUP(lex_jul_2014[[#This Row],[Locationid]],[1]LibPAS_data!$A$2:$D$264,4,FALSE)</f>
        <v>8021</v>
      </c>
      <c r="B1945" s="10" t="str">
        <f>TEXT(C1945,"yyyy")&amp;"-"&amp;"Q"&amp;LOOKUP(MONTH(C1945),{1,4,7,10},{1,2,3,4})</f>
        <v>2015-Q4</v>
      </c>
      <c r="C1945" s="19">
        <v>42339</v>
      </c>
      <c r="D1945" s="7">
        <f>YEAR(DATE(YEAR(lex_jul_2014[[#This Row],[Date]]),MONTH(lex_jul_2014[[#This Row],[Date]])+6,1))</f>
        <v>2016</v>
      </c>
      <c r="E1945" s="39" t="str">
        <f>TEXT(lex_jul_2014[[#This Row],[Date]],"YYYY")</f>
        <v>2015</v>
      </c>
      <c r="F1945" t="s">
        <v>275</v>
      </c>
      <c r="G1945" s="7" t="str">
        <f>VLOOKUP(K1945,[1]LibPAS_data!$A$2:$C$600,3,FALSE)</f>
        <v>Navajo</v>
      </c>
      <c r="H1945">
        <v>14503</v>
      </c>
      <c r="I1945" t="s">
        <v>130</v>
      </c>
      <c r="J1945" s="7" t="str">
        <f>VLOOKUP(K1945,[1]LibPAS_data!$A$2:$C$601,2,FALSE)</f>
        <v>Show Low Public Library</v>
      </c>
      <c r="K1945" s="13" t="s">
        <v>242</v>
      </c>
      <c r="L1945" t="s">
        <v>114</v>
      </c>
      <c r="M1945" t="s">
        <v>266</v>
      </c>
      <c r="P1945">
        <v>0</v>
      </c>
      <c r="Q1945">
        <v>0</v>
      </c>
      <c r="R1945">
        <v>0</v>
      </c>
      <c r="S1945">
        <v>0</v>
      </c>
      <c r="T1945">
        <v>0</v>
      </c>
      <c r="U1945">
        <v>0</v>
      </c>
      <c r="V1945">
        <v>0</v>
      </c>
    </row>
    <row r="1946" spans="1:22" ht="15" x14ac:dyDescent="0.25">
      <c r="A1946" s="22">
        <f>VLOOKUP(lex_jul_2014[[#This Row],[Locationid]],[1]LibPAS_data!$A$2:$D$264,4,FALSE)</f>
        <v>32811</v>
      </c>
      <c r="B1946" s="10" t="str">
        <f>TEXT(C1946,"yyyy")&amp;"-"&amp;"Q"&amp;LOOKUP(MONTH(C1946),{1,4,7,10},{1,2,3,4})</f>
        <v>2015-Q4</v>
      </c>
      <c r="C1946" s="19">
        <v>42339</v>
      </c>
      <c r="D1946" s="7">
        <f>YEAR(DATE(YEAR(lex_jul_2014[[#This Row],[Date]]),MONTH(lex_jul_2014[[#This Row],[Date]])+6,1))</f>
        <v>2016</v>
      </c>
      <c r="E1946" s="39" t="str">
        <f>TEXT(lex_jul_2014[[#This Row],[Date]],"YYYY")</f>
        <v>2015</v>
      </c>
      <c r="F1946" t="s">
        <v>275</v>
      </c>
      <c r="G1946" s="7" t="str">
        <f>VLOOKUP(K1946,[1]LibPAS_data!$A$2:$C$600,3,FALSE)</f>
        <v>Cochise</v>
      </c>
      <c r="H1946">
        <v>14450</v>
      </c>
      <c r="I1946" t="s">
        <v>75</v>
      </c>
      <c r="J1946" s="7" t="str">
        <f>VLOOKUP(K1946,[1]LibPAS_data!$A$2:$C$601,2,FALSE)</f>
        <v>Sierra Vista Public Library</v>
      </c>
      <c r="K1946" s="13" t="s">
        <v>243</v>
      </c>
      <c r="L1946" t="s">
        <v>76</v>
      </c>
      <c r="M1946" t="s">
        <v>266</v>
      </c>
      <c r="P1946">
        <v>0</v>
      </c>
      <c r="Q1946">
        <v>0</v>
      </c>
      <c r="R1946">
        <v>0</v>
      </c>
      <c r="S1946">
        <v>0</v>
      </c>
      <c r="T1946">
        <v>0</v>
      </c>
      <c r="U1946">
        <v>0</v>
      </c>
      <c r="V1946">
        <v>0</v>
      </c>
    </row>
    <row r="1947" spans="1:22" ht="15" x14ac:dyDescent="0.25">
      <c r="A1947" s="22">
        <f>VLOOKUP(lex_jul_2014[[#This Row],[Locationid]],[1]LibPAS_data!$A$2:$D$264,4,FALSE)</f>
        <v>6435</v>
      </c>
      <c r="B1947" s="10" t="str">
        <f>TEXT(C1947,"yyyy")&amp;"-"&amp;"Q"&amp;LOOKUP(MONTH(C1947),{1,4,7,10},{1,2,3,4})</f>
        <v>2015-Q4</v>
      </c>
      <c r="C1947" s="19">
        <v>42339</v>
      </c>
      <c r="D1947" s="7">
        <f>YEAR(DATE(YEAR(lex_jul_2014[[#This Row],[Date]]),MONTH(lex_jul_2014[[#This Row],[Date]])+6,1))</f>
        <v>2016</v>
      </c>
      <c r="E1947" s="39" t="str">
        <f>TEXT(lex_jul_2014[[#This Row],[Date]],"YYYY")</f>
        <v>2015</v>
      </c>
      <c r="F1947" t="s">
        <v>275</v>
      </c>
      <c r="G1947" s="7" t="str">
        <f>VLOOKUP(K1947,[1]LibPAS_data!$A$2:$C$600,3,FALSE)</f>
        <v>Navajo</v>
      </c>
      <c r="H1947">
        <v>14504</v>
      </c>
      <c r="I1947" t="s">
        <v>120</v>
      </c>
      <c r="J1947" s="7" t="str">
        <f>VLOOKUP(K1947,[1]LibPAS_data!$A$2:$C$601,2,FALSE)</f>
        <v>Snowflake-Taylor Public Library</v>
      </c>
      <c r="K1947" s="13" t="s">
        <v>244</v>
      </c>
      <c r="L1947" t="s">
        <v>114</v>
      </c>
      <c r="M1947" t="s">
        <v>266</v>
      </c>
      <c r="P1947">
        <v>0</v>
      </c>
      <c r="Q1947">
        <v>0</v>
      </c>
      <c r="R1947">
        <v>0</v>
      </c>
      <c r="S1947">
        <v>0</v>
      </c>
      <c r="T1947">
        <v>0</v>
      </c>
      <c r="U1947">
        <v>0</v>
      </c>
      <c r="V1947">
        <v>0</v>
      </c>
    </row>
    <row r="1948" spans="1:22" ht="15" x14ac:dyDescent="0.25">
      <c r="A1948" s="22">
        <f>VLOOKUP(lex_jul_2014[[#This Row],[Locationid]],[1]LibPAS_data!$A$2:$D$264,4,FALSE)</f>
        <v>2616</v>
      </c>
      <c r="B1948" s="10" t="str">
        <f>TEXT(C1948,"yyyy")&amp;"-"&amp;"Q"&amp;LOOKUP(MONTH(C1948),{1,4,7,10},{1,2,3,4})</f>
        <v>2015-Q4</v>
      </c>
      <c r="C1948" s="19">
        <v>42339</v>
      </c>
      <c r="D1948" s="7">
        <f>YEAR(DATE(YEAR(lex_jul_2014[[#This Row],[Date]]),MONTH(lex_jul_2014[[#This Row],[Date]])+6,1))</f>
        <v>2016</v>
      </c>
      <c r="E1948" s="39" t="str">
        <f>TEXT(lex_jul_2014[[#This Row],[Date]],"YYYY")</f>
        <v>2015</v>
      </c>
      <c r="F1948" t="s">
        <v>275</v>
      </c>
      <c r="G1948" s="7" t="str">
        <f>VLOOKUP(K1948,[1]LibPAS_data!$A$2:$C$600,3,FALSE)</f>
        <v>Pinal</v>
      </c>
      <c r="H1948">
        <v>13844</v>
      </c>
      <c r="I1948" t="s">
        <v>27</v>
      </c>
      <c r="J1948" s="7" t="str">
        <f>VLOOKUP(K1948,[1]LibPAS_data!$A$2:$C$601,2,FALSE)</f>
        <v>Superior Public Library</v>
      </c>
      <c r="K1948" s="13" t="s">
        <v>245</v>
      </c>
      <c r="L1948" t="s">
        <v>13</v>
      </c>
      <c r="M1948" t="s">
        <v>266</v>
      </c>
      <c r="P1948">
        <v>0</v>
      </c>
      <c r="Q1948">
        <v>0</v>
      </c>
      <c r="R1948">
        <v>0</v>
      </c>
      <c r="S1948">
        <v>0</v>
      </c>
      <c r="T1948">
        <v>0</v>
      </c>
      <c r="U1948">
        <v>0</v>
      </c>
      <c r="V1948">
        <v>0</v>
      </c>
    </row>
    <row r="1949" spans="1:22" ht="15" x14ac:dyDescent="0.25">
      <c r="A1949" s="22">
        <f>VLOOKUP(lex_jul_2014[[#This Row],[Locationid]],[1]LibPAS_data!$A$2:$D$264,4,FALSE)</f>
        <v>140708</v>
      </c>
      <c r="B1949" s="10" t="str">
        <f>TEXT(C1949,"yyyy")&amp;"-"&amp;"Q"&amp;LOOKUP(MONTH(C1949),{1,4,7,10},{1,2,3,4})</f>
        <v>2015-Q4</v>
      </c>
      <c r="C1949" s="19">
        <v>42339</v>
      </c>
      <c r="D1949" s="7">
        <f>YEAR(DATE(YEAR(lex_jul_2014[[#This Row],[Date]]),MONTH(lex_jul_2014[[#This Row],[Date]])+6,1))</f>
        <v>2016</v>
      </c>
      <c r="E1949" s="39" t="str">
        <f>TEXT(lex_jul_2014[[#This Row],[Date]],"YYYY")</f>
        <v>2015</v>
      </c>
      <c r="F1949" t="s">
        <v>275</v>
      </c>
      <c r="G1949" s="7" t="str">
        <f>VLOOKUP(K1949,[1]LibPAS_data!$A$2:$C$600,3,FALSE)</f>
        <v>Maricopa</v>
      </c>
      <c r="H1949">
        <v>5355</v>
      </c>
      <c r="I1949" t="s">
        <v>108</v>
      </c>
      <c r="J1949" s="7" t="str">
        <f>VLOOKUP(K1949,[1]LibPAS_data!$A$2:$C$601,2,FALSE)</f>
        <v>Tempe Public Library</v>
      </c>
      <c r="K1949" s="15" t="s">
        <v>270</v>
      </c>
      <c r="L1949" t="s">
        <v>96</v>
      </c>
      <c r="M1949" t="s">
        <v>266</v>
      </c>
      <c r="P1949">
        <v>4</v>
      </c>
      <c r="Q1949">
        <v>1</v>
      </c>
      <c r="R1949">
        <v>21</v>
      </c>
      <c r="S1949">
        <v>1</v>
      </c>
      <c r="T1949">
        <v>0</v>
      </c>
      <c r="U1949">
        <v>3</v>
      </c>
      <c r="V1949">
        <v>0</v>
      </c>
    </row>
    <row r="1950" spans="1:22" ht="15" x14ac:dyDescent="0.25">
      <c r="A1950" s="22" t="str">
        <f>VLOOKUP(lex_jul_2014[[#This Row],[Locationid]],[1]LibPAS_data!$A$2:$D$264,4,FALSE)</f>
        <v>N/A</v>
      </c>
      <c r="B1950" s="10" t="str">
        <f>TEXT(C1950,"yyyy")&amp;"-"&amp;"Q"&amp;LOOKUP(MONTH(C1950),{1,4,7,10},{1,2,3,4})</f>
        <v>2015-Q4</v>
      </c>
      <c r="C1950" s="19">
        <v>42339</v>
      </c>
      <c r="D1950" s="7">
        <f>YEAR(DATE(YEAR(lex_jul_2014[[#This Row],[Date]]),MONTH(lex_jul_2014[[#This Row],[Date]])+6,1))</f>
        <v>2016</v>
      </c>
      <c r="E1950" s="39" t="str">
        <f>TEXT(lex_jul_2014[[#This Row],[Date]],"YYYY")</f>
        <v>2015</v>
      </c>
      <c r="F1950" t="s">
        <v>275</v>
      </c>
      <c r="G1950" s="7" t="str">
        <f>VLOOKUP(K1950,[1]LibPAS_data!$A$2:$C$600,3,FALSE)</f>
        <v>Mohave</v>
      </c>
      <c r="H1950">
        <v>14491</v>
      </c>
      <c r="I1950" t="s">
        <v>32</v>
      </c>
      <c r="J1950" s="7" t="str">
        <f>VLOOKUP(K1950,[1]LibPAS_data!$A$2:$C$601,2,FALSE)</f>
        <v>The Edward McElwain Memorial Lib</v>
      </c>
      <c r="K1950" s="13" t="s">
        <v>246</v>
      </c>
      <c r="L1950" t="s">
        <v>28</v>
      </c>
      <c r="M1950" t="s">
        <v>266</v>
      </c>
      <c r="P1950">
        <v>0</v>
      </c>
      <c r="Q1950">
        <v>0</v>
      </c>
      <c r="R1950">
        <v>0</v>
      </c>
      <c r="S1950">
        <v>0</v>
      </c>
      <c r="T1950">
        <v>0</v>
      </c>
      <c r="U1950">
        <v>0</v>
      </c>
      <c r="V1950">
        <v>0</v>
      </c>
    </row>
    <row r="1951" spans="1:22" ht="15" x14ac:dyDescent="0.25">
      <c r="A1951" s="22">
        <f>VLOOKUP(lex_jul_2014[[#This Row],[Locationid]],[1]LibPAS_data!$A$2:$D$264,4,FALSE)</f>
        <v>4415</v>
      </c>
      <c r="B1951" s="10" t="str">
        <f>TEXT(C1951,"yyyy")&amp;"-"&amp;"Q"&amp;LOOKUP(MONTH(C1951),{1,4,7,10},{1,2,3,4})</f>
        <v>2015-Q4</v>
      </c>
      <c r="C1951" s="19">
        <v>42339</v>
      </c>
      <c r="D1951" s="7">
        <f>YEAR(DATE(YEAR(lex_jul_2014[[#This Row],[Date]]),MONTH(lex_jul_2014[[#This Row],[Date]])+6,1))</f>
        <v>2016</v>
      </c>
      <c r="E1951" s="39" t="str">
        <f>TEXT(lex_jul_2014[[#This Row],[Date]],"YYYY")</f>
        <v>2015</v>
      </c>
      <c r="F1951" t="s">
        <v>275</v>
      </c>
      <c r="G1951" s="7" t="str">
        <f>VLOOKUP(K1951,[1]LibPAS_data!$A$2:$C$600,3,FALSE)</f>
        <v>Maricopa</v>
      </c>
      <c r="H1951">
        <v>14485</v>
      </c>
      <c r="I1951" t="s">
        <v>104</v>
      </c>
      <c r="J1951" s="7" t="str">
        <f>VLOOKUP(K1951,[1]LibPAS_data!$A$2:$C$601,2,FALSE)</f>
        <v>Tolleson Public Library</v>
      </c>
      <c r="K1951" s="13" t="s">
        <v>247</v>
      </c>
      <c r="L1951" t="s">
        <v>96</v>
      </c>
      <c r="M1951" t="s">
        <v>266</v>
      </c>
      <c r="P1951">
        <v>0</v>
      </c>
      <c r="Q1951">
        <v>0</v>
      </c>
      <c r="R1951">
        <v>0</v>
      </c>
      <c r="S1951">
        <v>0</v>
      </c>
      <c r="T1951">
        <v>0</v>
      </c>
      <c r="U1951">
        <v>0</v>
      </c>
      <c r="V1951">
        <v>0</v>
      </c>
    </row>
    <row r="1952" spans="1:22" ht="15" x14ac:dyDescent="0.25">
      <c r="A1952" s="22">
        <f>VLOOKUP(lex_jul_2014[[#This Row],[Locationid]],[1]LibPAS_data!$A$2:$D$264,4,FALSE)</f>
        <v>1184</v>
      </c>
      <c r="B1952" s="10" t="str">
        <f>TEXT(C1952,"yyyy")&amp;"-"&amp;"Q"&amp;LOOKUP(MONTH(C1952),{1,4,7,10},{1,2,3,4})</f>
        <v>2015-Q4</v>
      </c>
      <c r="C1952" s="19">
        <v>42339</v>
      </c>
      <c r="D1952" s="7">
        <f>YEAR(DATE(YEAR(lex_jul_2014[[#This Row],[Date]]),MONTH(lex_jul_2014[[#This Row],[Date]])+6,1))</f>
        <v>2016</v>
      </c>
      <c r="E1952" s="39" t="str">
        <f>TEXT(lex_jul_2014[[#This Row],[Date]],"YYYY")</f>
        <v>2015</v>
      </c>
      <c r="F1952" t="s">
        <v>275</v>
      </c>
      <c r="G1952" s="7" t="str">
        <f>VLOOKUP(K1952,[1]LibPAS_data!$A$2:$C$600,3,FALSE)</f>
        <v>Cochise</v>
      </c>
      <c r="H1952">
        <v>14451</v>
      </c>
      <c r="I1952" t="s">
        <v>77</v>
      </c>
      <c r="J1952" s="7" t="str">
        <f>VLOOKUP(K1952,[1]LibPAS_data!$A$2:$C$601,2,FALSE)</f>
        <v>Tombstone City Library</v>
      </c>
      <c r="K1952" s="13" t="s">
        <v>248</v>
      </c>
      <c r="L1952" t="s">
        <v>76</v>
      </c>
      <c r="M1952" t="s">
        <v>266</v>
      </c>
      <c r="P1952">
        <v>0</v>
      </c>
      <c r="Q1952">
        <v>0</v>
      </c>
      <c r="R1952">
        <v>0</v>
      </c>
      <c r="S1952">
        <v>0</v>
      </c>
      <c r="T1952">
        <v>0</v>
      </c>
      <c r="U1952">
        <v>0</v>
      </c>
      <c r="V1952">
        <v>0</v>
      </c>
    </row>
    <row r="1953" spans="1:22" ht="15" x14ac:dyDescent="0.25">
      <c r="A1953" s="22">
        <f>VLOOKUP(lex_jul_2014[[#This Row],[Locationid]],[1]LibPAS_data!$A$2:$D$264,4,FALSE)</f>
        <v>2341</v>
      </c>
      <c r="B1953" s="10" t="str">
        <f>TEXT(C1953,"yyyy")&amp;"-"&amp;"Q"&amp;LOOKUP(MONTH(C1953),{1,4,7,10},{1,2,3,4})</f>
        <v>2015-Q4</v>
      </c>
      <c r="C1953" s="19">
        <v>42339</v>
      </c>
      <c r="D1953" s="7">
        <f>YEAR(DATE(YEAR(lex_jul_2014[[#This Row],[Date]]),MONTH(lex_jul_2014[[#This Row],[Date]])+6,1))</f>
        <v>2016</v>
      </c>
      <c r="E1953" s="39" t="str">
        <f>TEXT(lex_jul_2014[[#This Row],[Date]],"YYYY")</f>
        <v>2015</v>
      </c>
      <c r="F1953" t="s">
        <v>275</v>
      </c>
      <c r="G1953" s="7" t="str">
        <f>VLOOKUP(K1953,[1]LibPAS_data!$A$2:$C$600,3,FALSE)</f>
        <v>Gila</v>
      </c>
      <c r="H1953">
        <v>14463</v>
      </c>
      <c r="I1953" t="s">
        <v>90</v>
      </c>
      <c r="J1953" s="7" t="str">
        <f>VLOOKUP(K1953,[1]LibPAS_data!$A$2:$C$601,2,FALSE)</f>
        <v>Tonto Basin Public</v>
      </c>
      <c r="K1953" s="13" t="s">
        <v>249</v>
      </c>
      <c r="L1953" t="s">
        <v>84</v>
      </c>
      <c r="M1953" t="s">
        <v>266</v>
      </c>
      <c r="P1953">
        <v>0</v>
      </c>
      <c r="Q1953">
        <v>0</v>
      </c>
      <c r="R1953">
        <v>0</v>
      </c>
      <c r="S1953">
        <v>0</v>
      </c>
      <c r="T1953">
        <v>0</v>
      </c>
      <c r="U1953">
        <v>0</v>
      </c>
      <c r="V1953">
        <v>0</v>
      </c>
    </row>
    <row r="1954" spans="1:22" ht="15" x14ac:dyDescent="0.25">
      <c r="A1954" s="22" t="e">
        <f>VLOOKUP(lex_jul_2014[[#This Row],[Locationid]],[1]LibPAS_data!$A$2:$D$264,4,FALSE)</f>
        <v>#N/A</v>
      </c>
      <c r="B1954" s="10" t="str">
        <f>TEXT(C1954,"yyyy")&amp;"-"&amp;"Q"&amp;LOOKUP(MONTH(C1954),{1,4,7,10},{1,2,3,4})</f>
        <v>2015-Q4</v>
      </c>
      <c r="C1954" s="19">
        <v>42339</v>
      </c>
      <c r="D1954" s="7">
        <f>YEAR(DATE(YEAR(lex_jul_2014[[#This Row],[Date]]),MONTH(lex_jul_2014[[#This Row],[Date]])+6,1))</f>
        <v>2016</v>
      </c>
      <c r="E1954" s="39" t="str">
        <f>TEXT(lex_jul_2014[[#This Row],[Date]],"YYYY")</f>
        <v>2015</v>
      </c>
      <c r="F1954" t="s">
        <v>275</v>
      </c>
      <c r="G1954" s="7" t="str">
        <f>VLOOKUP(K1954,[1]LibPAS_data!$A$2:$C$600,3,FALSE)</f>
        <v>Coconino</v>
      </c>
      <c r="H1954">
        <v>14457</v>
      </c>
      <c r="I1954" t="s">
        <v>68</v>
      </c>
      <c r="J1954" s="7" t="str">
        <f>VLOOKUP(K1954,[1]LibPAS_data!$A$2:$C$601,2,FALSE)</f>
        <v>Tuba City Public Library</v>
      </c>
      <c r="K1954" s="13" t="s">
        <v>250</v>
      </c>
      <c r="L1954" t="s">
        <v>62</v>
      </c>
      <c r="M1954" t="s">
        <v>266</v>
      </c>
      <c r="P1954">
        <v>0</v>
      </c>
      <c r="Q1954">
        <v>0</v>
      </c>
      <c r="R1954">
        <v>0</v>
      </c>
      <c r="S1954">
        <v>0</v>
      </c>
      <c r="T1954">
        <v>0</v>
      </c>
      <c r="U1954">
        <v>0</v>
      </c>
      <c r="V1954">
        <v>0</v>
      </c>
    </row>
    <row r="1955" spans="1:22" ht="15" x14ac:dyDescent="0.25">
      <c r="A1955" s="22">
        <f>VLOOKUP(lex_jul_2014[[#This Row],[Locationid]],[1]LibPAS_data!$A$2:$D$264,4,FALSE)</f>
        <v>1843</v>
      </c>
      <c r="B1955" s="10" t="str">
        <f>TEXT(C1955,"yyyy")&amp;"-"&amp;"Q"&amp;LOOKUP(MONTH(C1955),{1,4,7,10},{1,2,3,4})</f>
        <v>2015-Q4</v>
      </c>
      <c r="C1955" s="19">
        <v>42339</v>
      </c>
      <c r="D1955" s="7">
        <f>YEAR(DATE(YEAR(lex_jul_2014[[#This Row],[Date]]),MONTH(lex_jul_2014[[#This Row],[Date]])+6,1))</f>
        <v>2016</v>
      </c>
      <c r="E1955" s="39" t="str">
        <f>TEXT(lex_jul_2014[[#This Row],[Date]],"YYYY")</f>
        <v>2015</v>
      </c>
      <c r="F1955" t="s">
        <v>275</v>
      </c>
      <c r="G1955" s="7" t="str">
        <f>VLOOKUP(K1955,[1]LibPAS_data!$A$2:$C$600,3,FALSE)</f>
        <v>Pima</v>
      </c>
      <c r="H1955">
        <v>14512</v>
      </c>
      <c r="I1955" t="s">
        <v>134</v>
      </c>
      <c r="J1955" s="7" t="str">
        <f>VLOOKUP(K1955,[1]LibPAS_data!$A$2:$C$601,2,FALSE)</f>
        <v>Venito Garcia Library</v>
      </c>
      <c r="K1955" s="13" t="s">
        <v>251</v>
      </c>
      <c r="L1955" t="s">
        <v>131</v>
      </c>
      <c r="M1955" t="s">
        <v>266</v>
      </c>
      <c r="P1955">
        <v>0</v>
      </c>
      <c r="Q1955">
        <v>0</v>
      </c>
      <c r="R1955">
        <v>0</v>
      </c>
      <c r="S1955">
        <v>0</v>
      </c>
      <c r="T1955">
        <v>0</v>
      </c>
      <c r="U1955">
        <v>0</v>
      </c>
      <c r="V1955">
        <v>0</v>
      </c>
    </row>
    <row r="1956" spans="1:22" ht="15" x14ac:dyDescent="0.25">
      <c r="A1956" s="22" t="e">
        <f>VLOOKUP(lex_jul_2014[[#This Row],[Locationid]],[1]LibPAS_data!$A$2:$D$264,4,FALSE)</f>
        <v>#N/A</v>
      </c>
      <c r="B1956" s="10" t="str">
        <f>TEXT(C1956,"yyyy")&amp;"-"&amp;"Q"&amp;LOOKUP(MONTH(C1956),{1,4,7,10},{1,2,3,4})</f>
        <v>2015-Q4</v>
      </c>
      <c r="C1956" s="19">
        <v>42339</v>
      </c>
      <c r="D1956" s="7">
        <f>YEAR(DATE(YEAR(lex_jul_2014[[#This Row],[Date]]),MONTH(lex_jul_2014[[#This Row],[Date]])+6,1))</f>
        <v>2016</v>
      </c>
      <c r="E1956" s="39" t="str">
        <f>TEXT(lex_jul_2014[[#This Row],[Date]],"YYYY")</f>
        <v>2015</v>
      </c>
      <c r="F1956" t="s">
        <v>275</v>
      </c>
      <c r="G1956" s="7" t="str">
        <f>VLOOKUP(K1956,[1]LibPAS_data!$A$2:$C$600,3,FALSE)</f>
        <v>Pinal</v>
      </c>
      <c r="H1956">
        <v>14443</v>
      </c>
      <c r="I1956" t="s">
        <v>21</v>
      </c>
      <c r="J1956" s="7" t="str">
        <f>VLOOKUP(K1956,[1]LibPAS_data!$A$2:$C$601,2,FALSE)</f>
        <v>Vista Grande Library</v>
      </c>
      <c r="K1956" s="13" t="s">
        <v>252</v>
      </c>
      <c r="L1956" t="s">
        <v>13</v>
      </c>
      <c r="M1956" t="s">
        <v>266</v>
      </c>
      <c r="P1956">
        <v>0</v>
      </c>
      <c r="Q1956">
        <v>0</v>
      </c>
      <c r="R1956">
        <v>0</v>
      </c>
      <c r="S1956">
        <v>0</v>
      </c>
      <c r="T1956">
        <v>0</v>
      </c>
      <c r="U1956">
        <v>0</v>
      </c>
      <c r="V1956">
        <v>0</v>
      </c>
    </row>
    <row r="1957" spans="1:22" ht="15" x14ac:dyDescent="0.25">
      <c r="A1957" s="22" t="str">
        <f>VLOOKUP(lex_jul_2014[[#This Row],[Locationid]],[1]LibPAS_data!$A$2:$D$264,4,FALSE)</f>
        <v>N/A</v>
      </c>
      <c r="B1957" s="10" t="str">
        <f>TEXT(C1957,"yyyy")&amp;"-"&amp;"Q"&amp;LOOKUP(MONTH(C1957),{1,4,7,10},{1,2,3,4})</f>
        <v>2015-Q4</v>
      </c>
      <c r="C1957" s="19">
        <v>42339</v>
      </c>
      <c r="D1957" s="7">
        <f>YEAR(DATE(YEAR(lex_jul_2014[[#This Row],[Date]]),MONTH(lex_jul_2014[[#This Row],[Date]])+6,1))</f>
        <v>2016</v>
      </c>
      <c r="E1957" s="39" t="str">
        <f>TEXT(lex_jul_2014[[#This Row],[Date]],"YYYY")</f>
        <v>2015</v>
      </c>
      <c r="F1957" t="s">
        <v>275</v>
      </c>
      <c r="G1957" s="7" t="str">
        <f>VLOOKUP(K1957,[1]LibPAS_data!$A$2:$C$600,3,FALSE)</f>
        <v>Maricopa</v>
      </c>
      <c r="H1957">
        <v>14481</v>
      </c>
      <c r="I1957" t="s">
        <v>111</v>
      </c>
      <c r="J1957" s="7" t="str">
        <f>VLOOKUP(K1957,[1]LibPAS_data!$A$2:$C$601,2,FALSE)</f>
        <v>Wickenburg Public Library</v>
      </c>
      <c r="K1957" s="15" t="s">
        <v>253</v>
      </c>
      <c r="L1957" t="s">
        <v>96</v>
      </c>
      <c r="M1957" t="s">
        <v>266</v>
      </c>
      <c r="P1957">
        <v>0</v>
      </c>
      <c r="Q1957">
        <v>0</v>
      </c>
      <c r="R1957">
        <v>0</v>
      </c>
      <c r="S1957">
        <v>0</v>
      </c>
      <c r="T1957">
        <v>0</v>
      </c>
      <c r="U1957">
        <v>0</v>
      </c>
      <c r="V1957">
        <v>0</v>
      </c>
    </row>
    <row r="1958" spans="1:22" ht="15" x14ac:dyDescent="0.25">
      <c r="A1958" s="22" t="e">
        <f>VLOOKUP(lex_jul_2014[[#This Row],[Locationid]],[1]LibPAS_data!$A$2:$D$264,4,FALSE)</f>
        <v>#N/A</v>
      </c>
      <c r="B1958" s="10" t="str">
        <f>TEXT(C1958,"yyyy")&amp;"-"&amp;"Q"&amp;LOOKUP(MONTH(C1958),{1,4,7,10},{1,2,3,4})</f>
        <v>2015-Q4</v>
      </c>
      <c r="C1958" s="19">
        <v>42339</v>
      </c>
      <c r="D1958" s="7">
        <f>YEAR(DATE(YEAR(lex_jul_2014[[#This Row],[Date]]),MONTH(lex_jul_2014[[#This Row],[Date]])+6,1))</f>
        <v>2016</v>
      </c>
      <c r="E1958" s="39" t="str">
        <f>TEXT(lex_jul_2014[[#This Row],[Date]],"YYYY")</f>
        <v>2015</v>
      </c>
      <c r="F1958" t="s">
        <v>275</v>
      </c>
      <c r="G1958" s="7" t="str">
        <f>VLOOKUP(K1958,[1]LibPAS_data!$A$2:$C$600,3,FALSE)</f>
        <v>Yavapai</v>
      </c>
      <c r="H1958">
        <v>14551</v>
      </c>
      <c r="I1958" t="s">
        <v>43</v>
      </c>
      <c r="J1958" s="7" t="str">
        <f>VLOOKUP(K1958,[1]LibPAS_data!$A$2:$C$601,2,FALSE)</f>
        <v>Wilhoit Public Library</v>
      </c>
      <c r="K1958" s="13" t="s">
        <v>254</v>
      </c>
      <c r="L1958" t="s">
        <v>39</v>
      </c>
      <c r="M1958" t="s">
        <v>266</v>
      </c>
      <c r="P1958">
        <v>0</v>
      </c>
      <c r="Q1958">
        <v>0</v>
      </c>
      <c r="R1958">
        <v>0</v>
      </c>
      <c r="S1958">
        <v>0</v>
      </c>
      <c r="T1958">
        <v>0</v>
      </c>
      <c r="U1958">
        <v>0</v>
      </c>
      <c r="V1958">
        <v>0</v>
      </c>
    </row>
    <row r="1959" spans="1:22" ht="15" x14ac:dyDescent="0.25">
      <c r="A1959" s="22" t="str">
        <f>VLOOKUP(lex_jul_2014[[#This Row],[Locationid]],[1]LibPAS_data!$A$2:$D$264,4,FALSE)</f>
        <v>N/A</v>
      </c>
      <c r="B1959" s="10" t="str">
        <f>TEXT(C1959,"yyyy")&amp;"-"&amp;"Q"&amp;LOOKUP(MONTH(C1959),{1,4,7,10},{1,2,3,4})</f>
        <v>2015-Q4</v>
      </c>
      <c r="C1959" s="19">
        <v>42339</v>
      </c>
      <c r="D1959" s="7">
        <f>YEAR(DATE(YEAR(lex_jul_2014[[#This Row],[Date]]),MONTH(lex_jul_2014[[#This Row],[Date]])+6,1))</f>
        <v>2016</v>
      </c>
      <c r="E1959" s="39" t="str">
        <f>TEXT(lex_jul_2014[[#This Row],[Date]],"YYYY")</f>
        <v>2015</v>
      </c>
      <c r="F1959" t="s">
        <v>275</v>
      </c>
      <c r="G1959" s="7" t="str">
        <f>VLOOKUP(K1959,[1]LibPAS_data!$A$2:$C$600,3,FALSE)</f>
        <v>Coconino</v>
      </c>
      <c r="H1959">
        <v>13090</v>
      </c>
      <c r="I1959" t="s">
        <v>61</v>
      </c>
      <c r="J1959" s="7" t="str">
        <f>VLOOKUP(K1959,[1]LibPAS_data!$A$2:$C$601,2,FALSE)</f>
        <v>Williams Public Library</v>
      </c>
      <c r="K1959" s="13" t="s">
        <v>255</v>
      </c>
      <c r="L1959" t="s">
        <v>62</v>
      </c>
      <c r="M1959" t="s">
        <v>266</v>
      </c>
      <c r="P1959">
        <v>0</v>
      </c>
      <c r="Q1959">
        <v>0</v>
      </c>
      <c r="R1959">
        <v>0</v>
      </c>
      <c r="S1959">
        <v>0</v>
      </c>
      <c r="T1959">
        <v>0</v>
      </c>
      <c r="U1959">
        <v>0</v>
      </c>
      <c r="V1959">
        <v>0</v>
      </c>
    </row>
    <row r="1960" spans="1:22" ht="15" x14ac:dyDescent="0.25">
      <c r="A1960" s="22">
        <f>VLOOKUP(lex_jul_2014[[#This Row],[Locationid]],[1]LibPAS_data!$A$2:$D$264,4,FALSE)</f>
        <v>3037</v>
      </c>
      <c r="B1960" s="10" t="str">
        <f>TEXT(C1960,"yyyy")&amp;"-"&amp;"Q"&amp;LOOKUP(MONTH(C1960),{1,4,7,10},{1,2,3,4})</f>
        <v>2015-Q4</v>
      </c>
      <c r="C1960" s="19">
        <v>42339</v>
      </c>
      <c r="D1960" s="7">
        <f>YEAR(DATE(YEAR(lex_jul_2014[[#This Row],[Date]]),MONTH(lex_jul_2014[[#This Row],[Date]])+6,1))</f>
        <v>2016</v>
      </c>
      <c r="E1960" s="39" t="str">
        <f>TEXT(lex_jul_2014[[#This Row],[Date]],"YYYY")</f>
        <v>2015</v>
      </c>
      <c r="F1960" t="s">
        <v>275</v>
      </c>
      <c r="G1960" s="7" t="str">
        <f>VLOOKUP(K1960,[1]LibPAS_data!$A$2:$C$600,3,FALSE)</f>
        <v>Navajo</v>
      </c>
      <c r="H1960">
        <v>14505</v>
      </c>
      <c r="I1960" t="s">
        <v>121</v>
      </c>
      <c r="J1960" s="7" t="str">
        <f>VLOOKUP(K1960,[1]LibPAS_data!$A$2:$C$601,2,FALSE)</f>
        <v>Winslow Public Library</v>
      </c>
      <c r="K1960" s="13" t="s">
        <v>256</v>
      </c>
      <c r="L1960" t="s">
        <v>114</v>
      </c>
      <c r="M1960" t="s">
        <v>266</v>
      </c>
      <c r="P1960">
        <v>0</v>
      </c>
      <c r="Q1960">
        <v>0</v>
      </c>
      <c r="R1960">
        <v>0</v>
      </c>
      <c r="S1960">
        <v>0</v>
      </c>
      <c r="T1960">
        <v>0</v>
      </c>
      <c r="U1960">
        <v>0</v>
      </c>
      <c r="V1960">
        <v>0</v>
      </c>
    </row>
    <row r="1961" spans="1:22" ht="15" x14ac:dyDescent="0.25">
      <c r="A1961" s="22" t="e">
        <f>VLOOKUP(lex_jul_2014[[#This Row],[Locationid]],[1]LibPAS_data!$A$2:$D$264,4,FALSE)</f>
        <v>#N/A</v>
      </c>
      <c r="B1961" s="10" t="str">
        <f>TEXT(C1961,"yyyy")&amp;"-"&amp;"Q"&amp;LOOKUP(MONTH(C1961),{1,4,7,10},{1,2,3,4})</f>
        <v>2015-Q4</v>
      </c>
      <c r="C1961" s="19">
        <v>42339</v>
      </c>
      <c r="D1961" s="7">
        <f>YEAR(DATE(YEAR(lex_jul_2014[[#This Row],[Date]]),MONTH(lex_jul_2014[[#This Row],[Date]])+6,1))</f>
        <v>2016</v>
      </c>
      <c r="E1961" s="39" t="str">
        <f>TEXT(lex_jul_2014[[#This Row],[Date]],"YYYY")</f>
        <v>2015</v>
      </c>
      <c r="F1961" t="s">
        <v>275</v>
      </c>
      <c r="G1961" s="7" t="str">
        <f>VLOOKUP(K1961,[1]LibPAS_data!$A$2:$C$600,3,FALSE)</f>
        <v>Navajo</v>
      </c>
      <c r="H1961">
        <v>14506</v>
      </c>
      <c r="I1961" t="s">
        <v>122</v>
      </c>
      <c r="J1961" s="7" t="str">
        <f>VLOOKUP(K1961,[1]LibPAS_data!$A$2:$C$601,2,FALSE)</f>
        <v>Woodruff Community Library</v>
      </c>
      <c r="K1961" s="13" t="s">
        <v>257</v>
      </c>
      <c r="L1961" t="s">
        <v>114</v>
      </c>
      <c r="M1961" t="s">
        <v>266</v>
      </c>
      <c r="P1961">
        <v>0</v>
      </c>
      <c r="Q1961">
        <v>0</v>
      </c>
      <c r="R1961">
        <v>0</v>
      </c>
      <c r="S1961">
        <v>0</v>
      </c>
      <c r="T1961">
        <v>0</v>
      </c>
      <c r="U1961">
        <v>0</v>
      </c>
      <c r="V1961">
        <v>0</v>
      </c>
    </row>
    <row r="1962" spans="1:22" ht="15" x14ac:dyDescent="0.25">
      <c r="A1962" s="22" t="e">
        <f>VLOOKUP(lex_jul_2014[[#This Row],[Locationid]],[1]LibPAS_data!$A$2:$D$264,4,FALSE)</f>
        <v>#N/A</v>
      </c>
      <c r="B1962" s="10" t="str">
        <f>TEXT(C1962,"yyyy")&amp;"-"&amp;"Q"&amp;LOOKUP(MONTH(C1962),{1,4,7,10},{1,2,3,4})</f>
        <v>2015-Q4</v>
      </c>
      <c r="C1962" s="19">
        <v>42339</v>
      </c>
      <c r="D1962" s="7">
        <f>YEAR(DATE(YEAR(lex_jul_2014[[#This Row],[Date]]),MONTH(lex_jul_2014[[#This Row],[Date]])+6,1))</f>
        <v>2016</v>
      </c>
      <c r="E1962" s="39" t="str">
        <f>TEXT(lex_jul_2014[[#This Row],[Date]],"YYYY")</f>
        <v>2015</v>
      </c>
      <c r="F1962" t="s">
        <v>275</v>
      </c>
      <c r="G1962" s="7" t="str">
        <f>VLOOKUP(K1962,[1]LibPAS_data!$A$2:$C$600,3,FALSE)</f>
        <v>Yavapai</v>
      </c>
      <c r="H1962">
        <v>14552</v>
      </c>
      <c r="I1962" t="s">
        <v>44</v>
      </c>
      <c r="J1962" s="7" t="str">
        <f>VLOOKUP(K1962,[1]LibPAS_data!$A$2:$C$601,2,FALSE)</f>
        <v>Yarnell Public Library</v>
      </c>
      <c r="K1962" s="13" t="s">
        <v>258</v>
      </c>
      <c r="L1962" t="s">
        <v>39</v>
      </c>
      <c r="M1962" t="s">
        <v>266</v>
      </c>
      <c r="P1962">
        <v>0</v>
      </c>
      <c r="Q1962">
        <v>0</v>
      </c>
      <c r="R1962">
        <v>0</v>
      </c>
      <c r="S1962">
        <v>0</v>
      </c>
      <c r="T1962">
        <v>0</v>
      </c>
      <c r="U1962">
        <v>0</v>
      </c>
      <c r="V1962">
        <v>0</v>
      </c>
    </row>
    <row r="1963" spans="1:22" ht="15" x14ac:dyDescent="0.25">
      <c r="A1963" s="22">
        <f>VLOOKUP(lex_jul_2014[[#This Row],[Locationid]],[1]LibPAS_data!$A$2:$D$264,4,FALSE)</f>
        <v>9301</v>
      </c>
      <c r="B1963" s="10" t="str">
        <f>TEXT(C1963,"yyyy")&amp;"-"&amp;"Q"&amp;LOOKUP(MONTH(C1963),{1,4,7,10},{1,2,3,4})</f>
        <v>2015-Q4</v>
      </c>
      <c r="C1963" s="19">
        <v>42339</v>
      </c>
      <c r="D1963" s="7">
        <f>YEAR(DATE(YEAR(lex_jul_2014[[#This Row],[Date]]),MONTH(lex_jul_2014[[#This Row],[Date]])+6,1))</f>
        <v>2016</v>
      </c>
      <c r="E1963" s="39" t="str">
        <f>TEXT(lex_jul_2014[[#This Row],[Date]],"YYYY")</f>
        <v>2015</v>
      </c>
      <c r="F1963" t="s">
        <v>275</v>
      </c>
      <c r="G1963" s="7" t="str">
        <f>VLOOKUP(K1963,[1]LibPAS_data!$A$2:$C$600,3,FALSE)</f>
        <v>Yavapai</v>
      </c>
      <c r="H1963">
        <v>12675</v>
      </c>
      <c r="I1963" t="s">
        <v>40</v>
      </c>
      <c r="J1963" s="7" t="str">
        <f>VLOOKUP(K1963,[1]LibPAS_data!$A$2:$C$601,2,FALSE)</f>
        <v>Yavapai County Library District</v>
      </c>
      <c r="K1963" s="13" t="s">
        <v>259</v>
      </c>
      <c r="L1963" t="s">
        <v>39</v>
      </c>
      <c r="M1963" t="s">
        <v>266</v>
      </c>
      <c r="P1963">
        <v>5</v>
      </c>
      <c r="Q1963">
        <v>1</v>
      </c>
      <c r="R1963">
        <v>188</v>
      </c>
      <c r="S1963">
        <v>7</v>
      </c>
      <c r="T1963">
        <v>0</v>
      </c>
      <c r="U1963">
        <v>3</v>
      </c>
      <c r="V1963">
        <v>0</v>
      </c>
    </row>
    <row r="1964" spans="1:22" ht="15" x14ac:dyDescent="0.25">
      <c r="A1964" s="22" t="str">
        <f>VLOOKUP(lex_jul_2014[[#This Row],[Locationid]],[1]LibPAS_data!$A$2:$D$264,4,FALSE)</f>
        <v>N/A</v>
      </c>
      <c r="B1964" s="10" t="str">
        <f>TEXT(C1964,"yyyy")&amp;"-"&amp;"Q"&amp;LOOKUP(MONTH(C1964),{1,4,7,10},{1,2,3,4})</f>
        <v>2015-Q4</v>
      </c>
      <c r="C1964" s="19">
        <v>42339</v>
      </c>
      <c r="D1964" s="7">
        <f>YEAR(DATE(YEAR(lex_jul_2014[[#This Row],[Date]]),MONTH(lex_jul_2014[[#This Row],[Date]])+6,1))</f>
        <v>2016</v>
      </c>
      <c r="E1964" s="39" t="str">
        <f>TEXT(lex_jul_2014[[#This Row],[Date]],"YYYY")</f>
        <v>2015</v>
      </c>
      <c r="F1964" t="s">
        <v>275</v>
      </c>
      <c r="G1964" s="7" t="str">
        <f>VLOOKUP(K1964,[1]LibPAS_data!$A$2:$C$600,3,FALSE)</f>
        <v>Yavapai</v>
      </c>
      <c r="H1964">
        <v>14518</v>
      </c>
      <c r="I1964" t="s">
        <v>41</v>
      </c>
      <c r="J1964" s="7" t="str">
        <f>VLOOKUP(K1964,[1]LibPAS_data!$A$2:$C$601,2,FALSE)</f>
        <v>Yavapai-Prescott Tribal Library</v>
      </c>
      <c r="K1964" s="26" t="s">
        <v>260</v>
      </c>
      <c r="L1964" t="s">
        <v>39</v>
      </c>
      <c r="M1964" t="s">
        <v>266</v>
      </c>
      <c r="P1964">
        <v>0</v>
      </c>
      <c r="Q1964">
        <v>0</v>
      </c>
      <c r="R1964">
        <v>0</v>
      </c>
      <c r="S1964">
        <v>0</v>
      </c>
      <c r="T1964">
        <v>0</v>
      </c>
      <c r="U1964">
        <v>0</v>
      </c>
      <c r="V1964">
        <v>0</v>
      </c>
    </row>
    <row r="1965" spans="1:22" ht="15" x14ac:dyDescent="0.25">
      <c r="A1965" s="22">
        <f>VLOOKUP(lex_jul_2014[[#This Row],[Locationid]],[1]LibPAS_data!$A$2:$D$264,4,FALSE)</f>
        <v>790</v>
      </c>
      <c r="B1965" s="10" t="str">
        <f>TEXT(C1965,"yyyy")&amp;"-"&amp;"Q"&amp;LOOKUP(MONTH(C1965),{1,4,7,10},{1,2,3,4})</f>
        <v>2015-Q4</v>
      </c>
      <c r="C1965" s="19">
        <v>42339</v>
      </c>
      <c r="D1965" s="7">
        <f>YEAR(DATE(YEAR(lex_jul_2014[[#This Row],[Date]]),MONTH(lex_jul_2014[[#This Row],[Date]])+6,1))</f>
        <v>2016</v>
      </c>
      <c r="E1965" s="39" t="str">
        <f>TEXT(lex_jul_2014[[#This Row],[Date]],"YYYY")</f>
        <v>2015</v>
      </c>
      <c r="F1965" t="s">
        <v>275</v>
      </c>
      <c r="G1965" s="7" t="str">
        <f>VLOOKUP(K1965,[1]LibPAS_data!$A$2:$C$600,3,FALSE)</f>
        <v>Gila</v>
      </c>
      <c r="H1965">
        <v>14464</v>
      </c>
      <c r="I1965" t="s">
        <v>91</v>
      </c>
      <c r="J1965" s="7" t="str">
        <f>VLOOKUP(K1965,[1]LibPAS_data!$A$2:$C$601,2,FALSE)</f>
        <v>Young Public Library</v>
      </c>
      <c r="K1965" s="13" t="s">
        <v>261</v>
      </c>
      <c r="L1965" t="s">
        <v>84</v>
      </c>
      <c r="M1965" t="s">
        <v>266</v>
      </c>
      <c r="P1965">
        <v>0</v>
      </c>
      <c r="Q1965">
        <v>0</v>
      </c>
      <c r="R1965">
        <v>0</v>
      </c>
      <c r="S1965">
        <v>0</v>
      </c>
      <c r="T1965">
        <v>0</v>
      </c>
      <c r="U1965">
        <v>0</v>
      </c>
      <c r="V1965">
        <v>0</v>
      </c>
    </row>
    <row r="1966" spans="1:22" ht="15" x14ac:dyDescent="0.25">
      <c r="A1966" s="22">
        <f>VLOOKUP(lex_jul_2014[[#This Row],[Locationid]],[1]LibPAS_data!$A$2:$D$264,4,FALSE)</f>
        <v>359</v>
      </c>
      <c r="B1966" s="10" t="str">
        <f>TEXT(C1966,"yyyy")&amp;"-"&amp;"Q"&amp;LOOKUP(MONTH(C1966),{1,4,7,10},{1,2,3,4})</f>
        <v>2015-Q4</v>
      </c>
      <c r="C1966" s="19">
        <v>42339</v>
      </c>
      <c r="D1966" s="7">
        <f>YEAR(DATE(YEAR(lex_jul_2014[[#This Row],[Date]]),MONTH(lex_jul_2014[[#This Row],[Date]])+6,1))</f>
        <v>2016</v>
      </c>
      <c r="E1966" s="39" t="str">
        <f>TEXT(lex_jul_2014[[#This Row],[Date]],"YYYY")</f>
        <v>2015</v>
      </c>
      <c r="F1966" t="s">
        <v>275</v>
      </c>
      <c r="G1966" s="7" t="str">
        <f>VLOOKUP(K1966,[1]LibPAS_data!$A$2:$C$600,3,FALSE)</f>
        <v>Maricopa</v>
      </c>
      <c r="H1966">
        <v>14486</v>
      </c>
      <c r="I1966" t="s">
        <v>105</v>
      </c>
      <c r="J1966" s="7" t="str">
        <f>VLOOKUP(K1966,[1]LibPAS_data!$A$2:$C$601,2,FALSE)</f>
        <v>Youngtown Public Library</v>
      </c>
      <c r="K1966" s="13" t="s">
        <v>262</v>
      </c>
      <c r="L1966" t="s">
        <v>96</v>
      </c>
      <c r="M1966" t="s">
        <v>266</v>
      </c>
      <c r="P1966">
        <v>0</v>
      </c>
      <c r="Q1966">
        <v>0</v>
      </c>
      <c r="R1966">
        <v>0</v>
      </c>
      <c r="S1966">
        <v>0</v>
      </c>
      <c r="T1966">
        <v>0</v>
      </c>
      <c r="U1966">
        <v>0</v>
      </c>
      <c r="V1966">
        <v>0</v>
      </c>
    </row>
    <row r="1967" spans="1:22" ht="15" x14ac:dyDescent="0.25">
      <c r="A1967" s="27" t="e">
        <f>VLOOKUP(lex_jul_2014[[#This Row],[Locationid]],[1]LibPAS_data!$A$2:$D$264,4,FALSE)</f>
        <v>#N/A</v>
      </c>
      <c r="B1967" s="10" t="str">
        <f>TEXT(C1967,"yyyy")&amp;"-"&amp;"Q"&amp;LOOKUP(MONTH(C1967),{1,4,7,10},{1,2,3,4})</f>
        <v>2015-Q4</v>
      </c>
      <c r="C1967" s="19">
        <v>42339</v>
      </c>
      <c r="D1967" s="7">
        <f>YEAR(DATE(YEAR(lex_jul_2014[[#This Row],[Date]]),MONTH(lex_jul_2014[[#This Row],[Date]])+6,1))</f>
        <v>2016</v>
      </c>
      <c r="E1967" s="39" t="str">
        <f>TEXT(lex_jul_2014[[#This Row],[Date]],"YYYY")</f>
        <v>2015</v>
      </c>
      <c r="F1967" t="s">
        <v>275</v>
      </c>
      <c r="G1967" s="28" t="str">
        <f>VLOOKUP(K1967,[1]LibPAS_data!$A$2:$C$600,3,FALSE)</f>
        <v>Yuma</v>
      </c>
      <c r="H1967" s="2">
        <v>14527</v>
      </c>
      <c r="I1967" s="2" t="s">
        <v>140</v>
      </c>
      <c r="J1967" s="28" t="str">
        <f>VLOOKUP(K1967,[1]LibPAS_data!$A$2:$C$601,2,FALSE)</f>
        <v>Yuma County Library District</v>
      </c>
      <c r="K1967" s="30" t="s">
        <v>263</v>
      </c>
      <c r="L1967" s="2" t="s">
        <v>141</v>
      </c>
      <c r="M1967" t="s">
        <v>266</v>
      </c>
      <c r="N1967" s="2"/>
      <c r="O1967" s="2"/>
      <c r="P1967" s="2">
        <v>130</v>
      </c>
      <c r="Q1967" s="2">
        <v>14</v>
      </c>
      <c r="R1967" s="2">
        <v>4214</v>
      </c>
      <c r="S1967" s="2">
        <v>92</v>
      </c>
      <c r="T1967" s="2">
        <v>13</v>
      </c>
      <c r="U1967" s="2">
        <v>5</v>
      </c>
      <c r="V1967" s="2">
        <v>1</v>
      </c>
    </row>
    <row r="1968" spans="1:22" ht="15" x14ac:dyDescent="0.25">
      <c r="A1968" s="22">
        <f>VLOOKUP(lex_jul_2014[[#This Row],[Locationid]],[1]LibPAS_data!$A$2:$D$264,4,FALSE)</f>
        <v>1188</v>
      </c>
      <c r="B1968" s="10" t="str">
        <f>TEXT(C1968,"yyyy")&amp;"-"&amp;"Q"&amp;LOOKUP(MONTH(C1968),{1,4,7,10},{1,2,3,4})</f>
        <v>2016-Q1</v>
      </c>
      <c r="C1968" s="19">
        <v>42370</v>
      </c>
      <c r="D1968" s="7">
        <f>YEAR(DATE(YEAR(lex_jul_2014[[#This Row],[Date]]),MONTH(lex_jul_2014[[#This Row],[Date]])+6,1))</f>
        <v>2016</v>
      </c>
      <c r="E1968" s="39" t="str">
        <f>TEXT(lex_jul_2014[[#This Row],[Date]],"YYYY")</f>
        <v>2016</v>
      </c>
      <c r="F1968" t="s">
        <v>276</v>
      </c>
      <c r="G1968" s="7" t="str">
        <f>VLOOKUP(K1968,[1]LibPAS_data!$A$2:$C$600,3,FALSE)</f>
        <v>Pinal</v>
      </c>
      <c r="H1968">
        <v>14487</v>
      </c>
      <c r="I1968" t="s">
        <v>106</v>
      </c>
      <c r="J1968" s="7" t="str">
        <f>VLOOKUP(K1968,[1]LibPAS_data!$A$2:$C$601,2,FALSE)</f>
        <v>Ak-Chin Indian Community Library</v>
      </c>
      <c r="K1968" s="13" t="s">
        <v>149</v>
      </c>
      <c r="L1968" t="s">
        <v>96</v>
      </c>
      <c r="M1968" t="s">
        <v>266</v>
      </c>
      <c r="P1968">
        <v>0</v>
      </c>
      <c r="Q1968">
        <v>0</v>
      </c>
      <c r="R1968">
        <v>0</v>
      </c>
      <c r="S1968">
        <v>0</v>
      </c>
      <c r="T1968">
        <v>0</v>
      </c>
      <c r="U1968">
        <v>0</v>
      </c>
      <c r="V1968">
        <v>0</v>
      </c>
    </row>
    <row r="1969" spans="1:22" ht="15" x14ac:dyDescent="0.25">
      <c r="A1969" s="22">
        <f>VLOOKUP(lex_jul_2014[[#This Row],[Locationid]],[1]LibPAS_data!$A$2:$D$264,4,FALSE)</f>
        <v>11452</v>
      </c>
      <c r="B1969" s="10" t="str">
        <f>TEXT(C1969,"yyyy")&amp;"-"&amp;"Q"&amp;LOOKUP(MONTH(C1969),{1,4,7,10},{1,2,3,4})</f>
        <v>2016-Q1</v>
      </c>
      <c r="C1969" s="19">
        <v>42370</v>
      </c>
      <c r="D1969" s="7">
        <f>YEAR(DATE(YEAR(lex_jul_2014[[#This Row],[Date]]),MONTH(lex_jul_2014[[#This Row],[Date]])+6,1))</f>
        <v>2016</v>
      </c>
      <c r="E1969" s="39" t="str">
        <f>TEXT(lex_jul_2014[[#This Row],[Date]],"YYYY")</f>
        <v>2016</v>
      </c>
      <c r="F1969" t="s">
        <v>276</v>
      </c>
      <c r="G1969" s="7" t="str">
        <f>VLOOKUP(K1969,[1]LibPAS_data!$A$2:$C$600,3,FALSE)</f>
        <v>Apache</v>
      </c>
      <c r="H1969">
        <v>14331</v>
      </c>
      <c r="I1969" t="s">
        <v>59</v>
      </c>
      <c r="J1969" s="7" t="str">
        <f>VLOOKUP(K1969,[1]LibPAS_data!$A$2:$C$601,2,FALSE)</f>
        <v>Apache County Library District Office</v>
      </c>
      <c r="K1969" s="13" t="s">
        <v>150</v>
      </c>
      <c r="L1969" t="s">
        <v>60</v>
      </c>
      <c r="M1969" t="s">
        <v>266</v>
      </c>
      <c r="P1969">
        <v>0</v>
      </c>
      <c r="Q1969">
        <v>0</v>
      </c>
      <c r="R1969">
        <v>0</v>
      </c>
      <c r="S1969">
        <v>0</v>
      </c>
      <c r="T1969">
        <v>0</v>
      </c>
      <c r="U1969">
        <v>0</v>
      </c>
      <c r="V1969">
        <v>0</v>
      </c>
    </row>
    <row r="1970" spans="1:22" ht="15" x14ac:dyDescent="0.25">
      <c r="A1970" s="22">
        <f>VLOOKUP(lex_jul_2014[[#This Row],[Locationid]],[1]LibPAS_data!$A$2:$D$264,4,FALSE)</f>
        <v>63208</v>
      </c>
      <c r="B1970" s="10" t="str">
        <f>TEXT(C1970,"yyyy")&amp;"-"&amp;"Q"&amp;LOOKUP(MONTH(C1970),{1,4,7,10},{1,2,3,4})</f>
        <v>2016-Q1</v>
      </c>
      <c r="C1970" s="19">
        <v>42370</v>
      </c>
      <c r="D1970" s="7">
        <f>YEAR(DATE(YEAR(lex_jul_2014[[#This Row],[Date]]),MONTH(lex_jul_2014[[#This Row],[Date]])+6,1))</f>
        <v>2016</v>
      </c>
      <c r="E1970" s="39" t="str">
        <f>TEXT(lex_jul_2014[[#This Row],[Date]],"YYYY")</f>
        <v>2016</v>
      </c>
      <c r="F1970" t="s">
        <v>276</v>
      </c>
      <c r="G1970" s="7" t="str">
        <f>VLOOKUP(K1970,[1]LibPAS_data!$A$2:$C$600,3,FALSE)</f>
        <v>Pinal</v>
      </c>
      <c r="H1970">
        <v>12670</v>
      </c>
      <c r="I1970" t="s">
        <v>14</v>
      </c>
      <c r="J1970" s="7" t="str">
        <f>VLOOKUP(K1970,[1]LibPAS_data!$A$2:$C$601,2,FALSE)</f>
        <v>Apache Junction Public Library</v>
      </c>
      <c r="K1970" s="13" t="s">
        <v>151</v>
      </c>
      <c r="L1970" t="s">
        <v>13</v>
      </c>
      <c r="M1970" t="s">
        <v>266</v>
      </c>
      <c r="P1970">
        <v>0</v>
      </c>
      <c r="Q1970">
        <v>0</v>
      </c>
      <c r="R1970">
        <v>0</v>
      </c>
      <c r="S1970">
        <v>0</v>
      </c>
      <c r="T1970">
        <v>0</v>
      </c>
      <c r="U1970">
        <v>0</v>
      </c>
      <c r="V1970">
        <v>0</v>
      </c>
    </row>
    <row r="1971" spans="1:22" ht="15" x14ac:dyDescent="0.25">
      <c r="A1971" s="22" t="e">
        <f>VLOOKUP(lex_jul_2014[[#This Row],[Locationid]],[1]LibPAS_data!$A$2:$D$264,4,FALSE)</f>
        <v>#N/A</v>
      </c>
      <c r="B1971" s="10" t="str">
        <f>TEXT(C1971,"yyyy")&amp;"-"&amp;"Q"&amp;LOOKUP(MONTH(C1971),{1,4,7,10},{1,2,3,4})</f>
        <v>2016-Q1</v>
      </c>
      <c r="C1971" s="19">
        <v>42370</v>
      </c>
      <c r="D1971" s="7">
        <f>YEAR(DATE(YEAR(lex_jul_2014[[#This Row],[Date]]),MONTH(lex_jul_2014[[#This Row],[Date]])+6,1))</f>
        <v>2016</v>
      </c>
      <c r="E1971" s="39" t="str">
        <f>TEXT(lex_jul_2014[[#This Row],[Date]],"YYYY")</f>
        <v>2016</v>
      </c>
      <c r="F1971" t="s">
        <v>276</v>
      </c>
      <c r="G1971" s="7" t="str">
        <f>VLOOKUP(K1971,[1]LibPAS_data!$A$2:$C$600,3,FALSE)</f>
        <v>Pinal</v>
      </c>
      <c r="H1971">
        <v>13834</v>
      </c>
      <c r="I1971" t="s">
        <v>15</v>
      </c>
      <c r="J1971" s="7" t="str">
        <f>VLOOKUP(K1971,[1]LibPAS_data!$A$2:$C$601,2,FALSE)</f>
        <v>Arizona City Community Library</v>
      </c>
      <c r="K1971" s="13" t="s">
        <v>152</v>
      </c>
      <c r="L1971" t="s">
        <v>13</v>
      </c>
      <c r="M1971" t="s">
        <v>266</v>
      </c>
      <c r="P1971">
        <v>0</v>
      </c>
      <c r="Q1971">
        <v>0</v>
      </c>
      <c r="R1971">
        <v>0</v>
      </c>
      <c r="S1971">
        <v>0</v>
      </c>
      <c r="T1971">
        <v>0</v>
      </c>
      <c r="U1971">
        <v>0</v>
      </c>
      <c r="V1971">
        <v>0</v>
      </c>
    </row>
    <row r="1972" spans="1:22" ht="15" x14ac:dyDescent="0.25">
      <c r="A1972" s="22" t="e">
        <f>VLOOKUP(lex_jul_2014[[#This Row],[Locationid]],[1]LibPAS_data!$A$2:$D$264,4,FALSE)</f>
        <v>#N/A</v>
      </c>
      <c r="B1972" s="10" t="str">
        <f>TEXT(C1972,"yyyy")&amp;"-"&amp;"Q"&amp;LOOKUP(MONTH(C1972),{1,4,7,10},{1,2,3,4})</f>
        <v>2016-Q1</v>
      </c>
      <c r="C1972" s="19">
        <v>42370</v>
      </c>
      <c r="D1972" s="7">
        <f>YEAR(DATE(YEAR(lex_jul_2014[[#This Row],[Date]]),MONTH(lex_jul_2014[[#This Row],[Date]])+6,1))</f>
        <v>2016</v>
      </c>
      <c r="E1972" s="39" t="str">
        <f>TEXT(lex_jul_2014[[#This Row],[Date]],"YYYY")</f>
        <v>2016</v>
      </c>
      <c r="F1972" t="s">
        <v>276</v>
      </c>
      <c r="G1972" s="7" t="str">
        <f>VLOOKUP(K1972,[1]LibPAS_data!$A$2:$C$600,3,FALSE)</f>
        <v>State</v>
      </c>
      <c r="H1972">
        <v>14554</v>
      </c>
      <c r="I1972" t="s">
        <v>143</v>
      </c>
      <c r="J1972" s="7" t="str">
        <f>VLOOKUP(K1972,[1]LibPAS_data!$A$2:$C$601,2,FALSE)</f>
        <v>Arizona State Library</v>
      </c>
      <c r="K1972" s="13" t="s">
        <v>153</v>
      </c>
      <c r="M1972" t="s">
        <v>266</v>
      </c>
      <c r="P1972">
        <v>9</v>
      </c>
      <c r="Q1972">
        <v>8</v>
      </c>
      <c r="R1972">
        <v>42</v>
      </c>
      <c r="S1972">
        <v>1</v>
      </c>
      <c r="T1972">
        <v>0</v>
      </c>
      <c r="U1972">
        <v>3</v>
      </c>
      <c r="V1972">
        <v>6</v>
      </c>
    </row>
    <row r="1973" spans="1:22" ht="15" x14ac:dyDescent="0.25">
      <c r="A1973" s="22" t="e">
        <f>VLOOKUP(lex_jul_2014[[#This Row],[Locationid]],[1]LibPAS_data!$A$2:$D$264,4,FALSE)</f>
        <v>#N/A</v>
      </c>
      <c r="B1973" s="10" t="str">
        <f>TEXT(C1973,"yyyy")&amp;"-"&amp;"Q"&amp;LOOKUP(MONTH(C1973),{1,4,7,10},{1,2,3,4})</f>
        <v>2016-Q1</v>
      </c>
      <c r="C1973" s="19">
        <v>42370</v>
      </c>
      <c r="D1973" s="7">
        <f>YEAR(DATE(YEAR(lex_jul_2014[[#This Row],[Date]]),MONTH(lex_jul_2014[[#This Row],[Date]])+6,1))</f>
        <v>2016</v>
      </c>
      <c r="E1973" s="39" t="str">
        <f>TEXT(lex_jul_2014[[#This Row],[Date]],"YYYY")</f>
        <v>2016</v>
      </c>
      <c r="F1973" t="s">
        <v>276</v>
      </c>
      <c r="G1973" s="7" t="str">
        <f>VLOOKUP(K1973,[1]LibPAS_data!$A$2:$C$600,3,FALSE)</f>
        <v>Yavapai</v>
      </c>
      <c r="H1973">
        <v>14520</v>
      </c>
      <c r="I1973" t="s">
        <v>54</v>
      </c>
      <c r="J1973" s="7" t="str">
        <f>VLOOKUP(K1973,[1]LibPAS_data!$A$2:$C$601,2,FALSE)</f>
        <v>Ash Fork Public Library</v>
      </c>
      <c r="K1973" s="13" t="s">
        <v>154</v>
      </c>
      <c r="L1973" t="s">
        <v>39</v>
      </c>
      <c r="M1973" t="s">
        <v>266</v>
      </c>
      <c r="P1973">
        <v>0</v>
      </c>
      <c r="Q1973">
        <v>0</v>
      </c>
      <c r="R1973">
        <v>0</v>
      </c>
      <c r="S1973">
        <v>0</v>
      </c>
      <c r="T1973">
        <v>0</v>
      </c>
      <c r="U1973">
        <v>0</v>
      </c>
      <c r="V1973">
        <v>0</v>
      </c>
    </row>
    <row r="1974" spans="1:22" ht="15" x14ac:dyDescent="0.25">
      <c r="A1974" s="22" t="str">
        <f>VLOOKUP(lex_jul_2014[[#This Row],[Locationid]],[1]LibPAS_data!$A$2:$D$264,4,FALSE)</f>
        <v>N/A</v>
      </c>
      <c r="B1974" s="10" t="str">
        <f>TEXT(C1974,"yyyy")&amp;"-"&amp;"Q"&amp;LOOKUP(MONTH(C1974),{1,4,7,10},{1,2,3,4})</f>
        <v>2016-Q1</v>
      </c>
      <c r="C1974" s="19">
        <v>42370</v>
      </c>
      <c r="D1974" s="7">
        <f>YEAR(DATE(YEAR(lex_jul_2014[[#This Row],[Date]]),MONTH(lex_jul_2014[[#This Row],[Date]])+6,1))</f>
        <v>2016</v>
      </c>
      <c r="E1974" s="39" t="str">
        <f>TEXT(lex_jul_2014[[#This Row],[Date]],"YYYY")</f>
        <v>2016</v>
      </c>
      <c r="F1974" t="s">
        <v>276</v>
      </c>
      <c r="G1974" s="7" t="str">
        <f>VLOOKUP(K1974,[1]LibPAS_data!$A$2:$C$600,3,FALSE)</f>
        <v>Mohave</v>
      </c>
      <c r="H1974">
        <v>14489</v>
      </c>
      <c r="I1974" t="s">
        <v>30</v>
      </c>
      <c r="J1974" s="7" t="str">
        <f>VLOOKUP(K1974,[1]LibPAS_data!$A$2:$C$601,2,FALSE)</f>
        <v>Ava Ich Asiit Tribal Library</v>
      </c>
      <c r="K1974" s="13" t="s">
        <v>155</v>
      </c>
      <c r="L1974" t="s">
        <v>28</v>
      </c>
      <c r="M1974" t="s">
        <v>266</v>
      </c>
      <c r="P1974">
        <v>0</v>
      </c>
      <c r="Q1974">
        <v>0</v>
      </c>
      <c r="R1974">
        <v>0</v>
      </c>
      <c r="S1974">
        <v>0</v>
      </c>
      <c r="T1974">
        <v>0</v>
      </c>
      <c r="U1974">
        <v>0</v>
      </c>
      <c r="V1974">
        <v>0</v>
      </c>
    </row>
    <row r="1975" spans="1:22" ht="15" x14ac:dyDescent="0.25">
      <c r="A1975" s="22">
        <f>VLOOKUP(lex_jul_2014[[#This Row],[Locationid]],[1]LibPAS_data!$A$2:$D$264,4,FALSE)</f>
        <v>22669</v>
      </c>
      <c r="B1975" s="10" t="str">
        <f>TEXT(C1975,"yyyy")&amp;"-"&amp;"Q"&amp;LOOKUP(MONTH(C1975),{1,4,7,10},{1,2,3,4})</f>
        <v>2016-Q1</v>
      </c>
      <c r="C1975" s="19">
        <v>42370</v>
      </c>
      <c r="D1975" s="7">
        <f>YEAR(DATE(YEAR(lex_jul_2014[[#This Row],[Date]]),MONTH(lex_jul_2014[[#This Row],[Date]])+6,1))</f>
        <v>2016</v>
      </c>
      <c r="E1975" s="39" t="str">
        <f>TEXT(lex_jul_2014[[#This Row],[Date]],"YYYY")</f>
        <v>2016</v>
      </c>
      <c r="F1975" t="s">
        <v>276</v>
      </c>
      <c r="G1975" s="7" t="str">
        <f>VLOOKUP(K1975,[1]LibPAS_data!$A$2:$C$600,3,FALSE)</f>
        <v>Maricopa</v>
      </c>
      <c r="H1975">
        <v>6014</v>
      </c>
      <c r="I1975" t="s">
        <v>95</v>
      </c>
      <c r="J1975" s="7" t="str">
        <f>VLOOKUP(K1975,[1]LibPAS_data!$A$2:$C$601,2,FALSE)</f>
        <v>Avondale Public Library</v>
      </c>
      <c r="K1975" s="13" t="s">
        <v>156</v>
      </c>
      <c r="L1975" t="s">
        <v>96</v>
      </c>
      <c r="M1975" t="s">
        <v>266</v>
      </c>
      <c r="P1975">
        <v>0</v>
      </c>
      <c r="Q1975">
        <v>0</v>
      </c>
      <c r="R1975">
        <v>0</v>
      </c>
      <c r="S1975">
        <v>0</v>
      </c>
      <c r="T1975">
        <v>0</v>
      </c>
      <c r="U1975">
        <v>0</v>
      </c>
      <c r="V1975">
        <v>0</v>
      </c>
    </row>
    <row r="1976" spans="1:22" ht="15" x14ac:dyDescent="0.25">
      <c r="A1976" s="22" t="e">
        <f>VLOOKUP(lex_jul_2014[[#This Row],[Locationid]],[1]LibPAS_data!$A$2:$D$264,4,FALSE)</f>
        <v>#N/A</v>
      </c>
      <c r="B1976" s="10" t="str">
        <f>TEXT(C1976,"yyyy")&amp;"-"&amp;"Q"&amp;LOOKUP(MONTH(C1976),{1,4,7,10},{1,2,3,4})</f>
        <v>2016-Q1</v>
      </c>
      <c r="C1976" s="19">
        <v>42370</v>
      </c>
      <c r="D1976" s="7">
        <f>YEAR(DATE(YEAR(lex_jul_2014[[#This Row],[Date]]),MONTH(lex_jul_2014[[#This Row],[Date]])+6,1))</f>
        <v>2016</v>
      </c>
      <c r="E1976" s="39" t="str">
        <f>TEXT(lex_jul_2014[[#This Row],[Date]],"YYYY")</f>
        <v>2016</v>
      </c>
      <c r="F1976" t="s">
        <v>276</v>
      </c>
      <c r="G1976" s="7" t="str">
        <f>VLOOKUP(K1976,[1]LibPAS_data!$A$2:$C$600,3,FALSE)</f>
        <v>Yavapai</v>
      </c>
      <c r="H1976">
        <v>14532</v>
      </c>
      <c r="I1976" t="s">
        <v>42</v>
      </c>
      <c r="J1976" s="7" t="str">
        <f>VLOOKUP(K1976,[1]LibPAS_data!$A$2:$C$601,2,FALSE)</f>
        <v>Bagdad Public Library</v>
      </c>
      <c r="K1976" s="13" t="s">
        <v>157</v>
      </c>
      <c r="L1976" t="s">
        <v>39</v>
      </c>
      <c r="M1976" t="s">
        <v>266</v>
      </c>
      <c r="P1976">
        <v>0</v>
      </c>
      <c r="Q1976">
        <v>0</v>
      </c>
      <c r="R1976">
        <v>0</v>
      </c>
      <c r="S1976">
        <v>0</v>
      </c>
      <c r="T1976">
        <v>0</v>
      </c>
      <c r="U1976">
        <v>0</v>
      </c>
      <c r="V1976">
        <v>0</v>
      </c>
    </row>
    <row r="1977" spans="1:22" ht="15" x14ac:dyDescent="0.25">
      <c r="A1977" s="22" t="e">
        <f>VLOOKUP(lex_jul_2014[[#This Row],[Locationid]],[1]LibPAS_data!$A$2:$D$264,4,FALSE)</f>
        <v>#N/A</v>
      </c>
      <c r="B1977" s="10" t="str">
        <f>TEXT(C1977,"yyyy")&amp;"-"&amp;"Q"&amp;LOOKUP(MONTH(C1977),{1,4,7,10},{1,2,3,4})</f>
        <v>2016-Q1</v>
      </c>
      <c r="C1977" s="19">
        <v>42370</v>
      </c>
      <c r="D1977" s="7">
        <f>YEAR(DATE(YEAR(lex_jul_2014[[#This Row],[Date]]),MONTH(lex_jul_2014[[#This Row],[Date]])+6,1))</f>
        <v>2016</v>
      </c>
      <c r="E1977" s="39" t="str">
        <f>TEXT(lex_jul_2014[[#This Row],[Date]],"YYYY")</f>
        <v>2016</v>
      </c>
      <c r="F1977" t="s">
        <v>276</v>
      </c>
      <c r="G1977" s="7" t="str">
        <f>VLOOKUP(K1977,[1]LibPAS_data!$A$2:$C$600,3,FALSE)</f>
        <v>Yavapai</v>
      </c>
      <c r="H1977">
        <v>19554</v>
      </c>
      <c r="I1977" t="s">
        <v>294</v>
      </c>
      <c r="J1977" s="7" t="str">
        <f>VLOOKUP(K1977,[1]LibPAS_data!$A$2:$C$601,2,FALSE)</f>
        <v>Beaver Creek Public School Library</v>
      </c>
      <c r="K1977" s="13" t="s">
        <v>295</v>
      </c>
      <c r="M1977" t="s">
        <v>266</v>
      </c>
      <c r="P1977">
        <v>0</v>
      </c>
      <c r="Q1977">
        <v>0</v>
      </c>
      <c r="R1977">
        <v>0</v>
      </c>
      <c r="S1977">
        <v>0</v>
      </c>
      <c r="T1977">
        <v>0</v>
      </c>
      <c r="U1977">
        <v>0</v>
      </c>
      <c r="V1977">
        <v>0</v>
      </c>
    </row>
    <row r="1978" spans="1:22" ht="15" x14ac:dyDescent="0.25">
      <c r="A1978" s="22">
        <f>VLOOKUP(lex_jul_2014[[#This Row],[Locationid]],[1]LibPAS_data!$A$2:$D$264,4,FALSE)</f>
        <v>6821</v>
      </c>
      <c r="B1978" s="10" t="str">
        <f>TEXT(C1978,"yyyy")&amp;"-"&amp;"Q"&amp;LOOKUP(MONTH(C1978),{1,4,7,10},{1,2,3,4})</f>
        <v>2016-Q1</v>
      </c>
      <c r="C1978" s="19">
        <v>42370</v>
      </c>
      <c r="D1978" s="7">
        <f>YEAR(DATE(YEAR(lex_jul_2014[[#This Row],[Date]]),MONTH(lex_jul_2014[[#This Row],[Date]])+6,1))</f>
        <v>2016</v>
      </c>
      <c r="E1978" s="39" t="str">
        <f>TEXT(lex_jul_2014[[#This Row],[Date]],"YYYY")</f>
        <v>2016</v>
      </c>
      <c r="F1978" t="s">
        <v>276</v>
      </c>
      <c r="G1978" s="7" t="str">
        <f>VLOOKUP(K1978,[1]LibPAS_data!$A$2:$C$600,3,FALSE)</f>
        <v>Cochise</v>
      </c>
      <c r="H1978">
        <v>14448</v>
      </c>
      <c r="I1978" t="s">
        <v>82</v>
      </c>
      <c r="J1978" s="7" t="str">
        <f>VLOOKUP(K1978,[1]LibPAS_data!$A$2:$C$601,2,FALSE)</f>
        <v>Benson Public Library</v>
      </c>
      <c r="K1978" s="13" t="s">
        <v>158</v>
      </c>
      <c r="L1978" t="s">
        <v>76</v>
      </c>
      <c r="M1978" t="s">
        <v>266</v>
      </c>
      <c r="P1978">
        <v>0</v>
      </c>
      <c r="Q1978">
        <v>0</v>
      </c>
      <c r="R1978">
        <v>0</v>
      </c>
      <c r="S1978">
        <v>0</v>
      </c>
      <c r="T1978">
        <v>0</v>
      </c>
      <c r="U1978">
        <v>0</v>
      </c>
      <c r="V1978">
        <v>0</v>
      </c>
    </row>
    <row r="1979" spans="1:22" ht="15" x14ac:dyDescent="0.25">
      <c r="A1979" s="22" t="e">
        <f>VLOOKUP(lex_jul_2014[[#This Row],[Locationid]],[1]LibPAS_data!$A$2:$D$264,4,FALSE)</f>
        <v>#N/A</v>
      </c>
      <c r="B1979" s="10" t="str">
        <f>TEXT(C1979,"yyyy")&amp;"-"&amp;"Q"&amp;LOOKUP(MONTH(C1979),{1,4,7,10},{1,2,3,4})</f>
        <v>2016-Q1</v>
      </c>
      <c r="C1979" s="19">
        <v>42370</v>
      </c>
      <c r="D1979" s="7">
        <f>YEAR(DATE(YEAR(lex_jul_2014[[#This Row],[Date]]),MONTH(lex_jul_2014[[#This Row],[Date]])+6,1))</f>
        <v>2016</v>
      </c>
      <c r="E1979" s="39" t="str">
        <f>TEXT(lex_jul_2014[[#This Row],[Date]],"YYYY")</f>
        <v>2016</v>
      </c>
      <c r="F1979" t="s">
        <v>276</v>
      </c>
      <c r="G1979" s="7" t="str">
        <f>VLOOKUP(K1979,[1]LibPAS_data!$A$2:$C$600,3,FALSE)</f>
        <v>Yavapai</v>
      </c>
      <c r="H1979">
        <v>14536</v>
      </c>
      <c r="I1979" t="s">
        <v>55</v>
      </c>
      <c r="J1979" s="7" t="str">
        <f>VLOOKUP(K1979,[1]LibPAS_data!$A$2:$C$601,2,FALSE)</f>
        <v>Black Canyon City Community Library</v>
      </c>
      <c r="K1979" s="13" t="s">
        <v>159</v>
      </c>
      <c r="L1979" t="s">
        <v>39</v>
      </c>
      <c r="M1979" t="s">
        <v>266</v>
      </c>
      <c r="P1979">
        <v>0</v>
      </c>
      <c r="Q1979">
        <v>0</v>
      </c>
      <c r="R1979">
        <v>0</v>
      </c>
      <c r="S1979">
        <v>0</v>
      </c>
      <c r="T1979">
        <v>0</v>
      </c>
      <c r="U1979">
        <v>0</v>
      </c>
      <c r="V1979">
        <v>0</v>
      </c>
    </row>
    <row r="1980" spans="1:22" ht="15" x14ac:dyDescent="0.25">
      <c r="A1980" s="22" t="e">
        <f>VLOOKUP(lex_jul_2014[[#This Row],[Locationid]],[1]LibPAS_data!$A$2:$D$264,4,FALSE)</f>
        <v>#N/A</v>
      </c>
      <c r="B1980" s="10" t="str">
        <f>TEXT(C1980,"yyyy")&amp;"-"&amp;"Q"&amp;LOOKUP(MONTH(C1980),{1,4,7,10},{1,2,3,4})</f>
        <v>2016-Q1</v>
      </c>
      <c r="C1980" s="19">
        <v>42370</v>
      </c>
      <c r="D1980" s="7">
        <f>YEAR(DATE(YEAR(lex_jul_2014[[#This Row],[Date]]),MONTH(lex_jul_2014[[#This Row],[Date]])+6,1))</f>
        <v>2016</v>
      </c>
      <c r="E1980" s="39" t="str">
        <f>TEXT(lex_jul_2014[[#This Row],[Date]],"YYYY")</f>
        <v>2016</v>
      </c>
      <c r="F1980" t="s">
        <v>276</v>
      </c>
      <c r="G1980" s="7" t="str">
        <f>VLOOKUP(K1980,[1]LibPAS_data!$A$2:$C$600,3,FALSE)</f>
        <v>Greenlee</v>
      </c>
      <c r="H1980">
        <v>14469</v>
      </c>
      <c r="I1980" t="s">
        <v>71</v>
      </c>
      <c r="J1980" s="7" t="str">
        <f>VLOOKUP(K1980,[1]LibPAS_data!$A$2:$C$601,2,FALSE)</f>
        <v>Blue Public Library</v>
      </c>
      <c r="K1980" s="15" t="s">
        <v>160</v>
      </c>
      <c r="L1980" t="s">
        <v>70</v>
      </c>
      <c r="M1980" t="s">
        <v>266</v>
      </c>
      <c r="P1980">
        <v>0</v>
      </c>
      <c r="Q1980">
        <v>0</v>
      </c>
      <c r="R1980">
        <v>0</v>
      </c>
      <c r="S1980">
        <v>0</v>
      </c>
      <c r="T1980">
        <v>0</v>
      </c>
      <c r="U1980">
        <v>0</v>
      </c>
      <c r="V1980">
        <v>0</v>
      </c>
    </row>
    <row r="1981" spans="1:22" ht="15" x14ac:dyDescent="0.25">
      <c r="A1981" s="22" t="e">
        <f>VLOOKUP(lex_jul_2014[[#This Row],[Locationid]],[1]LibPAS_data!$A$2:$D$264,4,FALSE)</f>
        <v>#N/A</v>
      </c>
      <c r="B1981" s="10" t="str">
        <f>TEXT(C1981,"yyyy")&amp;"-"&amp;"Q"&amp;LOOKUP(MONTH(C1981),{1,4,7,10},{1,2,3,4})</f>
        <v>2016-Q1</v>
      </c>
      <c r="C1981" s="19">
        <v>42370</v>
      </c>
      <c r="D1981" s="7">
        <f>YEAR(DATE(YEAR(lex_jul_2014[[#This Row],[Date]]),MONTH(lex_jul_2014[[#This Row],[Date]])+6,1))</f>
        <v>2016</v>
      </c>
      <c r="E1981" s="39" t="str">
        <f>TEXT(lex_jul_2014[[#This Row],[Date]],"YYYY")</f>
        <v>2016</v>
      </c>
      <c r="F1981" t="s">
        <v>276</v>
      </c>
      <c r="G1981" s="7" t="str">
        <f>VLOOKUP(K1981,[1]LibPAS_data!$A$2:$C$600,3,FALSE)</f>
        <v>La Paz</v>
      </c>
      <c r="H1981">
        <v>14474</v>
      </c>
      <c r="I1981" t="s">
        <v>36</v>
      </c>
      <c r="J1981" s="7" t="str">
        <f>VLOOKUP(K1981,[1]LibPAS_data!$A$2:$C$601,2,FALSE)</f>
        <v>Bouse Public Library</v>
      </c>
      <c r="K1981" s="13" t="s">
        <v>161</v>
      </c>
      <c r="L1981" t="s">
        <v>34</v>
      </c>
      <c r="M1981" t="s">
        <v>266</v>
      </c>
      <c r="P1981">
        <v>0</v>
      </c>
      <c r="Q1981">
        <v>0</v>
      </c>
      <c r="R1981">
        <v>0</v>
      </c>
      <c r="S1981">
        <v>0</v>
      </c>
      <c r="T1981">
        <v>0</v>
      </c>
      <c r="U1981">
        <v>0</v>
      </c>
      <c r="V1981">
        <v>0</v>
      </c>
    </row>
    <row r="1982" spans="1:22" ht="15" x14ac:dyDescent="0.25">
      <c r="A1982" s="22" t="str">
        <f>VLOOKUP(lex_jul_2014[[#This Row],[Locationid]],[1]LibPAS_data!$A$2:$D$264,4,FALSE)</f>
        <v>N/A</v>
      </c>
      <c r="B1982" s="10" t="str">
        <f>TEXT(C1982,"yyyy")&amp;"-"&amp;"Q"&amp;LOOKUP(MONTH(C1982),{1,4,7,10},{1,2,3,4})</f>
        <v>2016-Q1</v>
      </c>
      <c r="C1982" s="19">
        <v>42370</v>
      </c>
      <c r="D1982" s="7">
        <f>YEAR(DATE(YEAR(lex_jul_2014[[#This Row],[Date]]),MONTH(lex_jul_2014[[#This Row],[Date]])+6,1))</f>
        <v>2016</v>
      </c>
      <c r="E1982" s="39" t="str">
        <f>TEXT(lex_jul_2014[[#This Row],[Date]],"YYYY")</f>
        <v>2016</v>
      </c>
      <c r="F1982" t="s">
        <v>276</v>
      </c>
      <c r="G1982" s="7" t="str">
        <f>VLOOKUP(K1982,[1]LibPAS_data!$A$2:$C$600,3,FALSE)</f>
        <v>Maricopa</v>
      </c>
      <c r="H1982">
        <v>14478</v>
      </c>
      <c r="I1982" t="s">
        <v>100</v>
      </c>
      <c r="J1982" s="7" t="str">
        <f>VLOOKUP(K1982,[1]LibPAS_data!$A$2:$C$601,2,FALSE)</f>
        <v>Buckeye Public Library</v>
      </c>
      <c r="K1982" s="13" t="s">
        <v>162</v>
      </c>
      <c r="L1982" t="s">
        <v>96</v>
      </c>
      <c r="M1982" t="s">
        <v>266</v>
      </c>
      <c r="P1982">
        <v>0</v>
      </c>
      <c r="Q1982">
        <v>0</v>
      </c>
      <c r="R1982">
        <v>1</v>
      </c>
      <c r="S1982">
        <v>0</v>
      </c>
      <c r="T1982">
        <v>0</v>
      </c>
      <c r="U1982">
        <v>0</v>
      </c>
      <c r="V1982">
        <v>0</v>
      </c>
    </row>
    <row r="1983" spans="1:22" ht="15" x14ac:dyDescent="0.25">
      <c r="A1983" s="22">
        <f>VLOOKUP(lex_jul_2014[[#This Row],[Locationid]],[1]LibPAS_data!$A$2:$D$264,4,FALSE)</f>
        <v>3311</v>
      </c>
      <c r="B1983" s="10" t="str">
        <f>TEXT(C1983,"yyyy")&amp;"-"&amp;"Q"&amp;LOOKUP(MONTH(C1983),{1,4,7,10},{1,2,3,4})</f>
        <v>2016-Q1</v>
      </c>
      <c r="C1983" s="19">
        <v>42370</v>
      </c>
      <c r="D1983" s="7">
        <f>YEAR(DATE(YEAR(lex_jul_2014[[#This Row],[Date]]),MONTH(lex_jul_2014[[#This Row],[Date]])+6,1))</f>
        <v>2016</v>
      </c>
      <c r="E1983" s="39" t="str">
        <f>TEXT(lex_jul_2014[[#This Row],[Date]],"YYYY")</f>
        <v>2016</v>
      </c>
      <c r="F1983" t="s">
        <v>276</v>
      </c>
      <c r="G1983" s="7" t="str">
        <f>VLOOKUP(K1983,[1]LibPAS_data!$A$2:$C$600,3,FALSE)</f>
        <v>Yavapai</v>
      </c>
      <c r="H1983">
        <v>14521</v>
      </c>
      <c r="I1983" t="s">
        <v>56</v>
      </c>
      <c r="J1983" s="7" t="str">
        <f>VLOOKUP(K1983,[1]LibPAS_data!$A$2:$C$601,2,FALSE)</f>
        <v>Camp Verde Community Library</v>
      </c>
      <c r="K1983" s="13" t="s">
        <v>163</v>
      </c>
      <c r="L1983" t="s">
        <v>39</v>
      </c>
      <c r="M1983" t="s">
        <v>266</v>
      </c>
      <c r="P1983">
        <v>0</v>
      </c>
      <c r="Q1983">
        <v>0</v>
      </c>
      <c r="R1983">
        <v>0</v>
      </c>
      <c r="S1983">
        <v>0</v>
      </c>
      <c r="T1983">
        <v>0</v>
      </c>
      <c r="U1983">
        <v>0</v>
      </c>
      <c r="V1983">
        <v>0</v>
      </c>
    </row>
    <row r="1984" spans="1:22" ht="15" x14ac:dyDescent="0.25">
      <c r="A1984" s="22">
        <f>VLOOKUP(lex_jul_2014[[#This Row],[Locationid]],[1]LibPAS_data!$A$2:$D$264,4,FALSE)</f>
        <v>48762</v>
      </c>
      <c r="B1984" s="10" t="str">
        <f>TEXT(C1984,"yyyy")&amp;"-"&amp;"Q"&amp;LOOKUP(MONTH(C1984),{1,4,7,10},{1,2,3,4})</f>
        <v>2016-Q1</v>
      </c>
      <c r="C1984" s="19">
        <v>42370</v>
      </c>
      <c r="D1984" s="7">
        <f>YEAR(DATE(YEAR(lex_jul_2014[[#This Row],[Date]]),MONTH(lex_jul_2014[[#This Row],[Date]])+6,1))</f>
        <v>2016</v>
      </c>
      <c r="E1984" s="39" t="str">
        <f>TEXT(lex_jul_2014[[#This Row],[Date]],"YYYY")</f>
        <v>2016</v>
      </c>
      <c r="F1984" t="s">
        <v>276</v>
      </c>
      <c r="G1984" s="7" t="str">
        <f>VLOOKUP(K1984,[1]LibPAS_data!$A$2:$C$600,3,FALSE)</f>
        <v>Pinal</v>
      </c>
      <c r="H1984">
        <v>13835</v>
      </c>
      <c r="I1984" t="s">
        <v>19</v>
      </c>
      <c r="J1984" s="7" t="str">
        <f>VLOOKUP(K1984,[1]LibPAS_data!$A$2:$C$601,2,FALSE)</f>
        <v>Casa Grande Public Library</v>
      </c>
      <c r="K1984" s="18" t="s">
        <v>164</v>
      </c>
      <c r="L1984" t="s">
        <v>13</v>
      </c>
      <c r="M1984" t="s">
        <v>266</v>
      </c>
      <c r="P1984">
        <v>0</v>
      </c>
      <c r="Q1984">
        <v>0</v>
      </c>
      <c r="R1984">
        <v>0</v>
      </c>
      <c r="S1984">
        <v>0</v>
      </c>
      <c r="T1984">
        <v>0</v>
      </c>
      <c r="U1984">
        <v>0</v>
      </c>
      <c r="V1984">
        <v>0</v>
      </c>
    </row>
    <row r="1985" spans="1:22" ht="15" x14ac:dyDescent="0.25">
      <c r="A1985" s="22" t="e">
        <f>VLOOKUP(lex_jul_2014[[#This Row],[Locationid]],[1]LibPAS_data!$A$2:$D$264,4,FALSE)</f>
        <v>#N/A</v>
      </c>
      <c r="B1985" s="10" t="str">
        <f>TEXT(C1985,"yyyy")&amp;"-"&amp;"Q"&amp;LOOKUP(MONTH(C1985),{1,4,7,10},{1,2,3,4})</f>
        <v>2016-Q1</v>
      </c>
      <c r="C1985" s="19">
        <v>42370</v>
      </c>
      <c r="D1985" s="7">
        <f>YEAR(DATE(YEAR(lex_jul_2014[[#This Row],[Date]]),MONTH(lex_jul_2014[[#This Row],[Date]])+6,1))</f>
        <v>2016</v>
      </c>
      <c r="E1985" s="39" t="str">
        <f>TEXT(lex_jul_2014[[#This Row],[Date]],"YYYY")</f>
        <v>2016</v>
      </c>
      <c r="F1985" t="s">
        <v>276</v>
      </c>
      <c r="G1985" s="7" t="str">
        <f>VLOOKUP(K1985,[1]LibPAS_data!$A$2:$C$600,3,FALSE)</f>
        <v>Yavapai</v>
      </c>
      <c r="H1985">
        <v>14325</v>
      </c>
      <c r="I1985" t="s">
        <v>37</v>
      </c>
      <c r="J1985" s="7" t="str">
        <f>VLOOKUP(K1985,[1]LibPAS_data!$A$2:$C$601,2,FALSE)</f>
        <v>Centennial Public Library</v>
      </c>
      <c r="K1985" s="18" t="s">
        <v>165</v>
      </c>
      <c r="L1985" t="s">
        <v>34</v>
      </c>
      <c r="M1985" t="s">
        <v>266</v>
      </c>
      <c r="P1985">
        <v>0</v>
      </c>
      <c r="Q1985">
        <v>0</v>
      </c>
      <c r="R1985">
        <v>0</v>
      </c>
      <c r="S1985">
        <v>0</v>
      </c>
      <c r="T1985">
        <v>0</v>
      </c>
      <c r="U1985">
        <v>0</v>
      </c>
      <c r="V1985">
        <v>0</v>
      </c>
    </row>
    <row r="1986" spans="1:22" ht="15" x14ac:dyDescent="0.25">
      <c r="A1986" s="22">
        <f>VLOOKUP(lex_jul_2014[[#This Row],[Locationid]],[1]LibPAS_data!$A$2:$D$264,4,FALSE)</f>
        <v>309229</v>
      </c>
      <c r="B1986" s="10" t="str">
        <f>TEXT(C1986,"yyyy")&amp;"-"&amp;"Q"&amp;LOOKUP(MONTH(C1986),{1,4,7,10},{1,2,3,4})</f>
        <v>2016-Q1</v>
      </c>
      <c r="C1986" s="19">
        <v>42370</v>
      </c>
      <c r="D1986" s="7">
        <f>YEAR(DATE(YEAR(lex_jul_2014[[#This Row],[Date]]),MONTH(lex_jul_2014[[#This Row],[Date]])+6,1))</f>
        <v>2016</v>
      </c>
      <c r="E1986" s="39" t="str">
        <f>TEXT(lex_jul_2014[[#This Row],[Date]],"YYYY")</f>
        <v>2016</v>
      </c>
      <c r="F1986" t="s">
        <v>276</v>
      </c>
      <c r="G1986" s="7" t="str">
        <f>VLOOKUP(K1986,[1]LibPAS_data!$A$2:$C$600,3,FALSE)</f>
        <v>Maricopa</v>
      </c>
      <c r="H1986">
        <v>12890</v>
      </c>
      <c r="I1986" t="s">
        <v>99</v>
      </c>
      <c r="J1986" s="7" t="str">
        <f>VLOOKUP(K1986,[1]LibPAS_data!$A$2:$C$601,2,FALSE)</f>
        <v xml:space="preserve">Chandler Public Library </v>
      </c>
      <c r="K1986" s="18" t="s">
        <v>166</v>
      </c>
      <c r="L1986" t="s">
        <v>96</v>
      </c>
      <c r="M1986" t="s">
        <v>266</v>
      </c>
      <c r="P1986">
        <v>10</v>
      </c>
      <c r="Q1986">
        <v>2</v>
      </c>
      <c r="R1986">
        <v>25</v>
      </c>
      <c r="S1986">
        <v>0</v>
      </c>
      <c r="T1986">
        <v>2</v>
      </c>
      <c r="U1986">
        <v>2</v>
      </c>
      <c r="V1986">
        <v>44</v>
      </c>
    </row>
    <row r="1987" spans="1:22" ht="15" x14ac:dyDescent="0.25">
      <c r="A1987" s="22">
        <f>VLOOKUP(lex_jul_2014[[#This Row],[Locationid]],[1]LibPAS_data!$A$2:$D$264,4,FALSE)</f>
        <v>10528</v>
      </c>
      <c r="B1987" s="10" t="str">
        <f>TEXT(C1987,"yyyy")&amp;"-"&amp;"Q"&amp;LOOKUP(MONTH(C1987),{1,4,7,10},{1,2,3,4})</f>
        <v>2016-Q1</v>
      </c>
      <c r="C1987" s="19">
        <v>42370</v>
      </c>
      <c r="D1987" s="7">
        <f>YEAR(DATE(YEAR(lex_jul_2014[[#This Row],[Date]]),MONTH(lex_jul_2014[[#This Row],[Date]])+6,1))</f>
        <v>2016</v>
      </c>
      <c r="E1987" s="39" t="str">
        <f>TEXT(lex_jul_2014[[#This Row],[Date]],"YYYY")</f>
        <v>2016</v>
      </c>
      <c r="F1987" t="s">
        <v>276</v>
      </c>
      <c r="G1987" s="7" t="str">
        <f>VLOOKUP(K1987,[1]LibPAS_data!$A$2:$C$600,3,FALSE)</f>
        <v>Yavapai</v>
      </c>
      <c r="H1987">
        <v>14522</v>
      </c>
      <c r="I1987" t="s">
        <v>57</v>
      </c>
      <c r="J1987" s="7" t="str">
        <f>VLOOKUP(K1987,[1]LibPAS_data!$A$2:$C$601,2,FALSE)</f>
        <v>Chino Valley Public Library</v>
      </c>
      <c r="K1987" s="18" t="s">
        <v>167</v>
      </c>
      <c r="L1987" t="s">
        <v>39</v>
      </c>
      <c r="M1987" t="s">
        <v>266</v>
      </c>
      <c r="P1987">
        <v>0</v>
      </c>
      <c r="Q1987">
        <v>0</v>
      </c>
      <c r="R1987">
        <v>0</v>
      </c>
      <c r="S1987">
        <v>0</v>
      </c>
      <c r="T1987">
        <v>0</v>
      </c>
      <c r="U1987">
        <v>0</v>
      </c>
      <c r="V1987">
        <v>0</v>
      </c>
    </row>
    <row r="1988" spans="1:22" ht="15" x14ac:dyDescent="0.25">
      <c r="A1988" s="22" t="e">
        <f>VLOOKUP(lex_jul_2014[[#This Row],[Locationid]],[1]LibPAS_data!$A$2:$D$264,4,FALSE)</f>
        <v>#N/A</v>
      </c>
      <c r="B1988" s="10" t="str">
        <f>TEXT(C1988,"yyyy")&amp;"-"&amp;"Q"&amp;LOOKUP(MONTH(C1988),{1,4,7,10},{1,2,3,4})</f>
        <v>2016-Q1</v>
      </c>
      <c r="C1988" s="19">
        <v>42370</v>
      </c>
      <c r="D1988" s="7">
        <f>YEAR(DATE(YEAR(lex_jul_2014[[#This Row],[Date]]),MONTH(lex_jul_2014[[#This Row],[Date]])+6,1))</f>
        <v>2016</v>
      </c>
      <c r="E1988" s="39" t="str">
        <f>TEXT(lex_jul_2014[[#This Row],[Date]],"YYYY")</f>
        <v>2016</v>
      </c>
      <c r="F1988" t="s">
        <v>276</v>
      </c>
      <c r="G1988" s="7" t="str">
        <f>VLOOKUP(K1988,[1]LibPAS_data!$A$2:$C$600,3,FALSE)</f>
        <v>Navajo</v>
      </c>
      <c r="H1988">
        <v>14494</v>
      </c>
      <c r="I1988" t="s">
        <v>116</v>
      </c>
      <c r="J1988" s="7" t="str">
        <f>VLOOKUP(K1988,[1]LibPAS_data!$A$2:$C$601,2,FALSE)</f>
        <v>Cibecue Community Library</v>
      </c>
      <c r="K1988" s="18" t="s">
        <v>168</v>
      </c>
      <c r="L1988" t="s">
        <v>114</v>
      </c>
      <c r="M1988" t="s">
        <v>266</v>
      </c>
      <c r="P1988">
        <v>0</v>
      </c>
      <c r="Q1988">
        <v>0</v>
      </c>
      <c r="R1988">
        <v>0</v>
      </c>
      <c r="S1988">
        <v>0</v>
      </c>
      <c r="T1988">
        <v>0</v>
      </c>
      <c r="U1988">
        <v>0</v>
      </c>
      <c r="V1988">
        <v>0</v>
      </c>
    </row>
    <row r="1989" spans="1:22" ht="15" x14ac:dyDescent="0.25">
      <c r="A1989" s="22">
        <f>VLOOKUP(lex_jul_2014[[#This Row],[Locationid]],[1]LibPAS_data!$A$2:$D$264,4,FALSE)</f>
        <v>147983</v>
      </c>
      <c r="B1989" s="10" t="str">
        <f>TEXT(C1989,"yyyy")&amp;"-"&amp;"Q"&amp;LOOKUP(MONTH(C1989),{1,4,7,10},{1,2,3,4})</f>
        <v>2016-Q1</v>
      </c>
      <c r="C1989" s="19">
        <v>42370</v>
      </c>
      <c r="D1989" s="7">
        <f>YEAR(DATE(YEAR(lex_jul_2014[[#This Row],[Date]]),MONTH(lex_jul_2014[[#This Row],[Date]])+6,1))</f>
        <v>2016</v>
      </c>
      <c r="E1989" s="39" t="str">
        <f>TEXT(lex_jul_2014[[#This Row],[Date]],"YYYY")</f>
        <v>2016</v>
      </c>
      <c r="F1989" t="s">
        <v>276</v>
      </c>
      <c r="G1989" s="7" t="str">
        <f>VLOOKUP(K1989,[1]LibPAS_data!$A$2:$C$600,3,FALSE)</f>
        <v>Maricopa</v>
      </c>
      <c r="H1989">
        <v>12897</v>
      </c>
      <c r="I1989" t="s">
        <v>98</v>
      </c>
      <c r="J1989" s="7" t="str">
        <f>VLOOKUP(K1989,[1]LibPAS_data!$A$2:$C$601,2,FALSE)</f>
        <v>Mesa Public Library</v>
      </c>
      <c r="K1989" s="13" t="s">
        <v>210</v>
      </c>
      <c r="L1989" t="s">
        <v>96</v>
      </c>
      <c r="M1989" t="s">
        <v>266</v>
      </c>
      <c r="P1989">
        <v>28</v>
      </c>
      <c r="Q1989">
        <v>11</v>
      </c>
      <c r="R1989">
        <v>195</v>
      </c>
      <c r="S1989">
        <v>5</v>
      </c>
      <c r="T1989">
        <v>1</v>
      </c>
      <c r="U1989">
        <v>12</v>
      </c>
      <c r="V1989">
        <v>23</v>
      </c>
    </row>
    <row r="1990" spans="1:22" ht="15" x14ac:dyDescent="0.25">
      <c r="A1990" s="22">
        <f>VLOOKUP(lex_jul_2014[[#This Row],[Locationid]],[1]LibPAS_data!$A$2:$D$264,4,FALSE)</f>
        <v>534</v>
      </c>
      <c r="B1990" s="10" t="str">
        <f>TEXT(C1990,"yyyy")&amp;"-"&amp;"Q"&amp;LOOKUP(MONTH(C1990),{1,4,7,10},{1,2,3,4})</f>
        <v>2016-Q1</v>
      </c>
      <c r="C1990" s="19">
        <v>42370</v>
      </c>
      <c r="D1990" s="7">
        <f>YEAR(DATE(YEAR(lex_jul_2014[[#This Row],[Date]]),MONTH(lex_jul_2014[[#This Row],[Date]])+6,1))</f>
        <v>2016</v>
      </c>
      <c r="E1990" s="39" t="str">
        <f>TEXT(lex_jul_2014[[#This Row],[Date]],"YYYY")</f>
        <v>2016</v>
      </c>
      <c r="F1990" t="s">
        <v>276</v>
      </c>
      <c r="G1990" s="7" t="str">
        <f>VLOOKUP(K1990,[1]LibPAS_data!$A$2:$C$600,3,FALSE)</f>
        <v>Yavapai</v>
      </c>
      <c r="H1990">
        <v>14509</v>
      </c>
      <c r="I1990" t="s">
        <v>283</v>
      </c>
      <c r="J1990" s="7" t="str">
        <f>VLOOKUP(K1990,[1]LibPAS_data!$A$2:$C$601,2,FALSE)</f>
        <v>Clark Memorial</v>
      </c>
      <c r="K1990" s="18" t="s">
        <v>269</v>
      </c>
      <c r="L1990" t="s">
        <v>131</v>
      </c>
      <c r="M1990" t="s">
        <v>266</v>
      </c>
      <c r="P1990">
        <v>0</v>
      </c>
      <c r="Q1990">
        <v>0</v>
      </c>
      <c r="R1990">
        <v>0</v>
      </c>
      <c r="S1990">
        <v>0</v>
      </c>
      <c r="T1990">
        <v>0</v>
      </c>
      <c r="U1990">
        <v>0</v>
      </c>
      <c r="V1990">
        <v>0</v>
      </c>
    </row>
    <row r="1991" spans="1:22" ht="15" x14ac:dyDescent="0.25">
      <c r="A1991" s="22">
        <f>VLOOKUP(lex_jul_2014[[#This Row],[Locationid]],[1]LibPAS_data!$A$2:$D$264,4,FALSE)</f>
        <v>534</v>
      </c>
      <c r="B1991" s="10" t="str">
        <f>TEXT(C1991,"yyyy")&amp;"-"&amp;"Q"&amp;LOOKUP(MONTH(C1991),{1,4,7,10},{1,2,3,4})</f>
        <v>2016-Q1</v>
      </c>
      <c r="C1991" s="19">
        <v>42370</v>
      </c>
      <c r="D1991" s="7">
        <f>YEAR(DATE(YEAR(lex_jul_2014[[#This Row],[Date]]),MONTH(lex_jul_2014[[#This Row],[Date]])+6,1))</f>
        <v>2016</v>
      </c>
      <c r="E1991" s="39" t="str">
        <f>TEXT(lex_jul_2014[[#This Row],[Date]],"YYYY")</f>
        <v>2016</v>
      </c>
      <c r="F1991" t="s">
        <v>276</v>
      </c>
      <c r="G1991" s="7" t="str">
        <f>VLOOKUP(K1991,[1]LibPAS_data!$A$2:$C$600,3,FALSE)</f>
        <v>Yavapai</v>
      </c>
      <c r="H1991">
        <v>14538</v>
      </c>
      <c r="I1991" t="s">
        <v>268</v>
      </c>
      <c r="J1991" s="7" t="str">
        <f>VLOOKUP(K1991,[1]LibPAS_data!$A$2:$C$601,2,FALSE)</f>
        <v>Clark Memorial</v>
      </c>
      <c r="K1991" s="18" t="s">
        <v>269</v>
      </c>
      <c r="L1991" t="s">
        <v>39</v>
      </c>
      <c r="M1991" t="s">
        <v>266</v>
      </c>
      <c r="P1991">
        <v>0</v>
      </c>
      <c r="Q1991">
        <v>0</v>
      </c>
      <c r="R1991">
        <v>0</v>
      </c>
      <c r="S1991">
        <v>0</v>
      </c>
      <c r="T1991">
        <v>0</v>
      </c>
      <c r="U1991">
        <v>0</v>
      </c>
      <c r="V1991">
        <v>0</v>
      </c>
    </row>
    <row r="1992" spans="1:22" ht="15" x14ac:dyDescent="0.25">
      <c r="A1992" s="22" t="e">
        <f>VLOOKUP(lex_jul_2014[[#This Row],[Locationid]],[1]LibPAS_data!$A$2:$D$264,4,FALSE)</f>
        <v>#N/A</v>
      </c>
      <c r="B1992" s="10" t="str">
        <f>TEXT(C1992,"yyyy")&amp;"-"&amp;"Q"&amp;LOOKUP(MONTH(C1992),{1,4,7,10},{1,2,3,4})</f>
        <v>2016-Q1</v>
      </c>
      <c r="C1992" s="19">
        <v>42370</v>
      </c>
      <c r="D1992" s="7">
        <f>YEAR(DATE(YEAR(lex_jul_2014[[#This Row],[Date]]),MONTH(lex_jul_2014[[#This Row],[Date]])+6,1))</f>
        <v>2016</v>
      </c>
      <c r="E1992" s="39" t="str">
        <f>TEXT(lex_jul_2014[[#This Row],[Date]],"YYYY")</f>
        <v>2016</v>
      </c>
      <c r="F1992" t="s">
        <v>276</v>
      </c>
      <c r="G1992" s="7" t="str">
        <f>VLOOKUP(K1992,[1]LibPAS_data!$A$2:$C$600,3,FALSE)</f>
        <v>Navajo</v>
      </c>
      <c r="H1992">
        <v>14495</v>
      </c>
      <c r="I1992" t="s">
        <v>117</v>
      </c>
      <c r="J1992" s="7" t="str">
        <f>VLOOKUP(K1992,[1]LibPAS_data!$A$2:$C$601,2,FALSE)</f>
        <v>Clay Springs Public Library</v>
      </c>
      <c r="K1992" s="18" t="s">
        <v>169</v>
      </c>
      <c r="L1992" t="s">
        <v>114</v>
      </c>
      <c r="M1992" t="s">
        <v>266</v>
      </c>
      <c r="P1992">
        <v>0</v>
      </c>
      <c r="Q1992">
        <v>0</v>
      </c>
      <c r="R1992">
        <v>0</v>
      </c>
      <c r="S1992">
        <v>0</v>
      </c>
      <c r="T1992">
        <v>0</v>
      </c>
      <c r="U1992">
        <v>0</v>
      </c>
      <c r="V1992">
        <v>0</v>
      </c>
    </row>
    <row r="1993" spans="1:22" ht="15" x14ac:dyDescent="0.25">
      <c r="A1993" s="22">
        <f>VLOOKUP(lex_jul_2014[[#This Row],[Locationid]],[1]LibPAS_data!$A$2:$D$264,4,FALSE)</f>
        <v>503</v>
      </c>
      <c r="B1993" s="10" t="str">
        <f>TEXT(C1993,"yyyy")&amp;"-"&amp;"Q"&amp;LOOKUP(MONTH(C1993),{1,4,7,10},{1,2,3,4})</f>
        <v>2016-Q1</v>
      </c>
      <c r="C1993" s="19">
        <v>42370</v>
      </c>
      <c r="D1993" s="7">
        <f>YEAR(DATE(YEAR(lex_jul_2014[[#This Row],[Date]]),MONTH(lex_jul_2014[[#This Row],[Date]])+6,1))</f>
        <v>2016</v>
      </c>
      <c r="E1993" s="39" t="str">
        <f>TEXT(lex_jul_2014[[#This Row],[Date]],"YYYY")</f>
        <v>2016</v>
      </c>
      <c r="F1993" t="s">
        <v>276</v>
      </c>
      <c r="G1993" s="7" t="str">
        <f>VLOOKUP(K1993,[1]LibPAS_data!$A$2:$C$600,3,FALSE)</f>
        <v>Greenlee</v>
      </c>
      <c r="H1993">
        <v>14470</v>
      </c>
      <c r="I1993" t="s">
        <v>72</v>
      </c>
      <c r="J1993" s="7" t="str">
        <f>VLOOKUP(K1993,[1]LibPAS_data!$A$2:$C$601,2,FALSE)</f>
        <v>Clifton Public Library</v>
      </c>
      <c r="K1993" s="18" t="s">
        <v>170</v>
      </c>
      <c r="L1993" t="s">
        <v>70</v>
      </c>
      <c r="M1993" t="s">
        <v>266</v>
      </c>
      <c r="P1993">
        <v>0</v>
      </c>
      <c r="Q1993">
        <v>0</v>
      </c>
      <c r="R1993">
        <v>0</v>
      </c>
      <c r="S1993">
        <v>0</v>
      </c>
      <c r="T1993">
        <v>0</v>
      </c>
      <c r="U1993">
        <v>0</v>
      </c>
      <c r="V1993">
        <v>0</v>
      </c>
    </row>
    <row r="1994" spans="1:22" ht="15" x14ac:dyDescent="0.25">
      <c r="A1994" s="22">
        <f>VLOOKUP(lex_jul_2014[[#This Row],[Locationid]],[1]LibPAS_data!$A$2:$D$264,4,FALSE)</f>
        <v>1469</v>
      </c>
      <c r="B1994" s="10" t="str">
        <f>TEXT(C1994,"yyyy")&amp;"-"&amp;"Q"&amp;LOOKUP(MONTH(C1994),{1,4,7,10},{1,2,3,4})</f>
        <v>2016-Q1</v>
      </c>
      <c r="C1994" s="19">
        <v>42370</v>
      </c>
      <c r="D1994" s="7">
        <f>YEAR(DATE(YEAR(lex_jul_2014[[#This Row],[Date]]),MONTH(lex_jul_2014[[#This Row],[Date]])+6,1))</f>
        <v>2016</v>
      </c>
      <c r="E1994" s="39" t="str">
        <f>TEXT(lex_jul_2014[[#This Row],[Date]],"YYYY")</f>
        <v>2016</v>
      </c>
      <c r="F1994" t="s">
        <v>276</v>
      </c>
      <c r="G1994" s="7" t="str">
        <f>VLOOKUP(K1994,[1]LibPAS_data!$A$2:$C$600,3,FALSE)</f>
        <v>Cochise</v>
      </c>
      <c r="H1994">
        <v>5783</v>
      </c>
      <c r="I1994" t="s">
        <v>79</v>
      </c>
      <c r="J1994" s="7" t="str">
        <f>VLOOKUP(K1994,[1]LibPAS_data!$A$2:$C$601,2,FALSE)</f>
        <v>Cochise County Library District</v>
      </c>
      <c r="K1994" s="18" t="s">
        <v>171</v>
      </c>
      <c r="L1994" t="s">
        <v>76</v>
      </c>
      <c r="M1994" t="s">
        <v>266</v>
      </c>
      <c r="P1994">
        <v>2</v>
      </c>
      <c r="Q1994">
        <v>2</v>
      </c>
      <c r="R1994">
        <v>7</v>
      </c>
      <c r="S1994">
        <v>0</v>
      </c>
      <c r="T1994">
        <v>0</v>
      </c>
      <c r="U1994">
        <v>2</v>
      </c>
      <c r="V1994">
        <v>4</v>
      </c>
    </row>
    <row r="1995" spans="1:22" ht="15" x14ac:dyDescent="0.25">
      <c r="A1995" s="22">
        <f>VLOOKUP(lex_jul_2014[[#This Row],[Locationid]],[1]LibPAS_data!$A$2:$D$264,4,FALSE)</f>
        <v>150</v>
      </c>
      <c r="B1995" s="10" t="str">
        <f>TEXT(C1995,"yyyy")&amp;"-"&amp;"Q"&amp;LOOKUP(MONTH(C1995),{1,4,7,10},{1,2,3,4})</f>
        <v>2016-Q1</v>
      </c>
      <c r="C1995" s="19">
        <v>42370</v>
      </c>
      <c r="D1995" s="7">
        <f>YEAR(DATE(YEAR(lex_jul_2014[[#This Row],[Date]]),MONTH(lex_jul_2014[[#This Row],[Date]])+6,1))</f>
        <v>2016</v>
      </c>
      <c r="E1995" s="39" t="str">
        <f>TEXT(lex_jul_2014[[#This Row],[Date]],"YYYY")</f>
        <v>2016</v>
      </c>
      <c r="F1995" t="s">
        <v>276</v>
      </c>
      <c r="G1995" s="7" t="str">
        <f>VLOOKUP(K1995,[1]LibPAS_data!$A$2:$C$600,3,FALSE)</f>
        <v>Yuma</v>
      </c>
      <c r="H1995">
        <v>14528</v>
      </c>
      <c r="I1995" t="s">
        <v>142</v>
      </c>
      <c r="J1995" s="7" t="str">
        <f>VLOOKUP(K1995,[1]LibPAS_data!$A$2:$C$601,2,FALSE)</f>
        <v>Cocopah Tribal Library</v>
      </c>
      <c r="K1995" s="13" t="s">
        <v>172</v>
      </c>
      <c r="L1995" t="s">
        <v>141</v>
      </c>
      <c r="M1995" t="s">
        <v>266</v>
      </c>
      <c r="P1995">
        <v>0</v>
      </c>
      <c r="Q1995">
        <v>0</v>
      </c>
      <c r="R1995">
        <v>0</v>
      </c>
      <c r="S1995">
        <v>0</v>
      </c>
      <c r="T1995">
        <v>0</v>
      </c>
      <c r="U1995">
        <v>0</v>
      </c>
      <c r="V1995">
        <v>0</v>
      </c>
    </row>
    <row r="1996" spans="1:22" ht="15" x14ac:dyDescent="0.25">
      <c r="A1996" s="22">
        <f>VLOOKUP(lex_jul_2014[[#This Row],[Locationid]],[1]LibPAS_data!$A$2:$D$264,4,FALSE)</f>
        <v>3352</v>
      </c>
      <c r="B1996" s="10" t="str">
        <f>TEXT(C1996,"yyyy")&amp;"-"&amp;"Q"&amp;LOOKUP(MONTH(C1996),{1,4,7,10},{1,2,3,4})</f>
        <v>2016-Q1</v>
      </c>
      <c r="C1996" s="19">
        <v>42370</v>
      </c>
      <c r="D1996" s="7">
        <f>YEAR(DATE(YEAR(lex_jul_2014[[#This Row],[Date]]),MONTH(lex_jul_2014[[#This Row],[Date]])+6,1))</f>
        <v>2016</v>
      </c>
      <c r="E1996" s="39" t="str">
        <f>TEXT(lex_jul_2014[[#This Row],[Date]],"YYYY")</f>
        <v>2016</v>
      </c>
      <c r="F1996" t="s">
        <v>276</v>
      </c>
      <c r="G1996" s="7" t="str">
        <f>VLOOKUP(K1996,[1]LibPAS_data!$A$2:$C$600,3,FALSE)</f>
        <v>La Paz</v>
      </c>
      <c r="H1996">
        <v>14324</v>
      </c>
      <c r="I1996" t="s">
        <v>33</v>
      </c>
      <c r="J1996" s="7" t="str">
        <f>VLOOKUP(K1996,[1]LibPAS_data!$A$2:$C$601,2,FALSE)</f>
        <v>Colorado River Indian Tribes Library</v>
      </c>
      <c r="K1996" s="13" t="s">
        <v>173</v>
      </c>
      <c r="L1996" t="s">
        <v>34</v>
      </c>
      <c r="M1996" t="s">
        <v>266</v>
      </c>
      <c r="P1996">
        <v>0</v>
      </c>
      <c r="Q1996">
        <v>0</v>
      </c>
      <c r="R1996">
        <v>0</v>
      </c>
      <c r="S1996">
        <v>0</v>
      </c>
      <c r="T1996">
        <v>0</v>
      </c>
      <c r="U1996">
        <v>0</v>
      </c>
      <c r="V1996">
        <v>0</v>
      </c>
    </row>
    <row r="1997" spans="1:22" ht="15" x14ac:dyDescent="0.25">
      <c r="A1997" s="22" t="e">
        <f>VLOOKUP(lex_jul_2014[[#This Row],[Locationid]],[1]LibPAS_data!$A$2:$D$264,4,FALSE)</f>
        <v>#N/A</v>
      </c>
      <c r="B1997" s="10" t="str">
        <f>TEXT(C1997,"yyyy")&amp;"-"&amp;"Q"&amp;LOOKUP(MONTH(C1997),{1,4,7,10},{1,2,3,4})</f>
        <v>2016-Q1</v>
      </c>
      <c r="C1997" s="19">
        <v>42370</v>
      </c>
      <c r="D1997" s="7">
        <f>YEAR(DATE(YEAR(lex_jul_2014[[#This Row],[Date]]),MONTH(lex_jul_2014[[#This Row],[Date]])+6,1))</f>
        <v>2016</v>
      </c>
      <c r="E1997" s="39" t="str">
        <f>TEXT(lex_jul_2014[[#This Row],[Date]],"YYYY")</f>
        <v>2016</v>
      </c>
      <c r="F1997" t="s">
        <v>276</v>
      </c>
      <c r="G1997" s="7" t="str">
        <f>VLOOKUP(K1997,[1]LibPAS_data!$A$2:$C$600,3,FALSE)</f>
        <v>Yavapai</v>
      </c>
      <c r="H1997">
        <v>14540</v>
      </c>
      <c r="I1997" t="s">
        <v>58</v>
      </c>
      <c r="J1997" s="7" t="str">
        <f>VLOOKUP(K1997,[1]LibPAS_data!$A$2:$C$601,2,FALSE)</f>
        <v>Congress Public Library</v>
      </c>
      <c r="K1997" s="13" t="s">
        <v>174</v>
      </c>
      <c r="L1997" t="s">
        <v>39</v>
      </c>
      <c r="M1997" t="s">
        <v>266</v>
      </c>
      <c r="P1997">
        <v>0</v>
      </c>
      <c r="Q1997">
        <v>0</v>
      </c>
      <c r="R1997">
        <v>0</v>
      </c>
      <c r="S1997">
        <v>0</v>
      </c>
      <c r="T1997">
        <v>0</v>
      </c>
      <c r="U1997">
        <v>0</v>
      </c>
      <c r="V1997">
        <v>0</v>
      </c>
    </row>
    <row r="1998" spans="1:22" ht="15" x14ac:dyDescent="0.25">
      <c r="A1998" s="22">
        <f>VLOOKUP(lex_jul_2014[[#This Row],[Locationid]],[1]LibPAS_data!$A$2:$D$264,4,FALSE)</f>
        <v>9676</v>
      </c>
      <c r="B1998" s="10" t="str">
        <f>TEXT(C1998,"yyyy")&amp;"-"&amp;"Q"&amp;LOOKUP(MONTH(C1998),{1,4,7,10},{1,2,3,4})</f>
        <v>2016-Q1</v>
      </c>
      <c r="C1998" s="19">
        <v>42370</v>
      </c>
      <c r="D1998" s="7">
        <f>YEAR(DATE(YEAR(lex_jul_2014[[#This Row],[Date]]),MONTH(lex_jul_2014[[#This Row],[Date]])+6,1))</f>
        <v>2016</v>
      </c>
      <c r="E1998" s="39" t="str">
        <f>TEXT(lex_jul_2014[[#This Row],[Date]],"YYYY")</f>
        <v>2016</v>
      </c>
      <c r="F1998" t="s">
        <v>276</v>
      </c>
      <c r="G1998" s="7" t="str">
        <f>VLOOKUP(K1998,[1]LibPAS_data!$A$2:$C$600,3,FALSE)</f>
        <v>Pinal</v>
      </c>
      <c r="H1998">
        <v>13836</v>
      </c>
      <c r="I1998" t="s">
        <v>16</v>
      </c>
      <c r="J1998" s="7" t="str">
        <f>VLOOKUP(K1998,[1]LibPAS_data!$A$2:$C$601,2,FALSE)</f>
        <v>Coolidge Public Library</v>
      </c>
      <c r="K1998" s="13" t="s">
        <v>175</v>
      </c>
      <c r="L1998" t="s">
        <v>13</v>
      </c>
      <c r="M1998" t="s">
        <v>266</v>
      </c>
      <c r="P1998">
        <v>0</v>
      </c>
      <c r="Q1998">
        <v>0</v>
      </c>
      <c r="R1998">
        <v>0</v>
      </c>
      <c r="S1998">
        <v>0</v>
      </c>
      <c r="T1998">
        <v>0</v>
      </c>
      <c r="U1998">
        <v>0</v>
      </c>
      <c r="V1998">
        <v>0</v>
      </c>
    </row>
    <row r="1999" spans="1:22" ht="15" x14ac:dyDescent="0.25">
      <c r="A1999" s="22">
        <f>VLOOKUP(lex_jul_2014[[#This Row],[Locationid]],[1]LibPAS_data!$A$2:$D$264,4,FALSE)</f>
        <v>7546</v>
      </c>
      <c r="B1999" s="10" t="str">
        <f>TEXT(C1999,"yyyy")&amp;"-"&amp;"Q"&amp;LOOKUP(MONTH(C1999),{1,4,7,10},{1,2,3,4})</f>
        <v>2016-Q1</v>
      </c>
      <c r="C1999" s="19">
        <v>42370</v>
      </c>
      <c r="D1999" s="7">
        <f>YEAR(DATE(YEAR(lex_jul_2014[[#This Row],[Date]]),MONTH(lex_jul_2014[[#This Row],[Date]])+6,1))</f>
        <v>2016</v>
      </c>
      <c r="E1999" s="39" t="str">
        <f>TEXT(lex_jul_2014[[#This Row],[Date]],"YYYY")</f>
        <v>2016</v>
      </c>
      <c r="F1999" t="s">
        <v>276</v>
      </c>
      <c r="G1999" s="7" t="str">
        <f>VLOOKUP(K1999,[1]LibPAS_data!$A$2:$C$600,3,FALSE)</f>
        <v>Cochise</v>
      </c>
      <c r="H1999">
        <v>14446</v>
      </c>
      <c r="I1999" t="s">
        <v>80</v>
      </c>
      <c r="J1999" s="7" t="str">
        <f>VLOOKUP(K1999,[1]LibPAS_data!$A$2:$C$601,2,FALSE)</f>
        <v>Copper Queen Library</v>
      </c>
      <c r="K1999" s="15" t="s">
        <v>176</v>
      </c>
      <c r="L1999" t="s">
        <v>76</v>
      </c>
      <c r="M1999" t="s">
        <v>266</v>
      </c>
      <c r="P1999">
        <v>0</v>
      </c>
      <c r="Q1999">
        <v>0</v>
      </c>
      <c r="R1999">
        <v>0</v>
      </c>
      <c r="S1999">
        <v>0</v>
      </c>
      <c r="T1999">
        <v>0</v>
      </c>
      <c r="U1999">
        <v>0</v>
      </c>
      <c r="V1999">
        <v>0</v>
      </c>
    </row>
    <row r="2000" spans="1:22" ht="15" x14ac:dyDescent="0.25">
      <c r="A2000" s="22" t="e">
        <f>VLOOKUP(lex_jul_2014[[#This Row],[Locationid]],[1]LibPAS_data!$A$2:$D$264,4,FALSE)</f>
        <v>#N/A</v>
      </c>
      <c r="B2000" s="10" t="str">
        <f>TEXT(C2000,"yyyy")&amp;"-"&amp;"Q"&amp;LOOKUP(MONTH(C2000),{1,4,7,10},{1,2,3,4})</f>
        <v>2016-Q1</v>
      </c>
      <c r="C2000" s="19">
        <v>42370</v>
      </c>
      <c r="D2000" s="7">
        <f>YEAR(DATE(YEAR(lex_jul_2014[[#This Row],[Date]]),MONTH(lex_jul_2014[[#This Row],[Date]])+6,1))</f>
        <v>2016</v>
      </c>
      <c r="E2000" s="39" t="str">
        <f>TEXT(lex_jul_2014[[#This Row],[Date]],"YYYY")</f>
        <v>2016</v>
      </c>
      <c r="F2000" t="s">
        <v>276</v>
      </c>
      <c r="G2000" s="7" t="str">
        <f>VLOOKUP(K2000,[1]LibPAS_data!$A$2:$C$600,3,FALSE)</f>
        <v>Yavapai</v>
      </c>
      <c r="H2000">
        <v>14541</v>
      </c>
      <c r="I2000" t="s">
        <v>51</v>
      </c>
      <c r="J2000" s="7" t="str">
        <f>VLOOKUP(K2000,[1]LibPAS_data!$A$2:$C$601,2,FALSE)</f>
        <v>Cordes Lakes Public Library</v>
      </c>
      <c r="K2000" s="13" t="s">
        <v>177</v>
      </c>
      <c r="L2000" t="s">
        <v>39</v>
      </c>
      <c r="M2000" t="s">
        <v>266</v>
      </c>
      <c r="P2000">
        <v>0</v>
      </c>
      <c r="Q2000">
        <v>0</v>
      </c>
      <c r="R2000">
        <v>0</v>
      </c>
      <c r="S2000">
        <v>0</v>
      </c>
      <c r="T2000">
        <v>0</v>
      </c>
      <c r="U2000">
        <v>0</v>
      </c>
      <c r="V2000">
        <v>0</v>
      </c>
    </row>
    <row r="2001" spans="1:22" ht="15" x14ac:dyDescent="0.25">
      <c r="A2001" s="22">
        <f>VLOOKUP(lex_jul_2014[[#This Row],[Locationid]],[1]LibPAS_data!$A$2:$D$264,4,FALSE)</f>
        <v>12610</v>
      </c>
      <c r="B2001" s="10" t="str">
        <f>TEXT(C2001,"yyyy")&amp;"-"&amp;"Q"&amp;LOOKUP(MONTH(C2001),{1,4,7,10},{1,2,3,4})</f>
        <v>2016-Q1</v>
      </c>
      <c r="C2001" s="19">
        <v>42370</v>
      </c>
      <c r="D2001" s="7">
        <f>YEAR(DATE(YEAR(lex_jul_2014[[#This Row],[Date]]),MONTH(lex_jul_2014[[#This Row],[Date]])+6,1))</f>
        <v>2016</v>
      </c>
      <c r="E2001" s="39" t="str">
        <f>TEXT(lex_jul_2014[[#This Row],[Date]],"YYYY")</f>
        <v>2016</v>
      </c>
      <c r="F2001" t="s">
        <v>276</v>
      </c>
      <c r="G2001" s="7" t="str">
        <f>VLOOKUP(K2001,[1]LibPAS_data!$A$2:$C$600,3,FALSE)</f>
        <v>Yavapai</v>
      </c>
      <c r="H2001">
        <v>14517</v>
      </c>
      <c r="I2001" t="s">
        <v>38</v>
      </c>
      <c r="J2001" s="7" t="str">
        <f>VLOOKUP(K2001,[1]LibPAS_data!$A$2:$C$601,2,FALSE)</f>
        <v>Cottonwood Public Library</v>
      </c>
      <c r="K2001" s="13" t="s">
        <v>178</v>
      </c>
      <c r="L2001" t="s">
        <v>39</v>
      </c>
      <c r="M2001" t="s">
        <v>266</v>
      </c>
      <c r="P2001">
        <v>0</v>
      </c>
      <c r="Q2001">
        <v>0</v>
      </c>
      <c r="R2001">
        <v>0</v>
      </c>
      <c r="S2001">
        <v>0</v>
      </c>
      <c r="T2001">
        <v>0</v>
      </c>
      <c r="U2001">
        <v>0</v>
      </c>
      <c r="V2001">
        <v>0</v>
      </c>
    </row>
    <row r="2002" spans="1:22" ht="15" x14ac:dyDescent="0.25">
      <c r="A2002" s="22" t="e">
        <f>VLOOKUP(lex_jul_2014[[#This Row],[Locationid]],[1]LibPAS_data!$A$2:$D$264,4,FALSE)</f>
        <v>#N/A</v>
      </c>
      <c r="B2002" s="10" t="str">
        <f>TEXT(C2002,"yyyy")&amp;"-"&amp;"Q"&amp;LOOKUP(MONTH(C2002),{1,4,7,10},{1,2,3,4})</f>
        <v>2016-Q1</v>
      </c>
      <c r="C2002" s="19">
        <v>42370</v>
      </c>
      <c r="D2002" s="7">
        <f>YEAR(DATE(YEAR(lex_jul_2014[[#This Row],[Date]]),MONTH(lex_jul_2014[[#This Row],[Date]])+6,1))</f>
        <v>2016</v>
      </c>
      <c r="E2002" s="39" t="str">
        <f>TEXT(lex_jul_2014[[#This Row],[Date]],"YYYY")</f>
        <v>2016</v>
      </c>
      <c r="F2002" t="s">
        <v>276</v>
      </c>
      <c r="G2002" s="7" t="str">
        <f>VLOOKUP(K2002,[1]LibPAS_data!$A$2:$C$600,3,FALSE)</f>
        <v>Yavapai</v>
      </c>
      <c r="H2002">
        <v>14542</v>
      </c>
      <c r="I2002" t="s">
        <v>52</v>
      </c>
      <c r="J2002" s="7" t="str">
        <f>VLOOKUP(K2002,[1]LibPAS_data!$A$2:$C$601,2,FALSE)</f>
        <v>Crown King Public Library</v>
      </c>
      <c r="K2002" s="13" t="s">
        <v>179</v>
      </c>
      <c r="L2002" t="s">
        <v>39</v>
      </c>
      <c r="M2002" t="s">
        <v>266</v>
      </c>
      <c r="P2002">
        <v>0</v>
      </c>
      <c r="Q2002">
        <v>0</v>
      </c>
      <c r="R2002">
        <v>0</v>
      </c>
      <c r="S2002">
        <v>0</v>
      </c>
      <c r="T2002">
        <v>0</v>
      </c>
      <c r="U2002">
        <v>0</v>
      </c>
      <c r="V2002">
        <v>0</v>
      </c>
    </row>
    <row r="2003" spans="1:22" ht="15" x14ac:dyDescent="0.25">
      <c r="A2003" s="22">
        <f>VLOOKUP(lex_jul_2014[[#This Row],[Locationid]],[1]LibPAS_data!$A$2:$D$264,4,FALSE)</f>
        <v>7004</v>
      </c>
      <c r="B2003" s="10" t="str">
        <f>TEXT(C2003,"yyyy")&amp;"-"&amp;"Q"&amp;LOOKUP(MONTH(C2003),{1,4,7,10},{1,2,3,4})</f>
        <v>2016-Q1</v>
      </c>
      <c r="C2003" s="19">
        <v>42370</v>
      </c>
      <c r="D2003" s="7">
        <f>YEAR(DATE(YEAR(lex_jul_2014[[#This Row],[Date]]),MONTH(lex_jul_2014[[#This Row],[Date]])+6,1))</f>
        <v>2016</v>
      </c>
      <c r="E2003" s="39" t="str">
        <f>TEXT(lex_jul_2014[[#This Row],[Date]],"YYYY")</f>
        <v>2016</v>
      </c>
      <c r="F2003" t="s">
        <v>276</v>
      </c>
      <c r="G2003" s="7" t="str">
        <f>VLOOKUP(K2003,[1]LibPAS_data!$A$2:$C$600,3,FALSE)</f>
        <v>Maricopa</v>
      </c>
      <c r="H2003">
        <v>14477</v>
      </c>
      <c r="I2003" t="s">
        <v>97</v>
      </c>
      <c r="J2003" s="7" t="str">
        <f>VLOOKUP(K2003,[1]LibPAS_data!$A$2:$C$601,2,FALSE)</f>
        <v>Desert Foothills Branch Library</v>
      </c>
      <c r="K2003" s="33" t="s">
        <v>287</v>
      </c>
      <c r="L2003" t="s">
        <v>96</v>
      </c>
      <c r="M2003" t="s">
        <v>266</v>
      </c>
      <c r="P2003">
        <v>0</v>
      </c>
      <c r="Q2003">
        <v>0</v>
      </c>
      <c r="R2003">
        <v>0</v>
      </c>
      <c r="S2003">
        <v>0</v>
      </c>
      <c r="T2003">
        <v>0</v>
      </c>
      <c r="U2003">
        <v>0</v>
      </c>
      <c r="V2003">
        <v>0</v>
      </c>
    </row>
    <row r="2004" spans="1:22" ht="15" x14ac:dyDescent="0.25">
      <c r="A2004" s="22" t="e">
        <f>VLOOKUP(lex_jul_2014[[#This Row],[Locationid]],[1]LibPAS_data!$A$2:$D$264,4,FALSE)</f>
        <v>#N/A</v>
      </c>
      <c r="B2004" s="10" t="str">
        <f>TEXT(C2004,"yyyy")&amp;"-"&amp;"Q"&amp;LOOKUP(MONTH(C2004),{1,4,7,10},{1,2,3,4})</f>
        <v>2016-Q1</v>
      </c>
      <c r="C2004" s="19">
        <v>42370</v>
      </c>
      <c r="D2004" s="7">
        <f>YEAR(DATE(YEAR(lex_jul_2014[[#This Row],[Date]]),MONTH(lex_jul_2014[[#This Row],[Date]])+6,1))</f>
        <v>2016</v>
      </c>
      <c r="E2004" s="39" t="str">
        <f>TEXT(lex_jul_2014[[#This Row],[Date]],"YYYY")</f>
        <v>2016</v>
      </c>
      <c r="F2004" t="s">
        <v>276</v>
      </c>
      <c r="G2004" s="7" t="str">
        <f>VLOOKUP(K2004,[1]LibPAS_data!$A$2:$C$600,3,FALSE)</f>
        <v>Yavapai</v>
      </c>
      <c r="H2004">
        <v>14545</v>
      </c>
      <c r="I2004" t="s">
        <v>53</v>
      </c>
      <c r="J2004" s="7" t="str">
        <f>VLOOKUP(K2004,[1]LibPAS_data!$A$2:$C$601,2,FALSE)</f>
        <v>Dewey-Humboldt Town Library</v>
      </c>
      <c r="K2004" s="13" t="s">
        <v>180</v>
      </c>
      <c r="L2004" t="s">
        <v>39</v>
      </c>
      <c r="M2004" t="s">
        <v>266</v>
      </c>
      <c r="P2004">
        <v>0</v>
      </c>
      <c r="Q2004">
        <v>0</v>
      </c>
      <c r="R2004">
        <v>0</v>
      </c>
      <c r="S2004">
        <v>0</v>
      </c>
      <c r="T2004">
        <v>0</v>
      </c>
      <c r="U2004">
        <v>0</v>
      </c>
      <c r="V2004">
        <v>0</v>
      </c>
    </row>
    <row r="2005" spans="1:22" ht="15" x14ac:dyDescent="0.25">
      <c r="A2005" s="22">
        <f>VLOOKUP(lex_jul_2014[[#This Row],[Locationid]],[1]LibPAS_data!$A$2:$D$264,4,FALSE)</f>
        <v>21526</v>
      </c>
      <c r="B2005" s="10" t="str">
        <f>TEXT(C2005,"yyyy")&amp;"-"&amp;"Q"&amp;LOOKUP(MONTH(C2005),{1,4,7,10},{1,2,3,4})</f>
        <v>2016-Q1</v>
      </c>
      <c r="C2005" s="19">
        <v>42370</v>
      </c>
      <c r="D2005" s="7">
        <f>YEAR(DATE(YEAR(lex_jul_2014[[#This Row],[Date]]),MONTH(lex_jul_2014[[#This Row],[Date]])+6,1))</f>
        <v>2016</v>
      </c>
      <c r="E2005" s="39" t="str">
        <f>TEXT(lex_jul_2014[[#This Row],[Date]],"YYYY")</f>
        <v>2016</v>
      </c>
      <c r="F2005" t="s">
        <v>276</v>
      </c>
      <c r="G2005" s="7" t="str">
        <f>VLOOKUP(K2005,[1]LibPAS_data!$A$2:$C$600,3,FALSE)</f>
        <v>Cochise</v>
      </c>
      <c r="H2005">
        <v>14447</v>
      </c>
      <c r="I2005" t="s">
        <v>81</v>
      </c>
      <c r="J2005" s="7" t="str">
        <f>VLOOKUP(K2005,[1]LibPAS_data!$A$2:$C$601,2,FALSE)</f>
        <v>Douglas Public Library</v>
      </c>
      <c r="K2005" s="13" t="s">
        <v>181</v>
      </c>
      <c r="L2005" t="s">
        <v>76</v>
      </c>
      <c r="M2005" t="s">
        <v>266</v>
      </c>
      <c r="P2005">
        <v>0</v>
      </c>
      <c r="Q2005">
        <v>0</v>
      </c>
      <c r="R2005">
        <v>0</v>
      </c>
      <c r="S2005">
        <v>0</v>
      </c>
      <c r="T2005">
        <v>0</v>
      </c>
      <c r="U2005">
        <v>0</v>
      </c>
      <c r="V2005">
        <v>0</v>
      </c>
    </row>
    <row r="2006" spans="1:22" ht="15" x14ac:dyDescent="0.25">
      <c r="A2006" s="22" t="e">
        <f>VLOOKUP(lex_jul_2014[[#This Row],[Locationid]],[1]LibPAS_data!$A$2:$D$264,4,FALSE)</f>
        <v>#N/A</v>
      </c>
      <c r="B2006" s="10" t="str">
        <f>TEXT(C2006,"yyyy")&amp;"-"&amp;"Q"&amp;LOOKUP(MONTH(C2006),{1,4,7,10},{1,2,3,4})</f>
        <v>2016-Q1</v>
      </c>
      <c r="C2006" s="19">
        <v>42370</v>
      </c>
      <c r="D2006" s="7">
        <f>YEAR(DATE(YEAR(lex_jul_2014[[#This Row],[Date]]),MONTH(lex_jul_2014[[#This Row],[Date]])+6,1))</f>
        <v>2016</v>
      </c>
      <c r="E2006" s="39" t="str">
        <f>TEXT(lex_jul_2014[[#This Row],[Date]],"YYYY")</f>
        <v>2016</v>
      </c>
      <c r="F2006" t="s">
        <v>276</v>
      </c>
      <c r="G2006" s="7" t="str">
        <f>VLOOKUP(K2006,[1]LibPAS_data!$A$2:$C$600,3,FALSE)</f>
        <v>Pima</v>
      </c>
      <c r="H2006">
        <v>14510</v>
      </c>
      <c r="I2006" t="s">
        <v>132</v>
      </c>
      <c r="J2006" s="7" t="str">
        <f>VLOOKUP(K2006,[1]LibPAS_data!$A$2:$C$601,2,FALSE)</f>
        <v>Dr. Fernando Escalante Comm Library</v>
      </c>
      <c r="K2006" s="13" t="s">
        <v>182</v>
      </c>
      <c r="L2006" t="s">
        <v>131</v>
      </c>
      <c r="M2006" t="s">
        <v>266</v>
      </c>
      <c r="P2006">
        <v>0</v>
      </c>
      <c r="Q2006">
        <v>0</v>
      </c>
      <c r="R2006">
        <v>0</v>
      </c>
      <c r="S2006">
        <v>0</v>
      </c>
      <c r="T2006">
        <v>0</v>
      </c>
      <c r="U2006">
        <v>0</v>
      </c>
      <c r="V2006">
        <v>0</v>
      </c>
    </row>
    <row r="2007" spans="1:22" ht="15" x14ac:dyDescent="0.25">
      <c r="A2007" s="22">
        <f>VLOOKUP(lex_jul_2014[[#This Row],[Locationid]],[1]LibPAS_data!$A$2:$D$264,4,FALSE)</f>
        <v>1264</v>
      </c>
      <c r="B2007" s="10" t="str">
        <f>TEXT(C2007,"yyyy")&amp;"-"&amp;"Q"&amp;LOOKUP(MONTH(C2007),{1,4,7,10},{1,2,3,4})</f>
        <v>2016-Q1</v>
      </c>
      <c r="C2007" s="19">
        <v>42370</v>
      </c>
      <c r="D2007" s="7">
        <f>YEAR(DATE(YEAR(lex_jul_2014[[#This Row],[Date]]),MONTH(lex_jul_2014[[#This Row],[Date]])+6,1))</f>
        <v>2016</v>
      </c>
      <c r="E2007" s="39" t="str">
        <f>TEXT(lex_jul_2014[[#This Row],[Date]],"YYYY")</f>
        <v>2016</v>
      </c>
      <c r="F2007" t="s">
        <v>276</v>
      </c>
      <c r="G2007" s="7" t="str">
        <f>VLOOKUP(K2007,[1]LibPAS_data!$A$2:$C$600,3,FALSE)</f>
        <v>Greenlee</v>
      </c>
      <c r="H2007">
        <v>14468</v>
      </c>
      <c r="I2007" t="s">
        <v>69</v>
      </c>
      <c r="J2007" s="7" t="str">
        <f>VLOOKUP(K2007,[1]LibPAS_data!$A$2:$C$601,2,FALSE)</f>
        <v>Duncan Public Library</v>
      </c>
      <c r="K2007" s="13" t="s">
        <v>183</v>
      </c>
      <c r="L2007" t="s">
        <v>70</v>
      </c>
      <c r="M2007" t="s">
        <v>266</v>
      </c>
      <c r="P2007">
        <v>0</v>
      </c>
      <c r="Q2007">
        <v>0</v>
      </c>
      <c r="R2007">
        <v>0</v>
      </c>
      <c r="S2007">
        <v>0</v>
      </c>
      <c r="T2007">
        <v>0</v>
      </c>
      <c r="U2007">
        <v>0</v>
      </c>
      <c r="V2007">
        <v>0</v>
      </c>
    </row>
    <row r="2008" spans="1:22" ht="15" x14ac:dyDescent="0.25">
      <c r="A2008" s="22">
        <f>VLOOKUP(lex_jul_2014[[#This Row],[Locationid]],[1]LibPAS_data!$A$2:$D$264,4,FALSE)</f>
        <v>3457</v>
      </c>
      <c r="B2008" s="10" t="str">
        <f>TEXT(C2008,"yyyy")&amp;"-"&amp;"Q"&amp;LOOKUP(MONTH(C2008),{1,4,7,10},{1,2,3,4})</f>
        <v>2016-Q1</v>
      </c>
      <c r="C2008" s="19">
        <v>42370</v>
      </c>
      <c r="D2008" s="7">
        <f>YEAR(DATE(YEAR(lex_jul_2014[[#This Row],[Date]]),MONTH(lex_jul_2014[[#This Row],[Date]])+6,1))</f>
        <v>2016</v>
      </c>
      <c r="E2008" s="39" t="str">
        <f>TEXT(lex_jul_2014[[#This Row],[Date]],"YYYY")</f>
        <v>2016</v>
      </c>
      <c r="F2008" t="s">
        <v>276</v>
      </c>
      <c r="G2008" s="7" t="str">
        <f>VLOOKUP(K2008,[1]LibPAS_data!$A$2:$C$600,3,FALSE)</f>
        <v>Pinal</v>
      </c>
      <c r="H2008">
        <v>13837</v>
      </c>
      <c r="I2008" t="s">
        <v>17</v>
      </c>
      <c r="J2008" s="7" t="str">
        <f>VLOOKUP(K2008,[1]LibPAS_data!$A$2:$C$601,2,FALSE)</f>
        <v>Eloy Santa Cruz Library</v>
      </c>
      <c r="K2008" s="13" t="s">
        <v>184</v>
      </c>
      <c r="L2008" t="s">
        <v>13</v>
      </c>
      <c r="M2008" t="s">
        <v>266</v>
      </c>
      <c r="P2008">
        <v>0</v>
      </c>
      <c r="Q2008">
        <v>0</v>
      </c>
      <c r="R2008">
        <v>0</v>
      </c>
      <c r="S2008">
        <v>0</v>
      </c>
      <c r="T2008">
        <v>0</v>
      </c>
      <c r="U2008">
        <v>0</v>
      </c>
      <c r="V2008">
        <v>0</v>
      </c>
    </row>
    <row r="2009" spans="1:22" ht="15" x14ac:dyDescent="0.25">
      <c r="A2009" s="22">
        <f>VLOOKUP(lex_jul_2014[[#This Row],[Locationid]],[1]LibPAS_data!$A$2:$D$264,4,FALSE)</f>
        <v>6415</v>
      </c>
      <c r="B2009" s="10" t="str">
        <f>TEXT(C2009,"yyyy")&amp;"-"&amp;"Q"&amp;LOOKUP(MONTH(C2009),{1,4,7,10},{1,2,3,4})</f>
        <v>2016-Q1</v>
      </c>
      <c r="C2009" s="19">
        <v>42370</v>
      </c>
      <c r="D2009" s="7">
        <f>YEAR(DATE(YEAR(lex_jul_2014[[#This Row],[Date]]),MONTH(lex_jul_2014[[#This Row],[Date]])+6,1))</f>
        <v>2016</v>
      </c>
      <c r="E2009" s="39" t="str">
        <f>TEXT(lex_jul_2014[[#This Row],[Date]],"YYYY")</f>
        <v>2016</v>
      </c>
      <c r="F2009" t="s">
        <v>276</v>
      </c>
      <c r="G2009" s="7" t="str">
        <f>VLOOKUP(K2009,[1]LibPAS_data!$A$2:$C$600,3,FALSE)</f>
        <v>Cochise</v>
      </c>
      <c r="H2009">
        <v>14452</v>
      </c>
      <c r="I2009" t="s">
        <v>78</v>
      </c>
      <c r="J2009" s="7" t="str">
        <f>VLOOKUP(K2009,[1]LibPAS_data!$A$2:$C$601,2,FALSE)</f>
        <v>Elsie S. Hogan community Library</v>
      </c>
      <c r="K2009" s="13" t="s">
        <v>185</v>
      </c>
      <c r="L2009" t="s">
        <v>76</v>
      </c>
      <c r="M2009" t="s">
        <v>266</v>
      </c>
      <c r="P2009">
        <v>0</v>
      </c>
      <c r="Q2009">
        <v>0</v>
      </c>
      <c r="R2009">
        <v>0</v>
      </c>
      <c r="S2009">
        <v>0</v>
      </c>
      <c r="T2009">
        <v>0</v>
      </c>
      <c r="U2009">
        <v>0</v>
      </c>
      <c r="V2009">
        <v>0</v>
      </c>
    </row>
    <row r="2010" spans="1:22" ht="15" x14ac:dyDescent="0.25">
      <c r="A2010" s="22">
        <f>VLOOKUP(lex_jul_2014[[#This Row],[Locationid]],[1]LibPAS_data!$A$2:$D$264,4,FALSE)</f>
        <v>72247</v>
      </c>
      <c r="B2010" s="10" t="str">
        <f>TEXT(C2010,"yyyy")&amp;"-"&amp;"Q"&amp;LOOKUP(MONTH(C2010),{1,4,7,10},{1,2,3,4})</f>
        <v>2016-Q1</v>
      </c>
      <c r="C2010" s="19">
        <v>42370</v>
      </c>
      <c r="D2010" s="7">
        <f>YEAR(DATE(YEAR(lex_jul_2014[[#This Row],[Date]]),MONTH(lex_jul_2014[[#This Row],[Date]])+6,1))</f>
        <v>2016</v>
      </c>
      <c r="E2010" s="39" t="str">
        <f>TEXT(lex_jul_2014[[#This Row],[Date]],"YYYY")</f>
        <v>2016</v>
      </c>
      <c r="F2010" t="s">
        <v>276</v>
      </c>
      <c r="G2010" s="7" t="str">
        <f>VLOOKUP(K2010,[1]LibPAS_data!$A$2:$C$600,3,FALSE)</f>
        <v>Coconino</v>
      </c>
      <c r="H2010">
        <v>5102</v>
      </c>
      <c r="I2010" t="s">
        <v>63</v>
      </c>
      <c r="J2010" s="7" t="str">
        <f>VLOOKUP(K2010,[1]LibPAS_data!$A$2:$C$601,2,FALSE)</f>
        <v>Flagstaff City-Coconino County Public Library</v>
      </c>
      <c r="K2010" s="13" t="s">
        <v>186</v>
      </c>
      <c r="L2010" t="s">
        <v>62</v>
      </c>
      <c r="M2010" t="s">
        <v>266</v>
      </c>
      <c r="P2010">
        <v>27</v>
      </c>
      <c r="Q2010">
        <v>3</v>
      </c>
      <c r="R2010">
        <v>470</v>
      </c>
      <c r="S2010">
        <v>10</v>
      </c>
      <c r="T2010">
        <v>1</v>
      </c>
      <c r="U2010">
        <v>12</v>
      </c>
      <c r="V2010">
        <v>1</v>
      </c>
    </row>
    <row r="2011" spans="1:22" ht="15" x14ac:dyDescent="0.25">
      <c r="A2011" s="22">
        <f>VLOOKUP(lex_jul_2014[[#This Row],[Locationid]],[1]LibPAS_data!$A$2:$D$264,4,FALSE)</f>
        <v>12585</v>
      </c>
      <c r="B2011" s="10" t="str">
        <f>TEXT(C2011,"yyyy")&amp;"-"&amp;"Q"&amp;LOOKUP(MONTH(C2011),{1,4,7,10},{1,2,3,4})</f>
        <v>2016-Q1</v>
      </c>
      <c r="C2011" s="19">
        <v>42370</v>
      </c>
      <c r="D2011" s="7">
        <f>YEAR(DATE(YEAR(lex_jul_2014[[#This Row],[Date]]),MONTH(lex_jul_2014[[#This Row],[Date]])+6,1))</f>
        <v>2016</v>
      </c>
      <c r="E2011" s="39" t="str">
        <f>TEXT(lex_jul_2014[[#This Row],[Date]],"YYYY")</f>
        <v>2016</v>
      </c>
      <c r="F2011" t="s">
        <v>276</v>
      </c>
      <c r="G2011" s="7" t="str">
        <f>VLOOKUP(K2011,[1]LibPAS_data!$A$2:$C$600,3,FALSE)</f>
        <v>Pinal</v>
      </c>
      <c r="H2011">
        <v>13838</v>
      </c>
      <c r="I2011" t="s">
        <v>18</v>
      </c>
      <c r="J2011" s="7" t="str">
        <f>VLOOKUP(K2011,[1]LibPAS_data!$A$2:$C$601,2,FALSE)</f>
        <v>Florence Community Library</v>
      </c>
      <c r="K2011" s="13" t="s">
        <v>187</v>
      </c>
      <c r="L2011" t="s">
        <v>13</v>
      </c>
      <c r="M2011" t="s">
        <v>266</v>
      </c>
      <c r="P2011">
        <v>0</v>
      </c>
      <c r="Q2011">
        <v>0</v>
      </c>
      <c r="R2011">
        <v>0</v>
      </c>
      <c r="S2011">
        <v>0</v>
      </c>
      <c r="T2011">
        <v>0</v>
      </c>
      <c r="U2011">
        <v>0</v>
      </c>
      <c r="V2011">
        <v>0</v>
      </c>
    </row>
    <row r="2012" spans="1:22" ht="15" x14ac:dyDescent="0.25">
      <c r="A2012" s="22" t="e">
        <f>VLOOKUP(lex_jul_2014[[#This Row],[Locationid]],[1]LibPAS_data!$A$2:$D$264,4,FALSE)</f>
        <v>#N/A</v>
      </c>
      <c r="B2012" s="10" t="str">
        <f>TEXT(C2012,"yyyy")&amp;"-"&amp;"Q"&amp;LOOKUP(MONTH(C2012),{1,4,7,10},{1,2,3,4})</f>
        <v>2016-Q1</v>
      </c>
      <c r="C2012" s="19">
        <v>42370</v>
      </c>
      <c r="D2012" s="7">
        <f>YEAR(DATE(YEAR(lex_jul_2014[[#This Row],[Date]]),MONTH(lex_jul_2014[[#This Row],[Date]])+6,1))</f>
        <v>2016</v>
      </c>
      <c r="E2012" s="39" t="str">
        <f>TEXT(lex_jul_2014[[#This Row],[Date]],"YYYY")</f>
        <v>2016</v>
      </c>
      <c r="F2012" t="s">
        <v>276</v>
      </c>
      <c r="G2012" s="7" t="str">
        <f>VLOOKUP(K2012,[1]LibPAS_data!$A$2:$C$600,3,FALSE)</f>
        <v>Coconino</v>
      </c>
      <c r="H2012">
        <v>14455</v>
      </c>
      <c r="I2012" t="s">
        <v>66</v>
      </c>
      <c r="J2012" s="7" t="str">
        <f>VLOOKUP(K2012,[1]LibPAS_data!$A$2:$C$601,2,FALSE)</f>
        <v>Forest Lakes Community Library</v>
      </c>
      <c r="K2012" s="13" t="s">
        <v>188</v>
      </c>
      <c r="L2012" t="s">
        <v>62</v>
      </c>
      <c r="M2012" t="s">
        <v>266</v>
      </c>
      <c r="P2012">
        <v>0</v>
      </c>
      <c r="Q2012">
        <v>0</v>
      </c>
      <c r="R2012">
        <v>0</v>
      </c>
      <c r="S2012">
        <v>0</v>
      </c>
      <c r="T2012">
        <v>0</v>
      </c>
      <c r="U2012">
        <v>0</v>
      </c>
      <c r="V2012">
        <v>0</v>
      </c>
    </row>
    <row r="2013" spans="1:22" ht="15" x14ac:dyDescent="0.25">
      <c r="A2013" s="22">
        <f>VLOOKUP(lex_jul_2014[[#This Row],[Locationid]],[1]LibPAS_data!$A$2:$D$264,4,FALSE)</f>
        <v>1945</v>
      </c>
      <c r="B2013" s="10" t="str">
        <f>TEXT(C2013,"yyyy")&amp;"-"&amp;"Q"&amp;LOOKUP(MONTH(C2013),{1,4,7,10},{1,2,3,4})</f>
        <v>2016-Q1</v>
      </c>
      <c r="C2013" s="19">
        <v>42370</v>
      </c>
      <c r="D2013" s="7">
        <f>YEAR(DATE(YEAR(lex_jul_2014[[#This Row],[Date]]),MONTH(lex_jul_2014[[#This Row],[Date]])+6,1))</f>
        <v>2016</v>
      </c>
      <c r="E2013" s="39" t="str">
        <f>TEXT(lex_jul_2014[[#This Row],[Date]],"YYYY")</f>
        <v>2016</v>
      </c>
      <c r="F2013" t="s">
        <v>276</v>
      </c>
      <c r="G2013" s="7" t="str">
        <f>VLOOKUP(K2013,[1]LibPAS_data!$A$2:$C$600,3,FALSE)</f>
        <v>Coconino</v>
      </c>
      <c r="H2013">
        <v>14454</v>
      </c>
      <c r="I2013" t="s">
        <v>65</v>
      </c>
      <c r="J2013" s="7" t="str">
        <f>VLOOKUP(K2013,[1]LibPAS_data!$A$2:$C$601,2,FALSE)</f>
        <v>Fredonia Public Library</v>
      </c>
      <c r="K2013" s="13" t="s">
        <v>189</v>
      </c>
      <c r="L2013" t="s">
        <v>62</v>
      </c>
      <c r="M2013" t="s">
        <v>266</v>
      </c>
      <c r="P2013">
        <v>0</v>
      </c>
      <c r="Q2013">
        <v>0</v>
      </c>
      <c r="R2013">
        <v>0</v>
      </c>
      <c r="S2013">
        <v>0</v>
      </c>
      <c r="T2013">
        <v>0</v>
      </c>
      <c r="U2013">
        <v>0</v>
      </c>
      <c r="V2013">
        <v>0</v>
      </c>
    </row>
    <row r="2014" spans="1:22" ht="15" x14ac:dyDescent="0.25">
      <c r="A2014" s="22">
        <f>VLOOKUP(lex_jul_2014[[#This Row],[Locationid]],[1]LibPAS_data!$A$2:$D$264,4,FALSE)</f>
        <v>829</v>
      </c>
      <c r="B2014" s="10" t="str">
        <f>TEXT(C2014,"yyyy")&amp;"-"&amp;"Q"&amp;LOOKUP(MONTH(C2014),{1,4,7,10},{1,2,3,4})</f>
        <v>2016-Q1</v>
      </c>
      <c r="C2014" s="19">
        <v>42370</v>
      </c>
      <c r="D2014" s="7">
        <f>YEAR(DATE(YEAR(lex_jul_2014[[#This Row],[Date]]),MONTH(lex_jul_2014[[#This Row],[Date]])+6,1))</f>
        <v>2016</v>
      </c>
      <c r="E2014" s="39" t="str">
        <f>TEXT(lex_jul_2014[[#This Row],[Date]],"YYYY")</f>
        <v>2016</v>
      </c>
      <c r="F2014" t="s">
        <v>276</v>
      </c>
      <c r="G2014" s="7" t="str">
        <f>VLOOKUP(K2014,[1]LibPAS_data!$A$2:$C$600,3,FALSE)</f>
        <v>Maricopa</v>
      </c>
      <c r="H2014">
        <v>14482</v>
      </c>
      <c r="I2014" t="s">
        <v>112</v>
      </c>
      <c r="J2014" s="7" t="str">
        <f>VLOOKUP(K2014,[1]LibPAS_data!$A$2:$C$601,2,FALSE)</f>
        <v>Ft. McDowell Yavapai Nation Tribal Lib</v>
      </c>
      <c r="K2014" s="13" t="s">
        <v>190</v>
      </c>
      <c r="L2014" t="s">
        <v>96</v>
      </c>
      <c r="M2014" t="s">
        <v>266</v>
      </c>
      <c r="P2014">
        <v>0</v>
      </c>
      <c r="Q2014">
        <v>0</v>
      </c>
      <c r="R2014">
        <v>0</v>
      </c>
      <c r="S2014">
        <v>0</v>
      </c>
      <c r="T2014">
        <v>0</v>
      </c>
      <c r="U2014">
        <v>0</v>
      </c>
      <c r="V2014">
        <v>0</v>
      </c>
    </row>
    <row r="2015" spans="1:22" ht="15" x14ac:dyDescent="0.25">
      <c r="A2015" s="22">
        <f>VLOOKUP(lex_jul_2014[[#This Row],[Locationid]],[1]LibPAS_data!$A$2:$D$264,4,FALSE)</f>
        <v>72</v>
      </c>
      <c r="B2015" s="10" t="str">
        <f>TEXT(C2015,"yyyy")&amp;"-"&amp;"Q"&amp;LOOKUP(MONTH(C2015),{1,4,7,10},{1,2,3,4})</f>
        <v>2016-Q1</v>
      </c>
      <c r="C2015" s="19">
        <v>42370</v>
      </c>
      <c r="D2015" s="7">
        <f>YEAR(DATE(YEAR(lex_jul_2014[[#This Row],[Date]]),MONTH(lex_jul_2014[[#This Row],[Date]])+6,1))</f>
        <v>2016</v>
      </c>
      <c r="E2015" s="39" t="str">
        <f>TEXT(lex_jul_2014[[#This Row],[Date]],"YYYY")</f>
        <v>2016</v>
      </c>
      <c r="F2015" t="s">
        <v>276</v>
      </c>
      <c r="G2015" s="7" t="str">
        <f>VLOOKUP(K2015,[1]LibPAS_data!$A$2:$C$600,3,FALSE)</f>
        <v>Gila</v>
      </c>
      <c r="H2015">
        <v>5785</v>
      </c>
      <c r="I2015" t="s">
        <v>87</v>
      </c>
      <c r="J2015" s="7" t="str">
        <f>VLOOKUP(K2015,[1]LibPAS_data!$A$2:$C$601,2,FALSE)</f>
        <v>Gila County Library District</v>
      </c>
      <c r="K2015" s="15" t="s">
        <v>191</v>
      </c>
      <c r="L2015" t="s">
        <v>84</v>
      </c>
      <c r="M2015" t="s">
        <v>266</v>
      </c>
      <c r="P2015">
        <v>0</v>
      </c>
      <c r="Q2015">
        <v>0</v>
      </c>
      <c r="R2015">
        <v>0</v>
      </c>
      <c r="S2015">
        <v>0</v>
      </c>
      <c r="T2015">
        <v>0</v>
      </c>
      <c r="U2015">
        <v>0</v>
      </c>
      <c r="V2015">
        <v>0</v>
      </c>
    </row>
    <row r="2016" spans="1:22" ht="15" x14ac:dyDescent="0.25">
      <c r="A2016" s="22">
        <f>VLOOKUP(lex_jul_2014[[#This Row],[Locationid]],[1]LibPAS_data!$A$2:$D$264,4,FALSE)</f>
        <v>102303</v>
      </c>
      <c r="B2016" s="10" t="str">
        <f>TEXT(C2016,"yyyy")&amp;"-"&amp;"Q"&amp;LOOKUP(MONTH(C2016),{1,4,7,10},{1,2,3,4})</f>
        <v>2016-Q1</v>
      </c>
      <c r="C2016" s="19">
        <v>42370</v>
      </c>
      <c r="D2016" s="7">
        <f>YEAR(DATE(YEAR(lex_jul_2014[[#This Row],[Date]]),MONTH(lex_jul_2014[[#This Row],[Date]])+6,1))</f>
        <v>2016</v>
      </c>
      <c r="E2016" s="39" t="str">
        <f>TEXT(lex_jul_2014[[#This Row],[Date]],"YYYY")</f>
        <v>2016</v>
      </c>
      <c r="F2016" t="s">
        <v>276</v>
      </c>
      <c r="G2016" s="7" t="str">
        <f>VLOOKUP(K2016,[1]LibPAS_data!$A$2:$C$600,3,FALSE)</f>
        <v>Maricopa</v>
      </c>
      <c r="H2016">
        <v>14479</v>
      </c>
      <c r="I2016" t="s">
        <v>102</v>
      </c>
      <c r="J2016" s="7" t="str">
        <f>VLOOKUP(K2016,[1]LibPAS_data!$A$2:$C$601,2,FALSE)</f>
        <v xml:space="preserve">Glendale Public Library </v>
      </c>
      <c r="K2016" s="13" t="s">
        <v>192</v>
      </c>
      <c r="L2016" t="s">
        <v>96</v>
      </c>
      <c r="M2016" t="s">
        <v>266</v>
      </c>
      <c r="P2016">
        <v>2</v>
      </c>
      <c r="Q2016">
        <v>2</v>
      </c>
      <c r="R2016">
        <v>17</v>
      </c>
      <c r="S2016">
        <v>0</v>
      </c>
      <c r="T2016">
        <v>1</v>
      </c>
      <c r="U2016">
        <v>1</v>
      </c>
      <c r="V2016">
        <v>0</v>
      </c>
    </row>
    <row r="2017" spans="1:22" ht="15" x14ac:dyDescent="0.25">
      <c r="A2017" s="22" t="e">
        <f>VLOOKUP(lex_jul_2014[[#This Row],[Locationid]],[1]LibPAS_data!$A$2:$D$264,4,FALSE)</f>
        <v>#N/A</v>
      </c>
      <c r="B2017" s="10" t="str">
        <f>TEXT(C2017,"yyyy")&amp;"-"&amp;"Q"&amp;LOOKUP(MONTH(C2017),{1,4,7,10},{1,2,3,4})</f>
        <v>2016-Q1</v>
      </c>
      <c r="C2017" s="19">
        <v>42370</v>
      </c>
      <c r="D2017" s="7">
        <f>YEAR(DATE(YEAR(lex_jul_2014[[#This Row],[Date]]),MONTH(lex_jul_2014[[#This Row],[Date]])+6,1))</f>
        <v>2016</v>
      </c>
      <c r="E2017" s="39" t="str">
        <f>TEXT(lex_jul_2014[[#This Row],[Date]],"YYYY")</f>
        <v>2016</v>
      </c>
      <c r="F2017" t="s">
        <v>276</v>
      </c>
      <c r="G2017" s="7" t="str">
        <f>VLOOKUP(K2017,[1]LibPAS_data!$A$2:$C$600,3,FALSE)</f>
        <v>Coconino</v>
      </c>
      <c r="H2017">
        <v>14456</v>
      </c>
      <c r="I2017" t="s">
        <v>67</v>
      </c>
      <c r="J2017" s="7" t="str">
        <f>VLOOKUP(K2017,[1]LibPAS_data!$A$2:$C$601,2,FALSE)</f>
        <v>Grand Canyon Community Library</v>
      </c>
      <c r="K2017" s="13" t="s">
        <v>193</v>
      </c>
      <c r="L2017" t="s">
        <v>62</v>
      </c>
      <c r="M2017" t="s">
        <v>266</v>
      </c>
      <c r="P2017">
        <v>0</v>
      </c>
      <c r="Q2017">
        <v>0</v>
      </c>
      <c r="R2017">
        <v>0</v>
      </c>
      <c r="S2017">
        <v>0</v>
      </c>
      <c r="T2017">
        <v>0</v>
      </c>
      <c r="U2017">
        <v>0</v>
      </c>
      <c r="V2017">
        <v>0</v>
      </c>
    </row>
    <row r="2018" spans="1:22" ht="15" x14ac:dyDescent="0.25">
      <c r="A2018" s="22" t="e">
        <f>VLOOKUP(lex_jul_2014[[#This Row],[Locationid]],[1]LibPAS_data!$A$2:$D$264,4,FALSE)</f>
        <v>#N/A</v>
      </c>
      <c r="B2018" s="10" t="str">
        <f>TEXT(C2018,"yyyy")&amp;"-"&amp;"Q"&amp;LOOKUP(MONTH(C2018),{1,4,7,10},{1,2,3,4})</f>
        <v>2016-Q1</v>
      </c>
      <c r="C2018" s="19">
        <v>42370</v>
      </c>
      <c r="D2018" s="7">
        <f>YEAR(DATE(YEAR(lex_jul_2014[[#This Row],[Date]]),MONTH(lex_jul_2014[[#This Row],[Date]])+6,1))</f>
        <v>2016</v>
      </c>
      <c r="E2018" s="39" t="str">
        <f>TEXT(lex_jul_2014[[#This Row],[Date]],"YYYY")</f>
        <v>2016</v>
      </c>
      <c r="F2018" t="s">
        <v>276</v>
      </c>
      <c r="G2018" s="7" t="str">
        <f>VLOOKUP(K2018,[1]LibPAS_data!$A$2:$C$600,3,FALSE)</f>
        <v>Greenlee</v>
      </c>
      <c r="H2018">
        <v>14366</v>
      </c>
      <c r="I2018" t="s">
        <v>73</v>
      </c>
      <c r="J2018" s="7" t="str">
        <f>VLOOKUP(K2018,[1]LibPAS_data!$A$2:$C$601,2,FALSE)</f>
        <v>Greenlee County Library</v>
      </c>
      <c r="K2018" s="15" t="s">
        <v>194</v>
      </c>
      <c r="L2018" t="s">
        <v>70</v>
      </c>
      <c r="M2018" t="s">
        <v>266</v>
      </c>
      <c r="P2018">
        <v>0</v>
      </c>
      <c r="Q2018">
        <v>0</v>
      </c>
      <c r="R2018">
        <v>0</v>
      </c>
      <c r="S2018">
        <v>0</v>
      </c>
      <c r="T2018">
        <v>0</v>
      </c>
      <c r="U2018">
        <v>0</v>
      </c>
      <c r="V2018">
        <v>0</v>
      </c>
    </row>
    <row r="2019" spans="1:22" ht="15" x14ac:dyDescent="0.25">
      <c r="A2019" s="22">
        <f>VLOOKUP(lex_jul_2014[[#This Row],[Locationid]],[1]LibPAS_data!$A$2:$D$264,4,FALSE)</f>
        <v>2397</v>
      </c>
      <c r="B2019" s="10" t="str">
        <f>TEXT(C2019,"yyyy")&amp;"-"&amp;"Q"&amp;LOOKUP(MONTH(C2019),{1,4,7,10},{1,2,3,4})</f>
        <v>2016-Q1</v>
      </c>
      <c r="C2019" s="19">
        <v>42370</v>
      </c>
      <c r="D2019" s="7">
        <f>YEAR(DATE(YEAR(lex_jul_2014[[#This Row],[Date]]),MONTH(lex_jul_2014[[#This Row],[Date]])+6,1))</f>
        <v>2016</v>
      </c>
      <c r="E2019" s="39" t="str">
        <f>TEXT(lex_jul_2014[[#This Row],[Date]],"YYYY")</f>
        <v>2016</v>
      </c>
      <c r="F2019" t="s">
        <v>276</v>
      </c>
      <c r="G2019" s="7" t="str">
        <f>VLOOKUP(K2019,[1]LibPAS_data!$A$2:$C$600,3,FALSE)</f>
        <v>Navajo</v>
      </c>
      <c r="H2019">
        <v>14496</v>
      </c>
      <c r="I2019" t="s">
        <v>118</v>
      </c>
      <c r="J2019" s="7" t="str">
        <f>VLOOKUP(K2019,[1]LibPAS_data!$A$2:$C$601,2,FALSE)</f>
        <v>Holbrook Public Library</v>
      </c>
      <c r="K2019" s="13" t="s">
        <v>195</v>
      </c>
      <c r="L2019" t="s">
        <v>114</v>
      </c>
      <c r="M2019" t="s">
        <v>266</v>
      </c>
      <c r="P2019">
        <v>0</v>
      </c>
      <c r="Q2019">
        <v>0</v>
      </c>
      <c r="R2019">
        <v>0</v>
      </c>
      <c r="S2019">
        <v>0</v>
      </c>
      <c r="T2019">
        <v>0</v>
      </c>
      <c r="U2019">
        <v>0</v>
      </c>
      <c r="V2019">
        <v>0</v>
      </c>
    </row>
    <row r="2020" spans="1:22" ht="15" x14ac:dyDescent="0.25">
      <c r="A2020" s="22">
        <f>VLOOKUP(lex_jul_2014[[#This Row],[Locationid]],[1]LibPAS_data!$A$2:$D$264,4,FALSE)</f>
        <v>1827</v>
      </c>
      <c r="B2020" s="10" t="str">
        <f>TEXT(C2020,"yyyy")&amp;"-"&amp;"Q"&amp;LOOKUP(MONTH(C2020),{1,4,7,10},{1,2,3,4})</f>
        <v>2016-Q1</v>
      </c>
      <c r="C2020" s="19">
        <v>42370</v>
      </c>
      <c r="D2020" s="7">
        <f>YEAR(DATE(YEAR(lex_jul_2014[[#This Row],[Date]]),MONTH(lex_jul_2014[[#This Row],[Date]])+6,1))</f>
        <v>2016</v>
      </c>
      <c r="E2020" s="39" t="str">
        <f>TEXT(lex_jul_2014[[#This Row],[Date]],"YYYY")</f>
        <v>2016</v>
      </c>
      <c r="F2020" t="s">
        <v>276</v>
      </c>
      <c r="G2020" s="7" t="str">
        <f>VLOOKUP(K2020,[1]LibPAS_data!$A$2:$C$600,3,FALSE)</f>
        <v>Navajo</v>
      </c>
      <c r="H2020">
        <v>14497</v>
      </c>
      <c r="I2020" t="s">
        <v>119</v>
      </c>
      <c r="J2020" s="7" t="str">
        <f>VLOOKUP(K2020,[1]LibPAS_data!$A$2:$C$601,2,FALSE)</f>
        <v>Hopi Public Library</v>
      </c>
      <c r="K2020" s="13" t="s">
        <v>196</v>
      </c>
      <c r="L2020" t="s">
        <v>114</v>
      </c>
      <c r="M2020" t="s">
        <v>266</v>
      </c>
      <c r="P2020">
        <v>0</v>
      </c>
      <c r="Q2020">
        <v>0</v>
      </c>
      <c r="R2020">
        <v>0</v>
      </c>
      <c r="S2020">
        <v>0</v>
      </c>
      <c r="T2020">
        <v>0</v>
      </c>
      <c r="U2020">
        <v>0</v>
      </c>
      <c r="V2020">
        <v>0</v>
      </c>
    </row>
    <row r="2021" spans="1:22" ht="15" x14ac:dyDescent="0.25">
      <c r="A2021" s="22">
        <f>VLOOKUP(lex_jul_2014[[#This Row],[Locationid]],[1]LibPAS_data!$A$2:$D$264,4,FALSE)</f>
        <v>1694</v>
      </c>
      <c r="B2021" s="10" t="str">
        <f>TEXT(C2021,"yyyy")&amp;"-"&amp;"Q"&amp;LOOKUP(MONTH(C2021),{1,4,7,10},{1,2,3,4})</f>
        <v>2016-Q1</v>
      </c>
      <c r="C2021" s="19">
        <v>42370</v>
      </c>
      <c r="D2021" s="7">
        <f>YEAR(DATE(YEAR(lex_jul_2014[[#This Row],[Date]]),MONTH(lex_jul_2014[[#This Row],[Date]])+6,1))</f>
        <v>2016</v>
      </c>
      <c r="E2021" s="39" t="str">
        <f>TEXT(lex_jul_2014[[#This Row],[Date]],"YYYY")</f>
        <v>2016</v>
      </c>
      <c r="F2021" t="s">
        <v>276</v>
      </c>
      <c r="G2021" s="7" t="str">
        <f>VLOOKUP(K2021,[1]LibPAS_data!$A$2:$C$600,3,FALSE)</f>
        <v>Cochise</v>
      </c>
      <c r="H2021">
        <v>14449</v>
      </c>
      <c r="I2021" t="s">
        <v>83</v>
      </c>
      <c r="J2021" s="7" t="str">
        <f>VLOOKUP(K2021,[1]LibPAS_data!$A$2:$C$601,2,FALSE)</f>
        <v>Huachuca City Public Library</v>
      </c>
      <c r="K2021" s="13" t="s">
        <v>197</v>
      </c>
      <c r="L2021" t="s">
        <v>76</v>
      </c>
      <c r="M2021" t="s">
        <v>266</v>
      </c>
      <c r="P2021">
        <v>0</v>
      </c>
      <c r="Q2021">
        <v>0</v>
      </c>
      <c r="R2021">
        <v>0</v>
      </c>
      <c r="S2021">
        <v>0</v>
      </c>
      <c r="T2021">
        <v>0</v>
      </c>
      <c r="U2021">
        <v>0</v>
      </c>
      <c r="V2021">
        <v>0</v>
      </c>
    </row>
    <row r="2022" spans="1:22" ht="15" x14ac:dyDescent="0.25">
      <c r="A2022" s="22" t="str">
        <f>VLOOKUP(lex_jul_2014[[#This Row],[Locationid]],[1]LibPAS_data!$A$2:$D$264,4,FALSE)</f>
        <v>N/A</v>
      </c>
      <c r="B2022" s="10" t="str">
        <f>TEXT(C2022,"yyyy")&amp;"-"&amp;"Q"&amp;LOOKUP(MONTH(C2022),{1,4,7,10},{1,2,3,4})</f>
        <v>2016-Q1</v>
      </c>
      <c r="C2022" s="19">
        <v>42370</v>
      </c>
      <c r="D2022" s="7">
        <f>YEAR(DATE(YEAR(lex_jul_2014[[#This Row],[Date]]),MONTH(lex_jul_2014[[#This Row],[Date]])+6,1))</f>
        <v>2016</v>
      </c>
      <c r="E2022" s="39" t="str">
        <f>TEXT(lex_jul_2014[[#This Row],[Date]],"YYYY")</f>
        <v>2016</v>
      </c>
      <c r="F2022" t="s">
        <v>276</v>
      </c>
      <c r="G2022" s="7" t="str">
        <f>VLOOKUP(K2022,[1]LibPAS_data!$A$2:$C$600,3,FALSE)</f>
        <v>Pinal</v>
      </c>
      <c r="H2022">
        <v>14442</v>
      </c>
      <c r="I2022" t="s">
        <v>12</v>
      </c>
      <c r="J2022" s="7" t="str">
        <f>VLOOKUP(K2022,[1]LibPAS_data!$A$2:$C$601,2,FALSE)</f>
        <v>Ira H. Hayes Memorial Library</v>
      </c>
      <c r="K2022" s="13" t="s">
        <v>198</v>
      </c>
      <c r="L2022" t="s">
        <v>13</v>
      </c>
      <c r="M2022" t="s">
        <v>266</v>
      </c>
      <c r="P2022">
        <v>0</v>
      </c>
      <c r="Q2022">
        <v>0</v>
      </c>
      <c r="R2022">
        <v>0</v>
      </c>
      <c r="S2022">
        <v>0</v>
      </c>
      <c r="T2022">
        <v>0</v>
      </c>
      <c r="U2022">
        <v>0</v>
      </c>
      <c r="V2022">
        <v>0</v>
      </c>
    </row>
    <row r="2023" spans="1:22" ht="15" x14ac:dyDescent="0.25">
      <c r="A2023" s="22">
        <f>VLOOKUP(lex_jul_2014[[#This Row],[Locationid]],[1]LibPAS_data!$A$2:$D$264,4,FALSE)</f>
        <v>2991</v>
      </c>
      <c r="B2023" s="10" t="str">
        <f>TEXT(C2023,"yyyy")&amp;"-"&amp;"Q"&amp;LOOKUP(MONTH(C2023),{1,4,7,10},{1,2,3,4})</f>
        <v>2016-Q1</v>
      </c>
      <c r="C2023" s="19">
        <v>42370</v>
      </c>
      <c r="D2023" s="7">
        <f>YEAR(DATE(YEAR(lex_jul_2014[[#This Row],[Date]]),MONTH(lex_jul_2014[[#This Row],[Date]])+6,1))</f>
        <v>2016</v>
      </c>
      <c r="E2023" s="39" t="str">
        <f>TEXT(lex_jul_2014[[#This Row],[Date]],"YYYY")</f>
        <v>2016</v>
      </c>
      <c r="F2023" t="s">
        <v>276</v>
      </c>
      <c r="G2023" s="7" t="str">
        <f>VLOOKUP(K2023,[1]LibPAS_data!$A$2:$C$600,3,FALSE)</f>
        <v>Gila</v>
      </c>
      <c r="H2023">
        <v>14461</v>
      </c>
      <c r="I2023" t="s">
        <v>88</v>
      </c>
      <c r="J2023" s="7" t="str">
        <f>VLOOKUP(K2023,[1]LibPAS_data!$A$2:$C$601,2,FALSE)</f>
        <v>Isabelle Hunt Memorial Public Library</v>
      </c>
      <c r="K2023" s="13" t="s">
        <v>199</v>
      </c>
      <c r="L2023" t="s">
        <v>84</v>
      </c>
      <c r="M2023" t="s">
        <v>266</v>
      </c>
      <c r="P2023">
        <v>0</v>
      </c>
      <c r="Q2023">
        <v>0</v>
      </c>
      <c r="R2023">
        <v>0</v>
      </c>
      <c r="S2023">
        <v>0</v>
      </c>
      <c r="T2023">
        <v>0</v>
      </c>
      <c r="U2023">
        <v>0</v>
      </c>
      <c r="V2023">
        <v>0</v>
      </c>
    </row>
    <row r="2024" spans="1:22" ht="15" x14ac:dyDescent="0.25">
      <c r="A2024" s="22">
        <f>VLOOKUP(lex_jul_2014[[#This Row],[Locationid]],[1]LibPAS_data!$A$2:$D$264,4,FALSE)</f>
        <v>663</v>
      </c>
      <c r="B2024" s="10" t="str">
        <f>TEXT(C2024,"yyyy")&amp;"-"&amp;"Q"&amp;LOOKUP(MONTH(C2024),{1,4,7,10},{1,2,3,4})</f>
        <v>2016-Q1</v>
      </c>
      <c r="C2024" s="19">
        <v>42370</v>
      </c>
      <c r="D2024" s="7">
        <f>YEAR(DATE(YEAR(lex_jul_2014[[#This Row],[Date]]),MONTH(lex_jul_2014[[#This Row],[Date]])+6,1))</f>
        <v>2016</v>
      </c>
      <c r="E2024" s="39" t="str">
        <f>TEXT(lex_jul_2014[[#This Row],[Date]],"YYYY")</f>
        <v>2016</v>
      </c>
      <c r="F2024" t="s">
        <v>276</v>
      </c>
      <c r="G2024" s="7" t="str">
        <f>VLOOKUP(K2024,[1]LibPAS_data!$A$2:$C$600,3,FALSE)</f>
        <v>Yavapai</v>
      </c>
      <c r="H2024">
        <v>14523</v>
      </c>
      <c r="I2024" t="s">
        <v>46</v>
      </c>
      <c r="J2024" s="7" t="str">
        <f>VLOOKUP(K2024,[1]LibPAS_data!$A$2:$C$601,2,FALSE)</f>
        <v>Jerome Public</v>
      </c>
      <c r="K2024" s="13" t="s">
        <v>200</v>
      </c>
      <c r="L2024" t="s">
        <v>39</v>
      </c>
      <c r="M2024" t="s">
        <v>266</v>
      </c>
      <c r="P2024">
        <v>0</v>
      </c>
      <c r="Q2024">
        <v>0</v>
      </c>
      <c r="R2024">
        <v>0</v>
      </c>
      <c r="S2024">
        <v>0</v>
      </c>
      <c r="T2024">
        <v>0</v>
      </c>
      <c r="U2024">
        <v>0</v>
      </c>
      <c r="V2024">
        <v>0</v>
      </c>
    </row>
    <row r="2025" spans="1:22" ht="15" x14ac:dyDescent="0.25">
      <c r="A2025" s="22" t="str">
        <f>VLOOKUP(lex_jul_2014[[#This Row],[Locationid]],[1]LibPAS_data!$A$2:$D$264,4,FALSE)</f>
        <v>N/A</v>
      </c>
      <c r="B2025" s="10" t="str">
        <f>TEXT(C2025,"yyyy")&amp;"-"&amp;"Q"&amp;LOOKUP(MONTH(C2025),{1,4,7,10},{1,2,3,4})</f>
        <v>2016-Q1</v>
      </c>
      <c r="C2025" s="19">
        <v>42370</v>
      </c>
      <c r="D2025" s="7">
        <f>YEAR(DATE(YEAR(lex_jul_2014[[#This Row],[Date]]),MONTH(lex_jul_2014[[#This Row],[Date]])+6,1))</f>
        <v>2016</v>
      </c>
      <c r="E2025" s="39" t="str">
        <f>TEXT(lex_jul_2014[[#This Row],[Date]],"YYYY")</f>
        <v>2016</v>
      </c>
      <c r="F2025" t="s">
        <v>276</v>
      </c>
      <c r="G2025" s="7" t="str">
        <f>VLOOKUP(K2025,[1]LibPAS_data!$A$2:$C$600,3,FALSE)</f>
        <v>Mohave</v>
      </c>
      <c r="H2025">
        <v>14490</v>
      </c>
      <c r="I2025" t="s">
        <v>31</v>
      </c>
      <c r="J2025" s="7" t="str">
        <f>VLOOKUP(K2025,[1]LibPAS_data!$A$2:$C$601,2,FALSE)</f>
        <v>Kaibab Paiute Public Library</v>
      </c>
      <c r="K2025" s="13" t="s">
        <v>201</v>
      </c>
      <c r="L2025" t="s">
        <v>28</v>
      </c>
      <c r="M2025" t="s">
        <v>266</v>
      </c>
      <c r="P2025">
        <v>0</v>
      </c>
      <c r="Q2025">
        <v>0</v>
      </c>
      <c r="R2025">
        <v>0</v>
      </c>
      <c r="S2025">
        <v>0</v>
      </c>
      <c r="T2025">
        <v>0</v>
      </c>
      <c r="U2025">
        <v>0</v>
      </c>
      <c r="V2025">
        <v>0</v>
      </c>
    </row>
    <row r="2026" spans="1:22" ht="15" x14ac:dyDescent="0.25">
      <c r="A2026" s="22" t="e">
        <f>VLOOKUP(lex_jul_2014[[#This Row],[Locationid]],[1]LibPAS_data!$A$2:$D$264,4,FALSE)</f>
        <v>#N/A</v>
      </c>
      <c r="B2026" s="10" t="str">
        <f>TEXT(C2026,"yyyy")&amp;"-"&amp;"Q"&amp;LOOKUP(MONTH(C2026),{1,4,7,10},{1,2,3,4})</f>
        <v>2016-Q1</v>
      </c>
      <c r="C2026" s="19">
        <v>42370</v>
      </c>
      <c r="D2026" s="7">
        <f>YEAR(DATE(YEAR(lex_jul_2014[[#This Row],[Date]]),MONTH(lex_jul_2014[[#This Row],[Date]])+6,1))</f>
        <v>2016</v>
      </c>
      <c r="E2026" s="39" t="str">
        <f>TEXT(lex_jul_2014[[#This Row],[Date]],"YYYY")</f>
        <v>2016</v>
      </c>
      <c r="F2026" t="s">
        <v>276</v>
      </c>
      <c r="G2026" s="7" t="str">
        <f>VLOOKUP(K2026,[1]LibPAS_data!$A$2:$C$600,3,FALSE)</f>
        <v>Navajo</v>
      </c>
      <c r="H2026">
        <v>14498</v>
      </c>
      <c r="I2026" t="s">
        <v>125</v>
      </c>
      <c r="J2026" s="7" t="str">
        <f>VLOOKUP(K2026,[1]LibPAS_data!$A$2:$C$601,2,FALSE)</f>
        <v>Kayenta Community Library</v>
      </c>
      <c r="K2026" s="13" t="s">
        <v>202</v>
      </c>
      <c r="L2026" t="s">
        <v>114</v>
      </c>
      <c r="M2026" t="s">
        <v>266</v>
      </c>
      <c r="P2026">
        <v>0</v>
      </c>
      <c r="Q2026">
        <v>0</v>
      </c>
      <c r="R2026">
        <v>0</v>
      </c>
      <c r="S2026">
        <v>0</v>
      </c>
      <c r="T2026">
        <v>0</v>
      </c>
      <c r="U2026">
        <v>0</v>
      </c>
      <c r="V2026">
        <v>0</v>
      </c>
    </row>
    <row r="2027" spans="1:22" ht="15" x14ac:dyDescent="0.25">
      <c r="A2027" s="22">
        <f>VLOOKUP(lex_jul_2014[[#This Row],[Locationid]],[1]LibPAS_data!$A$2:$D$264,4,FALSE)</f>
        <v>1024</v>
      </c>
      <c r="B2027" s="10" t="str">
        <f>TEXT(C2027,"yyyy")&amp;"-"&amp;"Q"&amp;LOOKUP(MONTH(C2027),{1,4,7,10},{1,2,3,4})</f>
        <v>2016-Q1</v>
      </c>
      <c r="C2027" s="19">
        <v>42370</v>
      </c>
      <c r="D2027" s="7">
        <f>YEAR(DATE(YEAR(lex_jul_2014[[#This Row],[Date]]),MONTH(lex_jul_2014[[#This Row],[Date]])+6,1))</f>
        <v>2016</v>
      </c>
      <c r="E2027" s="39" t="str">
        <f>TEXT(lex_jul_2014[[#This Row],[Date]],"YYYY")</f>
        <v>2016</v>
      </c>
      <c r="F2027" t="s">
        <v>276</v>
      </c>
      <c r="G2027" s="7" t="str">
        <f>VLOOKUP(K2027,[1]LibPAS_data!$A$2:$C$600,3,FALSE)</f>
        <v>Pinal</v>
      </c>
      <c r="H2027">
        <v>13839</v>
      </c>
      <c r="I2027" t="s">
        <v>22</v>
      </c>
      <c r="J2027" s="7" t="str">
        <f>VLOOKUP(K2027,[1]LibPAS_data!$A$2:$C$601,2,FALSE)</f>
        <v>Kearny Public Library</v>
      </c>
      <c r="K2027" s="13" t="s">
        <v>203</v>
      </c>
      <c r="L2027" t="s">
        <v>13</v>
      </c>
      <c r="M2027" t="s">
        <v>266</v>
      </c>
      <c r="P2027">
        <v>0</v>
      </c>
      <c r="Q2027">
        <v>0</v>
      </c>
      <c r="R2027">
        <v>0</v>
      </c>
      <c r="S2027">
        <v>0</v>
      </c>
      <c r="T2027">
        <v>0</v>
      </c>
      <c r="U2027">
        <v>0</v>
      </c>
      <c r="V2027">
        <v>0</v>
      </c>
    </row>
    <row r="2028" spans="1:22" ht="15" x14ac:dyDescent="0.25">
      <c r="A2028" s="22">
        <f>VLOOKUP(lex_jul_2014[[#This Row],[Locationid]],[1]LibPAS_data!$A$2:$D$264,4,FALSE)</f>
        <v>3139</v>
      </c>
      <c r="B2028" s="10" t="str">
        <f>TEXT(C2028,"yyyy")&amp;"-"&amp;"Q"&amp;LOOKUP(MONTH(C2028),{1,4,7,10},{1,2,3,4})</f>
        <v>2016-Q1</v>
      </c>
      <c r="C2028" s="19">
        <v>42370</v>
      </c>
      <c r="D2028" s="7">
        <f>YEAR(DATE(YEAR(lex_jul_2014[[#This Row],[Date]]),MONTH(lex_jul_2014[[#This Row],[Date]])+6,1))</f>
        <v>2016</v>
      </c>
      <c r="E2028" s="39" t="str">
        <f>TEXT(lex_jul_2014[[#This Row],[Date]],"YYYY")</f>
        <v>2016</v>
      </c>
      <c r="F2028" t="s">
        <v>276</v>
      </c>
      <c r="G2028" s="7" t="str">
        <f>VLOOKUP(K2028,[1]LibPAS_data!$A$2:$C$600,3,FALSE)</f>
        <v>La Paz</v>
      </c>
      <c r="H2028">
        <v>14475</v>
      </c>
      <c r="I2028" t="s">
        <v>281</v>
      </c>
      <c r="J2028" s="7" t="str">
        <f>VLOOKUP(K2028,[1]LibPAS_data!$A$2:$C$601,2,FALSE)</f>
        <v>La Paz County Library Services</v>
      </c>
      <c r="K2028" s="13" t="s">
        <v>285</v>
      </c>
      <c r="L2028" t="s">
        <v>34</v>
      </c>
      <c r="M2028" t="s">
        <v>266</v>
      </c>
      <c r="P2028">
        <v>0</v>
      </c>
      <c r="Q2028">
        <v>0</v>
      </c>
      <c r="R2028">
        <v>0</v>
      </c>
      <c r="S2028">
        <v>0</v>
      </c>
      <c r="T2028">
        <v>0</v>
      </c>
      <c r="U2028">
        <v>0</v>
      </c>
      <c r="V2028">
        <v>0</v>
      </c>
    </row>
    <row r="2029" spans="1:22" ht="15" x14ac:dyDescent="0.25">
      <c r="A2029" s="22">
        <f>VLOOKUP(lex_jul_2014[[#This Row],[Locationid]],[1]LibPAS_data!$A$2:$D$264,4,FALSE)</f>
        <v>4423</v>
      </c>
      <c r="B2029" s="10" t="str">
        <f>TEXT(C2029,"yyyy")&amp;"-"&amp;"Q"&amp;LOOKUP(MONTH(C2029),{1,4,7,10},{1,2,3,4})</f>
        <v>2016-Q1</v>
      </c>
      <c r="C2029" s="19">
        <v>42370</v>
      </c>
      <c r="D2029" s="7">
        <f>YEAR(DATE(YEAR(lex_jul_2014[[#This Row],[Date]]),MONTH(lex_jul_2014[[#This Row],[Date]])+6,1))</f>
        <v>2016</v>
      </c>
      <c r="E2029" s="39" t="str">
        <f>TEXT(lex_jul_2014[[#This Row],[Date]],"YYYY")</f>
        <v>2016</v>
      </c>
      <c r="F2029" t="s">
        <v>276</v>
      </c>
      <c r="G2029" s="7" t="str">
        <f>VLOOKUP(K2029,[1]LibPAS_data!$A$2:$C$600,3,FALSE)</f>
        <v>Navajo</v>
      </c>
      <c r="H2029">
        <v>14507</v>
      </c>
      <c r="I2029" t="s">
        <v>123</v>
      </c>
      <c r="J2029" s="7" t="str">
        <f>VLOOKUP(K2029,[1]LibPAS_data!$A$2:$C$601,2,FALSE)</f>
        <v>Larson Memorial Public Library</v>
      </c>
      <c r="K2029" s="13" t="s">
        <v>204</v>
      </c>
      <c r="L2029" t="s">
        <v>114</v>
      </c>
      <c r="M2029" t="s">
        <v>266</v>
      </c>
      <c r="P2029">
        <v>0</v>
      </c>
      <c r="Q2029">
        <v>0</v>
      </c>
      <c r="R2029">
        <v>0</v>
      </c>
      <c r="S2029">
        <v>0</v>
      </c>
      <c r="T2029">
        <v>0</v>
      </c>
      <c r="U2029">
        <v>0</v>
      </c>
      <c r="V2029">
        <v>0</v>
      </c>
    </row>
    <row r="2030" spans="1:22" ht="15" x14ac:dyDescent="0.25">
      <c r="A2030" s="22">
        <f>VLOOKUP(lex_jul_2014[[#This Row],[Locationid]],[1]LibPAS_data!$A$2:$D$264,4,FALSE)</f>
        <v>1032</v>
      </c>
      <c r="B2030" s="10" t="str">
        <f>TEXT(C2030,"yyyy")&amp;"-"&amp;"Q"&amp;LOOKUP(MONTH(C2030),{1,4,7,10},{1,2,3,4})</f>
        <v>2016-Q1</v>
      </c>
      <c r="C2030" s="19">
        <v>42370</v>
      </c>
      <c r="D2030" s="7">
        <f>YEAR(DATE(YEAR(lex_jul_2014[[#This Row],[Date]]),MONTH(lex_jul_2014[[#This Row],[Date]])+6,1))</f>
        <v>2016</v>
      </c>
      <c r="E2030" s="39" t="str">
        <f>TEXT(lex_jul_2014[[#This Row],[Date]],"YYYY")</f>
        <v>2016</v>
      </c>
      <c r="F2030" t="s">
        <v>276</v>
      </c>
      <c r="G2030" s="7" t="str">
        <f>VLOOKUP(K2030,[1]LibPAS_data!$A$2:$C$600,3,FALSE)</f>
        <v>Pinal</v>
      </c>
      <c r="H2030">
        <v>13841</v>
      </c>
      <c r="I2030" t="s">
        <v>24</v>
      </c>
      <c r="J2030" s="7" t="str">
        <f>VLOOKUP(K2030,[1]LibPAS_data!$A$2:$C$601,2,FALSE)</f>
        <v>Mammoth Public Library</v>
      </c>
      <c r="K2030" s="13" t="s">
        <v>205</v>
      </c>
      <c r="L2030" t="s">
        <v>13</v>
      </c>
      <c r="M2030" t="s">
        <v>266</v>
      </c>
      <c r="P2030">
        <v>0</v>
      </c>
      <c r="Q2030">
        <v>0</v>
      </c>
      <c r="R2030">
        <v>0</v>
      </c>
      <c r="S2030">
        <v>0</v>
      </c>
      <c r="T2030">
        <v>0</v>
      </c>
      <c r="U2030">
        <v>0</v>
      </c>
      <c r="V2030">
        <v>0</v>
      </c>
    </row>
    <row r="2031" spans="1:22" ht="15" x14ac:dyDescent="0.25">
      <c r="A2031" s="22">
        <f>VLOOKUP(lex_jul_2014[[#This Row],[Locationid]],[1]LibPAS_data!$A$2:$D$264,4,FALSE)</f>
        <v>145358</v>
      </c>
      <c r="B2031" s="10" t="str">
        <f>TEXT(C2031,"yyyy")&amp;"-"&amp;"Q"&amp;LOOKUP(MONTH(C2031),{1,4,7,10},{1,2,3,4})</f>
        <v>2016-Q1</v>
      </c>
      <c r="C2031" s="19">
        <v>42370</v>
      </c>
      <c r="D2031" s="7">
        <f>YEAR(DATE(YEAR(lex_jul_2014[[#This Row],[Date]]),MONTH(lex_jul_2014[[#This Row],[Date]])+6,1))</f>
        <v>2016</v>
      </c>
      <c r="E2031" s="39" t="str">
        <f>TEXT(lex_jul_2014[[#This Row],[Date]],"YYYY")</f>
        <v>2016</v>
      </c>
      <c r="F2031" t="s">
        <v>276</v>
      </c>
      <c r="G2031" s="7" t="str">
        <f>VLOOKUP(K2031,[1]LibPAS_data!$A$2:$C$600,3,FALSE)</f>
        <v>Maricopa</v>
      </c>
      <c r="H2031">
        <v>13748</v>
      </c>
      <c r="I2031" t="s">
        <v>110</v>
      </c>
      <c r="J2031" s="7" t="str">
        <f>VLOOKUP(K2031,[1]LibPAS_data!$A$2:$C$601,2,FALSE)</f>
        <v>Maricopa County Library District</v>
      </c>
      <c r="K2031" s="13" t="s">
        <v>208</v>
      </c>
      <c r="L2031" t="s">
        <v>96</v>
      </c>
      <c r="M2031" t="s">
        <v>266</v>
      </c>
      <c r="P2031">
        <v>21</v>
      </c>
      <c r="Q2031">
        <v>7</v>
      </c>
      <c r="R2031">
        <v>131</v>
      </c>
      <c r="S2031">
        <v>7</v>
      </c>
      <c r="T2031">
        <v>4</v>
      </c>
      <c r="U2031">
        <v>1</v>
      </c>
      <c r="V2031">
        <v>35</v>
      </c>
    </row>
    <row r="2032" spans="1:22" ht="15" x14ac:dyDescent="0.25">
      <c r="A2032" s="22">
        <f>VLOOKUP(lex_jul_2014[[#This Row],[Locationid]],[1]LibPAS_data!$A$2:$D$264,4,FALSE)</f>
        <v>33183</v>
      </c>
      <c r="B2032" s="10" t="str">
        <f>TEXT(C2032,"yyyy")&amp;"-"&amp;"Q"&amp;LOOKUP(MONTH(C2032),{1,4,7,10},{1,2,3,4})</f>
        <v>2016-Q1</v>
      </c>
      <c r="C2032" s="19">
        <v>42370</v>
      </c>
      <c r="D2032" s="7">
        <f>YEAR(DATE(YEAR(lex_jul_2014[[#This Row],[Date]]),MONTH(lex_jul_2014[[#This Row],[Date]])+6,1))</f>
        <v>2016</v>
      </c>
      <c r="E2032" s="39" t="str">
        <f>TEXT(lex_jul_2014[[#This Row],[Date]],"YYYY")</f>
        <v>2016</v>
      </c>
      <c r="F2032" t="s">
        <v>276</v>
      </c>
      <c r="G2032" s="7" t="str">
        <f>VLOOKUP(K2032,[1]LibPAS_data!$A$2:$C$600,3,FALSE)</f>
        <v>Pinal</v>
      </c>
      <c r="H2032">
        <v>13843</v>
      </c>
      <c r="I2032" t="s">
        <v>26</v>
      </c>
      <c r="J2032" s="7" t="str">
        <f>VLOOKUP(K2032,[1]LibPAS_data!$A$2:$C$601,2,FALSE)</f>
        <v>Maricopa Community Library</v>
      </c>
      <c r="K2032" s="13" t="s">
        <v>206</v>
      </c>
      <c r="L2032" t="s">
        <v>13</v>
      </c>
      <c r="M2032" t="s">
        <v>266</v>
      </c>
      <c r="P2032">
        <v>0</v>
      </c>
      <c r="Q2032">
        <v>0</v>
      </c>
      <c r="R2032">
        <v>0</v>
      </c>
      <c r="S2032">
        <v>0</v>
      </c>
      <c r="T2032">
        <v>0</v>
      </c>
      <c r="U2032">
        <v>0</v>
      </c>
      <c r="V2032">
        <v>0</v>
      </c>
    </row>
    <row r="2033" spans="1:22" ht="15" x14ac:dyDescent="0.25">
      <c r="A2033" s="22" t="e">
        <f>VLOOKUP(lex_jul_2014[[#This Row],[Locationid]],[1]LibPAS_data!$A$2:$D$264,4,FALSE)</f>
        <v>#N/A</v>
      </c>
      <c r="B2033" s="10" t="str">
        <f>TEXT(C2033,"yyyy")&amp;"-"&amp;"Q"&amp;LOOKUP(MONTH(C2033),{1,4,7,10},{1,2,3,4})</f>
        <v>2016-Q1</v>
      </c>
      <c r="C2033" s="19">
        <v>42370</v>
      </c>
      <c r="D2033" s="7">
        <f>YEAR(DATE(YEAR(lex_jul_2014[[#This Row],[Date]]),MONTH(lex_jul_2014[[#This Row],[Date]])+6,1))</f>
        <v>2016</v>
      </c>
      <c r="E2033" s="39" t="str">
        <f>TEXT(lex_jul_2014[[#This Row],[Date]],"YYYY")</f>
        <v>2016</v>
      </c>
      <c r="F2033" t="s">
        <v>276</v>
      </c>
      <c r="G2033" s="7" t="str">
        <f>VLOOKUP(K2033,[1]LibPAS_data!$A$2:$C$600,3,FALSE)</f>
        <v>Yavapai</v>
      </c>
      <c r="H2033">
        <v>14547</v>
      </c>
      <c r="I2033" t="s">
        <v>47</v>
      </c>
      <c r="J2033" s="7" t="str">
        <f>VLOOKUP(K2033,[1]LibPAS_data!$A$2:$C$601,2,FALSE)</f>
        <v>Mayer Public Library</v>
      </c>
      <c r="K2033" s="13" t="s">
        <v>207</v>
      </c>
      <c r="L2033" t="s">
        <v>39</v>
      </c>
      <c r="M2033" t="s">
        <v>266</v>
      </c>
      <c r="P2033">
        <v>0</v>
      </c>
      <c r="Q2033">
        <v>0</v>
      </c>
      <c r="R2033">
        <v>0</v>
      </c>
      <c r="S2033">
        <v>0</v>
      </c>
      <c r="T2033">
        <v>0</v>
      </c>
      <c r="U2033">
        <v>0</v>
      </c>
      <c r="V2033">
        <v>0</v>
      </c>
    </row>
    <row r="2034" spans="1:22" ht="15" x14ac:dyDescent="0.25">
      <c r="A2034" s="22" t="e">
        <f>VLOOKUP(lex_jul_2014[[#This Row],[Locationid]],[1]LibPAS_data!$A$2:$D$264,4,FALSE)</f>
        <v>#N/A</v>
      </c>
      <c r="B2034" s="10" t="str">
        <f>TEXT(C2034,"yyyy")&amp;"-"&amp;"Q"&amp;LOOKUP(MONTH(C2034),{1,4,7,10},{1,2,3,4})</f>
        <v>2016-Q1</v>
      </c>
      <c r="C2034" s="19">
        <v>42370</v>
      </c>
      <c r="D2034" s="7">
        <f>YEAR(DATE(YEAR(lex_jul_2014[[#This Row],[Date]]),MONTH(lex_jul_2014[[#This Row],[Date]])+6,1))</f>
        <v>2016</v>
      </c>
      <c r="E2034" s="39" t="str">
        <f>TEXT(lex_jul_2014[[#This Row],[Date]],"YYYY")</f>
        <v>2016</v>
      </c>
      <c r="F2034" t="s">
        <v>276</v>
      </c>
      <c r="G2034" s="7" t="str">
        <f>VLOOKUP(K2034,[1]LibPAS_data!$A$2:$C$600,3,FALSE)</f>
        <v>Navajo</v>
      </c>
      <c r="H2034">
        <v>14499</v>
      </c>
      <c r="I2034" t="s">
        <v>126</v>
      </c>
      <c r="J2034" s="7" t="str">
        <f>VLOOKUP(K2034,[1]LibPAS_data!$A$2:$C$601,2,FALSE)</f>
        <v>McNary Community Library</v>
      </c>
      <c r="K2034" s="13" t="s">
        <v>209</v>
      </c>
      <c r="L2034" t="s">
        <v>114</v>
      </c>
      <c r="M2034" t="s">
        <v>266</v>
      </c>
      <c r="P2034">
        <v>0</v>
      </c>
      <c r="Q2034">
        <v>0</v>
      </c>
      <c r="R2034">
        <v>0</v>
      </c>
      <c r="S2034">
        <v>0</v>
      </c>
      <c r="T2034">
        <v>0</v>
      </c>
      <c r="U2034">
        <v>0</v>
      </c>
      <c r="V2034">
        <v>0</v>
      </c>
    </row>
    <row r="2035" spans="1:22" ht="15" x14ac:dyDescent="0.25">
      <c r="A2035" s="22">
        <f>VLOOKUP(lex_jul_2014[[#This Row],[Locationid]],[1]LibPAS_data!$A$2:$D$264,4,FALSE)</f>
        <v>3750</v>
      </c>
      <c r="B2035" s="10" t="str">
        <f>TEXT(C2035,"yyyy")&amp;"-"&amp;"Q"&amp;LOOKUP(MONTH(C2035),{1,4,7,10},{1,2,3,4})</f>
        <v>2016-Q1</v>
      </c>
      <c r="C2035" s="19">
        <v>42370</v>
      </c>
      <c r="D2035" s="7">
        <f>YEAR(DATE(YEAR(lex_jul_2014[[#This Row],[Date]]),MONTH(lex_jul_2014[[#This Row],[Date]])+6,1))</f>
        <v>2016</v>
      </c>
      <c r="E2035" s="39" t="str">
        <f>TEXT(lex_jul_2014[[#This Row],[Date]],"YYYY")</f>
        <v>2016</v>
      </c>
      <c r="F2035" t="s">
        <v>276</v>
      </c>
      <c r="G2035" s="7" t="str">
        <f>VLOOKUP(K2035,[1]LibPAS_data!$A$2:$C$600,3,FALSE)</f>
        <v>Gila</v>
      </c>
      <c r="H2035">
        <v>14459</v>
      </c>
      <c r="I2035" t="s">
        <v>85</v>
      </c>
      <c r="J2035" s="7" t="str">
        <f>VLOOKUP(K2035,[1]LibPAS_data!$A$2:$C$601,2,FALSE)</f>
        <v>Miami Memorial Public Library</v>
      </c>
      <c r="K2035" s="13" t="s">
        <v>211</v>
      </c>
      <c r="L2035" t="s">
        <v>84</v>
      </c>
      <c r="M2035" t="s">
        <v>266</v>
      </c>
      <c r="P2035">
        <v>0</v>
      </c>
      <c r="Q2035">
        <v>0</v>
      </c>
      <c r="R2035">
        <v>0</v>
      </c>
      <c r="S2035">
        <v>0</v>
      </c>
      <c r="T2035">
        <v>0</v>
      </c>
      <c r="U2035">
        <v>0</v>
      </c>
      <c r="V2035">
        <v>0</v>
      </c>
    </row>
    <row r="2036" spans="1:22" ht="15" x14ac:dyDescent="0.25">
      <c r="A2036" s="22">
        <f>VLOOKUP(lex_jul_2014[[#This Row],[Locationid]],[1]LibPAS_data!$A$2:$D$264,4,FALSE)</f>
        <v>87143</v>
      </c>
      <c r="B2036" s="10" t="str">
        <f>TEXT(C2036,"yyyy")&amp;"-"&amp;"Q"&amp;LOOKUP(MONTH(C2036),{1,4,7,10},{1,2,3,4})</f>
        <v>2016-Q1</v>
      </c>
      <c r="C2036" s="19">
        <v>42370</v>
      </c>
      <c r="D2036" s="7">
        <f>YEAR(DATE(YEAR(lex_jul_2014[[#This Row],[Date]]),MONTH(lex_jul_2014[[#This Row],[Date]])+6,1))</f>
        <v>2016</v>
      </c>
      <c r="E2036" s="39" t="str">
        <f>TEXT(lex_jul_2014[[#This Row],[Date]],"YYYY")</f>
        <v>2016</v>
      </c>
      <c r="F2036" t="s">
        <v>276</v>
      </c>
      <c r="G2036" s="7" t="str">
        <f>VLOOKUP(K2036,[1]LibPAS_data!$A$2:$C$600,3,FALSE)</f>
        <v>Mohave</v>
      </c>
      <c r="H2036">
        <v>14322</v>
      </c>
      <c r="I2036" t="s">
        <v>29</v>
      </c>
      <c r="J2036" s="7" t="str">
        <f>VLOOKUP(K2036,[1]LibPAS_data!$A$2:$C$601,2,FALSE)</f>
        <v>Mohave County Library District</v>
      </c>
      <c r="K2036" s="13" t="s">
        <v>212</v>
      </c>
      <c r="L2036" t="s">
        <v>28</v>
      </c>
      <c r="M2036" t="s">
        <v>266</v>
      </c>
      <c r="P2036">
        <v>0</v>
      </c>
      <c r="Q2036">
        <v>0</v>
      </c>
      <c r="R2036">
        <v>0</v>
      </c>
      <c r="S2036">
        <v>0</v>
      </c>
      <c r="T2036">
        <v>0</v>
      </c>
      <c r="U2036">
        <v>0</v>
      </c>
      <c r="V2036">
        <v>0</v>
      </c>
    </row>
    <row r="2037" spans="1:22" ht="15" x14ac:dyDescent="0.25">
      <c r="A2037" s="22">
        <f>VLOOKUP(lex_jul_2014[[#This Row],[Locationid]],[1]LibPAS_data!$A$2:$D$264,4,FALSE)</f>
        <v>2934</v>
      </c>
      <c r="B2037" s="10" t="str">
        <f>TEXT(C2037,"yyyy")&amp;"-"&amp;"Q"&amp;LOOKUP(MONTH(C2037),{1,4,7,10},{1,2,3,4})</f>
        <v>2016-Q1</v>
      </c>
      <c r="C2037" s="19">
        <v>42370</v>
      </c>
      <c r="D2037" s="7">
        <f>YEAR(DATE(YEAR(lex_jul_2014[[#This Row],[Date]]),MONTH(lex_jul_2014[[#This Row],[Date]])+6,1))</f>
        <v>2016</v>
      </c>
      <c r="E2037" s="39" t="str">
        <f>TEXT(lex_jul_2014[[#This Row],[Date]],"YYYY")</f>
        <v>2016</v>
      </c>
      <c r="F2037" t="s">
        <v>276</v>
      </c>
      <c r="G2037" s="7" t="str">
        <f>VLOOKUP(K2037,[1]LibPAS_data!$A$2:$C$600,3,FALSE)</f>
        <v>Greenlee</v>
      </c>
      <c r="H2037">
        <v>14471</v>
      </c>
      <c r="I2037" t="s">
        <v>74</v>
      </c>
      <c r="J2037" s="7" t="str">
        <f>VLOOKUP(K2037,[1]LibPAS_data!$A$2:$C$601,2,FALSE)</f>
        <v>Morenci Community Library</v>
      </c>
      <c r="K2037" s="13" t="s">
        <v>213</v>
      </c>
      <c r="L2037" t="s">
        <v>70</v>
      </c>
      <c r="M2037" t="s">
        <v>266</v>
      </c>
      <c r="P2037">
        <v>0</v>
      </c>
      <c r="Q2037">
        <v>0</v>
      </c>
      <c r="R2037">
        <v>0</v>
      </c>
      <c r="S2037">
        <v>0</v>
      </c>
      <c r="T2037">
        <v>0</v>
      </c>
      <c r="U2037">
        <v>0</v>
      </c>
      <c r="V2037">
        <v>0</v>
      </c>
    </row>
    <row r="2038" spans="1:22" ht="15" x14ac:dyDescent="0.25">
      <c r="A2038" s="22">
        <f>VLOOKUP(lex_jul_2014[[#This Row],[Locationid]],[1]LibPAS_data!$A$2:$D$264,4,FALSE)</f>
        <v>2461</v>
      </c>
      <c r="B2038" s="10" t="str">
        <f>TEXT(C2038,"yyyy")&amp;"-"&amp;"Q"&amp;LOOKUP(MONTH(C2038),{1,4,7,10},{1,2,3,4})</f>
        <v>2016-Q1</v>
      </c>
      <c r="C2038" s="19">
        <v>42370</v>
      </c>
      <c r="D2038" s="7">
        <f>YEAR(DATE(YEAR(lex_jul_2014[[#This Row],[Date]]),MONTH(lex_jul_2014[[#This Row],[Date]])+6,1))</f>
        <v>2016</v>
      </c>
      <c r="E2038" s="39" t="str">
        <f>TEXT(lex_jul_2014[[#This Row],[Date]],"YYYY")</f>
        <v>2016</v>
      </c>
      <c r="F2038" t="s">
        <v>276</v>
      </c>
      <c r="G2038" s="7" t="str">
        <f>VLOOKUP(K2038,[1]LibPAS_data!$A$2:$C$600,3,FALSE)</f>
        <v>Navajo</v>
      </c>
      <c r="H2038">
        <v>6128</v>
      </c>
      <c r="I2038" t="s">
        <v>124</v>
      </c>
      <c r="J2038" s="7" t="str">
        <f>VLOOKUP(K2038,[1]LibPAS_data!$A$2:$C$601,2,FALSE)</f>
        <v>Navajo County Library District</v>
      </c>
      <c r="K2038" s="13" t="s">
        <v>214</v>
      </c>
      <c r="L2038" t="s">
        <v>114</v>
      </c>
      <c r="M2038" t="s">
        <v>266</v>
      </c>
      <c r="P2038">
        <v>12</v>
      </c>
      <c r="Q2038">
        <v>7</v>
      </c>
      <c r="R2038">
        <v>165</v>
      </c>
      <c r="S2038">
        <v>6</v>
      </c>
      <c r="T2038">
        <v>1</v>
      </c>
      <c r="U2038">
        <v>0</v>
      </c>
      <c r="V2038">
        <v>0</v>
      </c>
    </row>
    <row r="2039" spans="1:22" ht="15" x14ac:dyDescent="0.25">
      <c r="A2039" s="22">
        <f>VLOOKUP(lex_jul_2014[[#This Row],[Locationid]],[1]LibPAS_data!$A$2:$D$264,4,FALSE)</f>
        <v>19768</v>
      </c>
      <c r="B2039" s="10" t="str">
        <f>TEXT(C2039,"yyyy")&amp;"-"&amp;"Q"&amp;LOOKUP(MONTH(C2039),{1,4,7,10},{1,2,3,4})</f>
        <v>2016-Q1</v>
      </c>
      <c r="C2039" s="19">
        <v>42370</v>
      </c>
      <c r="D2039" s="7">
        <f>YEAR(DATE(YEAR(lex_jul_2014[[#This Row],[Date]]),MONTH(lex_jul_2014[[#This Row],[Date]])+6,1))</f>
        <v>2016</v>
      </c>
      <c r="E2039" s="39" t="str">
        <f>TEXT(lex_jul_2014[[#This Row],[Date]],"YYYY")</f>
        <v>2016</v>
      </c>
      <c r="F2039" t="s">
        <v>276</v>
      </c>
      <c r="G2039" s="7" t="str">
        <f>VLOOKUP(K2039,[1]LibPAS_data!$A$2:$C$600,3,FALSE)</f>
        <v>Apache</v>
      </c>
      <c r="H2039">
        <v>14548</v>
      </c>
      <c r="I2039" t="s">
        <v>115</v>
      </c>
      <c r="J2039" s="7" t="str">
        <f>VLOOKUP(K2039,[1]LibPAS_data!$A$2:$C$601,2,FALSE)</f>
        <v>Navajo Nation Library System</v>
      </c>
      <c r="K2039" s="13" t="s">
        <v>216</v>
      </c>
      <c r="L2039" t="s">
        <v>114</v>
      </c>
      <c r="M2039" t="s">
        <v>266</v>
      </c>
      <c r="P2039">
        <v>0</v>
      </c>
      <c r="Q2039">
        <v>0</v>
      </c>
      <c r="R2039">
        <v>0</v>
      </c>
      <c r="S2039">
        <v>0</v>
      </c>
      <c r="T2039">
        <v>0</v>
      </c>
      <c r="U2039">
        <v>0</v>
      </c>
      <c r="V2039">
        <v>0</v>
      </c>
    </row>
    <row r="2040" spans="1:22" ht="15" x14ac:dyDescent="0.25">
      <c r="A2040" s="22">
        <f>VLOOKUP(lex_jul_2014[[#This Row],[Locationid]],[1]LibPAS_data!$A$2:$D$264,4,FALSE)</f>
        <v>23601</v>
      </c>
      <c r="B2040" s="10" t="str">
        <f>TEXT(C2040,"yyyy")&amp;"-"&amp;"Q"&amp;LOOKUP(MONTH(C2040),{1,4,7,10},{1,2,3,4})</f>
        <v>2016-Q1</v>
      </c>
      <c r="C2040" s="19">
        <v>42370</v>
      </c>
      <c r="D2040" s="7">
        <f>YEAR(DATE(YEAR(lex_jul_2014[[#This Row],[Date]]),MONTH(lex_jul_2014[[#This Row],[Date]])+6,1))</f>
        <v>2016</v>
      </c>
      <c r="E2040" s="39" t="str">
        <f>TEXT(lex_jul_2014[[#This Row],[Date]],"YYYY")</f>
        <v>2016</v>
      </c>
      <c r="F2040" t="s">
        <v>276</v>
      </c>
      <c r="G2040" s="7" t="str">
        <f>VLOOKUP(K2040,[1]LibPAS_data!$A$2:$C$600,3,FALSE)</f>
        <v>Santa Cruz</v>
      </c>
      <c r="H2040">
        <v>14515</v>
      </c>
      <c r="I2040" t="s">
        <v>137</v>
      </c>
      <c r="J2040" s="7" t="str">
        <f>VLOOKUP(K2040,[1]LibPAS_data!$A$2:$C$601,2,FALSE)</f>
        <v>Nogales/Santa Cruz County Public Library</v>
      </c>
      <c r="K2040" s="13" t="s">
        <v>215</v>
      </c>
      <c r="L2040" t="s">
        <v>138</v>
      </c>
      <c r="M2040" t="s">
        <v>266</v>
      </c>
      <c r="P2040">
        <v>0</v>
      </c>
      <c r="Q2040">
        <v>0</v>
      </c>
      <c r="R2040">
        <v>0</v>
      </c>
      <c r="S2040">
        <v>0</v>
      </c>
      <c r="T2040">
        <v>0</v>
      </c>
      <c r="U2040">
        <v>0</v>
      </c>
      <c r="V2040">
        <v>0</v>
      </c>
    </row>
    <row r="2041" spans="1:22" ht="15" x14ac:dyDescent="0.25">
      <c r="A2041" s="22" t="e">
        <f>VLOOKUP(lex_jul_2014[[#This Row],[Locationid]],[1]LibPAS_data!$A$2:$D$264,4,FALSE)</f>
        <v>#N/A</v>
      </c>
      <c r="B2041" s="10" t="str">
        <f>TEXT(C2041,"yyyy")&amp;"-"&amp;"Q"&amp;LOOKUP(MONTH(C2041),{1,4,7,10},{1,2,3,4})</f>
        <v>2016-Q1</v>
      </c>
      <c r="C2041" s="19">
        <v>42370</v>
      </c>
      <c r="D2041" s="7">
        <f>YEAR(DATE(YEAR(lex_jul_2014[[#This Row],[Date]]),MONTH(lex_jul_2014[[#This Row],[Date]])+6,1))</f>
        <v>2016</v>
      </c>
      <c r="E2041" s="39" t="str">
        <f>TEXT(lex_jul_2014[[#This Row],[Date]],"YYYY")</f>
        <v>2016</v>
      </c>
      <c r="F2041" t="s">
        <v>276</v>
      </c>
      <c r="G2041" s="7" t="str">
        <f>VLOOKUP(K2041,[1]LibPAS_data!$A$2:$C$600,3,FALSE)</f>
        <v>Maricopa</v>
      </c>
      <c r="H2041">
        <v>14488</v>
      </c>
      <c r="I2041" t="s">
        <v>282</v>
      </c>
      <c r="J2041" s="7" t="str">
        <f>VLOOKUP(K2041,[1]LibPAS_data!$A$2:$C$601,2,FALSE)</f>
        <v>Northwest Regional Library</v>
      </c>
      <c r="K2041" s="13" t="s">
        <v>286</v>
      </c>
      <c r="L2041" t="s">
        <v>96</v>
      </c>
      <c r="M2041" t="s">
        <v>266</v>
      </c>
      <c r="P2041">
        <v>0</v>
      </c>
      <c r="Q2041">
        <v>0</v>
      </c>
      <c r="R2041">
        <v>0</v>
      </c>
      <c r="S2041">
        <v>0</v>
      </c>
      <c r="T2041">
        <v>0</v>
      </c>
      <c r="U2041">
        <v>0</v>
      </c>
      <c r="V2041">
        <v>0</v>
      </c>
    </row>
    <row r="2042" spans="1:22" ht="15" x14ac:dyDescent="0.25">
      <c r="A2042" s="22" t="e">
        <f>VLOOKUP(lex_jul_2014[[#This Row],[Locationid]],[1]LibPAS_data!$A$2:$D$264,4,FALSE)</f>
        <v>#N/A</v>
      </c>
      <c r="B2042" s="10" t="str">
        <f>TEXT(C2042,"yyyy")&amp;"-"&amp;"Q"&amp;LOOKUP(MONTH(C2042),{1,4,7,10},{1,2,3,4})</f>
        <v>2016-Q1</v>
      </c>
      <c r="C2042" s="19">
        <v>42370</v>
      </c>
      <c r="D2042" s="7">
        <f>YEAR(DATE(YEAR(lex_jul_2014[[#This Row],[Date]]),MONTH(lex_jul_2014[[#This Row],[Date]])+6,1))</f>
        <v>2016</v>
      </c>
      <c r="E2042" s="39" t="str">
        <f>TEXT(lex_jul_2014[[#This Row],[Date]],"YYYY")</f>
        <v>2016</v>
      </c>
      <c r="F2042" t="s">
        <v>276</v>
      </c>
      <c r="G2042" s="7" t="str">
        <f>VLOOKUP(K2042,[1]LibPAS_data!$A$2:$C$600,3,FALSE)</f>
        <v>Pinal</v>
      </c>
      <c r="H2042">
        <v>13840</v>
      </c>
      <c r="I2042" t="s">
        <v>23</v>
      </c>
      <c r="J2042" s="7" t="str">
        <f>VLOOKUP(K2042,[1]LibPAS_data!$A$2:$C$601,2,FALSE)</f>
        <v>Oracle Public Library</v>
      </c>
      <c r="K2042" s="13" t="s">
        <v>217</v>
      </c>
      <c r="L2042" t="s">
        <v>13</v>
      </c>
      <c r="M2042" t="s">
        <v>266</v>
      </c>
      <c r="P2042">
        <v>0</v>
      </c>
      <c r="Q2042">
        <v>0</v>
      </c>
      <c r="R2042">
        <v>0</v>
      </c>
      <c r="S2042">
        <v>0</v>
      </c>
      <c r="T2042">
        <v>0</v>
      </c>
      <c r="U2042">
        <v>0</v>
      </c>
      <c r="V2042">
        <v>0</v>
      </c>
    </row>
    <row r="2043" spans="1:22" ht="15" x14ac:dyDescent="0.25">
      <c r="A2043" s="22" t="e">
        <f>VLOOKUP(lex_jul_2014[[#This Row],[Locationid]],[1]LibPAS_data!$A$2:$D$264,4,FALSE)</f>
        <v>#N/A</v>
      </c>
      <c r="B2043" s="10" t="str">
        <f>TEXT(C2043,"yyyy")&amp;"-"&amp;"Q"&amp;LOOKUP(MONTH(C2043),{1,4,7,10},{1,2,3,4})</f>
        <v>2016-Q1</v>
      </c>
      <c r="C2043" s="19">
        <v>42370</v>
      </c>
      <c r="D2043" s="7">
        <f>YEAR(DATE(YEAR(lex_jul_2014[[#This Row],[Date]]),MONTH(lex_jul_2014[[#This Row],[Date]])+6,1))</f>
        <v>2016</v>
      </c>
      <c r="E2043" s="39" t="str">
        <f>TEXT(lex_jul_2014[[#This Row],[Date]],"YYYY")</f>
        <v>2016</v>
      </c>
      <c r="F2043" t="s">
        <v>276</v>
      </c>
      <c r="G2043" s="7" t="str">
        <f>VLOOKUP(K2043,[1]LibPAS_data!$A$2:$C$600,3,FALSE)</f>
        <v>Pinal</v>
      </c>
      <c r="H2043">
        <v>14513</v>
      </c>
      <c r="I2043" t="s">
        <v>135</v>
      </c>
      <c r="J2043" s="7" t="str">
        <f>VLOOKUP(K2043,[1]LibPAS_data!$A$2:$C$601,2,FALSE)</f>
        <v>Oro Valley Public Library</v>
      </c>
      <c r="K2043" s="13" t="s">
        <v>218</v>
      </c>
      <c r="L2043" t="s">
        <v>131</v>
      </c>
      <c r="M2043" t="s">
        <v>266</v>
      </c>
      <c r="P2043">
        <v>0</v>
      </c>
      <c r="Q2043">
        <v>0</v>
      </c>
      <c r="R2043">
        <v>0</v>
      </c>
      <c r="S2043">
        <v>0</v>
      </c>
      <c r="T2043">
        <v>0</v>
      </c>
      <c r="U2043">
        <v>0</v>
      </c>
      <c r="V2043">
        <v>0</v>
      </c>
    </row>
    <row r="2044" spans="1:22" ht="15" x14ac:dyDescent="0.25">
      <c r="A2044" s="22" t="str">
        <f>VLOOKUP(lex_jul_2014[[#This Row],[Locationid]],[1]LibPAS_data!$A$2:$D$264,4,FALSE)</f>
        <v>N/A</v>
      </c>
      <c r="B2044" s="10" t="str">
        <f>TEXT(C2044,"yyyy")&amp;"-"&amp;"Q"&amp;LOOKUP(MONTH(C2044),{1,4,7,10},{1,2,3,4})</f>
        <v>2016-Q1</v>
      </c>
      <c r="C2044" s="19">
        <v>42370</v>
      </c>
      <c r="D2044" s="7">
        <f>YEAR(DATE(YEAR(lex_jul_2014[[#This Row],[Date]]),MONTH(lex_jul_2014[[#This Row],[Date]])+6,1))</f>
        <v>2016</v>
      </c>
      <c r="E2044" s="39" t="str">
        <f>TEXT(lex_jul_2014[[#This Row],[Date]],"YYYY")</f>
        <v>2016</v>
      </c>
      <c r="F2044" t="s">
        <v>276</v>
      </c>
      <c r="G2044" s="7" t="str">
        <f>VLOOKUP(K2044,[1]LibPAS_data!$A$2:$C$600,3,FALSE)</f>
        <v>Coconino</v>
      </c>
      <c r="H2044">
        <v>14453</v>
      </c>
      <c r="I2044" t="s">
        <v>64</v>
      </c>
      <c r="J2044" s="7" t="str">
        <f>VLOOKUP(K2044,[1]LibPAS_data!$A$2:$C$601,2,FALSE)</f>
        <v>Page Public Library</v>
      </c>
      <c r="K2044" s="13" t="s">
        <v>219</v>
      </c>
      <c r="L2044" t="s">
        <v>62</v>
      </c>
      <c r="M2044" t="s">
        <v>266</v>
      </c>
      <c r="P2044">
        <v>0</v>
      </c>
      <c r="Q2044">
        <v>0</v>
      </c>
      <c r="R2044">
        <v>0</v>
      </c>
      <c r="S2044">
        <v>0</v>
      </c>
      <c r="T2044">
        <v>0</v>
      </c>
      <c r="U2044">
        <v>0</v>
      </c>
      <c r="V2044">
        <v>0</v>
      </c>
    </row>
    <row r="2045" spans="1:22" ht="15" x14ac:dyDescent="0.25">
      <c r="A2045" s="22">
        <f>VLOOKUP(lex_jul_2014[[#This Row],[Locationid]],[1]LibPAS_data!$A$2:$D$264,4,FALSE)</f>
        <v>10834</v>
      </c>
      <c r="B2045" s="10" t="str">
        <f>TEXT(C2045,"yyyy")&amp;"-"&amp;"Q"&amp;LOOKUP(MONTH(C2045),{1,4,7,10},{1,2,3,4})</f>
        <v>2016-Q1</v>
      </c>
      <c r="C2045" s="19">
        <v>42370</v>
      </c>
      <c r="D2045" s="7">
        <f>YEAR(DATE(YEAR(lex_jul_2014[[#This Row],[Date]]),MONTH(lex_jul_2014[[#This Row],[Date]])+6,1))</f>
        <v>2016</v>
      </c>
      <c r="E2045" s="39" t="str">
        <f>TEXT(lex_jul_2014[[#This Row],[Date]],"YYYY")</f>
        <v>2016</v>
      </c>
      <c r="F2045" t="s">
        <v>276</v>
      </c>
      <c r="G2045" s="7" t="str">
        <f>VLOOKUP(K2045,[1]LibPAS_data!$A$2:$C$600,3,FALSE)</f>
        <v>La Paz</v>
      </c>
      <c r="H2045">
        <v>14472</v>
      </c>
      <c r="I2045" t="s">
        <v>301</v>
      </c>
      <c r="J2045" s="7" t="str">
        <f>VLOOKUP(K2045,[1]LibPAS_data!$A$2:$C$601,2,FALSE)</f>
        <v>Parker Public Library</v>
      </c>
      <c r="K2045" s="13" t="s">
        <v>300</v>
      </c>
      <c r="M2045" t="s">
        <v>266</v>
      </c>
      <c r="P2045">
        <v>0</v>
      </c>
      <c r="Q2045">
        <v>0</v>
      </c>
      <c r="R2045">
        <v>0</v>
      </c>
      <c r="S2045">
        <v>0</v>
      </c>
      <c r="T2045">
        <v>0</v>
      </c>
      <c r="U2045">
        <v>0</v>
      </c>
      <c r="V2045">
        <v>0</v>
      </c>
    </row>
    <row r="2046" spans="1:22" ht="15" x14ac:dyDescent="0.25">
      <c r="A2046" s="22">
        <f>VLOOKUP(lex_jul_2014[[#This Row],[Locationid]],[1]LibPAS_data!$A$2:$D$264,4,FALSE)</f>
        <v>811</v>
      </c>
      <c r="B2046" s="10" t="str">
        <f>TEXT(C2046,"yyyy")&amp;"-"&amp;"Q"&amp;LOOKUP(MONTH(C2046),{1,4,7,10},{1,2,3,4})</f>
        <v>2016-Q1</v>
      </c>
      <c r="C2046" s="19">
        <v>42370</v>
      </c>
      <c r="D2046" s="7">
        <f>YEAR(DATE(YEAR(lex_jul_2014[[#This Row],[Date]]),MONTH(lex_jul_2014[[#This Row],[Date]])+6,1))</f>
        <v>2016</v>
      </c>
      <c r="E2046" s="39" t="str">
        <f>TEXT(lex_jul_2014[[#This Row],[Date]],"YYYY")</f>
        <v>2016</v>
      </c>
      <c r="F2046" t="s">
        <v>276</v>
      </c>
      <c r="G2046" s="7" t="str">
        <f>VLOOKUP(K2046,[1]LibPAS_data!$A$2:$C$600,3,FALSE)</f>
        <v>Santa Cruz</v>
      </c>
      <c r="H2046">
        <v>14516</v>
      </c>
      <c r="I2046" t="s">
        <v>139</v>
      </c>
      <c r="J2046" s="7" t="str">
        <f>VLOOKUP(K2046,[1]LibPAS_data!$A$2:$C$601,2,FALSE)</f>
        <v>Patagonia Public Library</v>
      </c>
      <c r="K2046" s="15" t="s">
        <v>220</v>
      </c>
      <c r="L2046" t="s">
        <v>138</v>
      </c>
      <c r="M2046" t="s">
        <v>266</v>
      </c>
      <c r="P2046">
        <v>0</v>
      </c>
      <c r="Q2046">
        <v>0</v>
      </c>
      <c r="R2046">
        <v>0</v>
      </c>
      <c r="S2046">
        <v>0</v>
      </c>
      <c r="T2046">
        <v>0</v>
      </c>
      <c r="U2046">
        <v>0</v>
      </c>
      <c r="V2046">
        <v>0</v>
      </c>
    </row>
    <row r="2047" spans="1:22" ht="15" x14ac:dyDescent="0.25">
      <c r="A2047" s="22">
        <f>VLOOKUP(lex_jul_2014[[#This Row],[Locationid]],[1]LibPAS_data!$A$2:$D$264,4,FALSE)</f>
        <v>13597</v>
      </c>
      <c r="B2047" s="10" t="str">
        <f>TEXT(C2047,"yyyy")&amp;"-"&amp;"Q"&amp;LOOKUP(MONTH(C2047),{1,4,7,10},{1,2,3,4})</f>
        <v>2016-Q1</v>
      </c>
      <c r="C2047" s="19">
        <v>42370</v>
      </c>
      <c r="D2047" s="7">
        <f>YEAR(DATE(YEAR(lex_jul_2014[[#This Row],[Date]]),MONTH(lex_jul_2014[[#This Row],[Date]])+6,1))</f>
        <v>2016</v>
      </c>
      <c r="E2047" s="39" t="str">
        <f>TEXT(lex_jul_2014[[#This Row],[Date]],"YYYY")</f>
        <v>2016</v>
      </c>
      <c r="F2047" t="s">
        <v>276</v>
      </c>
      <c r="G2047" s="7" t="str">
        <f>VLOOKUP(K2047,[1]LibPAS_data!$A$2:$C$600,3,FALSE)</f>
        <v>Gila</v>
      </c>
      <c r="H2047">
        <v>14462</v>
      </c>
      <c r="I2047" t="s">
        <v>89</v>
      </c>
      <c r="J2047" s="7" t="str">
        <f>VLOOKUP(K2047,[1]LibPAS_data!$A$2:$C$601,2,FALSE)</f>
        <v>Payson Public Library</v>
      </c>
      <c r="K2047" s="13" t="s">
        <v>221</v>
      </c>
      <c r="L2047" t="s">
        <v>84</v>
      </c>
      <c r="M2047" t="s">
        <v>266</v>
      </c>
      <c r="P2047">
        <v>0</v>
      </c>
      <c r="Q2047">
        <v>0</v>
      </c>
      <c r="R2047">
        <v>0</v>
      </c>
      <c r="S2047">
        <v>0</v>
      </c>
      <c r="T2047">
        <v>0</v>
      </c>
      <c r="U2047">
        <v>0</v>
      </c>
      <c r="V2047">
        <v>0</v>
      </c>
    </row>
    <row r="2048" spans="1:22" ht="15" x14ac:dyDescent="0.25">
      <c r="A2048" s="22">
        <f>VLOOKUP(lex_jul_2014[[#This Row],[Locationid]],[1]LibPAS_data!$A$2:$D$264,4,FALSE)</f>
        <v>109952</v>
      </c>
      <c r="B2048" s="10" t="str">
        <f>TEXT(C2048,"yyyy")&amp;"-"&amp;"Q"&amp;LOOKUP(MONTH(C2048),{1,4,7,10},{1,2,3,4})</f>
        <v>2016-Q1</v>
      </c>
      <c r="C2048" s="19">
        <v>42370</v>
      </c>
      <c r="D2048" s="7">
        <f>YEAR(DATE(YEAR(lex_jul_2014[[#This Row],[Date]]),MONTH(lex_jul_2014[[#This Row],[Date]])+6,1))</f>
        <v>2016</v>
      </c>
      <c r="E2048" s="39" t="str">
        <f>TEXT(lex_jul_2014[[#This Row],[Date]],"YYYY")</f>
        <v>2016</v>
      </c>
      <c r="F2048" t="s">
        <v>276</v>
      </c>
      <c r="G2048" s="7" t="str">
        <f>VLOOKUP(K2048,[1]LibPAS_data!$A$2:$C$600,3,FALSE)</f>
        <v>Maricopa</v>
      </c>
      <c r="H2048">
        <v>14480</v>
      </c>
      <c r="I2048" t="s">
        <v>109</v>
      </c>
      <c r="J2048" s="7" t="str">
        <f>VLOOKUP(K2048,[1]LibPAS_data!$A$2:$C$601,2,FALSE)</f>
        <v>Peoria Public Library</v>
      </c>
      <c r="K2048" s="13" t="s">
        <v>222</v>
      </c>
      <c r="L2048" t="s">
        <v>96</v>
      </c>
      <c r="M2048" t="s">
        <v>266</v>
      </c>
      <c r="P2048">
        <v>0</v>
      </c>
      <c r="Q2048">
        <v>0</v>
      </c>
      <c r="R2048">
        <v>0</v>
      </c>
      <c r="S2048">
        <v>0</v>
      </c>
      <c r="T2048">
        <v>0</v>
      </c>
      <c r="U2048">
        <v>0</v>
      </c>
      <c r="V2048">
        <v>0</v>
      </c>
    </row>
    <row r="2049" spans="1:22" ht="15" x14ac:dyDescent="0.25">
      <c r="A2049" s="22">
        <f>VLOOKUP(lex_jul_2014[[#This Row],[Locationid]],[1]LibPAS_data!$A$2:$D$264,4,FALSE)</f>
        <v>943450</v>
      </c>
      <c r="B2049" s="10" t="str">
        <f>TEXT(C2049,"yyyy")&amp;"-"&amp;"Q"&amp;LOOKUP(MONTH(C2049),{1,4,7,10},{1,2,3,4})</f>
        <v>2016-Q1</v>
      </c>
      <c r="C2049" s="19">
        <v>42370</v>
      </c>
      <c r="D2049" s="7">
        <f>YEAR(DATE(YEAR(lex_jul_2014[[#This Row],[Date]]),MONTH(lex_jul_2014[[#This Row],[Date]])+6,1))</f>
        <v>2016</v>
      </c>
      <c r="E2049" s="39" t="str">
        <f>TEXT(lex_jul_2014[[#This Row],[Date]],"YYYY")</f>
        <v>2016</v>
      </c>
      <c r="F2049" t="s">
        <v>276</v>
      </c>
      <c r="G2049" s="7" t="str">
        <f>VLOOKUP(K2049,[1]LibPAS_data!$A$2:$C$600,3,FALSE)</f>
        <v>Maricopa</v>
      </c>
      <c r="H2049">
        <v>5773</v>
      </c>
      <c r="I2049" t="s">
        <v>107</v>
      </c>
      <c r="J2049" s="7" t="str">
        <f>VLOOKUP(K2049,[1]LibPAS_data!$A$2:$C$601,2,FALSE)</f>
        <v>Phoenix Public Library</v>
      </c>
      <c r="K2049" s="15" t="s">
        <v>223</v>
      </c>
      <c r="L2049" t="s">
        <v>96</v>
      </c>
      <c r="M2049" t="s">
        <v>266</v>
      </c>
      <c r="P2049">
        <v>151</v>
      </c>
      <c r="Q2049">
        <v>65</v>
      </c>
      <c r="R2049">
        <v>2332</v>
      </c>
      <c r="S2049">
        <v>113</v>
      </c>
      <c r="T2049">
        <v>38</v>
      </c>
      <c r="U2049">
        <v>50</v>
      </c>
      <c r="V2049">
        <v>11</v>
      </c>
    </row>
    <row r="2050" spans="1:22" ht="15" x14ac:dyDescent="0.25">
      <c r="A2050" s="22">
        <f>VLOOKUP(lex_jul_2014[[#This Row],[Locationid]],[1]LibPAS_data!$A$2:$D$264,4,FALSE)</f>
        <v>405419</v>
      </c>
      <c r="B2050" s="10" t="str">
        <f>TEXT(C2050,"yyyy")&amp;"-"&amp;"Q"&amp;LOOKUP(MONTH(C2050),{1,4,7,10},{1,2,3,4})</f>
        <v>2016-Q1</v>
      </c>
      <c r="C2050" s="19">
        <v>42370</v>
      </c>
      <c r="D2050" s="7">
        <f>YEAR(DATE(YEAR(lex_jul_2014[[#This Row],[Date]]),MONTH(lex_jul_2014[[#This Row],[Date]])+6,1))</f>
        <v>2016</v>
      </c>
      <c r="E2050" s="39" t="str">
        <f>TEXT(lex_jul_2014[[#This Row],[Date]],"YYYY")</f>
        <v>2016</v>
      </c>
      <c r="F2050" t="s">
        <v>276</v>
      </c>
      <c r="G2050" s="7" t="str">
        <f>VLOOKUP(K2050,[1]LibPAS_data!$A$2:$C$600,3,FALSE)</f>
        <v>Pima</v>
      </c>
      <c r="H2050">
        <v>5042</v>
      </c>
      <c r="I2050" t="s">
        <v>136</v>
      </c>
      <c r="J2050" s="7" t="str">
        <f>VLOOKUP(K2050,[1]LibPAS_data!$A$2:$C$601,2,FALSE)</f>
        <v>Pima County Public Library</v>
      </c>
      <c r="K2050" s="13" t="s">
        <v>225</v>
      </c>
      <c r="L2050" t="s">
        <v>131</v>
      </c>
      <c r="M2050" t="s">
        <v>266</v>
      </c>
      <c r="P2050">
        <v>162</v>
      </c>
      <c r="Q2050">
        <v>45</v>
      </c>
      <c r="R2050">
        <v>2718</v>
      </c>
      <c r="S2050">
        <v>102</v>
      </c>
      <c r="T2050">
        <v>59</v>
      </c>
      <c r="U2050">
        <v>45</v>
      </c>
      <c r="V2050">
        <v>4</v>
      </c>
    </row>
    <row r="2051" spans="1:22" ht="15" x14ac:dyDescent="0.25">
      <c r="A2051" s="22" t="e">
        <f>VLOOKUP(lex_jul_2014[[#This Row],[Locationid]],[1]LibPAS_data!$A$2:$D$264,4,FALSE)</f>
        <v>#N/A</v>
      </c>
      <c r="B2051" s="10" t="str">
        <f>TEXT(C2051,"yyyy")&amp;"-"&amp;"Q"&amp;LOOKUP(MONTH(C2051),{1,4,7,10},{1,2,3,4})</f>
        <v>2016-Q1</v>
      </c>
      <c r="C2051" s="19">
        <v>42370</v>
      </c>
      <c r="D2051" s="7">
        <f>YEAR(DATE(YEAR(lex_jul_2014[[#This Row],[Date]]),MONTH(lex_jul_2014[[#This Row],[Date]])+6,1))</f>
        <v>2016</v>
      </c>
      <c r="E2051" s="39" t="str">
        <f>TEXT(lex_jul_2014[[#This Row],[Date]],"YYYY")</f>
        <v>2016</v>
      </c>
      <c r="F2051" t="s">
        <v>276</v>
      </c>
      <c r="G2051" s="7" t="str">
        <f>VLOOKUP(K2051,[1]LibPAS_data!$A$2:$C$600,3,FALSE)</f>
        <v>Yuma</v>
      </c>
      <c r="H2051">
        <v>14466</v>
      </c>
      <c r="I2051" t="s">
        <v>94</v>
      </c>
      <c r="J2051" s="7" t="str">
        <f>VLOOKUP(K2051,[1]LibPAS_data!$A$2:$C$601,2,FALSE)</f>
        <v>Heritage Branch Library</v>
      </c>
      <c r="K2051" s="13" t="s">
        <v>302</v>
      </c>
      <c r="L2051" t="s">
        <v>93</v>
      </c>
      <c r="M2051" t="s">
        <v>266</v>
      </c>
      <c r="P2051">
        <v>1</v>
      </c>
      <c r="Q2051">
        <v>1</v>
      </c>
      <c r="R2051">
        <v>3</v>
      </c>
      <c r="S2051">
        <v>0</v>
      </c>
      <c r="T2051">
        <v>0</v>
      </c>
      <c r="U2051">
        <v>1</v>
      </c>
      <c r="V2051">
        <v>0</v>
      </c>
    </row>
    <row r="2052" spans="1:22" ht="15" x14ac:dyDescent="0.25">
      <c r="A2052" s="22">
        <f>VLOOKUP(lex_jul_2014[[#This Row],[Locationid]],[1]LibPAS_data!$A$2:$D$264,4,FALSE)</f>
        <v>8901</v>
      </c>
      <c r="B2052" s="10" t="str">
        <f>TEXT(C2052,"yyyy")&amp;"-"&amp;"Q"&amp;LOOKUP(MONTH(C2052),{1,4,7,10},{1,2,3,4})</f>
        <v>2016-Q1</v>
      </c>
      <c r="C2052" s="19">
        <v>42370</v>
      </c>
      <c r="D2052" s="7">
        <f>YEAR(DATE(YEAR(lex_jul_2014[[#This Row],[Date]]),MONTH(lex_jul_2014[[#This Row],[Date]])+6,1))</f>
        <v>2016</v>
      </c>
      <c r="E2052" s="39" t="str">
        <f>TEXT(lex_jul_2014[[#This Row],[Date]],"YYYY")</f>
        <v>2016</v>
      </c>
      <c r="F2052" t="s">
        <v>276</v>
      </c>
      <c r="G2052" s="7" t="str">
        <f>VLOOKUP(K2052,[1]LibPAS_data!$A$2:$C$600,3,FALSE)</f>
        <v>Pinal</v>
      </c>
      <c r="H2052">
        <v>13846</v>
      </c>
      <c r="I2052" t="s">
        <v>20</v>
      </c>
      <c r="J2052" s="7" t="str">
        <f>VLOOKUP(K2052,[1]LibPAS_data!$A$2:$C$601,2,FALSE)</f>
        <v>Pinal County Library District</v>
      </c>
      <c r="K2052" s="13" t="s">
        <v>226</v>
      </c>
      <c r="L2052" t="s">
        <v>13</v>
      </c>
      <c r="M2052" t="s">
        <v>266</v>
      </c>
      <c r="P2052">
        <v>17</v>
      </c>
      <c r="Q2052">
        <v>2</v>
      </c>
      <c r="R2052">
        <v>302</v>
      </c>
      <c r="S2052">
        <v>12</v>
      </c>
      <c r="T2052">
        <v>7</v>
      </c>
      <c r="U2052">
        <v>0</v>
      </c>
      <c r="V2052">
        <v>0</v>
      </c>
    </row>
    <row r="2053" spans="1:22" ht="15" x14ac:dyDescent="0.25">
      <c r="A2053" s="22" t="e">
        <f>VLOOKUP(lex_jul_2014[[#This Row],[Locationid]],[1]LibPAS_data!$A$2:$D$264,4,FALSE)</f>
        <v>#N/A</v>
      </c>
      <c r="B2053" s="10" t="str">
        <f>TEXT(C2053,"yyyy")&amp;"-"&amp;"Q"&amp;LOOKUP(MONTH(C2053),{1,4,7,10},{1,2,3,4})</f>
        <v>2016-Q1</v>
      </c>
      <c r="C2053" s="19">
        <v>42370</v>
      </c>
      <c r="D2053" s="7">
        <f>YEAR(DATE(YEAR(lex_jul_2014[[#This Row],[Date]]),MONTH(lex_jul_2014[[#This Row],[Date]])+6,1))</f>
        <v>2016</v>
      </c>
      <c r="E2053" s="39" t="str">
        <f>TEXT(lex_jul_2014[[#This Row],[Date]],"YYYY")</f>
        <v>2016</v>
      </c>
      <c r="F2053" t="s">
        <v>276</v>
      </c>
      <c r="G2053" s="7" t="str">
        <f>VLOOKUP(K2053,[1]LibPAS_data!$A$2:$C$600,3,FALSE)</f>
        <v>Navajo</v>
      </c>
      <c r="H2053">
        <v>14500</v>
      </c>
      <c r="I2053" t="s">
        <v>127</v>
      </c>
      <c r="J2053" s="7" t="str">
        <f>VLOOKUP(K2053,[1]LibPAS_data!$A$2:$C$601,2,FALSE)</f>
        <v>Pinedale Public Library</v>
      </c>
      <c r="K2053" s="13" t="s">
        <v>227</v>
      </c>
      <c r="L2053" t="s">
        <v>114</v>
      </c>
      <c r="M2053" t="s">
        <v>266</v>
      </c>
      <c r="P2053">
        <v>0</v>
      </c>
      <c r="Q2053">
        <v>0</v>
      </c>
      <c r="R2053">
        <v>0</v>
      </c>
      <c r="S2053">
        <v>0</v>
      </c>
      <c r="T2053">
        <v>0</v>
      </c>
      <c r="U2053">
        <v>0</v>
      </c>
      <c r="V2053">
        <v>0</v>
      </c>
    </row>
    <row r="2054" spans="1:22" ht="15" x14ac:dyDescent="0.25">
      <c r="A2054" s="22" t="e">
        <f>VLOOKUP(lex_jul_2014[[#This Row],[Locationid]],[1]LibPAS_data!$A$2:$D$264,4,FALSE)</f>
        <v>#N/A</v>
      </c>
      <c r="B2054" s="10" t="str">
        <f>TEXT(C2054,"yyyy")&amp;"-"&amp;"Q"&amp;LOOKUP(MONTH(C2054),{1,4,7,10},{1,2,3,4})</f>
        <v>2016-Q1</v>
      </c>
      <c r="C2054" s="19">
        <v>42370</v>
      </c>
      <c r="D2054" s="7">
        <f>YEAR(DATE(YEAR(lex_jul_2014[[#This Row],[Date]]),MONTH(lex_jul_2014[[#This Row],[Date]])+6,1))</f>
        <v>2016</v>
      </c>
      <c r="E2054" s="39" t="str">
        <f>TEXT(lex_jul_2014[[#This Row],[Date]],"YYYY")</f>
        <v>2016</v>
      </c>
      <c r="F2054" t="s">
        <v>276</v>
      </c>
      <c r="G2054" s="7" t="str">
        <f>VLOOKUP(K2054,[1]LibPAS_data!$A$2:$C$600,3,FALSE)</f>
        <v>Maricopa</v>
      </c>
      <c r="H2054">
        <v>14501</v>
      </c>
      <c r="I2054" t="s">
        <v>128</v>
      </c>
      <c r="J2054" s="7" t="str">
        <f>VLOOKUP(K2054,[1]LibPAS_data!$A$2:$C$601,2,FALSE)</f>
        <v>Hollyhock Branch Library</v>
      </c>
      <c r="K2054" s="13" t="s">
        <v>303</v>
      </c>
      <c r="L2054" t="s">
        <v>114</v>
      </c>
      <c r="M2054" t="s">
        <v>266</v>
      </c>
      <c r="P2054">
        <v>0</v>
      </c>
      <c r="Q2054">
        <v>0</v>
      </c>
      <c r="R2054">
        <v>0</v>
      </c>
      <c r="S2054">
        <v>0</v>
      </c>
      <c r="T2054">
        <v>0</v>
      </c>
      <c r="U2054">
        <v>0</v>
      </c>
      <c r="V2054">
        <v>0</v>
      </c>
    </row>
    <row r="2055" spans="1:22" ht="15" x14ac:dyDescent="0.25">
      <c r="A2055" s="22">
        <f>VLOOKUP(lex_jul_2014[[#This Row],[Locationid]],[1]LibPAS_data!$A$2:$D$264,4,FALSE)</f>
        <v>29416</v>
      </c>
      <c r="B2055" s="10" t="str">
        <f>TEXT(C2055,"yyyy")&amp;"-"&amp;"Q"&amp;LOOKUP(MONTH(C2055),{1,4,7,10},{1,2,3,4})</f>
        <v>2016-Q1</v>
      </c>
      <c r="C2055" s="19">
        <v>42370</v>
      </c>
      <c r="D2055" s="7">
        <f>YEAR(DATE(YEAR(lex_jul_2014[[#This Row],[Date]]),MONTH(lex_jul_2014[[#This Row],[Date]])+6,1))</f>
        <v>2016</v>
      </c>
      <c r="E2055" s="39" t="str">
        <f>TEXT(lex_jul_2014[[#This Row],[Date]],"YYYY")</f>
        <v>2016</v>
      </c>
      <c r="F2055" t="s">
        <v>276</v>
      </c>
      <c r="G2055" s="7" t="str">
        <f>VLOOKUP(K2055,[1]LibPAS_data!$A$2:$C$600,3,FALSE)</f>
        <v>Yavapai</v>
      </c>
      <c r="H2055">
        <v>14524</v>
      </c>
      <c r="I2055" t="s">
        <v>48</v>
      </c>
      <c r="J2055" s="7" t="str">
        <f>VLOOKUP(K2055,[1]LibPAS_data!$A$2:$C$601,2,FALSE)</f>
        <v>Prescott Public Library</v>
      </c>
      <c r="K2055" s="15" t="s">
        <v>229</v>
      </c>
      <c r="L2055" t="s">
        <v>39</v>
      </c>
      <c r="M2055" t="s">
        <v>266</v>
      </c>
      <c r="P2055">
        <v>0</v>
      </c>
      <c r="Q2055">
        <v>0</v>
      </c>
      <c r="R2055">
        <v>0</v>
      </c>
      <c r="S2055">
        <v>0</v>
      </c>
      <c r="T2055">
        <v>0</v>
      </c>
      <c r="U2055">
        <v>0</v>
      </c>
      <c r="V2055">
        <v>0</v>
      </c>
    </row>
    <row r="2056" spans="1:22" ht="15" x14ac:dyDescent="0.25">
      <c r="A2056" s="22">
        <f>VLOOKUP(lex_jul_2014[[#This Row],[Locationid]],[1]LibPAS_data!$A$2:$D$264,4,FALSE)</f>
        <v>22616</v>
      </c>
      <c r="B2056" s="10" t="str">
        <f>TEXT(C2056,"yyyy")&amp;"-"&amp;"Q"&amp;LOOKUP(MONTH(C2056),{1,4,7,10},{1,2,3,4})</f>
        <v>2016-Q1</v>
      </c>
      <c r="C2056" s="19">
        <v>42370</v>
      </c>
      <c r="D2056" s="7">
        <f>YEAR(DATE(YEAR(lex_jul_2014[[#This Row],[Date]]),MONTH(lex_jul_2014[[#This Row],[Date]])+6,1))</f>
        <v>2016</v>
      </c>
      <c r="E2056" s="39" t="str">
        <f>TEXT(lex_jul_2014[[#This Row],[Date]],"YYYY")</f>
        <v>2016</v>
      </c>
      <c r="F2056" t="s">
        <v>276</v>
      </c>
      <c r="G2056" s="7" t="str">
        <f>VLOOKUP(K2056,[1]LibPAS_data!$A$2:$C$600,3,FALSE)</f>
        <v>Yavapai</v>
      </c>
      <c r="H2056">
        <v>14519</v>
      </c>
      <c r="I2056" t="s">
        <v>45</v>
      </c>
      <c r="J2056" s="7" t="str">
        <f>VLOOKUP(K2056,[1]LibPAS_data!$A$2:$C$601,2,FALSE)</f>
        <v>Prescott Valley Public Library</v>
      </c>
      <c r="K2056" s="13" t="s">
        <v>230</v>
      </c>
      <c r="L2056" t="s">
        <v>39</v>
      </c>
      <c r="M2056" t="s">
        <v>266</v>
      </c>
      <c r="P2056">
        <v>26</v>
      </c>
      <c r="Q2056">
        <v>0</v>
      </c>
      <c r="R2056">
        <v>628</v>
      </c>
      <c r="S2056">
        <v>6</v>
      </c>
      <c r="T2056">
        <v>19</v>
      </c>
      <c r="U2056">
        <v>2</v>
      </c>
      <c r="V2056">
        <v>0</v>
      </c>
    </row>
    <row r="2057" spans="1:22" ht="15" x14ac:dyDescent="0.25">
      <c r="A2057" s="22">
        <f>VLOOKUP(lex_jul_2014[[#This Row],[Locationid]],[1]LibPAS_data!$A$2:$D$264,4,FALSE)</f>
        <v>5873</v>
      </c>
      <c r="B2057" s="10" t="str">
        <f>TEXT(C2057,"yyyy")&amp;"-"&amp;"Q"&amp;LOOKUP(MONTH(C2057),{1,4,7,10},{1,2,3,4})</f>
        <v>2016-Q1</v>
      </c>
      <c r="C2057" s="19">
        <v>42370</v>
      </c>
      <c r="D2057" s="7">
        <f>YEAR(DATE(YEAR(lex_jul_2014[[#This Row],[Date]]),MONTH(lex_jul_2014[[#This Row],[Date]])+6,1))</f>
        <v>2016</v>
      </c>
      <c r="E2057" s="39" t="str">
        <f>TEXT(lex_jul_2014[[#This Row],[Date]],"YYYY")</f>
        <v>2016</v>
      </c>
      <c r="F2057" t="s">
        <v>276</v>
      </c>
      <c r="G2057" s="7" t="str">
        <f>VLOOKUP(K2057,[1]LibPAS_data!$A$2:$C$600,3,FALSE)</f>
        <v>La Paz</v>
      </c>
      <c r="H2057">
        <v>14473</v>
      </c>
      <c r="I2057" t="s">
        <v>35</v>
      </c>
      <c r="J2057" s="7" t="str">
        <f>VLOOKUP(K2057,[1]LibPAS_data!$A$2:$C$601,2,FALSE)</f>
        <v>Quartzsite Public Library</v>
      </c>
      <c r="K2057" s="13" t="s">
        <v>231</v>
      </c>
      <c r="L2057" t="s">
        <v>34</v>
      </c>
      <c r="M2057" t="s">
        <v>266</v>
      </c>
      <c r="P2057">
        <v>0</v>
      </c>
      <c r="Q2057">
        <v>0</v>
      </c>
      <c r="R2057">
        <v>0</v>
      </c>
      <c r="S2057">
        <v>0</v>
      </c>
      <c r="T2057">
        <v>0</v>
      </c>
      <c r="U2057">
        <v>0</v>
      </c>
      <c r="V2057">
        <v>0</v>
      </c>
    </row>
    <row r="2058" spans="1:22" ht="15" x14ac:dyDescent="0.25">
      <c r="A2058" s="22" t="e">
        <f>VLOOKUP(lex_jul_2014[[#This Row],[Locationid]],[1]LibPAS_data!$A$2:$D$264,4,FALSE)</f>
        <v>#N/A</v>
      </c>
      <c r="B2058" s="10" t="str">
        <f>TEXT(C2058,"yyyy")&amp;"-"&amp;"Q"&amp;LOOKUP(MONTH(C2058),{1,4,7,10},{1,2,3,4})</f>
        <v>2016-Q1</v>
      </c>
      <c r="C2058" s="19">
        <v>42370</v>
      </c>
      <c r="D2058" s="7">
        <f>YEAR(DATE(YEAR(lex_jul_2014[[#This Row],[Date]]),MONTH(lex_jul_2014[[#This Row],[Date]])+6,1))</f>
        <v>2016</v>
      </c>
      <c r="E2058" s="39" t="str">
        <f>TEXT(lex_jul_2014[[#This Row],[Date]],"YYYY")</f>
        <v>2016</v>
      </c>
      <c r="F2058" t="s">
        <v>276</v>
      </c>
      <c r="G2058" s="7" t="str">
        <f>VLOOKUP(K2058,[1]LibPAS_data!$A$2:$C$600,3,FALSE)</f>
        <v>Navajo</v>
      </c>
      <c r="H2058">
        <v>14502</v>
      </c>
      <c r="I2058" t="s">
        <v>129</v>
      </c>
      <c r="J2058" s="7" t="str">
        <f>VLOOKUP(K2058,[1]LibPAS_data!$A$2:$C$601,2,FALSE)</f>
        <v>Rim Community Library</v>
      </c>
      <c r="K2058" s="13" t="s">
        <v>232</v>
      </c>
      <c r="L2058" t="s">
        <v>114</v>
      </c>
      <c r="M2058" t="s">
        <v>266</v>
      </c>
      <c r="P2058">
        <v>0</v>
      </c>
      <c r="Q2058">
        <v>0</v>
      </c>
      <c r="R2058">
        <v>0</v>
      </c>
      <c r="S2058">
        <v>0</v>
      </c>
      <c r="T2058">
        <v>0</v>
      </c>
      <c r="U2058">
        <v>0</v>
      </c>
      <c r="V2058">
        <v>0</v>
      </c>
    </row>
    <row r="2059" spans="1:22" ht="15" x14ac:dyDescent="0.25">
      <c r="A2059" s="22">
        <f>VLOOKUP(lex_jul_2014[[#This Row],[Locationid]],[1]LibPAS_data!$A$2:$D$264,4,FALSE)</f>
        <v>11980</v>
      </c>
      <c r="B2059" s="10" t="str">
        <f>TEXT(C2059,"yyyy")&amp;"-"&amp;"Q"&amp;LOOKUP(MONTH(C2059),{1,4,7,10},{1,2,3,4})</f>
        <v>2016-Q1</v>
      </c>
      <c r="C2059" s="19">
        <v>42370</v>
      </c>
      <c r="D2059" s="7">
        <f>YEAR(DATE(YEAR(lex_jul_2014[[#This Row],[Date]]),MONTH(lex_jul_2014[[#This Row],[Date]])+6,1))</f>
        <v>2016</v>
      </c>
      <c r="E2059" s="39" t="str">
        <f>TEXT(lex_jul_2014[[#This Row],[Date]],"YYYY")</f>
        <v>2016</v>
      </c>
      <c r="F2059" t="s">
        <v>276</v>
      </c>
      <c r="G2059" s="7" t="str">
        <f>VLOOKUP(K2059,[1]LibPAS_data!$A$2:$C$600,3,FALSE)</f>
        <v>Graham</v>
      </c>
      <c r="H2059">
        <v>14467</v>
      </c>
      <c r="I2059" t="s">
        <v>92</v>
      </c>
      <c r="J2059" s="7" t="str">
        <f>VLOOKUP(K2059,[1]LibPAS_data!$A$2:$C$601,2,FALSE)</f>
        <v>Safford City - Graham County Library</v>
      </c>
      <c r="K2059" s="13" t="s">
        <v>233</v>
      </c>
      <c r="L2059" t="s">
        <v>93</v>
      </c>
      <c r="M2059" t="s">
        <v>266</v>
      </c>
      <c r="P2059">
        <v>22</v>
      </c>
      <c r="Q2059">
        <v>1</v>
      </c>
      <c r="R2059">
        <v>203</v>
      </c>
      <c r="S2059">
        <v>4</v>
      </c>
      <c r="T2059">
        <v>3</v>
      </c>
      <c r="U2059">
        <v>0</v>
      </c>
      <c r="V2059">
        <v>1</v>
      </c>
    </row>
    <row r="2060" spans="1:22" ht="15" x14ac:dyDescent="0.25">
      <c r="A2060" s="22" t="str">
        <f>VLOOKUP(lex_jul_2014[[#This Row],[Locationid]],[1]LibPAS_data!$A$2:$D$264,4,FALSE)</f>
        <v>N/A</v>
      </c>
      <c r="B2060" s="10" t="str">
        <f>TEXT(C2060,"yyyy")&amp;"-"&amp;"Q"&amp;LOOKUP(MONTH(C2060),{1,4,7,10},{1,2,3,4})</f>
        <v>2016-Q1</v>
      </c>
      <c r="C2060" s="19">
        <v>42370</v>
      </c>
      <c r="D2060" s="7">
        <f>YEAR(DATE(YEAR(lex_jul_2014[[#This Row],[Date]]),MONTH(lex_jul_2014[[#This Row],[Date]])+6,1))</f>
        <v>2016</v>
      </c>
      <c r="E2060" s="39" t="str">
        <f>TEXT(lex_jul_2014[[#This Row],[Date]],"YYYY")</f>
        <v>2016</v>
      </c>
      <c r="F2060" t="s">
        <v>276</v>
      </c>
      <c r="G2060" s="7" t="str">
        <f>VLOOKUP(K2060,[1]LibPAS_data!$A$2:$C$600,3,FALSE)</f>
        <v>Maricopa</v>
      </c>
      <c r="H2060">
        <v>14483</v>
      </c>
      <c r="I2060" t="s">
        <v>113</v>
      </c>
      <c r="J2060" s="7" t="str">
        <f>VLOOKUP(K2060,[1]LibPAS_data!$A$2:$C$601,2,FALSE)</f>
        <v>Salt River Tribal Library</v>
      </c>
      <c r="K2060" s="13" t="s">
        <v>234</v>
      </c>
      <c r="L2060" t="s">
        <v>96</v>
      </c>
      <c r="M2060" t="s">
        <v>266</v>
      </c>
      <c r="P2060">
        <v>0</v>
      </c>
      <c r="Q2060">
        <v>0</v>
      </c>
      <c r="R2060">
        <v>0</v>
      </c>
      <c r="S2060">
        <v>0</v>
      </c>
      <c r="T2060">
        <v>0</v>
      </c>
      <c r="U2060">
        <v>0</v>
      </c>
      <c r="V2060">
        <v>0</v>
      </c>
    </row>
    <row r="2061" spans="1:22" ht="15" x14ac:dyDescent="0.25">
      <c r="A2061" s="22">
        <f>VLOOKUP(lex_jul_2014[[#This Row],[Locationid]],[1]LibPAS_data!$A$2:$D$264,4,FALSE)</f>
        <v>5625</v>
      </c>
      <c r="B2061" s="10" t="str">
        <f>TEXT(C2061,"yyyy")&amp;"-"&amp;"Q"&amp;LOOKUP(MONTH(C2061),{1,4,7,10},{1,2,3,4})</f>
        <v>2016-Q1</v>
      </c>
      <c r="C2061" s="19">
        <v>42370</v>
      </c>
      <c r="D2061" s="7">
        <f>YEAR(DATE(YEAR(lex_jul_2014[[#This Row],[Date]]),MONTH(lex_jul_2014[[#This Row],[Date]])+6,1))</f>
        <v>2016</v>
      </c>
      <c r="E2061" s="39" t="str">
        <f>TEXT(lex_jul_2014[[#This Row],[Date]],"YYYY")</f>
        <v>2016</v>
      </c>
      <c r="F2061" t="s">
        <v>276</v>
      </c>
      <c r="G2061" s="7" t="str">
        <f>VLOOKUP(K2061,[1]LibPAS_data!$A$2:$C$600,3,FALSE)</f>
        <v>Gila</v>
      </c>
      <c r="H2061">
        <v>14460</v>
      </c>
      <c r="I2061" t="s">
        <v>86</v>
      </c>
      <c r="J2061" s="7" t="str">
        <f>VLOOKUP(K2061,[1]LibPAS_data!$A$2:$C$601,2,FALSE)</f>
        <v>San Carlos Public Library</v>
      </c>
      <c r="K2061" s="13" t="s">
        <v>235</v>
      </c>
      <c r="L2061" t="s">
        <v>84</v>
      </c>
      <c r="M2061" t="s">
        <v>266</v>
      </c>
      <c r="P2061">
        <v>0</v>
      </c>
      <c r="Q2061">
        <v>0</v>
      </c>
      <c r="R2061">
        <v>0</v>
      </c>
      <c r="S2061">
        <v>0</v>
      </c>
      <c r="T2061">
        <v>0</v>
      </c>
      <c r="U2061">
        <v>0</v>
      </c>
      <c r="V2061">
        <v>0</v>
      </c>
    </row>
    <row r="2062" spans="1:22" ht="15" x14ac:dyDescent="0.25">
      <c r="A2062" s="22" t="str">
        <f>VLOOKUP(lex_jul_2014[[#This Row],[Locationid]],[1]LibPAS_data!$A$2:$D$264,4,FALSE)</f>
        <v>N/A</v>
      </c>
      <c r="B2062" s="10" t="str">
        <f>TEXT(C2062,"yyyy")&amp;"-"&amp;"Q"&amp;LOOKUP(MONTH(C2062),{1,4,7,10},{1,2,3,4})</f>
        <v>2016-Q1</v>
      </c>
      <c r="C2062" s="19">
        <v>42370</v>
      </c>
      <c r="D2062" s="7">
        <f>YEAR(DATE(YEAR(lex_jul_2014[[#This Row],[Date]]),MONTH(lex_jul_2014[[#This Row],[Date]])+6,1))</f>
        <v>2016</v>
      </c>
      <c r="E2062" s="39" t="str">
        <f>TEXT(lex_jul_2014[[#This Row],[Date]],"YYYY")</f>
        <v>2016</v>
      </c>
      <c r="F2062" t="s">
        <v>276</v>
      </c>
      <c r="G2062" s="7" t="str">
        <f>VLOOKUP(K2062,[1]LibPAS_data!$A$2:$C$600,3,FALSE)</f>
        <v>Maricopa</v>
      </c>
      <c r="H2062">
        <v>14484</v>
      </c>
      <c r="I2062" t="s">
        <v>103</v>
      </c>
      <c r="J2062" s="7" t="str">
        <f>VLOOKUP(K2062,[1]LibPAS_data!$A$2:$C$601,2,FALSE)</f>
        <v>San Lucy Library</v>
      </c>
      <c r="K2062" s="13" t="s">
        <v>236</v>
      </c>
      <c r="L2062" t="s">
        <v>96</v>
      </c>
      <c r="M2062" t="s">
        <v>266</v>
      </c>
      <c r="P2062">
        <v>0</v>
      </c>
      <c r="Q2062">
        <v>0</v>
      </c>
      <c r="R2062">
        <v>0</v>
      </c>
      <c r="S2062">
        <v>0</v>
      </c>
      <c r="T2062">
        <v>0</v>
      </c>
      <c r="U2062">
        <v>0</v>
      </c>
      <c r="V2062">
        <v>0</v>
      </c>
    </row>
    <row r="2063" spans="1:22" ht="15" x14ac:dyDescent="0.25">
      <c r="A2063" s="22" t="e">
        <f>VLOOKUP(lex_jul_2014[[#This Row],[Locationid]],[1]LibPAS_data!$A$2:$D$264,4,FALSE)</f>
        <v>#N/A</v>
      </c>
      <c r="B2063" s="10" t="str">
        <f>TEXT(C2063,"yyyy")&amp;"-"&amp;"Q"&amp;LOOKUP(MONTH(C2063),{1,4,7,10},{1,2,3,4})</f>
        <v>2016-Q1</v>
      </c>
      <c r="C2063" s="19">
        <v>42370</v>
      </c>
      <c r="D2063" s="7">
        <f>YEAR(DATE(YEAR(lex_jul_2014[[#This Row],[Date]]),MONTH(lex_jul_2014[[#This Row],[Date]])+6,1))</f>
        <v>2016</v>
      </c>
      <c r="E2063" s="39" t="str">
        <f>TEXT(lex_jul_2014[[#This Row],[Date]],"YYYY")</f>
        <v>2016</v>
      </c>
      <c r="F2063" t="s">
        <v>276</v>
      </c>
      <c r="G2063" s="7" t="str">
        <f>VLOOKUP(K2063,[1]LibPAS_data!$A$2:$C$600,3,FALSE)</f>
        <v>Pinal</v>
      </c>
      <c r="H2063">
        <v>13842</v>
      </c>
      <c r="I2063" t="s">
        <v>25</v>
      </c>
      <c r="J2063" s="7" t="str">
        <f>VLOOKUP(K2063,[1]LibPAS_data!$A$2:$C$601,2,FALSE)</f>
        <v>San Manuel Public Library</v>
      </c>
      <c r="K2063" s="15" t="s">
        <v>237</v>
      </c>
      <c r="L2063" t="s">
        <v>13</v>
      </c>
      <c r="M2063" t="s">
        <v>266</v>
      </c>
      <c r="P2063">
        <v>0</v>
      </c>
      <c r="Q2063">
        <v>0</v>
      </c>
      <c r="R2063">
        <v>0</v>
      </c>
      <c r="S2063">
        <v>0</v>
      </c>
      <c r="T2063">
        <v>0</v>
      </c>
      <c r="U2063">
        <v>0</v>
      </c>
      <c r="V2063">
        <v>0</v>
      </c>
    </row>
    <row r="2064" spans="1:22" ht="15" x14ac:dyDescent="0.25">
      <c r="A2064" s="22">
        <f>VLOOKUP(lex_jul_2014[[#This Row],[Locationid]],[1]LibPAS_data!$A$2:$D$264,4,FALSE)</f>
        <v>360</v>
      </c>
      <c r="B2064" s="10" t="str">
        <f>TEXT(C2064,"yyyy")&amp;"-"&amp;"Q"&amp;LOOKUP(MONTH(C2064),{1,4,7,10},{1,2,3,4})</f>
        <v>2016-Q1</v>
      </c>
      <c r="C2064" s="19">
        <v>42370</v>
      </c>
      <c r="D2064" s="7">
        <f>YEAR(DATE(YEAR(lex_jul_2014[[#This Row],[Date]]),MONTH(lex_jul_2014[[#This Row],[Date]])+6,1))</f>
        <v>2016</v>
      </c>
      <c r="E2064" s="39" t="str">
        <f>TEXT(lex_jul_2014[[#This Row],[Date]],"YYYY")</f>
        <v>2016</v>
      </c>
      <c r="F2064" t="s">
        <v>276</v>
      </c>
      <c r="G2064" s="7" t="str">
        <f>VLOOKUP(K2064,[1]LibPAS_data!$A$2:$C$600,3,FALSE)</f>
        <v>Pima</v>
      </c>
      <c r="H2064">
        <v>14511</v>
      </c>
      <c r="I2064" t="s">
        <v>133</v>
      </c>
      <c r="J2064" s="7" t="str">
        <f>VLOOKUP(K2064,[1]LibPAS_data!$A$2:$C$601,2,FALSE)</f>
        <v>San Xavier Library Center</v>
      </c>
      <c r="K2064" s="13" t="s">
        <v>238</v>
      </c>
      <c r="L2064" t="s">
        <v>131</v>
      </c>
      <c r="M2064" t="s">
        <v>266</v>
      </c>
      <c r="P2064">
        <v>0</v>
      </c>
      <c r="Q2064">
        <v>0</v>
      </c>
      <c r="R2064">
        <v>0</v>
      </c>
      <c r="S2064">
        <v>0</v>
      </c>
      <c r="T2064">
        <v>0</v>
      </c>
      <c r="U2064">
        <v>0</v>
      </c>
      <c r="V2064">
        <v>0</v>
      </c>
    </row>
    <row r="2065" spans="1:22" ht="15" x14ac:dyDescent="0.25">
      <c r="A2065" s="22">
        <f>VLOOKUP(lex_jul_2014[[#This Row],[Locationid]],[1]LibPAS_data!$A$2:$D$264,4,FALSE)</f>
        <v>174482</v>
      </c>
      <c r="B2065" s="10" t="str">
        <f>TEXT(C2065,"yyyy")&amp;"-"&amp;"Q"&amp;LOOKUP(MONTH(C2065),{1,4,7,10},{1,2,3,4})</f>
        <v>2016-Q1</v>
      </c>
      <c r="C2065" s="19">
        <v>42370</v>
      </c>
      <c r="D2065" s="7">
        <f>YEAR(DATE(YEAR(lex_jul_2014[[#This Row],[Date]]),MONTH(lex_jul_2014[[#This Row],[Date]])+6,1))</f>
        <v>2016</v>
      </c>
      <c r="E2065" s="39" t="str">
        <f>TEXT(lex_jul_2014[[#This Row],[Date]],"YYYY")</f>
        <v>2016</v>
      </c>
      <c r="F2065" t="s">
        <v>276</v>
      </c>
      <c r="G2065" s="7" t="str">
        <f>VLOOKUP(K2065,[1]LibPAS_data!$A$2:$C$600,3,FALSE)</f>
        <v>Maricopa</v>
      </c>
      <c r="H2065">
        <v>14315</v>
      </c>
      <c r="I2065" t="s">
        <v>101</v>
      </c>
      <c r="J2065" s="7" t="str">
        <f>VLOOKUP(K2065,[1]LibPAS_data!$A$2:$C$601,2,FALSE)</f>
        <v>Scottsdale Public Library</v>
      </c>
      <c r="K2065" s="13" t="s">
        <v>239</v>
      </c>
      <c r="L2065" t="s">
        <v>96</v>
      </c>
      <c r="M2065" t="s">
        <v>266</v>
      </c>
      <c r="P2065">
        <v>9</v>
      </c>
      <c r="Q2065">
        <v>3</v>
      </c>
      <c r="R2065">
        <v>14</v>
      </c>
      <c r="S2065">
        <v>0</v>
      </c>
      <c r="T2065">
        <v>0</v>
      </c>
      <c r="U2065">
        <v>0</v>
      </c>
      <c r="V2065">
        <v>8</v>
      </c>
    </row>
    <row r="2066" spans="1:22" ht="15" x14ac:dyDescent="0.25">
      <c r="A2066" s="22">
        <f>VLOOKUP(lex_jul_2014[[#This Row],[Locationid]],[1]LibPAS_data!$A$2:$D$264,4,FALSE)</f>
        <v>11000</v>
      </c>
      <c r="B2066" s="10" t="str">
        <f>TEXT(C2066,"yyyy")&amp;"-"&amp;"Q"&amp;LOOKUP(MONTH(C2066),{1,4,7,10},{1,2,3,4})</f>
        <v>2016-Q1</v>
      </c>
      <c r="C2066" s="19">
        <v>42370</v>
      </c>
      <c r="D2066" s="7">
        <f>YEAR(DATE(YEAR(lex_jul_2014[[#This Row],[Date]]),MONTH(lex_jul_2014[[#This Row],[Date]])+6,1))</f>
        <v>2016</v>
      </c>
      <c r="E2066" s="39" t="str">
        <f>TEXT(lex_jul_2014[[#This Row],[Date]],"YYYY")</f>
        <v>2016</v>
      </c>
      <c r="F2066" t="s">
        <v>276</v>
      </c>
      <c r="G2066" s="7" t="str">
        <f>VLOOKUP(K2066,[1]LibPAS_data!$A$2:$C$600,3,FALSE)</f>
        <v>Yavapai</v>
      </c>
      <c r="H2066">
        <v>14525</v>
      </c>
      <c r="I2066" t="s">
        <v>49</v>
      </c>
      <c r="J2066" s="7" t="str">
        <f>VLOOKUP(K2066,[1]LibPAS_data!$A$2:$C$601,2,FALSE)</f>
        <v>Sedona Public Library</v>
      </c>
      <c r="K2066" s="13" t="s">
        <v>240</v>
      </c>
      <c r="L2066" t="s">
        <v>39</v>
      </c>
      <c r="M2066" t="s">
        <v>266</v>
      </c>
      <c r="P2066">
        <v>0</v>
      </c>
      <c r="Q2066">
        <v>0</v>
      </c>
      <c r="R2066">
        <v>0</v>
      </c>
      <c r="S2066">
        <v>0</v>
      </c>
      <c r="T2066">
        <v>0</v>
      </c>
      <c r="U2066">
        <v>0</v>
      </c>
      <c r="V2066">
        <v>0</v>
      </c>
    </row>
    <row r="2067" spans="1:22" ht="15" x14ac:dyDescent="0.25">
      <c r="A2067" s="22" t="e">
        <f>VLOOKUP(lex_jul_2014[[#This Row],[Locationid]],[1]LibPAS_data!$A$2:$D$264,4,FALSE)</f>
        <v>#N/A</v>
      </c>
      <c r="B2067" s="10" t="str">
        <f>TEXT(C2067,"yyyy")&amp;"-"&amp;"Q"&amp;LOOKUP(MONTH(C2067),{1,4,7,10},{1,2,3,4})</f>
        <v>2016-Q1</v>
      </c>
      <c r="C2067" s="19">
        <v>42370</v>
      </c>
      <c r="D2067" s="7">
        <f>YEAR(DATE(YEAR(lex_jul_2014[[#This Row],[Date]]),MONTH(lex_jul_2014[[#This Row],[Date]])+6,1))</f>
        <v>2016</v>
      </c>
      <c r="E2067" s="39" t="str">
        <f>TEXT(lex_jul_2014[[#This Row],[Date]],"YYYY")</f>
        <v>2016</v>
      </c>
      <c r="F2067" t="s">
        <v>276</v>
      </c>
      <c r="G2067" s="7" t="str">
        <f>VLOOKUP(K2067,[1]LibPAS_data!$A$2:$C$600,3,FALSE)</f>
        <v>Yavapai</v>
      </c>
      <c r="H2067">
        <v>14550</v>
      </c>
      <c r="I2067" t="s">
        <v>50</v>
      </c>
      <c r="J2067" s="7" t="str">
        <f>VLOOKUP(K2067,[1]LibPAS_data!$A$2:$C$601,2,FALSE)</f>
        <v>Seligman Public Library</v>
      </c>
      <c r="K2067" s="13" t="s">
        <v>241</v>
      </c>
      <c r="L2067" t="s">
        <v>39</v>
      </c>
      <c r="M2067" t="s">
        <v>266</v>
      </c>
      <c r="P2067">
        <v>0</v>
      </c>
      <c r="Q2067">
        <v>0</v>
      </c>
      <c r="R2067">
        <v>0</v>
      </c>
      <c r="S2067">
        <v>0</v>
      </c>
      <c r="T2067">
        <v>0</v>
      </c>
      <c r="U2067">
        <v>0</v>
      </c>
      <c r="V2067">
        <v>0</v>
      </c>
    </row>
    <row r="2068" spans="1:22" ht="15" x14ac:dyDescent="0.25">
      <c r="A2068" s="22">
        <f>VLOOKUP(lex_jul_2014[[#This Row],[Locationid]],[1]LibPAS_data!$A$2:$D$264,4,FALSE)</f>
        <v>8021</v>
      </c>
      <c r="B2068" s="10" t="str">
        <f>TEXT(C2068,"yyyy")&amp;"-"&amp;"Q"&amp;LOOKUP(MONTH(C2068),{1,4,7,10},{1,2,3,4})</f>
        <v>2016-Q1</v>
      </c>
      <c r="C2068" s="19">
        <v>42370</v>
      </c>
      <c r="D2068" s="7">
        <f>YEAR(DATE(YEAR(lex_jul_2014[[#This Row],[Date]]),MONTH(lex_jul_2014[[#This Row],[Date]])+6,1))</f>
        <v>2016</v>
      </c>
      <c r="E2068" s="39" t="str">
        <f>TEXT(lex_jul_2014[[#This Row],[Date]],"YYYY")</f>
        <v>2016</v>
      </c>
      <c r="F2068" t="s">
        <v>276</v>
      </c>
      <c r="G2068" s="7" t="str">
        <f>VLOOKUP(K2068,[1]LibPAS_data!$A$2:$C$600,3,FALSE)</f>
        <v>Navajo</v>
      </c>
      <c r="H2068">
        <v>14503</v>
      </c>
      <c r="I2068" t="s">
        <v>130</v>
      </c>
      <c r="J2068" s="7" t="str">
        <f>VLOOKUP(K2068,[1]LibPAS_data!$A$2:$C$601,2,FALSE)</f>
        <v>Show Low Public Library</v>
      </c>
      <c r="K2068" s="13" t="s">
        <v>242</v>
      </c>
      <c r="L2068" t="s">
        <v>114</v>
      </c>
      <c r="M2068" t="s">
        <v>266</v>
      </c>
      <c r="P2068">
        <v>0</v>
      </c>
      <c r="Q2068">
        <v>0</v>
      </c>
      <c r="R2068">
        <v>0</v>
      </c>
      <c r="S2068">
        <v>0</v>
      </c>
      <c r="T2068">
        <v>0</v>
      </c>
      <c r="U2068">
        <v>0</v>
      </c>
      <c r="V2068">
        <v>0</v>
      </c>
    </row>
    <row r="2069" spans="1:22" ht="15" x14ac:dyDescent="0.25">
      <c r="A2069" s="22">
        <f>VLOOKUP(lex_jul_2014[[#This Row],[Locationid]],[1]LibPAS_data!$A$2:$D$264,4,FALSE)</f>
        <v>32811</v>
      </c>
      <c r="B2069" s="10" t="str">
        <f>TEXT(C2069,"yyyy")&amp;"-"&amp;"Q"&amp;LOOKUP(MONTH(C2069),{1,4,7,10},{1,2,3,4})</f>
        <v>2016-Q1</v>
      </c>
      <c r="C2069" s="19">
        <v>42370</v>
      </c>
      <c r="D2069" s="7">
        <f>YEAR(DATE(YEAR(lex_jul_2014[[#This Row],[Date]]),MONTH(lex_jul_2014[[#This Row],[Date]])+6,1))</f>
        <v>2016</v>
      </c>
      <c r="E2069" s="39" t="str">
        <f>TEXT(lex_jul_2014[[#This Row],[Date]],"YYYY")</f>
        <v>2016</v>
      </c>
      <c r="F2069" t="s">
        <v>276</v>
      </c>
      <c r="G2069" s="7" t="str">
        <f>VLOOKUP(K2069,[1]LibPAS_data!$A$2:$C$600,3,FALSE)</f>
        <v>Cochise</v>
      </c>
      <c r="H2069">
        <v>14450</v>
      </c>
      <c r="I2069" t="s">
        <v>75</v>
      </c>
      <c r="J2069" s="7" t="str">
        <f>VLOOKUP(K2069,[1]LibPAS_data!$A$2:$C$601,2,FALSE)</f>
        <v>Sierra Vista Public Library</v>
      </c>
      <c r="K2069" s="13" t="s">
        <v>243</v>
      </c>
      <c r="L2069" t="s">
        <v>76</v>
      </c>
      <c r="M2069" t="s">
        <v>266</v>
      </c>
      <c r="P2069">
        <v>0</v>
      </c>
      <c r="Q2069">
        <v>0</v>
      </c>
      <c r="R2069">
        <v>0</v>
      </c>
      <c r="S2069">
        <v>0</v>
      </c>
      <c r="T2069">
        <v>0</v>
      </c>
      <c r="U2069">
        <v>0</v>
      </c>
      <c r="V2069">
        <v>0</v>
      </c>
    </row>
    <row r="2070" spans="1:22" ht="15" x14ac:dyDescent="0.25">
      <c r="A2070" s="22">
        <f>VLOOKUP(lex_jul_2014[[#This Row],[Locationid]],[1]LibPAS_data!$A$2:$D$264,4,FALSE)</f>
        <v>6435</v>
      </c>
      <c r="B2070" s="10" t="str">
        <f>TEXT(C2070,"yyyy")&amp;"-"&amp;"Q"&amp;LOOKUP(MONTH(C2070),{1,4,7,10},{1,2,3,4})</f>
        <v>2016-Q1</v>
      </c>
      <c r="C2070" s="19">
        <v>42370</v>
      </c>
      <c r="D2070" s="7">
        <f>YEAR(DATE(YEAR(lex_jul_2014[[#This Row],[Date]]),MONTH(lex_jul_2014[[#This Row],[Date]])+6,1))</f>
        <v>2016</v>
      </c>
      <c r="E2070" s="39" t="str">
        <f>TEXT(lex_jul_2014[[#This Row],[Date]],"YYYY")</f>
        <v>2016</v>
      </c>
      <c r="F2070" t="s">
        <v>276</v>
      </c>
      <c r="G2070" s="7" t="str">
        <f>VLOOKUP(K2070,[1]LibPAS_data!$A$2:$C$600,3,FALSE)</f>
        <v>Navajo</v>
      </c>
      <c r="H2070">
        <v>14504</v>
      </c>
      <c r="I2070" t="s">
        <v>120</v>
      </c>
      <c r="J2070" s="7" t="str">
        <f>VLOOKUP(K2070,[1]LibPAS_data!$A$2:$C$601,2,FALSE)</f>
        <v>Snowflake-Taylor Public Library</v>
      </c>
      <c r="K2070" s="13" t="s">
        <v>244</v>
      </c>
      <c r="L2070" t="s">
        <v>114</v>
      </c>
      <c r="M2070" t="s">
        <v>266</v>
      </c>
      <c r="P2070">
        <v>0</v>
      </c>
      <c r="Q2070">
        <v>0</v>
      </c>
      <c r="R2070">
        <v>0</v>
      </c>
      <c r="S2070">
        <v>0</v>
      </c>
      <c r="T2070">
        <v>0</v>
      </c>
      <c r="U2070">
        <v>0</v>
      </c>
      <c r="V2070">
        <v>0</v>
      </c>
    </row>
    <row r="2071" spans="1:22" ht="15" x14ac:dyDescent="0.25">
      <c r="A2071" s="22">
        <f>VLOOKUP(lex_jul_2014[[#This Row],[Locationid]],[1]LibPAS_data!$A$2:$D$264,4,FALSE)</f>
        <v>2616</v>
      </c>
      <c r="B2071" s="10" t="str">
        <f>TEXT(C2071,"yyyy")&amp;"-"&amp;"Q"&amp;LOOKUP(MONTH(C2071),{1,4,7,10},{1,2,3,4})</f>
        <v>2016-Q1</v>
      </c>
      <c r="C2071" s="19">
        <v>42370</v>
      </c>
      <c r="D2071" s="7">
        <f>YEAR(DATE(YEAR(lex_jul_2014[[#This Row],[Date]]),MONTH(lex_jul_2014[[#This Row],[Date]])+6,1))</f>
        <v>2016</v>
      </c>
      <c r="E2071" s="39" t="str">
        <f>TEXT(lex_jul_2014[[#This Row],[Date]],"YYYY")</f>
        <v>2016</v>
      </c>
      <c r="F2071" t="s">
        <v>276</v>
      </c>
      <c r="G2071" s="7" t="str">
        <f>VLOOKUP(K2071,[1]LibPAS_data!$A$2:$C$600,3,FALSE)</f>
        <v>Pinal</v>
      </c>
      <c r="H2071">
        <v>13844</v>
      </c>
      <c r="I2071" t="s">
        <v>27</v>
      </c>
      <c r="J2071" s="7" t="str">
        <f>VLOOKUP(K2071,[1]LibPAS_data!$A$2:$C$601,2,FALSE)</f>
        <v>Superior Public Library</v>
      </c>
      <c r="K2071" s="13" t="s">
        <v>245</v>
      </c>
      <c r="L2071" t="s">
        <v>13</v>
      </c>
      <c r="M2071" t="s">
        <v>266</v>
      </c>
      <c r="P2071">
        <v>0</v>
      </c>
      <c r="Q2071">
        <v>0</v>
      </c>
      <c r="R2071">
        <v>0</v>
      </c>
      <c r="S2071">
        <v>0</v>
      </c>
      <c r="T2071">
        <v>0</v>
      </c>
      <c r="U2071">
        <v>0</v>
      </c>
      <c r="V2071">
        <v>0</v>
      </c>
    </row>
    <row r="2072" spans="1:22" ht="15" x14ac:dyDescent="0.25">
      <c r="A2072" s="22">
        <f>VLOOKUP(lex_jul_2014[[#This Row],[Locationid]],[1]LibPAS_data!$A$2:$D$264,4,FALSE)</f>
        <v>140708</v>
      </c>
      <c r="B2072" s="10" t="str">
        <f>TEXT(C2072,"yyyy")&amp;"-"&amp;"Q"&amp;LOOKUP(MONTH(C2072),{1,4,7,10},{1,2,3,4})</f>
        <v>2016-Q1</v>
      </c>
      <c r="C2072" s="19">
        <v>42370</v>
      </c>
      <c r="D2072" s="7">
        <f>YEAR(DATE(YEAR(lex_jul_2014[[#This Row],[Date]]),MONTH(lex_jul_2014[[#This Row],[Date]])+6,1))</f>
        <v>2016</v>
      </c>
      <c r="E2072" s="39" t="str">
        <f>TEXT(lex_jul_2014[[#This Row],[Date]],"YYYY")</f>
        <v>2016</v>
      </c>
      <c r="F2072" t="s">
        <v>276</v>
      </c>
      <c r="G2072" s="7" t="str">
        <f>VLOOKUP(K2072,[1]LibPAS_data!$A$2:$C$600,3,FALSE)</f>
        <v>Maricopa</v>
      </c>
      <c r="H2072">
        <v>5355</v>
      </c>
      <c r="I2072" t="s">
        <v>108</v>
      </c>
      <c r="J2072" s="7" t="str">
        <f>VLOOKUP(K2072,[1]LibPAS_data!$A$2:$C$601,2,FALSE)</f>
        <v>Tempe Public Library</v>
      </c>
      <c r="K2072" s="15" t="s">
        <v>270</v>
      </c>
      <c r="L2072" t="s">
        <v>96</v>
      </c>
      <c r="M2072" t="s">
        <v>266</v>
      </c>
      <c r="P2072">
        <v>22</v>
      </c>
      <c r="Q2072">
        <v>2</v>
      </c>
      <c r="R2072">
        <v>73</v>
      </c>
      <c r="S2072">
        <v>1</v>
      </c>
      <c r="T2072">
        <v>2</v>
      </c>
      <c r="U2072">
        <v>0</v>
      </c>
      <c r="V2072">
        <v>31</v>
      </c>
    </row>
    <row r="2073" spans="1:22" ht="15" x14ac:dyDescent="0.25">
      <c r="A2073" s="22" t="str">
        <f>VLOOKUP(lex_jul_2014[[#This Row],[Locationid]],[1]LibPAS_data!$A$2:$D$264,4,FALSE)</f>
        <v>N/A</v>
      </c>
      <c r="B2073" s="10" t="str">
        <f>TEXT(C2073,"yyyy")&amp;"-"&amp;"Q"&amp;LOOKUP(MONTH(C2073),{1,4,7,10},{1,2,3,4})</f>
        <v>2016-Q1</v>
      </c>
      <c r="C2073" s="19">
        <v>42370</v>
      </c>
      <c r="D2073" s="7">
        <f>YEAR(DATE(YEAR(lex_jul_2014[[#This Row],[Date]]),MONTH(lex_jul_2014[[#This Row],[Date]])+6,1))</f>
        <v>2016</v>
      </c>
      <c r="E2073" s="39" t="str">
        <f>TEXT(lex_jul_2014[[#This Row],[Date]],"YYYY")</f>
        <v>2016</v>
      </c>
      <c r="F2073" t="s">
        <v>276</v>
      </c>
      <c r="G2073" s="7" t="str">
        <f>VLOOKUP(K2073,[1]LibPAS_data!$A$2:$C$600,3,FALSE)</f>
        <v>Mohave</v>
      </c>
      <c r="H2073">
        <v>14491</v>
      </c>
      <c r="I2073" t="s">
        <v>32</v>
      </c>
      <c r="J2073" s="7" t="str">
        <f>VLOOKUP(K2073,[1]LibPAS_data!$A$2:$C$601,2,FALSE)</f>
        <v>The Edward McElwain Memorial Lib</v>
      </c>
      <c r="K2073" s="13" t="s">
        <v>246</v>
      </c>
      <c r="L2073" t="s">
        <v>28</v>
      </c>
      <c r="M2073" t="s">
        <v>266</v>
      </c>
      <c r="P2073">
        <v>0</v>
      </c>
      <c r="Q2073">
        <v>0</v>
      </c>
      <c r="R2073">
        <v>0</v>
      </c>
      <c r="S2073">
        <v>0</v>
      </c>
      <c r="T2073">
        <v>0</v>
      </c>
      <c r="U2073">
        <v>0</v>
      </c>
      <c r="V2073">
        <v>0</v>
      </c>
    </row>
    <row r="2074" spans="1:22" ht="15" x14ac:dyDescent="0.25">
      <c r="A2074" s="22">
        <f>VLOOKUP(lex_jul_2014[[#This Row],[Locationid]],[1]LibPAS_data!$A$2:$D$264,4,FALSE)</f>
        <v>4415</v>
      </c>
      <c r="B2074" s="10" t="str">
        <f>TEXT(C2074,"yyyy")&amp;"-"&amp;"Q"&amp;LOOKUP(MONTH(C2074),{1,4,7,10},{1,2,3,4})</f>
        <v>2016-Q1</v>
      </c>
      <c r="C2074" s="19">
        <v>42370</v>
      </c>
      <c r="D2074" s="7">
        <f>YEAR(DATE(YEAR(lex_jul_2014[[#This Row],[Date]]),MONTH(lex_jul_2014[[#This Row],[Date]])+6,1))</f>
        <v>2016</v>
      </c>
      <c r="E2074" s="39" t="str">
        <f>TEXT(lex_jul_2014[[#This Row],[Date]],"YYYY")</f>
        <v>2016</v>
      </c>
      <c r="F2074" t="s">
        <v>276</v>
      </c>
      <c r="G2074" s="7" t="str">
        <f>VLOOKUP(K2074,[1]LibPAS_data!$A$2:$C$600,3,FALSE)</f>
        <v>Maricopa</v>
      </c>
      <c r="H2074">
        <v>14485</v>
      </c>
      <c r="I2074" t="s">
        <v>104</v>
      </c>
      <c r="J2074" s="7" t="str">
        <f>VLOOKUP(K2074,[1]LibPAS_data!$A$2:$C$601,2,FALSE)</f>
        <v>Tolleson Public Library</v>
      </c>
      <c r="K2074" s="13" t="s">
        <v>247</v>
      </c>
      <c r="L2074" t="s">
        <v>96</v>
      </c>
      <c r="M2074" t="s">
        <v>266</v>
      </c>
      <c r="P2074">
        <v>0</v>
      </c>
      <c r="Q2074">
        <v>0</v>
      </c>
      <c r="R2074">
        <v>0</v>
      </c>
      <c r="S2074">
        <v>0</v>
      </c>
      <c r="T2074">
        <v>0</v>
      </c>
      <c r="U2074">
        <v>0</v>
      </c>
      <c r="V2074">
        <v>0</v>
      </c>
    </row>
    <row r="2075" spans="1:22" ht="15" x14ac:dyDescent="0.25">
      <c r="A2075" s="22">
        <f>VLOOKUP(lex_jul_2014[[#This Row],[Locationid]],[1]LibPAS_data!$A$2:$D$264,4,FALSE)</f>
        <v>1184</v>
      </c>
      <c r="B2075" s="10" t="str">
        <f>TEXT(C2075,"yyyy")&amp;"-"&amp;"Q"&amp;LOOKUP(MONTH(C2075),{1,4,7,10},{1,2,3,4})</f>
        <v>2016-Q1</v>
      </c>
      <c r="C2075" s="19">
        <v>42370</v>
      </c>
      <c r="D2075" s="7">
        <f>YEAR(DATE(YEAR(lex_jul_2014[[#This Row],[Date]]),MONTH(lex_jul_2014[[#This Row],[Date]])+6,1))</f>
        <v>2016</v>
      </c>
      <c r="E2075" s="39" t="str">
        <f>TEXT(lex_jul_2014[[#This Row],[Date]],"YYYY")</f>
        <v>2016</v>
      </c>
      <c r="F2075" t="s">
        <v>276</v>
      </c>
      <c r="G2075" s="7" t="str">
        <f>VLOOKUP(K2075,[1]LibPAS_data!$A$2:$C$600,3,FALSE)</f>
        <v>Cochise</v>
      </c>
      <c r="H2075">
        <v>14451</v>
      </c>
      <c r="I2075" t="s">
        <v>77</v>
      </c>
      <c r="J2075" s="7" t="str">
        <f>VLOOKUP(K2075,[1]LibPAS_data!$A$2:$C$601,2,FALSE)</f>
        <v>Tombstone City Library</v>
      </c>
      <c r="K2075" s="13" t="s">
        <v>248</v>
      </c>
      <c r="L2075" t="s">
        <v>76</v>
      </c>
      <c r="M2075" t="s">
        <v>266</v>
      </c>
      <c r="P2075">
        <v>0</v>
      </c>
      <c r="Q2075">
        <v>0</v>
      </c>
      <c r="R2075">
        <v>0</v>
      </c>
      <c r="S2075">
        <v>0</v>
      </c>
      <c r="T2075">
        <v>0</v>
      </c>
      <c r="U2075">
        <v>0</v>
      </c>
      <c r="V2075">
        <v>0</v>
      </c>
    </row>
    <row r="2076" spans="1:22" ht="15" x14ac:dyDescent="0.25">
      <c r="A2076" s="22">
        <f>VLOOKUP(lex_jul_2014[[#This Row],[Locationid]],[1]LibPAS_data!$A$2:$D$264,4,FALSE)</f>
        <v>2341</v>
      </c>
      <c r="B2076" s="10" t="str">
        <f>TEXT(C2076,"yyyy")&amp;"-"&amp;"Q"&amp;LOOKUP(MONTH(C2076),{1,4,7,10},{1,2,3,4})</f>
        <v>2016-Q1</v>
      </c>
      <c r="C2076" s="19">
        <v>42370</v>
      </c>
      <c r="D2076" s="7">
        <f>YEAR(DATE(YEAR(lex_jul_2014[[#This Row],[Date]]),MONTH(lex_jul_2014[[#This Row],[Date]])+6,1))</f>
        <v>2016</v>
      </c>
      <c r="E2076" s="39" t="str">
        <f>TEXT(lex_jul_2014[[#This Row],[Date]],"YYYY")</f>
        <v>2016</v>
      </c>
      <c r="F2076" t="s">
        <v>276</v>
      </c>
      <c r="G2076" s="7" t="str">
        <f>VLOOKUP(K2076,[1]LibPAS_data!$A$2:$C$600,3,FALSE)</f>
        <v>Gila</v>
      </c>
      <c r="H2076">
        <v>14463</v>
      </c>
      <c r="I2076" t="s">
        <v>90</v>
      </c>
      <c r="J2076" s="7" t="str">
        <f>VLOOKUP(K2076,[1]LibPAS_data!$A$2:$C$601,2,FALSE)</f>
        <v>Tonto Basin Public</v>
      </c>
      <c r="K2076" s="13" t="s">
        <v>249</v>
      </c>
      <c r="L2076" t="s">
        <v>84</v>
      </c>
      <c r="M2076" t="s">
        <v>266</v>
      </c>
      <c r="P2076">
        <v>0</v>
      </c>
      <c r="Q2076">
        <v>0</v>
      </c>
      <c r="R2076">
        <v>0</v>
      </c>
      <c r="S2076">
        <v>0</v>
      </c>
      <c r="T2076">
        <v>0</v>
      </c>
      <c r="U2076">
        <v>0</v>
      </c>
      <c r="V2076">
        <v>0</v>
      </c>
    </row>
    <row r="2077" spans="1:22" ht="15" x14ac:dyDescent="0.25">
      <c r="A2077" s="22" t="e">
        <f>VLOOKUP(lex_jul_2014[[#This Row],[Locationid]],[1]LibPAS_data!$A$2:$D$264,4,FALSE)</f>
        <v>#N/A</v>
      </c>
      <c r="B2077" s="10" t="str">
        <f>TEXT(C2077,"yyyy")&amp;"-"&amp;"Q"&amp;LOOKUP(MONTH(C2077),{1,4,7,10},{1,2,3,4})</f>
        <v>2016-Q1</v>
      </c>
      <c r="C2077" s="19">
        <v>42370</v>
      </c>
      <c r="D2077" s="7">
        <f>YEAR(DATE(YEAR(lex_jul_2014[[#This Row],[Date]]),MONTH(lex_jul_2014[[#This Row],[Date]])+6,1))</f>
        <v>2016</v>
      </c>
      <c r="E2077" s="39" t="str">
        <f>TEXT(lex_jul_2014[[#This Row],[Date]],"YYYY")</f>
        <v>2016</v>
      </c>
      <c r="F2077" t="s">
        <v>276</v>
      </c>
      <c r="G2077" s="7" t="str">
        <f>VLOOKUP(K2077,[1]LibPAS_data!$A$2:$C$600,3,FALSE)</f>
        <v>Coconino</v>
      </c>
      <c r="H2077">
        <v>14457</v>
      </c>
      <c r="I2077" t="s">
        <v>68</v>
      </c>
      <c r="J2077" s="7" t="str">
        <f>VLOOKUP(K2077,[1]LibPAS_data!$A$2:$C$601,2,FALSE)</f>
        <v>Tuba City Public Library</v>
      </c>
      <c r="K2077" s="13" t="s">
        <v>250</v>
      </c>
      <c r="L2077" t="s">
        <v>62</v>
      </c>
      <c r="M2077" t="s">
        <v>266</v>
      </c>
      <c r="P2077">
        <v>0</v>
      </c>
      <c r="Q2077">
        <v>0</v>
      </c>
      <c r="R2077">
        <v>0</v>
      </c>
      <c r="S2077">
        <v>0</v>
      </c>
      <c r="T2077">
        <v>0</v>
      </c>
      <c r="U2077">
        <v>0</v>
      </c>
      <c r="V2077">
        <v>0</v>
      </c>
    </row>
    <row r="2078" spans="1:22" ht="15" x14ac:dyDescent="0.25">
      <c r="A2078" s="22">
        <f>VLOOKUP(lex_jul_2014[[#This Row],[Locationid]],[1]LibPAS_data!$A$2:$D$264,4,FALSE)</f>
        <v>1843</v>
      </c>
      <c r="B2078" s="10" t="str">
        <f>TEXT(C2078,"yyyy")&amp;"-"&amp;"Q"&amp;LOOKUP(MONTH(C2078),{1,4,7,10},{1,2,3,4})</f>
        <v>2016-Q1</v>
      </c>
      <c r="C2078" s="19">
        <v>42370</v>
      </c>
      <c r="D2078" s="7">
        <f>YEAR(DATE(YEAR(lex_jul_2014[[#This Row],[Date]]),MONTH(lex_jul_2014[[#This Row],[Date]])+6,1))</f>
        <v>2016</v>
      </c>
      <c r="E2078" s="39" t="str">
        <f>TEXT(lex_jul_2014[[#This Row],[Date]],"YYYY")</f>
        <v>2016</v>
      </c>
      <c r="F2078" t="s">
        <v>276</v>
      </c>
      <c r="G2078" s="7" t="str">
        <f>VLOOKUP(K2078,[1]LibPAS_data!$A$2:$C$600,3,FALSE)</f>
        <v>Pima</v>
      </c>
      <c r="H2078">
        <v>14512</v>
      </c>
      <c r="I2078" t="s">
        <v>134</v>
      </c>
      <c r="J2078" s="7" t="str">
        <f>VLOOKUP(K2078,[1]LibPAS_data!$A$2:$C$601,2,FALSE)</f>
        <v>Venito Garcia Library</v>
      </c>
      <c r="K2078" s="13" t="s">
        <v>251</v>
      </c>
      <c r="L2078" t="s">
        <v>131</v>
      </c>
      <c r="M2078" t="s">
        <v>266</v>
      </c>
      <c r="P2078">
        <v>0</v>
      </c>
      <c r="Q2078">
        <v>0</v>
      </c>
      <c r="R2078">
        <v>0</v>
      </c>
      <c r="S2078">
        <v>0</v>
      </c>
      <c r="T2078">
        <v>0</v>
      </c>
      <c r="U2078">
        <v>0</v>
      </c>
      <c r="V2078">
        <v>0</v>
      </c>
    </row>
    <row r="2079" spans="1:22" ht="15" x14ac:dyDescent="0.25">
      <c r="A2079" s="22" t="e">
        <f>VLOOKUP(lex_jul_2014[[#This Row],[Locationid]],[1]LibPAS_data!$A$2:$D$264,4,FALSE)</f>
        <v>#N/A</v>
      </c>
      <c r="B2079" s="10" t="str">
        <f>TEXT(C2079,"yyyy")&amp;"-"&amp;"Q"&amp;LOOKUP(MONTH(C2079),{1,4,7,10},{1,2,3,4})</f>
        <v>2016-Q1</v>
      </c>
      <c r="C2079" s="19">
        <v>42370</v>
      </c>
      <c r="D2079" s="7">
        <f>YEAR(DATE(YEAR(lex_jul_2014[[#This Row],[Date]]),MONTH(lex_jul_2014[[#This Row],[Date]])+6,1))</f>
        <v>2016</v>
      </c>
      <c r="E2079" s="39" t="str">
        <f>TEXT(lex_jul_2014[[#This Row],[Date]],"YYYY")</f>
        <v>2016</v>
      </c>
      <c r="F2079" t="s">
        <v>276</v>
      </c>
      <c r="G2079" s="7" t="str">
        <f>VLOOKUP(K2079,[1]LibPAS_data!$A$2:$C$600,3,FALSE)</f>
        <v>Pinal</v>
      </c>
      <c r="H2079">
        <v>14443</v>
      </c>
      <c r="I2079" t="s">
        <v>21</v>
      </c>
      <c r="J2079" s="7" t="str">
        <f>VLOOKUP(K2079,[1]LibPAS_data!$A$2:$C$601,2,FALSE)</f>
        <v>Vista Grande Library</v>
      </c>
      <c r="K2079" s="13" t="s">
        <v>252</v>
      </c>
      <c r="L2079" t="s">
        <v>13</v>
      </c>
      <c r="M2079" t="s">
        <v>266</v>
      </c>
      <c r="P2079">
        <v>0</v>
      </c>
      <c r="Q2079">
        <v>0</v>
      </c>
      <c r="R2079">
        <v>0</v>
      </c>
      <c r="S2079">
        <v>0</v>
      </c>
      <c r="T2079">
        <v>0</v>
      </c>
      <c r="U2079">
        <v>0</v>
      </c>
      <c r="V2079">
        <v>0</v>
      </c>
    </row>
    <row r="2080" spans="1:22" ht="15" x14ac:dyDescent="0.25">
      <c r="A2080" s="22" t="str">
        <f>VLOOKUP(lex_jul_2014[[#This Row],[Locationid]],[1]LibPAS_data!$A$2:$D$264,4,FALSE)</f>
        <v>N/A</v>
      </c>
      <c r="B2080" s="10" t="str">
        <f>TEXT(C2080,"yyyy")&amp;"-"&amp;"Q"&amp;LOOKUP(MONTH(C2080),{1,4,7,10},{1,2,3,4})</f>
        <v>2016-Q1</v>
      </c>
      <c r="C2080" s="19">
        <v>42370</v>
      </c>
      <c r="D2080" s="7">
        <f>YEAR(DATE(YEAR(lex_jul_2014[[#This Row],[Date]]),MONTH(lex_jul_2014[[#This Row],[Date]])+6,1))</f>
        <v>2016</v>
      </c>
      <c r="E2080" s="39" t="str">
        <f>TEXT(lex_jul_2014[[#This Row],[Date]],"YYYY")</f>
        <v>2016</v>
      </c>
      <c r="F2080" t="s">
        <v>276</v>
      </c>
      <c r="G2080" s="7" t="str">
        <f>VLOOKUP(K2080,[1]LibPAS_data!$A$2:$C$600,3,FALSE)</f>
        <v>Maricopa</v>
      </c>
      <c r="H2080">
        <v>14481</v>
      </c>
      <c r="I2080" t="s">
        <v>111</v>
      </c>
      <c r="J2080" s="7" t="str">
        <f>VLOOKUP(K2080,[1]LibPAS_data!$A$2:$C$601,2,FALSE)</f>
        <v>Wickenburg Public Library</v>
      </c>
      <c r="K2080" s="15" t="s">
        <v>253</v>
      </c>
      <c r="L2080" t="s">
        <v>96</v>
      </c>
      <c r="M2080" t="s">
        <v>266</v>
      </c>
      <c r="P2080">
        <v>0</v>
      </c>
      <c r="Q2080">
        <v>0</v>
      </c>
      <c r="R2080">
        <v>0</v>
      </c>
      <c r="S2080">
        <v>0</v>
      </c>
      <c r="T2080">
        <v>0</v>
      </c>
      <c r="U2080">
        <v>0</v>
      </c>
      <c r="V2080">
        <v>0</v>
      </c>
    </row>
    <row r="2081" spans="1:22" ht="15" x14ac:dyDescent="0.25">
      <c r="A2081" s="22" t="e">
        <f>VLOOKUP(lex_jul_2014[[#This Row],[Locationid]],[1]LibPAS_data!$A$2:$D$264,4,FALSE)</f>
        <v>#N/A</v>
      </c>
      <c r="B2081" s="10" t="str">
        <f>TEXT(C2081,"yyyy")&amp;"-"&amp;"Q"&amp;LOOKUP(MONTH(C2081),{1,4,7,10},{1,2,3,4})</f>
        <v>2016-Q1</v>
      </c>
      <c r="C2081" s="19">
        <v>42370</v>
      </c>
      <c r="D2081" s="7">
        <f>YEAR(DATE(YEAR(lex_jul_2014[[#This Row],[Date]]),MONTH(lex_jul_2014[[#This Row],[Date]])+6,1))</f>
        <v>2016</v>
      </c>
      <c r="E2081" s="39" t="str">
        <f>TEXT(lex_jul_2014[[#This Row],[Date]],"YYYY")</f>
        <v>2016</v>
      </c>
      <c r="F2081" t="s">
        <v>276</v>
      </c>
      <c r="G2081" s="7" t="str">
        <f>VLOOKUP(K2081,[1]LibPAS_data!$A$2:$C$600,3,FALSE)</f>
        <v>Yavapai</v>
      </c>
      <c r="H2081">
        <v>14551</v>
      </c>
      <c r="I2081" t="s">
        <v>43</v>
      </c>
      <c r="J2081" s="7" t="str">
        <f>VLOOKUP(K2081,[1]LibPAS_data!$A$2:$C$601,2,FALSE)</f>
        <v>Wilhoit Public Library</v>
      </c>
      <c r="K2081" s="13" t="s">
        <v>254</v>
      </c>
      <c r="L2081" t="s">
        <v>39</v>
      </c>
      <c r="M2081" t="s">
        <v>266</v>
      </c>
      <c r="P2081">
        <v>0</v>
      </c>
      <c r="Q2081">
        <v>0</v>
      </c>
      <c r="R2081">
        <v>0</v>
      </c>
      <c r="S2081">
        <v>0</v>
      </c>
      <c r="T2081">
        <v>0</v>
      </c>
      <c r="U2081">
        <v>0</v>
      </c>
      <c r="V2081">
        <v>0</v>
      </c>
    </row>
    <row r="2082" spans="1:22" ht="15" x14ac:dyDescent="0.25">
      <c r="A2082" s="22" t="str">
        <f>VLOOKUP(lex_jul_2014[[#This Row],[Locationid]],[1]LibPAS_data!$A$2:$D$264,4,FALSE)</f>
        <v>N/A</v>
      </c>
      <c r="B2082" s="10" t="str">
        <f>TEXT(C2082,"yyyy")&amp;"-"&amp;"Q"&amp;LOOKUP(MONTH(C2082),{1,4,7,10},{1,2,3,4})</f>
        <v>2016-Q1</v>
      </c>
      <c r="C2082" s="19">
        <v>42370</v>
      </c>
      <c r="D2082" s="7">
        <f>YEAR(DATE(YEAR(lex_jul_2014[[#This Row],[Date]]),MONTH(lex_jul_2014[[#This Row],[Date]])+6,1))</f>
        <v>2016</v>
      </c>
      <c r="E2082" s="39" t="str">
        <f>TEXT(lex_jul_2014[[#This Row],[Date]],"YYYY")</f>
        <v>2016</v>
      </c>
      <c r="F2082" t="s">
        <v>276</v>
      </c>
      <c r="G2082" s="7" t="str">
        <f>VLOOKUP(K2082,[1]LibPAS_data!$A$2:$C$600,3,FALSE)</f>
        <v>Coconino</v>
      </c>
      <c r="H2082">
        <v>13090</v>
      </c>
      <c r="I2082" t="s">
        <v>61</v>
      </c>
      <c r="J2082" s="7" t="str">
        <f>VLOOKUP(K2082,[1]LibPAS_data!$A$2:$C$601,2,FALSE)</f>
        <v>Williams Public Library</v>
      </c>
      <c r="K2082" s="13" t="s">
        <v>255</v>
      </c>
      <c r="L2082" t="s">
        <v>62</v>
      </c>
      <c r="M2082" t="s">
        <v>266</v>
      </c>
      <c r="P2082">
        <v>0</v>
      </c>
      <c r="Q2082">
        <v>0</v>
      </c>
      <c r="R2082">
        <v>0</v>
      </c>
      <c r="S2082">
        <v>0</v>
      </c>
      <c r="T2082">
        <v>0</v>
      </c>
      <c r="U2082">
        <v>0</v>
      </c>
      <c r="V2082">
        <v>0</v>
      </c>
    </row>
    <row r="2083" spans="1:22" ht="15" x14ac:dyDescent="0.25">
      <c r="A2083" s="22">
        <f>VLOOKUP(lex_jul_2014[[#This Row],[Locationid]],[1]LibPAS_data!$A$2:$D$264,4,FALSE)</f>
        <v>3037</v>
      </c>
      <c r="B2083" s="10" t="str">
        <f>TEXT(C2083,"yyyy")&amp;"-"&amp;"Q"&amp;LOOKUP(MONTH(C2083),{1,4,7,10},{1,2,3,4})</f>
        <v>2016-Q1</v>
      </c>
      <c r="C2083" s="19">
        <v>42370</v>
      </c>
      <c r="D2083" s="7">
        <f>YEAR(DATE(YEAR(lex_jul_2014[[#This Row],[Date]]),MONTH(lex_jul_2014[[#This Row],[Date]])+6,1))</f>
        <v>2016</v>
      </c>
      <c r="E2083" s="39" t="str">
        <f>TEXT(lex_jul_2014[[#This Row],[Date]],"YYYY")</f>
        <v>2016</v>
      </c>
      <c r="F2083" t="s">
        <v>276</v>
      </c>
      <c r="G2083" s="7" t="str">
        <f>VLOOKUP(K2083,[1]LibPAS_data!$A$2:$C$600,3,FALSE)</f>
        <v>Navajo</v>
      </c>
      <c r="H2083">
        <v>14505</v>
      </c>
      <c r="I2083" t="s">
        <v>121</v>
      </c>
      <c r="J2083" s="7" t="str">
        <f>VLOOKUP(K2083,[1]LibPAS_data!$A$2:$C$601,2,FALSE)</f>
        <v>Winslow Public Library</v>
      </c>
      <c r="K2083" s="13" t="s">
        <v>256</v>
      </c>
      <c r="L2083" t="s">
        <v>114</v>
      </c>
      <c r="M2083" t="s">
        <v>266</v>
      </c>
      <c r="P2083">
        <v>0</v>
      </c>
      <c r="Q2083">
        <v>0</v>
      </c>
      <c r="R2083">
        <v>0</v>
      </c>
      <c r="S2083">
        <v>0</v>
      </c>
      <c r="T2083">
        <v>0</v>
      </c>
      <c r="U2083">
        <v>0</v>
      </c>
      <c r="V2083">
        <v>0</v>
      </c>
    </row>
    <row r="2084" spans="1:22" ht="15" x14ac:dyDescent="0.25">
      <c r="A2084" s="22" t="e">
        <f>VLOOKUP(lex_jul_2014[[#This Row],[Locationid]],[1]LibPAS_data!$A$2:$D$264,4,FALSE)</f>
        <v>#N/A</v>
      </c>
      <c r="B2084" s="10" t="str">
        <f>TEXT(C2084,"yyyy")&amp;"-"&amp;"Q"&amp;LOOKUP(MONTH(C2084),{1,4,7,10},{1,2,3,4})</f>
        <v>2016-Q1</v>
      </c>
      <c r="C2084" s="19">
        <v>42370</v>
      </c>
      <c r="D2084" s="7">
        <f>YEAR(DATE(YEAR(lex_jul_2014[[#This Row],[Date]]),MONTH(lex_jul_2014[[#This Row],[Date]])+6,1))</f>
        <v>2016</v>
      </c>
      <c r="E2084" s="39" t="str">
        <f>TEXT(lex_jul_2014[[#This Row],[Date]],"YYYY")</f>
        <v>2016</v>
      </c>
      <c r="F2084" t="s">
        <v>276</v>
      </c>
      <c r="G2084" s="7" t="str">
        <f>VLOOKUP(K2084,[1]LibPAS_data!$A$2:$C$600,3,FALSE)</f>
        <v>Navajo</v>
      </c>
      <c r="H2084">
        <v>14506</v>
      </c>
      <c r="I2084" t="s">
        <v>122</v>
      </c>
      <c r="J2084" s="7" t="str">
        <f>VLOOKUP(K2084,[1]LibPAS_data!$A$2:$C$601,2,FALSE)</f>
        <v>Woodruff Community Library</v>
      </c>
      <c r="K2084" s="13" t="s">
        <v>257</v>
      </c>
      <c r="L2084" t="s">
        <v>114</v>
      </c>
      <c r="M2084" t="s">
        <v>266</v>
      </c>
      <c r="P2084">
        <v>0</v>
      </c>
      <c r="Q2084">
        <v>0</v>
      </c>
      <c r="R2084">
        <v>0</v>
      </c>
      <c r="S2084">
        <v>0</v>
      </c>
      <c r="T2084">
        <v>0</v>
      </c>
      <c r="U2084">
        <v>0</v>
      </c>
      <c r="V2084">
        <v>0</v>
      </c>
    </row>
    <row r="2085" spans="1:22" ht="15" x14ac:dyDescent="0.25">
      <c r="A2085" s="22" t="e">
        <f>VLOOKUP(lex_jul_2014[[#This Row],[Locationid]],[1]LibPAS_data!$A$2:$D$264,4,FALSE)</f>
        <v>#N/A</v>
      </c>
      <c r="B2085" s="10" t="str">
        <f>TEXT(C2085,"yyyy")&amp;"-"&amp;"Q"&amp;LOOKUP(MONTH(C2085),{1,4,7,10},{1,2,3,4})</f>
        <v>2016-Q1</v>
      </c>
      <c r="C2085" s="19">
        <v>42370</v>
      </c>
      <c r="D2085" s="7">
        <f>YEAR(DATE(YEAR(lex_jul_2014[[#This Row],[Date]]),MONTH(lex_jul_2014[[#This Row],[Date]])+6,1))</f>
        <v>2016</v>
      </c>
      <c r="E2085" s="39" t="str">
        <f>TEXT(lex_jul_2014[[#This Row],[Date]],"YYYY")</f>
        <v>2016</v>
      </c>
      <c r="F2085" t="s">
        <v>276</v>
      </c>
      <c r="G2085" s="7" t="str">
        <f>VLOOKUP(K2085,[1]LibPAS_data!$A$2:$C$600,3,FALSE)</f>
        <v>Yavapai</v>
      </c>
      <c r="H2085">
        <v>14552</v>
      </c>
      <c r="I2085" t="s">
        <v>44</v>
      </c>
      <c r="J2085" s="7" t="str">
        <f>VLOOKUP(K2085,[1]LibPAS_data!$A$2:$C$601,2,FALSE)</f>
        <v>Yarnell Public Library</v>
      </c>
      <c r="K2085" s="13" t="s">
        <v>258</v>
      </c>
      <c r="L2085" t="s">
        <v>39</v>
      </c>
      <c r="M2085" t="s">
        <v>266</v>
      </c>
      <c r="P2085">
        <v>0</v>
      </c>
      <c r="Q2085">
        <v>0</v>
      </c>
      <c r="R2085">
        <v>0</v>
      </c>
      <c r="S2085">
        <v>0</v>
      </c>
      <c r="T2085">
        <v>0</v>
      </c>
      <c r="U2085">
        <v>0</v>
      </c>
      <c r="V2085">
        <v>0</v>
      </c>
    </row>
    <row r="2086" spans="1:22" ht="15" x14ac:dyDescent="0.25">
      <c r="A2086" s="22">
        <f>VLOOKUP(lex_jul_2014[[#This Row],[Locationid]],[1]LibPAS_data!$A$2:$D$264,4,FALSE)</f>
        <v>9301</v>
      </c>
      <c r="B2086" s="10" t="str">
        <f>TEXT(C2086,"yyyy")&amp;"-"&amp;"Q"&amp;LOOKUP(MONTH(C2086),{1,4,7,10},{1,2,3,4})</f>
        <v>2016-Q1</v>
      </c>
      <c r="C2086" s="19">
        <v>42370</v>
      </c>
      <c r="D2086" s="7">
        <f>YEAR(DATE(YEAR(lex_jul_2014[[#This Row],[Date]]),MONTH(lex_jul_2014[[#This Row],[Date]])+6,1))</f>
        <v>2016</v>
      </c>
      <c r="E2086" s="39" t="str">
        <f>TEXT(lex_jul_2014[[#This Row],[Date]],"YYYY")</f>
        <v>2016</v>
      </c>
      <c r="F2086" t="s">
        <v>276</v>
      </c>
      <c r="G2086" s="7" t="str">
        <f>VLOOKUP(K2086,[1]LibPAS_data!$A$2:$C$600,3,FALSE)</f>
        <v>Yavapai</v>
      </c>
      <c r="H2086">
        <v>12675</v>
      </c>
      <c r="I2086" t="s">
        <v>40</v>
      </c>
      <c r="J2086" s="7" t="str">
        <f>VLOOKUP(K2086,[1]LibPAS_data!$A$2:$C$601,2,FALSE)</f>
        <v>Yavapai County Library District</v>
      </c>
      <c r="K2086" s="13" t="s">
        <v>259</v>
      </c>
      <c r="L2086" t="s">
        <v>39</v>
      </c>
      <c r="M2086" t="s">
        <v>266</v>
      </c>
      <c r="P2086">
        <v>1</v>
      </c>
      <c r="Q2086">
        <v>1</v>
      </c>
      <c r="R2086">
        <v>10</v>
      </c>
      <c r="S2086">
        <v>1</v>
      </c>
      <c r="T2086">
        <v>0</v>
      </c>
      <c r="U2086">
        <v>0</v>
      </c>
      <c r="V2086">
        <v>0</v>
      </c>
    </row>
    <row r="2087" spans="1:22" ht="15" x14ac:dyDescent="0.25">
      <c r="A2087" s="22" t="str">
        <f>VLOOKUP(lex_jul_2014[[#This Row],[Locationid]],[1]LibPAS_data!$A$2:$D$264,4,FALSE)</f>
        <v>N/A</v>
      </c>
      <c r="B2087" s="10" t="str">
        <f>TEXT(C2087,"yyyy")&amp;"-"&amp;"Q"&amp;LOOKUP(MONTH(C2087),{1,4,7,10},{1,2,3,4})</f>
        <v>2016-Q1</v>
      </c>
      <c r="C2087" s="19">
        <v>42370</v>
      </c>
      <c r="D2087" s="7">
        <f>YEAR(DATE(YEAR(lex_jul_2014[[#This Row],[Date]]),MONTH(lex_jul_2014[[#This Row],[Date]])+6,1))</f>
        <v>2016</v>
      </c>
      <c r="E2087" s="39" t="str">
        <f>TEXT(lex_jul_2014[[#This Row],[Date]],"YYYY")</f>
        <v>2016</v>
      </c>
      <c r="F2087" t="s">
        <v>276</v>
      </c>
      <c r="G2087" s="7" t="str">
        <f>VLOOKUP(K2087,[1]LibPAS_data!$A$2:$C$600,3,FALSE)</f>
        <v>Yavapai</v>
      </c>
      <c r="H2087">
        <v>14518</v>
      </c>
      <c r="I2087" t="s">
        <v>41</v>
      </c>
      <c r="J2087" s="7" t="str">
        <f>VLOOKUP(K2087,[1]LibPAS_data!$A$2:$C$601,2,FALSE)</f>
        <v>Yavapai-Prescott Tribal Library</v>
      </c>
      <c r="K2087" s="26" t="s">
        <v>260</v>
      </c>
      <c r="L2087" t="s">
        <v>39</v>
      </c>
      <c r="M2087" t="s">
        <v>266</v>
      </c>
      <c r="P2087">
        <v>0</v>
      </c>
      <c r="Q2087">
        <v>0</v>
      </c>
      <c r="R2087">
        <v>0</v>
      </c>
      <c r="S2087">
        <v>0</v>
      </c>
      <c r="T2087">
        <v>0</v>
      </c>
      <c r="U2087">
        <v>0</v>
      </c>
      <c r="V2087">
        <v>0</v>
      </c>
    </row>
    <row r="2088" spans="1:22" ht="15" x14ac:dyDescent="0.25">
      <c r="A2088" s="22">
        <f>VLOOKUP(lex_jul_2014[[#This Row],[Locationid]],[1]LibPAS_data!$A$2:$D$264,4,FALSE)</f>
        <v>790</v>
      </c>
      <c r="B2088" s="10" t="str">
        <f>TEXT(C2088,"yyyy")&amp;"-"&amp;"Q"&amp;LOOKUP(MONTH(C2088),{1,4,7,10},{1,2,3,4})</f>
        <v>2016-Q1</v>
      </c>
      <c r="C2088" s="19">
        <v>42370</v>
      </c>
      <c r="D2088" s="7">
        <f>YEAR(DATE(YEAR(lex_jul_2014[[#This Row],[Date]]),MONTH(lex_jul_2014[[#This Row],[Date]])+6,1))</f>
        <v>2016</v>
      </c>
      <c r="E2088" s="39" t="str">
        <f>TEXT(lex_jul_2014[[#This Row],[Date]],"YYYY")</f>
        <v>2016</v>
      </c>
      <c r="F2088" t="s">
        <v>276</v>
      </c>
      <c r="G2088" s="7" t="str">
        <f>VLOOKUP(K2088,[1]LibPAS_data!$A$2:$C$600,3,FALSE)</f>
        <v>Gila</v>
      </c>
      <c r="H2088">
        <v>14464</v>
      </c>
      <c r="I2088" t="s">
        <v>91</v>
      </c>
      <c r="J2088" s="7" t="str">
        <f>VLOOKUP(K2088,[1]LibPAS_data!$A$2:$C$601,2,FALSE)</f>
        <v>Young Public Library</v>
      </c>
      <c r="K2088" s="13" t="s">
        <v>261</v>
      </c>
      <c r="L2088" t="s">
        <v>84</v>
      </c>
      <c r="M2088" t="s">
        <v>266</v>
      </c>
      <c r="P2088">
        <v>0</v>
      </c>
      <c r="Q2088">
        <v>0</v>
      </c>
      <c r="R2088">
        <v>0</v>
      </c>
      <c r="S2088">
        <v>0</v>
      </c>
      <c r="T2088">
        <v>0</v>
      </c>
      <c r="U2088">
        <v>0</v>
      </c>
      <c r="V2088">
        <v>0</v>
      </c>
    </row>
    <row r="2089" spans="1:22" ht="15" x14ac:dyDescent="0.25">
      <c r="A2089" s="22">
        <f>VLOOKUP(lex_jul_2014[[#This Row],[Locationid]],[1]LibPAS_data!$A$2:$D$264,4,FALSE)</f>
        <v>359</v>
      </c>
      <c r="B2089" s="10" t="str">
        <f>TEXT(C2089,"yyyy")&amp;"-"&amp;"Q"&amp;LOOKUP(MONTH(C2089),{1,4,7,10},{1,2,3,4})</f>
        <v>2016-Q1</v>
      </c>
      <c r="C2089" s="19">
        <v>42370</v>
      </c>
      <c r="D2089" s="7">
        <f>YEAR(DATE(YEAR(lex_jul_2014[[#This Row],[Date]]),MONTH(lex_jul_2014[[#This Row],[Date]])+6,1))</f>
        <v>2016</v>
      </c>
      <c r="E2089" s="39" t="str">
        <f>TEXT(lex_jul_2014[[#This Row],[Date]],"YYYY")</f>
        <v>2016</v>
      </c>
      <c r="F2089" t="s">
        <v>276</v>
      </c>
      <c r="G2089" s="7" t="str">
        <f>VLOOKUP(K2089,[1]LibPAS_data!$A$2:$C$600,3,FALSE)</f>
        <v>Maricopa</v>
      </c>
      <c r="H2089">
        <v>14486</v>
      </c>
      <c r="I2089" t="s">
        <v>105</v>
      </c>
      <c r="J2089" s="7" t="str">
        <f>VLOOKUP(K2089,[1]LibPAS_data!$A$2:$C$601,2,FALSE)</f>
        <v>Youngtown Public Library</v>
      </c>
      <c r="K2089" s="13" t="s">
        <v>262</v>
      </c>
      <c r="L2089" t="s">
        <v>96</v>
      </c>
      <c r="M2089" t="s">
        <v>266</v>
      </c>
      <c r="P2089">
        <v>0</v>
      </c>
      <c r="Q2089">
        <v>0</v>
      </c>
      <c r="R2089">
        <v>0</v>
      </c>
      <c r="S2089">
        <v>0</v>
      </c>
      <c r="T2089">
        <v>0</v>
      </c>
      <c r="U2089">
        <v>0</v>
      </c>
      <c r="V2089">
        <v>0</v>
      </c>
    </row>
    <row r="2090" spans="1:22" ht="15" x14ac:dyDescent="0.25">
      <c r="A2090" s="27" t="e">
        <f>VLOOKUP(lex_jul_2014[[#This Row],[Locationid]],[1]LibPAS_data!$A$2:$D$264,4,FALSE)</f>
        <v>#N/A</v>
      </c>
      <c r="B2090" s="10" t="str">
        <f>TEXT(C2090,"yyyy")&amp;"-"&amp;"Q"&amp;LOOKUP(MONTH(C2090),{1,4,7,10},{1,2,3,4})</f>
        <v>2016-Q1</v>
      </c>
      <c r="C2090" s="19">
        <v>42370</v>
      </c>
      <c r="D2090" s="7">
        <f>YEAR(DATE(YEAR(lex_jul_2014[[#This Row],[Date]]),MONTH(lex_jul_2014[[#This Row],[Date]])+6,1))</f>
        <v>2016</v>
      </c>
      <c r="E2090" s="39" t="str">
        <f>TEXT(lex_jul_2014[[#This Row],[Date]],"YYYY")</f>
        <v>2016</v>
      </c>
      <c r="F2090" t="s">
        <v>276</v>
      </c>
      <c r="G2090" s="28" t="str">
        <f>VLOOKUP(K2090,[1]LibPAS_data!$A$2:$C$600,3,FALSE)</f>
        <v>Yuma</v>
      </c>
      <c r="H2090" s="2">
        <v>14527</v>
      </c>
      <c r="I2090" s="2" t="s">
        <v>140</v>
      </c>
      <c r="J2090" s="28" t="str">
        <f>VLOOKUP(K2090,[1]LibPAS_data!$A$2:$C$601,2,FALSE)</f>
        <v>Yuma County Library District</v>
      </c>
      <c r="K2090" s="30" t="s">
        <v>263</v>
      </c>
      <c r="L2090" s="2" t="s">
        <v>141</v>
      </c>
      <c r="M2090" t="s">
        <v>266</v>
      </c>
      <c r="N2090" s="2"/>
      <c r="O2090" s="2"/>
      <c r="P2090" s="2">
        <v>84</v>
      </c>
      <c r="Q2090" s="2">
        <v>7</v>
      </c>
      <c r="R2090" s="2">
        <v>4121</v>
      </c>
      <c r="S2090" s="2">
        <v>51</v>
      </c>
      <c r="T2090" s="2">
        <v>11</v>
      </c>
      <c r="U2090" s="2">
        <v>6</v>
      </c>
      <c r="V2090" s="2">
        <v>5</v>
      </c>
    </row>
    <row r="2091" spans="1:22" ht="15" x14ac:dyDescent="0.25">
      <c r="A2091" s="22">
        <f>VLOOKUP(lex_jul_2014[[#This Row],[Locationid]],[1]LibPAS_data!$A$2:$D$264,4,FALSE)</f>
        <v>1188</v>
      </c>
      <c r="B2091" s="10" t="str">
        <f>TEXT(C2091,"yyyy")&amp;"-"&amp;"Q"&amp;LOOKUP(MONTH(C2091),{1,4,7,10},{1,2,3,4})</f>
        <v>2016-Q1</v>
      </c>
      <c r="C2091" s="19">
        <v>42401</v>
      </c>
      <c r="D2091" s="7">
        <f>YEAR(DATE(YEAR(lex_jul_2014[[#This Row],[Date]]),MONTH(lex_jul_2014[[#This Row],[Date]])+6,1))</f>
        <v>2016</v>
      </c>
      <c r="E2091" s="39" t="str">
        <f>TEXT(lex_jul_2014[[#This Row],[Date]],"YYYY")</f>
        <v>2016</v>
      </c>
      <c r="F2091" t="s">
        <v>288</v>
      </c>
      <c r="G2091" s="7" t="str">
        <f>VLOOKUP(K2091,[1]LibPAS_data!$A$2:$C$600,3,FALSE)</f>
        <v>Pinal</v>
      </c>
      <c r="H2091">
        <v>14487</v>
      </c>
      <c r="I2091" t="s">
        <v>106</v>
      </c>
      <c r="J2091" s="7" t="str">
        <f>VLOOKUP(K2091,[1]LibPAS_data!$A$2:$C$601,2,FALSE)</f>
        <v>Ak-Chin Indian Community Library</v>
      </c>
      <c r="K2091" s="13" t="s">
        <v>149</v>
      </c>
      <c r="L2091" t="s">
        <v>96</v>
      </c>
      <c r="M2091" t="s">
        <v>266</v>
      </c>
      <c r="P2091">
        <v>0</v>
      </c>
      <c r="Q2091">
        <v>0</v>
      </c>
      <c r="R2091">
        <v>0</v>
      </c>
      <c r="S2091">
        <v>0</v>
      </c>
      <c r="T2091">
        <v>0</v>
      </c>
      <c r="U2091">
        <v>0</v>
      </c>
      <c r="V2091">
        <v>0</v>
      </c>
    </row>
    <row r="2092" spans="1:22" ht="15" x14ac:dyDescent="0.25">
      <c r="A2092" s="22">
        <f>VLOOKUP(lex_jul_2014[[#This Row],[Locationid]],[1]LibPAS_data!$A$2:$D$264,4,FALSE)</f>
        <v>11452</v>
      </c>
      <c r="B2092" s="10" t="str">
        <f>TEXT(C2092,"yyyy")&amp;"-"&amp;"Q"&amp;LOOKUP(MONTH(C2092),{1,4,7,10},{1,2,3,4})</f>
        <v>2016-Q1</v>
      </c>
      <c r="C2092" s="19">
        <v>42401</v>
      </c>
      <c r="D2092" s="7">
        <f>YEAR(DATE(YEAR(lex_jul_2014[[#This Row],[Date]]),MONTH(lex_jul_2014[[#This Row],[Date]])+6,1))</f>
        <v>2016</v>
      </c>
      <c r="E2092" s="39" t="str">
        <f>TEXT(lex_jul_2014[[#This Row],[Date]],"YYYY")</f>
        <v>2016</v>
      </c>
      <c r="F2092" t="s">
        <v>288</v>
      </c>
      <c r="G2092" s="7" t="str">
        <f>VLOOKUP(K2092,[1]LibPAS_data!$A$2:$C$600,3,FALSE)</f>
        <v>Apache</v>
      </c>
      <c r="H2092">
        <v>14331</v>
      </c>
      <c r="I2092" t="s">
        <v>59</v>
      </c>
      <c r="J2092" s="7" t="str">
        <f>VLOOKUP(K2092,[1]LibPAS_data!$A$2:$C$601,2,FALSE)</f>
        <v>Apache County Library District Office</v>
      </c>
      <c r="K2092" s="13" t="s">
        <v>150</v>
      </c>
      <c r="L2092" t="s">
        <v>60</v>
      </c>
      <c r="M2092" t="s">
        <v>266</v>
      </c>
      <c r="P2092">
        <v>0</v>
      </c>
      <c r="Q2092">
        <v>0</v>
      </c>
      <c r="R2092">
        <v>0</v>
      </c>
      <c r="S2092">
        <v>0</v>
      </c>
      <c r="T2092">
        <v>0</v>
      </c>
      <c r="U2092">
        <v>0</v>
      </c>
      <c r="V2092">
        <v>0</v>
      </c>
    </row>
    <row r="2093" spans="1:22" ht="15" x14ac:dyDescent="0.25">
      <c r="A2093" s="22">
        <f>VLOOKUP(lex_jul_2014[[#This Row],[Locationid]],[1]LibPAS_data!$A$2:$D$264,4,FALSE)</f>
        <v>63208</v>
      </c>
      <c r="B2093" s="10" t="str">
        <f>TEXT(C2093,"yyyy")&amp;"-"&amp;"Q"&amp;LOOKUP(MONTH(C2093),{1,4,7,10},{1,2,3,4})</f>
        <v>2016-Q1</v>
      </c>
      <c r="C2093" s="19">
        <v>42401</v>
      </c>
      <c r="D2093" s="7">
        <f>YEAR(DATE(YEAR(lex_jul_2014[[#This Row],[Date]]),MONTH(lex_jul_2014[[#This Row],[Date]])+6,1))</f>
        <v>2016</v>
      </c>
      <c r="E2093" s="39" t="str">
        <f>TEXT(lex_jul_2014[[#This Row],[Date]],"YYYY")</f>
        <v>2016</v>
      </c>
      <c r="F2093" t="s">
        <v>288</v>
      </c>
      <c r="G2093" s="7" t="str">
        <f>VLOOKUP(K2093,[1]LibPAS_data!$A$2:$C$600,3,FALSE)</f>
        <v>Pinal</v>
      </c>
      <c r="H2093">
        <v>12670</v>
      </c>
      <c r="I2093" t="s">
        <v>14</v>
      </c>
      <c r="J2093" s="7" t="str">
        <f>VLOOKUP(K2093,[1]LibPAS_data!$A$2:$C$601,2,FALSE)</f>
        <v>Apache Junction Public Library</v>
      </c>
      <c r="K2093" s="13" t="s">
        <v>151</v>
      </c>
      <c r="L2093" t="s">
        <v>13</v>
      </c>
      <c r="M2093" t="s">
        <v>266</v>
      </c>
      <c r="P2093">
        <v>0</v>
      </c>
      <c r="Q2093">
        <v>0</v>
      </c>
      <c r="R2093">
        <v>0</v>
      </c>
      <c r="S2093">
        <v>0</v>
      </c>
      <c r="T2093">
        <v>0</v>
      </c>
      <c r="U2093">
        <v>0</v>
      </c>
      <c r="V2093">
        <v>0</v>
      </c>
    </row>
    <row r="2094" spans="1:22" ht="15" x14ac:dyDescent="0.25">
      <c r="A2094" s="22" t="e">
        <f>VLOOKUP(lex_jul_2014[[#This Row],[Locationid]],[1]LibPAS_data!$A$2:$D$264,4,FALSE)</f>
        <v>#N/A</v>
      </c>
      <c r="B2094" s="10" t="str">
        <f>TEXT(C2094,"yyyy")&amp;"-"&amp;"Q"&amp;LOOKUP(MONTH(C2094),{1,4,7,10},{1,2,3,4})</f>
        <v>2016-Q1</v>
      </c>
      <c r="C2094" s="19">
        <v>42401</v>
      </c>
      <c r="D2094" s="7">
        <f>YEAR(DATE(YEAR(lex_jul_2014[[#This Row],[Date]]),MONTH(lex_jul_2014[[#This Row],[Date]])+6,1))</f>
        <v>2016</v>
      </c>
      <c r="E2094" s="39" t="str">
        <f>TEXT(lex_jul_2014[[#This Row],[Date]],"YYYY")</f>
        <v>2016</v>
      </c>
      <c r="F2094" t="s">
        <v>288</v>
      </c>
      <c r="G2094" s="7" t="str">
        <f>VLOOKUP(K2094,[1]LibPAS_data!$A$2:$C$600,3,FALSE)</f>
        <v>Pinal</v>
      </c>
      <c r="H2094">
        <v>13834</v>
      </c>
      <c r="I2094" t="s">
        <v>15</v>
      </c>
      <c r="J2094" s="7" t="str">
        <f>VLOOKUP(K2094,[1]LibPAS_data!$A$2:$C$601,2,FALSE)</f>
        <v>Arizona City Community Library</v>
      </c>
      <c r="K2094" s="13" t="s">
        <v>152</v>
      </c>
      <c r="L2094" t="s">
        <v>13</v>
      </c>
      <c r="M2094" t="s">
        <v>266</v>
      </c>
      <c r="P2094">
        <v>0</v>
      </c>
      <c r="Q2094">
        <v>0</v>
      </c>
      <c r="R2094">
        <v>0</v>
      </c>
      <c r="S2094">
        <v>0</v>
      </c>
      <c r="T2094">
        <v>0</v>
      </c>
      <c r="U2094">
        <v>0</v>
      </c>
      <c r="V2094">
        <v>0</v>
      </c>
    </row>
    <row r="2095" spans="1:22" ht="15" x14ac:dyDescent="0.25">
      <c r="A2095" s="22" t="e">
        <f>VLOOKUP(lex_jul_2014[[#This Row],[Locationid]],[1]LibPAS_data!$A$2:$D$264,4,FALSE)</f>
        <v>#N/A</v>
      </c>
      <c r="B2095" s="10" t="str">
        <f>TEXT(C2095,"yyyy")&amp;"-"&amp;"Q"&amp;LOOKUP(MONTH(C2095),{1,4,7,10},{1,2,3,4})</f>
        <v>2016-Q1</v>
      </c>
      <c r="C2095" s="19">
        <v>42401</v>
      </c>
      <c r="D2095" s="7">
        <f>YEAR(DATE(YEAR(lex_jul_2014[[#This Row],[Date]]),MONTH(lex_jul_2014[[#This Row],[Date]])+6,1))</f>
        <v>2016</v>
      </c>
      <c r="E2095" s="39" t="str">
        <f>TEXT(lex_jul_2014[[#This Row],[Date]],"YYYY")</f>
        <v>2016</v>
      </c>
      <c r="F2095" t="s">
        <v>288</v>
      </c>
      <c r="G2095" s="7" t="str">
        <f>VLOOKUP(K2095,[1]LibPAS_data!$A$2:$C$600,3,FALSE)</f>
        <v>State</v>
      </c>
      <c r="H2095">
        <v>14554</v>
      </c>
      <c r="I2095" t="s">
        <v>143</v>
      </c>
      <c r="J2095" s="7" t="str">
        <f>VLOOKUP(K2095,[1]LibPAS_data!$A$2:$C$601,2,FALSE)</f>
        <v>Arizona State Library</v>
      </c>
      <c r="K2095" s="13" t="s">
        <v>153</v>
      </c>
      <c r="M2095" t="s">
        <v>266</v>
      </c>
      <c r="P2095">
        <v>2</v>
      </c>
      <c r="Q2095">
        <v>2</v>
      </c>
      <c r="R2095">
        <v>14</v>
      </c>
      <c r="S2095">
        <v>1</v>
      </c>
      <c r="T2095">
        <v>0</v>
      </c>
      <c r="U2095">
        <v>0</v>
      </c>
      <c r="V2095">
        <v>0</v>
      </c>
    </row>
    <row r="2096" spans="1:22" ht="15" x14ac:dyDescent="0.25">
      <c r="A2096" s="22" t="e">
        <f>VLOOKUP(lex_jul_2014[[#This Row],[Locationid]],[1]LibPAS_data!$A$2:$D$264,4,FALSE)</f>
        <v>#N/A</v>
      </c>
      <c r="B2096" s="10" t="str">
        <f>TEXT(C2096,"yyyy")&amp;"-"&amp;"Q"&amp;LOOKUP(MONTH(C2096),{1,4,7,10},{1,2,3,4})</f>
        <v>2016-Q1</v>
      </c>
      <c r="C2096" s="19">
        <v>42401</v>
      </c>
      <c r="D2096" s="7">
        <f>YEAR(DATE(YEAR(lex_jul_2014[[#This Row],[Date]]),MONTH(lex_jul_2014[[#This Row],[Date]])+6,1))</f>
        <v>2016</v>
      </c>
      <c r="E2096" s="39" t="str">
        <f>TEXT(lex_jul_2014[[#This Row],[Date]],"YYYY")</f>
        <v>2016</v>
      </c>
      <c r="F2096" t="s">
        <v>288</v>
      </c>
      <c r="G2096" s="7" t="str">
        <f>VLOOKUP(K2096,[1]LibPAS_data!$A$2:$C$600,3,FALSE)</f>
        <v>Yavapai</v>
      </c>
      <c r="H2096">
        <v>14520</v>
      </c>
      <c r="I2096" t="s">
        <v>54</v>
      </c>
      <c r="J2096" s="7" t="str">
        <f>VLOOKUP(K2096,[1]LibPAS_data!$A$2:$C$601,2,FALSE)</f>
        <v>Ash Fork Public Library</v>
      </c>
      <c r="K2096" s="13" t="s">
        <v>154</v>
      </c>
      <c r="L2096" t="s">
        <v>39</v>
      </c>
      <c r="M2096" t="s">
        <v>266</v>
      </c>
      <c r="P2096">
        <v>0</v>
      </c>
      <c r="Q2096">
        <v>0</v>
      </c>
      <c r="R2096">
        <v>0</v>
      </c>
      <c r="S2096">
        <v>0</v>
      </c>
      <c r="T2096">
        <v>0</v>
      </c>
      <c r="U2096">
        <v>0</v>
      </c>
      <c r="V2096">
        <v>0</v>
      </c>
    </row>
    <row r="2097" spans="1:22" ht="15" x14ac:dyDescent="0.25">
      <c r="A2097" s="22" t="str">
        <f>VLOOKUP(lex_jul_2014[[#This Row],[Locationid]],[1]LibPAS_data!$A$2:$D$264,4,FALSE)</f>
        <v>N/A</v>
      </c>
      <c r="B2097" s="10" t="str">
        <f>TEXT(C2097,"yyyy")&amp;"-"&amp;"Q"&amp;LOOKUP(MONTH(C2097),{1,4,7,10},{1,2,3,4})</f>
        <v>2016-Q1</v>
      </c>
      <c r="C2097" s="19">
        <v>42401</v>
      </c>
      <c r="D2097" s="7">
        <f>YEAR(DATE(YEAR(lex_jul_2014[[#This Row],[Date]]),MONTH(lex_jul_2014[[#This Row],[Date]])+6,1))</f>
        <v>2016</v>
      </c>
      <c r="E2097" s="39" t="str">
        <f>TEXT(lex_jul_2014[[#This Row],[Date]],"YYYY")</f>
        <v>2016</v>
      </c>
      <c r="F2097" t="s">
        <v>288</v>
      </c>
      <c r="G2097" s="7" t="str">
        <f>VLOOKUP(K2097,[1]LibPAS_data!$A$2:$C$600,3,FALSE)</f>
        <v>Mohave</v>
      </c>
      <c r="H2097">
        <v>14489</v>
      </c>
      <c r="I2097" t="s">
        <v>30</v>
      </c>
      <c r="J2097" s="7" t="str">
        <f>VLOOKUP(K2097,[1]LibPAS_data!$A$2:$C$601,2,FALSE)</f>
        <v>Ava Ich Asiit Tribal Library</v>
      </c>
      <c r="K2097" s="13" t="s">
        <v>155</v>
      </c>
      <c r="L2097" t="s">
        <v>28</v>
      </c>
      <c r="M2097" t="s">
        <v>266</v>
      </c>
      <c r="P2097">
        <v>0</v>
      </c>
      <c r="Q2097">
        <v>0</v>
      </c>
      <c r="R2097">
        <v>0</v>
      </c>
      <c r="S2097">
        <v>0</v>
      </c>
      <c r="T2097">
        <v>0</v>
      </c>
      <c r="U2097">
        <v>0</v>
      </c>
      <c r="V2097">
        <v>0</v>
      </c>
    </row>
    <row r="2098" spans="1:22" ht="15" x14ac:dyDescent="0.25">
      <c r="A2098" s="22">
        <f>VLOOKUP(lex_jul_2014[[#This Row],[Locationid]],[1]LibPAS_data!$A$2:$D$264,4,FALSE)</f>
        <v>22669</v>
      </c>
      <c r="B2098" s="10" t="str">
        <f>TEXT(C2098,"yyyy")&amp;"-"&amp;"Q"&amp;LOOKUP(MONTH(C2098),{1,4,7,10},{1,2,3,4})</f>
        <v>2016-Q1</v>
      </c>
      <c r="C2098" s="19">
        <v>42401</v>
      </c>
      <c r="D2098" s="7">
        <f>YEAR(DATE(YEAR(lex_jul_2014[[#This Row],[Date]]),MONTH(lex_jul_2014[[#This Row],[Date]])+6,1))</f>
        <v>2016</v>
      </c>
      <c r="E2098" s="39" t="str">
        <f>TEXT(lex_jul_2014[[#This Row],[Date]],"YYYY")</f>
        <v>2016</v>
      </c>
      <c r="F2098" t="s">
        <v>288</v>
      </c>
      <c r="G2098" s="7" t="str">
        <f>VLOOKUP(K2098,[1]LibPAS_data!$A$2:$C$600,3,FALSE)</f>
        <v>Maricopa</v>
      </c>
      <c r="H2098">
        <v>6014</v>
      </c>
      <c r="I2098" t="s">
        <v>95</v>
      </c>
      <c r="J2098" s="7" t="str">
        <f>VLOOKUP(K2098,[1]LibPAS_data!$A$2:$C$601,2,FALSE)</f>
        <v>Avondale Public Library</v>
      </c>
      <c r="K2098" s="13" t="s">
        <v>156</v>
      </c>
      <c r="L2098" t="s">
        <v>96</v>
      </c>
      <c r="M2098" t="s">
        <v>266</v>
      </c>
      <c r="P2098">
        <v>3</v>
      </c>
      <c r="Q2098">
        <v>2</v>
      </c>
      <c r="R2098">
        <v>13</v>
      </c>
      <c r="S2098">
        <v>0</v>
      </c>
      <c r="T2098">
        <v>3</v>
      </c>
      <c r="U2098">
        <v>7</v>
      </c>
      <c r="V2098">
        <v>0</v>
      </c>
    </row>
    <row r="2099" spans="1:22" ht="15" x14ac:dyDescent="0.25">
      <c r="A2099" s="22" t="e">
        <f>VLOOKUP(lex_jul_2014[[#This Row],[Locationid]],[1]LibPAS_data!$A$2:$D$264,4,FALSE)</f>
        <v>#N/A</v>
      </c>
      <c r="B2099" s="10" t="str">
        <f>TEXT(C2099,"yyyy")&amp;"-"&amp;"Q"&amp;LOOKUP(MONTH(C2099),{1,4,7,10},{1,2,3,4})</f>
        <v>2016-Q1</v>
      </c>
      <c r="C2099" s="19">
        <v>42401</v>
      </c>
      <c r="D2099" s="7">
        <f>YEAR(DATE(YEAR(lex_jul_2014[[#This Row],[Date]]),MONTH(lex_jul_2014[[#This Row],[Date]])+6,1))</f>
        <v>2016</v>
      </c>
      <c r="E2099" s="39" t="str">
        <f>TEXT(lex_jul_2014[[#This Row],[Date]],"YYYY")</f>
        <v>2016</v>
      </c>
      <c r="F2099" t="s">
        <v>288</v>
      </c>
      <c r="G2099" s="7" t="str">
        <f>VLOOKUP(K2099,[1]LibPAS_data!$A$2:$C$600,3,FALSE)</f>
        <v>Yavapai</v>
      </c>
      <c r="H2099">
        <v>14532</v>
      </c>
      <c r="I2099" t="s">
        <v>42</v>
      </c>
      <c r="J2099" s="7" t="str">
        <f>VLOOKUP(K2099,[1]LibPAS_data!$A$2:$C$601,2,FALSE)</f>
        <v>Bagdad Public Library</v>
      </c>
      <c r="K2099" s="13" t="s">
        <v>157</v>
      </c>
      <c r="L2099" t="s">
        <v>39</v>
      </c>
      <c r="M2099" t="s">
        <v>266</v>
      </c>
      <c r="P2099">
        <v>0</v>
      </c>
      <c r="Q2099">
        <v>0</v>
      </c>
      <c r="R2099">
        <v>0</v>
      </c>
      <c r="S2099">
        <v>0</v>
      </c>
      <c r="T2099">
        <v>0</v>
      </c>
      <c r="U2099">
        <v>0</v>
      </c>
      <c r="V2099">
        <v>0</v>
      </c>
    </row>
    <row r="2100" spans="1:22" ht="15" x14ac:dyDescent="0.25">
      <c r="A2100" s="22" t="e">
        <f>VLOOKUP(lex_jul_2014[[#This Row],[Locationid]],[1]LibPAS_data!$A$2:$D$264,4,FALSE)</f>
        <v>#N/A</v>
      </c>
      <c r="B2100" s="10" t="str">
        <f>TEXT(C2100,"yyyy")&amp;"-"&amp;"Q"&amp;LOOKUP(MONTH(C2100),{1,4,7,10},{1,2,3,4})</f>
        <v>2016-Q1</v>
      </c>
      <c r="C2100" s="19">
        <v>42401</v>
      </c>
      <c r="D2100" s="7">
        <f>YEAR(DATE(YEAR(lex_jul_2014[[#This Row],[Date]]),MONTH(lex_jul_2014[[#This Row],[Date]])+6,1))</f>
        <v>2016</v>
      </c>
      <c r="E2100" s="39" t="str">
        <f>TEXT(lex_jul_2014[[#This Row],[Date]],"YYYY")</f>
        <v>2016</v>
      </c>
      <c r="F2100" t="s">
        <v>288</v>
      </c>
      <c r="G2100" s="7" t="str">
        <f>VLOOKUP(K2100,[1]LibPAS_data!$A$2:$C$600,3,FALSE)</f>
        <v>Yavapai</v>
      </c>
      <c r="H2100">
        <v>19554</v>
      </c>
      <c r="I2100" t="s">
        <v>294</v>
      </c>
      <c r="J2100" s="7" t="str">
        <f>VLOOKUP(K2100,[1]LibPAS_data!$A$2:$C$601,2,FALSE)</f>
        <v>Beaver Creek Public School Library</v>
      </c>
      <c r="K2100" s="13" t="s">
        <v>295</v>
      </c>
      <c r="M2100" t="s">
        <v>266</v>
      </c>
      <c r="P2100">
        <v>0</v>
      </c>
      <c r="Q2100">
        <v>0</v>
      </c>
      <c r="R2100">
        <v>0</v>
      </c>
      <c r="S2100">
        <v>0</v>
      </c>
      <c r="T2100">
        <v>0</v>
      </c>
      <c r="U2100">
        <v>0</v>
      </c>
      <c r="V2100">
        <v>0</v>
      </c>
    </row>
    <row r="2101" spans="1:22" ht="15" x14ac:dyDescent="0.25">
      <c r="A2101" s="22">
        <f>VLOOKUP(lex_jul_2014[[#This Row],[Locationid]],[1]LibPAS_data!$A$2:$D$264,4,FALSE)</f>
        <v>6821</v>
      </c>
      <c r="B2101" s="10" t="str">
        <f>TEXT(C2101,"yyyy")&amp;"-"&amp;"Q"&amp;LOOKUP(MONTH(C2101),{1,4,7,10},{1,2,3,4})</f>
        <v>2016-Q1</v>
      </c>
      <c r="C2101" s="19">
        <v>42401</v>
      </c>
      <c r="D2101" s="7">
        <f>YEAR(DATE(YEAR(lex_jul_2014[[#This Row],[Date]]),MONTH(lex_jul_2014[[#This Row],[Date]])+6,1))</f>
        <v>2016</v>
      </c>
      <c r="E2101" s="39" t="str">
        <f>TEXT(lex_jul_2014[[#This Row],[Date]],"YYYY")</f>
        <v>2016</v>
      </c>
      <c r="F2101" t="s">
        <v>288</v>
      </c>
      <c r="G2101" s="7" t="str">
        <f>VLOOKUP(K2101,[1]LibPAS_data!$A$2:$C$600,3,FALSE)</f>
        <v>Cochise</v>
      </c>
      <c r="H2101">
        <v>14448</v>
      </c>
      <c r="I2101" t="s">
        <v>82</v>
      </c>
      <c r="J2101" s="7" t="str">
        <f>VLOOKUP(K2101,[1]LibPAS_data!$A$2:$C$601,2,FALSE)</f>
        <v>Benson Public Library</v>
      </c>
      <c r="K2101" s="13" t="s">
        <v>158</v>
      </c>
      <c r="L2101" t="s">
        <v>76</v>
      </c>
      <c r="M2101" t="s">
        <v>266</v>
      </c>
      <c r="P2101">
        <v>0</v>
      </c>
      <c r="Q2101">
        <v>0</v>
      </c>
      <c r="R2101">
        <v>0</v>
      </c>
      <c r="S2101">
        <v>0</v>
      </c>
      <c r="T2101">
        <v>0</v>
      </c>
      <c r="U2101">
        <v>0</v>
      </c>
      <c r="V2101">
        <v>0</v>
      </c>
    </row>
    <row r="2102" spans="1:22" ht="15" x14ac:dyDescent="0.25">
      <c r="A2102" s="22" t="e">
        <f>VLOOKUP(lex_jul_2014[[#This Row],[Locationid]],[1]LibPAS_data!$A$2:$D$264,4,FALSE)</f>
        <v>#N/A</v>
      </c>
      <c r="B2102" s="10" t="str">
        <f>TEXT(C2102,"yyyy")&amp;"-"&amp;"Q"&amp;LOOKUP(MONTH(C2102),{1,4,7,10},{1,2,3,4})</f>
        <v>2016-Q1</v>
      </c>
      <c r="C2102" s="19">
        <v>42401</v>
      </c>
      <c r="D2102" s="7">
        <f>YEAR(DATE(YEAR(lex_jul_2014[[#This Row],[Date]]),MONTH(lex_jul_2014[[#This Row],[Date]])+6,1))</f>
        <v>2016</v>
      </c>
      <c r="E2102" s="39" t="str">
        <f>TEXT(lex_jul_2014[[#This Row],[Date]],"YYYY")</f>
        <v>2016</v>
      </c>
      <c r="F2102" t="s">
        <v>288</v>
      </c>
      <c r="G2102" s="7" t="str">
        <f>VLOOKUP(K2102,[1]LibPAS_data!$A$2:$C$600,3,FALSE)</f>
        <v>Yavapai</v>
      </c>
      <c r="H2102">
        <v>14536</v>
      </c>
      <c r="I2102" t="s">
        <v>55</v>
      </c>
      <c r="J2102" s="7" t="str">
        <f>VLOOKUP(K2102,[1]LibPAS_data!$A$2:$C$601,2,FALSE)</f>
        <v>Black Canyon City Community Library</v>
      </c>
      <c r="K2102" s="13" t="s">
        <v>159</v>
      </c>
      <c r="L2102" t="s">
        <v>39</v>
      </c>
      <c r="M2102" t="s">
        <v>266</v>
      </c>
      <c r="P2102">
        <v>0</v>
      </c>
      <c r="Q2102">
        <v>0</v>
      </c>
      <c r="R2102">
        <v>0</v>
      </c>
      <c r="S2102">
        <v>0</v>
      </c>
      <c r="T2102">
        <v>0</v>
      </c>
      <c r="U2102">
        <v>0</v>
      </c>
      <c r="V2102">
        <v>0</v>
      </c>
    </row>
    <row r="2103" spans="1:22" ht="15" x14ac:dyDescent="0.25">
      <c r="A2103" s="22" t="e">
        <f>VLOOKUP(lex_jul_2014[[#This Row],[Locationid]],[1]LibPAS_data!$A$2:$D$264,4,FALSE)</f>
        <v>#N/A</v>
      </c>
      <c r="B2103" s="10" t="str">
        <f>TEXT(C2103,"yyyy")&amp;"-"&amp;"Q"&amp;LOOKUP(MONTH(C2103),{1,4,7,10},{1,2,3,4})</f>
        <v>2016-Q1</v>
      </c>
      <c r="C2103" s="19">
        <v>42401</v>
      </c>
      <c r="D2103" s="7">
        <f>YEAR(DATE(YEAR(lex_jul_2014[[#This Row],[Date]]),MONTH(lex_jul_2014[[#This Row],[Date]])+6,1))</f>
        <v>2016</v>
      </c>
      <c r="E2103" s="39" t="str">
        <f>TEXT(lex_jul_2014[[#This Row],[Date]],"YYYY")</f>
        <v>2016</v>
      </c>
      <c r="F2103" t="s">
        <v>288</v>
      </c>
      <c r="G2103" s="7" t="str">
        <f>VLOOKUP(K2103,[1]LibPAS_data!$A$2:$C$600,3,FALSE)</f>
        <v>Greenlee</v>
      </c>
      <c r="H2103">
        <v>14469</v>
      </c>
      <c r="I2103" t="s">
        <v>71</v>
      </c>
      <c r="J2103" s="7" t="str">
        <f>VLOOKUP(K2103,[1]LibPAS_data!$A$2:$C$601,2,FALSE)</f>
        <v>Blue Public Library</v>
      </c>
      <c r="K2103" s="15" t="s">
        <v>160</v>
      </c>
      <c r="L2103" t="s">
        <v>70</v>
      </c>
      <c r="M2103" t="s">
        <v>266</v>
      </c>
      <c r="P2103">
        <v>0</v>
      </c>
      <c r="Q2103">
        <v>0</v>
      </c>
      <c r="R2103">
        <v>0</v>
      </c>
      <c r="S2103">
        <v>0</v>
      </c>
      <c r="T2103">
        <v>0</v>
      </c>
      <c r="U2103">
        <v>0</v>
      </c>
      <c r="V2103">
        <v>0</v>
      </c>
    </row>
    <row r="2104" spans="1:22" ht="15" x14ac:dyDescent="0.25">
      <c r="A2104" s="22" t="e">
        <f>VLOOKUP(lex_jul_2014[[#This Row],[Locationid]],[1]LibPAS_data!$A$2:$D$264,4,FALSE)</f>
        <v>#N/A</v>
      </c>
      <c r="B2104" s="10" t="str">
        <f>TEXT(C2104,"yyyy")&amp;"-"&amp;"Q"&amp;LOOKUP(MONTH(C2104),{1,4,7,10},{1,2,3,4})</f>
        <v>2016-Q1</v>
      </c>
      <c r="C2104" s="19">
        <v>42401</v>
      </c>
      <c r="D2104" s="7">
        <f>YEAR(DATE(YEAR(lex_jul_2014[[#This Row],[Date]]),MONTH(lex_jul_2014[[#This Row],[Date]])+6,1))</f>
        <v>2016</v>
      </c>
      <c r="E2104" s="39" t="str">
        <f>TEXT(lex_jul_2014[[#This Row],[Date]],"YYYY")</f>
        <v>2016</v>
      </c>
      <c r="F2104" t="s">
        <v>288</v>
      </c>
      <c r="G2104" s="7" t="str">
        <f>VLOOKUP(K2104,[1]LibPAS_data!$A$2:$C$600,3,FALSE)</f>
        <v>La Paz</v>
      </c>
      <c r="H2104">
        <v>14474</v>
      </c>
      <c r="I2104" t="s">
        <v>36</v>
      </c>
      <c r="J2104" s="7" t="str">
        <f>VLOOKUP(K2104,[1]LibPAS_data!$A$2:$C$601,2,FALSE)</f>
        <v>Bouse Public Library</v>
      </c>
      <c r="K2104" s="13" t="s">
        <v>161</v>
      </c>
      <c r="L2104" t="s">
        <v>34</v>
      </c>
      <c r="M2104" t="s">
        <v>266</v>
      </c>
      <c r="P2104">
        <v>0</v>
      </c>
      <c r="Q2104">
        <v>0</v>
      </c>
      <c r="R2104">
        <v>0</v>
      </c>
      <c r="S2104">
        <v>0</v>
      </c>
      <c r="T2104">
        <v>0</v>
      </c>
      <c r="U2104">
        <v>0</v>
      </c>
      <c r="V2104">
        <v>0</v>
      </c>
    </row>
    <row r="2105" spans="1:22" ht="15" x14ac:dyDescent="0.25">
      <c r="A2105" s="22" t="str">
        <f>VLOOKUP(lex_jul_2014[[#This Row],[Locationid]],[1]LibPAS_data!$A$2:$D$264,4,FALSE)</f>
        <v>N/A</v>
      </c>
      <c r="B2105" s="10" t="str">
        <f>TEXT(C2105,"yyyy")&amp;"-"&amp;"Q"&amp;LOOKUP(MONTH(C2105),{1,4,7,10},{1,2,3,4})</f>
        <v>2016-Q1</v>
      </c>
      <c r="C2105" s="19">
        <v>42401</v>
      </c>
      <c r="D2105" s="7">
        <f>YEAR(DATE(YEAR(lex_jul_2014[[#This Row],[Date]]),MONTH(lex_jul_2014[[#This Row],[Date]])+6,1))</f>
        <v>2016</v>
      </c>
      <c r="E2105" s="39" t="str">
        <f>TEXT(lex_jul_2014[[#This Row],[Date]],"YYYY")</f>
        <v>2016</v>
      </c>
      <c r="F2105" t="s">
        <v>288</v>
      </c>
      <c r="G2105" s="7" t="str">
        <f>VLOOKUP(K2105,[1]LibPAS_data!$A$2:$C$600,3,FALSE)</f>
        <v>Maricopa</v>
      </c>
      <c r="H2105">
        <v>14478</v>
      </c>
      <c r="I2105" t="s">
        <v>100</v>
      </c>
      <c r="J2105" s="7" t="str">
        <f>VLOOKUP(K2105,[1]LibPAS_data!$A$2:$C$601,2,FALSE)</f>
        <v>Buckeye Public Library</v>
      </c>
      <c r="K2105" s="13" t="s">
        <v>162</v>
      </c>
      <c r="L2105" t="s">
        <v>96</v>
      </c>
      <c r="M2105" t="s">
        <v>266</v>
      </c>
      <c r="P2105">
        <v>2</v>
      </c>
      <c r="Q2105">
        <v>1</v>
      </c>
      <c r="R2105">
        <v>6</v>
      </c>
      <c r="S2105">
        <v>0</v>
      </c>
      <c r="T2105">
        <v>0</v>
      </c>
      <c r="U2105">
        <v>0</v>
      </c>
      <c r="V2105">
        <v>1</v>
      </c>
    </row>
    <row r="2106" spans="1:22" ht="15" x14ac:dyDescent="0.25">
      <c r="A2106" s="22">
        <f>VLOOKUP(lex_jul_2014[[#This Row],[Locationid]],[1]LibPAS_data!$A$2:$D$264,4,FALSE)</f>
        <v>3311</v>
      </c>
      <c r="B2106" s="10" t="str">
        <f>TEXT(C2106,"yyyy")&amp;"-"&amp;"Q"&amp;LOOKUP(MONTH(C2106),{1,4,7,10},{1,2,3,4})</f>
        <v>2016-Q1</v>
      </c>
      <c r="C2106" s="19">
        <v>42401</v>
      </c>
      <c r="D2106" s="7">
        <f>YEAR(DATE(YEAR(lex_jul_2014[[#This Row],[Date]]),MONTH(lex_jul_2014[[#This Row],[Date]])+6,1))</f>
        <v>2016</v>
      </c>
      <c r="E2106" s="39" t="str">
        <f>TEXT(lex_jul_2014[[#This Row],[Date]],"YYYY")</f>
        <v>2016</v>
      </c>
      <c r="F2106" t="s">
        <v>288</v>
      </c>
      <c r="G2106" s="7" t="str">
        <f>VLOOKUP(K2106,[1]LibPAS_data!$A$2:$C$600,3,FALSE)</f>
        <v>Yavapai</v>
      </c>
      <c r="H2106">
        <v>14521</v>
      </c>
      <c r="I2106" t="s">
        <v>56</v>
      </c>
      <c r="J2106" s="7" t="str">
        <f>VLOOKUP(K2106,[1]LibPAS_data!$A$2:$C$601,2,FALSE)</f>
        <v>Camp Verde Community Library</v>
      </c>
      <c r="K2106" s="13" t="s">
        <v>163</v>
      </c>
      <c r="L2106" t="s">
        <v>39</v>
      </c>
      <c r="M2106" t="s">
        <v>266</v>
      </c>
      <c r="P2106">
        <v>0</v>
      </c>
      <c r="Q2106">
        <v>0</v>
      </c>
      <c r="R2106">
        <v>0</v>
      </c>
      <c r="S2106">
        <v>0</v>
      </c>
      <c r="T2106">
        <v>0</v>
      </c>
      <c r="U2106">
        <v>0</v>
      </c>
      <c r="V2106">
        <v>0</v>
      </c>
    </row>
    <row r="2107" spans="1:22" ht="15" x14ac:dyDescent="0.25">
      <c r="A2107" s="22">
        <f>VLOOKUP(lex_jul_2014[[#This Row],[Locationid]],[1]LibPAS_data!$A$2:$D$264,4,FALSE)</f>
        <v>48762</v>
      </c>
      <c r="B2107" s="10" t="str">
        <f>TEXT(C2107,"yyyy")&amp;"-"&amp;"Q"&amp;LOOKUP(MONTH(C2107),{1,4,7,10},{1,2,3,4})</f>
        <v>2016-Q1</v>
      </c>
      <c r="C2107" s="19">
        <v>42401</v>
      </c>
      <c r="D2107" s="7">
        <f>YEAR(DATE(YEAR(lex_jul_2014[[#This Row],[Date]]),MONTH(lex_jul_2014[[#This Row],[Date]])+6,1))</f>
        <v>2016</v>
      </c>
      <c r="E2107" s="39" t="str">
        <f>TEXT(lex_jul_2014[[#This Row],[Date]],"YYYY")</f>
        <v>2016</v>
      </c>
      <c r="F2107" t="s">
        <v>288</v>
      </c>
      <c r="G2107" s="7" t="str">
        <f>VLOOKUP(K2107,[1]LibPAS_data!$A$2:$C$600,3,FALSE)</f>
        <v>Pinal</v>
      </c>
      <c r="H2107">
        <v>13835</v>
      </c>
      <c r="I2107" t="s">
        <v>19</v>
      </c>
      <c r="J2107" s="7" t="str">
        <f>VLOOKUP(K2107,[1]LibPAS_data!$A$2:$C$601,2,FALSE)</f>
        <v>Casa Grande Public Library</v>
      </c>
      <c r="K2107" s="18" t="s">
        <v>164</v>
      </c>
      <c r="L2107" t="s">
        <v>13</v>
      </c>
      <c r="M2107" t="s">
        <v>266</v>
      </c>
      <c r="P2107">
        <v>0</v>
      </c>
      <c r="Q2107">
        <v>0</v>
      </c>
      <c r="R2107">
        <v>0</v>
      </c>
      <c r="S2107">
        <v>0</v>
      </c>
      <c r="T2107">
        <v>0</v>
      </c>
      <c r="U2107">
        <v>0</v>
      </c>
      <c r="V2107">
        <v>0</v>
      </c>
    </row>
    <row r="2108" spans="1:22" ht="15" x14ac:dyDescent="0.25">
      <c r="A2108" s="22" t="e">
        <f>VLOOKUP(lex_jul_2014[[#This Row],[Locationid]],[1]LibPAS_data!$A$2:$D$264,4,FALSE)</f>
        <v>#N/A</v>
      </c>
      <c r="B2108" s="10" t="str">
        <f>TEXT(C2108,"yyyy")&amp;"-"&amp;"Q"&amp;LOOKUP(MONTH(C2108),{1,4,7,10},{1,2,3,4})</f>
        <v>2016-Q1</v>
      </c>
      <c r="C2108" s="19">
        <v>42401</v>
      </c>
      <c r="D2108" s="7">
        <f>YEAR(DATE(YEAR(lex_jul_2014[[#This Row],[Date]]),MONTH(lex_jul_2014[[#This Row],[Date]])+6,1))</f>
        <v>2016</v>
      </c>
      <c r="E2108" s="39" t="str">
        <f>TEXT(lex_jul_2014[[#This Row],[Date]],"YYYY")</f>
        <v>2016</v>
      </c>
      <c r="F2108" t="s">
        <v>288</v>
      </c>
      <c r="G2108" s="7" t="str">
        <f>VLOOKUP(K2108,[1]LibPAS_data!$A$2:$C$600,3,FALSE)</f>
        <v>Yavapai</v>
      </c>
      <c r="H2108">
        <v>14325</v>
      </c>
      <c r="I2108" t="s">
        <v>37</v>
      </c>
      <c r="J2108" s="7" t="str">
        <f>VLOOKUP(K2108,[1]LibPAS_data!$A$2:$C$601,2,FALSE)</f>
        <v>Centennial Public Library</v>
      </c>
      <c r="K2108" s="18" t="s">
        <v>165</v>
      </c>
      <c r="L2108" t="s">
        <v>34</v>
      </c>
      <c r="M2108" t="s">
        <v>266</v>
      </c>
      <c r="P2108">
        <v>0</v>
      </c>
      <c r="Q2108">
        <v>0</v>
      </c>
      <c r="R2108">
        <v>0</v>
      </c>
      <c r="S2108">
        <v>0</v>
      </c>
      <c r="T2108">
        <v>0</v>
      </c>
      <c r="U2108">
        <v>0</v>
      </c>
      <c r="V2108">
        <v>0</v>
      </c>
    </row>
    <row r="2109" spans="1:22" ht="15" x14ac:dyDescent="0.25">
      <c r="A2109" s="22">
        <f>VLOOKUP(lex_jul_2014[[#This Row],[Locationid]],[1]LibPAS_data!$A$2:$D$264,4,FALSE)</f>
        <v>309229</v>
      </c>
      <c r="B2109" s="10" t="str">
        <f>TEXT(C2109,"yyyy")&amp;"-"&amp;"Q"&amp;LOOKUP(MONTH(C2109),{1,4,7,10},{1,2,3,4})</f>
        <v>2016-Q1</v>
      </c>
      <c r="C2109" s="19">
        <v>42401</v>
      </c>
      <c r="D2109" s="7">
        <f>YEAR(DATE(YEAR(lex_jul_2014[[#This Row],[Date]]),MONTH(lex_jul_2014[[#This Row],[Date]])+6,1))</f>
        <v>2016</v>
      </c>
      <c r="E2109" s="39" t="str">
        <f>TEXT(lex_jul_2014[[#This Row],[Date]],"YYYY")</f>
        <v>2016</v>
      </c>
      <c r="F2109" t="s">
        <v>288</v>
      </c>
      <c r="G2109" s="7" t="str">
        <f>VLOOKUP(K2109,[1]LibPAS_data!$A$2:$C$600,3,FALSE)</f>
        <v>Maricopa</v>
      </c>
      <c r="H2109">
        <v>12890</v>
      </c>
      <c r="I2109" t="s">
        <v>99</v>
      </c>
      <c r="J2109" s="7" t="str">
        <f>VLOOKUP(K2109,[1]LibPAS_data!$A$2:$C$601,2,FALSE)</f>
        <v xml:space="preserve">Chandler Public Library </v>
      </c>
      <c r="K2109" s="18" t="s">
        <v>166</v>
      </c>
      <c r="L2109" t="s">
        <v>96</v>
      </c>
      <c r="M2109" t="s">
        <v>266</v>
      </c>
      <c r="P2109">
        <v>5</v>
      </c>
      <c r="Q2109">
        <v>0</v>
      </c>
      <c r="R2109">
        <v>38</v>
      </c>
      <c r="S2109">
        <v>9</v>
      </c>
      <c r="T2109">
        <v>1</v>
      </c>
      <c r="U2109">
        <v>0</v>
      </c>
      <c r="V2109">
        <v>0</v>
      </c>
    </row>
    <row r="2110" spans="1:22" ht="15" x14ac:dyDescent="0.25">
      <c r="A2110" s="22">
        <f>VLOOKUP(lex_jul_2014[[#This Row],[Locationid]],[1]LibPAS_data!$A$2:$D$264,4,FALSE)</f>
        <v>10528</v>
      </c>
      <c r="B2110" s="10" t="str">
        <f>TEXT(C2110,"yyyy")&amp;"-"&amp;"Q"&amp;LOOKUP(MONTH(C2110),{1,4,7,10},{1,2,3,4})</f>
        <v>2016-Q1</v>
      </c>
      <c r="C2110" s="19">
        <v>42401</v>
      </c>
      <c r="D2110" s="7">
        <f>YEAR(DATE(YEAR(lex_jul_2014[[#This Row],[Date]]),MONTH(lex_jul_2014[[#This Row],[Date]])+6,1))</f>
        <v>2016</v>
      </c>
      <c r="E2110" s="39" t="str">
        <f>TEXT(lex_jul_2014[[#This Row],[Date]],"YYYY")</f>
        <v>2016</v>
      </c>
      <c r="F2110" t="s">
        <v>288</v>
      </c>
      <c r="G2110" s="7" t="str">
        <f>VLOOKUP(K2110,[1]LibPAS_data!$A$2:$C$600,3,FALSE)</f>
        <v>Yavapai</v>
      </c>
      <c r="H2110">
        <v>14522</v>
      </c>
      <c r="I2110" t="s">
        <v>57</v>
      </c>
      <c r="J2110" s="7" t="str">
        <f>VLOOKUP(K2110,[1]LibPAS_data!$A$2:$C$601,2,FALSE)</f>
        <v>Chino Valley Public Library</v>
      </c>
      <c r="K2110" s="18" t="s">
        <v>167</v>
      </c>
      <c r="L2110" t="s">
        <v>39</v>
      </c>
      <c r="M2110" t="s">
        <v>266</v>
      </c>
      <c r="P2110">
        <v>0</v>
      </c>
      <c r="Q2110">
        <v>0</v>
      </c>
      <c r="R2110">
        <v>0</v>
      </c>
      <c r="S2110">
        <v>0</v>
      </c>
      <c r="T2110">
        <v>0</v>
      </c>
      <c r="U2110">
        <v>0</v>
      </c>
      <c r="V2110">
        <v>0</v>
      </c>
    </row>
    <row r="2111" spans="1:22" ht="15" x14ac:dyDescent="0.25">
      <c r="A2111" s="22" t="e">
        <f>VLOOKUP(lex_jul_2014[[#This Row],[Locationid]],[1]LibPAS_data!$A$2:$D$264,4,FALSE)</f>
        <v>#N/A</v>
      </c>
      <c r="B2111" s="10" t="str">
        <f>TEXT(C2111,"yyyy")&amp;"-"&amp;"Q"&amp;LOOKUP(MONTH(C2111),{1,4,7,10},{1,2,3,4})</f>
        <v>2016-Q1</v>
      </c>
      <c r="C2111" s="19">
        <v>42401</v>
      </c>
      <c r="D2111" s="7">
        <f>YEAR(DATE(YEAR(lex_jul_2014[[#This Row],[Date]]),MONTH(lex_jul_2014[[#This Row],[Date]])+6,1))</f>
        <v>2016</v>
      </c>
      <c r="E2111" s="39" t="str">
        <f>TEXT(lex_jul_2014[[#This Row],[Date]],"YYYY")</f>
        <v>2016</v>
      </c>
      <c r="F2111" t="s">
        <v>288</v>
      </c>
      <c r="G2111" s="7" t="str">
        <f>VLOOKUP(K2111,[1]LibPAS_data!$A$2:$C$600,3,FALSE)</f>
        <v>Navajo</v>
      </c>
      <c r="H2111">
        <v>14494</v>
      </c>
      <c r="I2111" t="s">
        <v>116</v>
      </c>
      <c r="J2111" s="7" t="str">
        <f>VLOOKUP(K2111,[1]LibPAS_data!$A$2:$C$601,2,FALSE)</f>
        <v>Cibecue Community Library</v>
      </c>
      <c r="K2111" s="18" t="s">
        <v>168</v>
      </c>
      <c r="L2111" t="s">
        <v>114</v>
      </c>
      <c r="M2111" t="s">
        <v>266</v>
      </c>
      <c r="P2111">
        <v>0</v>
      </c>
      <c r="Q2111">
        <v>0</v>
      </c>
      <c r="R2111">
        <v>0</v>
      </c>
      <c r="S2111">
        <v>0</v>
      </c>
      <c r="T2111">
        <v>0</v>
      </c>
      <c r="U2111">
        <v>0</v>
      </c>
      <c r="V2111">
        <v>0</v>
      </c>
    </row>
    <row r="2112" spans="1:22" ht="15" x14ac:dyDescent="0.25">
      <c r="A2112" s="22">
        <f>VLOOKUP(lex_jul_2014[[#This Row],[Locationid]],[1]LibPAS_data!$A$2:$D$264,4,FALSE)</f>
        <v>147983</v>
      </c>
      <c r="B2112" s="10" t="str">
        <f>TEXT(C2112,"yyyy")&amp;"-"&amp;"Q"&amp;LOOKUP(MONTH(C2112),{1,4,7,10},{1,2,3,4})</f>
        <v>2016-Q1</v>
      </c>
      <c r="C2112" s="19">
        <v>42401</v>
      </c>
      <c r="D2112" s="7">
        <f>YEAR(DATE(YEAR(lex_jul_2014[[#This Row],[Date]]),MONTH(lex_jul_2014[[#This Row],[Date]])+6,1))</f>
        <v>2016</v>
      </c>
      <c r="E2112" s="39" t="str">
        <f>TEXT(lex_jul_2014[[#This Row],[Date]],"YYYY")</f>
        <v>2016</v>
      </c>
      <c r="F2112" t="s">
        <v>288</v>
      </c>
      <c r="G2112" s="7" t="str">
        <f>VLOOKUP(K2112,[1]LibPAS_data!$A$2:$C$600,3,FALSE)</f>
        <v>Maricopa</v>
      </c>
      <c r="H2112">
        <v>12897</v>
      </c>
      <c r="I2112" t="s">
        <v>98</v>
      </c>
      <c r="J2112" s="7" t="str">
        <f>VLOOKUP(K2112,[1]LibPAS_data!$A$2:$C$601,2,FALSE)</f>
        <v>Mesa Public Library</v>
      </c>
      <c r="K2112" s="13" t="s">
        <v>210</v>
      </c>
      <c r="L2112" t="s">
        <v>96</v>
      </c>
      <c r="M2112" t="s">
        <v>266</v>
      </c>
      <c r="P2112">
        <v>11</v>
      </c>
      <c r="Q2112">
        <v>3</v>
      </c>
      <c r="R2112">
        <v>169</v>
      </c>
      <c r="S2112">
        <v>2</v>
      </c>
      <c r="T2112">
        <v>4</v>
      </c>
      <c r="U2112">
        <v>0</v>
      </c>
      <c r="V2112">
        <v>3</v>
      </c>
    </row>
    <row r="2113" spans="1:22" ht="15" x14ac:dyDescent="0.25">
      <c r="A2113" s="22">
        <f>VLOOKUP(lex_jul_2014[[#This Row],[Locationid]],[1]LibPAS_data!$A$2:$D$264,4,FALSE)</f>
        <v>534</v>
      </c>
      <c r="B2113" s="10" t="str">
        <f>TEXT(C2113,"yyyy")&amp;"-"&amp;"Q"&amp;LOOKUP(MONTH(C2113),{1,4,7,10},{1,2,3,4})</f>
        <v>2016-Q1</v>
      </c>
      <c r="C2113" s="19">
        <v>42401</v>
      </c>
      <c r="D2113" s="7">
        <f>YEAR(DATE(YEAR(lex_jul_2014[[#This Row],[Date]]),MONTH(lex_jul_2014[[#This Row],[Date]])+6,1))</f>
        <v>2016</v>
      </c>
      <c r="E2113" s="39" t="str">
        <f>TEXT(lex_jul_2014[[#This Row],[Date]],"YYYY")</f>
        <v>2016</v>
      </c>
      <c r="F2113" t="s">
        <v>288</v>
      </c>
      <c r="G2113" s="7" t="str">
        <f>VLOOKUP(K2113,[1]LibPAS_data!$A$2:$C$600,3,FALSE)</f>
        <v>Yavapai</v>
      </c>
      <c r="H2113">
        <v>14509</v>
      </c>
      <c r="I2113" t="s">
        <v>283</v>
      </c>
      <c r="J2113" s="7" t="str">
        <f>VLOOKUP(K2113,[1]LibPAS_data!$A$2:$C$601,2,FALSE)</f>
        <v>Clark Memorial</v>
      </c>
      <c r="K2113" s="18" t="s">
        <v>269</v>
      </c>
      <c r="L2113" t="s">
        <v>131</v>
      </c>
      <c r="M2113" t="s">
        <v>266</v>
      </c>
      <c r="P2113">
        <v>0</v>
      </c>
      <c r="Q2113">
        <v>0</v>
      </c>
      <c r="R2113">
        <v>0</v>
      </c>
      <c r="S2113">
        <v>0</v>
      </c>
      <c r="T2113">
        <v>0</v>
      </c>
      <c r="U2113">
        <v>0</v>
      </c>
      <c r="V2113">
        <v>0</v>
      </c>
    </row>
    <row r="2114" spans="1:22" ht="15" x14ac:dyDescent="0.25">
      <c r="A2114" s="22">
        <f>VLOOKUP(lex_jul_2014[[#This Row],[Locationid]],[1]LibPAS_data!$A$2:$D$264,4,FALSE)</f>
        <v>534</v>
      </c>
      <c r="B2114" s="10" t="str">
        <f>TEXT(C2114,"yyyy")&amp;"-"&amp;"Q"&amp;LOOKUP(MONTH(C2114),{1,4,7,10},{1,2,3,4})</f>
        <v>2016-Q1</v>
      </c>
      <c r="C2114" s="19">
        <v>42401</v>
      </c>
      <c r="D2114" s="7">
        <f>YEAR(DATE(YEAR(lex_jul_2014[[#This Row],[Date]]),MONTH(lex_jul_2014[[#This Row],[Date]])+6,1))</f>
        <v>2016</v>
      </c>
      <c r="E2114" s="39" t="str">
        <f>TEXT(lex_jul_2014[[#This Row],[Date]],"YYYY")</f>
        <v>2016</v>
      </c>
      <c r="F2114" t="s">
        <v>288</v>
      </c>
      <c r="G2114" s="7" t="str">
        <f>VLOOKUP(K2114,[1]LibPAS_data!$A$2:$C$600,3,FALSE)</f>
        <v>Yavapai</v>
      </c>
      <c r="H2114">
        <v>14538</v>
      </c>
      <c r="I2114" t="s">
        <v>268</v>
      </c>
      <c r="J2114" s="7" t="str">
        <f>VLOOKUP(K2114,[1]LibPAS_data!$A$2:$C$601,2,FALSE)</f>
        <v>Clark Memorial</v>
      </c>
      <c r="K2114" s="18" t="s">
        <v>269</v>
      </c>
      <c r="L2114" t="s">
        <v>39</v>
      </c>
      <c r="M2114" t="s">
        <v>266</v>
      </c>
      <c r="P2114">
        <v>0</v>
      </c>
      <c r="Q2114">
        <v>0</v>
      </c>
      <c r="R2114">
        <v>0</v>
      </c>
      <c r="S2114">
        <v>0</v>
      </c>
      <c r="T2114">
        <v>0</v>
      </c>
      <c r="U2114">
        <v>0</v>
      </c>
      <c r="V2114">
        <v>0</v>
      </c>
    </row>
    <row r="2115" spans="1:22" ht="15" x14ac:dyDescent="0.25">
      <c r="A2115" s="22" t="e">
        <f>VLOOKUP(lex_jul_2014[[#This Row],[Locationid]],[1]LibPAS_data!$A$2:$D$264,4,FALSE)</f>
        <v>#N/A</v>
      </c>
      <c r="B2115" s="10" t="str">
        <f>TEXT(C2115,"yyyy")&amp;"-"&amp;"Q"&amp;LOOKUP(MONTH(C2115),{1,4,7,10},{1,2,3,4})</f>
        <v>2016-Q1</v>
      </c>
      <c r="C2115" s="19">
        <v>42401</v>
      </c>
      <c r="D2115" s="7">
        <f>YEAR(DATE(YEAR(lex_jul_2014[[#This Row],[Date]]),MONTH(lex_jul_2014[[#This Row],[Date]])+6,1))</f>
        <v>2016</v>
      </c>
      <c r="E2115" s="39" t="str">
        <f>TEXT(lex_jul_2014[[#This Row],[Date]],"YYYY")</f>
        <v>2016</v>
      </c>
      <c r="F2115" t="s">
        <v>288</v>
      </c>
      <c r="G2115" s="7" t="str">
        <f>VLOOKUP(K2115,[1]LibPAS_data!$A$2:$C$600,3,FALSE)</f>
        <v>Navajo</v>
      </c>
      <c r="H2115">
        <v>14495</v>
      </c>
      <c r="I2115" t="s">
        <v>117</v>
      </c>
      <c r="J2115" s="7" t="str">
        <f>VLOOKUP(K2115,[1]LibPAS_data!$A$2:$C$601,2,FALSE)</f>
        <v>Clay Springs Public Library</v>
      </c>
      <c r="K2115" s="18" t="s">
        <v>169</v>
      </c>
      <c r="L2115" t="s">
        <v>114</v>
      </c>
      <c r="M2115" t="s">
        <v>266</v>
      </c>
      <c r="P2115">
        <v>0</v>
      </c>
      <c r="Q2115">
        <v>0</v>
      </c>
      <c r="R2115">
        <v>0</v>
      </c>
      <c r="S2115">
        <v>0</v>
      </c>
      <c r="T2115">
        <v>0</v>
      </c>
      <c r="U2115">
        <v>0</v>
      </c>
      <c r="V2115">
        <v>0</v>
      </c>
    </row>
    <row r="2116" spans="1:22" ht="15" x14ac:dyDescent="0.25">
      <c r="A2116" s="22">
        <f>VLOOKUP(lex_jul_2014[[#This Row],[Locationid]],[1]LibPAS_data!$A$2:$D$264,4,FALSE)</f>
        <v>503</v>
      </c>
      <c r="B2116" s="10" t="str">
        <f>TEXT(C2116,"yyyy")&amp;"-"&amp;"Q"&amp;LOOKUP(MONTH(C2116),{1,4,7,10},{1,2,3,4})</f>
        <v>2016-Q1</v>
      </c>
      <c r="C2116" s="19">
        <v>42401</v>
      </c>
      <c r="D2116" s="7">
        <f>YEAR(DATE(YEAR(lex_jul_2014[[#This Row],[Date]]),MONTH(lex_jul_2014[[#This Row],[Date]])+6,1))</f>
        <v>2016</v>
      </c>
      <c r="E2116" s="39" t="str">
        <f>TEXT(lex_jul_2014[[#This Row],[Date]],"YYYY")</f>
        <v>2016</v>
      </c>
      <c r="F2116" t="s">
        <v>288</v>
      </c>
      <c r="G2116" s="7" t="str">
        <f>VLOOKUP(K2116,[1]LibPAS_data!$A$2:$C$600,3,FALSE)</f>
        <v>Greenlee</v>
      </c>
      <c r="H2116">
        <v>14470</v>
      </c>
      <c r="I2116" t="s">
        <v>72</v>
      </c>
      <c r="J2116" s="7" t="str">
        <f>VLOOKUP(K2116,[1]LibPAS_data!$A$2:$C$601,2,FALSE)</f>
        <v>Clifton Public Library</v>
      </c>
      <c r="K2116" s="18" t="s">
        <v>170</v>
      </c>
      <c r="L2116" t="s">
        <v>70</v>
      </c>
      <c r="M2116" t="s">
        <v>266</v>
      </c>
      <c r="P2116">
        <v>0</v>
      </c>
      <c r="Q2116">
        <v>0</v>
      </c>
      <c r="R2116">
        <v>0</v>
      </c>
      <c r="S2116">
        <v>0</v>
      </c>
      <c r="T2116">
        <v>0</v>
      </c>
      <c r="U2116">
        <v>0</v>
      </c>
      <c r="V2116">
        <v>0</v>
      </c>
    </row>
    <row r="2117" spans="1:22" ht="15" x14ac:dyDescent="0.25">
      <c r="A2117" s="22">
        <f>VLOOKUP(lex_jul_2014[[#This Row],[Locationid]],[1]LibPAS_data!$A$2:$D$264,4,FALSE)</f>
        <v>1469</v>
      </c>
      <c r="B2117" s="10" t="str">
        <f>TEXT(C2117,"yyyy")&amp;"-"&amp;"Q"&amp;LOOKUP(MONTH(C2117),{1,4,7,10},{1,2,3,4})</f>
        <v>2016-Q1</v>
      </c>
      <c r="C2117" s="19">
        <v>42401</v>
      </c>
      <c r="D2117" s="7">
        <f>YEAR(DATE(YEAR(lex_jul_2014[[#This Row],[Date]]),MONTH(lex_jul_2014[[#This Row],[Date]])+6,1))</f>
        <v>2016</v>
      </c>
      <c r="E2117" s="39" t="str">
        <f>TEXT(lex_jul_2014[[#This Row],[Date]],"YYYY")</f>
        <v>2016</v>
      </c>
      <c r="F2117" t="s">
        <v>288</v>
      </c>
      <c r="G2117" s="7" t="str">
        <f>VLOOKUP(K2117,[1]LibPAS_data!$A$2:$C$600,3,FALSE)</f>
        <v>Cochise</v>
      </c>
      <c r="H2117">
        <v>5783</v>
      </c>
      <c r="I2117" t="s">
        <v>79</v>
      </c>
      <c r="J2117" s="7" t="str">
        <f>VLOOKUP(K2117,[1]LibPAS_data!$A$2:$C$601,2,FALSE)</f>
        <v>Cochise County Library District</v>
      </c>
      <c r="K2117" s="18" t="s">
        <v>171</v>
      </c>
      <c r="L2117" t="s">
        <v>76</v>
      </c>
      <c r="M2117" t="s">
        <v>266</v>
      </c>
      <c r="P2117">
        <v>1</v>
      </c>
      <c r="Q2117">
        <v>1</v>
      </c>
      <c r="R2117">
        <v>9</v>
      </c>
      <c r="S2117">
        <v>0</v>
      </c>
      <c r="T2117">
        <v>0</v>
      </c>
      <c r="U2117">
        <v>0</v>
      </c>
      <c r="V2117">
        <v>0</v>
      </c>
    </row>
    <row r="2118" spans="1:22" ht="15" x14ac:dyDescent="0.25">
      <c r="A2118" s="22">
        <f>VLOOKUP(lex_jul_2014[[#This Row],[Locationid]],[1]LibPAS_data!$A$2:$D$264,4,FALSE)</f>
        <v>150</v>
      </c>
      <c r="B2118" s="10" t="str">
        <f>TEXT(C2118,"yyyy")&amp;"-"&amp;"Q"&amp;LOOKUP(MONTH(C2118),{1,4,7,10},{1,2,3,4})</f>
        <v>2016-Q1</v>
      </c>
      <c r="C2118" s="19">
        <v>42401</v>
      </c>
      <c r="D2118" s="7">
        <f>YEAR(DATE(YEAR(lex_jul_2014[[#This Row],[Date]]),MONTH(lex_jul_2014[[#This Row],[Date]])+6,1))</f>
        <v>2016</v>
      </c>
      <c r="E2118" s="39" t="str">
        <f>TEXT(lex_jul_2014[[#This Row],[Date]],"YYYY")</f>
        <v>2016</v>
      </c>
      <c r="F2118" t="s">
        <v>288</v>
      </c>
      <c r="G2118" s="7" t="str">
        <f>VLOOKUP(K2118,[1]LibPAS_data!$A$2:$C$600,3,FALSE)</f>
        <v>Yuma</v>
      </c>
      <c r="H2118">
        <v>14528</v>
      </c>
      <c r="I2118" t="s">
        <v>142</v>
      </c>
      <c r="J2118" s="7" t="str">
        <f>VLOOKUP(K2118,[1]LibPAS_data!$A$2:$C$601,2,FALSE)</f>
        <v>Cocopah Tribal Library</v>
      </c>
      <c r="K2118" s="13" t="s">
        <v>172</v>
      </c>
      <c r="L2118" t="s">
        <v>141</v>
      </c>
      <c r="M2118" t="s">
        <v>266</v>
      </c>
      <c r="P2118">
        <v>0</v>
      </c>
      <c r="Q2118">
        <v>0</v>
      </c>
      <c r="R2118">
        <v>0</v>
      </c>
      <c r="S2118">
        <v>0</v>
      </c>
      <c r="T2118">
        <v>0</v>
      </c>
      <c r="U2118">
        <v>0</v>
      </c>
      <c r="V2118">
        <v>0</v>
      </c>
    </row>
    <row r="2119" spans="1:22" ht="15" x14ac:dyDescent="0.25">
      <c r="A2119" s="22">
        <f>VLOOKUP(lex_jul_2014[[#This Row],[Locationid]],[1]LibPAS_data!$A$2:$D$264,4,FALSE)</f>
        <v>3352</v>
      </c>
      <c r="B2119" s="10" t="str">
        <f>TEXT(C2119,"yyyy")&amp;"-"&amp;"Q"&amp;LOOKUP(MONTH(C2119),{1,4,7,10},{1,2,3,4})</f>
        <v>2016-Q1</v>
      </c>
      <c r="C2119" s="19">
        <v>42401</v>
      </c>
      <c r="D2119" s="7">
        <f>YEAR(DATE(YEAR(lex_jul_2014[[#This Row],[Date]]),MONTH(lex_jul_2014[[#This Row],[Date]])+6,1))</f>
        <v>2016</v>
      </c>
      <c r="E2119" s="39" t="str">
        <f>TEXT(lex_jul_2014[[#This Row],[Date]],"YYYY")</f>
        <v>2016</v>
      </c>
      <c r="F2119" t="s">
        <v>288</v>
      </c>
      <c r="G2119" s="7" t="str">
        <f>VLOOKUP(K2119,[1]LibPAS_data!$A$2:$C$600,3,FALSE)</f>
        <v>La Paz</v>
      </c>
      <c r="H2119">
        <v>14324</v>
      </c>
      <c r="I2119" t="s">
        <v>33</v>
      </c>
      <c r="J2119" s="7" t="str">
        <f>VLOOKUP(K2119,[1]LibPAS_data!$A$2:$C$601,2,FALSE)</f>
        <v>Colorado River Indian Tribes Library</v>
      </c>
      <c r="K2119" s="13" t="s">
        <v>173</v>
      </c>
      <c r="L2119" t="s">
        <v>34</v>
      </c>
      <c r="M2119" t="s">
        <v>266</v>
      </c>
      <c r="P2119">
        <v>0</v>
      </c>
      <c r="Q2119">
        <v>0</v>
      </c>
      <c r="R2119">
        <v>0</v>
      </c>
      <c r="S2119">
        <v>0</v>
      </c>
      <c r="T2119">
        <v>0</v>
      </c>
      <c r="U2119">
        <v>0</v>
      </c>
      <c r="V2119">
        <v>0</v>
      </c>
    </row>
    <row r="2120" spans="1:22" ht="15" x14ac:dyDescent="0.25">
      <c r="A2120" s="22" t="e">
        <f>VLOOKUP(lex_jul_2014[[#This Row],[Locationid]],[1]LibPAS_data!$A$2:$D$264,4,FALSE)</f>
        <v>#N/A</v>
      </c>
      <c r="B2120" s="10" t="str">
        <f>TEXT(C2120,"yyyy")&amp;"-"&amp;"Q"&amp;LOOKUP(MONTH(C2120),{1,4,7,10},{1,2,3,4})</f>
        <v>2016-Q1</v>
      </c>
      <c r="C2120" s="19">
        <v>42401</v>
      </c>
      <c r="D2120" s="7">
        <f>YEAR(DATE(YEAR(lex_jul_2014[[#This Row],[Date]]),MONTH(lex_jul_2014[[#This Row],[Date]])+6,1))</f>
        <v>2016</v>
      </c>
      <c r="E2120" s="39" t="str">
        <f>TEXT(lex_jul_2014[[#This Row],[Date]],"YYYY")</f>
        <v>2016</v>
      </c>
      <c r="F2120" t="s">
        <v>288</v>
      </c>
      <c r="G2120" s="7" t="str">
        <f>VLOOKUP(K2120,[1]LibPAS_data!$A$2:$C$600,3,FALSE)</f>
        <v>Yavapai</v>
      </c>
      <c r="H2120">
        <v>14540</v>
      </c>
      <c r="I2120" t="s">
        <v>58</v>
      </c>
      <c r="J2120" s="7" t="str">
        <f>VLOOKUP(K2120,[1]LibPAS_data!$A$2:$C$601,2,FALSE)</f>
        <v>Congress Public Library</v>
      </c>
      <c r="K2120" s="13" t="s">
        <v>174</v>
      </c>
      <c r="L2120" t="s">
        <v>39</v>
      </c>
      <c r="M2120" t="s">
        <v>266</v>
      </c>
      <c r="P2120">
        <v>0</v>
      </c>
      <c r="Q2120">
        <v>0</v>
      </c>
      <c r="R2120">
        <v>0</v>
      </c>
      <c r="S2120">
        <v>0</v>
      </c>
      <c r="T2120">
        <v>0</v>
      </c>
      <c r="U2120">
        <v>0</v>
      </c>
      <c r="V2120">
        <v>0</v>
      </c>
    </row>
    <row r="2121" spans="1:22" ht="15" x14ac:dyDescent="0.25">
      <c r="A2121" s="22">
        <f>VLOOKUP(lex_jul_2014[[#This Row],[Locationid]],[1]LibPAS_data!$A$2:$D$264,4,FALSE)</f>
        <v>9676</v>
      </c>
      <c r="B2121" s="10" t="str">
        <f>TEXT(C2121,"yyyy")&amp;"-"&amp;"Q"&amp;LOOKUP(MONTH(C2121),{1,4,7,10},{1,2,3,4})</f>
        <v>2016-Q1</v>
      </c>
      <c r="C2121" s="19">
        <v>42401</v>
      </c>
      <c r="D2121" s="7">
        <f>YEAR(DATE(YEAR(lex_jul_2014[[#This Row],[Date]]),MONTH(lex_jul_2014[[#This Row],[Date]])+6,1))</f>
        <v>2016</v>
      </c>
      <c r="E2121" s="39" t="str">
        <f>TEXT(lex_jul_2014[[#This Row],[Date]],"YYYY")</f>
        <v>2016</v>
      </c>
      <c r="F2121" t="s">
        <v>288</v>
      </c>
      <c r="G2121" s="7" t="str">
        <f>VLOOKUP(K2121,[1]LibPAS_data!$A$2:$C$600,3,FALSE)</f>
        <v>Pinal</v>
      </c>
      <c r="H2121">
        <v>13836</v>
      </c>
      <c r="I2121" t="s">
        <v>16</v>
      </c>
      <c r="J2121" s="7" t="str">
        <f>VLOOKUP(K2121,[1]LibPAS_data!$A$2:$C$601,2,FALSE)</f>
        <v>Coolidge Public Library</v>
      </c>
      <c r="K2121" s="13" t="s">
        <v>175</v>
      </c>
      <c r="L2121" t="s">
        <v>13</v>
      </c>
      <c r="M2121" t="s">
        <v>266</v>
      </c>
      <c r="P2121">
        <v>0</v>
      </c>
      <c r="Q2121">
        <v>0</v>
      </c>
      <c r="R2121">
        <v>0</v>
      </c>
      <c r="S2121">
        <v>0</v>
      </c>
      <c r="T2121">
        <v>0</v>
      </c>
      <c r="U2121">
        <v>0</v>
      </c>
      <c r="V2121">
        <v>0</v>
      </c>
    </row>
    <row r="2122" spans="1:22" ht="15" x14ac:dyDescent="0.25">
      <c r="A2122" s="22">
        <f>VLOOKUP(lex_jul_2014[[#This Row],[Locationid]],[1]LibPAS_data!$A$2:$D$264,4,FALSE)</f>
        <v>7546</v>
      </c>
      <c r="B2122" s="10" t="str">
        <f>TEXT(C2122,"yyyy")&amp;"-"&amp;"Q"&amp;LOOKUP(MONTH(C2122),{1,4,7,10},{1,2,3,4})</f>
        <v>2016-Q1</v>
      </c>
      <c r="C2122" s="19">
        <v>42401</v>
      </c>
      <c r="D2122" s="7">
        <f>YEAR(DATE(YEAR(lex_jul_2014[[#This Row],[Date]]),MONTH(lex_jul_2014[[#This Row],[Date]])+6,1))</f>
        <v>2016</v>
      </c>
      <c r="E2122" s="39" t="str">
        <f>TEXT(lex_jul_2014[[#This Row],[Date]],"YYYY")</f>
        <v>2016</v>
      </c>
      <c r="F2122" t="s">
        <v>288</v>
      </c>
      <c r="G2122" s="7" t="str">
        <f>VLOOKUP(K2122,[1]LibPAS_data!$A$2:$C$600,3,FALSE)</f>
        <v>Cochise</v>
      </c>
      <c r="H2122">
        <v>14446</v>
      </c>
      <c r="I2122" t="s">
        <v>80</v>
      </c>
      <c r="J2122" s="7" t="str">
        <f>VLOOKUP(K2122,[1]LibPAS_data!$A$2:$C$601,2,FALSE)</f>
        <v>Copper Queen Library</v>
      </c>
      <c r="K2122" s="15" t="s">
        <v>176</v>
      </c>
      <c r="L2122" t="s">
        <v>76</v>
      </c>
      <c r="M2122" t="s">
        <v>266</v>
      </c>
      <c r="P2122">
        <v>0</v>
      </c>
      <c r="Q2122">
        <v>0</v>
      </c>
      <c r="R2122">
        <v>0</v>
      </c>
      <c r="S2122">
        <v>0</v>
      </c>
      <c r="T2122">
        <v>0</v>
      </c>
      <c r="U2122">
        <v>0</v>
      </c>
      <c r="V2122">
        <v>0</v>
      </c>
    </row>
    <row r="2123" spans="1:22" ht="15" x14ac:dyDescent="0.25">
      <c r="A2123" s="22" t="e">
        <f>VLOOKUP(lex_jul_2014[[#This Row],[Locationid]],[1]LibPAS_data!$A$2:$D$264,4,FALSE)</f>
        <v>#N/A</v>
      </c>
      <c r="B2123" s="10" t="str">
        <f>TEXT(C2123,"yyyy")&amp;"-"&amp;"Q"&amp;LOOKUP(MONTH(C2123),{1,4,7,10},{1,2,3,4})</f>
        <v>2016-Q1</v>
      </c>
      <c r="C2123" s="19">
        <v>42401</v>
      </c>
      <c r="D2123" s="7">
        <f>YEAR(DATE(YEAR(lex_jul_2014[[#This Row],[Date]]),MONTH(lex_jul_2014[[#This Row],[Date]])+6,1))</f>
        <v>2016</v>
      </c>
      <c r="E2123" s="39" t="str">
        <f>TEXT(lex_jul_2014[[#This Row],[Date]],"YYYY")</f>
        <v>2016</v>
      </c>
      <c r="F2123" t="s">
        <v>288</v>
      </c>
      <c r="G2123" s="7" t="str">
        <f>VLOOKUP(K2123,[1]LibPAS_data!$A$2:$C$600,3,FALSE)</f>
        <v>Yavapai</v>
      </c>
      <c r="H2123">
        <v>14541</v>
      </c>
      <c r="I2123" t="s">
        <v>51</v>
      </c>
      <c r="J2123" s="7" t="str">
        <f>VLOOKUP(K2123,[1]LibPAS_data!$A$2:$C$601,2,FALSE)</f>
        <v>Cordes Lakes Public Library</v>
      </c>
      <c r="K2123" s="13" t="s">
        <v>177</v>
      </c>
      <c r="L2123" t="s">
        <v>39</v>
      </c>
      <c r="M2123" t="s">
        <v>266</v>
      </c>
      <c r="P2123">
        <v>0</v>
      </c>
      <c r="Q2123">
        <v>0</v>
      </c>
      <c r="R2123">
        <v>0</v>
      </c>
      <c r="S2123">
        <v>0</v>
      </c>
      <c r="T2123">
        <v>0</v>
      </c>
      <c r="U2123">
        <v>0</v>
      </c>
      <c r="V2123">
        <v>0</v>
      </c>
    </row>
    <row r="2124" spans="1:22" ht="15" x14ac:dyDescent="0.25">
      <c r="A2124" s="22">
        <f>VLOOKUP(lex_jul_2014[[#This Row],[Locationid]],[1]LibPAS_data!$A$2:$D$264,4,FALSE)</f>
        <v>12610</v>
      </c>
      <c r="B2124" s="10" t="str">
        <f>TEXT(C2124,"yyyy")&amp;"-"&amp;"Q"&amp;LOOKUP(MONTH(C2124),{1,4,7,10},{1,2,3,4})</f>
        <v>2016-Q1</v>
      </c>
      <c r="C2124" s="19">
        <v>42401</v>
      </c>
      <c r="D2124" s="7">
        <f>YEAR(DATE(YEAR(lex_jul_2014[[#This Row],[Date]]),MONTH(lex_jul_2014[[#This Row],[Date]])+6,1))</f>
        <v>2016</v>
      </c>
      <c r="E2124" s="39" t="str">
        <f>TEXT(lex_jul_2014[[#This Row],[Date]],"YYYY")</f>
        <v>2016</v>
      </c>
      <c r="F2124" t="s">
        <v>288</v>
      </c>
      <c r="G2124" s="7" t="str">
        <f>VLOOKUP(K2124,[1]LibPAS_data!$A$2:$C$600,3,FALSE)</f>
        <v>Yavapai</v>
      </c>
      <c r="H2124">
        <v>14517</v>
      </c>
      <c r="I2124" t="s">
        <v>38</v>
      </c>
      <c r="J2124" s="7" t="str">
        <f>VLOOKUP(K2124,[1]LibPAS_data!$A$2:$C$601,2,FALSE)</f>
        <v>Cottonwood Public Library</v>
      </c>
      <c r="K2124" s="13" t="s">
        <v>178</v>
      </c>
      <c r="L2124" t="s">
        <v>39</v>
      </c>
      <c r="M2124" t="s">
        <v>266</v>
      </c>
      <c r="P2124">
        <v>0</v>
      </c>
      <c r="Q2124">
        <v>0</v>
      </c>
      <c r="R2124">
        <v>0</v>
      </c>
      <c r="S2124">
        <v>0</v>
      </c>
      <c r="T2124">
        <v>0</v>
      </c>
      <c r="U2124">
        <v>0</v>
      </c>
      <c r="V2124">
        <v>0</v>
      </c>
    </row>
    <row r="2125" spans="1:22" ht="15" x14ac:dyDescent="0.25">
      <c r="A2125" s="22" t="e">
        <f>VLOOKUP(lex_jul_2014[[#This Row],[Locationid]],[1]LibPAS_data!$A$2:$D$264,4,FALSE)</f>
        <v>#N/A</v>
      </c>
      <c r="B2125" s="10" t="str">
        <f>TEXT(C2125,"yyyy")&amp;"-"&amp;"Q"&amp;LOOKUP(MONTH(C2125),{1,4,7,10},{1,2,3,4})</f>
        <v>2016-Q1</v>
      </c>
      <c r="C2125" s="19">
        <v>42401</v>
      </c>
      <c r="D2125" s="7">
        <f>YEAR(DATE(YEAR(lex_jul_2014[[#This Row],[Date]]),MONTH(lex_jul_2014[[#This Row],[Date]])+6,1))</f>
        <v>2016</v>
      </c>
      <c r="E2125" s="39" t="str">
        <f>TEXT(lex_jul_2014[[#This Row],[Date]],"YYYY")</f>
        <v>2016</v>
      </c>
      <c r="F2125" t="s">
        <v>288</v>
      </c>
      <c r="G2125" s="7" t="str">
        <f>VLOOKUP(K2125,[1]LibPAS_data!$A$2:$C$600,3,FALSE)</f>
        <v>Yavapai</v>
      </c>
      <c r="H2125">
        <v>14542</v>
      </c>
      <c r="I2125" t="s">
        <v>52</v>
      </c>
      <c r="J2125" s="7" t="str">
        <f>VLOOKUP(K2125,[1]LibPAS_data!$A$2:$C$601,2,FALSE)</f>
        <v>Crown King Public Library</v>
      </c>
      <c r="K2125" s="13" t="s">
        <v>179</v>
      </c>
      <c r="L2125" t="s">
        <v>39</v>
      </c>
      <c r="M2125" t="s">
        <v>266</v>
      </c>
      <c r="P2125">
        <v>0</v>
      </c>
      <c r="Q2125">
        <v>0</v>
      </c>
      <c r="R2125">
        <v>0</v>
      </c>
      <c r="S2125">
        <v>0</v>
      </c>
      <c r="T2125">
        <v>0</v>
      </c>
      <c r="U2125">
        <v>0</v>
      </c>
      <c r="V2125">
        <v>0</v>
      </c>
    </row>
    <row r="2126" spans="1:22" ht="15" x14ac:dyDescent="0.25">
      <c r="A2126" s="22">
        <f>VLOOKUP(lex_jul_2014[[#This Row],[Locationid]],[1]LibPAS_data!$A$2:$D$264,4,FALSE)</f>
        <v>7004</v>
      </c>
      <c r="B2126" s="10" t="str">
        <f>TEXT(C2126,"yyyy")&amp;"-"&amp;"Q"&amp;LOOKUP(MONTH(C2126),{1,4,7,10},{1,2,3,4})</f>
        <v>2016-Q1</v>
      </c>
      <c r="C2126" s="19">
        <v>42401</v>
      </c>
      <c r="D2126" s="7">
        <f>YEAR(DATE(YEAR(lex_jul_2014[[#This Row],[Date]]),MONTH(lex_jul_2014[[#This Row],[Date]])+6,1))</f>
        <v>2016</v>
      </c>
      <c r="E2126" s="39" t="str">
        <f>TEXT(lex_jul_2014[[#This Row],[Date]],"YYYY")</f>
        <v>2016</v>
      </c>
      <c r="F2126" t="s">
        <v>288</v>
      </c>
      <c r="G2126" s="7" t="str">
        <f>VLOOKUP(K2126,[1]LibPAS_data!$A$2:$C$600,3,FALSE)</f>
        <v>Maricopa</v>
      </c>
      <c r="H2126">
        <v>14477</v>
      </c>
      <c r="I2126" t="s">
        <v>97</v>
      </c>
      <c r="J2126" s="7" t="str">
        <f>VLOOKUP(K2126,[1]LibPAS_data!$A$2:$C$601,2,FALSE)</f>
        <v>Desert Foothills Branch Library</v>
      </c>
      <c r="K2126" s="33" t="s">
        <v>287</v>
      </c>
      <c r="L2126" t="s">
        <v>96</v>
      </c>
      <c r="M2126" t="s">
        <v>266</v>
      </c>
      <c r="P2126">
        <v>0</v>
      </c>
      <c r="Q2126">
        <v>0</v>
      </c>
      <c r="R2126">
        <v>0</v>
      </c>
      <c r="S2126">
        <v>0</v>
      </c>
      <c r="T2126">
        <v>0</v>
      </c>
      <c r="U2126">
        <v>0</v>
      </c>
      <c r="V2126">
        <v>0</v>
      </c>
    </row>
    <row r="2127" spans="1:22" ht="15" x14ac:dyDescent="0.25">
      <c r="A2127" s="22" t="e">
        <f>VLOOKUP(lex_jul_2014[[#This Row],[Locationid]],[1]LibPAS_data!$A$2:$D$264,4,FALSE)</f>
        <v>#N/A</v>
      </c>
      <c r="B2127" s="10" t="str">
        <f>TEXT(C2127,"yyyy")&amp;"-"&amp;"Q"&amp;LOOKUP(MONTH(C2127),{1,4,7,10},{1,2,3,4})</f>
        <v>2016-Q1</v>
      </c>
      <c r="C2127" s="19">
        <v>42401</v>
      </c>
      <c r="D2127" s="7">
        <f>YEAR(DATE(YEAR(lex_jul_2014[[#This Row],[Date]]),MONTH(lex_jul_2014[[#This Row],[Date]])+6,1))</f>
        <v>2016</v>
      </c>
      <c r="E2127" s="39" t="str">
        <f>TEXT(lex_jul_2014[[#This Row],[Date]],"YYYY")</f>
        <v>2016</v>
      </c>
      <c r="F2127" t="s">
        <v>288</v>
      </c>
      <c r="G2127" s="7" t="str">
        <f>VLOOKUP(K2127,[1]LibPAS_data!$A$2:$C$600,3,FALSE)</f>
        <v>Yavapai</v>
      </c>
      <c r="H2127">
        <v>14545</v>
      </c>
      <c r="I2127" t="s">
        <v>53</v>
      </c>
      <c r="J2127" s="7" t="str">
        <f>VLOOKUP(K2127,[1]LibPAS_data!$A$2:$C$601,2,FALSE)</f>
        <v>Dewey-Humboldt Town Library</v>
      </c>
      <c r="K2127" s="13" t="s">
        <v>180</v>
      </c>
      <c r="L2127" t="s">
        <v>39</v>
      </c>
      <c r="M2127" t="s">
        <v>266</v>
      </c>
      <c r="P2127">
        <v>0</v>
      </c>
      <c r="Q2127">
        <v>0</v>
      </c>
      <c r="R2127">
        <v>0</v>
      </c>
      <c r="S2127">
        <v>0</v>
      </c>
      <c r="T2127">
        <v>0</v>
      </c>
      <c r="U2127">
        <v>0</v>
      </c>
      <c r="V2127">
        <v>0</v>
      </c>
    </row>
    <row r="2128" spans="1:22" ht="15" x14ac:dyDescent="0.25">
      <c r="A2128" s="22">
        <f>VLOOKUP(lex_jul_2014[[#This Row],[Locationid]],[1]LibPAS_data!$A$2:$D$264,4,FALSE)</f>
        <v>21526</v>
      </c>
      <c r="B2128" s="10" t="str">
        <f>TEXT(C2128,"yyyy")&amp;"-"&amp;"Q"&amp;LOOKUP(MONTH(C2128),{1,4,7,10},{1,2,3,4})</f>
        <v>2016-Q1</v>
      </c>
      <c r="C2128" s="19">
        <v>42401</v>
      </c>
      <c r="D2128" s="7">
        <f>YEAR(DATE(YEAR(lex_jul_2014[[#This Row],[Date]]),MONTH(lex_jul_2014[[#This Row],[Date]])+6,1))</f>
        <v>2016</v>
      </c>
      <c r="E2128" s="39" t="str">
        <f>TEXT(lex_jul_2014[[#This Row],[Date]],"YYYY")</f>
        <v>2016</v>
      </c>
      <c r="F2128" t="s">
        <v>288</v>
      </c>
      <c r="G2128" s="7" t="str">
        <f>VLOOKUP(K2128,[1]LibPAS_data!$A$2:$C$600,3,FALSE)</f>
        <v>Cochise</v>
      </c>
      <c r="H2128">
        <v>14447</v>
      </c>
      <c r="I2128" t="s">
        <v>81</v>
      </c>
      <c r="J2128" s="7" t="str">
        <f>VLOOKUP(K2128,[1]LibPAS_data!$A$2:$C$601,2,FALSE)</f>
        <v>Douglas Public Library</v>
      </c>
      <c r="K2128" s="13" t="s">
        <v>181</v>
      </c>
      <c r="L2128" t="s">
        <v>76</v>
      </c>
      <c r="M2128" t="s">
        <v>266</v>
      </c>
      <c r="P2128">
        <v>0</v>
      </c>
      <c r="Q2128">
        <v>0</v>
      </c>
      <c r="R2128">
        <v>0</v>
      </c>
      <c r="S2128">
        <v>0</v>
      </c>
      <c r="T2128">
        <v>0</v>
      </c>
      <c r="U2128">
        <v>0</v>
      </c>
      <c r="V2128">
        <v>0</v>
      </c>
    </row>
    <row r="2129" spans="1:22" ht="15" x14ac:dyDescent="0.25">
      <c r="A2129" s="22" t="e">
        <f>VLOOKUP(lex_jul_2014[[#This Row],[Locationid]],[1]LibPAS_data!$A$2:$D$264,4,FALSE)</f>
        <v>#N/A</v>
      </c>
      <c r="B2129" s="10" t="str">
        <f>TEXT(C2129,"yyyy")&amp;"-"&amp;"Q"&amp;LOOKUP(MONTH(C2129),{1,4,7,10},{1,2,3,4})</f>
        <v>2016-Q1</v>
      </c>
      <c r="C2129" s="19">
        <v>42401</v>
      </c>
      <c r="D2129" s="7">
        <f>YEAR(DATE(YEAR(lex_jul_2014[[#This Row],[Date]]),MONTH(lex_jul_2014[[#This Row],[Date]])+6,1))</f>
        <v>2016</v>
      </c>
      <c r="E2129" s="39" t="str">
        <f>TEXT(lex_jul_2014[[#This Row],[Date]],"YYYY")</f>
        <v>2016</v>
      </c>
      <c r="F2129" t="s">
        <v>288</v>
      </c>
      <c r="G2129" s="7" t="str">
        <f>VLOOKUP(K2129,[1]LibPAS_data!$A$2:$C$600,3,FALSE)</f>
        <v>Pima</v>
      </c>
      <c r="H2129">
        <v>14510</v>
      </c>
      <c r="I2129" t="s">
        <v>132</v>
      </c>
      <c r="J2129" s="7" t="str">
        <f>VLOOKUP(K2129,[1]LibPAS_data!$A$2:$C$601,2,FALSE)</f>
        <v>Dr. Fernando Escalante Comm Library</v>
      </c>
      <c r="K2129" s="13" t="s">
        <v>182</v>
      </c>
      <c r="L2129" t="s">
        <v>131</v>
      </c>
      <c r="M2129" t="s">
        <v>266</v>
      </c>
      <c r="P2129">
        <v>0</v>
      </c>
      <c r="Q2129">
        <v>0</v>
      </c>
      <c r="R2129">
        <v>0</v>
      </c>
      <c r="S2129">
        <v>0</v>
      </c>
      <c r="T2129">
        <v>0</v>
      </c>
      <c r="U2129">
        <v>0</v>
      </c>
      <c r="V2129">
        <v>0</v>
      </c>
    </row>
    <row r="2130" spans="1:22" ht="15" x14ac:dyDescent="0.25">
      <c r="A2130" s="22">
        <f>VLOOKUP(lex_jul_2014[[#This Row],[Locationid]],[1]LibPAS_data!$A$2:$D$264,4,FALSE)</f>
        <v>1264</v>
      </c>
      <c r="B2130" s="10" t="str">
        <f>TEXT(C2130,"yyyy")&amp;"-"&amp;"Q"&amp;LOOKUP(MONTH(C2130),{1,4,7,10},{1,2,3,4})</f>
        <v>2016-Q1</v>
      </c>
      <c r="C2130" s="19">
        <v>42401</v>
      </c>
      <c r="D2130" s="7">
        <f>YEAR(DATE(YEAR(lex_jul_2014[[#This Row],[Date]]),MONTH(lex_jul_2014[[#This Row],[Date]])+6,1))</f>
        <v>2016</v>
      </c>
      <c r="E2130" s="39" t="str">
        <f>TEXT(lex_jul_2014[[#This Row],[Date]],"YYYY")</f>
        <v>2016</v>
      </c>
      <c r="F2130" t="s">
        <v>288</v>
      </c>
      <c r="G2130" s="7" t="str">
        <f>VLOOKUP(K2130,[1]LibPAS_data!$A$2:$C$600,3,FALSE)</f>
        <v>Greenlee</v>
      </c>
      <c r="H2130">
        <v>14468</v>
      </c>
      <c r="I2130" t="s">
        <v>69</v>
      </c>
      <c r="J2130" s="7" t="str">
        <f>VLOOKUP(K2130,[1]LibPAS_data!$A$2:$C$601,2,FALSE)</f>
        <v>Duncan Public Library</v>
      </c>
      <c r="K2130" s="13" t="s">
        <v>183</v>
      </c>
      <c r="L2130" t="s">
        <v>70</v>
      </c>
      <c r="M2130" t="s">
        <v>266</v>
      </c>
      <c r="P2130">
        <v>0</v>
      </c>
      <c r="Q2130">
        <v>0</v>
      </c>
      <c r="R2130">
        <v>0</v>
      </c>
      <c r="S2130">
        <v>0</v>
      </c>
      <c r="T2130">
        <v>0</v>
      </c>
      <c r="U2130">
        <v>0</v>
      </c>
      <c r="V2130">
        <v>0</v>
      </c>
    </row>
    <row r="2131" spans="1:22" ht="15" x14ac:dyDescent="0.25">
      <c r="A2131" s="22">
        <f>VLOOKUP(lex_jul_2014[[#This Row],[Locationid]],[1]LibPAS_data!$A$2:$D$264,4,FALSE)</f>
        <v>3457</v>
      </c>
      <c r="B2131" s="10" t="str">
        <f>TEXT(C2131,"yyyy")&amp;"-"&amp;"Q"&amp;LOOKUP(MONTH(C2131),{1,4,7,10},{1,2,3,4})</f>
        <v>2016-Q1</v>
      </c>
      <c r="C2131" s="19">
        <v>42401</v>
      </c>
      <c r="D2131" s="7">
        <f>YEAR(DATE(YEAR(lex_jul_2014[[#This Row],[Date]]),MONTH(lex_jul_2014[[#This Row],[Date]])+6,1))</f>
        <v>2016</v>
      </c>
      <c r="E2131" s="39" t="str">
        <f>TEXT(lex_jul_2014[[#This Row],[Date]],"YYYY")</f>
        <v>2016</v>
      </c>
      <c r="F2131" t="s">
        <v>288</v>
      </c>
      <c r="G2131" s="7" t="str">
        <f>VLOOKUP(K2131,[1]LibPAS_data!$A$2:$C$600,3,FALSE)</f>
        <v>Pinal</v>
      </c>
      <c r="H2131">
        <v>13837</v>
      </c>
      <c r="I2131" t="s">
        <v>17</v>
      </c>
      <c r="J2131" s="7" t="str">
        <f>VLOOKUP(K2131,[1]LibPAS_data!$A$2:$C$601,2,FALSE)</f>
        <v>Eloy Santa Cruz Library</v>
      </c>
      <c r="K2131" s="13" t="s">
        <v>184</v>
      </c>
      <c r="L2131" t="s">
        <v>13</v>
      </c>
      <c r="M2131" t="s">
        <v>266</v>
      </c>
      <c r="P2131">
        <v>0</v>
      </c>
      <c r="Q2131">
        <v>0</v>
      </c>
      <c r="R2131">
        <v>0</v>
      </c>
      <c r="S2131">
        <v>0</v>
      </c>
      <c r="T2131">
        <v>0</v>
      </c>
      <c r="U2131">
        <v>0</v>
      </c>
      <c r="V2131">
        <v>0</v>
      </c>
    </row>
    <row r="2132" spans="1:22" ht="15" x14ac:dyDescent="0.25">
      <c r="A2132" s="22">
        <f>VLOOKUP(lex_jul_2014[[#This Row],[Locationid]],[1]LibPAS_data!$A$2:$D$264,4,FALSE)</f>
        <v>6415</v>
      </c>
      <c r="B2132" s="10" t="str">
        <f>TEXT(C2132,"yyyy")&amp;"-"&amp;"Q"&amp;LOOKUP(MONTH(C2132),{1,4,7,10},{1,2,3,4})</f>
        <v>2016-Q1</v>
      </c>
      <c r="C2132" s="19">
        <v>42401</v>
      </c>
      <c r="D2132" s="7">
        <f>YEAR(DATE(YEAR(lex_jul_2014[[#This Row],[Date]]),MONTH(lex_jul_2014[[#This Row],[Date]])+6,1))</f>
        <v>2016</v>
      </c>
      <c r="E2132" s="39" t="str">
        <f>TEXT(lex_jul_2014[[#This Row],[Date]],"YYYY")</f>
        <v>2016</v>
      </c>
      <c r="F2132" t="s">
        <v>288</v>
      </c>
      <c r="G2132" s="7" t="str">
        <f>VLOOKUP(K2132,[1]LibPAS_data!$A$2:$C$600,3,FALSE)</f>
        <v>Cochise</v>
      </c>
      <c r="H2132">
        <v>14452</v>
      </c>
      <c r="I2132" t="s">
        <v>78</v>
      </c>
      <c r="J2132" s="7" t="str">
        <f>VLOOKUP(K2132,[1]LibPAS_data!$A$2:$C$601,2,FALSE)</f>
        <v>Elsie S. Hogan community Library</v>
      </c>
      <c r="K2132" s="13" t="s">
        <v>185</v>
      </c>
      <c r="L2132" t="s">
        <v>76</v>
      </c>
      <c r="M2132" t="s">
        <v>266</v>
      </c>
      <c r="P2132">
        <v>0</v>
      </c>
      <c r="Q2132">
        <v>0</v>
      </c>
      <c r="R2132">
        <v>0</v>
      </c>
      <c r="S2132">
        <v>0</v>
      </c>
      <c r="T2132">
        <v>0</v>
      </c>
      <c r="U2132">
        <v>0</v>
      </c>
      <c r="V2132">
        <v>0</v>
      </c>
    </row>
    <row r="2133" spans="1:22" ht="15" x14ac:dyDescent="0.25">
      <c r="A2133" s="22">
        <f>VLOOKUP(lex_jul_2014[[#This Row],[Locationid]],[1]LibPAS_data!$A$2:$D$264,4,FALSE)</f>
        <v>72247</v>
      </c>
      <c r="B2133" s="10" t="str">
        <f>TEXT(C2133,"yyyy")&amp;"-"&amp;"Q"&amp;LOOKUP(MONTH(C2133),{1,4,7,10},{1,2,3,4})</f>
        <v>2016-Q1</v>
      </c>
      <c r="C2133" s="19">
        <v>42401</v>
      </c>
      <c r="D2133" s="7">
        <f>YEAR(DATE(YEAR(lex_jul_2014[[#This Row],[Date]]),MONTH(lex_jul_2014[[#This Row],[Date]])+6,1))</f>
        <v>2016</v>
      </c>
      <c r="E2133" s="39" t="str">
        <f>TEXT(lex_jul_2014[[#This Row],[Date]],"YYYY")</f>
        <v>2016</v>
      </c>
      <c r="F2133" t="s">
        <v>288</v>
      </c>
      <c r="G2133" s="7" t="str">
        <f>VLOOKUP(K2133,[1]LibPAS_data!$A$2:$C$600,3,FALSE)</f>
        <v>Coconino</v>
      </c>
      <c r="H2133">
        <v>5102</v>
      </c>
      <c r="I2133" t="s">
        <v>63</v>
      </c>
      <c r="J2133" s="7" t="str">
        <f>VLOOKUP(K2133,[1]LibPAS_data!$A$2:$C$601,2,FALSE)</f>
        <v>Flagstaff City-Coconino County Public Library</v>
      </c>
      <c r="K2133" s="13" t="s">
        <v>186</v>
      </c>
      <c r="L2133" t="s">
        <v>62</v>
      </c>
      <c r="M2133" t="s">
        <v>266</v>
      </c>
      <c r="P2133">
        <v>17</v>
      </c>
      <c r="Q2133">
        <v>1</v>
      </c>
      <c r="R2133">
        <v>240</v>
      </c>
      <c r="S2133">
        <v>7</v>
      </c>
      <c r="T2133">
        <v>2</v>
      </c>
      <c r="U2133">
        <v>9</v>
      </c>
      <c r="V2133">
        <v>1</v>
      </c>
    </row>
    <row r="2134" spans="1:22" ht="15" x14ac:dyDescent="0.25">
      <c r="A2134" s="22">
        <f>VLOOKUP(lex_jul_2014[[#This Row],[Locationid]],[1]LibPAS_data!$A$2:$D$264,4,FALSE)</f>
        <v>12585</v>
      </c>
      <c r="B2134" s="10" t="str">
        <f>TEXT(C2134,"yyyy")&amp;"-"&amp;"Q"&amp;LOOKUP(MONTH(C2134),{1,4,7,10},{1,2,3,4})</f>
        <v>2016-Q1</v>
      </c>
      <c r="C2134" s="19">
        <v>42401</v>
      </c>
      <c r="D2134" s="7">
        <f>YEAR(DATE(YEAR(lex_jul_2014[[#This Row],[Date]]),MONTH(lex_jul_2014[[#This Row],[Date]])+6,1))</f>
        <v>2016</v>
      </c>
      <c r="E2134" s="39" t="str">
        <f>TEXT(lex_jul_2014[[#This Row],[Date]],"YYYY")</f>
        <v>2016</v>
      </c>
      <c r="F2134" t="s">
        <v>288</v>
      </c>
      <c r="G2134" s="7" t="str">
        <f>VLOOKUP(K2134,[1]LibPAS_data!$A$2:$C$600,3,FALSE)</f>
        <v>Pinal</v>
      </c>
      <c r="H2134">
        <v>13838</v>
      </c>
      <c r="I2134" t="s">
        <v>18</v>
      </c>
      <c r="J2134" s="7" t="str">
        <f>VLOOKUP(K2134,[1]LibPAS_data!$A$2:$C$601,2,FALSE)</f>
        <v>Florence Community Library</v>
      </c>
      <c r="K2134" s="13" t="s">
        <v>187</v>
      </c>
      <c r="L2134" t="s">
        <v>13</v>
      </c>
      <c r="M2134" t="s">
        <v>266</v>
      </c>
      <c r="P2134">
        <v>0</v>
      </c>
      <c r="Q2134">
        <v>0</v>
      </c>
      <c r="R2134">
        <v>0</v>
      </c>
      <c r="S2134">
        <v>0</v>
      </c>
      <c r="T2134">
        <v>0</v>
      </c>
      <c r="U2134">
        <v>0</v>
      </c>
      <c r="V2134">
        <v>0</v>
      </c>
    </row>
    <row r="2135" spans="1:22" ht="15" x14ac:dyDescent="0.25">
      <c r="A2135" s="22" t="e">
        <f>VLOOKUP(lex_jul_2014[[#This Row],[Locationid]],[1]LibPAS_data!$A$2:$D$264,4,FALSE)</f>
        <v>#N/A</v>
      </c>
      <c r="B2135" s="10" t="str">
        <f>TEXT(C2135,"yyyy")&amp;"-"&amp;"Q"&amp;LOOKUP(MONTH(C2135),{1,4,7,10},{1,2,3,4})</f>
        <v>2016-Q1</v>
      </c>
      <c r="C2135" s="19">
        <v>42401</v>
      </c>
      <c r="D2135" s="7">
        <f>YEAR(DATE(YEAR(lex_jul_2014[[#This Row],[Date]]),MONTH(lex_jul_2014[[#This Row],[Date]])+6,1))</f>
        <v>2016</v>
      </c>
      <c r="E2135" s="39" t="str">
        <f>TEXT(lex_jul_2014[[#This Row],[Date]],"YYYY")</f>
        <v>2016</v>
      </c>
      <c r="F2135" t="s">
        <v>288</v>
      </c>
      <c r="G2135" s="7" t="str">
        <f>VLOOKUP(K2135,[1]LibPAS_data!$A$2:$C$600,3,FALSE)</f>
        <v>Coconino</v>
      </c>
      <c r="H2135">
        <v>14455</v>
      </c>
      <c r="I2135" t="s">
        <v>66</v>
      </c>
      <c r="J2135" s="7" t="str">
        <f>VLOOKUP(K2135,[1]LibPAS_data!$A$2:$C$601,2,FALSE)</f>
        <v>Forest Lakes Community Library</v>
      </c>
      <c r="K2135" s="13" t="s">
        <v>188</v>
      </c>
      <c r="L2135" t="s">
        <v>62</v>
      </c>
      <c r="M2135" t="s">
        <v>266</v>
      </c>
      <c r="P2135">
        <v>0</v>
      </c>
      <c r="Q2135">
        <v>0</v>
      </c>
      <c r="R2135">
        <v>0</v>
      </c>
      <c r="S2135">
        <v>0</v>
      </c>
      <c r="T2135">
        <v>0</v>
      </c>
      <c r="U2135">
        <v>0</v>
      </c>
      <c r="V2135">
        <v>0</v>
      </c>
    </row>
    <row r="2136" spans="1:22" ht="15" x14ac:dyDescent="0.25">
      <c r="A2136" s="22">
        <f>VLOOKUP(lex_jul_2014[[#This Row],[Locationid]],[1]LibPAS_data!$A$2:$D$264,4,FALSE)</f>
        <v>1945</v>
      </c>
      <c r="B2136" s="10" t="str">
        <f>TEXT(C2136,"yyyy")&amp;"-"&amp;"Q"&amp;LOOKUP(MONTH(C2136),{1,4,7,10},{1,2,3,4})</f>
        <v>2016-Q1</v>
      </c>
      <c r="C2136" s="19">
        <v>42401</v>
      </c>
      <c r="D2136" s="7">
        <f>YEAR(DATE(YEAR(lex_jul_2014[[#This Row],[Date]]),MONTH(lex_jul_2014[[#This Row],[Date]])+6,1))</f>
        <v>2016</v>
      </c>
      <c r="E2136" s="39" t="str">
        <f>TEXT(lex_jul_2014[[#This Row],[Date]],"YYYY")</f>
        <v>2016</v>
      </c>
      <c r="F2136" t="s">
        <v>288</v>
      </c>
      <c r="G2136" s="7" t="str">
        <f>VLOOKUP(K2136,[1]LibPAS_data!$A$2:$C$600,3,FALSE)</f>
        <v>Coconino</v>
      </c>
      <c r="H2136">
        <v>14454</v>
      </c>
      <c r="I2136" t="s">
        <v>65</v>
      </c>
      <c r="J2136" s="7" t="str">
        <f>VLOOKUP(K2136,[1]LibPAS_data!$A$2:$C$601,2,FALSE)</f>
        <v>Fredonia Public Library</v>
      </c>
      <c r="K2136" s="13" t="s">
        <v>189</v>
      </c>
      <c r="L2136" t="s">
        <v>62</v>
      </c>
      <c r="M2136" t="s">
        <v>266</v>
      </c>
      <c r="P2136">
        <v>0</v>
      </c>
      <c r="Q2136">
        <v>0</v>
      </c>
      <c r="R2136">
        <v>0</v>
      </c>
      <c r="S2136">
        <v>0</v>
      </c>
      <c r="T2136">
        <v>0</v>
      </c>
      <c r="U2136">
        <v>0</v>
      </c>
      <c r="V2136">
        <v>0</v>
      </c>
    </row>
    <row r="2137" spans="1:22" ht="15" x14ac:dyDescent="0.25">
      <c r="A2137" s="22">
        <f>VLOOKUP(lex_jul_2014[[#This Row],[Locationid]],[1]LibPAS_data!$A$2:$D$264,4,FALSE)</f>
        <v>829</v>
      </c>
      <c r="B2137" s="10" t="str">
        <f>TEXT(C2137,"yyyy")&amp;"-"&amp;"Q"&amp;LOOKUP(MONTH(C2137),{1,4,7,10},{1,2,3,4})</f>
        <v>2016-Q1</v>
      </c>
      <c r="C2137" s="19">
        <v>42401</v>
      </c>
      <c r="D2137" s="7">
        <f>YEAR(DATE(YEAR(lex_jul_2014[[#This Row],[Date]]),MONTH(lex_jul_2014[[#This Row],[Date]])+6,1))</f>
        <v>2016</v>
      </c>
      <c r="E2137" s="39" t="str">
        <f>TEXT(lex_jul_2014[[#This Row],[Date]],"YYYY")</f>
        <v>2016</v>
      </c>
      <c r="F2137" t="s">
        <v>288</v>
      </c>
      <c r="G2137" s="7" t="str">
        <f>VLOOKUP(K2137,[1]LibPAS_data!$A$2:$C$600,3,FALSE)</f>
        <v>Maricopa</v>
      </c>
      <c r="H2137">
        <v>14482</v>
      </c>
      <c r="I2137" t="s">
        <v>112</v>
      </c>
      <c r="J2137" s="7" t="str">
        <f>VLOOKUP(K2137,[1]LibPAS_data!$A$2:$C$601,2,FALSE)</f>
        <v>Ft. McDowell Yavapai Nation Tribal Lib</v>
      </c>
      <c r="K2137" s="13" t="s">
        <v>190</v>
      </c>
      <c r="L2137" t="s">
        <v>96</v>
      </c>
      <c r="M2137" t="s">
        <v>266</v>
      </c>
      <c r="P2137">
        <v>0</v>
      </c>
      <c r="Q2137">
        <v>0</v>
      </c>
      <c r="R2137">
        <v>0</v>
      </c>
      <c r="S2137">
        <v>0</v>
      </c>
      <c r="T2137">
        <v>0</v>
      </c>
      <c r="U2137">
        <v>0</v>
      </c>
      <c r="V2137">
        <v>0</v>
      </c>
    </row>
    <row r="2138" spans="1:22" ht="15" x14ac:dyDescent="0.25">
      <c r="A2138" s="22">
        <f>VLOOKUP(lex_jul_2014[[#This Row],[Locationid]],[1]LibPAS_data!$A$2:$D$264,4,FALSE)</f>
        <v>72</v>
      </c>
      <c r="B2138" s="10" t="str">
        <f>TEXT(C2138,"yyyy")&amp;"-"&amp;"Q"&amp;LOOKUP(MONTH(C2138),{1,4,7,10},{1,2,3,4})</f>
        <v>2016-Q1</v>
      </c>
      <c r="C2138" s="19">
        <v>42401</v>
      </c>
      <c r="D2138" s="7">
        <f>YEAR(DATE(YEAR(lex_jul_2014[[#This Row],[Date]]),MONTH(lex_jul_2014[[#This Row],[Date]])+6,1))</f>
        <v>2016</v>
      </c>
      <c r="E2138" s="39" t="str">
        <f>TEXT(lex_jul_2014[[#This Row],[Date]],"YYYY")</f>
        <v>2016</v>
      </c>
      <c r="F2138" t="s">
        <v>288</v>
      </c>
      <c r="G2138" s="7" t="str">
        <f>VLOOKUP(K2138,[1]LibPAS_data!$A$2:$C$600,3,FALSE)</f>
        <v>Gila</v>
      </c>
      <c r="H2138">
        <v>5785</v>
      </c>
      <c r="I2138" t="s">
        <v>87</v>
      </c>
      <c r="J2138" s="7" t="str">
        <f>VLOOKUP(K2138,[1]LibPAS_data!$A$2:$C$601,2,FALSE)</f>
        <v>Gila County Library District</v>
      </c>
      <c r="K2138" s="15" t="s">
        <v>191</v>
      </c>
      <c r="L2138" t="s">
        <v>84</v>
      </c>
      <c r="M2138" t="s">
        <v>266</v>
      </c>
      <c r="P2138">
        <v>24</v>
      </c>
      <c r="Q2138">
        <v>8</v>
      </c>
      <c r="R2138">
        <v>247</v>
      </c>
      <c r="S2138">
        <v>18</v>
      </c>
      <c r="T2138">
        <v>1</v>
      </c>
      <c r="U2138">
        <v>1</v>
      </c>
      <c r="V2138">
        <v>0</v>
      </c>
    </row>
    <row r="2139" spans="1:22" ht="15" x14ac:dyDescent="0.25">
      <c r="A2139" s="22">
        <f>VLOOKUP(lex_jul_2014[[#This Row],[Locationid]],[1]LibPAS_data!$A$2:$D$264,4,FALSE)</f>
        <v>102303</v>
      </c>
      <c r="B2139" s="10" t="str">
        <f>TEXT(C2139,"yyyy")&amp;"-"&amp;"Q"&amp;LOOKUP(MONTH(C2139),{1,4,7,10},{1,2,3,4})</f>
        <v>2016-Q1</v>
      </c>
      <c r="C2139" s="19">
        <v>42401</v>
      </c>
      <c r="D2139" s="7">
        <f>YEAR(DATE(YEAR(lex_jul_2014[[#This Row],[Date]]),MONTH(lex_jul_2014[[#This Row],[Date]])+6,1))</f>
        <v>2016</v>
      </c>
      <c r="E2139" s="39" t="str">
        <f>TEXT(lex_jul_2014[[#This Row],[Date]],"YYYY")</f>
        <v>2016</v>
      </c>
      <c r="F2139" t="s">
        <v>288</v>
      </c>
      <c r="G2139" s="7" t="str">
        <f>VLOOKUP(K2139,[1]LibPAS_data!$A$2:$C$600,3,FALSE)</f>
        <v>Maricopa</v>
      </c>
      <c r="H2139">
        <v>14479</v>
      </c>
      <c r="I2139" t="s">
        <v>102</v>
      </c>
      <c r="J2139" s="7" t="str">
        <f>VLOOKUP(K2139,[1]LibPAS_data!$A$2:$C$601,2,FALSE)</f>
        <v xml:space="preserve">Glendale Public Library </v>
      </c>
      <c r="K2139" s="13" t="s">
        <v>192</v>
      </c>
      <c r="L2139" t="s">
        <v>96</v>
      </c>
      <c r="M2139" t="s">
        <v>266</v>
      </c>
      <c r="P2139">
        <v>3</v>
      </c>
      <c r="Q2139">
        <v>1</v>
      </c>
      <c r="R2139">
        <v>3</v>
      </c>
      <c r="S2139">
        <v>0</v>
      </c>
      <c r="T2139">
        <v>0</v>
      </c>
      <c r="U2139">
        <v>4</v>
      </c>
      <c r="V2139">
        <v>0</v>
      </c>
    </row>
    <row r="2140" spans="1:22" ht="15" x14ac:dyDescent="0.25">
      <c r="A2140" s="22" t="e">
        <f>VLOOKUP(lex_jul_2014[[#This Row],[Locationid]],[1]LibPAS_data!$A$2:$D$264,4,FALSE)</f>
        <v>#N/A</v>
      </c>
      <c r="B2140" s="10" t="str">
        <f>TEXT(C2140,"yyyy")&amp;"-"&amp;"Q"&amp;LOOKUP(MONTH(C2140),{1,4,7,10},{1,2,3,4})</f>
        <v>2016-Q1</v>
      </c>
      <c r="C2140" s="19">
        <v>42401</v>
      </c>
      <c r="D2140" s="7">
        <f>YEAR(DATE(YEAR(lex_jul_2014[[#This Row],[Date]]),MONTH(lex_jul_2014[[#This Row],[Date]])+6,1))</f>
        <v>2016</v>
      </c>
      <c r="E2140" s="39" t="str">
        <f>TEXT(lex_jul_2014[[#This Row],[Date]],"YYYY")</f>
        <v>2016</v>
      </c>
      <c r="F2140" t="s">
        <v>288</v>
      </c>
      <c r="G2140" s="7" t="str">
        <f>VLOOKUP(K2140,[1]LibPAS_data!$A$2:$C$600,3,FALSE)</f>
        <v>Coconino</v>
      </c>
      <c r="H2140">
        <v>14456</v>
      </c>
      <c r="I2140" t="s">
        <v>67</v>
      </c>
      <c r="J2140" s="7" t="str">
        <f>VLOOKUP(K2140,[1]LibPAS_data!$A$2:$C$601,2,FALSE)</f>
        <v>Grand Canyon Community Library</v>
      </c>
      <c r="K2140" s="13" t="s">
        <v>193</v>
      </c>
      <c r="L2140" t="s">
        <v>62</v>
      </c>
      <c r="M2140" t="s">
        <v>266</v>
      </c>
      <c r="P2140">
        <v>0</v>
      </c>
      <c r="Q2140">
        <v>0</v>
      </c>
      <c r="R2140">
        <v>0</v>
      </c>
      <c r="S2140">
        <v>0</v>
      </c>
      <c r="T2140">
        <v>0</v>
      </c>
      <c r="U2140">
        <v>0</v>
      </c>
      <c r="V2140">
        <v>0</v>
      </c>
    </row>
    <row r="2141" spans="1:22" ht="15" x14ac:dyDescent="0.25">
      <c r="A2141" s="22" t="e">
        <f>VLOOKUP(lex_jul_2014[[#This Row],[Locationid]],[1]LibPAS_data!$A$2:$D$264,4,FALSE)</f>
        <v>#N/A</v>
      </c>
      <c r="B2141" s="10" t="str">
        <f>TEXT(C2141,"yyyy")&amp;"-"&amp;"Q"&amp;LOOKUP(MONTH(C2141),{1,4,7,10},{1,2,3,4})</f>
        <v>2016-Q1</v>
      </c>
      <c r="C2141" s="19">
        <v>42401</v>
      </c>
      <c r="D2141" s="7">
        <f>YEAR(DATE(YEAR(lex_jul_2014[[#This Row],[Date]]),MONTH(lex_jul_2014[[#This Row],[Date]])+6,1))</f>
        <v>2016</v>
      </c>
      <c r="E2141" s="39" t="str">
        <f>TEXT(lex_jul_2014[[#This Row],[Date]],"YYYY")</f>
        <v>2016</v>
      </c>
      <c r="F2141" t="s">
        <v>288</v>
      </c>
      <c r="G2141" s="7" t="str">
        <f>VLOOKUP(K2141,[1]LibPAS_data!$A$2:$C$600,3,FALSE)</f>
        <v>Greenlee</v>
      </c>
      <c r="H2141">
        <v>14366</v>
      </c>
      <c r="I2141" t="s">
        <v>73</v>
      </c>
      <c r="J2141" s="7" t="str">
        <f>VLOOKUP(K2141,[1]LibPAS_data!$A$2:$C$601,2,FALSE)</f>
        <v>Greenlee County Library</v>
      </c>
      <c r="K2141" s="15" t="s">
        <v>194</v>
      </c>
      <c r="L2141" t="s">
        <v>70</v>
      </c>
      <c r="M2141" t="s">
        <v>266</v>
      </c>
      <c r="P2141">
        <v>0</v>
      </c>
      <c r="Q2141">
        <v>0</v>
      </c>
      <c r="R2141">
        <v>0</v>
      </c>
      <c r="S2141">
        <v>0</v>
      </c>
      <c r="T2141">
        <v>0</v>
      </c>
      <c r="U2141">
        <v>0</v>
      </c>
      <c r="V2141">
        <v>0</v>
      </c>
    </row>
    <row r="2142" spans="1:22" ht="15" x14ac:dyDescent="0.25">
      <c r="A2142" s="22">
        <f>VLOOKUP(lex_jul_2014[[#This Row],[Locationid]],[1]LibPAS_data!$A$2:$D$264,4,FALSE)</f>
        <v>2397</v>
      </c>
      <c r="B2142" s="10" t="str">
        <f>TEXT(C2142,"yyyy")&amp;"-"&amp;"Q"&amp;LOOKUP(MONTH(C2142),{1,4,7,10},{1,2,3,4})</f>
        <v>2016-Q1</v>
      </c>
      <c r="C2142" s="19">
        <v>42401</v>
      </c>
      <c r="D2142" s="7">
        <f>YEAR(DATE(YEAR(lex_jul_2014[[#This Row],[Date]]),MONTH(lex_jul_2014[[#This Row],[Date]])+6,1))</f>
        <v>2016</v>
      </c>
      <c r="E2142" s="39" t="str">
        <f>TEXT(lex_jul_2014[[#This Row],[Date]],"YYYY")</f>
        <v>2016</v>
      </c>
      <c r="F2142" t="s">
        <v>288</v>
      </c>
      <c r="G2142" s="7" t="str">
        <f>VLOOKUP(K2142,[1]LibPAS_data!$A$2:$C$600,3,FALSE)</f>
        <v>Navajo</v>
      </c>
      <c r="H2142">
        <v>14496</v>
      </c>
      <c r="I2142" t="s">
        <v>118</v>
      </c>
      <c r="J2142" s="7" t="str">
        <f>VLOOKUP(K2142,[1]LibPAS_data!$A$2:$C$601,2,FALSE)</f>
        <v>Holbrook Public Library</v>
      </c>
      <c r="K2142" s="13" t="s">
        <v>195</v>
      </c>
      <c r="L2142" t="s">
        <v>114</v>
      </c>
      <c r="M2142" t="s">
        <v>266</v>
      </c>
      <c r="P2142">
        <v>0</v>
      </c>
      <c r="Q2142">
        <v>0</v>
      </c>
      <c r="R2142">
        <v>0</v>
      </c>
      <c r="S2142">
        <v>0</v>
      </c>
      <c r="T2142">
        <v>0</v>
      </c>
      <c r="U2142">
        <v>0</v>
      </c>
      <c r="V2142">
        <v>0</v>
      </c>
    </row>
    <row r="2143" spans="1:22" ht="15" x14ac:dyDescent="0.25">
      <c r="A2143" s="22">
        <f>VLOOKUP(lex_jul_2014[[#This Row],[Locationid]],[1]LibPAS_data!$A$2:$D$264,4,FALSE)</f>
        <v>1827</v>
      </c>
      <c r="B2143" s="10" t="str">
        <f>TEXT(C2143,"yyyy")&amp;"-"&amp;"Q"&amp;LOOKUP(MONTH(C2143),{1,4,7,10},{1,2,3,4})</f>
        <v>2016-Q1</v>
      </c>
      <c r="C2143" s="19">
        <v>42401</v>
      </c>
      <c r="D2143" s="7">
        <f>YEAR(DATE(YEAR(lex_jul_2014[[#This Row],[Date]]),MONTH(lex_jul_2014[[#This Row],[Date]])+6,1))</f>
        <v>2016</v>
      </c>
      <c r="E2143" s="39" t="str">
        <f>TEXT(lex_jul_2014[[#This Row],[Date]],"YYYY")</f>
        <v>2016</v>
      </c>
      <c r="F2143" t="s">
        <v>288</v>
      </c>
      <c r="G2143" s="7" t="str">
        <f>VLOOKUP(K2143,[1]LibPAS_data!$A$2:$C$600,3,FALSE)</f>
        <v>Navajo</v>
      </c>
      <c r="H2143">
        <v>14497</v>
      </c>
      <c r="I2143" t="s">
        <v>119</v>
      </c>
      <c r="J2143" s="7" t="str">
        <f>VLOOKUP(K2143,[1]LibPAS_data!$A$2:$C$601,2,FALSE)</f>
        <v>Hopi Public Library</v>
      </c>
      <c r="K2143" s="13" t="s">
        <v>196</v>
      </c>
      <c r="L2143" t="s">
        <v>114</v>
      </c>
      <c r="M2143" t="s">
        <v>266</v>
      </c>
      <c r="P2143">
        <v>0</v>
      </c>
      <c r="Q2143">
        <v>0</v>
      </c>
      <c r="R2143">
        <v>0</v>
      </c>
      <c r="S2143">
        <v>0</v>
      </c>
      <c r="T2143">
        <v>0</v>
      </c>
      <c r="U2143">
        <v>0</v>
      </c>
      <c r="V2143">
        <v>0</v>
      </c>
    </row>
    <row r="2144" spans="1:22" ht="15" x14ac:dyDescent="0.25">
      <c r="A2144" s="22">
        <f>VLOOKUP(lex_jul_2014[[#This Row],[Locationid]],[1]LibPAS_data!$A$2:$D$264,4,FALSE)</f>
        <v>1694</v>
      </c>
      <c r="B2144" s="10" t="str">
        <f>TEXT(C2144,"yyyy")&amp;"-"&amp;"Q"&amp;LOOKUP(MONTH(C2144),{1,4,7,10},{1,2,3,4})</f>
        <v>2016-Q1</v>
      </c>
      <c r="C2144" s="19">
        <v>42401</v>
      </c>
      <c r="D2144" s="7">
        <f>YEAR(DATE(YEAR(lex_jul_2014[[#This Row],[Date]]),MONTH(lex_jul_2014[[#This Row],[Date]])+6,1))</f>
        <v>2016</v>
      </c>
      <c r="E2144" s="39" t="str">
        <f>TEXT(lex_jul_2014[[#This Row],[Date]],"YYYY")</f>
        <v>2016</v>
      </c>
      <c r="F2144" t="s">
        <v>288</v>
      </c>
      <c r="G2144" s="7" t="str">
        <f>VLOOKUP(K2144,[1]LibPAS_data!$A$2:$C$600,3,FALSE)</f>
        <v>Cochise</v>
      </c>
      <c r="H2144">
        <v>14449</v>
      </c>
      <c r="I2144" t="s">
        <v>83</v>
      </c>
      <c r="J2144" s="7" t="str">
        <f>VLOOKUP(K2144,[1]LibPAS_data!$A$2:$C$601,2,FALSE)</f>
        <v>Huachuca City Public Library</v>
      </c>
      <c r="K2144" s="13" t="s">
        <v>197</v>
      </c>
      <c r="L2144" t="s">
        <v>76</v>
      </c>
      <c r="M2144" t="s">
        <v>266</v>
      </c>
      <c r="P2144">
        <v>0</v>
      </c>
      <c r="Q2144">
        <v>0</v>
      </c>
      <c r="R2144">
        <v>0</v>
      </c>
      <c r="S2144">
        <v>0</v>
      </c>
      <c r="T2144">
        <v>0</v>
      </c>
      <c r="U2144">
        <v>0</v>
      </c>
      <c r="V2144">
        <v>0</v>
      </c>
    </row>
    <row r="2145" spans="1:22" ht="15" x14ac:dyDescent="0.25">
      <c r="A2145" s="22" t="str">
        <f>VLOOKUP(lex_jul_2014[[#This Row],[Locationid]],[1]LibPAS_data!$A$2:$D$264,4,FALSE)</f>
        <v>N/A</v>
      </c>
      <c r="B2145" s="10" t="str">
        <f>TEXT(C2145,"yyyy")&amp;"-"&amp;"Q"&amp;LOOKUP(MONTH(C2145),{1,4,7,10},{1,2,3,4})</f>
        <v>2016-Q1</v>
      </c>
      <c r="C2145" s="19">
        <v>42401</v>
      </c>
      <c r="D2145" s="7">
        <f>YEAR(DATE(YEAR(lex_jul_2014[[#This Row],[Date]]),MONTH(lex_jul_2014[[#This Row],[Date]])+6,1))</f>
        <v>2016</v>
      </c>
      <c r="E2145" s="39" t="str">
        <f>TEXT(lex_jul_2014[[#This Row],[Date]],"YYYY")</f>
        <v>2016</v>
      </c>
      <c r="F2145" t="s">
        <v>288</v>
      </c>
      <c r="G2145" s="7" t="str">
        <f>VLOOKUP(K2145,[1]LibPAS_data!$A$2:$C$600,3,FALSE)</f>
        <v>Pinal</v>
      </c>
      <c r="H2145">
        <v>14442</v>
      </c>
      <c r="I2145" t="s">
        <v>12</v>
      </c>
      <c r="J2145" s="7" t="str">
        <f>VLOOKUP(K2145,[1]LibPAS_data!$A$2:$C$601,2,FALSE)</f>
        <v>Ira H. Hayes Memorial Library</v>
      </c>
      <c r="K2145" s="13" t="s">
        <v>198</v>
      </c>
      <c r="L2145" t="s">
        <v>13</v>
      </c>
      <c r="M2145" t="s">
        <v>266</v>
      </c>
      <c r="P2145">
        <v>0</v>
      </c>
      <c r="Q2145">
        <v>0</v>
      </c>
      <c r="R2145">
        <v>0</v>
      </c>
      <c r="S2145">
        <v>0</v>
      </c>
      <c r="T2145">
        <v>0</v>
      </c>
      <c r="U2145">
        <v>0</v>
      </c>
      <c r="V2145">
        <v>0</v>
      </c>
    </row>
    <row r="2146" spans="1:22" ht="15" x14ac:dyDescent="0.25">
      <c r="A2146" s="22">
        <f>VLOOKUP(lex_jul_2014[[#This Row],[Locationid]],[1]LibPAS_data!$A$2:$D$264,4,FALSE)</f>
        <v>2991</v>
      </c>
      <c r="B2146" s="10" t="str">
        <f>TEXT(C2146,"yyyy")&amp;"-"&amp;"Q"&amp;LOOKUP(MONTH(C2146),{1,4,7,10},{1,2,3,4})</f>
        <v>2016-Q1</v>
      </c>
      <c r="C2146" s="19">
        <v>42401</v>
      </c>
      <c r="D2146" s="7">
        <f>YEAR(DATE(YEAR(lex_jul_2014[[#This Row],[Date]]),MONTH(lex_jul_2014[[#This Row],[Date]])+6,1))</f>
        <v>2016</v>
      </c>
      <c r="E2146" s="39" t="str">
        <f>TEXT(lex_jul_2014[[#This Row],[Date]],"YYYY")</f>
        <v>2016</v>
      </c>
      <c r="F2146" t="s">
        <v>288</v>
      </c>
      <c r="G2146" s="7" t="str">
        <f>VLOOKUP(K2146,[1]LibPAS_data!$A$2:$C$600,3,FALSE)</f>
        <v>Gila</v>
      </c>
      <c r="H2146">
        <v>14461</v>
      </c>
      <c r="I2146" t="s">
        <v>88</v>
      </c>
      <c r="J2146" s="7" t="str">
        <f>VLOOKUP(K2146,[1]LibPAS_data!$A$2:$C$601,2,FALSE)</f>
        <v>Isabelle Hunt Memorial Public Library</v>
      </c>
      <c r="K2146" s="13" t="s">
        <v>199</v>
      </c>
      <c r="L2146" t="s">
        <v>84</v>
      </c>
      <c r="M2146" t="s">
        <v>266</v>
      </c>
      <c r="P2146">
        <v>0</v>
      </c>
      <c r="Q2146">
        <v>0</v>
      </c>
      <c r="R2146">
        <v>0</v>
      </c>
      <c r="S2146">
        <v>0</v>
      </c>
      <c r="T2146">
        <v>0</v>
      </c>
      <c r="U2146">
        <v>0</v>
      </c>
      <c r="V2146">
        <v>0</v>
      </c>
    </row>
    <row r="2147" spans="1:22" ht="15" x14ac:dyDescent="0.25">
      <c r="A2147" s="22">
        <f>VLOOKUP(lex_jul_2014[[#This Row],[Locationid]],[1]LibPAS_data!$A$2:$D$264,4,FALSE)</f>
        <v>663</v>
      </c>
      <c r="B2147" s="10" t="str">
        <f>TEXT(C2147,"yyyy")&amp;"-"&amp;"Q"&amp;LOOKUP(MONTH(C2147),{1,4,7,10},{1,2,3,4})</f>
        <v>2016-Q1</v>
      </c>
      <c r="C2147" s="19">
        <v>42401</v>
      </c>
      <c r="D2147" s="7">
        <f>YEAR(DATE(YEAR(lex_jul_2014[[#This Row],[Date]]),MONTH(lex_jul_2014[[#This Row],[Date]])+6,1))</f>
        <v>2016</v>
      </c>
      <c r="E2147" s="39" t="str">
        <f>TEXT(lex_jul_2014[[#This Row],[Date]],"YYYY")</f>
        <v>2016</v>
      </c>
      <c r="F2147" t="s">
        <v>288</v>
      </c>
      <c r="G2147" s="7" t="str">
        <f>VLOOKUP(K2147,[1]LibPAS_data!$A$2:$C$600,3,FALSE)</f>
        <v>Yavapai</v>
      </c>
      <c r="H2147">
        <v>14523</v>
      </c>
      <c r="I2147" t="s">
        <v>46</v>
      </c>
      <c r="J2147" s="7" t="str">
        <f>VLOOKUP(K2147,[1]LibPAS_data!$A$2:$C$601,2,FALSE)</f>
        <v>Jerome Public</v>
      </c>
      <c r="K2147" s="13" t="s">
        <v>200</v>
      </c>
      <c r="L2147" t="s">
        <v>39</v>
      </c>
      <c r="M2147" t="s">
        <v>266</v>
      </c>
      <c r="P2147">
        <v>0</v>
      </c>
      <c r="Q2147">
        <v>0</v>
      </c>
      <c r="R2147">
        <v>0</v>
      </c>
      <c r="S2147">
        <v>0</v>
      </c>
      <c r="T2147">
        <v>0</v>
      </c>
      <c r="U2147">
        <v>0</v>
      </c>
      <c r="V2147">
        <v>0</v>
      </c>
    </row>
    <row r="2148" spans="1:22" ht="15" x14ac:dyDescent="0.25">
      <c r="A2148" s="22" t="str">
        <f>VLOOKUP(lex_jul_2014[[#This Row],[Locationid]],[1]LibPAS_data!$A$2:$D$264,4,FALSE)</f>
        <v>N/A</v>
      </c>
      <c r="B2148" s="10" t="str">
        <f>TEXT(C2148,"yyyy")&amp;"-"&amp;"Q"&amp;LOOKUP(MONTH(C2148),{1,4,7,10},{1,2,3,4})</f>
        <v>2016-Q1</v>
      </c>
      <c r="C2148" s="19">
        <v>42401</v>
      </c>
      <c r="D2148" s="7">
        <f>YEAR(DATE(YEAR(lex_jul_2014[[#This Row],[Date]]),MONTH(lex_jul_2014[[#This Row],[Date]])+6,1))</f>
        <v>2016</v>
      </c>
      <c r="E2148" s="39" t="str">
        <f>TEXT(lex_jul_2014[[#This Row],[Date]],"YYYY")</f>
        <v>2016</v>
      </c>
      <c r="F2148" t="s">
        <v>288</v>
      </c>
      <c r="G2148" s="7" t="str">
        <f>VLOOKUP(K2148,[1]LibPAS_data!$A$2:$C$600,3,FALSE)</f>
        <v>Mohave</v>
      </c>
      <c r="H2148">
        <v>14490</v>
      </c>
      <c r="I2148" t="s">
        <v>31</v>
      </c>
      <c r="J2148" s="7" t="str">
        <f>VLOOKUP(K2148,[1]LibPAS_data!$A$2:$C$601,2,FALSE)</f>
        <v>Kaibab Paiute Public Library</v>
      </c>
      <c r="K2148" s="13" t="s">
        <v>201</v>
      </c>
      <c r="L2148" t="s">
        <v>28</v>
      </c>
      <c r="M2148" t="s">
        <v>266</v>
      </c>
      <c r="P2148">
        <v>0</v>
      </c>
      <c r="Q2148">
        <v>0</v>
      </c>
      <c r="R2148">
        <v>0</v>
      </c>
      <c r="S2148">
        <v>0</v>
      </c>
      <c r="T2148">
        <v>0</v>
      </c>
      <c r="U2148">
        <v>0</v>
      </c>
      <c r="V2148">
        <v>0</v>
      </c>
    </row>
    <row r="2149" spans="1:22" ht="15" x14ac:dyDescent="0.25">
      <c r="A2149" s="22" t="e">
        <f>VLOOKUP(lex_jul_2014[[#This Row],[Locationid]],[1]LibPAS_data!$A$2:$D$264,4,FALSE)</f>
        <v>#N/A</v>
      </c>
      <c r="B2149" s="10" t="str">
        <f>TEXT(C2149,"yyyy")&amp;"-"&amp;"Q"&amp;LOOKUP(MONTH(C2149),{1,4,7,10},{1,2,3,4})</f>
        <v>2016-Q1</v>
      </c>
      <c r="C2149" s="19">
        <v>42401</v>
      </c>
      <c r="D2149" s="7">
        <f>YEAR(DATE(YEAR(lex_jul_2014[[#This Row],[Date]]),MONTH(lex_jul_2014[[#This Row],[Date]])+6,1))</f>
        <v>2016</v>
      </c>
      <c r="E2149" s="39" t="str">
        <f>TEXT(lex_jul_2014[[#This Row],[Date]],"YYYY")</f>
        <v>2016</v>
      </c>
      <c r="F2149" t="s">
        <v>288</v>
      </c>
      <c r="G2149" s="7" t="str">
        <f>VLOOKUP(K2149,[1]LibPAS_data!$A$2:$C$600,3,FALSE)</f>
        <v>Navajo</v>
      </c>
      <c r="H2149">
        <v>14498</v>
      </c>
      <c r="I2149" t="s">
        <v>125</v>
      </c>
      <c r="J2149" s="7" t="str">
        <f>VLOOKUP(K2149,[1]LibPAS_data!$A$2:$C$601,2,FALSE)</f>
        <v>Kayenta Community Library</v>
      </c>
      <c r="K2149" s="13" t="s">
        <v>202</v>
      </c>
      <c r="L2149" t="s">
        <v>114</v>
      </c>
      <c r="M2149" t="s">
        <v>266</v>
      </c>
      <c r="P2149">
        <v>0</v>
      </c>
      <c r="Q2149">
        <v>0</v>
      </c>
      <c r="R2149">
        <v>0</v>
      </c>
      <c r="S2149">
        <v>0</v>
      </c>
      <c r="T2149">
        <v>0</v>
      </c>
      <c r="U2149">
        <v>0</v>
      </c>
      <c r="V2149">
        <v>0</v>
      </c>
    </row>
    <row r="2150" spans="1:22" ht="15" x14ac:dyDescent="0.25">
      <c r="A2150" s="22">
        <f>VLOOKUP(lex_jul_2014[[#This Row],[Locationid]],[1]LibPAS_data!$A$2:$D$264,4,FALSE)</f>
        <v>1024</v>
      </c>
      <c r="B2150" s="10" t="str">
        <f>TEXT(C2150,"yyyy")&amp;"-"&amp;"Q"&amp;LOOKUP(MONTH(C2150),{1,4,7,10},{1,2,3,4})</f>
        <v>2016-Q1</v>
      </c>
      <c r="C2150" s="19">
        <v>42401</v>
      </c>
      <c r="D2150" s="7">
        <f>YEAR(DATE(YEAR(lex_jul_2014[[#This Row],[Date]]),MONTH(lex_jul_2014[[#This Row],[Date]])+6,1))</f>
        <v>2016</v>
      </c>
      <c r="E2150" s="39" t="str">
        <f>TEXT(lex_jul_2014[[#This Row],[Date]],"YYYY")</f>
        <v>2016</v>
      </c>
      <c r="F2150" t="s">
        <v>288</v>
      </c>
      <c r="G2150" s="7" t="str">
        <f>VLOOKUP(K2150,[1]LibPAS_data!$A$2:$C$600,3,FALSE)</f>
        <v>Pinal</v>
      </c>
      <c r="H2150">
        <v>13839</v>
      </c>
      <c r="I2150" t="s">
        <v>22</v>
      </c>
      <c r="J2150" s="7" t="str">
        <f>VLOOKUP(K2150,[1]LibPAS_data!$A$2:$C$601,2,FALSE)</f>
        <v>Kearny Public Library</v>
      </c>
      <c r="K2150" s="13" t="s">
        <v>203</v>
      </c>
      <c r="L2150" t="s">
        <v>13</v>
      </c>
      <c r="M2150" t="s">
        <v>266</v>
      </c>
      <c r="P2150">
        <v>0</v>
      </c>
      <c r="Q2150">
        <v>0</v>
      </c>
      <c r="R2150">
        <v>0</v>
      </c>
      <c r="S2150">
        <v>0</v>
      </c>
      <c r="T2150">
        <v>0</v>
      </c>
      <c r="U2150">
        <v>0</v>
      </c>
      <c r="V2150">
        <v>0</v>
      </c>
    </row>
    <row r="2151" spans="1:22" ht="15" x14ac:dyDescent="0.25">
      <c r="A2151" s="22">
        <f>VLOOKUP(lex_jul_2014[[#This Row],[Locationid]],[1]LibPAS_data!$A$2:$D$264,4,FALSE)</f>
        <v>3139</v>
      </c>
      <c r="B2151" s="10" t="str">
        <f>TEXT(C2151,"yyyy")&amp;"-"&amp;"Q"&amp;LOOKUP(MONTH(C2151),{1,4,7,10},{1,2,3,4})</f>
        <v>2016-Q1</v>
      </c>
      <c r="C2151" s="19">
        <v>42401</v>
      </c>
      <c r="D2151" s="7">
        <f>YEAR(DATE(YEAR(lex_jul_2014[[#This Row],[Date]]),MONTH(lex_jul_2014[[#This Row],[Date]])+6,1))</f>
        <v>2016</v>
      </c>
      <c r="E2151" s="39" t="str">
        <f>TEXT(lex_jul_2014[[#This Row],[Date]],"YYYY")</f>
        <v>2016</v>
      </c>
      <c r="F2151" t="s">
        <v>288</v>
      </c>
      <c r="G2151" s="7" t="str">
        <f>VLOOKUP(K2151,[1]LibPAS_data!$A$2:$C$600,3,FALSE)</f>
        <v>La Paz</v>
      </c>
      <c r="H2151">
        <v>14475</v>
      </c>
      <c r="I2151" t="s">
        <v>281</v>
      </c>
      <c r="J2151" s="7" t="str">
        <f>VLOOKUP(K2151,[1]LibPAS_data!$A$2:$C$601,2,FALSE)</f>
        <v>La Paz County Library Services</v>
      </c>
      <c r="K2151" s="13" t="s">
        <v>285</v>
      </c>
      <c r="L2151" t="s">
        <v>34</v>
      </c>
      <c r="M2151" t="s">
        <v>266</v>
      </c>
      <c r="P2151">
        <v>0</v>
      </c>
      <c r="Q2151">
        <v>0</v>
      </c>
      <c r="R2151">
        <v>0</v>
      </c>
      <c r="S2151">
        <v>0</v>
      </c>
      <c r="T2151">
        <v>0</v>
      </c>
      <c r="U2151">
        <v>0</v>
      </c>
      <c r="V2151">
        <v>0</v>
      </c>
    </row>
    <row r="2152" spans="1:22" ht="15" x14ac:dyDescent="0.25">
      <c r="A2152" s="22">
        <f>VLOOKUP(lex_jul_2014[[#This Row],[Locationid]],[1]LibPAS_data!$A$2:$D$264,4,FALSE)</f>
        <v>4423</v>
      </c>
      <c r="B2152" s="10" t="str">
        <f>TEXT(C2152,"yyyy")&amp;"-"&amp;"Q"&amp;LOOKUP(MONTH(C2152),{1,4,7,10},{1,2,3,4})</f>
        <v>2016-Q1</v>
      </c>
      <c r="C2152" s="19">
        <v>42401</v>
      </c>
      <c r="D2152" s="7">
        <f>YEAR(DATE(YEAR(lex_jul_2014[[#This Row],[Date]]),MONTH(lex_jul_2014[[#This Row],[Date]])+6,1))</f>
        <v>2016</v>
      </c>
      <c r="E2152" s="39" t="str">
        <f>TEXT(lex_jul_2014[[#This Row],[Date]],"YYYY")</f>
        <v>2016</v>
      </c>
      <c r="F2152" t="s">
        <v>288</v>
      </c>
      <c r="G2152" s="7" t="str">
        <f>VLOOKUP(K2152,[1]LibPAS_data!$A$2:$C$600,3,FALSE)</f>
        <v>Navajo</v>
      </c>
      <c r="H2152">
        <v>14507</v>
      </c>
      <c r="I2152" t="s">
        <v>123</v>
      </c>
      <c r="J2152" s="7" t="str">
        <f>VLOOKUP(K2152,[1]LibPAS_data!$A$2:$C$601,2,FALSE)</f>
        <v>Larson Memorial Public Library</v>
      </c>
      <c r="K2152" s="13" t="s">
        <v>204</v>
      </c>
      <c r="L2152" t="s">
        <v>114</v>
      </c>
      <c r="M2152" t="s">
        <v>266</v>
      </c>
      <c r="P2152">
        <v>0</v>
      </c>
      <c r="Q2152">
        <v>0</v>
      </c>
      <c r="R2152">
        <v>0</v>
      </c>
      <c r="S2152">
        <v>0</v>
      </c>
      <c r="T2152">
        <v>0</v>
      </c>
      <c r="U2152">
        <v>0</v>
      </c>
      <c r="V2152">
        <v>0</v>
      </c>
    </row>
    <row r="2153" spans="1:22" ht="15" x14ac:dyDescent="0.25">
      <c r="A2153" s="22">
        <f>VLOOKUP(lex_jul_2014[[#This Row],[Locationid]],[1]LibPAS_data!$A$2:$D$264,4,FALSE)</f>
        <v>1032</v>
      </c>
      <c r="B2153" s="10" t="str">
        <f>TEXT(C2153,"yyyy")&amp;"-"&amp;"Q"&amp;LOOKUP(MONTH(C2153),{1,4,7,10},{1,2,3,4})</f>
        <v>2016-Q1</v>
      </c>
      <c r="C2153" s="19">
        <v>42401</v>
      </c>
      <c r="D2153" s="7">
        <f>YEAR(DATE(YEAR(lex_jul_2014[[#This Row],[Date]]),MONTH(lex_jul_2014[[#This Row],[Date]])+6,1))</f>
        <v>2016</v>
      </c>
      <c r="E2153" s="39" t="str">
        <f>TEXT(lex_jul_2014[[#This Row],[Date]],"YYYY")</f>
        <v>2016</v>
      </c>
      <c r="F2153" t="s">
        <v>288</v>
      </c>
      <c r="G2153" s="7" t="str">
        <f>VLOOKUP(K2153,[1]LibPAS_data!$A$2:$C$600,3,FALSE)</f>
        <v>Pinal</v>
      </c>
      <c r="H2153">
        <v>13841</v>
      </c>
      <c r="I2153" t="s">
        <v>24</v>
      </c>
      <c r="J2153" s="7" t="str">
        <f>VLOOKUP(K2153,[1]LibPAS_data!$A$2:$C$601,2,FALSE)</f>
        <v>Mammoth Public Library</v>
      </c>
      <c r="K2153" s="13" t="s">
        <v>205</v>
      </c>
      <c r="L2153" t="s">
        <v>13</v>
      </c>
      <c r="M2153" t="s">
        <v>266</v>
      </c>
      <c r="P2153">
        <v>0</v>
      </c>
      <c r="Q2153">
        <v>0</v>
      </c>
      <c r="R2153">
        <v>0</v>
      </c>
      <c r="S2153">
        <v>0</v>
      </c>
      <c r="T2153">
        <v>0</v>
      </c>
      <c r="U2153">
        <v>0</v>
      </c>
      <c r="V2153">
        <v>0</v>
      </c>
    </row>
    <row r="2154" spans="1:22" ht="15" x14ac:dyDescent="0.25">
      <c r="A2154" s="22">
        <f>VLOOKUP(lex_jul_2014[[#This Row],[Locationid]],[1]LibPAS_data!$A$2:$D$264,4,FALSE)</f>
        <v>145358</v>
      </c>
      <c r="B2154" s="10" t="str">
        <f>TEXT(C2154,"yyyy")&amp;"-"&amp;"Q"&amp;LOOKUP(MONTH(C2154),{1,4,7,10},{1,2,3,4})</f>
        <v>2016-Q1</v>
      </c>
      <c r="C2154" s="19">
        <v>42401</v>
      </c>
      <c r="D2154" s="7">
        <f>YEAR(DATE(YEAR(lex_jul_2014[[#This Row],[Date]]),MONTH(lex_jul_2014[[#This Row],[Date]])+6,1))</f>
        <v>2016</v>
      </c>
      <c r="E2154" s="39" t="str">
        <f>TEXT(lex_jul_2014[[#This Row],[Date]],"YYYY")</f>
        <v>2016</v>
      </c>
      <c r="F2154" t="s">
        <v>288</v>
      </c>
      <c r="G2154" s="7" t="str">
        <f>VLOOKUP(K2154,[1]LibPAS_data!$A$2:$C$600,3,FALSE)</f>
        <v>Maricopa</v>
      </c>
      <c r="H2154">
        <v>13748</v>
      </c>
      <c r="I2154" t="s">
        <v>110</v>
      </c>
      <c r="J2154" s="7" t="str">
        <f>VLOOKUP(K2154,[1]LibPAS_data!$A$2:$C$601,2,FALSE)</f>
        <v>Maricopa County Library District</v>
      </c>
      <c r="K2154" s="13" t="s">
        <v>208</v>
      </c>
      <c r="L2154" t="s">
        <v>96</v>
      </c>
      <c r="M2154" t="s">
        <v>266</v>
      </c>
      <c r="P2154">
        <v>84</v>
      </c>
      <c r="Q2154">
        <v>30</v>
      </c>
      <c r="R2154">
        <v>550</v>
      </c>
      <c r="S2154">
        <v>9</v>
      </c>
      <c r="T2154">
        <v>20</v>
      </c>
      <c r="U2154">
        <v>105</v>
      </c>
      <c r="V2154">
        <v>132</v>
      </c>
    </row>
    <row r="2155" spans="1:22" ht="15" x14ac:dyDescent="0.25">
      <c r="A2155" s="22">
        <f>VLOOKUP(lex_jul_2014[[#This Row],[Locationid]],[1]LibPAS_data!$A$2:$D$264,4,FALSE)</f>
        <v>33183</v>
      </c>
      <c r="B2155" s="10" t="str">
        <f>TEXT(C2155,"yyyy")&amp;"-"&amp;"Q"&amp;LOOKUP(MONTH(C2155),{1,4,7,10},{1,2,3,4})</f>
        <v>2016-Q1</v>
      </c>
      <c r="C2155" s="19">
        <v>42401</v>
      </c>
      <c r="D2155" s="7">
        <f>YEAR(DATE(YEAR(lex_jul_2014[[#This Row],[Date]]),MONTH(lex_jul_2014[[#This Row],[Date]])+6,1))</f>
        <v>2016</v>
      </c>
      <c r="E2155" s="39" t="str">
        <f>TEXT(lex_jul_2014[[#This Row],[Date]],"YYYY")</f>
        <v>2016</v>
      </c>
      <c r="F2155" t="s">
        <v>288</v>
      </c>
      <c r="G2155" s="7" t="str">
        <f>VLOOKUP(K2155,[1]LibPAS_data!$A$2:$C$600,3,FALSE)</f>
        <v>Pinal</v>
      </c>
      <c r="H2155">
        <v>13843</v>
      </c>
      <c r="I2155" t="s">
        <v>26</v>
      </c>
      <c r="J2155" s="7" t="str">
        <f>VLOOKUP(K2155,[1]LibPAS_data!$A$2:$C$601,2,FALSE)</f>
        <v>Maricopa Community Library</v>
      </c>
      <c r="K2155" s="13" t="s">
        <v>206</v>
      </c>
      <c r="L2155" t="s">
        <v>13</v>
      </c>
      <c r="M2155" t="s">
        <v>266</v>
      </c>
      <c r="P2155">
        <v>0</v>
      </c>
      <c r="Q2155">
        <v>0</v>
      </c>
      <c r="R2155">
        <v>0</v>
      </c>
      <c r="S2155">
        <v>0</v>
      </c>
      <c r="T2155">
        <v>0</v>
      </c>
      <c r="U2155">
        <v>0</v>
      </c>
      <c r="V2155">
        <v>0</v>
      </c>
    </row>
    <row r="2156" spans="1:22" ht="15" x14ac:dyDescent="0.25">
      <c r="A2156" s="22" t="e">
        <f>VLOOKUP(lex_jul_2014[[#This Row],[Locationid]],[1]LibPAS_data!$A$2:$D$264,4,FALSE)</f>
        <v>#N/A</v>
      </c>
      <c r="B2156" s="10" t="str">
        <f>TEXT(C2156,"yyyy")&amp;"-"&amp;"Q"&amp;LOOKUP(MONTH(C2156),{1,4,7,10},{1,2,3,4})</f>
        <v>2016-Q1</v>
      </c>
      <c r="C2156" s="19">
        <v>42401</v>
      </c>
      <c r="D2156" s="7">
        <f>YEAR(DATE(YEAR(lex_jul_2014[[#This Row],[Date]]),MONTH(lex_jul_2014[[#This Row],[Date]])+6,1))</f>
        <v>2016</v>
      </c>
      <c r="E2156" s="39" t="str">
        <f>TEXT(lex_jul_2014[[#This Row],[Date]],"YYYY")</f>
        <v>2016</v>
      </c>
      <c r="F2156" t="s">
        <v>288</v>
      </c>
      <c r="G2156" s="7" t="str">
        <f>VLOOKUP(K2156,[1]LibPAS_data!$A$2:$C$600,3,FALSE)</f>
        <v>Yavapai</v>
      </c>
      <c r="H2156">
        <v>14547</v>
      </c>
      <c r="I2156" t="s">
        <v>47</v>
      </c>
      <c r="J2156" s="7" t="str">
        <f>VLOOKUP(K2156,[1]LibPAS_data!$A$2:$C$601,2,FALSE)</f>
        <v>Mayer Public Library</v>
      </c>
      <c r="K2156" s="13" t="s">
        <v>207</v>
      </c>
      <c r="L2156" t="s">
        <v>39</v>
      </c>
      <c r="M2156" t="s">
        <v>266</v>
      </c>
      <c r="P2156">
        <v>0</v>
      </c>
      <c r="Q2156">
        <v>0</v>
      </c>
      <c r="R2156">
        <v>0</v>
      </c>
      <c r="S2156">
        <v>0</v>
      </c>
      <c r="T2156">
        <v>0</v>
      </c>
      <c r="U2156">
        <v>0</v>
      </c>
      <c r="V2156">
        <v>0</v>
      </c>
    </row>
    <row r="2157" spans="1:22" ht="15" x14ac:dyDescent="0.25">
      <c r="A2157" s="22" t="e">
        <f>VLOOKUP(lex_jul_2014[[#This Row],[Locationid]],[1]LibPAS_data!$A$2:$D$264,4,FALSE)</f>
        <v>#N/A</v>
      </c>
      <c r="B2157" s="10" t="str">
        <f>TEXT(C2157,"yyyy")&amp;"-"&amp;"Q"&amp;LOOKUP(MONTH(C2157),{1,4,7,10},{1,2,3,4})</f>
        <v>2016-Q1</v>
      </c>
      <c r="C2157" s="19">
        <v>42401</v>
      </c>
      <c r="D2157" s="7">
        <f>YEAR(DATE(YEAR(lex_jul_2014[[#This Row],[Date]]),MONTH(lex_jul_2014[[#This Row],[Date]])+6,1))</f>
        <v>2016</v>
      </c>
      <c r="E2157" s="39" t="str">
        <f>TEXT(lex_jul_2014[[#This Row],[Date]],"YYYY")</f>
        <v>2016</v>
      </c>
      <c r="F2157" t="s">
        <v>288</v>
      </c>
      <c r="G2157" s="7" t="str">
        <f>VLOOKUP(K2157,[1]LibPAS_data!$A$2:$C$600,3,FALSE)</f>
        <v>Navajo</v>
      </c>
      <c r="H2157">
        <v>14499</v>
      </c>
      <c r="I2157" t="s">
        <v>126</v>
      </c>
      <c r="J2157" s="7" t="str">
        <f>VLOOKUP(K2157,[1]LibPAS_data!$A$2:$C$601,2,FALSE)</f>
        <v>McNary Community Library</v>
      </c>
      <c r="K2157" s="13" t="s">
        <v>209</v>
      </c>
      <c r="L2157" t="s">
        <v>114</v>
      </c>
      <c r="M2157" t="s">
        <v>266</v>
      </c>
      <c r="P2157">
        <v>0</v>
      </c>
      <c r="Q2157">
        <v>0</v>
      </c>
      <c r="R2157">
        <v>0</v>
      </c>
      <c r="S2157">
        <v>0</v>
      </c>
      <c r="T2157">
        <v>0</v>
      </c>
      <c r="U2157">
        <v>0</v>
      </c>
      <c r="V2157">
        <v>0</v>
      </c>
    </row>
    <row r="2158" spans="1:22" ht="15" x14ac:dyDescent="0.25">
      <c r="A2158" s="22">
        <f>VLOOKUP(lex_jul_2014[[#This Row],[Locationid]],[1]LibPAS_data!$A$2:$D$264,4,FALSE)</f>
        <v>3750</v>
      </c>
      <c r="B2158" s="10" t="str">
        <f>TEXT(C2158,"yyyy")&amp;"-"&amp;"Q"&amp;LOOKUP(MONTH(C2158),{1,4,7,10},{1,2,3,4})</f>
        <v>2016-Q1</v>
      </c>
      <c r="C2158" s="19">
        <v>42401</v>
      </c>
      <c r="D2158" s="7">
        <f>YEAR(DATE(YEAR(lex_jul_2014[[#This Row],[Date]]),MONTH(lex_jul_2014[[#This Row],[Date]])+6,1))</f>
        <v>2016</v>
      </c>
      <c r="E2158" s="39" t="str">
        <f>TEXT(lex_jul_2014[[#This Row],[Date]],"YYYY")</f>
        <v>2016</v>
      </c>
      <c r="F2158" t="s">
        <v>288</v>
      </c>
      <c r="G2158" s="7" t="str">
        <f>VLOOKUP(K2158,[1]LibPAS_data!$A$2:$C$600,3,FALSE)</f>
        <v>Gila</v>
      </c>
      <c r="H2158">
        <v>14459</v>
      </c>
      <c r="I2158" t="s">
        <v>85</v>
      </c>
      <c r="J2158" s="7" t="str">
        <f>VLOOKUP(K2158,[1]LibPAS_data!$A$2:$C$601,2,FALSE)</f>
        <v>Miami Memorial Public Library</v>
      </c>
      <c r="K2158" s="13" t="s">
        <v>211</v>
      </c>
      <c r="L2158" t="s">
        <v>84</v>
      </c>
      <c r="M2158" t="s">
        <v>266</v>
      </c>
      <c r="P2158">
        <v>0</v>
      </c>
      <c r="Q2158">
        <v>0</v>
      </c>
      <c r="R2158">
        <v>0</v>
      </c>
      <c r="S2158">
        <v>0</v>
      </c>
      <c r="T2158">
        <v>0</v>
      </c>
      <c r="U2158">
        <v>0</v>
      </c>
      <c r="V2158">
        <v>0</v>
      </c>
    </row>
    <row r="2159" spans="1:22" ht="15" x14ac:dyDescent="0.25">
      <c r="A2159" s="22">
        <f>VLOOKUP(lex_jul_2014[[#This Row],[Locationid]],[1]LibPAS_data!$A$2:$D$264,4,FALSE)</f>
        <v>87143</v>
      </c>
      <c r="B2159" s="10" t="str">
        <f>TEXT(C2159,"yyyy")&amp;"-"&amp;"Q"&amp;LOOKUP(MONTH(C2159),{1,4,7,10},{1,2,3,4})</f>
        <v>2016-Q1</v>
      </c>
      <c r="C2159" s="19">
        <v>42401</v>
      </c>
      <c r="D2159" s="7">
        <f>YEAR(DATE(YEAR(lex_jul_2014[[#This Row],[Date]]),MONTH(lex_jul_2014[[#This Row],[Date]])+6,1))</f>
        <v>2016</v>
      </c>
      <c r="E2159" s="39" t="str">
        <f>TEXT(lex_jul_2014[[#This Row],[Date]],"YYYY")</f>
        <v>2016</v>
      </c>
      <c r="F2159" t="s">
        <v>288</v>
      </c>
      <c r="G2159" s="7" t="str">
        <f>VLOOKUP(K2159,[1]LibPAS_data!$A$2:$C$600,3,FALSE)</f>
        <v>Mohave</v>
      </c>
      <c r="H2159">
        <v>14322</v>
      </c>
      <c r="I2159" t="s">
        <v>29</v>
      </c>
      <c r="J2159" s="7" t="str">
        <f>VLOOKUP(K2159,[1]LibPAS_data!$A$2:$C$601,2,FALSE)</f>
        <v>Mohave County Library District</v>
      </c>
      <c r="K2159" s="13" t="s">
        <v>212</v>
      </c>
      <c r="L2159" t="s">
        <v>28</v>
      </c>
      <c r="M2159" t="s">
        <v>266</v>
      </c>
      <c r="P2159">
        <v>0</v>
      </c>
      <c r="Q2159">
        <v>0</v>
      </c>
      <c r="R2159">
        <v>0</v>
      </c>
      <c r="S2159">
        <v>0</v>
      </c>
      <c r="T2159">
        <v>0</v>
      </c>
      <c r="U2159">
        <v>0</v>
      </c>
      <c r="V2159">
        <v>0</v>
      </c>
    </row>
    <row r="2160" spans="1:22" ht="15" x14ac:dyDescent="0.25">
      <c r="A2160" s="22">
        <f>VLOOKUP(lex_jul_2014[[#This Row],[Locationid]],[1]LibPAS_data!$A$2:$D$264,4,FALSE)</f>
        <v>2934</v>
      </c>
      <c r="B2160" s="10" t="str">
        <f>TEXT(C2160,"yyyy")&amp;"-"&amp;"Q"&amp;LOOKUP(MONTH(C2160),{1,4,7,10},{1,2,3,4})</f>
        <v>2016-Q1</v>
      </c>
      <c r="C2160" s="19">
        <v>42401</v>
      </c>
      <c r="D2160" s="7">
        <f>YEAR(DATE(YEAR(lex_jul_2014[[#This Row],[Date]]),MONTH(lex_jul_2014[[#This Row],[Date]])+6,1))</f>
        <v>2016</v>
      </c>
      <c r="E2160" s="39" t="str">
        <f>TEXT(lex_jul_2014[[#This Row],[Date]],"YYYY")</f>
        <v>2016</v>
      </c>
      <c r="F2160" t="s">
        <v>288</v>
      </c>
      <c r="G2160" s="7" t="str">
        <f>VLOOKUP(K2160,[1]LibPAS_data!$A$2:$C$600,3,FALSE)</f>
        <v>Greenlee</v>
      </c>
      <c r="H2160">
        <v>14471</v>
      </c>
      <c r="I2160" t="s">
        <v>74</v>
      </c>
      <c r="J2160" s="7" t="str">
        <f>VLOOKUP(K2160,[1]LibPAS_data!$A$2:$C$601,2,FALSE)</f>
        <v>Morenci Community Library</v>
      </c>
      <c r="K2160" s="13" t="s">
        <v>213</v>
      </c>
      <c r="L2160" t="s">
        <v>70</v>
      </c>
      <c r="M2160" t="s">
        <v>266</v>
      </c>
      <c r="P2160">
        <v>0</v>
      </c>
      <c r="Q2160">
        <v>0</v>
      </c>
      <c r="R2160">
        <v>0</v>
      </c>
      <c r="S2160">
        <v>0</v>
      </c>
      <c r="T2160">
        <v>0</v>
      </c>
      <c r="U2160">
        <v>0</v>
      </c>
      <c r="V2160">
        <v>0</v>
      </c>
    </row>
    <row r="2161" spans="1:22" ht="15" x14ac:dyDescent="0.25">
      <c r="A2161" s="22">
        <f>VLOOKUP(lex_jul_2014[[#This Row],[Locationid]],[1]LibPAS_data!$A$2:$D$264,4,FALSE)</f>
        <v>2461</v>
      </c>
      <c r="B2161" s="10" t="str">
        <f>TEXT(C2161,"yyyy")&amp;"-"&amp;"Q"&amp;LOOKUP(MONTH(C2161),{1,4,7,10},{1,2,3,4})</f>
        <v>2016-Q1</v>
      </c>
      <c r="C2161" s="19">
        <v>42401</v>
      </c>
      <c r="D2161" s="7">
        <f>YEAR(DATE(YEAR(lex_jul_2014[[#This Row],[Date]]),MONTH(lex_jul_2014[[#This Row],[Date]])+6,1))</f>
        <v>2016</v>
      </c>
      <c r="E2161" s="39" t="str">
        <f>TEXT(lex_jul_2014[[#This Row],[Date]],"YYYY")</f>
        <v>2016</v>
      </c>
      <c r="F2161" t="s">
        <v>288</v>
      </c>
      <c r="G2161" s="7" t="str">
        <f>VLOOKUP(K2161,[1]LibPAS_data!$A$2:$C$600,3,FALSE)</f>
        <v>Navajo</v>
      </c>
      <c r="H2161">
        <v>6128</v>
      </c>
      <c r="I2161" t="s">
        <v>124</v>
      </c>
      <c r="J2161" s="7" t="str">
        <f>VLOOKUP(K2161,[1]LibPAS_data!$A$2:$C$601,2,FALSE)</f>
        <v>Navajo County Library District</v>
      </c>
      <c r="K2161" s="13" t="s">
        <v>214</v>
      </c>
      <c r="L2161" t="s">
        <v>114</v>
      </c>
      <c r="M2161" t="s">
        <v>266</v>
      </c>
      <c r="P2161">
        <v>11</v>
      </c>
      <c r="Q2161">
        <v>0</v>
      </c>
      <c r="R2161">
        <v>239</v>
      </c>
      <c r="S2161">
        <v>7</v>
      </c>
      <c r="T2161">
        <v>0</v>
      </c>
      <c r="U2161">
        <v>0</v>
      </c>
      <c r="V2161">
        <v>9</v>
      </c>
    </row>
    <row r="2162" spans="1:22" ht="15" x14ac:dyDescent="0.25">
      <c r="A2162" s="22">
        <f>VLOOKUP(lex_jul_2014[[#This Row],[Locationid]],[1]LibPAS_data!$A$2:$D$264,4,FALSE)</f>
        <v>19768</v>
      </c>
      <c r="B2162" s="10" t="str">
        <f>TEXT(C2162,"yyyy")&amp;"-"&amp;"Q"&amp;LOOKUP(MONTH(C2162),{1,4,7,10},{1,2,3,4})</f>
        <v>2016-Q1</v>
      </c>
      <c r="C2162" s="19">
        <v>42401</v>
      </c>
      <c r="D2162" s="7">
        <f>YEAR(DATE(YEAR(lex_jul_2014[[#This Row],[Date]]),MONTH(lex_jul_2014[[#This Row],[Date]])+6,1))</f>
        <v>2016</v>
      </c>
      <c r="E2162" s="39" t="str">
        <f>TEXT(lex_jul_2014[[#This Row],[Date]],"YYYY")</f>
        <v>2016</v>
      </c>
      <c r="F2162" t="s">
        <v>288</v>
      </c>
      <c r="G2162" s="7" t="str">
        <f>VLOOKUP(K2162,[1]LibPAS_data!$A$2:$C$600,3,FALSE)</f>
        <v>Apache</v>
      </c>
      <c r="H2162">
        <v>14548</v>
      </c>
      <c r="I2162" t="s">
        <v>115</v>
      </c>
      <c r="J2162" s="7" t="str">
        <f>VLOOKUP(K2162,[1]LibPAS_data!$A$2:$C$601,2,FALSE)</f>
        <v>Navajo Nation Library System</v>
      </c>
      <c r="K2162" s="13" t="s">
        <v>216</v>
      </c>
      <c r="L2162" t="s">
        <v>114</v>
      </c>
      <c r="M2162" t="s">
        <v>266</v>
      </c>
      <c r="P2162">
        <v>0</v>
      </c>
      <c r="Q2162">
        <v>0</v>
      </c>
      <c r="R2162">
        <v>0</v>
      </c>
      <c r="S2162">
        <v>0</v>
      </c>
      <c r="T2162">
        <v>0</v>
      </c>
      <c r="U2162">
        <v>0</v>
      </c>
      <c r="V2162">
        <v>0</v>
      </c>
    </row>
    <row r="2163" spans="1:22" ht="15" x14ac:dyDescent="0.25">
      <c r="A2163" s="22">
        <f>VLOOKUP(lex_jul_2014[[#This Row],[Locationid]],[1]LibPAS_data!$A$2:$D$264,4,FALSE)</f>
        <v>23601</v>
      </c>
      <c r="B2163" s="10" t="str">
        <f>TEXT(C2163,"yyyy")&amp;"-"&amp;"Q"&amp;LOOKUP(MONTH(C2163),{1,4,7,10},{1,2,3,4})</f>
        <v>2016-Q1</v>
      </c>
      <c r="C2163" s="19">
        <v>42401</v>
      </c>
      <c r="D2163" s="7">
        <f>YEAR(DATE(YEAR(lex_jul_2014[[#This Row],[Date]]),MONTH(lex_jul_2014[[#This Row],[Date]])+6,1))</f>
        <v>2016</v>
      </c>
      <c r="E2163" s="39" t="str">
        <f>TEXT(lex_jul_2014[[#This Row],[Date]],"YYYY")</f>
        <v>2016</v>
      </c>
      <c r="F2163" t="s">
        <v>288</v>
      </c>
      <c r="G2163" s="7" t="str">
        <f>VLOOKUP(K2163,[1]LibPAS_data!$A$2:$C$600,3,FALSE)</f>
        <v>Santa Cruz</v>
      </c>
      <c r="H2163">
        <v>14515</v>
      </c>
      <c r="I2163" t="s">
        <v>137</v>
      </c>
      <c r="J2163" s="7" t="str">
        <f>VLOOKUP(K2163,[1]LibPAS_data!$A$2:$C$601,2,FALSE)</f>
        <v>Nogales/Santa Cruz County Public Library</v>
      </c>
      <c r="K2163" s="13" t="s">
        <v>215</v>
      </c>
      <c r="L2163" t="s">
        <v>138</v>
      </c>
      <c r="M2163" t="s">
        <v>266</v>
      </c>
      <c r="P2163">
        <v>0</v>
      </c>
      <c r="Q2163">
        <v>0</v>
      </c>
      <c r="R2163">
        <v>0</v>
      </c>
      <c r="S2163">
        <v>0</v>
      </c>
      <c r="T2163">
        <v>0</v>
      </c>
      <c r="U2163">
        <v>0</v>
      </c>
      <c r="V2163">
        <v>0</v>
      </c>
    </row>
    <row r="2164" spans="1:22" ht="15" x14ac:dyDescent="0.25">
      <c r="A2164" s="22" t="e">
        <f>VLOOKUP(lex_jul_2014[[#This Row],[Locationid]],[1]LibPAS_data!$A$2:$D$264,4,FALSE)</f>
        <v>#N/A</v>
      </c>
      <c r="B2164" s="10" t="str">
        <f>TEXT(C2164,"yyyy")&amp;"-"&amp;"Q"&amp;LOOKUP(MONTH(C2164),{1,4,7,10},{1,2,3,4})</f>
        <v>2016-Q1</v>
      </c>
      <c r="C2164" s="19">
        <v>42401</v>
      </c>
      <c r="D2164" s="7">
        <f>YEAR(DATE(YEAR(lex_jul_2014[[#This Row],[Date]]),MONTH(lex_jul_2014[[#This Row],[Date]])+6,1))</f>
        <v>2016</v>
      </c>
      <c r="E2164" s="39" t="str">
        <f>TEXT(lex_jul_2014[[#This Row],[Date]],"YYYY")</f>
        <v>2016</v>
      </c>
      <c r="F2164" t="s">
        <v>288</v>
      </c>
      <c r="G2164" s="7" t="str">
        <f>VLOOKUP(K2164,[1]LibPAS_data!$A$2:$C$600,3,FALSE)</f>
        <v>Maricopa</v>
      </c>
      <c r="H2164">
        <v>14488</v>
      </c>
      <c r="I2164" t="s">
        <v>282</v>
      </c>
      <c r="J2164" s="7" t="str">
        <f>VLOOKUP(K2164,[1]LibPAS_data!$A$2:$C$601,2,FALSE)</f>
        <v>Northwest Regional Library</v>
      </c>
      <c r="K2164" s="13" t="s">
        <v>286</v>
      </c>
      <c r="L2164" t="s">
        <v>96</v>
      </c>
      <c r="M2164" t="s">
        <v>266</v>
      </c>
      <c r="P2164">
        <v>0</v>
      </c>
      <c r="Q2164">
        <v>0</v>
      </c>
      <c r="R2164">
        <v>0</v>
      </c>
      <c r="S2164">
        <v>0</v>
      </c>
      <c r="T2164">
        <v>0</v>
      </c>
      <c r="U2164">
        <v>0</v>
      </c>
      <c r="V2164">
        <v>0</v>
      </c>
    </row>
    <row r="2165" spans="1:22" ht="15" x14ac:dyDescent="0.25">
      <c r="A2165" s="22" t="e">
        <f>VLOOKUP(lex_jul_2014[[#This Row],[Locationid]],[1]LibPAS_data!$A$2:$D$264,4,FALSE)</f>
        <v>#N/A</v>
      </c>
      <c r="B2165" s="10" t="str">
        <f>TEXT(C2165,"yyyy")&amp;"-"&amp;"Q"&amp;LOOKUP(MONTH(C2165),{1,4,7,10},{1,2,3,4})</f>
        <v>2016-Q1</v>
      </c>
      <c r="C2165" s="19">
        <v>42401</v>
      </c>
      <c r="D2165" s="7">
        <f>YEAR(DATE(YEAR(lex_jul_2014[[#This Row],[Date]]),MONTH(lex_jul_2014[[#This Row],[Date]])+6,1))</f>
        <v>2016</v>
      </c>
      <c r="E2165" s="39" t="str">
        <f>TEXT(lex_jul_2014[[#This Row],[Date]],"YYYY")</f>
        <v>2016</v>
      </c>
      <c r="F2165" t="s">
        <v>288</v>
      </c>
      <c r="G2165" s="7" t="str">
        <f>VLOOKUP(K2165,[1]LibPAS_data!$A$2:$C$600,3,FALSE)</f>
        <v>Pinal</v>
      </c>
      <c r="H2165">
        <v>13840</v>
      </c>
      <c r="I2165" t="s">
        <v>23</v>
      </c>
      <c r="J2165" s="7" t="str">
        <f>VLOOKUP(K2165,[1]LibPAS_data!$A$2:$C$601,2,FALSE)</f>
        <v>Oracle Public Library</v>
      </c>
      <c r="K2165" s="13" t="s">
        <v>217</v>
      </c>
      <c r="L2165" t="s">
        <v>13</v>
      </c>
      <c r="M2165" t="s">
        <v>266</v>
      </c>
      <c r="P2165">
        <v>0</v>
      </c>
      <c r="Q2165">
        <v>0</v>
      </c>
      <c r="R2165">
        <v>0</v>
      </c>
      <c r="S2165">
        <v>0</v>
      </c>
      <c r="T2165">
        <v>0</v>
      </c>
      <c r="U2165">
        <v>0</v>
      </c>
      <c r="V2165">
        <v>0</v>
      </c>
    </row>
    <row r="2166" spans="1:22" ht="15" x14ac:dyDescent="0.25">
      <c r="A2166" s="22" t="e">
        <f>VLOOKUP(lex_jul_2014[[#This Row],[Locationid]],[1]LibPAS_data!$A$2:$D$264,4,FALSE)</f>
        <v>#N/A</v>
      </c>
      <c r="B2166" s="10" t="str">
        <f>TEXT(C2166,"yyyy")&amp;"-"&amp;"Q"&amp;LOOKUP(MONTH(C2166),{1,4,7,10},{1,2,3,4})</f>
        <v>2016-Q1</v>
      </c>
      <c r="C2166" s="19">
        <v>42401</v>
      </c>
      <c r="D2166" s="7">
        <f>YEAR(DATE(YEAR(lex_jul_2014[[#This Row],[Date]]),MONTH(lex_jul_2014[[#This Row],[Date]])+6,1))</f>
        <v>2016</v>
      </c>
      <c r="E2166" s="39" t="str">
        <f>TEXT(lex_jul_2014[[#This Row],[Date]],"YYYY")</f>
        <v>2016</v>
      </c>
      <c r="F2166" t="s">
        <v>288</v>
      </c>
      <c r="G2166" s="7" t="str">
        <f>VLOOKUP(K2166,[1]LibPAS_data!$A$2:$C$600,3,FALSE)</f>
        <v>Pinal</v>
      </c>
      <c r="H2166">
        <v>14513</v>
      </c>
      <c r="I2166" t="s">
        <v>135</v>
      </c>
      <c r="J2166" s="7" t="str">
        <f>VLOOKUP(K2166,[1]LibPAS_data!$A$2:$C$601,2,FALSE)</f>
        <v>Oro Valley Public Library</v>
      </c>
      <c r="K2166" s="13" t="s">
        <v>218</v>
      </c>
      <c r="L2166" t="s">
        <v>131</v>
      </c>
      <c r="M2166" t="s">
        <v>266</v>
      </c>
      <c r="P2166">
        <v>0</v>
      </c>
      <c r="Q2166">
        <v>0</v>
      </c>
      <c r="R2166">
        <v>0</v>
      </c>
      <c r="S2166">
        <v>0</v>
      </c>
      <c r="T2166">
        <v>0</v>
      </c>
      <c r="U2166">
        <v>0</v>
      </c>
      <c r="V2166">
        <v>0</v>
      </c>
    </row>
    <row r="2167" spans="1:22" ht="15" x14ac:dyDescent="0.25">
      <c r="A2167" s="22" t="str">
        <f>VLOOKUP(lex_jul_2014[[#This Row],[Locationid]],[1]LibPAS_data!$A$2:$D$264,4,FALSE)</f>
        <v>N/A</v>
      </c>
      <c r="B2167" s="10" t="str">
        <f>TEXT(C2167,"yyyy")&amp;"-"&amp;"Q"&amp;LOOKUP(MONTH(C2167),{1,4,7,10},{1,2,3,4})</f>
        <v>2016-Q1</v>
      </c>
      <c r="C2167" s="19">
        <v>42401</v>
      </c>
      <c r="D2167" s="7">
        <f>YEAR(DATE(YEAR(lex_jul_2014[[#This Row],[Date]]),MONTH(lex_jul_2014[[#This Row],[Date]])+6,1))</f>
        <v>2016</v>
      </c>
      <c r="E2167" s="39" t="str">
        <f>TEXT(lex_jul_2014[[#This Row],[Date]],"YYYY")</f>
        <v>2016</v>
      </c>
      <c r="F2167" t="s">
        <v>288</v>
      </c>
      <c r="G2167" s="7" t="str">
        <f>VLOOKUP(K2167,[1]LibPAS_data!$A$2:$C$600,3,FALSE)</f>
        <v>Coconino</v>
      </c>
      <c r="H2167">
        <v>14453</v>
      </c>
      <c r="I2167" t="s">
        <v>64</v>
      </c>
      <c r="J2167" s="7" t="str">
        <f>VLOOKUP(K2167,[1]LibPAS_data!$A$2:$C$601,2,FALSE)</f>
        <v>Page Public Library</v>
      </c>
      <c r="K2167" s="13" t="s">
        <v>219</v>
      </c>
      <c r="L2167" t="s">
        <v>62</v>
      </c>
      <c r="M2167" t="s">
        <v>266</v>
      </c>
      <c r="P2167">
        <v>0</v>
      </c>
      <c r="Q2167">
        <v>0</v>
      </c>
      <c r="R2167">
        <v>0</v>
      </c>
      <c r="S2167">
        <v>0</v>
      </c>
      <c r="T2167">
        <v>0</v>
      </c>
      <c r="U2167">
        <v>0</v>
      </c>
      <c r="V2167">
        <v>0</v>
      </c>
    </row>
    <row r="2168" spans="1:22" ht="15" x14ac:dyDescent="0.25">
      <c r="A2168" s="22">
        <f>VLOOKUP(lex_jul_2014[[#This Row],[Locationid]],[1]LibPAS_data!$A$2:$D$264,4,FALSE)</f>
        <v>10834</v>
      </c>
      <c r="B2168" s="10" t="str">
        <f>TEXT(C2168,"yyyy")&amp;"-"&amp;"Q"&amp;LOOKUP(MONTH(C2168),{1,4,7,10},{1,2,3,4})</f>
        <v>2016-Q1</v>
      </c>
      <c r="C2168" s="19">
        <v>42401</v>
      </c>
      <c r="D2168" s="7">
        <f>YEAR(DATE(YEAR(lex_jul_2014[[#This Row],[Date]]),MONTH(lex_jul_2014[[#This Row],[Date]])+6,1))</f>
        <v>2016</v>
      </c>
      <c r="E2168" s="39" t="str">
        <f>TEXT(lex_jul_2014[[#This Row],[Date]],"YYYY")</f>
        <v>2016</v>
      </c>
      <c r="F2168" t="s">
        <v>288</v>
      </c>
      <c r="G2168" s="7" t="str">
        <f>VLOOKUP(K2168,[1]LibPAS_data!$A$2:$C$600,3,FALSE)</f>
        <v>La Paz</v>
      </c>
      <c r="H2168">
        <v>14472</v>
      </c>
      <c r="I2168" t="s">
        <v>301</v>
      </c>
      <c r="J2168" s="7" t="str">
        <f>VLOOKUP(K2168,[1]LibPAS_data!$A$2:$C$601,2,FALSE)</f>
        <v>Parker Public Library</v>
      </c>
      <c r="K2168" s="13" t="s">
        <v>300</v>
      </c>
      <c r="M2168" t="s">
        <v>266</v>
      </c>
      <c r="P2168">
        <v>1</v>
      </c>
      <c r="Q2168">
        <v>0</v>
      </c>
      <c r="R2168">
        <v>13</v>
      </c>
      <c r="S2168">
        <v>1</v>
      </c>
      <c r="T2168">
        <v>1</v>
      </c>
      <c r="U2168">
        <v>0</v>
      </c>
      <c r="V2168">
        <v>0</v>
      </c>
    </row>
    <row r="2169" spans="1:22" ht="15" x14ac:dyDescent="0.25">
      <c r="A2169" s="22">
        <f>VLOOKUP(lex_jul_2014[[#This Row],[Locationid]],[1]LibPAS_data!$A$2:$D$264,4,FALSE)</f>
        <v>811</v>
      </c>
      <c r="B2169" s="10" t="str">
        <f>TEXT(C2169,"yyyy")&amp;"-"&amp;"Q"&amp;LOOKUP(MONTH(C2169),{1,4,7,10},{1,2,3,4})</f>
        <v>2016-Q1</v>
      </c>
      <c r="C2169" s="19">
        <v>42401</v>
      </c>
      <c r="D2169" s="7">
        <f>YEAR(DATE(YEAR(lex_jul_2014[[#This Row],[Date]]),MONTH(lex_jul_2014[[#This Row],[Date]])+6,1))</f>
        <v>2016</v>
      </c>
      <c r="E2169" s="39" t="str">
        <f>TEXT(lex_jul_2014[[#This Row],[Date]],"YYYY")</f>
        <v>2016</v>
      </c>
      <c r="F2169" t="s">
        <v>288</v>
      </c>
      <c r="G2169" s="7" t="str">
        <f>VLOOKUP(K2169,[1]LibPAS_data!$A$2:$C$600,3,FALSE)</f>
        <v>Santa Cruz</v>
      </c>
      <c r="H2169">
        <v>14516</v>
      </c>
      <c r="I2169" t="s">
        <v>139</v>
      </c>
      <c r="J2169" s="7" t="str">
        <f>VLOOKUP(K2169,[1]LibPAS_data!$A$2:$C$601,2,FALSE)</f>
        <v>Patagonia Public Library</v>
      </c>
      <c r="K2169" s="15" t="s">
        <v>220</v>
      </c>
      <c r="L2169" t="s">
        <v>138</v>
      </c>
      <c r="M2169" t="s">
        <v>266</v>
      </c>
      <c r="P2169">
        <v>0</v>
      </c>
      <c r="Q2169">
        <v>0</v>
      </c>
      <c r="R2169">
        <v>0</v>
      </c>
      <c r="S2169">
        <v>0</v>
      </c>
      <c r="T2169">
        <v>0</v>
      </c>
      <c r="U2169">
        <v>0</v>
      </c>
      <c r="V2169">
        <v>0</v>
      </c>
    </row>
    <row r="2170" spans="1:22" ht="15" x14ac:dyDescent="0.25">
      <c r="A2170" s="22">
        <f>VLOOKUP(lex_jul_2014[[#This Row],[Locationid]],[1]LibPAS_data!$A$2:$D$264,4,FALSE)</f>
        <v>13597</v>
      </c>
      <c r="B2170" s="10" t="str">
        <f>TEXT(C2170,"yyyy")&amp;"-"&amp;"Q"&amp;LOOKUP(MONTH(C2170),{1,4,7,10},{1,2,3,4})</f>
        <v>2016-Q1</v>
      </c>
      <c r="C2170" s="19">
        <v>42401</v>
      </c>
      <c r="D2170" s="7">
        <f>YEAR(DATE(YEAR(lex_jul_2014[[#This Row],[Date]]),MONTH(lex_jul_2014[[#This Row],[Date]])+6,1))</f>
        <v>2016</v>
      </c>
      <c r="E2170" s="39" t="str">
        <f>TEXT(lex_jul_2014[[#This Row],[Date]],"YYYY")</f>
        <v>2016</v>
      </c>
      <c r="F2170" t="s">
        <v>288</v>
      </c>
      <c r="G2170" s="7" t="str">
        <f>VLOOKUP(K2170,[1]LibPAS_data!$A$2:$C$600,3,FALSE)</f>
        <v>Gila</v>
      </c>
      <c r="H2170">
        <v>14462</v>
      </c>
      <c r="I2170" t="s">
        <v>89</v>
      </c>
      <c r="J2170" s="7" t="str">
        <f>VLOOKUP(K2170,[1]LibPAS_data!$A$2:$C$601,2,FALSE)</f>
        <v>Payson Public Library</v>
      </c>
      <c r="K2170" s="13" t="s">
        <v>221</v>
      </c>
      <c r="L2170" t="s">
        <v>84</v>
      </c>
      <c r="M2170" t="s">
        <v>266</v>
      </c>
      <c r="P2170">
        <v>0</v>
      </c>
      <c r="Q2170">
        <v>0</v>
      </c>
      <c r="R2170">
        <v>0</v>
      </c>
      <c r="S2170">
        <v>0</v>
      </c>
      <c r="T2170">
        <v>0</v>
      </c>
      <c r="U2170">
        <v>0</v>
      </c>
      <c r="V2170">
        <v>0</v>
      </c>
    </row>
    <row r="2171" spans="1:22" ht="15" x14ac:dyDescent="0.25">
      <c r="A2171" s="22">
        <f>VLOOKUP(lex_jul_2014[[#This Row],[Locationid]],[1]LibPAS_data!$A$2:$D$264,4,FALSE)</f>
        <v>109952</v>
      </c>
      <c r="B2171" s="10" t="str">
        <f>TEXT(C2171,"yyyy")&amp;"-"&amp;"Q"&amp;LOOKUP(MONTH(C2171),{1,4,7,10},{1,2,3,4})</f>
        <v>2016-Q1</v>
      </c>
      <c r="C2171" s="19">
        <v>42401</v>
      </c>
      <c r="D2171" s="7">
        <f>YEAR(DATE(YEAR(lex_jul_2014[[#This Row],[Date]]),MONTH(lex_jul_2014[[#This Row],[Date]])+6,1))</f>
        <v>2016</v>
      </c>
      <c r="E2171" s="39" t="str">
        <f>TEXT(lex_jul_2014[[#This Row],[Date]],"YYYY")</f>
        <v>2016</v>
      </c>
      <c r="F2171" t="s">
        <v>288</v>
      </c>
      <c r="G2171" s="7" t="str">
        <f>VLOOKUP(K2171,[1]LibPAS_data!$A$2:$C$600,3,FALSE)</f>
        <v>Maricopa</v>
      </c>
      <c r="H2171">
        <v>14480</v>
      </c>
      <c r="I2171" t="s">
        <v>109</v>
      </c>
      <c r="J2171" s="7" t="str">
        <f>VLOOKUP(K2171,[1]LibPAS_data!$A$2:$C$601,2,FALSE)</f>
        <v>Peoria Public Library</v>
      </c>
      <c r="K2171" s="13" t="s">
        <v>222</v>
      </c>
      <c r="L2171" t="s">
        <v>96</v>
      </c>
      <c r="M2171" t="s">
        <v>266</v>
      </c>
      <c r="P2171">
        <v>0</v>
      </c>
      <c r="Q2171">
        <v>0</v>
      </c>
      <c r="R2171">
        <v>0</v>
      </c>
      <c r="S2171">
        <v>0</v>
      </c>
      <c r="T2171">
        <v>0</v>
      </c>
      <c r="U2171">
        <v>0</v>
      </c>
      <c r="V2171">
        <v>0</v>
      </c>
    </row>
    <row r="2172" spans="1:22" ht="15" x14ac:dyDescent="0.25">
      <c r="A2172" s="22">
        <f>VLOOKUP(lex_jul_2014[[#This Row],[Locationid]],[1]LibPAS_data!$A$2:$D$264,4,FALSE)</f>
        <v>943450</v>
      </c>
      <c r="B2172" s="10" t="str">
        <f>TEXT(C2172,"yyyy")&amp;"-"&amp;"Q"&amp;LOOKUP(MONTH(C2172),{1,4,7,10},{1,2,3,4})</f>
        <v>2016-Q1</v>
      </c>
      <c r="C2172" s="19">
        <v>42401</v>
      </c>
      <c r="D2172" s="7">
        <f>YEAR(DATE(YEAR(lex_jul_2014[[#This Row],[Date]]),MONTH(lex_jul_2014[[#This Row],[Date]])+6,1))</f>
        <v>2016</v>
      </c>
      <c r="E2172" s="39" t="str">
        <f>TEXT(lex_jul_2014[[#This Row],[Date]],"YYYY")</f>
        <v>2016</v>
      </c>
      <c r="F2172" t="s">
        <v>288</v>
      </c>
      <c r="G2172" s="7" t="str">
        <f>VLOOKUP(K2172,[1]LibPAS_data!$A$2:$C$600,3,FALSE)</f>
        <v>Maricopa</v>
      </c>
      <c r="H2172">
        <v>5773</v>
      </c>
      <c r="I2172" t="s">
        <v>107</v>
      </c>
      <c r="J2172" s="7" t="str">
        <f>VLOOKUP(K2172,[1]LibPAS_data!$A$2:$C$601,2,FALSE)</f>
        <v>Phoenix Public Library</v>
      </c>
      <c r="K2172" s="15" t="s">
        <v>223</v>
      </c>
      <c r="L2172" t="s">
        <v>96</v>
      </c>
      <c r="M2172" t="s">
        <v>266</v>
      </c>
      <c r="P2172">
        <v>126</v>
      </c>
      <c r="Q2172">
        <v>36</v>
      </c>
      <c r="R2172">
        <v>2485</v>
      </c>
      <c r="S2172">
        <v>61</v>
      </c>
      <c r="T2172">
        <v>35</v>
      </c>
      <c r="U2172">
        <v>41</v>
      </c>
      <c r="V2172">
        <v>63</v>
      </c>
    </row>
    <row r="2173" spans="1:22" ht="15" x14ac:dyDescent="0.25">
      <c r="A2173" s="22">
        <f>VLOOKUP(lex_jul_2014[[#This Row],[Locationid]],[1]LibPAS_data!$A$2:$D$264,4,FALSE)</f>
        <v>405419</v>
      </c>
      <c r="B2173" s="10" t="str">
        <f>TEXT(C2173,"yyyy")&amp;"-"&amp;"Q"&amp;LOOKUP(MONTH(C2173),{1,4,7,10},{1,2,3,4})</f>
        <v>2016-Q1</v>
      </c>
      <c r="C2173" s="19">
        <v>42401</v>
      </c>
      <c r="D2173" s="7">
        <f>YEAR(DATE(YEAR(lex_jul_2014[[#This Row],[Date]]),MONTH(lex_jul_2014[[#This Row],[Date]])+6,1))</f>
        <v>2016</v>
      </c>
      <c r="E2173" s="39" t="str">
        <f>TEXT(lex_jul_2014[[#This Row],[Date]],"YYYY")</f>
        <v>2016</v>
      </c>
      <c r="F2173" t="s">
        <v>288</v>
      </c>
      <c r="G2173" s="7" t="str">
        <f>VLOOKUP(K2173,[1]LibPAS_data!$A$2:$C$600,3,FALSE)</f>
        <v>Pima</v>
      </c>
      <c r="H2173">
        <v>5042</v>
      </c>
      <c r="I2173" t="s">
        <v>136</v>
      </c>
      <c r="J2173" s="7" t="str">
        <f>VLOOKUP(K2173,[1]LibPAS_data!$A$2:$C$601,2,FALSE)</f>
        <v>Pima County Public Library</v>
      </c>
      <c r="K2173" s="13" t="s">
        <v>225</v>
      </c>
      <c r="L2173" t="s">
        <v>131</v>
      </c>
      <c r="M2173" t="s">
        <v>266</v>
      </c>
      <c r="P2173">
        <v>285</v>
      </c>
      <c r="Q2173">
        <v>106</v>
      </c>
      <c r="R2173">
        <v>3823</v>
      </c>
      <c r="S2173">
        <v>112</v>
      </c>
      <c r="T2173">
        <v>51</v>
      </c>
      <c r="U2173">
        <v>43</v>
      </c>
      <c r="V2173">
        <v>20</v>
      </c>
    </row>
    <row r="2174" spans="1:22" ht="15" x14ac:dyDescent="0.25">
      <c r="A2174" s="22" t="e">
        <f>VLOOKUP(lex_jul_2014[[#This Row],[Locationid]],[1]LibPAS_data!$A$2:$D$264,4,FALSE)</f>
        <v>#N/A</v>
      </c>
      <c r="B2174" s="10" t="str">
        <f>TEXT(C2174,"yyyy")&amp;"-"&amp;"Q"&amp;LOOKUP(MONTH(C2174),{1,4,7,10},{1,2,3,4})</f>
        <v>2016-Q1</v>
      </c>
      <c r="C2174" s="19">
        <v>42401</v>
      </c>
      <c r="D2174" s="7">
        <f>YEAR(DATE(YEAR(lex_jul_2014[[#This Row],[Date]]),MONTH(lex_jul_2014[[#This Row],[Date]])+6,1))</f>
        <v>2016</v>
      </c>
      <c r="E2174" s="39" t="str">
        <f>TEXT(lex_jul_2014[[#This Row],[Date]],"YYYY")</f>
        <v>2016</v>
      </c>
      <c r="F2174" t="s">
        <v>288</v>
      </c>
      <c r="G2174" s="7" t="str">
        <f>VLOOKUP(K2174,[1]LibPAS_data!$A$2:$C$600,3,FALSE)</f>
        <v>Yuma</v>
      </c>
      <c r="H2174">
        <v>14466</v>
      </c>
      <c r="I2174" t="s">
        <v>94</v>
      </c>
      <c r="J2174" s="7" t="str">
        <f>VLOOKUP(K2174,[1]LibPAS_data!$A$2:$C$601,2,FALSE)</f>
        <v>Heritage Branch Library</v>
      </c>
      <c r="K2174" s="13" t="s">
        <v>302</v>
      </c>
      <c r="L2174" t="s">
        <v>93</v>
      </c>
      <c r="M2174" t="s">
        <v>266</v>
      </c>
      <c r="P2174">
        <v>0</v>
      </c>
      <c r="Q2174">
        <v>0</v>
      </c>
      <c r="R2174">
        <v>0</v>
      </c>
      <c r="S2174">
        <v>0</v>
      </c>
      <c r="T2174">
        <v>0</v>
      </c>
      <c r="U2174">
        <v>0</v>
      </c>
      <c r="V2174">
        <v>0</v>
      </c>
    </row>
    <row r="2175" spans="1:22" ht="15" x14ac:dyDescent="0.25">
      <c r="A2175" s="22">
        <f>VLOOKUP(lex_jul_2014[[#This Row],[Locationid]],[1]LibPAS_data!$A$2:$D$264,4,FALSE)</f>
        <v>8901</v>
      </c>
      <c r="B2175" s="10" t="str">
        <f>TEXT(C2175,"yyyy")&amp;"-"&amp;"Q"&amp;LOOKUP(MONTH(C2175),{1,4,7,10},{1,2,3,4})</f>
        <v>2016-Q1</v>
      </c>
      <c r="C2175" s="19">
        <v>42401</v>
      </c>
      <c r="D2175" s="7">
        <f>YEAR(DATE(YEAR(lex_jul_2014[[#This Row],[Date]]),MONTH(lex_jul_2014[[#This Row],[Date]])+6,1))</f>
        <v>2016</v>
      </c>
      <c r="E2175" s="39" t="str">
        <f>TEXT(lex_jul_2014[[#This Row],[Date]],"YYYY")</f>
        <v>2016</v>
      </c>
      <c r="F2175" t="s">
        <v>288</v>
      </c>
      <c r="G2175" s="7" t="str">
        <f>VLOOKUP(K2175,[1]LibPAS_data!$A$2:$C$600,3,FALSE)</f>
        <v>Pinal</v>
      </c>
      <c r="H2175">
        <v>13846</v>
      </c>
      <c r="I2175" t="s">
        <v>20</v>
      </c>
      <c r="J2175" s="7" t="str">
        <f>VLOOKUP(K2175,[1]LibPAS_data!$A$2:$C$601,2,FALSE)</f>
        <v>Pinal County Library District</v>
      </c>
      <c r="K2175" s="13" t="s">
        <v>226</v>
      </c>
      <c r="L2175" t="s">
        <v>13</v>
      </c>
      <c r="M2175" t="s">
        <v>266</v>
      </c>
      <c r="P2175">
        <v>10</v>
      </c>
      <c r="Q2175">
        <v>0</v>
      </c>
      <c r="R2175">
        <v>73</v>
      </c>
      <c r="S2175">
        <v>1</v>
      </c>
      <c r="T2175">
        <v>2</v>
      </c>
      <c r="U2175">
        <v>0</v>
      </c>
      <c r="V2175">
        <v>3</v>
      </c>
    </row>
    <row r="2176" spans="1:22" ht="15" x14ac:dyDescent="0.25">
      <c r="A2176" s="22" t="e">
        <f>VLOOKUP(lex_jul_2014[[#This Row],[Locationid]],[1]LibPAS_data!$A$2:$D$264,4,FALSE)</f>
        <v>#N/A</v>
      </c>
      <c r="B2176" s="10" t="str">
        <f>TEXT(C2176,"yyyy")&amp;"-"&amp;"Q"&amp;LOOKUP(MONTH(C2176),{1,4,7,10},{1,2,3,4})</f>
        <v>2016-Q1</v>
      </c>
      <c r="C2176" s="19">
        <v>42401</v>
      </c>
      <c r="D2176" s="7">
        <f>YEAR(DATE(YEAR(lex_jul_2014[[#This Row],[Date]]),MONTH(lex_jul_2014[[#This Row],[Date]])+6,1))</f>
        <v>2016</v>
      </c>
      <c r="E2176" s="39" t="str">
        <f>TEXT(lex_jul_2014[[#This Row],[Date]],"YYYY")</f>
        <v>2016</v>
      </c>
      <c r="F2176" t="s">
        <v>288</v>
      </c>
      <c r="G2176" s="7" t="str">
        <f>VLOOKUP(K2176,[1]LibPAS_data!$A$2:$C$600,3,FALSE)</f>
        <v>Navajo</v>
      </c>
      <c r="H2176">
        <v>14500</v>
      </c>
      <c r="I2176" t="s">
        <v>127</v>
      </c>
      <c r="J2176" s="7" t="str">
        <f>VLOOKUP(K2176,[1]LibPAS_data!$A$2:$C$601,2,FALSE)</f>
        <v>Pinedale Public Library</v>
      </c>
      <c r="K2176" s="13" t="s">
        <v>227</v>
      </c>
      <c r="L2176" t="s">
        <v>114</v>
      </c>
      <c r="M2176" t="s">
        <v>266</v>
      </c>
      <c r="P2176">
        <v>0</v>
      </c>
      <c r="Q2176">
        <v>0</v>
      </c>
      <c r="R2176">
        <v>0</v>
      </c>
      <c r="S2176">
        <v>0</v>
      </c>
      <c r="T2176">
        <v>0</v>
      </c>
      <c r="U2176">
        <v>0</v>
      </c>
      <c r="V2176">
        <v>0</v>
      </c>
    </row>
    <row r="2177" spans="1:22" ht="15" x14ac:dyDescent="0.25">
      <c r="A2177" s="22" t="e">
        <f>VLOOKUP(lex_jul_2014[[#This Row],[Locationid]],[1]LibPAS_data!$A$2:$D$264,4,FALSE)</f>
        <v>#N/A</v>
      </c>
      <c r="B2177" s="10" t="str">
        <f>TEXT(C2177,"yyyy")&amp;"-"&amp;"Q"&amp;LOOKUP(MONTH(C2177),{1,4,7,10},{1,2,3,4})</f>
        <v>2016-Q1</v>
      </c>
      <c r="C2177" s="19">
        <v>42401</v>
      </c>
      <c r="D2177" s="7">
        <f>YEAR(DATE(YEAR(lex_jul_2014[[#This Row],[Date]]),MONTH(lex_jul_2014[[#This Row],[Date]])+6,1))</f>
        <v>2016</v>
      </c>
      <c r="E2177" s="39" t="str">
        <f>TEXT(lex_jul_2014[[#This Row],[Date]],"YYYY")</f>
        <v>2016</v>
      </c>
      <c r="F2177" t="s">
        <v>288</v>
      </c>
      <c r="G2177" s="7" t="str">
        <f>VLOOKUP(K2177,[1]LibPAS_data!$A$2:$C$600,3,FALSE)</f>
        <v>Maricopa</v>
      </c>
      <c r="H2177">
        <v>14501</v>
      </c>
      <c r="I2177" t="s">
        <v>128</v>
      </c>
      <c r="J2177" s="7" t="str">
        <f>VLOOKUP(K2177,[1]LibPAS_data!$A$2:$C$601,2,FALSE)</f>
        <v>Hollyhock Branch Library</v>
      </c>
      <c r="K2177" s="13" t="s">
        <v>303</v>
      </c>
      <c r="L2177" t="s">
        <v>114</v>
      </c>
      <c r="M2177" t="s">
        <v>266</v>
      </c>
      <c r="P2177">
        <v>0</v>
      </c>
      <c r="Q2177">
        <v>0</v>
      </c>
      <c r="R2177">
        <v>0</v>
      </c>
      <c r="S2177">
        <v>0</v>
      </c>
      <c r="T2177">
        <v>0</v>
      </c>
      <c r="U2177">
        <v>0</v>
      </c>
      <c r="V2177">
        <v>0</v>
      </c>
    </row>
    <row r="2178" spans="1:22" ht="15" x14ac:dyDescent="0.25">
      <c r="A2178" s="22">
        <f>VLOOKUP(lex_jul_2014[[#This Row],[Locationid]],[1]LibPAS_data!$A$2:$D$264,4,FALSE)</f>
        <v>29416</v>
      </c>
      <c r="B2178" s="10" t="str">
        <f>TEXT(C2178,"yyyy")&amp;"-"&amp;"Q"&amp;LOOKUP(MONTH(C2178),{1,4,7,10},{1,2,3,4})</f>
        <v>2016-Q1</v>
      </c>
      <c r="C2178" s="19">
        <v>42401</v>
      </c>
      <c r="D2178" s="7">
        <f>YEAR(DATE(YEAR(lex_jul_2014[[#This Row],[Date]]),MONTH(lex_jul_2014[[#This Row],[Date]])+6,1))</f>
        <v>2016</v>
      </c>
      <c r="E2178" s="39" t="str">
        <f>TEXT(lex_jul_2014[[#This Row],[Date]],"YYYY")</f>
        <v>2016</v>
      </c>
      <c r="F2178" t="s">
        <v>288</v>
      </c>
      <c r="G2178" s="7" t="str">
        <f>VLOOKUP(K2178,[1]LibPAS_data!$A$2:$C$600,3,FALSE)</f>
        <v>Yavapai</v>
      </c>
      <c r="H2178">
        <v>14524</v>
      </c>
      <c r="I2178" t="s">
        <v>48</v>
      </c>
      <c r="J2178" s="7" t="str">
        <f>VLOOKUP(K2178,[1]LibPAS_data!$A$2:$C$601,2,FALSE)</f>
        <v>Prescott Public Library</v>
      </c>
      <c r="K2178" s="15" t="s">
        <v>229</v>
      </c>
      <c r="L2178" t="s">
        <v>39</v>
      </c>
      <c r="M2178" t="s">
        <v>266</v>
      </c>
      <c r="P2178">
        <v>0</v>
      </c>
      <c r="Q2178">
        <v>0</v>
      </c>
      <c r="R2178">
        <v>0</v>
      </c>
      <c r="S2178">
        <v>0</v>
      </c>
      <c r="T2178">
        <v>0</v>
      </c>
      <c r="U2178">
        <v>0</v>
      </c>
      <c r="V2178">
        <v>0</v>
      </c>
    </row>
    <row r="2179" spans="1:22" ht="15" x14ac:dyDescent="0.25">
      <c r="A2179" s="22">
        <f>VLOOKUP(lex_jul_2014[[#This Row],[Locationid]],[1]LibPAS_data!$A$2:$D$264,4,FALSE)</f>
        <v>22616</v>
      </c>
      <c r="B2179" s="10" t="str">
        <f>TEXT(C2179,"yyyy")&amp;"-"&amp;"Q"&amp;LOOKUP(MONTH(C2179),{1,4,7,10},{1,2,3,4})</f>
        <v>2016-Q1</v>
      </c>
      <c r="C2179" s="19">
        <v>42401</v>
      </c>
      <c r="D2179" s="7">
        <f>YEAR(DATE(YEAR(lex_jul_2014[[#This Row],[Date]]),MONTH(lex_jul_2014[[#This Row],[Date]])+6,1))</f>
        <v>2016</v>
      </c>
      <c r="E2179" s="39" t="str">
        <f>TEXT(lex_jul_2014[[#This Row],[Date]],"YYYY")</f>
        <v>2016</v>
      </c>
      <c r="F2179" t="s">
        <v>288</v>
      </c>
      <c r="G2179" s="7" t="str">
        <f>VLOOKUP(K2179,[1]LibPAS_data!$A$2:$C$600,3,FALSE)</f>
        <v>Yavapai</v>
      </c>
      <c r="H2179">
        <v>14519</v>
      </c>
      <c r="I2179" t="s">
        <v>45</v>
      </c>
      <c r="J2179" s="7" t="str">
        <f>VLOOKUP(K2179,[1]LibPAS_data!$A$2:$C$601,2,FALSE)</f>
        <v>Prescott Valley Public Library</v>
      </c>
      <c r="K2179" s="13" t="s">
        <v>230</v>
      </c>
      <c r="L2179" t="s">
        <v>39</v>
      </c>
      <c r="M2179" t="s">
        <v>266</v>
      </c>
      <c r="P2179">
        <v>11</v>
      </c>
      <c r="Q2179">
        <v>0</v>
      </c>
      <c r="R2179">
        <v>484</v>
      </c>
      <c r="S2179">
        <v>0</v>
      </c>
      <c r="T2179">
        <v>6</v>
      </c>
      <c r="U2179">
        <v>0</v>
      </c>
      <c r="V2179">
        <v>0</v>
      </c>
    </row>
    <row r="2180" spans="1:22" ht="15" x14ac:dyDescent="0.25">
      <c r="A2180" s="22">
        <f>VLOOKUP(lex_jul_2014[[#This Row],[Locationid]],[1]LibPAS_data!$A$2:$D$264,4,FALSE)</f>
        <v>5873</v>
      </c>
      <c r="B2180" s="10" t="str">
        <f>TEXT(C2180,"yyyy")&amp;"-"&amp;"Q"&amp;LOOKUP(MONTH(C2180),{1,4,7,10},{1,2,3,4})</f>
        <v>2016-Q1</v>
      </c>
      <c r="C2180" s="19">
        <v>42401</v>
      </c>
      <c r="D2180" s="7">
        <f>YEAR(DATE(YEAR(lex_jul_2014[[#This Row],[Date]]),MONTH(lex_jul_2014[[#This Row],[Date]])+6,1))</f>
        <v>2016</v>
      </c>
      <c r="E2180" s="39" t="str">
        <f>TEXT(lex_jul_2014[[#This Row],[Date]],"YYYY")</f>
        <v>2016</v>
      </c>
      <c r="F2180" t="s">
        <v>288</v>
      </c>
      <c r="G2180" s="7" t="str">
        <f>VLOOKUP(K2180,[1]LibPAS_data!$A$2:$C$600,3,FALSE)</f>
        <v>La Paz</v>
      </c>
      <c r="H2180">
        <v>14473</v>
      </c>
      <c r="I2180" t="s">
        <v>35</v>
      </c>
      <c r="J2180" s="7" t="str">
        <f>VLOOKUP(K2180,[1]LibPAS_data!$A$2:$C$601,2,FALSE)</f>
        <v>Quartzsite Public Library</v>
      </c>
      <c r="K2180" s="13" t="s">
        <v>231</v>
      </c>
      <c r="L2180" t="s">
        <v>34</v>
      </c>
      <c r="M2180" t="s">
        <v>266</v>
      </c>
      <c r="P2180">
        <v>0</v>
      </c>
      <c r="Q2180">
        <v>0</v>
      </c>
      <c r="R2180">
        <v>0</v>
      </c>
      <c r="S2180">
        <v>0</v>
      </c>
      <c r="T2180">
        <v>0</v>
      </c>
      <c r="U2180">
        <v>0</v>
      </c>
      <c r="V2180">
        <v>0</v>
      </c>
    </row>
    <row r="2181" spans="1:22" ht="15" x14ac:dyDescent="0.25">
      <c r="A2181" s="22" t="e">
        <f>VLOOKUP(lex_jul_2014[[#This Row],[Locationid]],[1]LibPAS_data!$A$2:$D$264,4,FALSE)</f>
        <v>#N/A</v>
      </c>
      <c r="B2181" s="10" t="str">
        <f>TEXT(C2181,"yyyy")&amp;"-"&amp;"Q"&amp;LOOKUP(MONTH(C2181),{1,4,7,10},{1,2,3,4})</f>
        <v>2016-Q1</v>
      </c>
      <c r="C2181" s="19">
        <v>42401</v>
      </c>
      <c r="D2181" s="7">
        <f>YEAR(DATE(YEAR(lex_jul_2014[[#This Row],[Date]]),MONTH(lex_jul_2014[[#This Row],[Date]])+6,1))</f>
        <v>2016</v>
      </c>
      <c r="E2181" s="39" t="str">
        <f>TEXT(lex_jul_2014[[#This Row],[Date]],"YYYY")</f>
        <v>2016</v>
      </c>
      <c r="F2181" t="s">
        <v>288</v>
      </c>
      <c r="G2181" s="7" t="str">
        <f>VLOOKUP(K2181,[1]LibPAS_data!$A$2:$C$600,3,FALSE)</f>
        <v>Navajo</v>
      </c>
      <c r="H2181">
        <v>14502</v>
      </c>
      <c r="I2181" t="s">
        <v>129</v>
      </c>
      <c r="J2181" s="7" t="str">
        <f>VLOOKUP(K2181,[1]LibPAS_data!$A$2:$C$601,2,FALSE)</f>
        <v>Rim Community Library</v>
      </c>
      <c r="K2181" s="13" t="s">
        <v>232</v>
      </c>
      <c r="L2181" t="s">
        <v>114</v>
      </c>
      <c r="M2181" t="s">
        <v>266</v>
      </c>
      <c r="P2181">
        <v>0</v>
      </c>
      <c r="Q2181">
        <v>0</v>
      </c>
      <c r="R2181">
        <v>0</v>
      </c>
      <c r="S2181">
        <v>0</v>
      </c>
      <c r="T2181">
        <v>0</v>
      </c>
      <c r="U2181">
        <v>0</v>
      </c>
      <c r="V2181">
        <v>0</v>
      </c>
    </row>
    <row r="2182" spans="1:22" ht="15" x14ac:dyDescent="0.25">
      <c r="A2182" s="22">
        <f>VLOOKUP(lex_jul_2014[[#This Row],[Locationid]],[1]LibPAS_data!$A$2:$D$264,4,FALSE)</f>
        <v>11980</v>
      </c>
      <c r="B2182" s="10" t="str">
        <f>TEXT(C2182,"yyyy")&amp;"-"&amp;"Q"&amp;LOOKUP(MONTH(C2182),{1,4,7,10},{1,2,3,4})</f>
        <v>2016-Q1</v>
      </c>
      <c r="C2182" s="19">
        <v>42401</v>
      </c>
      <c r="D2182" s="7">
        <f>YEAR(DATE(YEAR(lex_jul_2014[[#This Row],[Date]]),MONTH(lex_jul_2014[[#This Row],[Date]])+6,1))</f>
        <v>2016</v>
      </c>
      <c r="E2182" s="39" t="str">
        <f>TEXT(lex_jul_2014[[#This Row],[Date]],"YYYY")</f>
        <v>2016</v>
      </c>
      <c r="F2182" t="s">
        <v>288</v>
      </c>
      <c r="G2182" s="7" t="str">
        <f>VLOOKUP(K2182,[1]LibPAS_data!$A$2:$C$600,3,FALSE)</f>
        <v>Graham</v>
      </c>
      <c r="H2182">
        <v>14467</v>
      </c>
      <c r="I2182" t="s">
        <v>92</v>
      </c>
      <c r="J2182" s="7" t="str">
        <f>VLOOKUP(K2182,[1]LibPAS_data!$A$2:$C$601,2,FALSE)</f>
        <v>Safford City - Graham County Library</v>
      </c>
      <c r="K2182" s="13" t="s">
        <v>233</v>
      </c>
      <c r="L2182" t="s">
        <v>93</v>
      </c>
      <c r="M2182" t="s">
        <v>266</v>
      </c>
      <c r="P2182">
        <v>9</v>
      </c>
      <c r="Q2182">
        <v>1</v>
      </c>
      <c r="R2182">
        <v>232</v>
      </c>
      <c r="S2182">
        <v>5</v>
      </c>
      <c r="T2182">
        <v>0</v>
      </c>
      <c r="U2182">
        <v>3</v>
      </c>
      <c r="V2182">
        <v>0</v>
      </c>
    </row>
    <row r="2183" spans="1:22" ht="15" x14ac:dyDescent="0.25">
      <c r="A2183" s="22" t="str">
        <f>VLOOKUP(lex_jul_2014[[#This Row],[Locationid]],[1]LibPAS_data!$A$2:$D$264,4,FALSE)</f>
        <v>N/A</v>
      </c>
      <c r="B2183" s="10" t="str">
        <f>TEXT(C2183,"yyyy")&amp;"-"&amp;"Q"&amp;LOOKUP(MONTH(C2183),{1,4,7,10},{1,2,3,4})</f>
        <v>2016-Q1</v>
      </c>
      <c r="C2183" s="19">
        <v>42401</v>
      </c>
      <c r="D2183" s="7">
        <f>YEAR(DATE(YEAR(lex_jul_2014[[#This Row],[Date]]),MONTH(lex_jul_2014[[#This Row],[Date]])+6,1))</f>
        <v>2016</v>
      </c>
      <c r="E2183" s="39" t="str">
        <f>TEXT(lex_jul_2014[[#This Row],[Date]],"YYYY")</f>
        <v>2016</v>
      </c>
      <c r="F2183" t="s">
        <v>288</v>
      </c>
      <c r="G2183" s="7" t="str">
        <f>VLOOKUP(K2183,[1]LibPAS_data!$A$2:$C$600,3,FALSE)</f>
        <v>Maricopa</v>
      </c>
      <c r="H2183">
        <v>14483</v>
      </c>
      <c r="I2183" t="s">
        <v>113</v>
      </c>
      <c r="J2183" s="7" t="str">
        <f>VLOOKUP(K2183,[1]LibPAS_data!$A$2:$C$601,2,FALSE)</f>
        <v>Salt River Tribal Library</v>
      </c>
      <c r="K2183" s="13" t="s">
        <v>234</v>
      </c>
      <c r="L2183" t="s">
        <v>96</v>
      </c>
      <c r="M2183" t="s">
        <v>266</v>
      </c>
      <c r="P2183">
        <v>0</v>
      </c>
      <c r="Q2183">
        <v>0</v>
      </c>
      <c r="R2183">
        <v>0</v>
      </c>
      <c r="S2183">
        <v>0</v>
      </c>
      <c r="T2183">
        <v>0</v>
      </c>
      <c r="U2183">
        <v>0</v>
      </c>
      <c r="V2183">
        <v>0</v>
      </c>
    </row>
    <row r="2184" spans="1:22" ht="15" x14ac:dyDescent="0.25">
      <c r="A2184" s="22">
        <f>VLOOKUP(lex_jul_2014[[#This Row],[Locationid]],[1]LibPAS_data!$A$2:$D$264,4,FALSE)</f>
        <v>5625</v>
      </c>
      <c r="B2184" s="10" t="str">
        <f>TEXT(C2184,"yyyy")&amp;"-"&amp;"Q"&amp;LOOKUP(MONTH(C2184),{1,4,7,10},{1,2,3,4})</f>
        <v>2016-Q1</v>
      </c>
      <c r="C2184" s="19">
        <v>42401</v>
      </c>
      <c r="D2184" s="7">
        <f>YEAR(DATE(YEAR(lex_jul_2014[[#This Row],[Date]]),MONTH(lex_jul_2014[[#This Row],[Date]])+6,1))</f>
        <v>2016</v>
      </c>
      <c r="E2184" s="39" t="str">
        <f>TEXT(lex_jul_2014[[#This Row],[Date]],"YYYY")</f>
        <v>2016</v>
      </c>
      <c r="F2184" t="s">
        <v>288</v>
      </c>
      <c r="G2184" s="7" t="str">
        <f>VLOOKUP(K2184,[1]LibPAS_data!$A$2:$C$600,3,FALSE)</f>
        <v>Gila</v>
      </c>
      <c r="H2184">
        <v>14460</v>
      </c>
      <c r="I2184" t="s">
        <v>86</v>
      </c>
      <c r="J2184" s="7" t="str">
        <f>VLOOKUP(K2184,[1]LibPAS_data!$A$2:$C$601,2,FALSE)</f>
        <v>San Carlos Public Library</v>
      </c>
      <c r="K2184" s="13" t="s">
        <v>235</v>
      </c>
      <c r="L2184" t="s">
        <v>84</v>
      </c>
      <c r="M2184" t="s">
        <v>266</v>
      </c>
      <c r="P2184">
        <v>0</v>
      </c>
      <c r="Q2184">
        <v>0</v>
      </c>
      <c r="R2184">
        <v>0</v>
      </c>
      <c r="S2184">
        <v>0</v>
      </c>
      <c r="T2184">
        <v>0</v>
      </c>
      <c r="U2184">
        <v>0</v>
      </c>
      <c r="V2184">
        <v>0</v>
      </c>
    </row>
    <row r="2185" spans="1:22" ht="15" x14ac:dyDescent="0.25">
      <c r="A2185" s="22" t="str">
        <f>VLOOKUP(lex_jul_2014[[#This Row],[Locationid]],[1]LibPAS_data!$A$2:$D$264,4,FALSE)</f>
        <v>N/A</v>
      </c>
      <c r="B2185" s="10" t="str">
        <f>TEXT(C2185,"yyyy")&amp;"-"&amp;"Q"&amp;LOOKUP(MONTH(C2185),{1,4,7,10},{1,2,3,4})</f>
        <v>2016-Q1</v>
      </c>
      <c r="C2185" s="19">
        <v>42401</v>
      </c>
      <c r="D2185" s="7">
        <f>YEAR(DATE(YEAR(lex_jul_2014[[#This Row],[Date]]),MONTH(lex_jul_2014[[#This Row],[Date]])+6,1))</f>
        <v>2016</v>
      </c>
      <c r="E2185" s="39" t="str">
        <f>TEXT(lex_jul_2014[[#This Row],[Date]],"YYYY")</f>
        <v>2016</v>
      </c>
      <c r="F2185" t="s">
        <v>288</v>
      </c>
      <c r="G2185" s="7" t="str">
        <f>VLOOKUP(K2185,[1]LibPAS_data!$A$2:$C$600,3,FALSE)</f>
        <v>Maricopa</v>
      </c>
      <c r="H2185">
        <v>14484</v>
      </c>
      <c r="I2185" t="s">
        <v>103</v>
      </c>
      <c r="J2185" s="7" t="str">
        <f>VLOOKUP(K2185,[1]LibPAS_data!$A$2:$C$601,2,FALSE)</f>
        <v>San Lucy Library</v>
      </c>
      <c r="K2185" s="13" t="s">
        <v>236</v>
      </c>
      <c r="L2185" t="s">
        <v>96</v>
      </c>
      <c r="M2185" t="s">
        <v>266</v>
      </c>
      <c r="P2185">
        <v>0</v>
      </c>
      <c r="Q2185">
        <v>0</v>
      </c>
      <c r="R2185">
        <v>0</v>
      </c>
      <c r="S2185">
        <v>0</v>
      </c>
      <c r="T2185">
        <v>0</v>
      </c>
      <c r="U2185">
        <v>0</v>
      </c>
      <c r="V2185">
        <v>0</v>
      </c>
    </row>
    <row r="2186" spans="1:22" ht="15" x14ac:dyDescent="0.25">
      <c r="A2186" s="22" t="e">
        <f>VLOOKUP(lex_jul_2014[[#This Row],[Locationid]],[1]LibPAS_data!$A$2:$D$264,4,FALSE)</f>
        <v>#N/A</v>
      </c>
      <c r="B2186" s="10" t="str">
        <f>TEXT(C2186,"yyyy")&amp;"-"&amp;"Q"&amp;LOOKUP(MONTH(C2186),{1,4,7,10},{1,2,3,4})</f>
        <v>2016-Q1</v>
      </c>
      <c r="C2186" s="19">
        <v>42401</v>
      </c>
      <c r="D2186" s="7">
        <f>YEAR(DATE(YEAR(lex_jul_2014[[#This Row],[Date]]),MONTH(lex_jul_2014[[#This Row],[Date]])+6,1))</f>
        <v>2016</v>
      </c>
      <c r="E2186" s="39" t="str">
        <f>TEXT(lex_jul_2014[[#This Row],[Date]],"YYYY")</f>
        <v>2016</v>
      </c>
      <c r="F2186" t="s">
        <v>288</v>
      </c>
      <c r="G2186" s="7" t="str">
        <f>VLOOKUP(K2186,[1]LibPAS_data!$A$2:$C$600,3,FALSE)</f>
        <v>Pinal</v>
      </c>
      <c r="H2186">
        <v>13842</v>
      </c>
      <c r="I2186" t="s">
        <v>25</v>
      </c>
      <c r="J2186" s="7" t="str">
        <f>VLOOKUP(K2186,[1]LibPAS_data!$A$2:$C$601,2,FALSE)</f>
        <v>San Manuel Public Library</v>
      </c>
      <c r="K2186" s="15" t="s">
        <v>237</v>
      </c>
      <c r="L2186" t="s">
        <v>13</v>
      </c>
      <c r="M2186" t="s">
        <v>266</v>
      </c>
      <c r="P2186">
        <v>0</v>
      </c>
      <c r="Q2186">
        <v>0</v>
      </c>
      <c r="R2186">
        <v>0</v>
      </c>
      <c r="S2186">
        <v>0</v>
      </c>
      <c r="T2186">
        <v>0</v>
      </c>
      <c r="U2186">
        <v>0</v>
      </c>
      <c r="V2186">
        <v>0</v>
      </c>
    </row>
    <row r="2187" spans="1:22" ht="15" x14ac:dyDescent="0.25">
      <c r="A2187" s="22">
        <f>VLOOKUP(lex_jul_2014[[#This Row],[Locationid]],[1]LibPAS_data!$A$2:$D$264,4,FALSE)</f>
        <v>360</v>
      </c>
      <c r="B2187" s="10" t="str">
        <f>TEXT(C2187,"yyyy")&amp;"-"&amp;"Q"&amp;LOOKUP(MONTH(C2187),{1,4,7,10},{1,2,3,4})</f>
        <v>2016-Q1</v>
      </c>
      <c r="C2187" s="19">
        <v>42401</v>
      </c>
      <c r="D2187" s="7">
        <f>YEAR(DATE(YEAR(lex_jul_2014[[#This Row],[Date]]),MONTH(lex_jul_2014[[#This Row],[Date]])+6,1))</f>
        <v>2016</v>
      </c>
      <c r="E2187" s="39" t="str">
        <f>TEXT(lex_jul_2014[[#This Row],[Date]],"YYYY")</f>
        <v>2016</v>
      </c>
      <c r="F2187" t="s">
        <v>288</v>
      </c>
      <c r="G2187" s="7" t="str">
        <f>VLOOKUP(K2187,[1]LibPAS_data!$A$2:$C$600,3,FALSE)</f>
        <v>Pima</v>
      </c>
      <c r="H2187">
        <v>14511</v>
      </c>
      <c r="I2187" t="s">
        <v>133</v>
      </c>
      <c r="J2187" s="7" t="str">
        <f>VLOOKUP(K2187,[1]LibPAS_data!$A$2:$C$601,2,FALSE)</f>
        <v>San Xavier Library Center</v>
      </c>
      <c r="K2187" s="13" t="s">
        <v>238</v>
      </c>
      <c r="L2187" t="s">
        <v>131</v>
      </c>
      <c r="M2187" t="s">
        <v>266</v>
      </c>
      <c r="P2187">
        <v>0</v>
      </c>
      <c r="Q2187">
        <v>0</v>
      </c>
      <c r="R2187">
        <v>0</v>
      </c>
      <c r="S2187">
        <v>0</v>
      </c>
      <c r="T2187">
        <v>0</v>
      </c>
      <c r="U2187">
        <v>0</v>
      </c>
      <c r="V2187">
        <v>0</v>
      </c>
    </row>
    <row r="2188" spans="1:22" ht="15" x14ac:dyDescent="0.25">
      <c r="A2188" s="22">
        <f>VLOOKUP(lex_jul_2014[[#This Row],[Locationid]],[1]LibPAS_data!$A$2:$D$264,4,FALSE)</f>
        <v>174482</v>
      </c>
      <c r="B2188" s="10" t="str">
        <f>TEXT(C2188,"yyyy")&amp;"-"&amp;"Q"&amp;LOOKUP(MONTH(C2188),{1,4,7,10},{1,2,3,4})</f>
        <v>2016-Q1</v>
      </c>
      <c r="C2188" s="19">
        <v>42401</v>
      </c>
      <c r="D2188" s="7">
        <f>YEAR(DATE(YEAR(lex_jul_2014[[#This Row],[Date]]),MONTH(lex_jul_2014[[#This Row],[Date]])+6,1))</f>
        <v>2016</v>
      </c>
      <c r="E2188" s="39" t="str">
        <f>TEXT(lex_jul_2014[[#This Row],[Date]],"YYYY")</f>
        <v>2016</v>
      </c>
      <c r="F2188" t="s">
        <v>288</v>
      </c>
      <c r="G2188" s="7" t="str">
        <f>VLOOKUP(K2188,[1]LibPAS_data!$A$2:$C$600,3,FALSE)</f>
        <v>Maricopa</v>
      </c>
      <c r="H2188">
        <v>14315</v>
      </c>
      <c r="I2188" t="s">
        <v>101</v>
      </c>
      <c r="J2188" s="7" t="str">
        <f>VLOOKUP(K2188,[1]LibPAS_data!$A$2:$C$601,2,FALSE)</f>
        <v>Scottsdale Public Library</v>
      </c>
      <c r="K2188" s="13" t="s">
        <v>239</v>
      </c>
      <c r="L2188" t="s">
        <v>96</v>
      </c>
      <c r="M2188" t="s">
        <v>266</v>
      </c>
      <c r="P2188">
        <v>1</v>
      </c>
      <c r="Q2188">
        <v>1</v>
      </c>
      <c r="R2188">
        <v>9</v>
      </c>
      <c r="S2188">
        <v>0</v>
      </c>
      <c r="T2188">
        <v>0</v>
      </c>
      <c r="U2188">
        <v>0</v>
      </c>
      <c r="V2188">
        <v>0</v>
      </c>
    </row>
    <row r="2189" spans="1:22" ht="15" x14ac:dyDescent="0.25">
      <c r="A2189" s="22">
        <f>VLOOKUP(lex_jul_2014[[#This Row],[Locationid]],[1]LibPAS_data!$A$2:$D$264,4,FALSE)</f>
        <v>11000</v>
      </c>
      <c r="B2189" s="10" t="str">
        <f>TEXT(C2189,"yyyy")&amp;"-"&amp;"Q"&amp;LOOKUP(MONTH(C2189),{1,4,7,10},{1,2,3,4})</f>
        <v>2016-Q1</v>
      </c>
      <c r="C2189" s="19">
        <v>42401</v>
      </c>
      <c r="D2189" s="7">
        <f>YEAR(DATE(YEAR(lex_jul_2014[[#This Row],[Date]]),MONTH(lex_jul_2014[[#This Row],[Date]])+6,1))</f>
        <v>2016</v>
      </c>
      <c r="E2189" s="39" t="str">
        <f>TEXT(lex_jul_2014[[#This Row],[Date]],"YYYY")</f>
        <v>2016</v>
      </c>
      <c r="F2189" t="s">
        <v>288</v>
      </c>
      <c r="G2189" s="7" t="str">
        <f>VLOOKUP(K2189,[1]LibPAS_data!$A$2:$C$600,3,FALSE)</f>
        <v>Yavapai</v>
      </c>
      <c r="H2189">
        <v>14525</v>
      </c>
      <c r="I2189" t="s">
        <v>49</v>
      </c>
      <c r="J2189" s="7" t="str">
        <f>VLOOKUP(K2189,[1]LibPAS_data!$A$2:$C$601,2,FALSE)</f>
        <v>Sedona Public Library</v>
      </c>
      <c r="K2189" s="13" t="s">
        <v>240</v>
      </c>
      <c r="L2189" t="s">
        <v>39</v>
      </c>
      <c r="M2189" t="s">
        <v>266</v>
      </c>
      <c r="P2189">
        <v>0</v>
      </c>
      <c r="Q2189">
        <v>0</v>
      </c>
      <c r="R2189">
        <v>0</v>
      </c>
      <c r="S2189">
        <v>0</v>
      </c>
      <c r="T2189">
        <v>0</v>
      </c>
      <c r="U2189">
        <v>0</v>
      </c>
      <c r="V2189">
        <v>0</v>
      </c>
    </row>
    <row r="2190" spans="1:22" ht="15" x14ac:dyDescent="0.25">
      <c r="A2190" s="22" t="e">
        <f>VLOOKUP(lex_jul_2014[[#This Row],[Locationid]],[1]LibPAS_data!$A$2:$D$264,4,FALSE)</f>
        <v>#N/A</v>
      </c>
      <c r="B2190" s="10" t="str">
        <f>TEXT(C2190,"yyyy")&amp;"-"&amp;"Q"&amp;LOOKUP(MONTH(C2190),{1,4,7,10},{1,2,3,4})</f>
        <v>2016-Q1</v>
      </c>
      <c r="C2190" s="19">
        <v>42401</v>
      </c>
      <c r="D2190" s="7">
        <f>YEAR(DATE(YEAR(lex_jul_2014[[#This Row],[Date]]),MONTH(lex_jul_2014[[#This Row],[Date]])+6,1))</f>
        <v>2016</v>
      </c>
      <c r="E2190" s="39" t="str">
        <f>TEXT(lex_jul_2014[[#This Row],[Date]],"YYYY")</f>
        <v>2016</v>
      </c>
      <c r="F2190" t="s">
        <v>288</v>
      </c>
      <c r="G2190" s="7" t="str">
        <f>VLOOKUP(K2190,[1]LibPAS_data!$A$2:$C$600,3,FALSE)</f>
        <v>Yavapai</v>
      </c>
      <c r="H2190">
        <v>14550</v>
      </c>
      <c r="I2190" t="s">
        <v>50</v>
      </c>
      <c r="J2190" s="7" t="str">
        <f>VLOOKUP(K2190,[1]LibPAS_data!$A$2:$C$601,2,FALSE)</f>
        <v>Seligman Public Library</v>
      </c>
      <c r="K2190" s="13" t="s">
        <v>241</v>
      </c>
      <c r="L2190" t="s">
        <v>39</v>
      </c>
      <c r="M2190" t="s">
        <v>266</v>
      </c>
      <c r="P2190">
        <v>0</v>
      </c>
      <c r="Q2190">
        <v>0</v>
      </c>
      <c r="R2190">
        <v>0</v>
      </c>
      <c r="S2190">
        <v>0</v>
      </c>
      <c r="T2190">
        <v>0</v>
      </c>
      <c r="U2190">
        <v>0</v>
      </c>
      <c r="V2190">
        <v>0</v>
      </c>
    </row>
    <row r="2191" spans="1:22" ht="15" x14ac:dyDescent="0.25">
      <c r="A2191" s="22">
        <f>VLOOKUP(lex_jul_2014[[#This Row],[Locationid]],[1]LibPAS_data!$A$2:$D$264,4,FALSE)</f>
        <v>8021</v>
      </c>
      <c r="B2191" s="10" t="str">
        <f>TEXT(C2191,"yyyy")&amp;"-"&amp;"Q"&amp;LOOKUP(MONTH(C2191),{1,4,7,10},{1,2,3,4})</f>
        <v>2016-Q1</v>
      </c>
      <c r="C2191" s="19">
        <v>42401</v>
      </c>
      <c r="D2191" s="7">
        <f>YEAR(DATE(YEAR(lex_jul_2014[[#This Row],[Date]]),MONTH(lex_jul_2014[[#This Row],[Date]])+6,1))</f>
        <v>2016</v>
      </c>
      <c r="E2191" s="39" t="str">
        <f>TEXT(lex_jul_2014[[#This Row],[Date]],"YYYY")</f>
        <v>2016</v>
      </c>
      <c r="F2191" t="s">
        <v>288</v>
      </c>
      <c r="G2191" s="7" t="str">
        <f>VLOOKUP(K2191,[1]LibPAS_data!$A$2:$C$600,3,FALSE)</f>
        <v>Navajo</v>
      </c>
      <c r="H2191">
        <v>14503</v>
      </c>
      <c r="I2191" t="s">
        <v>130</v>
      </c>
      <c r="J2191" s="7" t="str">
        <f>VLOOKUP(K2191,[1]LibPAS_data!$A$2:$C$601,2,FALSE)</f>
        <v>Show Low Public Library</v>
      </c>
      <c r="K2191" s="13" t="s">
        <v>242</v>
      </c>
      <c r="L2191" t="s">
        <v>114</v>
      </c>
      <c r="M2191" t="s">
        <v>266</v>
      </c>
      <c r="P2191">
        <v>0</v>
      </c>
      <c r="Q2191">
        <v>0</v>
      </c>
      <c r="R2191">
        <v>0</v>
      </c>
      <c r="S2191">
        <v>0</v>
      </c>
      <c r="T2191">
        <v>0</v>
      </c>
      <c r="U2191">
        <v>0</v>
      </c>
      <c r="V2191">
        <v>0</v>
      </c>
    </row>
    <row r="2192" spans="1:22" ht="15" x14ac:dyDescent="0.25">
      <c r="A2192" s="22">
        <f>VLOOKUP(lex_jul_2014[[#This Row],[Locationid]],[1]LibPAS_data!$A$2:$D$264,4,FALSE)</f>
        <v>32811</v>
      </c>
      <c r="B2192" s="10" t="str">
        <f>TEXT(C2192,"yyyy")&amp;"-"&amp;"Q"&amp;LOOKUP(MONTH(C2192),{1,4,7,10},{1,2,3,4})</f>
        <v>2016-Q1</v>
      </c>
      <c r="C2192" s="19">
        <v>42401</v>
      </c>
      <c r="D2192" s="7">
        <f>YEAR(DATE(YEAR(lex_jul_2014[[#This Row],[Date]]),MONTH(lex_jul_2014[[#This Row],[Date]])+6,1))</f>
        <v>2016</v>
      </c>
      <c r="E2192" s="39" t="str">
        <f>TEXT(lex_jul_2014[[#This Row],[Date]],"YYYY")</f>
        <v>2016</v>
      </c>
      <c r="F2192" t="s">
        <v>288</v>
      </c>
      <c r="G2192" s="7" t="str">
        <f>VLOOKUP(K2192,[1]LibPAS_data!$A$2:$C$600,3,FALSE)</f>
        <v>Cochise</v>
      </c>
      <c r="H2192">
        <v>14450</v>
      </c>
      <c r="I2192" t="s">
        <v>75</v>
      </c>
      <c r="J2192" s="7" t="str">
        <f>VLOOKUP(K2192,[1]LibPAS_data!$A$2:$C$601,2,FALSE)</f>
        <v>Sierra Vista Public Library</v>
      </c>
      <c r="K2192" s="13" t="s">
        <v>243</v>
      </c>
      <c r="L2192" t="s">
        <v>76</v>
      </c>
      <c r="M2192" t="s">
        <v>266</v>
      </c>
      <c r="P2192">
        <v>0</v>
      </c>
      <c r="Q2192">
        <v>0</v>
      </c>
      <c r="R2192">
        <v>0</v>
      </c>
      <c r="S2192">
        <v>0</v>
      </c>
      <c r="T2192">
        <v>0</v>
      </c>
      <c r="U2192">
        <v>0</v>
      </c>
      <c r="V2192">
        <v>0</v>
      </c>
    </row>
    <row r="2193" spans="1:22" ht="15" x14ac:dyDescent="0.25">
      <c r="A2193" s="22">
        <f>VLOOKUP(lex_jul_2014[[#This Row],[Locationid]],[1]LibPAS_data!$A$2:$D$264,4,FALSE)</f>
        <v>6435</v>
      </c>
      <c r="B2193" s="10" t="str">
        <f>TEXT(C2193,"yyyy")&amp;"-"&amp;"Q"&amp;LOOKUP(MONTH(C2193),{1,4,7,10},{1,2,3,4})</f>
        <v>2016-Q1</v>
      </c>
      <c r="C2193" s="19">
        <v>42401</v>
      </c>
      <c r="D2193" s="7">
        <f>YEAR(DATE(YEAR(lex_jul_2014[[#This Row],[Date]]),MONTH(lex_jul_2014[[#This Row],[Date]])+6,1))</f>
        <v>2016</v>
      </c>
      <c r="E2193" s="39" t="str">
        <f>TEXT(lex_jul_2014[[#This Row],[Date]],"YYYY")</f>
        <v>2016</v>
      </c>
      <c r="F2193" t="s">
        <v>288</v>
      </c>
      <c r="G2193" s="7" t="str">
        <f>VLOOKUP(K2193,[1]LibPAS_data!$A$2:$C$600,3,FALSE)</f>
        <v>Navajo</v>
      </c>
      <c r="H2193">
        <v>14504</v>
      </c>
      <c r="I2193" t="s">
        <v>120</v>
      </c>
      <c r="J2193" s="7" t="str">
        <f>VLOOKUP(K2193,[1]LibPAS_data!$A$2:$C$601,2,FALSE)</f>
        <v>Snowflake-Taylor Public Library</v>
      </c>
      <c r="K2193" s="13" t="s">
        <v>244</v>
      </c>
      <c r="L2193" t="s">
        <v>114</v>
      </c>
      <c r="M2193" t="s">
        <v>266</v>
      </c>
      <c r="P2193">
        <v>0</v>
      </c>
      <c r="Q2193">
        <v>0</v>
      </c>
      <c r="R2193">
        <v>0</v>
      </c>
      <c r="S2193">
        <v>0</v>
      </c>
      <c r="T2193">
        <v>0</v>
      </c>
      <c r="U2193">
        <v>0</v>
      </c>
      <c r="V2193">
        <v>0</v>
      </c>
    </row>
    <row r="2194" spans="1:22" ht="15" x14ac:dyDescent="0.25">
      <c r="A2194" s="22">
        <f>VLOOKUP(lex_jul_2014[[#This Row],[Locationid]],[1]LibPAS_data!$A$2:$D$264,4,FALSE)</f>
        <v>2616</v>
      </c>
      <c r="B2194" s="10" t="str">
        <f>TEXT(C2194,"yyyy")&amp;"-"&amp;"Q"&amp;LOOKUP(MONTH(C2194),{1,4,7,10},{1,2,3,4})</f>
        <v>2016-Q1</v>
      </c>
      <c r="C2194" s="19">
        <v>42401</v>
      </c>
      <c r="D2194" s="7">
        <f>YEAR(DATE(YEAR(lex_jul_2014[[#This Row],[Date]]),MONTH(lex_jul_2014[[#This Row],[Date]])+6,1))</f>
        <v>2016</v>
      </c>
      <c r="E2194" s="39" t="str">
        <f>TEXT(lex_jul_2014[[#This Row],[Date]],"YYYY")</f>
        <v>2016</v>
      </c>
      <c r="F2194" t="s">
        <v>288</v>
      </c>
      <c r="G2194" s="7" t="str">
        <f>VLOOKUP(K2194,[1]LibPAS_data!$A$2:$C$600,3,FALSE)</f>
        <v>Pinal</v>
      </c>
      <c r="H2194">
        <v>13844</v>
      </c>
      <c r="I2194" t="s">
        <v>27</v>
      </c>
      <c r="J2194" s="7" t="str">
        <f>VLOOKUP(K2194,[1]LibPAS_data!$A$2:$C$601,2,FALSE)</f>
        <v>Superior Public Library</v>
      </c>
      <c r="K2194" s="13" t="s">
        <v>245</v>
      </c>
      <c r="L2194" t="s">
        <v>13</v>
      </c>
      <c r="M2194" t="s">
        <v>266</v>
      </c>
      <c r="P2194">
        <v>0</v>
      </c>
      <c r="Q2194">
        <v>0</v>
      </c>
      <c r="R2194">
        <v>0</v>
      </c>
      <c r="S2194">
        <v>0</v>
      </c>
      <c r="T2194">
        <v>0</v>
      </c>
      <c r="U2194">
        <v>0</v>
      </c>
      <c r="V2194">
        <v>0</v>
      </c>
    </row>
    <row r="2195" spans="1:22" ht="15" x14ac:dyDescent="0.25">
      <c r="A2195" s="22">
        <f>VLOOKUP(lex_jul_2014[[#This Row],[Locationid]],[1]LibPAS_data!$A$2:$D$264,4,FALSE)</f>
        <v>140708</v>
      </c>
      <c r="B2195" s="10" t="str">
        <f>TEXT(C2195,"yyyy")&amp;"-"&amp;"Q"&amp;LOOKUP(MONTH(C2195),{1,4,7,10},{1,2,3,4})</f>
        <v>2016-Q1</v>
      </c>
      <c r="C2195" s="19">
        <v>42401</v>
      </c>
      <c r="D2195" s="7">
        <f>YEAR(DATE(YEAR(lex_jul_2014[[#This Row],[Date]]),MONTH(lex_jul_2014[[#This Row],[Date]])+6,1))</f>
        <v>2016</v>
      </c>
      <c r="E2195" s="39" t="str">
        <f>TEXT(lex_jul_2014[[#This Row],[Date]],"YYYY")</f>
        <v>2016</v>
      </c>
      <c r="F2195" t="s">
        <v>288</v>
      </c>
      <c r="G2195" s="7" t="str">
        <f>VLOOKUP(K2195,[1]LibPAS_data!$A$2:$C$600,3,FALSE)</f>
        <v>Maricopa</v>
      </c>
      <c r="H2195">
        <v>5355</v>
      </c>
      <c r="I2195" t="s">
        <v>108</v>
      </c>
      <c r="J2195" s="7" t="str">
        <f>VLOOKUP(K2195,[1]LibPAS_data!$A$2:$C$601,2,FALSE)</f>
        <v>Tempe Public Library</v>
      </c>
      <c r="K2195" s="15" t="s">
        <v>270</v>
      </c>
      <c r="L2195" t="s">
        <v>96</v>
      </c>
      <c r="M2195" t="s">
        <v>266</v>
      </c>
      <c r="P2195">
        <v>16</v>
      </c>
      <c r="Q2195">
        <v>0</v>
      </c>
      <c r="R2195">
        <v>110</v>
      </c>
      <c r="S2195">
        <v>1</v>
      </c>
      <c r="T2195">
        <v>0</v>
      </c>
      <c r="U2195">
        <v>0</v>
      </c>
      <c r="V2195">
        <v>0</v>
      </c>
    </row>
    <row r="2196" spans="1:22" ht="15" x14ac:dyDescent="0.25">
      <c r="A2196" s="22" t="str">
        <f>VLOOKUP(lex_jul_2014[[#This Row],[Locationid]],[1]LibPAS_data!$A$2:$D$264,4,FALSE)</f>
        <v>N/A</v>
      </c>
      <c r="B2196" s="10" t="str">
        <f>TEXT(C2196,"yyyy")&amp;"-"&amp;"Q"&amp;LOOKUP(MONTH(C2196),{1,4,7,10},{1,2,3,4})</f>
        <v>2016-Q1</v>
      </c>
      <c r="C2196" s="19">
        <v>42401</v>
      </c>
      <c r="D2196" s="7">
        <f>YEAR(DATE(YEAR(lex_jul_2014[[#This Row],[Date]]),MONTH(lex_jul_2014[[#This Row],[Date]])+6,1))</f>
        <v>2016</v>
      </c>
      <c r="E2196" s="39" t="str">
        <f>TEXT(lex_jul_2014[[#This Row],[Date]],"YYYY")</f>
        <v>2016</v>
      </c>
      <c r="F2196" t="s">
        <v>288</v>
      </c>
      <c r="G2196" s="7" t="str">
        <f>VLOOKUP(K2196,[1]LibPAS_data!$A$2:$C$600,3,FALSE)</f>
        <v>Mohave</v>
      </c>
      <c r="H2196">
        <v>14491</v>
      </c>
      <c r="I2196" t="s">
        <v>32</v>
      </c>
      <c r="J2196" s="7" t="str">
        <f>VLOOKUP(K2196,[1]LibPAS_data!$A$2:$C$601,2,FALSE)</f>
        <v>The Edward McElwain Memorial Lib</v>
      </c>
      <c r="K2196" s="13" t="s">
        <v>246</v>
      </c>
      <c r="L2196" t="s">
        <v>28</v>
      </c>
      <c r="M2196" t="s">
        <v>266</v>
      </c>
      <c r="P2196">
        <v>0</v>
      </c>
      <c r="Q2196">
        <v>0</v>
      </c>
      <c r="R2196">
        <v>0</v>
      </c>
      <c r="S2196">
        <v>0</v>
      </c>
      <c r="T2196">
        <v>0</v>
      </c>
      <c r="U2196">
        <v>0</v>
      </c>
      <c r="V2196">
        <v>0</v>
      </c>
    </row>
    <row r="2197" spans="1:22" ht="15" x14ac:dyDescent="0.25">
      <c r="A2197" s="22">
        <f>VLOOKUP(lex_jul_2014[[#This Row],[Locationid]],[1]LibPAS_data!$A$2:$D$264,4,FALSE)</f>
        <v>4415</v>
      </c>
      <c r="B2197" s="10" t="str">
        <f>TEXT(C2197,"yyyy")&amp;"-"&amp;"Q"&amp;LOOKUP(MONTH(C2197),{1,4,7,10},{1,2,3,4})</f>
        <v>2016-Q1</v>
      </c>
      <c r="C2197" s="19">
        <v>42401</v>
      </c>
      <c r="D2197" s="7">
        <f>YEAR(DATE(YEAR(lex_jul_2014[[#This Row],[Date]]),MONTH(lex_jul_2014[[#This Row],[Date]])+6,1))</f>
        <v>2016</v>
      </c>
      <c r="E2197" s="39" t="str">
        <f>TEXT(lex_jul_2014[[#This Row],[Date]],"YYYY")</f>
        <v>2016</v>
      </c>
      <c r="F2197" t="s">
        <v>288</v>
      </c>
      <c r="G2197" s="7" t="str">
        <f>VLOOKUP(K2197,[1]LibPAS_data!$A$2:$C$600,3,FALSE)</f>
        <v>Maricopa</v>
      </c>
      <c r="H2197">
        <v>14485</v>
      </c>
      <c r="I2197" t="s">
        <v>104</v>
      </c>
      <c r="J2197" s="7" t="str">
        <f>VLOOKUP(K2197,[1]LibPAS_data!$A$2:$C$601,2,FALSE)</f>
        <v>Tolleson Public Library</v>
      </c>
      <c r="K2197" s="13" t="s">
        <v>247</v>
      </c>
      <c r="L2197" t="s">
        <v>96</v>
      </c>
      <c r="M2197" t="s">
        <v>266</v>
      </c>
      <c r="P2197">
        <v>0</v>
      </c>
      <c r="Q2197">
        <v>0</v>
      </c>
      <c r="R2197">
        <v>0</v>
      </c>
      <c r="S2197">
        <v>0</v>
      </c>
      <c r="T2197">
        <v>0</v>
      </c>
      <c r="U2197">
        <v>0</v>
      </c>
      <c r="V2197">
        <v>0</v>
      </c>
    </row>
    <row r="2198" spans="1:22" ht="15" x14ac:dyDescent="0.25">
      <c r="A2198" s="22">
        <f>VLOOKUP(lex_jul_2014[[#This Row],[Locationid]],[1]LibPAS_data!$A$2:$D$264,4,FALSE)</f>
        <v>1184</v>
      </c>
      <c r="B2198" s="10" t="str">
        <f>TEXT(C2198,"yyyy")&amp;"-"&amp;"Q"&amp;LOOKUP(MONTH(C2198),{1,4,7,10},{1,2,3,4})</f>
        <v>2016-Q1</v>
      </c>
      <c r="C2198" s="19">
        <v>42401</v>
      </c>
      <c r="D2198" s="7">
        <f>YEAR(DATE(YEAR(lex_jul_2014[[#This Row],[Date]]),MONTH(lex_jul_2014[[#This Row],[Date]])+6,1))</f>
        <v>2016</v>
      </c>
      <c r="E2198" s="39" t="str">
        <f>TEXT(lex_jul_2014[[#This Row],[Date]],"YYYY")</f>
        <v>2016</v>
      </c>
      <c r="F2198" t="s">
        <v>288</v>
      </c>
      <c r="G2198" s="7" t="str">
        <f>VLOOKUP(K2198,[1]LibPAS_data!$A$2:$C$600,3,FALSE)</f>
        <v>Cochise</v>
      </c>
      <c r="H2198">
        <v>14451</v>
      </c>
      <c r="I2198" t="s">
        <v>77</v>
      </c>
      <c r="J2198" s="7" t="str">
        <f>VLOOKUP(K2198,[1]LibPAS_data!$A$2:$C$601,2,FALSE)</f>
        <v>Tombstone City Library</v>
      </c>
      <c r="K2198" s="13" t="s">
        <v>248</v>
      </c>
      <c r="L2198" t="s">
        <v>76</v>
      </c>
      <c r="M2198" t="s">
        <v>266</v>
      </c>
      <c r="P2198">
        <v>0</v>
      </c>
      <c r="Q2198">
        <v>0</v>
      </c>
      <c r="R2198">
        <v>0</v>
      </c>
      <c r="S2198">
        <v>0</v>
      </c>
      <c r="T2198">
        <v>0</v>
      </c>
      <c r="U2198">
        <v>0</v>
      </c>
      <c r="V2198">
        <v>0</v>
      </c>
    </row>
    <row r="2199" spans="1:22" ht="15" x14ac:dyDescent="0.25">
      <c r="A2199" s="22">
        <f>VLOOKUP(lex_jul_2014[[#This Row],[Locationid]],[1]LibPAS_data!$A$2:$D$264,4,FALSE)</f>
        <v>2341</v>
      </c>
      <c r="B2199" s="10" t="str">
        <f>TEXT(C2199,"yyyy")&amp;"-"&amp;"Q"&amp;LOOKUP(MONTH(C2199),{1,4,7,10},{1,2,3,4})</f>
        <v>2016-Q1</v>
      </c>
      <c r="C2199" s="19">
        <v>42401</v>
      </c>
      <c r="D2199" s="7">
        <f>YEAR(DATE(YEAR(lex_jul_2014[[#This Row],[Date]]),MONTH(lex_jul_2014[[#This Row],[Date]])+6,1))</f>
        <v>2016</v>
      </c>
      <c r="E2199" s="39" t="str">
        <f>TEXT(lex_jul_2014[[#This Row],[Date]],"YYYY")</f>
        <v>2016</v>
      </c>
      <c r="F2199" t="s">
        <v>288</v>
      </c>
      <c r="G2199" s="7" t="str">
        <f>VLOOKUP(K2199,[1]LibPAS_data!$A$2:$C$600,3,FALSE)</f>
        <v>Gila</v>
      </c>
      <c r="H2199">
        <v>14463</v>
      </c>
      <c r="I2199" t="s">
        <v>90</v>
      </c>
      <c r="J2199" s="7" t="str">
        <f>VLOOKUP(K2199,[1]LibPAS_data!$A$2:$C$601,2,FALSE)</f>
        <v>Tonto Basin Public</v>
      </c>
      <c r="K2199" s="13" t="s">
        <v>249</v>
      </c>
      <c r="L2199" t="s">
        <v>84</v>
      </c>
      <c r="M2199" t="s">
        <v>266</v>
      </c>
      <c r="P2199">
        <v>0</v>
      </c>
      <c r="Q2199">
        <v>0</v>
      </c>
      <c r="R2199">
        <v>0</v>
      </c>
      <c r="S2199">
        <v>0</v>
      </c>
      <c r="T2199">
        <v>0</v>
      </c>
      <c r="U2199">
        <v>0</v>
      </c>
      <c r="V2199">
        <v>0</v>
      </c>
    </row>
    <row r="2200" spans="1:22" ht="15" x14ac:dyDescent="0.25">
      <c r="A2200" s="22" t="e">
        <f>VLOOKUP(lex_jul_2014[[#This Row],[Locationid]],[1]LibPAS_data!$A$2:$D$264,4,FALSE)</f>
        <v>#N/A</v>
      </c>
      <c r="B2200" s="10" t="str">
        <f>TEXT(C2200,"yyyy")&amp;"-"&amp;"Q"&amp;LOOKUP(MONTH(C2200),{1,4,7,10},{1,2,3,4})</f>
        <v>2016-Q1</v>
      </c>
      <c r="C2200" s="19">
        <v>42401</v>
      </c>
      <c r="D2200" s="7">
        <f>YEAR(DATE(YEAR(lex_jul_2014[[#This Row],[Date]]),MONTH(lex_jul_2014[[#This Row],[Date]])+6,1))</f>
        <v>2016</v>
      </c>
      <c r="E2200" s="39" t="str">
        <f>TEXT(lex_jul_2014[[#This Row],[Date]],"YYYY")</f>
        <v>2016</v>
      </c>
      <c r="F2200" t="s">
        <v>288</v>
      </c>
      <c r="G2200" s="7" t="str">
        <f>VLOOKUP(K2200,[1]LibPAS_data!$A$2:$C$600,3,FALSE)</f>
        <v>Coconino</v>
      </c>
      <c r="H2200">
        <v>14457</v>
      </c>
      <c r="I2200" t="s">
        <v>68</v>
      </c>
      <c r="J2200" s="7" t="str">
        <f>VLOOKUP(K2200,[1]LibPAS_data!$A$2:$C$601,2,FALSE)</f>
        <v>Tuba City Public Library</v>
      </c>
      <c r="K2200" s="13" t="s">
        <v>250</v>
      </c>
      <c r="L2200" t="s">
        <v>62</v>
      </c>
      <c r="M2200" t="s">
        <v>266</v>
      </c>
      <c r="P2200">
        <v>0</v>
      </c>
      <c r="Q2200">
        <v>0</v>
      </c>
      <c r="R2200">
        <v>0</v>
      </c>
      <c r="S2200">
        <v>0</v>
      </c>
      <c r="T2200">
        <v>0</v>
      </c>
      <c r="U2200">
        <v>0</v>
      </c>
      <c r="V2200">
        <v>0</v>
      </c>
    </row>
    <row r="2201" spans="1:22" ht="15" x14ac:dyDescent="0.25">
      <c r="A2201" s="22">
        <f>VLOOKUP(lex_jul_2014[[#This Row],[Locationid]],[1]LibPAS_data!$A$2:$D$264,4,FALSE)</f>
        <v>1843</v>
      </c>
      <c r="B2201" s="10" t="str">
        <f>TEXT(C2201,"yyyy")&amp;"-"&amp;"Q"&amp;LOOKUP(MONTH(C2201),{1,4,7,10},{1,2,3,4})</f>
        <v>2016-Q1</v>
      </c>
      <c r="C2201" s="19">
        <v>42401</v>
      </c>
      <c r="D2201" s="7">
        <f>YEAR(DATE(YEAR(lex_jul_2014[[#This Row],[Date]]),MONTH(lex_jul_2014[[#This Row],[Date]])+6,1))</f>
        <v>2016</v>
      </c>
      <c r="E2201" s="39" t="str">
        <f>TEXT(lex_jul_2014[[#This Row],[Date]],"YYYY")</f>
        <v>2016</v>
      </c>
      <c r="F2201" t="s">
        <v>288</v>
      </c>
      <c r="G2201" s="7" t="str">
        <f>VLOOKUP(K2201,[1]LibPAS_data!$A$2:$C$600,3,FALSE)</f>
        <v>Pima</v>
      </c>
      <c r="H2201">
        <v>14512</v>
      </c>
      <c r="I2201" t="s">
        <v>134</v>
      </c>
      <c r="J2201" s="7" t="str">
        <f>VLOOKUP(K2201,[1]LibPAS_data!$A$2:$C$601,2,FALSE)</f>
        <v>Venito Garcia Library</v>
      </c>
      <c r="K2201" s="13" t="s">
        <v>251</v>
      </c>
      <c r="L2201" t="s">
        <v>131</v>
      </c>
      <c r="M2201" t="s">
        <v>266</v>
      </c>
      <c r="P2201">
        <v>0</v>
      </c>
      <c r="Q2201">
        <v>0</v>
      </c>
      <c r="R2201">
        <v>0</v>
      </c>
      <c r="S2201">
        <v>0</v>
      </c>
      <c r="T2201">
        <v>0</v>
      </c>
      <c r="U2201">
        <v>0</v>
      </c>
      <c r="V2201">
        <v>0</v>
      </c>
    </row>
    <row r="2202" spans="1:22" ht="15" x14ac:dyDescent="0.25">
      <c r="A2202" s="22" t="e">
        <f>VLOOKUP(lex_jul_2014[[#This Row],[Locationid]],[1]LibPAS_data!$A$2:$D$264,4,FALSE)</f>
        <v>#N/A</v>
      </c>
      <c r="B2202" s="10" t="str">
        <f>TEXT(C2202,"yyyy")&amp;"-"&amp;"Q"&amp;LOOKUP(MONTH(C2202),{1,4,7,10},{1,2,3,4})</f>
        <v>2016-Q1</v>
      </c>
      <c r="C2202" s="19">
        <v>42401</v>
      </c>
      <c r="D2202" s="7">
        <f>YEAR(DATE(YEAR(lex_jul_2014[[#This Row],[Date]]),MONTH(lex_jul_2014[[#This Row],[Date]])+6,1))</f>
        <v>2016</v>
      </c>
      <c r="E2202" s="39" t="str">
        <f>TEXT(lex_jul_2014[[#This Row],[Date]],"YYYY")</f>
        <v>2016</v>
      </c>
      <c r="F2202" t="s">
        <v>288</v>
      </c>
      <c r="G2202" s="7" t="str">
        <f>VLOOKUP(K2202,[1]LibPAS_data!$A$2:$C$600,3,FALSE)</f>
        <v>Pinal</v>
      </c>
      <c r="H2202">
        <v>14443</v>
      </c>
      <c r="I2202" t="s">
        <v>21</v>
      </c>
      <c r="J2202" s="7" t="str">
        <f>VLOOKUP(K2202,[1]LibPAS_data!$A$2:$C$601,2,FALSE)</f>
        <v>Vista Grande Library</v>
      </c>
      <c r="K2202" s="13" t="s">
        <v>252</v>
      </c>
      <c r="L2202" t="s">
        <v>13</v>
      </c>
      <c r="M2202" t="s">
        <v>266</v>
      </c>
      <c r="P2202">
        <v>0</v>
      </c>
      <c r="Q2202">
        <v>0</v>
      </c>
      <c r="R2202">
        <v>0</v>
      </c>
      <c r="S2202">
        <v>0</v>
      </c>
      <c r="T2202">
        <v>0</v>
      </c>
      <c r="U2202">
        <v>0</v>
      </c>
      <c r="V2202">
        <v>0</v>
      </c>
    </row>
    <row r="2203" spans="1:22" ht="15" x14ac:dyDescent="0.25">
      <c r="A2203" s="22" t="str">
        <f>VLOOKUP(lex_jul_2014[[#This Row],[Locationid]],[1]LibPAS_data!$A$2:$D$264,4,FALSE)</f>
        <v>N/A</v>
      </c>
      <c r="B2203" s="10" t="str">
        <f>TEXT(C2203,"yyyy")&amp;"-"&amp;"Q"&amp;LOOKUP(MONTH(C2203),{1,4,7,10},{1,2,3,4})</f>
        <v>2016-Q1</v>
      </c>
      <c r="C2203" s="19">
        <v>42401</v>
      </c>
      <c r="D2203" s="7">
        <f>YEAR(DATE(YEAR(lex_jul_2014[[#This Row],[Date]]),MONTH(lex_jul_2014[[#This Row],[Date]])+6,1))</f>
        <v>2016</v>
      </c>
      <c r="E2203" s="39" t="str">
        <f>TEXT(lex_jul_2014[[#This Row],[Date]],"YYYY")</f>
        <v>2016</v>
      </c>
      <c r="F2203" t="s">
        <v>288</v>
      </c>
      <c r="G2203" s="7" t="str">
        <f>VLOOKUP(K2203,[1]LibPAS_data!$A$2:$C$600,3,FALSE)</f>
        <v>Maricopa</v>
      </c>
      <c r="H2203">
        <v>14481</v>
      </c>
      <c r="I2203" t="s">
        <v>111</v>
      </c>
      <c r="J2203" s="7" t="str">
        <f>VLOOKUP(K2203,[1]LibPAS_data!$A$2:$C$601,2,FALSE)</f>
        <v>Wickenburg Public Library</v>
      </c>
      <c r="K2203" s="15" t="s">
        <v>253</v>
      </c>
      <c r="L2203" t="s">
        <v>96</v>
      </c>
      <c r="M2203" t="s">
        <v>266</v>
      </c>
      <c r="P2203">
        <v>0</v>
      </c>
      <c r="Q2203">
        <v>0</v>
      </c>
      <c r="R2203">
        <v>0</v>
      </c>
      <c r="S2203">
        <v>0</v>
      </c>
      <c r="T2203">
        <v>0</v>
      </c>
      <c r="U2203">
        <v>0</v>
      </c>
      <c r="V2203">
        <v>0</v>
      </c>
    </row>
    <row r="2204" spans="1:22" ht="15" x14ac:dyDescent="0.25">
      <c r="A2204" s="22" t="e">
        <f>VLOOKUP(lex_jul_2014[[#This Row],[Locationid]],[1]LibPAS_data!$A$2:$D$264,4,FALSE)</f>
        <v>#N/A</v>
      </c>
      <c r="B2204" s="10" t="str">
        <f>TEXT(C2204,"yyyy")&amp;"-"&amp;"Q"&amp;LOOKUP(MONTH(C2204),{1,4,7,10},{1,2,3,4})</f>
        <v>2016-Q1</v>
      </c>
      <c r="C2204" s="19">
        <v>42401</v>
      </c>
      <c r="D2204" s="7">
        <f>YEAR(DATE(YEAR(lex_jul_2014[[#This Row],[Date]]),MONTH(lex_jul_2014[[#This Row],[Date]])+6,1))</f>
        <v>2016</v>
      </c>
      <c r="E2204" s="39" t="str">
        <f>TEXT(lex_jul_2014[[#This Row],[Date]],"YYYY")</f>
        <v>2016</v>
      </c>
      <c r="F2204" t="s">
        <v>288</v>
      </c>
      <c r="G2204" s="7" t="str">
        <f>VLOOKUP(K2204,[1]LibPAS_data!$A$2:$C$600,3,FALSE)</f>
        <v>Yavapai</v>
      </c>
      <c r="H2204">
        <v>14551</v>
      </c>
      <c r="I2204" t="s">
        <v>43</v>
      </c>
      <c r="J2204" s="7" t="str">
        <f>VLOOKUP(K2204,[1]LibPAS_data!$A$2:$C$601,2,FALSE)</f>
        <v>Wilhoit Public Library</v>
      </c>
      <c r="K2204" s="13" t="s">
        <v>254</v>
      </c>
      <c r="L2204" t="s">
        <v>39</v>
      </c>
      <c r="M2204" t="s">
        <v>266</v>
      </c>
      <c r="P2204">
        <v>0</v>
      </c>
      <c r="Q2204">
        <v>0</v>
      </c>
      <c r="R2204">
        <v>0</v>
      </c>
      <c r="S2204">
        <v>0</v>
      </c>
      <c r="T2204">
        <v>0</v>
      </c>
      <c r="U2204">
        <v>0</v>
      </c>
      <c r="V2204">
        <v>0</v>
      </c>
    </row>
    <row r="2205" spans="1:22" ht="15" x14ac:dyDescent="0.25">
      <c r="A2205" s="22" t="str">
        <f>VLOOKUP(lex_jul_2014[[#This Row],[Locationid]],[1]LibPAS_data!$A$2:$D$264,4,FALSE)</f>
        <v>N/A</v>
      </c>
      <c r="B2205" s="10" t="str">
        <f>TEXT(C2205,"yyyy")&amp;"-"&amp;"Q"&amp;LOOKUP(MONTH(C2205),{1,4,7,10},{1,2,3,4})</f>
        <v>2016-Q1</v>
      </c>
      <c r="C2205" s="19">
        <v>42401</v>
      </c>
      <c r="D2205" s="7">
        <f>YEAR(DATE(YEAR(lex_jul_2014[[#This Row],[Date]]),MONTH(lex_jul_2014[[#This Row],[Date]])+6,1))</f>
        <v>2016</v>
      </c>
      <c r="E2205" s="39" t="str">
        <f>TEXT(lex_jul_2014[[#This Row],[Date]],"YYYY")</f>
        <v>2016</v>
      </c>
      <c r="F2205" t="s">
        <v>288</v>
      </c>
      <c r="G2205" s="7" t="str">
        <f>VLOOKUP(K2205,[1]LibPAS_data!$A$2:$C$600,3,FALSE)</f>
        <v>Coconino</v>
      </c>
      <c r="H2205">
        <v>13090</v>
      </c>
      <c r="I2205" t="s">
        <v>61</v>
      </c>
      <c r="J2205" s="7" t="str">
        <f>VLOOKUP(K2205,[1]LibPAS_data!$A$2:$C$601,2,FALSE)</f>
        <v>Williams Public Library</v>
      </c>
      <c r="K2205" s="13" t="s">
        <v>255</v>
      </c>
      <c r="L2205" t="s">
        <v>62</v>
      </c>
      <c r="M2205" t="s">
        <v>266</v>
      </c>
      <c r="P2205">
        <v>0</v>
      </c>
      <c r="Q2205">
        <v>0</v>
      </c>
      <c r="R2205">
        <v>0</v>
      </c>
      <c r="S2205">
        <v>0</v>
      </c>
      <c r="T2205">
        <v>0</v>
      </c>
      <c r="U2205">
        <v>0</v>
      </c>
      <c r="V2205">
        <v>0</v>
      </c>
    </row>
    <row r="2206" spans="1:22" ht="15" x14ac:dyDescent="0.25">
      <c r="A2206" s="22">
        <f>VLOOKUP(lex_jul_2014[[#This Row],[Locationid]],[1]LibPAS_data!$A$2:$D$264,4,FALSE)</f>
        <v>3037</v>
      </c>
      <c r="B2206" s="10" t="str">
        <f>TEXT(C2206,"yyyy")&amp;"-"&amp;"Q"&amp;LOOKUP(MONTH(C2206),{1,4,7,10},{1,2,3,4})</f>
        <v>2016-Q1</v>
      </c>
      <c r="C2206" s="19">
        <v>42401</v>
      </c>
      <c r="D2206" s="7">
        <f>YEAR(DATE(YEAR(lex_jul_2014[[#This Row],[Date]]),MONTH(lex_jul_2014[[#This Row],[Date]])+6,1))</f>
        <v>2016</v>
      </c>
      <c r="E2206" s="39" t="str">
        <f>TEXT(lex_jul_2014[[#This Row],[Date]],"YYYY")</f>
        <v>2016</v>
      </c>
      <c r="F2206" t="s">
        <v>288</v>
      </c>
      <c r="G2206" s="7" t="str">
        <f>VLOOKUP(K2206,[1]LibPAS_data!$A$2:$C$600,3,FALSE)</f>
        <v>Navajo</v>
      </c>
      <c r="H2206">
        <v>14505</v>
      </c>
      <c r="I2206" t="s">
        <v>121</v>
      </c>
      <c r="J2206" s="7" t="str">
        <f>VLOOKUP(K2206,[1]LibPAS_data!$A$2:$C$601,2,FALSE)</f>
        <v>Winslow Public Library</v>
      </c>
      <c r="K2206" s="13" t="s">
        <v>256</v>
      </c>
      <c r="L2206" t="s">
        <v>114</v>
      </c>
      <c r="M2206" t="s">
        <v>266</v>
      </c>
      <c r="P2206">
        <v>0</v>
      </c>
      <c r="Q2206">
        <v>0</v>
      </c>
      <c r="R2206">
        <v>0</v>
      </c>
      <c r="S2206">
        <v>0</v>
      </c>
      <c r="T2206">
        <v>0</v>
      </c>
      <c r="U2206">
        <v>0</v>
      </c>
      <c r="V2206">
        <v>0</v>
      </c>
    </row>
    <row r="2207" spans="1:22" ht="15" x14ac:dyDescent="0.25">
      <c r="A2207" s="22" t="e">
        <f>VLOOKUP(lex_jul_2014[[#This Row],[Locationid]],[1]LibPAS_data!$A$2:$D$264,4,FALSE)</f>
        <v>#N/A</v>
      </c>
      <c r="B2207" s="10" t="str">
        <f>TEXT(C2207,"yyyy")&amp;"-"&amp;"Q"&amp;LOOKUP(MONTH(C2207),{1,4,7,10},{1,2,3,4})</f>
        <v>2016-Q1</v>
      </c>
      <c r="C2207" s="19">
        <v>42401</v>
      </c>
      <c r="D2207" s="7">
        <f>YEAR(DATE(YEAR(lex_jul_2014[[#This Row],[Date]]),MONTH(lex_jul_2014[[#This Row],[Date]])+6,1))</f>
        <v>2016</v>
      </c>
      <c r="E2207" s="39" t="str">
        <f>TEXT(lex_jul_2014[[#This Row],[Date]],"YYYY")</f>
        <v>2016</v>
      </c>
      <c r="F2207" t="s">
        <v>288</v>
      </c>
      <c r="G2207" s="7" t="str">
        <f>VLOOKUP(K2207,[1]LibPAS_data!$A$2:$C$600,3,FALSE)</f>
        <v>Navajo</v>
      </c>
      <c r="H2207">
        <v>14506</v>
      </c>
      <c r="I2207" t="s">
        <v>122</v>
      </c>
      <c r="J2207" s="7" t="str">
        <f>VLOOKUP(K2207,[1]LibPAS_data!$A$2:$C$601,2,FALSE)</f>
        <v>Woodruff Community Library</v>
      </c>
      <c r="K2207" s="13" t="s">
        <v>257</v>
      </c>
      <c r="L2207" t="s">
        <v>114</v>
      </c>
      <c r="M2207" t="s">
        <v>266</v>
      </c>
      <c r="P2207">
        <v>0</v>
      </c>
      <c r="Q2207">
        <v>0</v>
      </c>
      <c r="R2207">
        <v>0</v>
      </c>
      <c r="S2207">
        <v>0</v>
      </c>
      <c r="T2207">
        <v>0</v>
      </c>
      <c r="U2207">
        <v>0</v>
      </c>
      <c r="V2207">
        <v>0</v>
      </c>
    </row>
    <row r="2208" spans="1:22" ht="15" x14ac:dyDescent="0.25">
      <c r="A2208" s="22" t="e">
        <f>VLOOKUP(lex_jul_2014[[#This Row],[Locationid]],[1]LibPAS_data!$A$2:$D$264,4,FALSE)</f>
        <v>#N/A</v>
      </c>
      <c r="B2208" s="10" t="str">
        <f>TEXT(C2208,"yyyy")&amp;"-"&amp;"Q"&amp;LOOKUP(MONTH(C2208),{1,4,7,10},{1,2,3,4})</f>
        <v>2016-Q1</v>
      </c>
      <c r="C2208" s="19">
        <v>42401</v>
      </c>
      <c r="D2208" s="7">
        <f>YEAR(DATE(YEAR(lex_jul_2014[[#This Row],[Date]]),MONTH(lex_jul_2014[[#This Row],[Date]])+6,1))</f>
        <v>2016</v>
      </c>
      <c r="E2208" s="39" t="str">
        <f>TEXT(lex_jul_2014[[#This Row],[Date]],"YYYY")</f>
        <v>2016</v>
      </c>
      <c r="F2208" t="s">
        <v>288</v>
      </c>
      <c r="G2208" s="7" t="str">
        <f>VLOOKUP(K2208,[1]LibPAS_data!$A$2:$C$600,3,FALSE)</f>
        <v>Yavapai</v>
      </c>
      <c r="H2208">
        <v>14552</v>
      </c>
      <c r="I2208" t="s">
        <v>44</v>
      </c>
      <c r="J2208" s="7" t="str">
        <f>VLOOKUP(K2208,[1]LibPAS_data!$A$2:$C$601,2,FALSE)</f>
        <v>Yarnell Public Library</v>
      </c>
      <c r="K2208" s="13" t="s">
        <v>258</v>
      </c>
      <c r="L2208" t="s">
        <v>39</v>
      </c>
      <c r="M2208" t="s">
        <v>266</v>
      </c>
      <c r="P2208">
        <v>0</v>
      </c>
      <c r="Q2208">
        <v>0</v>
      </c>
      <c r="R2208">
        <v>0</v>
      </c>
      <c r="S2208">
        <v>0</v>
      </c>
      <c r="T2208">
        <v>0</v>
      </c>
      <c r="U2208">
        <v>0</v>
      </c>
      <c r="V2208">
        <v>0</v>
      </c>
    </row>
    <row r="2209" spans="1:22" ht="15" x14ac:dyDescent="0.25">
      <c r="A2209" s="22">
        <f>VLOOKUP(lex_jul_2014[[#This Row],[Locationid]],[1]LibPAS_data!$A$2:$D$264,4,FALSE)</f>
        <v>9301</v>
      </c>
      <c r="B2209" s="10" t="str">
        <f>TEXT(C2209,"yyyy")&amp;"-"&amp;"Q"&amp;LOOKUP(MONTH(C2209),{1,4,7,10},{1,2,3,4})</f>
        <v>2016-Q1</v>
      </c>
      <c r="C2209" s="19">
        <v>42401</v>
      </c>
      <c r="D2209" s="7">
        <f>YEAR(DATE(YEAR(lex_jul_2014[[#This Row],[Date]]),MONTH(lex_jul_2014[[#This Row],[Date]])+6,1))</f>
        <v>2016</v>
      </c>
      <c r="E2209" s="39" t="str">
        <f>TEXT(lex_jul_2014[[#This Row],[Date]],"YYYY")</f>
        <v>2016</v>
      </c>
      <c r="F2209" t="s">
        <v>288</v>
      </c>
      <c r="G2209" s="7" t="str">
        <f>VLOOKUP(K2209,[1]LibPAS_data!$A$2:$C$600,3,FALSE)</f>
        <v>Yavapai</v>
      </c>
      <c r="H2209">
        <v>12675</v>
      </c>
      <c r="I2209" t="s">
        <v>40</v>
      </c>
      <c r="J2209" s="7" t="str">
        <f>VLOOKUP(K2209,[1]LibPAS_data!$A$2:$C$601,2,FALSE)</f>
        <v>Yavapai County Library District</v>
      </c>
      <c r="K2209" s="13" t="s">
        <v>259</v>
      </c>
      <c r="L2209" t="s">
        <v>39</v>
      </c>
      <c r="M2209" t="s">
        <v>266</v>
      </c>
      <c r="P2209">
        <v>1</v>
      </c>
      <c r="Q2209">
        <v>1</v>
      </c>
      <c r="R2209">
        <v>3</v>
      </c>
      <c r="S2209">
        <v>0</v>
      </c>
      <c r="T2209">
        <v>0</v>
      </c>
      <c r="U2209">
        <v>0</v>
      </c>
      <c r="V2209">
        <v>0</v>
      </c>
    </row>
    <row r="2210" spans="1:22" ht="15" x14ac:dyDescent="0.25">
      <c r="A2210" s="22" t="str">
        <f>VLOOKUP(lex_jul_2014[[#This Row],[Locationid]],[1]LibPAS_data!$A$2:$D$264,4,FALSE)</f>
        <v>N/A</v>
      </c>
      <c r="B2210" s="10" t="str">
        <f>TEXT(C2210,"yyyy")&amp;"-"&amp;"Q"&amp;LOOKUP(MONTH(C2210),{1,4,7,10},{1,2,3,4})</f>
        <v>2016-Q1</v>
      </c>
      <c r="C2210" s="19">
        <v>42401</v>
      </c>
      <c r="D2210" s="7">
        <f>YEAR(DATE(YEAR(lex_jul_2014[[#This Row],[Date]]),MONTH(lex_jul_2014[[#This Row],[Date]])+6,1))</f>
        <v>2016</v>
      </c>
      <c r="E2210" s="39" t="str">
        <f>TEXT(lex_jul_2014[[#This Row],[Date]],"YYYY")</f>
        <v>2016</v>
      </c>
      <c r="F2210" t="s">
        <v>288</v>
      </c>
      <c r="G2210" s="7" t="str">
        <f>VLOOKUP(K2210,[1]LibPAS_data!$A$2:$C$600,3,FALSE)</f>
        <v>Yavapai</v>
      </c>
      <c r="H2210">
        <v>14518</v>
      </c>
      <c r="I2210" t="s">
        <v>41</v>
      </c>
      <c r="J2210" s="7" t="str">
        <f>VLOOKUP(K2210,[1]LibPAS_data!$A$2:$C$601,2,FALSE)</f>
        <v>Yavapai-Prescott Tribal Library</v>
      </c>
      <c r="K2210" s="26" t="s">
        <v>260</v>
      </c>
      <c r="L2210" t="s">
        <v>39</v>
      </c>
      <c r="M2210" t="s">
        <v>266</v>
      </c>
      <c r="P2210">
        <v>0</v>
      </c>
      <c r="Q2210">
        <v>0</v>
      </c>
      <c r="R2210">
        <v>0</v>
      </c>
      <c r="S2210">
        <v>0</v>
      </c>
      <c r="T2210">
        <v>0</v>
      </c>
      <c r="U2210">
        <v>0</v>
      </c>
      <c r="V2210">
        <v>0</v>
      </c>
    </row>
    <row r="2211" spans="1:22" ht="15" x14ac:dyDescent="0.25">
      <c r="A2211" s="22">
        <f>VLOOKUP(lex_jul_2014[[#This Row],[Locationid]],[1]LibPAS_data!$A$2:$D$264,4,FALSE)</f>
        <v>790</v>
      </c>
      <c r="B2211" s="10" t="str">
        <f>TEXT(C2211,"yyyy")&amp;"-"&amp;"Q"&amp;LOOKUP(MONTH(C2211),{1,4,7,10},{1,2,3,4})</f>
        <v>2016-Q1</v>
      </c>
      <c r="C2211" s="19">
        <v>42401</v>
      </c>
      <c r="D2211" s="7">
        <f>YEAR(DATE(YEAR(lex_jul_2014[[#This Row],[Date]]),MONTH(lex_jul_2014[[#This Row],[Date]])+6,1))</f>
        <v>2016</v>
      </c>
      <c r="E2211" s="39" t="str">
        <f>TEXT(lex_jul_2014[[#This Row],[Date]],"YYYY")</f>
        <v>2016</v>
      </c>
      <c r="F2211" t="s">
        <v>288</v>
      </c>
      <c r="G2211" s="7" t="str">
        <f>VLOOKUP(K2211,[1]LibPAS_data!$A$2:$C$600,3,FALSE)</f>
        <v>Gila</v>
      </c>
      <c r="H2211">
        <v>14464</v>
      </c>
      <c r="I2211" t="s">
        <v>91</v>
      </c>
      <c r="J2211" s="7" t="str">
        <f>VLOOKUP(K2211,[1]LibPAS_data!$A$2:$C$601,2,FALSE)</f>
        <v>Young Public Library</v>
      </c>
      <c r="K2211" s="13" t="s">
        <v>261</v>
      </c>
      <c r="L2211" t="s">
        <v>84</v>
      </c>
      <c r="M2211" t="s">
        <v>266</v>
      </c>
      <c r="P2211">
        <v>0</v>
      </c>
      <c r="Q2211">
        <v>0</v>
      </c>
      <c r="R2211">
        <v>0</v>
      </c>
      <c r="S2211">
        <v>0</v>
      </c>
      <c r="T2211">
        <v>0</v>
      </c>
      <c r="U2211">
        <v>0</v>
      </c>
      <c r="V2211">
        <v>0</v>
      </c>
    </row>
    <row r="2212" spans="1:22" ht="15" x14ac:dyDescent="0.25">
      <c r="A2212" s="22">
        <f>VLOOKUP(lex_jul_2014[[#This Row],[Locationid]],[1]LibPAS_data!$A$2:$D$264,4,FALSE)</f>
        <v>359</v>
      </c>
      <c r="B2212" s="10" t="str">
        <f>TEXT(C2212,"yyyy")&amp;"-"&amp;"Q"&amp;LOOKUP(MONTH(C2212),{1,4,7,10},{1,2,3,4})</f>
        <v>2016-Q1</v>
      </c>
      <c r="C2212" s="19">
        <v>42401</v>
      </c>
      <c r="D2212" s="7">
        <f>YEAR(DATE(YEAR(lex_jul_2014[[#This Row],[Date]]),MONTH(lex_jul_2014[[#This Row],[Date]])+6,1))</f>
        <v>2016</v>
      </c>
      <c r="E2212" s="39" t="str">
        <f>TEXT(lex_jul_2014[[#This Row],[Date]],"YYYY")</f>
        <v>2016</v>
      </c>
      <c r="F2212" t="s">
        <v>288</v>
      </c>
      <c r="G2212" s="7" t="str">
        <f>VLOOKUP(K2212,[1]LibPAS_data!$A$2:$C$600,3,FALSE)</f>
        <v>Maricopa</v>
      </c>
      <c r="H2212">
        <v>14486</v>
      </c>
      <c r="I2212" t="s">
        <v>105</v>
      </c>
      <c r="J2212" s="7" t="str">
        <f>VLOOKUP(K2212,[1]LibPAS_data!$A$2:$C$601,2,FALSE)</f>
        <v>Youngtown Public Library</v>
      </c>
      <c r="K2212" s="13" t="s">
        <v>262</v>
      </c>
      <c r="L2212" t="s">
        <v>96</v>
      </c>
      <c r="M2212" t="s">
        <v>266</v>
      </c>
      <c r="P2212">
        <v>0</v>
      </c>
      <c r="Q2212">
        <v>0</v>
      </c>
      <c r="R2212">
        <v>0</v>
      </c>
      <c r="S2212">
        <v>0</v>
      </c>
      <c r="T2212">
        <v>0</v>
      </c>
      <c r="U2212">
        <v>0</v>
      </c>
      <c r="V2212">
        <v>0</v>
      </c>
    </row>
    <row r="2213" spans="1:22" ht="15" x14ac:dyDescent="0.25">
      <c r="A2213" s="27" t="e">
        <f>VLOOKUP(lex_jul_2014[[#This Row],[Locationid]],[1]LibPAS_data!$A$2:$D$264,4,FALSE)</f>
        <v>#N/A</v>
      </c>
      <c r="B2213" s="10" t="str">
        <f>TEXT(C2213,"yyyy")&amp;"-"&amp;"Q"&amp;LOOKUP(MONTH(C2213),{1,4,7,10},{1,2,3,4})</f>
        <v>2016-Q1</v>
      </c>
      <c r="C2213" s="19">
        <v>42401</v>
      </c>
      <c r="D2213" s="7">
        <f>YEAR(DATE(YEAR(lex_jul_2014[[#This Row],[Date]]),MONTH(lex_jul_2014[[#This Row],[Date]])+6,1))</f>
        <v>2016</v>
      </c>
      <c r="E2213" s="39" t="str">
        <f>TEXT(lex_jul_2014[[#This Row],[Date]],"YYYY")</f>
        <v>2016</v>
      </c>
      <c r="F2213" t="s">
        <v>288</v>
      </c>
      <c r="G2213" s="28" t="str">
        <f>VLOOKUP(K2213,[1]LibPAS_data!$A$2:$C$600,3,FALSE)</f>
        <v>Yuma</v>
      </c>
      <c r="H2213" s="2">
        <v>14527</v>
      </c>
      <c r="I2213" s="2" t="s">
        <v>140</v>
      </c>
      <c r="J2213" s="28" t="str">
        <f>VLOOKUP(K2213,[1]LibPAS_data!$A$2:$C$601,2,FALSE)</f>
        <v>Yuma County Library District</v>
      </c>
      <c r="K2213" s="30" t="s">
        <v>263</v>
      </c>
      <c r="L2213" s="2" t="s">
        <v>141</v>
      </c>
      <c r="M2213" t="s">
        <v>266</v>
      </c>
      <c r="N2213" s="2"/>
      <c r="O2213" s="2"/>
      <c r="P2213" s="2">
        <v>94</v>
      </c>
      <c r="Q2213" s="2">
        <v>3</v>
      </c>
      <c r="R2213" s="2">
        <v>4927</v>
      </c>
      <c r="S2213" s="2">
        <v>59</v>
      </c>
      <c r="T2213" s="2">
        <v>2</v>
      </c>
      <c r="U2213" s="2">
        <v>6</v>
      </c>
      <c r="V2213" s="2">
        <v>0</v>
      </c>
    </row>
    <row r="2214" spans="1:22" ht="15" x14ac:dyDescent="0.25">
      <c r="A2214" s="22">
        <f>VLOOKUP(lex_jul_2014[[#This Row],[Locationid]],[1]LibPAS_data!$A$2:$D$264,4,FALSE)</f>
        <v>1188</v>
      </c>
      <c r="B2214" s="10" t="str">
        <f>TEXT(C2214,"yyyy")&amp;"-"&amp;"Q"&amp;LOOKUP(MONTH(C2214),{1,4,7,10},{1,2,3,4})</f>
        <v>2016-Q1</v>
      </c>
      <c r="C2214" s="19">
        <v>42430</v>
      </c>
      <c r="D2214" s="7">
        <f>YEAR(DATE(YEAR(lex_jul_2014[[#This Row],[Date]]),MONTH(lex_jul_2014[[#This Row],[Date]])+6,1))</f>
        <v>2016</v>
      </c>
      <c r="E2214" s="39" t="str">
        <f>TEXT(lex_jul_2014[[#This Row],[Date]],"YYYY")</f>
        <v>2016</v>
      </c>
      <c r="F2214" t="s">
        <v>296</v>
      </c>
      <c r="G2214" s="7" t="str">
        <f>VLOOKUP(K2214,[1]LibPAS_data!$A$2:$C$600,3,FALSE)</f>
        <v>Pinal</v>
      </c>
      <c r="H2214">
        <v>14487</v>
      </c>
      <c r="I2214" t="s">
        <v>106</v>
      </c>
      <c r="J2214" s="7" t="str">
        <f>VLOOKUP(K2214,[1]LibPAS_data!$A$2:$C$601,2,FALSE)</f>
        <v>Ak-Chin Indian Community Library</v>
      </c>
      <c r="K2214" s="13" t="s">
        <v>149</v>
      </c>
      <c r="L2214" t="s">
        <v>96</v>
      </c>
      <c r="M2214" t="s">
        <v>266</v>
      </c>
      <c r="P2214">
        <v>0</v>
      </c>
      <c r="Q2214">
        <v>0</v>
      </c>
      <c r="R2214">
        <v>0</v>
      </c>
      <c r="S2214">
        <v>0</v>
      </c>
      <c r="T2214">
        <v>0</v>
      </c>
      <c r="U2214">
        <v>0</v>
      </c>
      <c r="V2214">
        <v>0</v>
      </c>
    </row>
    <row r="2215" spans="1:22" ht="15" x14ac:dyDescent="0.25">
      <c r="A2215" s="22">
        <f>VLOOKUP(lex_jul_2014[[#This Row],[Locationid]],[1]LibPAS_data!$A$2:$D$264,4,FALSE)</f>
        <v>11452</v>
      </c>
      <c r="B2215" s="10" t="str">
        <f>TEXT(C2215,"yyyy")&amp;"-"&amp;"Q"&amp;LOOKUP(MONTH(C2215),{1,4,7,10},{1,2,3,4})</f>
        <v>2016-Q1</v>
      </c>
      <c r="C2215" s="19">
        <v>42430</v>
      </c>
      <c r="D2215" s="7">
        <f>YEAR(DATE(YEAR(lex_jul_2014[[#This Row],[Date]]),MONTH(lex_jul_2014[[#This Row],[Date]])+6,1))</f>
        <v>2016</v>
      </c>
      <c r="E2215" s="39" t="str">
        <f>TEXT(lex_jul_2014[[#This Row],[Date]],"YYYY")</f>
        <v>2016</v>
      </c>
      <c r="F2215" t="s">
        <v>296</v>
      </c>
      <c r="G2215" s="7" t="str">
        <f>VLOOKUP(K2215,[1]LibPAS_data!$A$2:$C$600,3,FALSE)</f>
        <v>Apache</v>
      </c>
      <c r="H2215">
        <v>14331</v>
      </c>
      <c r="I2215" t="s">
        <v>59</v>
      </c>
      <c r="J2215" s="7" t="str">
        <f>VLOOKUP(K2215,[1]LibPAS_data!$A$2:$C$601,2,FALSE)</f>
        <v>Apache County Library District Office</v>
      </c>
      <c r="K2215" s="13" t="s">
        <v>150</v>
      </c>
      <c r="L2215" t="s">
        <v>60</v>
      </c>
      <c r="M2215" t="s">
        <v>266</v>
      </c>
      <c r="P2215">
        <v>0</v>
      </c>
      <c r="Q2215">
        <v>0</v>
      </c>
      <c r="R2215">
        <v>0</v>
      </c>
      <c r="S2215">
        <v>0</v>
      </c>
      <c r="T2215">
        <v>0</v>
      </c>
      <c r="U2215">
        <v>0</v>
      </c>
      <c r="V2215">
        <v>0</v>
      </c>
    </row>
    <row r="2216" spans="1:22" ht="15" x14ac:dyDescent="0.25">
      <c r="A2216" s="22">
        <f>VLOOKUP(lex_jul_2014[[#This Row],[Locationid]],[1]LibPAS_data!$A$2:$D$264,4,FALSE)</f>
        <v>63208</v>
      </c>
      <c r="B2216" s="10" t="str">
        <f>TEXT(C2216,"yyyy")&amp;"-"&amp;"Q"&amp;LOOKUP(MONTH(C2216),{1,4,7,10},{1,2,3,4})</f>
        <v>2016-Q1</v>
      </c>
      <c r="C2216" s="19">
        <v>42430</v>
      </c>
      <c r="D2216" s="7">
        <f>YEAR(DATE(YEAR(lex_jul_2014[[#This Row],[Date]]),MONTH(lex_jul_2014[[#This Row],[Date]])+6,1))</f>
        <v>2016</v>
      </c>
      <c r="E2216" s="39" t="str">
        <f>TEXT(lex_jul_2014[[#This Row],[Date]],"YYYY")</f>
        <v>2016</v>
      </c>
      <c r="F2216" t="s">
        <v>296</v>
      </c>
      <c r="G2216" s="7" t="str">
        <f>VLOOKUP(K2216,[1]LibPAS_data!$A$2:$C$600,3,FALSE)</f>
        <v>Pinal</v>
      </c>
      <c r="H2216">
        <v>12670</v>
      </c>
      <c r="I2216" t="s">
        <v>14</v>
      </c>
      <c r="J2216" s="7" t="str">
        <f>VLOOKUP(K2216,[1]LibPAS_data!$A$2:$C$601,2,FALSE)</f>
        <v>Apache Junction Public Library</v>
      </c>
      <c r="K2216" s="13" t="s">
        <v>151</v>
      </c>
      <c r="L2216" t="s">
        <v>13</v>
      </c>
      <c r="M2216" t="s">
        <v>266</v>
      </c>
      <c r="P2216">
        <v>1</v>
      </c>
      <c r="Q2216">
        <v>1</v>
      </c>
      <c r="R2216">
        <v>3</v>
      </c>
      <c r="S2216">
        <v>0</v>
      </c>
      <c r="T2216">
        <v>0</v>
      </c>
      <c r="U2216">
        <v>0</v>
      </c>
      <c r="V2216">
        <v>0</v>
      </c>
    </row>
    <row r="2217" spans="1:22" ht="15" x14ac:dyDescent="0.25">
      <c r="A2217" s="22" t="e">
        <f>VLOOKUP(lex_jul_2014[[#This Row],[Locationid]],[1]LibPAS_data!$A$2:$D$264,4,FALSE)</f>
        <v>#N/A</v>
      </c>
      <c r="B2217" s="10" t="str">
        <f>TEXT(C2217,"yyyy")&amp;"-"&amp;"Q"&amp;LOOKUP(MONTH(C2217),{1,4,7,10},{1,2,3,4})</f>
        <v>2016-Q1</v>
      </c>
      <c r="C2217" s="19">
        <v>42430</v>
      </c>
      <c r="D2217" s="7">
        <f>YEAR(DATE(YEAR(lex_jul_2014[[#This Row],[Date]]),MONTH(lex_jul_2014[[#This Row],[Date]])+6,1))</f>
        <v>2016</v>
      </c>
      <c r="E2217" s="39" t="str">
        <f>TEXT(lex_jul_2014[[#This Row],[Date]],"YYYY")</f>
        <v>2016</v>
      </c>
      <c r="F2217" t="s">
        <v>296</v>
      </c>
      <c r="G2217" s="7" t="str">
        <f>VLOOKUP(K2217,[1]LibPAS_data!$A$2:$C$600,3,FALSE)</f>
        <v>Pinal</v>
      </c>
      <c r="H2217">
        <v>13834</v>
      </c>
      <c r="I2217" t="s">
        <v>15</v>
      </c>
      <c r="J2217" s="7" t="str">
        <f>VLOOKUP(K2217,[1]LibPAS_data!$A$2:$C$601,2,FALSE)</f>
        <v>Arizona City Community Library</v>
      </c>
      <c r="K2217" s="13" t="s">
        <v>152</v>
      </c>
      <c r="L2217" t="s">
        <v>13</v>
      </c>
      <c r="M2217" t="s">
        <v>266</v>
      </c>
      <c r="P2217">
        <v>0</v>
      </c>
      <c r="Q2217">
        <v>0</v>
      </c>
      <c r="R2217">
        <v>0</v>
      </c>
      <c r="S2217">
        <v>0</v>
      </c>
      <c r="T2217">
        <v>0</v>
      </c>
      <c r="U2217">
        <v>0</v>
      </c>
      <c r="V2217">
        <v>0</v>
      </c>
    </row>
    <row r="2218" spans="1:22" ht="15" x14ac:dyDescent="0.25">
      <c r="A2218" s="22" t="e">
        <f>VLOOKUP(lex_jul_2014[[#This Row],[Locationid]],[1]LibPAS_data!$A$2:$D$264,4,FALSE)</f>
        <v>#N/A</v>
      </c>
      <c r="B2218" s="10" t="str">
        <f>TEXT(C2218,"yyyy")&amp;"-"&amp;"Q"&amp;LOOKUP(MONTH(C2218),{1,4,7,10},{1,2,3,4})</f>
        <v>2016-Q1</v>
      </c>
      <c r="C2218" s="19">
        <v>42430</v>
      </c>
      <c r="D2218" s="7">
        <f>YEAR(DATE(YEAR(lex_jul_2014[[#This Row],[Date]]),MONTH(lex_jul_2014[[#This Row],[Date]])+6,1))</f>
        <v>2016</v>
      </c>
      <c r="E2218" s="39" t="str">
        <f>TEXT(lex_jul_2014[[#This Row],[Date]],"YYYY")</f>
        <v>2016</v>
      </c>
      <c r="F2218" t="s">
        <v>296</v>
      </c>
      <c r="G2218" s="7" t="str">
        <f>VLOOKUP(K2218,[1]LibPAS_data!$A$2:$C$600,3,FALSE)</f>
        <v>State</v>
      </c>
      <c r="H2218">
        <v>14554</v>
      </c>
      <c r="I2218" t="s">
        <v>143</v>
      </c>
      <c r="J2218" s="7" t="str">
        <f>VLOOKUP(K2218,[1]LibPAS_data!$A$2:$C$601,2,FALSE)</f>
        <v>Arizona State Library</v>
      </c>
      <c r="K2218" s="13" t="s">
        <v>153</v>
      </c>
      <c r="M2218" t="s">
        <v>266</v>
      </c>
      <c r="P2218">
        <v>9</v>
      </c>
      <c r="Q2218">
        <v>3</v>
      </c>
      <c r="R2218">
        <v>335</v>
      </c>
      <c r="S2218">
        <v>1</v>
      </c>
      <c r="T2218">
        <v>13</v>
      </c>
      <c r="U2218">
        <v>2</v>
      </c>
      <c r="V2218">
        <v>0</v>
      </c>
    </row>
    <row r="2219" spans="1:22" ht="15" x14ac:dyDescent="0.25">
      <c r="A2219" s="22" t="e">
        <f>VLOOKUP(lex_jul_2014[[#This Row],[Locationid]],[1]LibPAS_data!$A$2:$D$264,4,FALSE)</f>
        <v>#N/A</v>
      </c>
      <c r="B2219" s="10" t="str">
        <f>TEXT(C2219,"yyyy")&amp;"-"&amp;"Q"&amp;LOOKUP(MONTH(C2219),{1,4,7,10},{1,2,3,4})</f>
        <v>2016-Q1</v>
      </c>
      <c r="C2219" s="19">
        <v>42430</v>
      </c>
      <c r="D2219" s="7">
        <f>YEAR(DATE(YEAR(lex_jul_2014[[#This Row],[Date]]),MONTH(lex_jul_2014[[#This Row],[Date]])+6,1))</f>
        <v>2016</v>
      </c>
      <c r="E2219" s="39" t="str">
        <f>TEXT(lex_jul_2014[[#This Row],[Date]],"YYYY")</f>
        <v>2016</v>
      </c>
      <c r="F2219" t="s">
        <v>296</v>
      </c>
      <c r="G2219" s="7" t="str">
        <f>VLOOKUP(K2219,[1]LibPAS_data!$A$2:$C$600,3,FALSE)</f>
        <v>Yavapai</v>
      </c>
      <c r="H2219">
        <v>14520</v>
      </c>
      <c r="I2219" t="s">
        <v>54</v>
      </c>
      <c r="J2219" s="7" t="str">
        <f>VLOOKUP(K2219,[1]LibPAS_data!$A$2:$C$601,2,FALSE)</f>
        <v>Ash Fork Public Library</v>
      </c>
      <c r="K2219" s="13" t="s">
        <v>154</v>
      </c>
      <c r="L2219" t="s">
        <v>39</v>
      </c>
      <c r="M2219" t="s">
        <v>266</v>
      </c>
      <c r="P2219">
        <v>0</v>
      </c>
      <c r="Q2219">
        <v>0</v>
      </c>
      <c r="R2219">
        <v>0</v>
      </c>
      <c r="S2219">
        <v>0</v>
      </c>
      <c r="T2219">
        <v>0</v>
      </c>
      <c r="U2219">
        <v>0</v>
      </c>
      <c r="V2219">
        <v>0</v>
      </c>
    </row>
    <row r="2220" spans="1:22" ht="15" x14ac:dyDescent="0.25">
      <c r="A2220" s="22" t="str">
        <f>VLOOKUP(lex_jul_2014[[#This Row],[Locationid]],[1]LibPAS_data!$A$2:$D$264,4,FALSE)</f>
        <v>N/A</v>
      </c>
      <c r="B2220" s="10" t="str">
        <f>TEXT(C2220,"yyyy")&amp;"-"&amp;"Q"&amp;LOOKUP(MONTH(C2220),{1,4,7,10},{1,2,3,4})</f>
        <v>2016-Q1</v>
      </c>
      <c r="C2220" s="19">
        <v>42430</v>
      </c>
      <c r="D2220" s="7">
        <f>YEAR(DATE(YEAR(lex_jul_2014[[#This Row],[Date]]),MONTH(lex_jul_2014[[#This Row],[Date]])+6,1))</f>
        <v>2016</v>
      </c>
      <c r="E2220" s="39" t="str">
        <f>TEXT(lex_jul_2014[[#This Row],[Date]],"YYYY")</f>
        <v>2016</v>
      </c>
      <c r="F2220" t="s">
        <v>296</v>
      </c>
      <c r="G2220" s="7" t="str">
        <f>VLOOKUP(K2220,[1]LibPAS_data!$A$2:$C$600,3,FALSE)</f>
        <v>Mohave</v>
      </c>
      <c r="H2220">
        <v>14489</v>
      </c>
      <c r="I2220" t="s">
        <v>30</v>
      </c>
      <c r="J2220" s="7" t="str">
        <f>VLOOKUP(K2220,[1]LibPAS_data!$A$2:$C$601,2,FALSE)</f>
        <v>Ava Ich Asiit Tribal Library</v>
      </c>
      <c r="K2220" s="13" t="s">
        <v>155</v>
      </c>
      <c r="L2220" t="s">
        <v>28</v>
      </c>
      <c r="M2220" t="s">
        <v>266</v>
      </c>
      <c r="P2220">
        <v>0</v>
      </c>
      <c r="Q2220">
        <v>0</v>
      </c>
      <c r="R2220">
        <v>0</v>
      </c>
      <c r="S2220">
        <v>0</v>
      </c>
      <c r="T2220">
        <v>0</v>
      </c>
      <c r="U2220">
        <v>0</v>
      </c>
      <c r="V2220">
        <v>0</v>
      </c>
    </row>
    <row r="2221" spans="1:22" ht="15" x14ac:dyDescent="0.25">
      <c r="A2221" s="22">
        <f>VLOOKUP(lex_jul_2014[[#This Row],[Locationid]],[1]LibPAS_data!$A$2:$D$264,4,FALSE)</f>
        <v>22669</v>
      </c>
      <c r="B2221" s="10" t="str">
        <f>TEXT(C2221,"yyyy")&amp;"-"&amp;"Q"&amp;LOOKUP(MONTH(C2221),{1,4,7,10},{1,2,3,4})</f>
        <v>2016-Q1</v>
      </c>
      <c r="C2221" s="19">
        <v>42430</v>
      </c>
      <c r="D2221" s="7">
        <f>YEAR(DATE(YEAR(lex_jul_2014[[#This Row],[Date]]),MONTH(lex_jul_2014[[#This Row],[Date]])+6,1))</f>
        <v>2016</v>
      </c>
      <c r="E2221" s="39" t="str">
        <f>TEXT(lex_jul_2014[[#This Row],[Date]],"YYYY")</f>
        <v>2016</v>
      </c>
      <c r="F2221" t="s">
        <v>296</v>
      </c>
      <c r="G2221" s="7" t="str">
        <f>VLOOKUP(K2221,[1]LibPAS_data!$A$2:$C$600,3,FALSE)</f>
        <v>Maricopa</v>
      </c>
      <c r="H2221">
        <v>6014</v>
      </c>
      <c r="I2221" t="s">
        <v>95</v>
      </c>
      <c r="J2221" s="7" t="str">
        <f>VLOOKUP(K2221,[1]LibPAS_data!$A$2:$C$601,2,FALSE)</f>
        <v>Avondale Public Library</v>
      </c>
      <c r="K2221" s="13" t="s">
        <v>156</v>
      </c>
      <c r="L2221" t="s">
        <v>96</v>
      </c>
      <c r="M2221" t="s">
        <v>266</v>
      </c>
      <c r="P2221">
        <v>0</v>
      </c>
      <c r="Q2221">
        <v>0</v>
      </c>
      <c r="R2221">
        <v>0</v>
      </c>
      <c r="S2221">
        <v>0</v>
      </c>
      <c r="T2221">
        <v>0</v>
      </c>
      <c r="U2221">
        <v>0</v>
      </c>
      <c r="V2221">
        <v>0</v>
      </c>
    </row>
    <row r="2222" spans="1:22" ht="15" x14ac:dyDescent="0.25">
      <c r="A2222" s="22" t="e">
        <f>VLOOKUP(lex_jul_2014[[#This Row],[Locationid]],[1]LibPAS_data!$A$2:$D$264,4,FALSE)</f>
        <v>#N/A</v>
      </c>
      <c r="B2222" s="10" t="str">
        <f>TEXT(C2222,"yyyy")&amp;"-"&amp;"Q"&amp;LOOKUP(MONTH(C2222),{1,4,7,10},{1,2,3,4})</f>
        <v>2016-Q1</v>
      </c>
      <c r="C2222" s="19">
        <v>42430</v>
      </c>
      <c r="D2222" s="7">
        <f>YEAR(DATE(YEAR(lex_jul_2014[[#This Row],[Date]]),MONTH(lex_jul_2014[[#This Row],[Date]])+6,1))</f>
        <v>2016</v>
      </c>
      <c r="E2222" s="39" t="str">
        <f>TEXT(lex_jul_2014[[#This Row],[Date]],"YYYY")</f>
        <v>2016</v>
      </c>
      <c r="F2222" t="s">
        <v>296</v>
      </c>
      <c r="G2222" s="7" t="str">
        <f>VLOOKUP(K2222,[1]LibPAS_data!$A$2:$C$600,3,FALSE)</f>
        <v>Yavapai</v>
      </c>
      <c r="H2222">
        <v>14532</v>
      </c>
      <c r="I2222" t="s">
        <v>42</v>
      </c>
      <c r="J2222" s="7" t="str">
        <f>VLOOKUP(K2222,[1]LibPAS_data!$A$2:$C$601,2,FALSE)</f>
        <v>Bagdad Public Library</v>
      </c>
      <c r="K2222" s="13" t="s">
        <v>157</v>
      </c>
      <c r="L2222" t="s">
        <v>39</v>
      </c>
      <c r="M2222" t="s">
        <v>266</v>
      </c>
      <c r="P2222">
        <v>0</v>
      </c>
      <c r="Q2222">
        <v>0</v>
      </c>
      <c r="R2222">
        <v>0</v>
      </c>
      <c r="S2222">
        <v>0</v>
      </c>
      <c r="T2222">
        <v>0</v>
      </c>
      <c r="U2222">
        <v>0</v>
      </c>
      <c r="V2222">
        <v>0</v>
      </c>
    </row>
    <row r="2223" spans="1:22" ht="15" x14ac:dyDescent="0.25">
      <c r="A2223" s="22" t="e">
        <f>VLOOKUP(lex_jul_2014[[#This Row],[Locationid]],[1]LibPAS_data!$A$2:$D$264,4,FALSE)</f>
        <v>#N/A</v>
      </c>
      <c r="B2223" s="10" t="str">
        <f>TEXT(C2223,"yyyy")&amp;"-"&amp;"Q"&amp;LOOKUP(MONTH(C2223),{1,4,7,10},{1,2,3,4})</f>
        <v>2016-Q1</v>
      </c>
      <c r="C2223" s="19">
        <v>42430</v>
      </c>
      <c r="D2223" s="7">
        <f>YEAR(DATE(YEAR(lex_jul_2014[[#This Row],[Date]]),MONTH(lex_jul_2014[[#This Row],[Date]])+6,1))</f>
        <v>2016</v>
      </c>
      <c r="E2223" s="39" t="str">
        <f>TEXT(lex_jul_2014[[#This Row],[Date]],"YYYY")</f>
        <v>2016</v>
      </c>
      <c r="F2223" t="s">
        <v>296</v>
      </c>
      <c r="G2223" s="7" t="str">
        <f>VLOOKUP(K2223,[1]LibPAS_data!$A$2:$C$600,3,FALSE)</f>
        <v>Yavapai</v>
      </c>
      <c r="H2223">
        <v>19554</v>
      </c>
      <c r="I2223" t="s">
        <v>294</v>
      </c>
      <c r="J2223" s="7" t="str">
        <f>VLOOKUP(K2223,[1]LibPAS_data!$A$2:$C$601,2,FALSE)</f>
        <v>Beaver Creek Public School Library</v>
      </c>
      <c r="K2223" s="13" t="s">
        <v>295</v>
      </c>
      <c r="M2223" t="s">
        <v>266</v>
      </c>
      <c r="P2223">
        <v>0</v>
      </c>
      <c r="Q2223">
        <v>0</v>
      </c>
      <c r="R2223">
        <v>0</v>
      </c>
      <c r="S2223">
        <v>0</v>
      </c>
      <c r="T2223">
        <v>0</v>
      </c>
      <c r="U2223">
        <v>0</v>
      </c>
      <c r="V2223">
        <v>0</v>
      </c>
    </row>
    <row r="2224" spans="1:22" ht="15" x14ac:dyDescent="0.25">
      <c r="A2224" s="22">
        <f>VLOOKUP(lex_jul_2014[[#This Row],[Locationid]],[1]LibPAS_data!$A$2:$D$264,4,FALSE)</f>
        <v>6821</v>
      </c>
      <c r="B2224" s="10" t="str">
        <f>TEXT(C2224,"yyyy")&amp;"-"&amp;"Q"&amp;LOOKUP(MONTH(C2224),{1,4,7,10},{1,2,3,4})</f>
        <v>2016-Q1</v>
      </c>
      <c r="C2224" s="19">
        <v>42430</v>
      </c>
      <c r="D2224" s="7">
        <f>YEAR(DATE(YEAR(lex_jul_2014[[#This Row],[Date]]),MONTH(lex_jul_2014[[#This Row],[Date]])+6,1))</f>
        <v>2016</v>
      </c>
      <c r="E2224" s="39" t="str">
        <f>TEXT(lex_jul_2014[[#This Row],[Date]],"YYYY")</f>
        <v>2016</v>
      </c>
      <c r="F2224" t="s">
        <v>296</v>
      </c>
      <c r="G2224" s="7" t="str">
        <f>VLOOKUP(K2224,[1]LibPAS_data!$A$2:$C$600,3,FALSE)</f>
        <v>Cochise</v>
      </c>
      <c r="H2224">
        <v>14448</v>
      </c>
      <c r="I2224" t="s">
        <v>82</v>
      </c>
      <c r="J2224" s="7" t="str">
        <f>VLOOKUP(K2224,[1]LibPAS_data!$A$2:$C$601,2,FALSE)</f>
        <v>Benson Public Library</v>
      </c>
      <c r="K2224" s="13" t="s">
        <v>158</v>
      </c>
      <c r="L2224" t="s">
        <v>76</v>
      </c>
      <c r="M2224" t="s">
        <v>266</v>
      </c>
      <c r="P2224">
        <v>0</v>
      </c>
      <c r="Q2224">
        <v>0</v>
      </c>
      <c r="R2224">
        <v>0</v>
      </c>
      <c r="S2224">
        <v>0</v>
      </c>
      <c r="T2224">
        <v>0</v>
      </c>
      <c r="U2224">
        <v>0</v>
      </c>
      <c r="V2224">
        <v>0</v>
      </c>
    </row>
    <row r="2225" spans="1:22" ht="15" x14ac:dyDescent="0.25">
      <c r="A2225" s="22" t="e">
        <f>VLOOKUP(lex_jul_2014[[#This Row],[Locationid]],[1]LibPAS_data!$A$2:$D$264,4,FALSE)</f>
        <v>#N/A</v>
      </c>
      <c r="B2225" s="10" t="str">
        <f>TEXT(C2225,"yyyy")&amp;"-"&amp;"Q"&amp;LOOKUP(MONTH(C2225),{1,4,7,10},{1,2,3,4})</f>
        <v>2016-Q1</v>
      </c>
      <c r="C2225" s="19">
        <v>42430</v>
      </c>
      <c r="D2225" s="7">
        <f>YEAR(DATE(YEAR(lex_jul_2014[[#This Row],[Date]]),MONTH(lex_jul_2014[[#This Row],[Date]])+6,1))</f>
        <v>2016</v>
      </c>
      <c r="E2225" s="39" t="str">
        <f>TEXT(lex_jul_2014[[#This Row],[Date]],"YYYY")</f>
        <v>2016</v>
      </c>
      <c r="F2225" t="s">
        <v>296</v>
      </c>
      <c r="G2225" s="7" t="str">
        <f>VLOOKUP(K2225,[1]LibPAS_data!$A$2:$C$600,3,FALSE)</f>
        <v>Yavapai</v>
      </c>
      <c r="H2225">
        <v>14536</v>
      </c>
      <c r="I2225" t="s">
        <v>55</v>
      </c>
      <c r="J2225" s="7" t="str">
        <f>VLOOKUP(K2225,[1]LibPAS_data!$A$2:$C$601,2,FALSE)</f>
        <v>Black Canyon City Community Library</v>
      </c>
      <c r="K2225" s="13" t="s">
        <v>159</v>
      </c>
      <c r="L2225" t="s">
        <v>39</v>
      </c>
      <c r="M2225" t="s">
        <v>266</v>
      </c>
      <c r="P2225">
        <v>0</v>
      </c>
      <c r="Q2225">
        <v>0</v>
      </c>
      <c r="R2225">
        <v>0</v>
      </c>
      <c r="S2225">
        <v>0</v>
      </c>
      <c r="T2225">
        <v>0</v>
      </c>
      <c r="U2225">
        <v>0</v>
      </c>
      <c r="V2225">
        <v>0</v>
      </c>
    </row>
    <row r="2226" spans="1:22" ht="15" x14ac:dyDescent="0.25">
      <c r="A2226" s="22" t="e">
        <f>VLOOKUP(lex_jul_2014[[#This Row],[Locationid]],[1]LibPAS_data!$A$2:$D$264,4,FALSE)</f>
        <v>#N/A</v>
      </c>
      <c r="B2226" s="10" t="str">
        <f>TEXT(C2226,"yyyy")&amp;"-"&amp;"Q"&amp;LOOKUP(MONTH(C2226),{1,4,7,10},{1,2,3,4})</f>
        <v>2016-Q1</v>
      </c>
      <c r="C2226" s="19">
        <v>42430</v>
      </c>
      <c r="D2226" s="7">
        <f>YEAR(DATE(YEAR(lex_jul_2014[[#This Row],[Date]]),MONTH(lex_jul_2014[[#This Row],[Date]])+6,1))</f>
        <v>2016</v>
      </c>
      <c r="E2226" s="39" t="str">
        <f>TEXT(lex_jul_2014[[#This Row],[Date]],"YYYY")</f>
        <v>2016</v>
      </c>
      <c r="F2226" t="s">
        <v>296</v>
      </c>
      <c r="G2226" s="7" t="str">
        <f>VLOOKUP(K2226,[1]LibPAS_data!$A$2:$C$600,3,FALSE)</f>
        <v>Greenlee</v>
      </c>
      <c r="H2226">
        <v>14469</v>
      </c>
      <c r="I2226" t="s">
        <v>71</v>
      </c>
      <c r="J2226" s="7" t="str">
        <f>VLOOKUP(K2226,[1]LibPAS_data!$A$2:$C$601,2,FALSE)</f>
        <v>Blue Public Library</v>
      </c>
      <c r="K2226" s="15" t="s">
        <v>160</v>
      </c>
      <c r="L2226" t="s">
        <v>70</v>
      </c>
      <c r="M2226" t="s">
        <v>266</v>
      </c>
      <c r="P2226">
        <v>0</v>
      </c>
      <c r="Q2226">
        <v>0</v>
      </c>
      <c r="R2226">
        <v>0</v>
      </c>
      <c r="S2226">
        <v>0</v>
      </c>
      <c r="T2226">
        <v>0</v>
      </c>
      <c r="U2226">
        <v>0</v>
      </c>
      <c r="V2226">
        <v>0</v>
      </c>
    </row>
    <row r="2227" spans="1:22" ht="15" x14ac:dyDescent="0.25">
      <c r="A2227" s="22" t="e">
        <f>VLOOKUP(lex_jul_2014[[#This Row],[Locationid]],[1]LibPAS_data!$A$2:$D$264,4,FALSE)</f>
        <v>#N/A</v>
      </c>
      <c r="B2227" s="10" t="str">
        <f>TEXT(C2227,"yyyy")&amp;"-"&amp;"Q"&amp;LOOKUP(MONTH(C2227),{1,4,7,10},{1,2,3,4})</f>
        <v>2016-Q1</v>
      </c>
      <c r="C2227" s="19">
        <v>42430</v>
      </c>
      <c r="D2227" s="7">
        <f>YEAR(DATE(YEAR(lex_jul_2014[[#This Row],[Date]]),MONTH(lex_jul_2014[[#This Row],[Date]])+6,1))</f>
        <v>2016</v>
      </c>
      <c r="E2227" s="39" t="str">
        <f>TEXT(lex_jul_2014[[#This Row],[Date]],"YYYY")</f>
        <v>2016</v>
      </c>
      <c r="F2227" t="s">
        <v>296</v>
      </c>
      <c r="G2227" s="7" t="str">
        <f>VLOOKUP(K2227,[1]LibPAS_data!$A$2:$C$600,3,FALSE)</f>
        <v>La Paz</v>
      </c>
      <c r="H2227">
        <v>14474</v>
      </c>
      <c r="I2227" t="s">
        <v>36</v>
      </c>
      <c r="J2227" s="7" t="str">
        <f>VLOOKUP(K2227,[1]LibPAS_data!$A$2:$C$601,2,FALSE)</f>
        <v>Bouse Public Library</v>
      </c>
      <c r="K2227" s="13" t="s">
        <v>161</v>
      </c>
      <c r="L2227" t="s">
        <v>34</v>
      </c>
      <c r="M2227" t="s">
        <v>266</v>
      </c>
      <c r="P2227">
        <v>0</v>
      </c>
      <c r="Q2227">
        <v>0</v>
      </c>
      <c r="R2227">
        <v>0</v>
      </c>
      <c r="S2227">
        <v>0</v>
      </c>
      <c r="T2227">
        <v>0</v>
      </c>
      <c r="U2227">
        <v>0</v>
      </c>
      <c r="V2227">
        <v>0</v>
      </c>
    </row>
    <row r="2228" spans="1:22" ht="15" x14ac:dyDescent="0.25">
      <c r="A2228" s="22" t="str">
        <f>VLOOKUP(lex_jul_2014[[#This Row],[Locationid]],[1]LibPAS_data!$A$2:$D$264,4,FALSE)</f>
        <v>N/A</v>
      </c>
      <c r="B2228" s="10" t="str">
        <f>TEXT(C2228,"yyyy")&amp;"-"&amp;"Q"&amp;LOOKUP(MONTH(C2228),{1,4,7,10},{1,2,3,4})</f>
        <v>2016-Q1</v>
      </c>
      <c r="C2228" s="19">
        <v>42430</v>
      </c>
      <c r="D2228" s="7">
        <f>YEAR(DATE(YEAR(lex_jul_2014[[#This Row],[Date]]),MONTH(lex_jul_2014[[#This Row],[Date]])+6,1))</f>
        <v>2016</v>
      </c>
      <c r="E2228" s="39" t="str">
        <f>TEXT(lex_jul_2014[[#This Row],[Date]],"YYYY")</f>
        <v>2016</v>
      </c>
      <c r="F2228" t="s">
        <v>296</v>
      </c>
      <c r="G2228" s="7" t="str">
        <f>VLOOKUP(K2228,[1]LibPAS_data!$A$2:$C$600,3,FALSE)</f>
        <v>Maricopa</v>
      </c>
      <c r="H2228">
        <v>14478</v>
      </c>
      <c r="I2228" t="s">
        <v>100</v>
      </c>
      <c r="J2228" s="7" t="str">
        <f>VLOOKUP(K2228,[1]LibPAS_data!$A$2:$C$601,2,FALSE)</f>
        <v>Buckeye Public Library</v>
      </c>
      <c r="K2228" s="13" t="s">
        <v>162</v>
      </c>
      <c r="L2228" t="s">
        <v>96</v>
      </c>
      <c r="M2228" t="s">
        <v>266</v>
      </c>
      <c r="P2228">
        <v>2</v>
      </c>
      <c r="Q2228">
        <v>2</v>
      </c>
      <c r="R2228">
        <v>9</v>
      </c>
      <c r="S2228">
        <v>0</v>
      </c>
      <c r="T2228">
        <v>0</v>
      </c>
      <c r="U2228">
        <v>1</v>
      </c>
      <c r="V2228">
        <v>0</v>
      </c>
    </row>
    <row r="2229" spans="1:22" ht="15" x14ac:dyDescent="0.25">
      <c r="A2229" s="22">
        <f>VLOOKUP(lex_jul_2014[[#This Row],[Locationid]],[1]LibPAS_data!$A$2:$D$264,4,FALSE)</f>
        <v>3311</v>
      </c>
      <c r="B2229" s="10" t="str">
        <f>TEXT(C2229,"yyyy")&amp;"-"&amp;"Q"&amp;LOOKUP(MONTH(C2229),{1,4,7,10},{1,2,3,4})</f>
        <v>2016-Q1</v>
      </c>
      <c r="C2229" s="19">
        <v>42430</v>
      </c>
      <c r="D2229" s="7">
        <f>YEAR(DATE(YEAR(lex_jul_2014[[#This Row],[Date]]),MONTH(lex_jul_2014[[#This Row],[Date]])+6,1))</f>
        <v>2016</v>
      </c>
      <c r="E2229" s="39" t="str">
        <f>TEXT(lex_jul_2014[[#This Row],[Date]],"YYYY")</f>
        <v>2016</v>
      </c>
      <c r="F2229" t="s">
        <v>296</v>
      </c>
      <c r="G2229" s="7" t="str">
        <f>VLOOKUP(K2229,[1]LibPAS_data!$A$2:$C$600,3,FALSE)</f>
        <v>Yavapai</v>
      </c>
      <c r="H2229">
        <v>14521</v>
      </c>
      <c r="I2229" t="s">
        <v>56</v>
      </c>
      <c r="J2229" s="7" t="str">
        <f>VLOOKUP(K2229,[1]LibPAS_data!$A$2:$C$601,2,FALSE)</f>
        <v>Camp Verde Community Library</v>
      </c>
      <c r="K2229" s="13" t="s">
        <v>163</v>
      </c>
      <c r="L2229" t="s">
        <v>39</v>
      </c>
      <c r="M2229" t="s">
        <v>266</v>
      </c>
      <c r="P2229">
        <v>0</v>
      </c>
      <c r="Q2229">
        <v>0</v>
      </c>
      <c r="R2229">
        <v>0</v>
      </c>
      <c r="S2229">
        <v>0</v>
      </c>
      <c r="T2229">
        <v>0</v>
      </c>
      <c r="U2229">
        <v>0</v>
      </c>
      <c r="V2229">
        <v>0</v>
      </c>
    </row>
    <row r="2230" spans="1:22" ht="15" x14ac:dyDescent="0.25">
      <c r="A2230" s="22">
        <f>VLOOKUP(lex_jul_2014[[#This Row],[Locationid]],[1]LibPAS_data!$A$2:$D$264,4,FALSE)</f>
        <v>48762</v>
      </c>
      <c r="B2230" s="10" t="str">
        <f>TEXT(C2230,"yyyy")&amp;"-"&amp;"Q"&amp;LOOKUP(MONTH(C2230),{1,4,7,10},{1,2,3,4})</f>
        <v>2016-Q1</v>
      </c>
      <c r="C2230" s="19">
        <v>42430</v>
      </c>
      <c r="D2230" s="7">
        <f>YEAR(DATE(YEAR(lex_jul_2014[[#This Row],[Date]]),MONTH(lex_jul_2014[[#This Row],[Date]])+6,1))</f>
        <v>2016</v>
      </c>
      <c r="E2230" s="39" t="str">
        <f>TEXT(lex_jul_2014[[#This Row],[Date]],"YYYY")</f>
        <v>2016</v>
      </c>
      <c r="F2230" t="s">
        <v>296</v>
      </c>
      <c r="G2230" s="7" t="str">
        <f>VLOOKUP(K2230,[1]LibPAS_data!$A$2:$C$600,3,FALSE)</f>
        <v>Pinal</v>
      </c>
      <c r="H2230">
        <v>13835</v>
      </c>
      <c r="I2230" t="s">
        <v>19</v>
      </c>
      <c r="J2230" s="7" t="str">
        <f>VLOOKUP(K2230,[1]LibPAS_data!$A$2:$C$601,2,FALSE)</f>
        <v>Casa Grande Public Library</v>
      </c>
      <c r="K2230" s="18" t="s">
        <v>164</v>
      </c>
      <c r="L2230" t="s">
        <v>13</v>
      </c>
      <c r="M2230" t="s">
        <v>266</v>
      </c>
      <c r="P2230">
        <v>0</v>
      </c>
      <c r="Q2230">
        <v>0</v>
      </c>
      <c r="R2230">
        <v>0</v>
      </c>
      <c r="S2230">
        <v>0</v>
      </c>
      <c r="T2230">
        <v>0</v>
      </c>
      <c r="U2230">
        <v>0</v>
      </c>
      <c r="V2230">
        <v>0</v>
      </c>
    </row>
    <row r="2231" spans="1:22" ht="15" x14ac:dyDescent="0.25">
      <c r="A2231" s="22" t="e">
        <f>VLOOKUP(lex_jul_2014[[#This Row],[Locationid]],[1]LibPAS_data!$A$2:$D$264,4,FALSE)</f>
        <v>#N/A</v>
      </c>
      <c r="B2231" s="10" t="str">
        <f>TEXT(C2231,"yyyy")&amp;"-"&amp;"Q"&amp;LOOKUP(MONTH(C2231),{1,4,7,10},{1,2,3,4})</f>
        <v>2016-Q1</v>
      </c>
      <c r="C2231" s="19">
        <v>42430</v>
      </c>
      <c r="D2231" s="7">
        <f>YEAR(DATE(YEAR(lex_jul_2014[[#This Row],[Date]]),MONTH(lex_jul_2014[[#This Row],[Date]])+6,1))</f>
        <v>2016</v>
      </c>
      <c r="E2231" s="39" t="str">
        <f>TEXT(lex_jul_2014[[#This Row],[Date]],"YYYY")</f>
        <v>2016</v>
      </c>
      <c r="F2231" t="s">
        <v>296</v>
      </c>
      <c r="G2231" s="7" t="str">
        <f>VLOOKUP(K2231,[1]LibPAS_data!$A$2:$C$600,3,FALSE)</f>
        <v>Yavapai</v>
      </c>
      <c r="H2231">
        <v>14325</v>
      </c>
      <c r="I2231" t="s">
        <v>37</v>
      </c>
      <c r="J2231" s="7" t="str">
        <f>VLOOKUP(K2231,[1]LibPAS_data!$A$2:$C$601,2,FALSE)</f>
        <v>Centennial Public Library</v>
      </c>
      <c r="K2231" s="18" t="s">
        <v>165</v>
      </c>
      <c r="L2231" t="s">
        <v>34</v>
      </c>
      <c r="M2231" t="s">
        <v>266</v>
      </c>
      <c r="P2231">
        <v>0</v>
      </c>
      <c r="Q2231">
        <v>0</v>
      </c>
      <c r="R2231">
        <v>0</v>
      </c>
      <c r="S2231">
        <v>0</v>
      </c>
      <c r="T2231">
        <v>0</v>
      </c>
      <c r="U2231">
        <v>0</v>
      </c>
      <c r="V2231">
        <v>0</v>
      </c>
    </row>
    <row r="2232" spans="1:22" ht="15" x14ac:dyDescent="0.25">
      <c r="A2232" s="22">
        <f>VLOOKUP(lex_jul_2014[[#This Row],[Locationid]],[1]LibPAS_data!$A$2:$D$264,4,FALSE)</f>
        <v>309229</v>
      </c>
      <c r="B2232" s="10" t="str">
        <f>TEXT(C2232,"yyyy")&amp;"-"&amp;"Q"&amp;LOOKUP(MONTH(C2232),{1,4,7,10},{1,2,3,4})</f>
        <v>2016-Q1</v>
      </c>
      <c r="C2232" s="19">
        <v>42430</v>
      </c>
      <c r="D2232" s="7">
        <f>YEAR(DATE(YEAR(lex_jul_2014[[#This Row],[Date]]),MONTH(lex_jul_2014[[#This Row],[Date]])+6,1))</f>
        <v>2016</v>
      </c>
      <c r="E2232" s="39" t="str">
        <f>TEXT(lex_jul_2014[[#This Row],[Date]],"YYYY")</f>
        <v>2016</v>
      </c>
      <c r="F2232" t="s">
        <v>296</v>
      </c>
      <c r="G2232" s="7" t="str">
        <f>VLOOKUP(K2232,[1]LibPAS_data!$A$2:$C$600,3,FALSE)</f>
        <v>Maricopa</v>
      </c>
      <c r="H2232">
        <v>12890</v>
      </c>
      <c r="I2232" t="s">
        <v>99</v>
      </c>
      <c r="J2232" s="7" t="str">
        <f>VLOOKUP(K2232,[1]LibPAS_data!$A$2:$C$601,2,FALSE)</f>
        <v xml:space="preserve">Chandler Public Library </v>
      </c>
      <c r="K2232" s="18" t="s">
        <v>166</v>
      </c>
      <c r="L2232" t="s">
        <v>96</v>
      </c>
      <c r="M2232" t="s">
        <v>266</v>
      </c>
      <c r="P2232">
        <v>10</v>
      </c>
      <c r="Q2232">
        <v>5</v>
      </c>
      <c r="R2232">
        <v>91</v>
      </c>
      <c r="S2232">
        <v>4</v>
      </c>
      <c r="T2232">
        <v>4</v>
      </c>
      <c r="U2232">
        <v>1</v>
      </c>
      <c r="V2232">
        <v>15</v>
      </c>
    </row>
    <row r="2233" spans="1:22" ht="15" x14ac:dyDescent="0.25">
      <c r="A2233" s="22">
        <f>VLOOKUP(lex_jul_2014[[#This Row],[Locationid]],[1]LibPAS_data!$A$2:$D$264,4,FALSE)</f>
        <v>10528</v>
      </c>
      <c r="B2233" s="10" t="str">
        <f>TEXT(C2233,"yyyy")&amp;"-"&amp;"Q"&amp;LOOKUP(MONTH(C2233),{1,4,7,10},{1,2,3,4})</f>
        <v>2016-Q1</v>
      </c>
      <c r="C2233" s="19">
        <v>42430</v>
      </c>
      <c r="D2233" s="7">
        <f>YEAR(DATE(YEAR(lex_jul_2014[[#This Row],[Date]]),MONTH(lex_jul_2014[[#This Row],[Date]])+6,1))</f>
        <v>2016</v>
      </c>
      <c r="E2233" s="39" t="str">
        <f>TEXT(lex_jul_2014[[#This Row],[Date]],"YYYY")</f>
        <v>2016</v>
      </c>
      <c r="F2233" t="s">
        <v>296</v>
      </c>
      <c r="G2233" s="7" t="str">
        <f>VLOOKUP(K2233,[1]LibPAS_data!$A$2:$C$600,3,FALSE)</f>
        <v>Yavapai</v>
      </c>
      <c r="H2233">
        <v>14522</v>
      </c>
      <c r="I2233" t="s">
        <v>57</v>
      </c>
      <c r="J2233" s="7" t="str">
        <f>VLOOKUP(K2233,[1]LibPAS_data!$A$2:$C$601,2,FALSE)</f>
        <v>Chino Valley Public Library</v>
      </c>
      <c r="K2233" s="18" t="s">
        <v>167</v>
      </c>
      <c r="L2233" t="s">
        <v>39</v>
      </c>
      <c r="M2233" t="s">
        <v>266</v>
      </c>
      <c r="P2233">
        <v>0</v>
      </c>
      <c r="Q2233">
        <v>0</v>
      </c>
      <c r="R2233">
        <v>0</v>
      </c>
      <c r="S2233">
        <v>0</v>
      </c>
      <c r="T2233">
        <v>0</v>
      </c>
      <c r="U2233">
        <v>0</v>
      </c>
      <c r="V2233">
        <v>0</v>
      </c>
    </row>
    <row r="2234" spans="1:22" ht="15" x14ac:dyDescent="0.25">
      <c r="A2234" s="22" t="e">
        <f>VLOOKUP(lex_jul_2014[[#This Row],[Locationid]],[1]LibPAS_data!$A$2:$D$264,4,FALSE)</f>
        <v>#N/A</v>
      </c>
      <c r="B2234" s="10" t="str">
        <f>TEXT(C2234,"yyyy")&amp;"-"&amp;"Q"&amp;LOOKUP(MONTH(C2234),{1,4,7,10},{1,2,3,4})</f>
        <v>2016-Q1</v>
      </c>
      <c r="C2234" s="19">
        <v>42430</v>
      </c>
      <c r="D2234" s="7">
        <f>YEAR(DATE(YEAR(lex_jul_2014[[#This Row],[Date]]),MONTH(lex_jul_2014[[#This Row],[Date]])+6,1))</f>
        <v>2016</v>
      </c>
      <c r="E2234" s="39" t="str">
        <f>TEXT(lex_jul_2014[[#This Row],[Date]],"YYYY")</f>
        <v>2016</v>
      </c>
      <c r="F2234" t="s">
        <v>296</v>
      </c>
      <c r="G2234" s="7" t="str">
        <f>VLOOKUP(K2234,[1]LibPAS_data!$A$2:$C$600,3,FALSE)</f>
        <v>Navajo</v>
      </c>
      <c r="H2234">
        <v>14494</v>
      </c>
      <c r="I2234" t="s">
        <v>116</v>
      </c>
      <c r="J2234" s="7" t="str">
        <f>VLOOKUP(K2234,[1]LibPAS_data!$A$2:$C$601,2,FALSE)</f>
        <v>Cibecue Community Library</v>
      </c>
      <c r="K2234" s="18" t="s">
        <v>168</v>
      </c>
      <c r="L2234" t="s">
        <v>114</v>
      </c>
      <c r="M2234" t="s">
        <v>266</v>
      </c>
      <c r="P2234">
        <v>0</v>
      </c>
      <c r="Q2234">
        <v>0</v>
      </c>
      <c r="R2234">
        <v>0</v>
      </c>
      <c r="S2234">
        <v>0</v>
      </c>
      <c r="T2234">
        <v>0</v>
      </c>
      <c r="U2234">
        <v>0</v>
      </c>
      <c r="V2234">
        <v>0</v>
      </c>
    </row>
    <row r="2235" spans="1:22" ht="15" x14ac:dyDescent="0.25">
      <c r="A2235" s="22">
        <f>VLOOKUP(lex_jul_2014[[#This Row],[Locationid]],[1]LibPAS_data!$A$2:$D$264,4,FALSE)</f>
        <v>147983</v>
      </c>
      <c r="B2235" s="10" t="str">
        <f>TEXT(C2235,"yyyy")&amp;"-"&amp;"Q"&amp;LOOKUP(MONTH(C2235),{1,4,7,10},{1,2,3,4})</f>
        <v>2016-Q1</v>
      </c>
      <c r="C2235" s="19">
        <v>42430</v>
      </c>
      <c r="D2235" s="7">
        <f>YEAR(DATE(YEAR(lex_jul_2014[[#This Row],[Date]]),MONTH(lex_jul_2014[[#This Row],[Date]])+6,1))</f>
        <v>2016</v>
      </c>
      <c r="E2235" s="39" t="str">
        <f>TEXT(lex_jul_2014[[#This Row],[Date]],"YYYY")</f>
        <v>2016</v>
      </c>
      <c r="F2235" t="s">
        <v>296</v>
      </c>
      <c r="G2235" s="7" t="str">
        <f>VLOOKUP(K2235,[1]LibPAS_data!$A$2:$C$600,3,FALSE)</f>
        <v>Maricopa</v>
      </c>
      <c r="H2235">
        <v>12897</v>
      </c>
      <c r="I2235" t="s">
        <v>98</v>
      </c>
      <c r="J2235" s="7" t="str">
        <f>VLOOKUP(K2235,[1]LibPAS_data!$A$2:$C$601,2,FALSE)</f>
        <v>Mesa Public Library</v>
      </c>
      <c r="K2235" s="13" t="s">
        <v>210</v>
      </c>
      <c r="L2235" t="s">
        <v>96</v>
      </c>
      <c r="M2235" t="s">
        <v>266</v>
      </c>
      <c r="P2235">
        <v>13</v>
      </c>
      <c r="Q2235">
        <v>2</v>
      </c>
      <c r="R2235">
        <v>54</v>
      </c>
      <c r="S2235">
        <v>2</v>
      </c>
      <c r="T2235">
        <v>4</v>
      </c>
      <c r="U2235">
        <v>0</v>
      </c>
      <c r="V2235">
        <v>42</v>
      </c>
    </row>
    <row r="2236" spans="1:22" ht="15" x14ac:dyDescent="0.25">
      <c r="A2236" s="22">
        <f>VLOOKUP(lex_jul_2014[[#This Row],[Locationid]],[1]LibPAS_data!$A$2:$D$264,4,FALSE)</f>
        <v>534</v>
      </c>
      <c r="B2236" s="10" t="str">
        <f>TEXT(C2236,"yyyy")&amp;"-"&amp;"Q"&amp;LOOKUP(MONTH(C2236),{1,4,7,10},{1,2,3,4})</f>
        <v>2016-Q1</v>
      </c>
      <c r="C2236" s="19">
        <v>42430</v>
      </c>
      <c r="D2236" s="7">
        <f>YEAR(DATE(YEAR(lex_jul_2014[[#This Row],[Date]]),MONTH(lex_jul_2014[[#This Row],[Date]])+6,1))</f>
        <v>2016</v>
      </c>
      <c r="E2236" s="39" t="str">
        <f>TEXT(lex_jul_2014[[#This Row],[Date]],"YYYY")</f>
        <v>2016</v>
      </c>
      <c r="F2236" t="s">
        <v>296</v>
      </c>
      <c r="G2236" s="7" t="str">
        <f>VLOOKUP(K2236,[1]LibPAS_data!$A$2:$C$600,3,FALSE)</f>
        <v>Yavapai</v>
      </c>
      <c r="H2236">
        <v>14509</v>
      </c>
      <c r="I2236" t="s">
        <v>283</v>
      </c>
      <c r="J2236" s="7" t="str">
        <f>VLOOKUP(K2236,[1]LibPAS_data!$A$2:$C$601,2,FALSE)</f>
        <v>Clark Memorial</v>
      </c>
      <c r="K2236" s="18" t="s">
        <v>269</v>
      </c>
      <c r="L2236" t="s">
        <v>131</v>
      </c>
      <c r="M2236" t="s">
        <v>266</v>
      </c>
      <c r="P2236">
        <v>0</v>
      </c>
      <c r="Q2236">
        <v>0</v>
      </c>
      <c r="R2236">
        <v>0</v>
      </c>
      <c r="S2236">
        <v>0</v>
      </c>
      <c r="T2236">
        <v>0</v>
      </c>
      <c r="U2236">
        <v>0</v>
      </c>
      <c r="V2236">
        <v>0</v>
      </c>
    </row>
    <row r="2237" spans="1:22" ht="15" x14ac:dyDescent="0.25">
      <c r="A2237" s="22">
        <f>VLOOKUP(lex_jul_2014[[#This Row],[Locationid]],[1]LibPAS_data!$A$2:$D$264,4,FALSE)</f>
        <v>534</v>
      </c>
      <c r="B2237" s="10" t="str">
        <f>TEXT(C2237,"yyyy")&amp;"-"&amp;"Q"&amp;LOOKUP(MONTH(C2237),{1,4,7,10},{1,2,3,4})</f>
        <v>2016-Q1</v>
      </c>
      <c r="C2237" s="19">
        <v>42430</v>
      </c>
      <c r="D2237" s="7">
        <f>YEAR(DATE(YEAR(lex_jul_2014[[#This Row],[Date]]),MONTH(lex_jul_2014[[#This Row],[Date]])+6,1))</f>
        <v>2016</v>
      </c>
      <c r="E2237" s="39" t="str">
        <f>TEXT(lex_jul_2014[[#This Row],[Date]],"YYYY")</f>
        <v>2016</v>
      </c>
      <c r="F2237" t="s">
        <v>296</v>
      </c>
      <c r="G2237" s="7" t="str">
        <f>VLOOKUP(K2237,[1]LibPAS_data!$A$2:$C$600,3,FALSE)</f>
        <v>Yavapai</v>
      </c>
      <c r="H2237">
        <v>14538</v>
      </c>
      <c r="I2237" t="s">
        <v>268</v>
      </c>
      <c r="J2237" s="7" t="str">
        <f>VLOOKUP(K2237,[1]LibPAS_data!$A$2:$C$601,2,FALSE)</f>
        <v>Clark Memorial</v>
      </c>
      <c r="K2237" s="18" t="s">
        <v>269</v>
      </c>
      <c r="L2237" t="s">
        <v>39</v>
      </c>
      <c r="M2237" t="s">
        <v>266</v>
      </c>
      <c r="P2237">
        <v>0</v>
      </c>
      <c r="Q2237">
        <v>0</v>
      </c>
      <c r="R2237">
        <v>0</v>
      </c>
      <c r="S2237">
        <v>0</v>
      </c>
      <c r="T2237">
        <v>0</v>
      </c>
      <c r="U2237">
        <v>0</v>
      </c>
      <c r="V2237">
        <v>0</v>
      </c>
    </row>
    <row r="2238" spans="1:22" ht="15" x14ac:dyDescent="0.25">
      <c r="A2238" s="22" t="e">
        <f>VLOOKUP(lex_jul_2014[[#This Row],[Locationid]],[1]LibPAS_data!$A$2:$D$264,4,FALSE)</f>
        <v>#N/A</v>
      </c>
      <c r="B2238" s="10" t="str">
        <f>TEXT(C2238,"yyyy")&amp;"-"&amp;"Q"&amp;LOOKUP(MONTH(C2238),{1,4,7,10},{1,2,3,4})</f>
        <v>2016-Q1</v>
      </c>
      <c r="C2238" s="19">
        <v>42430</v>
      </c>
      <c r="D2238" s="7">
        <f>YEAR(DATE(YEAR(lex_jul_2014[[#This Row],[Date]]),MONTH(lex_jul_2014[[#This Row],[Date]])+6,1))</f>
        <v>2016</v>
      </c>
      <c r="E2238" s="39" t="str">
        <f>TEXT(lex_jul_2014[[#This Row],[Date]],"YYYY")</f>
        <v>2016</v>
      </c>
      <c r="F2238" t="s">
        <v>296</v>
      </c>
      <c r="G2238" s="7" t="str">
        <f>VLOOKUP(K2238,[1]LibPAS_data!$A$2:$C$600,3,FALSE)</f>
        <v>Navajo</v>
      </c>
      <c r="H2238">
        <v>14495</v>
      </c>
      <c r="I2238" t="s">
        <v>117</v>
      </c>
      <c r="J2238" s="7" t="str">
        <f>VLOOKUP(K2238,[1]LibPAS_data!$A$2:$C$601,2,FALSE)</f>
        <v>Clay Springs Public Library</v>
      </c>
      <c r="K2238" s="18" t="s">
        <v>169</v>
      </c>
      <c r="L2238" t="s">
        <v>114</v>
      </c>
      <c r="M2238" t="s">
        <v>266</v>
      </c>
      <c r="P2238">
        <v>0</v>
      </c>
      <c r="Q2238">
        <v>0</v>
      </c>
      <c r="R2238">
        <v>0</v>
      </c>
      <c r="S2238">
        <v>0</v>
      </c>
      <c r="T2238">
        <v>0</v>
      </c>
      <c r="U2238">
        <v>0</v>
      </c>
      <c r="V2238">
        <v>0</v>
      </c>
    </row>
    <row r="2239" spans="1:22" ht="15" x14ac:dyDescent="0.25">
      <c r="A2239" s="22">
        <f>VLOOKUP(lex_jul_2014[[#This Row],[Locationid]],[1]LibPAS_data!$A$2:$D$264,4,FALSE)</f>
        <v>503</v>
      </c>
      <c r="B2239" s="10" t="str">
        <f>TEXT(C2239,"yyyy")&amp;"-"&amp;"Q"&amp;LOOKUP(MONTH(C2239),{1,4,7,10},{1,2,3,4})</f>
        <v>2016-Q1</v>
      </c>
      <c r="C2239" s="19">
        <v>42430</v>
      </c>
      <c r="D2239" s="7">
        <f>YEAR(DATE(YEAR(lex_jul_2014[[#This Row],[Date]]),MONTH(lex_jul_2014[[#This Row],[Date]])+6,1))</f>
        <v>2016</v>
      </c>
      <c r="E2239" s="39" t="str">
        <f>TEXT(lex_jul_2014[[#This Row],[Date]],"YYYY")</f>
        <v>2016</v>
      </c>
      <c r="F2239" t="s">
        <v>296</v>
      </c>
      <c r="G2239" s="7" t="str">
        <f>VLOOKUP(K2239,[1]LibPAS_data!$A$2:$C$600,3,FALSE)</f>
        <v>Greenlee</v>
      </c>
      <c r="H2239">
        <v>14470</v>
      </c>
      <c r="I2239" t="s">
        <v>72</v>
      </c>
      <c r="J2239" s="7" t="str">
        <f>VLOOKUP(K2239,[1]LibPAS_data!$A$2:$C$601,2,FALSE)</f>
        <v>Clifton Public Library</v>
      </c>
      <c r="K2239" s="18" t="s">
        <v>170</v>
      </c>
      <c r="L2239" t="s">
        <v>70</v>
      </c>
      <c r="M2239" t="s">
        <v>266</v>
      </c>
      <c r="P2239">
        <v>0</v>
      </c>
      <c r="Q2239">
        <v>0</v>
      </c>
      <c r="R2239">
        <v>0</v>
      </c>
      <c r="S2239">
        <v>0</v>
      </c>
      <c r="T2239">
        <v>0</v>
      </c>
      <c r="U2239">
        <v>0</v>
      </c>
      <c r="V2239">
        <v>0</v>
      </c>
    </row>
    <row r="2240" spans="1:22" ht="15" x14ac:dyDescent="0.25">
      <c r="A2240" s="22">
        <f>VLOOKUP(lex_jul_2014[[#This Row],[Locationid]],[1]LibPAS_data!$A$2:$D$264,4,FALSE)</f>
        <v>1469</v>
      </c>
      <c r="B2240" s="10" t="str">
        <f>TEXT(C2240,"yyyy")&amp;"-"&amp;"Q"&amp;LOOKUP(MONTH(C2240),{1,4,7,10},{1,2,3,4})</f>
        <v>2016-Q1</v>
      </c>
      <c r="C2240" s="19">
        <v>42430</v>
      </c>
      <c r="D2240" s="7">
        <f>YEAR(DATE(YEAR(lex_jul_2014[[#This Row],[Date]]),MONTH(lex_jul_2014[[#This Row],[Date]])+6,1))</f>
        <v>2016</v>
      </c>
      <c r="E2240" s="39" t="str">
        <f>TEXT(lex_jul_2014[[#This Row],[Date]],"YYYY")</f>
        <v>2016</v>
      </c>
      <c r="F2240" t="s">
        <v>296</v>
      </c>
      <c r="G2240" s="7" t="str">
        <f>VLOOKUP(K2240,[1]LibPAS_data!$A$2:$C$600,3,FALSE)</f>
        <v>Cochise</v>
      </c>
      <c r="H2240">
        <v>5783</v>
      </c>
      <c r="I2240" t="s">
        <v>79</v>
      </c>
      <c r="J2240" s="7" t="str">
        <f>VLOOKUP(K2240,[1]LibPAS_data!$A$2:$C$601,2,FALSE)</f>
        <v>Cochise County Library District</v>
      </c>
      <c r="K2240" s="18" t="s">
        <v>171</v>
      </c>
      <c r="L2240" t="s">
        <v>76</v>
      </c>
      <c r="M2240" t="s">
        <v>266</v>
      </c>
      <c r="P2240">
        <v>3</v>
      </c>
      <c r="Q2240">
        <v>3</v>
      </c>
      <c r="R2240">
        <v>16</v>
      </c>
      <c r="S2240">
        <v>1</v>
      </c>
      <c r="T2240">
        <v>0</v>
      </c>
      <c r="U2240">
        <v>0</v>
      </c>
      <c r="V2240">
        <v>0</v>
      </c>
    </row>
    <row r="2241" spans="1:22" ht="15" x14ac:dyDescent="0.25">
      <c r="A2241" s="22">
        <f>VLOOKUP(lex_jul_2014[[#This Row],[Locationid]],[1]LibPAS_data!$A$2:$D$264,4,FALSE)</f>
        <v>150</v>
      </c>
      <c r="B2241" s="10" t="str">
        <f>TEXT(C2241,"yyyy")&amp;"-"&amp;"Q"&amp;LOOKUP(MONTH(C2241),{1,4,7,10},{1,2,3,4})</f>
        <v>2016-Q1</v>
      </c>
      <c r="C2241" s="19">
        <v>42430</v>
      </c>
      <c r="D2241" s="7">
        <f>YEAR(DATE(YEAR(lex_jul_2014[[#This Row],[Date]]),MONTH(lex_jul_2014[[#This Row],[Date]])+6,1))</f>
        <v>2016</v>
      </c>
      <c r="E2241" s="39" t="str">
        <f>TEXT(lex_jul_2014[[#This Row],[Date]],"YYYY")</f>
        <v>2016</v>
      </c>
      <c r="F2241" t="s">
        <v>296</v>
      </c>
      <c r="G2241" s="7" t="str">
        <f>VLOOKUP(K2241,[1]LibPAS_data!$A$2:$C$600,3,FALSE)</f>
        <v>Yuma</v>
      </c>
      <c r="H2241">
        <v>14528</v>
      </c>
      <c r="I2241" t="s">
        <v>142</v>
      </c>
      <c r="J2241" s="7" t="str">
        <f>VLOOKUP(K2241,[1]LibPAS_data!$A$2:$C$601,2,FALSE)</f>
        <v>Cocopah Tribal Library</v>
      </c>
      <c r="K2241" s="13" t="s">
        <v>172</v>
      </c>
      <c r="L2241" t="s">
        <v>141</v>
      </c>
      <c r="M2241" t="s">
        <v>266</v>
      </c>
      <c r="P2241">
        <v>0</v>
      </c>
      <c r="Q2241">
        <v>0</v>
      </c>
      <c r="R2241">
        <v>0</v>
      </c>
      <c r="S2241">
        <v>0</v>
      </c>
      <c r="T2241">
        <v>0</v>
      </c>
      <c r="U2241">
        <v>0</v>
      </c>
      <c r="V2241">
        <v>0</v>
      </c>
    </row>
    <row r="2242" spans="1:22" ht="15" x14ac:dyDescent="0.25">
      <c r="A2242" s="22">
        <f>VLOOKUP(lex_jul_2014[[#This Row],[Locationid]],[1]LibPAS_data!$A$2:$D$264,4,FALSE)</f>
        <v>3352</v>
      </c>
      <c r="B2242" s="10" t="str">
        <f>TEXT(C2242,"yyyy")&amp;"-"&amp;"Q"&amp;LOOKUP(MONTH(C2242),{1,4,7,10},{1,2,3,4})</f>
        <v>2016-Q1</v>
      </c>
      <c r="C2242" s="19">
        <v>42430</v>
      </c>
      <c r="D2242" s="7">
        <f>YEAR(DATE(YEAR(lex_jul_2014[[#This Row],[Date]]),MONTH(lex_jul_2014[[#This Row],[Date]])+6,1))</f>
        <v>2016</v>
      </c>
      <c r="E2242" s="39" t="str">
        <f>TEXT(lex_jul_2014[[#This Row],[Date]],"YYYY")</f>
        <v>2016</v>
      </c>
      <c r="F2242" t="s">
        <v>296</v>
      </c>
      <c r="G2242" s="7" t="str">
        <f>VLOOKUP(K2242,[1]LibPAS_data!$A$2:$C$600,3,FALSE)</f>
        <v>La Paz</v>
      </c>
      <c r="H2242">
        <v>14324</v>
      </c>
      <c r="I2242" t="s">
        <v>33</v>
      </c>
      <c r="J2242" s="7" t="str">
        <f>VLOOKUP(K2242,[1]LibPAS_data!$A$2:$C$601,2,FALSE)</f>
        <v>Colorado River Indian Tribes Library</v>
      </c>
      <c r="K2242" s="13" t="s">
        <v>173</v>
      </c>
      <c r="L2242" t="s">
        <v>34</v>
      </c>
      <c r="M2242" t="s">
        <v>266</v>
      </c>
      <c r="P2242">
        <v>0</v>
      </c>
      <c r="Q2242">
        <v>0</v>
      </c>
      <c r="R2242">
        <v>0</v>
      </c>
      <c r="S2242">
        <v>0</v>
      </c>
      <c r="T2242">
        <v>0</v>
      </c>
      <c r="U2242">
        <v>0</v>
      </c>
      <c r="V2242">
        <v>0</v>
      </c>
    </row>
    <row r="2243" spans="1:22" ht="15" x14ac:dyDescent="0.25">
      <c r="A2243" s="22" t="e">
        <f>VLOOKUP(lex_jul_2014[[#This Row],[Locationid]],[1]LibPAS_data!$A$2:$D$264,4,FALSE)</f>
        <v>#N/A</v>
      </c>
      <c r="B2243" s="10" t="str">
        <f>TEXT(C2243,"yyyy")&amp;"-"&amp;"Q"&amp;LOOKUP(MONTH(C2243),{1,4,7,10},{1,2,3,4})</f>
        <v>2016-Q1</v>
      </c>
      <c r="C2243" s="19">
        <v>42430</v>
      </c>
      <c r="D2243" s="7">
        <f>YEAR(DATE(YEAR(lex_jul_2014[[#This Row],[Date]]),MONTH(lex_jul_2014[[#This Row],[Date]])+6,1))</f>
        <v>2016</v>
      </c>
      <c r="E2243" s="39" t="str">
        <f>TEXT(lex_jul_2014[[#This Row],[Date]],"YYYY")</f>
        <v>2016</v>
      </c>
      <c r="F2243" t="s">
        <v>296</v>
      </c>
      <c r="G2243" s="7" t="str">
        <f>VLOOKUP(K2243,[1]LibPAS_data!$A$2:$C$600,3,FALSE)</f>
        <v>Yavapai</v>
      </c>
      <c r="H2243">
        <v>14540</v>
      </c>
      <c r="I2243" t="s">
        <v>58</v>
      </c>
      <c r="J2243" s="7" t="str">
        <f>VLOOKUP(K2243,[1]LibPAS_data!$A$2:$C$601,2,FALSE)</f>
        <v>Congress Public Library</v>
      </c>
      <c r="K2243" s="13" t="s">
        <v>174</v>
      </c>
      <c r="L2243" t="s">
        <v>39</v>
      </c>
      <c r="M2243" t="s">
        <v>266</v>
      </c>
      <c r="P2243">
        <v>0</v>
      </c>
      <c r="Q2243">
        <v>0</v>
      </c>
      <c r="R2243">
        <v>0</v>
      </c>
      <c r="S2243">
        <v>0</v>
      </c>
      <c r="T2243">
        <v>0</v>
      </c>
      <c r="U2243">
        <v>0</v>
      </c>
      <c r="V2243">
        <v>0</v>
      </c>
    </row>
    <row r="2244" spans="1:22" ht="15" x14ac:dyDescent="0.25">
      <c r="A2244" s="22">
        <f>VLOOKUP(lex_jul_2014[[#This Row],[Locationid]],[1]LibPAS_data!$A$2:$D$264,4,FALSE)</f>
        <v>9676</v>
      </c>
      <c r="B2244" s="10" t="str">
        <f>TEXT(C2244,"yyyy")&amp;"-"&amp;"Q"&amp;LOOKUP(MONTH(C2244),{1,4,7,10},{1,2,3,4})</f>
        <v>2016-Q1</v>
      </c>
      <c r="C2244" s="19">
        <v>42430</v>
      </c>
      <c r="D2244" s="7">
        <f>YEAR(DATE(YEAR(lex_jul_2014[[#This Row],[Date]]),MONTH(lex_jul_2014[[#This Row],[Date]])+6,1))</f>
        <v>2016</v>
      </c>
      <c r="E2244" s="39" t="str">
        <f>TEXT(lex_jul_2014[[#This Row],[Date]],"YYYY")</f>
        <v>2016</v>
      </c>
      <c r="F2244" t="s">
        <v>296</v>
      </c>
      <c r="G2244" s="7" t="str">
        <f>VLOOKUP(K2244,[1]LibPAS_data!$A$2:$C$600,3,FALSE)</f>
        <v>Pinal</v>
      </c>
      <c r="H2244">
        <v>13836</v>
      </c>
      <c r="I2244" t="s">
        <v>16</v>
      </c>
      <c r="J2244" s="7" t="str">
        <f>VLOOKUP(K2244,[1]LibPAS_data!$A$2:$C$601,2,FALSE)</f>
        <v>Coolidge Public Library</v>
      </c>
      <c r="K2244" s="13" t="s">
        <v>175</v>
      </c>
      <c r="L2244" t="s">
        <v>13</v>
      </c>
      <c r="M2244" t="s">
        <v>266</v>
      </c>
      <c r="P2244">
        <v>0</v>
      </c>
      <c r="Q2244">
        <v>0</v>
      </c>
      <c r="R2244">
        <v>0</v>
      </c>
      <c r="S2244">
        <v>0</v>
      </c>
      <c r="T2244">
        <v>0</v>
      </c>
      <c r="U2244">
        <v>0</v>
      </c>
      <c r="V2244">
        <v>0</v>
      </c>
    </row>
    <row r="2245" spans="1:22" ht="15" x14ac:dyDescent="0.25">
      <c r="A2245" s="22">
        <f>VLOOKUP(lex_jul_2014[[#This Row],[Locationid]],[1]LibPAS_data!$A$2:$D$264,4,FALSE)</f>
        <v>7546</v>
      </c>
      <c r="B2245" s="10" t="str">
        <f>TEXT(C2245,"yyyy")&amp;"-"&amp;"Q"&amp;LOOKUP(MONTH(C2245),{1,4,7,10},{1,2,3,4})</f>
        <v>2016-Q1</v>
      </c>
      <c r="C2245" s="19">
        <v>42430</v>
      </c>
      <c r="D2245" s="7">
        <f>YEAR(DATE(YEAR(lex_jul_2014[[#This Row],[Date]]),MONTH(lex_jul_2014[[#This Row],[Date]])+6,1))</f>
        <v>2016</v>
      </c>
      <c r="E2245" s="39" t="str">
        <f>TEXT(lex_jul_2014[[#This Row],[Date]],"YYYY")</f>
        <v>2016</v>
      </c>
      <c r="F2245" t="s">
        <v>296</v>
      </c>
      <c r="G2245" s="7" t="str">
        <f>VLOOKUP(K2245,[1]LibPAS_data!$A$2:$C$600,3,FALSE)</f>
        <v>Cochise</v>
      </c>
      <c r="H2245">
        <v>14446</v>
      </c>
      <c r="I2245" t="s">
        <v>80</v>
      </c>
      <c r="J2245" s="7" t="str">
        <f>VLOOKUP(K2245,[1]LibPAS_data!$A$2:$C$601,2,FALSE)</f>
        <v>Copper Queen Library</v>
      </c>
      <c r="K2245" s="15" t="s">
        <v>176</v>
      </c>
      <c r="L2245" t="s">
        <v>76</v>
      </c>
      <c r="M2245" t="s">
        <v>266</v>
      </c>
      <c r="P2245">
        <v>0</v>
      </c>
      <c r="Q2245">
        <v>0</v>
      </c>
      <c r="R2245">
        <v>0</v>
      </c>
      <c r="S2245">
        <v>0</v>
      </c>
      <c r="T2245">
        <v>0</v>
      </c>
      <c r="U2245">
        <v>0</v>
      </c>
      <c r="V2245">
        <v>0</v>
      </c>
    </row>
    <row r="2246" spans="1:22" ht="15" x14ac:dyDescent="0.25">
      <c r="A2246" s="22" t="e">
        <f>VLOOKUP(lex_jul_2014[[#This Row],[Locationid]],[1]LibPAS_data!$A$2:$D$264,4,FALSE)</f>
        <v>#N/A</v>
      </c>
      <c r="B2246" s="10" t="str">
        <f>TEXT(C2246,"yyyy")&amp;"-"&amp;"Q"&amp;LOOKUP(MONTH(C2246),{1,4,7,10},{1,2,3,4})</f>
        <v>2016-Q1</v>
      </c>
      <c r="C2246" s="19">
        <v>42430</v>
      </c>
      <c r="D2246" s="7">
        <f>YEAR(DATE(YEAR(lex_jul_2014[[#This Row],[Date]]),MONTH(lex_jul_2014[[#This Row],[Date]])+6,1))</f>
        <v>2016</v>
      </c>
      <c r="E2246" s="39" t="str">
        <f>TEXT(lex_jul_2014[[#This Row],[Date]],"YYYY")</f>
        <v>2016</v>
      </c>
      <c r="F2246" t="s">
        <v>296</v>
      </c>
      <c r="G2246" s="7" t="str">
        <f>VLOOKUP(K2246,[1]LibPAS_data!$A$2:$C$600,3,FALSE)</f>
        <v>Yavapai</v>
      </c>
      <c r="H2246">
        <v>14541</v>
      </c>
      <c r="I2246" t="s">
        <v>51</v>
      </c>
      <c r="J2246" s="7" t="str">
        <f>VLOOKUP(K2246,[1]LibPAS_data!$A$2:$C$601,2,FALSE)</f>
        <v>Cordes Lakes Public Library</v>
      </c>
      <c r="K2246" s="13" t="s">
        <v>177</v>
      </c>
      <c r="L2246" t="s">
        <v>39</v>
      </c>
      <c r="M2246" t="s">
        <v>266</v>
      </c>
      <c r="P2246">
        <v>0</v>
      </c>
      <c r="Q2246">
        <v>0</v>
      </c>
      <c r="R2246">
        <v>0</v>
      </c>
      <c r="S2246">
        <v>0</v>
      </c>
      <c r="T2246">
        <v>0</v>
      </c>
      <c r="U2246">
        <v>0</v>
      </c>
      <c r="V2246">
        <v>0</v>
      </c>
    </row>
    <row r="2247" spans="1:22" ht="15" x14ac:dyDescent="0.25">
      <c r="A2247" s="22">
        <f>VLOOKUP(lex_jul_2014[[#This Row],[Locationid]],[1]LibPAS_data!$A$2:$D$264,4,FALSE)</f>
        <v>12610</v>
      </c>
      <c r="B2247" s="10" t="str">
        <f>TEXT(C2247,"yyyy")&amp;"-"&amp;"Q"&amp;LOOKUP(MONTH(C2247),{1,4,7,10},{1,2,3,4})</f>
        <v>2016-Q1</v>
      </c>
      <c r="C2247" s="19">
        <v>42430</v>
      </c>
      <c r="D2247" s="7">
        <f>YEAR(DATE(YEAR(lex_jul_2014[[#This Row],[Date]]),MONTH(lex_jul_2014[[#This Row],[Date]])+6,1))</f>
        <v>2016</v>
      </c>
      <c r="E2247" s="39" t="str">
        <f>TEXT(lex_jul_2014[[#This Row],[Date]],"YYYY")</f>
        <v>2016</v>
      </c>
      <c r="F2247" t="s">
        <v>296</v>
      </c>
      <c r="G2247" s="7" t="str">
        <f>VLOOKUP(K2247,[1]LibPAS_data!$A$2:$C$600,3,FALSE)</f>
        <v>Yavapai</v>
      </c>
      <c r="H2247">
        <v>14517</v>
      </c>
      <c r="I2247" t="s">
        <v>38</v>
      </c>
      <c r="J2247" s="7" t="str">
        <f>VLOOKUP(K2247,[1]LibPAS_data!$A$2:$C$601,2,FALSE)</f>
        <v>Cottonwood Public Library</v>
      </c>
      <c r="K2247" s="13" t="s">
        <v>178</v>
      </c>
      <c r="L2247" t="s">
        <v>39</v>
      </c>
      <c r="M2247" t="s">
        <v>266</v>
      </c>
      <c r="P2247">
        <v>0</v>
      </c>
      <c r="Q2247">
        <v>0</v>
      </c>
      <c r="R2247">
        <v>0</v>
      </c>
      <c r="S2247">
        <v>0</v>
      </c>
      <c r="T2247">
        <v>0</v>
      </c>
      <c r="U2247">
        <v>0</v>
      </c>
      <c r="V2247">
        <v>0</v>
      </c>
    </row>
    <row r="2248" spans="1:22" ht="15" x14ac:dyDescent="0.25">
      <c r="A2248" s="22" t="e">
        <f>VLOOKUP(lex_jul_2014[[#This Row],[Locationid]],[1]LibPAS_data!$A$2:$D$264,4,FALSE)</f>
        <v>#N/A</v>
      </c>
      <c r="B2248" s="10" t="str">
        <f>TEXT(C2248,"yyyy")&amp;"-"&amp;"Q"&amp;LOOKUP(MONTH(C2248),{1,4,7,10},{1,2,3,4})</f>
        <v>2016-Q1</v>
      </c>
      <c r="C2248" s="19">
        <v>42430</v>
      </c>
      <c r="D2248" s="7">
        <f>YEAR(DATE(YEAR(lex_jul_2014[[#This Row],[Date]]),MONTH(lex_jul_2014[[#This Row],[Date]])+6,1))</f>
        <v>2016</v>
      </c>
      <c r="E2248" s="39" t="str">
        <f>TEXT(lex_jul_2014[[#This Row],[Date]],"YYYY")</f>
        <v>2016</v>
      </c>
      <c r="F2248" t="s">
        <v>296</v>
      </c>
      <c r="G2248" s="7" t="str">
        <f>VLOOKUP(K2248,[1]LibPAS_data!$A$2:$C$600,3,FALSE)</f>
        <v>Yavapai</v>
      </c>
      <c r="H2248">
        <v>14542</v>
      </c>
      <c r="I2248" t="s">
        <v>52</v>
      </c>
      <c r="J2248" s="7" t="str">
        <f>VLOOKUP(K2248,[1]LibPAS_data!$A$2:$C$601,2,FALSE)</f>
        <v>Crown King Public Library</v>
      </c>
      <c r="K2248" s="13" t="s">
        <v>179</v>
      </c>
      <c r="L2248" t="s">
        <v>39</v>
      </c>
      <c r="M2248" t="s">
        <v>266</v>
      </c>
      <c r="P2248">
        <v>0</v>
      </c>
      <c r="Q2248">
        <v>0</v>
      </c>
      <c r="R2248">
        <v>0</v>
      </c>
      <c r="S2248">
        <v>0</v>
      </c>
      <c r="T2248">
        <v>0</v>
      </c>
      <c r="U2248">
        <v>0</v>
      </c>
      <c r="V2248">
        <v>0</v>
      </c>
    </row>
    <row r="2249" spans="1:22" ht="15" x14ac:dyDescent="0.25">
      <c r="A2249" s="22">
        <f>VLOOKUP(lex_jul_2014[[#This Row],[Locationid]],[1]LibPAS_data!$A$2:$D$264,4,FALSE)</f>
        <v>7004</v>
      </c>
      <c r="B2249" s="10" t="str">
        <f>TEXT(C2249,"yyyy")&amp;"-"&amp;"Q"&amp;LOOKUP(MONTH(C2249),{1,4,7,10},{1,2,3,4})</f>
        <v>2016-Q1</v>
      </c>
      <c r="C2249" s="19">
        <v>42430</v>
      </c>
      <c r="D2249" s="7">
        <f>YEAR(DATE(YEAR(lex_jul_2014[[#This Row],[Date]]),MONTH(lex_jul_2014[[#This Row],[Date]])+6,1))</f>
        <v>2016</v>
      </c>
      <c r="E2249" s="39" t="str">
        <f>TEXT(lex_jul_2014[[#This Row],[Date]],"YYYY")</f>
        <v>2016</v>
      </c>
      <c r="F2249" t="s">
        <v>296</v>
      </c>
      <c r="G2249" s="7" t="str">
        <f>VLOOKUP(K2249,[1]LibPAS_data!$A$2:$C$600,3,FALSE)</f>
        <v>Maricopa</v>
      </c>
      <c r="H2249">
        <v>14477</v>
      </c>
      <c r="I2249" t="s">
        <v>97</v>
      </c>
      <c r="J2249" s="7" t="str">
        <f>VLOOKUP(K2249,[1]LibPAS_data!$A$2:$C$601,2,FALSE)</f>
        <v>Desert Foothills Branch Library</v>
      </c>
      <c r="K2249" s="33" t="s">
        <v>287</v>
      </c>
      <c r="L2249" t="s">
        <v>96</v>
      </c>
      <c r="M2249" t="s">
        <v>266</v>
      </c>
      <c r="P2249">
        <v>0</v>
      </c>
      <c r="Q2249">
        <v>0</v>
      </c>
      <c r="R2249">
        <v>0</v>
      </c>
      <c r="S2249">
        <v>0</v>
      </c>
      <c r="T2249">
        <v>0</v>
      </c>
      <c r="U2249">
        <v>0</v>
      </c>
      <c r="V2249">
        <v>0</v>
      </c>
    </row>
    <row r="2250" spans="1:22" ht="15" x14ac:dyDescent="0.25">
      <c r="A2250" s="22" t="e">
        <f>VLOOKUP(lex_jul_2014[[#This Row],[Locationid]],[1]LibPAS_data!$A$2:$D$264,4,FALSE)</f>
        <v>#N/A</v>
      </c>
      <c r="B2250" s="10" t="str">
        <f>TEXT(C2250,"yyyy")&amp;"-"&amp;"Q"&amp;LOOKUP(MONTH(C2250),{1,4,7,10},{1,2,3,4})</f>
        <v>2016-Q1</v>
      </c>
      <c r="C2250" s="19">
        <v>42430</v>
      </c>
      <c r="D2250" s="7">
        <f>YEAR(DATE(YEAR(lex_jul_2014[[#This Row],[Date]]),MONTH(lex_jul_2014[[#This Row],[Date]])+6,1))</f>
        <v>2016</v>
      </c>
      <c r="E2250" s="39" t="str">
        <f>TEXT(lex_jul_2014[[#This Row],[Date]],"YYYY")</f>
        <v>2016</v>
      </c>
      <c r="F2250" t="s">
        <v>296</v>
      </c>
      <c r="G2250" s="7" t="str">
        <f>VLOOKUP(K2250,[1]LibPAS_data!$A$2:$C$600,3,FALSE)</f>
        <v>Yavapai</v>
      </c>
      <c r="H2250">
        <v>14545</v>
      </c>
      <c r="I2250" t="s">
        <v>53</v>
      </c>
      <c r="J2250" s="7" t="str">
        <f>VLOOKUP(K2250,[1]LibPAS_data!$A$2:$C$601,2,FALSE)</f>
        <v>Dewey-Humboldt Town Library</v>
      </c>
      <c r="K2250" s="13" t="s">
        <v>180</v>
      </c>
      <c r="L2250" t="s">
        <v>39</v>
      </c>
      <c r="M2250" t="s">
        <v>266</v>
      </c>
      <c r="P2250">
        <v>0</v>
      </c>
      <c r="Q2250">
        <v>0</v>
      </c>
      <c r="R2250">
        <v>0</v>
      </c>
      <c r="S2250">
        <v>0</v>
      </c>
      <c r="T2250">
        <v>0</v>
      </c>
      <c r="U2250">
        <v>0</v>
      </c>
      <c r="V2250">
        <v>0</v>
      </c>
    </row>
    <row r="2251" spans="1:22" ht="15" x14ac:dyDescent="0.25">
      <c r="A2251" s="22">
        <f>VLOOKUP(lex_jul_2014[[#This Row],[Locationid]],[1]LibPAS_data!$A$2:$D$264,4,FALSE)</f>
        <v>21526</v>
      </c>
      <c r="B2251" s="10" t="str">
        <f>TEXT(C2251,"yyyy")&amp;"-"&amp;"Q"&amp;LOOKUP(MONTH(C2251),{1,4,7,10},{1,2,3,4})</f>
        <v>2016-Q1</v>
      </c>
      <c r="C2251" s="19">
        <v>42430</v>
      </c>
      <c r="D2251" s="7">
        <f>YEAR(DATE(YEAR(lex_jul_2014[[#This Row],[Date]]),MONTH(lex_jul_2014[[#This Row],[Date]])+6,1))</f>
        <v>2016</v>
      </c>
      <c r="E2251" s="39" t="str">
        <f>TEXT(lex_jul_2014[[#This Row],[Date]],"YYYY")</f>
        <v>2016</v>
      </c>
      <c r="F2251" t="s">
        <v>296</v>
      </c>
      <c r="G2251" s="7" t="str">
        <f>VLOOKUP(K2251,[1]LibPAS_data!$A$2:$C$600,3,FALSE)</f>
        <v>Cochise</v>
      </c>
      <c r="H2251">
        <v>14447</v>
      </c>
      <c r="I2251" t="s">
        <v>81</v>
      </c>
      <c r="J2251" s="7" t="str">
        <f>VLOOKUP(K2251,[1]LibPAS_data!$A$2:$C$601,2,FALSE)</f>
        <v>Douglas Public Library</v>
      </c>
      <c r="K2251" s="13" t="s">
        <v>181</v>
      </c>
      <c r="L2251" t="s">
        <v>76</v>
      </c>
      <c r="M2251" t="s">
        <v>266</v>
      </c>
      <c r="P2251">
        <v>0</v>
      </c>
      <c r="Q2251">
        <v>0</v>
      </c>
      <c r="R2251">
        <v>0</v>
      </c>
      <c r="S2251">
        <v>0</v>
      </c>
      <c r="T2251">
        <v>0</v>
      </c>
      <c r="U2251">
        <v>0</v>
      </c>
      <c r="V2251">
        <v>0</v>
      </c>
    </row>
    <row r="2252" spans="1:22" ht="15" x14ac:dyDescent="0.25">
      <c r="A2252" s="22" t="e">
        <f>VLOOKUP(lex_jul_2014[[#This Row],[Locationid]],[1]LibPAS_data!$A$2:$D$264,4,FALSE)</f>
        <v>#N/A</v>
      </c>
      <c r="B2252" s="10" t="str">
        <f>TEXT(C2252,"yyyy")&amp;"-"&amp;"Q"&amp;LOOKUP(MONTH(C2252),{1,4,7,10},{1,2,3,4})</f>
        <v>2016-Q1</v>
      </c>
      <c r="C2252" s="19">
        <v>42430</v>
      </c>
      <c r="D2252" s="7">
        <f>YEAR(DATE(YEAR(lex_jul_2014[[#This Row],[Date]]),MONTH(lex_jul_2014[[#This Row],[Date]])+6,1))</f>
        <v>2016</v>
      </c>
      <c r="E2252" s="39" t="str">
        <f>TEXT(lex_jul_2014[[#This Row],[Date]],"YYYY")</f>
        <v>2016</v>
      </c>
      <c r="F2252" t="s">
        <v>296</v>
      </c>
      <c r="G2252" s="7" t="str">
        <f>VLOOKUP(K2252,[1]LibPAS_data!$A$2:$C$600,3,FALSE)</f>
        <v>Pima</v>
      </c>
      <c r="H2252">
        <v>14510</v>
      </c>
      <c r="I2252" t="s">
        <v>132</v>
      </c>
      <c r="J2252" s="7" t="str">
        <f>VLOOKUP(K2252,[1]LibPAS_data!$A$2:$C$601,2,FALSE)</f>
        <v>Dr. Fernando Escalante Comm Library</v>
      </c>
      <c r="K2252" s="13" t="s">
        <v>182</v>
      </c>
      <c r="L2252" t="s">
        <v>131</v>
      </c>
      <c r="M2252" t="s">
        <v>266</v>
      </c>
      <c r="P2252">
        <v>0</v>
      </c>
      <c r="Q2252">
        <v>0</v>
      </c>
      <c r="R2252">
        <v>0</v>
      </c>
      <c r="S2252">
        <v>0</v>
      </c>
      <c r="T2252">
        <v>0</v>
      </c>
      <c r="U2252">
        <v>0</v>
      </c>
      <c r="V2252">
        <v>0</v>
      </c>
    </row>
    <row r="2253" spans="1:22" ht="15" x14ac:dyDescent="0.25">
      <c r="A2253" s="22">
        <f>VLOOKUP(lex_jul_2014[[#This Row],[Locationid]],[1]LibPAS_data!$A$2:$D$264,4,FALSE)</f>
        <v>1264</v>
      </c>
      <c r="B2253" s="10" t="str">
        <f>TEXT(C2253,"yyyy")&amp;"-"&amp;"Q"&amp;LOOKUP(MONTH(C2253),{1,4,7,10},{1,2,3,4})</f>
        <v>2016-Q1</v>
      </c>
      <c r="C2253" s="19">
        <v>42430</v>
      </c>
      <c r="D2253" s="7">
        <f>YEAR(DATE(YEAR(lex_jul_2014[[#This Row],[Date]]),MONTH(lex_jul_2014[[#This Row],[Date]])+6,1))</f>
        <v>2016</v>
      </c>
      <c r="E2253" s="39" t="str">
        <f>TEXT(lex_jul_2014[[#This Row],[Date]],"YYYY")</f>
        <v>2016</v>
      </c>
      <c r="F2253" t="s">
        <v>296</v>
      </c>
      <c r="G2253" s="7" t="str">
        <f>VLOOKUP(K2253,[1]LibPAS_data!$A$2:$C$600,3,FALSE)</f>
        <v>Greenlee</v>
      </c>
      <c r="H2253">
        <v>14468</v>
      </c>
      <c r="I2253" t="s">
        <v>69</v>
      </c>
      <c r="J2253" s="7" t="str">
        <f>VLOOKUP(K2253,[1]LibPAS_data!$A$2:$C$601,2,FALSE)</f>
        <v>Duncan Public Library</v>
      </c>
      <c r="K2253" s="13" t="s">
        <v>183</v>
      </c>
      <c r="L2253" t="s">
        <v>70</v>
      </c>
      <c r="M2253" t="s">
        <v>266</v>
      </c>
      <c r="P2253">
        <v>0</v>
      </c>
      <c r="Q2253">
        <v>0</v>
      </c>
      <c r="R2253">
        <v>0</v>
      </c>
      <c r="S2253">
        <v>0</v>
      </c>
      <c r="T2253">
        <v>0</v>
      </c>
      <c r="U2253">
        <v>0</v>
      </c>
      <c r="V2253">
        <v>0</v>
      </c>
    </row>
    <row r="2254" spans="1:22" ht="15" x14ac:dyDescent="0.25">
      <c r="A2254" s="22">
        <f>VLOOKUP(lex_jul_2014[[#This Row],[Locationid]],[1]LibPAS_data!$A$2:$D$264,4,FALSE)</f>
        <v>3457</v>
      </c>
      <c r="B2254" s="10" t="str">
        <f>TEXT(C2254,"yyyy")&amp;"-"&amp;"Q"&amp;LOOKUP(MONTH(C2254),{1,4,7,10},{1,2,3,4})</f>
        <v>2016-Q1</v>
      </c>
      <c r="C2254" s="19">
        <v>42430</v>
      </c>
      <c r="D2254" s="7">
        <f>YEAR(DATE(YEAR(lex_jul_2014[[#This Row],[Date]]),MONTH(lex_jul_2014[[#This Row],[Date]])+6,1))</f>
        <v>2016</v>
      </c>
      <c r="E2254" s="39" t="str">
        <f>TEXT(lex_jul_2014[[#This Row],[Date]],"YYYY")</f>
        <v>2016</v>
      </c>
      <c r="F2254" t="s">
        <v>296</v>
      </c>
      <c r="G2254" s="7" t="str">
        <f>VLOOKUP(K2254,[1]LibPAS_data!$A$2:$C$600,3,FALSE)</f>
        <v>Pinal</v>
      </c>
      <c r="H2254">
        <v>13837</v>
      </c>
      <c r="I2254" t="s">
        <v>17</v>
      </c>
      <c r="J2254" s="7" t="str">
        <f>VLOOKUP(K2254,[1]LibPAS_data!$A$2:$C$601,2,FALSE)</f>
        <v>Eloy Santa Cruz Library</v>
      </c>
      <c r="K2254" s="13" t="s">
        <v>184</v>
      </c>
      <c r="L2254" t="s">
        <v>13</v>
      </c>
      <c r="M2254" t="s">
        <v>266</v>
      </c>
      <c r="P2254">
        <v>0</v>
      </c>
      <c r="Q2254">
        <v>0</v>
      </c>
      <c r="R2254">
        <v>0</v>
      </c>
      <c r="S2254">
        <v>0</v>
      </c>
      <c r="T2254">
        <v>0</v>
      </c>
      <c r="U2254">
        <v>0</v>
      </c>
      <c r="V2254">
        <v>0</v>
      </c>
    </row>
    <row r="2255" spans="1:22" ht="15" x14ac:dyDescent="0.25">
      <c r="A2255" s="22">
        <f>VLOOKUP(lex_jul_2014[[#This Row],[Locationid]],[1]LibPAS_data!$A$2:$D$264,4,FALSE)</f>
        <v>6415</v>
      </c>
      <c r="B2255" s="10" t="str">
        <f>TEXT(C2255,"yyyy")&amp;"-"&amp;"Q"&amp;LOOKUP(MONTH(C2255),{1,4,7,10},{1,2,3,4})</f>
        <v>2016-Q1</v>
      </c>
      <c r="C2255" s="19">
        <v>42430</v>
      </c>
      <c r="D2255" s="7">
        <f>YEAR(DATE(YEAR(lex_jul_2014[[#This Row],[Date]]),MONTH(lex_jul_2014[[#This Row],[Date]])+6,1))</f>
        <v>2016</v>
      </c>
      <c r="E2255" s="39" t="str">
        <f>TEXT(lex_jul_2014[[#This Row],[Date]],"YYYY")</f>
        <v>2016</v>
      </c>
      <c r="F2255" t="s">
        <v>296</v>
      </c>
      <c r="G2255" s="7" t="str">
        <f>VLOOKUP(K2255,[1]LibPAS_data!$A$2:$C$600,3,FALSE)</f>
        <v>Cochise</v>
      </c>
      <c r="H2255">
        <v>14452</v>
      </c>
      <c r="I2255" t="s">
        <v>78</v>
      </c>
      <c r="J2255" s="7" t="str">
        <f>VLOOKUP(K2255,[1]LibPAS_data!$A$2:$C$601,2,FALSE)</f>
        <v>Elsie S. Hogan community Library</v>
      </c>
      <c r="K2255" s="13" t="s">
        <v>185</v>
      </c>
      <c r="L2255" t="s">
        <v>76</v>
      </c>
      <c r="M2255" t="s">
        <v>266</v>
      </c>
      <c r="P2255">
        <v>0</v>
      </c>
      <c r="Q2255">
        <v>0</v>
      </c>
      <c r="R2255">
        <v>0</v>
      </c>
      <c r="S2255">
        <v>0</v>
      </c>
      <c r="T2255">
        <v>0</v>
      </c>
      <c r="U2255">
        <v>0</v>
      </c>
      <c r="V2255">
        <v>0</v>
      </c>
    </row>
    <row r="2256" spans="1:22" ht="15" x14ac:dyDescent="0.25">
      <c r="A2256" s="22">
        <f>VLOOKUP(lex_jul_2014[[#This Row],[Locationid]],[1]LibPAS_data!$A$2:$D$264,4,FALSE)</f>
        <v>72247</v>
      </c>
      <c r="B2256" s="10" t="str">
        <f>TEXT(C2256,"yyyy")&amp;"-"&amp;"Q"&amp;LOOKUP(MONTH(C2256),{1,4,7,10},{1,2,3,4})</f>
        <v>2016-Q1</v>
      </c>
      <c r="C2256" s="19">
        <v>42430</v>
      </c>
      <c r="D2256" s="7">
        <f>YEAR(DATE(YEAR(lex_jul_2014[[#This Row],[Date]]),MONTH(lex_jul_2014[[#This Row],[Date]])+6,1))</f>
        <v>2016</v>
      </c>
      <c r="E2256" s="39" t="str">
        <f>TEXT(lex_jul_2014[[#This Row],[Date]],"YYYY")</f>
        <v>2016</v>
      </c>
      <c r="F2256" t="s">
        <v>296</v>
      </c>
      <c r="G2256" s="7" t="str">
        <f>VLOOKUP(K2256,[1]LibPAS_data!$A$2:$C$600,3,FALSE)</f>
        <v>Coconino</v>
      </c>
      <c r="H2256">
        <v>5102</v>
      </c>
      <c r="I2256" t="s">
        <v>63</v>
      </c>
      <c r="J2256" s="7" t="str">
        <f>VLOOKUP(K2256,[1]LibPAS_data!$A$2:$C$601,2,FALSE)</f>
        <v>Flagstaff City-Coconino County Public Library</v>
      </c>
      <c r="K2256" s="13" t="s">
        <v>186</v>
      </c>
      <c r="L2256" t="s">
        <v>62</v>
      </c>
      <c r="M2256" t="s">
        <v>266</v>
      </c>
      <c r="P2256">
        <v>30</v>
      </c>
      <c r="Q2256">
        <v>1</v>
      </c>
      <c r="R2256">
        <v>482</v>
      </c>
      <c r="S2256">
        <v>12</v>
      </c>
      <c r="T2256">
        <v>0</v>
      </c>
      <c r="U2256">
        <v>11</v>
      </c>
      <c r="V2256">
        <v>0</v>
      </c>
    </row>
    <row r="2257" spans="1:22" ht="15" x14ac:dyDescent="0.25">
      <c r="A2257" s="22">
        <f>VLOOKUP(lex_jul_2014[[#This Row],[Locationid]],[1]LibPAS_data!$A$2:$D$264,4,FALSE)</f>
        <v>12585</v>
      </c>
      <c r="B2257" s="10" t="str">
        <f>TEXT(C2257,"yyyy")&amp;"-"&amp;"Q"&amp;LOOKUP(MONTH(C2257),{1,4,7,10},{1,2,3,4})</f>
        <v>2016-Q1</v>
      </c>
      <c r="C2257" s="19">
        <v>42430</v>
      </c>
      <c r="D2257" s="7">
        <f>YEAR(DATE(YEAR(lex_jul_2014[[#This Row],[Date]]),MONTH(lex_jul_2014[[#This Row],[Date]])+6,1))</f>
        <v>2016</v>
      </c>
      <c r="E2257" s="39" t="str">
        <f>TEXT(lex_jul_2014[[#This Row],[Date]],"YYYY")</f>
        <v>2016</v>
      </c>
      <c r="F2257" t="s">
        <v>296</v>
      </c>
      <c r="G2257" s="7" t="str">
        <f>VLOOKUP(K2257,[1]LibPAS_data!$A$2:$C$600,3,FALSE)</f>
        <v>Pinal</v>
      </c>
      <c r="H2257">
        <v>13838</v>
      </c>
      <c r="I2257" t="s">
        <v>18</v>
      </c>
      <c r="J2257" s="7" t="str">
        <f>VLOOKUP(K2257,[1]LibPAS_data!$A$2:$C$601,2,FALSE)</f>
        <v>Florence Community Library</v>
      </c>
      <c r="K2257" s="13" t="s">
        <v>187</v>
      </c>
      <c r="L2257" t="s">
        <v>13</v>
      </c>
      <c r="M2257" t="s">
        <v>266</v>
      </c>
      <c r="P2257">
        <v>0</v>
      </c>
      <c r="Q2257">
        <v>0</v>
      </c>
      <c r="R2257">
        <v>0</v>
      </c>
      <c r="S2257">
        <v>0</v>
      </c>
      <c r="T2257">
        <v>0</v>
      </c>
      <c r="U2257">
        <v>0</v>
      </c>
      <c r="V2257">
        <v>0</v>
      </c>
    </row>
    <row r="2258" spans="1:22" ht="15" x14ac:dyDescent="0.25">
      <c r="A2258" s="22" t="e">
        <f>VLOOKUP(lex_jul_2014[[#This Row],[Locationid]],[1]LibPAS_data!$A$2:$D$264,4,FALSE)</f>
        <v>#N/A</v>
      </c>
      <c r="B2258" s="10" t="str">
        <f>TEXT(C2258,"yyyy")&amp;"-"&amp;"Q"&amp;LOOKUP(MONTH(C2258),{1,4,7,10},{1,2,3,4})</f>
        <v>2016-Q1</v>
      </c>
      <c r="C2258" s="19">
        <v>42430</v>
      </c>
      <c r="D2258" s="7">
        <f>YEAR(DATE(YEAR(lex_jul_2014[[#This Row],[Date]]),MONTH(lex_jul_2014[[#This Row],[Date]])+6,1))</f>
        <v>2016</v>
      </c>
      <c r="E2258" s="39" t="str">
        <f>TEXT(lex_jul_2014[[#This Row],[Date]],"YYYY")</f>
        <v>2016</v>
      </c>
      <c r="F2258" t="s">
        <v>296</v>
      </c>
      <c r="G2258" s="7" t="str">
        <f>VLOOKUP(K2258,[1]LibPAS_data!$A$2:$C$600,3,FALSE)</f>
        <v>Coconino</v>
      </c>
      <c r="H2258">
        <v>14455</v>
      </c>
      <c r="I2258" t="s">
        <v>66</v>
      </c>
      <c r="J2258" s="7" t="str">
        <f>VLOOKUP(K2258,[1]LibPAS_data!$A$2:$C$601,2,FALSE)</f>
        <v>Forest Lakes Community Library</v>
      </c>
      <c r="K2258" s="13" t="s">
        <v>188</v>
      </c>
      <c r="L2258" t="s">
        <v>62</v>
      </c>
      <c r="M2258" t="s">
        <v>266</v>
      </c>
      <c r="P2258">
        <v>0</v>
      </c>
      <c r="Q2258">
        <v>0</v>
      </c>
      <c r="R2258">
        <v>0</v>
      </c>
      <c r="S2258">
        <v>0</v>
      </c>
      <c r="T2258">
        <v>0</v>
      </c>
      <c r="U2258">
        <v>0</v>
      </c>
      <c r="V2258">
        <v>0</v>
      </c>
    </row>
    <row r="2259" spans="1:22" ht="15" x14ac:dyDescent="0.25">
      <c r="A2259" s="22">
        <f>VLOOKUP(lex_jul_2014[[#This Row],[Locationid]],[1]LibPAS_data!$A$2:$D$264,4,FALSE)</f>
        <v>1945</v>
      </c>
      <c r="B2259" s="10" t="str">
        <f>TEXT(C2259,"yyyy")&amp;"-"&amp;"Q"&amp;LOOKUP(MONTH(C2259),{1,4,7,10},{1,2,3,4})</f>
        <v>2016-Q1</v>
      </c>
      <c r="C2259" s="19">
        <v>42430</v>
      </c>
      <c r="D2259" s="7">
        <f>YEAR(DATE(YEAR(lex_jul_2014[[#This Row],[Date]]),MONTH(lex_jul_2014[[#This Row],[Date]])+6,1))</f>
        <v>2016</v>
      </c>
      <c r="E2259" s="39" t="str">
        <f>TEXT(lex_jul_2014[[#This Row],[Date]],"YYYY")</f>
        <v>2016</v>
      </c>
      <c r="F2259" t="s">
        <v>296</v>
      </c>
      <c r="G2259" s="7" t="str">
        <f>VLOOKUP(K2259,[1]LibPAS_data!$A$2:$C$600,3,FALSE)</f>
        <v>Coconino</v>
      </c>
      <c r="H2259">
        <v>14454</v>
      </c>
      <c r="I2259" t="s">
        <v>65</v>
      </c>
      <c r="J2259" s="7" t="str">
        <f>VLOOKUP(K2259,[1]LibPAS_data!$A$2:$C$601,2,FALSE)</f>
        <v>Fredonia Public Library</v>
      </c>
      <c r="K2259" s="13" t="s">
        <v>189</v>
      </c>
      <c r="L2259" t="s">
        <v>62</v>
      </c>
      <c r="M2259" t="s">
        <v>266</v>
      </c>
      <c r="P2259">
        <v>0</v>
      </c>
      <c r="Q2259">
        <v>0</v>
      </c>
      <c r="R2259">
        <v>0</v>
      </c>
      <c r="S2259">
        <v>0</v>
      </c>
      <c r="T2259">
        <v>0</v>
      </c>
      <c r="U2259">
        <v>0</v>
      </c>
      <c r="V2259">
        <v>0</v>
      </c>
    </row>
    <row r="2260" spans="1:22" ht="15" x14ac:dyDescent="0.25">
      <c r="A2260" s="22">
        <f>VLOOKUP(lex_jul_2014[[#This Row],[Locationid]],[1]LibPAS_data!$A$2:$D$264,4,FALSE)</f>
        <v>829</v>
      </c>
      <c r="B2260" s="10" t="str">
        <f>TEXT(C2260,"yyyy")&amp;"-"&amp;"Q"&amp;LOOKUP(MONTH(C2260),{1,4,7,10},{1,2,3,4})</f>
        <v>2016-Q1</v>
      </c>
      <c r="C2260" s="19">
        <v>42430</v>
      </c>
      <c r="D2260" s="7">
        <f>YEAR(DATE(YEAR(lex_jul_2014[[#This Row],[Date]]),MONTH(lex_jul_2014[[#This Row],[Date]])+6,1))</f>
        <v>2016</v>
      </c>
      <c r="E2260" s="39" t="str">
        <f>TEXT(lex_jul_2014[[#This Row],[Date]],"YYYY")</f>
        <v>2016</v>
      </c>
      <c r="F2260" t="s">
        <v>296</v>
      </c>
      <c r="G2260" s="7" t="str">
        <f>VLOOKUP(K2260,[1]LibPAS_data!$A$2:$C$600,3,FALSE)</f>
        <v>Maricopa</v>
      </c>
      <c r="H2260">
        <v>14482</v>
      </c>
      <c r="I2260" t="s">
        <v>112</v>
      </c>
      <c r="J2260" s="7" t="str">
        <f>VLOOKUP(K2260,[1]LibPAS_data!$A$2:$C$601,2,FALSE)</f>
        <v>Ft. McDowell Yavapai Nation Tribal Lib</v>
      </c>
      <c r="K2260" s="13" t="s">
        <v>190</v>
      </c>
      <c r="L2260" t="s">
        <v>96</v>
      </c>
      <c r="M2260" t="s">
        <v>266</v>
      </c>
      <c r="P2260">
        <v>0</v>
      </c>
      <c r="Q2260">
        <v>0</v>
      </c>
      <c r="R2260">
        <v>0</v>
      </c>
      <c r="S2260">
        <v>0</v>
      </c>
      <c r="T2260">
        <v>0</v>
      </c>
      <c r="U2260">
        <v>0</v>
      </c>
      <c r="V2260">
        <v>0</v>
      </c>
    </row>
    <row r="2261" spans="1:22" ht="15" x14ac:dyDescent="0.25">
      <c r="A2261" s="22">
        <f>VLOOKUP(lex_jul_2014[[#This Row],[Locationid]],[1]LibPAS_data!$A$2:$D$264,4,FALSE)</f>
        <v>72</v>
      </c>
      <c r="B2261" s="10" t="str">
        <f>TEXT(C2261,"yyyy")&amp;"-"&amp;"Q"&amp;LOOKUP(MONTH(C2261),{1,4,7,10},{1,2,3,4})</f>
        <v>2016-Q1</v>
      </c>
      <c r="C2261" s="19">
        <v>42430</v>
      </c>
      <c r="D2261" s="7">
        <f>YEAR(DATE(YEAR(lex_jul_2014[[#This Row],[Date]]),MONTH(lex_jul_2014[[#This Row],[Date]])+6,1))</f>
        <v>2016</v>
      </c>
      <c r="E2261" s="39" t="str">
        <f>TEXT(lex_jul_2014[[#This Row],[Date]],"YYYY")</f>
        <v>2016</v>
      </c>
      <c r="F2261" t="s">
        <v>296</v>
      </c>
      <c r="G2261" s="7" t="str">
        <f>VLOOKUP(K2261,[1]LibPAS_data!$A$2:$C$600,3,FALSE)</f>
        <v>Gila</v>
      </c>
      <c r="H2261">
        <v>5785</v>
      </c>
      <c r="I2261" t="s">
        <v>87</v>
      </c>
      <c r="J2261" s="7" t="str">
        <f>VLOOKUP(K2261,[1]LibPAS_data!$A$2:$C$601,2,FALSE)</f>
        <v>Gila County Library District</v>
      </c>
      <c r="K2261" s="15" t="s">
        <v>191</v>
      </c>
      <c r="L2261" t="s">
        <v>84</v>
      </c>
      <c r="M2261" t="s">
        <v>266</v>
      </c>
      <c r="P2261">
        <v>1</v>
      </c>
      <c r="Q2261">
        <v>0</v>
      </c>
      <c r="R2261">
        <v>9</v>
      </c>
      <c r="S2261">
        <v>0</v>
      </c>
      <c r="T2261">
        <v>0</v>
      </c>
      <c r="U2261">
        <v>0</v>
      </c>
      <c r="V2261">
        <v>0</v>
      </c>
    </row>
    <row r="2262" spans="1:22" ht="15" x14ac:dyDescent="0.25">
      <c r="A2262" s="22">
        <f>VLOOKUP(lex_jul_2014[[#This Row],[Locationid]],[1]LibPAS_data!$A$2:$D$264,4,FALSE)</f>
        <v>102303</v>
      </c>
      <c r="B2262" s="10" t="str">
        <f>TEXT(C2262,"yyyy")&amp;"-"&amp;"Q"&amp;LOOKUP(MONTH(C2262),{1,4,7,10},{1,2,3,4})</f>
        <v>2016-Q1</v>
      </c>
      <c r="C2262" s="19">
        <v>42430</v>
      </c>
      <c r="D2262" s="7">
        <f>YEAR(DATE(YEAR(lex_jul_2014[[#This Row],[Date]]),MONTH(lex_jul_2014[[#This Row],[Date]])+6,1))</f>
        <v>2016</v>
      </c>
      <c r="E2262" s="39" t="str">
        <f>TEXT(lex_jul_2014[[#This Row],[Date]],"YYYY")</f>
        <v>2016</v>
      </c>
      <c r="F2262" t="s">
        <v>296</v>
      </c>
      <c r="G2262" s="7" t="str">
        <f>VLOOKUP(K2262,[1]LibPAS_data!$A$2:$C$600,3,FALSE)</f>
        <v>Maricopa</v>
      </c>
      <c r="H2262">
        <v>14479</v>
      </c>
      <c r="I2262" t="s">
        <v>102</v>
      </c>
      <c r="J2262" s="7" t="str">
        <f>VLOOKUP(K2262,[1]LibPAS_data!$A$2:$C$601,2,FALSE)</f>
        <v xml:space="preserve">Glendale Public Library </v>
      </c>
      <c r="K2262" s="13" t="s">
        <v>192</v>
      </c>
      <c r="L2262" t="s">
        <v>96</v>
      </c>
      <c r="M2262" t="s">
        <v>266</v>
      </c>
      <c r="P2262">
        <v>1</v>
      </c>
      <c r="Q2262">
        <v>1</v>
      </c>
      <c r="R2262">
        <v>11</v>
      </c>
      <c r="S2262">
        <v>0</v>
      </c>
      <c r="T2262">
        <v>0</v>
      </c>
      <c r="U2262">
        <v>0</v>
      </c>
      <c r="V2262">
        <v>0</v>
      </c>
    </row>
    <row r="2263" spans="1:22" ht="15" x14ac:dyDescent="0.25">
      <c r="A2263" s="22" t="e">
        <f>VLOOKUP(lex_jul_2014[[#This Row],[Locationid]],[1]LibPAS_data!$A$2:$D$264,4,FALSE)</f>
        <v>#N/A</v>
      </c>
      <c r="B2263" s="10" t="str">
        <f>TEXT(C2263,"yyyy")&amp;"-"&amp;"Q"&amp;LOOKUP(MONTH(C2263),{1,4,7,10},{1,2,3,4})</f>
        <v>2016-Q1</v>
      </c>
      <c r="C2263" s="19">
        <v>42430</v>
      </c>
      <c r="D2263" s="7">
        <f>YEAR(DATE(YEAR(lex_jul_2014[[#This Row],[Date]]),MONTH(lex_jul_2014[[#This Row],[Date]])+6,1))</f>
        <v>2016</v>
      </c>
      <c r="E2263" s="39" t="str">
        <f>TEXT(lex_jul_2014[[#This Row],[Date]],"YYYY")</f>
        <v>2016</v>
      </c>
      <c r="F2263" t="s">
        <v>296</v>
      </c>
      <c r="G2263" s="7" t="str">
        <f>VLOOKUP(K2263,[1]LibPAS_data!$A$2:$C$600,3,FALSE)</f>
        <v>Coconino</v>
      </c>
      <c r="H2263">
        <v>14456</v>
      </c>
      <c r="I2263" t="s">
        <v>67</v>
      </c>
      <c r="J2263" s="7" t="str">
        <f>VLOOKUP(K2263,[1]LibPAS_data!$A$2:$C$601,2,FALSE)</f>
        <v>Grand Canyon Community Library</v>
      </c>
      <c r="K2263" s="13" t="s">
        <v>193</v>
      </c>
      <c r="L2263" t="s">
        <v>62</v>
      </c>
      <c r="M2263" t="s">
        <v>266</v>
      </c>
      <c r="P2263">
        <v>0</v>
      </c>
      <c r="Q2263">
        <v>0</v>
      </c>
      <c r="R2263">
        <v>0</v>
      </c>
      <c r="S2263">
        <v>0</v>
      </c>
      <c r="T2263">
        <v>0</v>
      </c>
      <c r="U2263">
        <v>0</v>
      </c>
      <c r="V2263">
        <v>0</v>
      </c>
    </row>
    <row r="2264" spans="1:22" ht="15" x14ac:dyDescent="0.25">
      <c r="A2264" s="22" t="e">
        <f>VLOOKUP(lex_jul_2014[[#This Row],[Locationid]],[1]LibPAS_data!$A$2:$D$264,4,FALSE)</f>
        <v>#N/A</v>
      </c>
      <c r="B2264" s="10" t="str">
        <f>TEXT(C2264,"yyyy")&amp;"-"&amp;"Q"&amp;LOOKUP(MONTH(C2264),{1,4,7,10},{1,2,3,4})</f>
        <v>2016-Q1</v>
      </c>
      <c r="C2264" s="19">
        <v>42430</v>
      </c>
      <c r="D2264" s="7">
        <f>YEAR(DATE(YEAR(lex_jul_2014[[#This Row],[Date]]),MONTH(lex_jul_2014[[#This Row],[Date]])+6,1))</f>
        <v>2016</v>
      </c>
      <c r="E2264" s="39" t="str">
        <f>TEXT(lex_jul_2014[[#This Row],[Date]],"YYYY")</f>
        <v>2016</v>
      </c>
      <c r="F2264" t="s">
        <v>296</v>
      </c>
      <c r="G2264" s="7" t="str">
        <f>VLOOKUP(K2264,[1]LibPAS_data!$A$2:$C$600,3,FALSE)</f>
        <v>Greenlee</v>
      </c>
      <c r="H2264">
        <v>14366</v>
      </c>
      <c r="I2264" t="s">
        <v>73</v>
      </c>
      <c r="J2264" s="7" t="str">
        <f>VLOOKUP(K2264,[1]LibPAS_data!$A$2:$C$601,2,FALSE)</f>
        <v>Greenlee County Library</v>
      </c>
      <c r="K2264" s="15" t="s">
        <v>194</v>
      </c>
      <c r="L2264" t="s">
        <v>70</v>
      </c>
      <c r="M2264" t="s">
        <v>266</v>
      </c>
      <c r="P2264">
        <v>0</v>
      </c>
      <c r="Q2264">
        <v>0</v>
      </c>
      <c r="R2264">
        <v>0</v>
      </c>
      <c r="S2264">
        <v>0</v>
      </c>
      <c r="T2264">
        <v>0</v>
      </c>
      <c r="U2264">
        <v>0</v>
      </c>
      <c r="V2264">
        <v>0</v>
      </c>
    </row>
    <row r="2265" spans="1:22" ht="15" x14ac:dyDescent="0.25">
      <c r="A2265" s="22">
        <f>VLOOKUP(lex_jul_2014[[#This Row],[Locationid]],[1]LibPAS_data!$A$2:$D$264,4,FALSE)</f>
        <v>2397</v>
      </c>
      <c r="B2265" s="10" t="str">
        <f>TEXT(C2265,"yyyy")&amp;"-"&amp;"Q"&amp;LOOKUP(MONTH(C2265),{1,4,7,10},{1,2,3,4})</f>
        <v>2016-Q1</v>
      </c>
      <c r="C2265" s="19">
        <v>42430</v>
      </c>
      <c r="D2265" s="7">
        <f>YEAR(DATE(YEAR(lex_jul_2014[[#This Row],[Date]]),MONTH(lex_jul_2014[[#This Row],[Date]])+6,1))</f>
        <v>2016</v>
      </c>
      <c r="E2265" s="39" t="str">
        <f>TEXT(lex_jul_2014[[#This Row],[Date]],"YYYY")</f>
        <v>2016</v>
      </c>
      <c r="F2265" t="s">
        <v>296</v>
      </c>
      <c r="G2265" s="7" t="str">
        <f>VLOOKUP(K2265,[1]LibPAS_data!$A$2:$C$600,3,FALSE)</f>
        <v>Navajo</v>
      </c>
      <c r="H2265">
        <v>14496</v>
      </c>
      <c r="I2265" t="s">
        <v>118</v>
      </c>
      <c r="J2265" s="7" t="str">
        <f>VLOOKUP(K2265,[1]LibPAS_data!$A$2:$C$601,2,FALSE)</f>
        <v>Holbrook Public Library</v>
      </c>
      <c r="K2265" s="13" t="s">
        <v>195</v>
      </c>
      <c r="L2265" t="s">
        <v>114</v>
      </c>
      <c r="M2265" t="s">
        <v>266</v>
      </c>
      <c r="P2265">
        <v>0</v>
      </c>
      <c r="Q2265">
        <v>0</v>
      </c>
      <c r="R2265">
        <v>0</v>
      </c>
      <c r="S2265">
        <v>0</v>
      </c>
      <c r="T2265">
        <v>0</v>
      </c>
      <c r="U2265">
        <v>0</v>
      </c>
      <c r="V2265">
        <v>0</v>
      </c>
    </row>
    <row r="2266" spans="1:22" ht="15" x14ac:dyDescent="0.25">
      <c r="A2266" s="22">
        <f>VLOOKUP(lex_jul_2014[[#This Row],[Locationid]],[1]LibPAS_data!$A$2:$D$264,4,FALSE)</f>
        <v>1827</v>
      </c>
      <c r="B2266" s="10" t="str">
        <f>TEXT(C2266,"yyyy")&amp;"-"&amp;"Q"&amp;LOOKUP(MONTH(C2266),{1,4,7,10},{1,2,3,4})</f>
        <v>2016-Q1</v>
      </c>
      <c r="C2266" s="19">
        <v>42430</v>
      </c>
      <c r="D2266" s="7">
        <f>YEAR(DATE(YEAR(lex_jul_2014[[#This Row],[Date]]),MONTH(lex_jul_2014[[#This Row],[Date]])+6,1))</f>
        <v>2016</v>
      </c>
      <c r="E2266" s="39" t="str">
        <f>TEXT(lex_jul_2014[[#This Row],[Date]],"YYYY")</f>
        <v>2016</v>
      </c>
      <c r="F2266" t="s">
        <v>296</v>
      </c>
      <c r="G2266" s="7" t="str">
        <f>VLOOKUP(K2266,[1]LibPAS_data!$A$2:$C$600,3,FALSE)</f>
        <v>Navajo</v>
      </c>
      <c r="H2266">
        <v>14497</v>
      </c>
      <c r="I2266" t="s">
        <v>119</v>
      </c>
      <c r="J2266" s="7" t="str">
        <f>VLOOKUP(K2266,[1]LibPAS_data!$A$2:$C$601,2,FALSE)</f>
        <v>Hopi Public Library</v>
      </c>
      <c r="K2266" s="13" t="s">
        <v>196</v>
      </c>
      <c r="L2266" t="s">
        <v>114</v>
      </c>
      <c r="M2266" t="s">
        <v>266</v>
      </c>
      <c r="P2266">
        <v>0</v>
      </c>
      <c r="Q2266">
        <v>0</v>
      </c>
      <c r="R2266">
        <v>0</v>
      </c>
      <c r="S2266">
        <v>0</v>
      </c>
      <c r="T2266">
        <v>0</v>
      </c>
      <c r="U2266">
        <v>0</v>
      </c>
      <c r="V2266">
        <v>0</v>
      </c>
    </row>
    <row r="2267" spans="1:22" ht="15" x14ac:dyDescent="0.25">
      <c r="A2267" s="22">
        <f>VLOOKUP(lex_jul_2014[[#This Row],[Locationid]],[1]LibPAS_data!$A$2:$D$264,4,FALSE)</f>
        <v>1694</v>
      </c>
      <c r="B2267" s="10" t="str">
        <f>TEXT(C2267,"yyyy")&amp;"-"&amp;"Q"&amp;LOOKUP(MONTH(C2267),{1,4,7,10},{1,2,3,4})</f>
        <v>2016-Q1</v>
      </c>
      <c r="C2267" s="19">
        <v>42430</v>
      </c>
      <c r="D2267" s="7">
        <f>YEAR(DATE(YEAR(lex_jul_2014[[#This Row],[Date]]),MONTH(lex_jul_2014[[#This Row],[Date]])+6,1))</f>
        <v>2016</v>
      </c>
      <c r="E2267" s="39" t="str">
        <f>TEXT(lex_jul_2014[[#This Row],[Date]],"YYYY")</f>
        <v>2016</v>
      </c>
      <c r="F2267" t="s">
        <v>296</v>
      </c>
      <c r="G2267" s="7" t="str">
        <f>VLOOKUP(K2267,[1]LibPAS_data!$A$2:$C$600,3,FALSE)</f>
        <v>Cochise</v>
      </c>
      <c r="H2267">
        <v>14449</v>
      </c>
      <c r="I2267" t="s">
        <v>83</v>
      </c>
      <c r="J2267" s="7" t="str">
        <f>VLOOKUP(K2267,[1]LibPAS_data!$A$2:$C$601,2,FALSE)</f>
        <v>Huachuca City Public Library</v>
      </c>
      <c r="K2267" s="13" t="s">
        <v>197</v>
      </c>
      <c r="L2267" t="s">
        <v>76</v>
      </c>
      <c r="M2267" t="s">
        <v>266</v>
      </c>
      <c r="P2267">
        <v>0</v>
      </c>
      <c r="Q2267">
        <v>0</v>
      </c>
      <c r="R2267">
        <v>0</v>
      </c>
      <c r="S2267">
        <v>0</v>
      </c>
      <c r="T2267">
        <v>0</v>
      </c>
      <c r="U2267">
        <v>0</v>
      </c>
      <c r="V2267">
        <v>0</v>
      </c>
    </row>
    <row r="2268" spans="1:22" ht="15" x14ac:dyDescent="0.25">
      <c r="A2268" s="22" t="str">
        <f>VLOOKUP(lex_jul_2014[[#This Row],[Locationid]],[1]LibPAS_data!$A$2:$D$264,4,FALSE)</f>
        <v>N/A</v>
      </c>
      <c r="B2268" s="10" t="str">
        <f>TEXT(C2268,"yyyy")&amp;"-"&amp;"Q"&amp;LOOKUP(MONTH(C2268),{1,4,7,10},{1,2,3,4})</f>
        <v>2016-Q1</v>
      </c>
      <c r="C2268" s="19">
        <v>42430</v>
      </c>
      <c r="D2268" s="7">
        <f>YEAR(DATE(YEAR(lex_jul_2014[[#This Row],[Date]]),MONTH(lex_jul_2014[[#This Row],[Date]])+6,1))</f>
        <v>2016</v>
      </c>
      <c r="E2268" s="39" t="str">
        <f>TEXT(lex_jul_2014[[#This Row],[Date]],"YYYY")</f>
        <v>2016</v>
      </c>
      <c r="F2268" t="s">
        <v>296</v>
      </c>
      <c r="G2268" s="7" t="str">
        <f>VLOOKUP(K2268,[1]LibPAS_data!$A$2:$C$600,3,FALSE)</f>
        <v>Pinal</v>
      </c>
      <c r="H2268">
        <v>14442</v>
      </c>
      <c r="I2268" t="s">
        <v>12</v>
      </c>
      <c r="J2268" s="7" t="str">
        <f>VLOOKUP(K2268,[1]LibPAS_data!$A$2:$C$601,2,FALSE)</f>
        <v>Ira H. Hayes Memorial Library</v>
      </c>
      <c r="K2268" s="13" t="s">
        <v>198</v>
      </c>
      <c r="L2268" t="s">
        <v>13</v>
      </c>
      <c r="M2268" t="s">
        <v>266</v>
      </c>
      <c r="P2268">
        <v>0</v>
      </c>
      <c r="Q2268">
        <v>0</v>
      </c>
      <c r="R2268">
        <v>0</v>
      </c>
      <c r="S2268">
        <v>0</v>
      </c>
      <c r="T2268">
        <v>0</v>
      </c>
      <c r="U2268">
        <v>0</v>
      </c>
      <c r="V2268">
        <v>0</v>
      </c>
    </row>
    <row r="2269" spans="1:22" ht="15" x14ac:dyDescent="0.25">
      <c r="A2269" s="22">
        <f>VLOOKUP(lex_jul_2014[[#This Row],[Locationid]],[1]LibPAS_data!$A$2:$D$264,4,FALSE)</f>
        <v>2991</v>
      </c>
      <c r="B2269" s="10" t="str">
        <f>TEXT(C2269,"yyyy")&amp;"-"&amp;"Q"&amp;LOOKUP(MONTH(C2269),{1,4,7,10},{1,2,3,4})</f>
        <v>2016-Q1</v>
      </c>
      <c r="C2269" s="19">
        <v>42430</v>
      </c>
      <c r="D2269" s="7">
        <f>YEAR(DATE(YEAR(lex_jul_2014[[#This Row],[Date]]),MONTH(lex_jul_2014[[#This Row],[Date]])+6,1))</f>
        <v>2016</v>
      </c>
      <c r="E2269" s="39" t="str">
        <f>TEXT(lex_jul_2014[[#This Row],[Date]],"YYYY")</f>
        <v>2016</v>
      </c>
      <c r="F2269" t="s">
        <v>296</v>
      </c>
      <c r="G2269" s="7" t="str">
        <f>VLOOKUP(K2269,[1]LibPAS_data!$A$2:$C$600,3,FALSE)</f>
        <v>Gila</v>
      </c>
      <c r="H2269">
        <v>14461</v>
      </c>
      <c r="I2269" t="s">
        <v>88</v>
      </c>
      <c r="J2269" s="7" t="str">
        <f>VLOOKUP(K2269,[1]LibPAS_data!$A$2:$C$601,2,FALSE)</f>
        <v>Isabelle Hunt Memorial Public Library</v>
      </c>
      <c r="K2269" s="13" t="s">
        <v>199</v>
      </c>
      <c r="L2269" t="s">
        <v>84</v>
      </c>
      <c r="M2269" t="s">
        <v>266</v>
      </c>
      <c r="P2269">
        <v>0</v>
      </c>
      <c r="Q2269">
        <v>0</v>
      </c>
      <c r="R2269">
        <v>0</v>
      </c>
      <c r="S2269">
        <v>0</v>
      </c>
      <c r="T2269">
        <v>0</v>
      </c>
      <c r="U2269">
        <v>0</v>
      </c>
      <c r="V2269">
        <v>0</v>
      </c>
    </row>
    <row r="2270" spans="1:22" ht="15" x14ac:dyDescent="0.25">
      <c r="A2270" s="22">
        <f>VLOOKUP(lex_jul_2014[[#This Row],[Locationid]],[1]LibPAS_data!$A$2:$D$264,4,FALSE)</f>
        <v>663</v>
      </c>
      <c r="B2270" s="10" t="str">
        <f>TEXT(C2270,"yyyy")&amp;"-"&amp;"Q"&amp;LOOKUP(MONTH(C2270),{1,4,7,10},{1,2,3,4})</f>
        <v>2016-Q1</v>
      </c>
      <c r="C2270" s="19">
        <v>42430</v>
      </c>
      <c r="D2270" s="7">
        <f>YEAR(DATE(YEAR(lex_jul_2014[[#This Row],[Date]]),MONTH(lex_jul_2014[[#This Row],[Date]])+6,1))</f>
        <v>2016</v>
      </c>
      <c r="E2270" s="39" t="str">
        <f>TEXT(lex_jul_2014[[#This Row],[Date]],"YYYY")</f>
        <v>2016</v>
      </c>
      <c r="F2270" t="s">
        <v>296</v>
      </c>
      <c r="G2270" s="7" t="str">
        <f>VLOOKUP(K2270,[1]LibPAS_data!$A$2:$C$600,3,FALSE)</f>
        <v>Yavapai</v>
      </c>
      <c r="H2270">
        <v>14523</v>
      </c>
      <c r="I2270" t="s">
        <v>46</v>
      </c>
      <c r="J2270" s="7" t="str">
        <f>VLOOKUP(K2270,[1]LibPAS_data!$A$2:$C$601,2,FALSE)</f>
        <v>Jerome Public</v>
      </c>
      <c r="K2270" s="13" t="s">
        <v>200</v>
      </c>
      <c r="L2270" t="s">
        <v>39</v>
      </c>
      <c r="M2270" t="s">
        <v>266</v>
      </c>
      <c r="P2270">
        <v>0</v>
      </c>
      <c r="Q2270">
        <v>0</v>
      </c>
      <c r="R2270">
        <v>0</v>
      </c>
      <c r="S2270">
        <v>0</v>
      </c>
      <c r="T2270">
        <v>0</v>
      </c>
      <c r="U2270">
        <v>0</v>
      </c>
      <c r="V2270">
        <v>0</v>
      </c>
    </row>
    <row r="2271" spans="1:22" ht="15" x14ac:dyDescent="0.25">
      <c r="A2271" s="22" t="str">
        <f>VLOOKUP(lex_jul_2014[[#This Row],[Locationid]],[1]LibPAS_data!$A$2:$D$264,4,FALSE)</f>
        <v>N/A</v>
      </c>
      <c r="B2271" s="10" t="str">
        <f>TEXT(C2271,"yyyy")&amp;"-"&amp;"Q"&amp;LOOKUP(MONTH(C2271),{1,4,7,10},{1,2,3,4})</f>
        <v>2016-Q1</v>
      </c>
      <c r="C2271" s="19">
        <v>42430</v>
      </c>
      <c r="D2271" s="7">
        <f>YEAR(DATE(YEAR(lex_jul_2014[[#This Row],[Date]]),MONTH(lex_jul_2014[[#This Row],[Date]])+6,1))</f>
        <v>2016</v>
      </c>
      <c r="E2271" s="39" t="str">
        <f>TEXT(lex_jul_2014[[#This Row],[Date]],"YYYY")</f>
        <v>2016</v>
      </c>
      <c r="F2271" t="s">
        <v>296</v>
      </c>
      <c r="G2271" s="7" t="str">
        <f>VLOOKUP(K2271,[1]LibPAS_data!$A$2:$C$600,3,FALSE)</f>
        <v>Mohave</v>
      </c>
      <c r="H2271">
        <v>14490</v>
      </c>
      <c r="I2271" t="s">
        <v>31</v>
      </c>
      <c r="J2271" s="7" t="str">
        <f>VLOOKUP(K2271,[1]LibPAS_data!$A$2:$C$601,2,FALSE)</f>
        <v>Kaibab Paiute Public Library</v>
      </c>
      <c r="K2271" s="13" t="s">
        <v>201</v>
      </c>
      <c r="L2271" t="s">
        <v>28</v>
      </c>
      <c r="M2271" t="s">
        <v>266</v>
      </c>
      <c r="P2271">
        <v>0</v>
      </c>
      <c r="Q2271">
        <v>0</v>
      </c>
      <c r="R2271">
        <v>0</v>
      </c>
      <c r="S2271">
        <v>0</v>
      </c>
      <c r="T2271">
        <v>0</v>
      </c>
      <c r="U2271">
        <v>0</v>
      </c>
      <c r="V2271">
        <v>0</v>
      </c>
    </row>
    <row r="2272" spans="1:22" ht="15" x14ac:dyDescent="0.25">
      <c r="A2272" s="22" t="e">
        <f>VLOOKUP(lex_jul_2014[[#This Row],[Locationid]],[1]LibPAS_data!$A$2:$D$264,4,FALSE)</f>
        <v>#N/A</v>
      </c>
      <c r="B2272" s="10" t="str">
        <f>TEXT(C2272,"yyyy")&amp;"-"&amp;"Q"&amp;LOOKUP(MONTH(C2272),{1,4,7,10},{1,2,3,4})</f>
        <v>2016-Q1</v>
      </c>
      <c r="C2272" s="19">
        <v>42430</v>
      </c>
      <c r="D2272" s="7">
        <f>YEAR(DATE(YEAR(lex_jul_2014[[#This Row],[Date]]),MONTH(lex_jul_2014[[#This Row],[Date]])+6,1))</f>
        <v>2016</v>
      </c>
      <c r="E2272" s="39" t="str">
        <f>TEXT(lex_jul_2014[[#This Row],[Date]],"YYYY")</f>
        <v>2016</v>
      </c>
      <c r="F2272" t="s">
        <v>296</v>
      </c>
      <c r="G2272" s="7" t="str">
        <f>VLOOKUP(K2272,[1]LibPAS_data!$A$2:$C$600,3,FALSE)</f>
        <v>Navajo</v>
      </c>
      <c r="H2272">
        <v>14498</v>
      </c>
      <c r="I2272" t="s">
        <v>125</v>
      </c>
      <c r="J2272" s="7" t="str">
        <f>VLOOKUP(K2272,[1]LibPAS_data!$A$2:$C$601,2,FALSE)</f>
        <v>Kayenta Community Library</v>
      </c>
      <c r="K2272" s="13" t="s">
        <v>202</v>
      </c>
      <c r="L2272" t="s">
        <v>114</v>
      </c>
      <c r="M2272" t="s">
        <v>266</v>
      </c>
      <c r="P2272">
        <v>0</v>
      </c>
      <c r="Q2272">
        <v>0</v>
      </c>
      <c r="R2272">
        <v>0</v>
      </c>
      <c r="S2272">
        <v>0</v>
      </c>
      <c r="T2272">
        <v>0</v>
      </c>
      <c r="U2272">
        <v>0</v>
      </c>
      <c r="V2272">
        <v>0</v>
      </c>
    </row>
    <row r="2273" spans="1:22" ht="15" x14ac:dyDescent="0.25">
      <c r="A2273" s="22">
        <f>VLOOKUP(lex_jul_2014[[#This Row],[Locationid]],[1]LibPAS_data!$A$2:$D$264,4,FALSE)</f>
        <v>1024</v>
      </c>
      <c r="B2273" s="10" t="str">
        <f>TEXT(C2273,"yyyy")&amp;"-"&amp;"Q"&amp;LOOKUP(MONTH(C2273),{1,4,7,10},{1,2,3,4})</f>
        <v>2016-Q1</v>
      </c>
      <c r="C2273" s="19">
        <v>42430</v>
      </c>
      <c r="D2273" s="7">
        <f>YEAR(DATE(YEAR(lex_jul_2014[[#This Row],[Date]]),MONTH(lex_jul_2014[[#This Row],[Date]])+6,1))</f>
        <v>2016</v>
      </c>
      <c r="E2273" s="39" t="str">
        <f>TEXT(lex_jul_2014[[#This Row],[Date]],"YYYY")</f>
        <v>2016</v>
      </c>
      <c r="F2273" t="s">
        <v>296</v>
      </c>
      <c r="G2273" s="7" t="str">
        <f>VLOOKUP(K2273,[1]LibPAS_data!$A$2:$C$600,3,FALSE)</f>
        <v>Pinal</v>
      </c>
      <c r="H2273">
        <v>13839</v>
      </c>
      <c r="I2273" t="s">
        <v>22</v>
      </c>
      <c r="J2273" s="7" t="str">
        <f>VLOOKUP(K2273,[1]LibPAS_data!$A$2:$C$601,2,FALSE)</f>
        <v>Kearny Public Library</v>
      </c>
      <c r="K2273" s="13" t="s">
        <v>203</v>
      </c>
      <c r="L2273" t="s">
        <v>13</v>
      </c>
      <c r="M2273" t="s">
        <v>266</v>
      </c>
      <c r="P2273">
        <v>0</v>
      </c>
      <c r="Q2273">
        <v>0</v>
      </c>
      <c r="R2273">
        <v>0</v>
      </c>
      <c r="S2273">
        <v>0</v>
      </c>
      <c r="T2273">
        <v>0</v>
      </c>
      <c r="U2273">
        <v>0</v>
      </c>
      <c r="V2273">
        <v>0</v>
      </c>
    </row>
    <row r="2274" spans="1:22" ht="15" x14ac:dyDescent="0.25">
      <c r="A2274" s="22">
        <f>VLOOKUP(lex_jul_2014[[#This Row],[Locationid]],[1]LibPAS_data!$A$2:$D$264,4,FALSE)</f>
        <v>3139</v>
      </c>
      <c r="B2274" s="10" t="str">
        <f>TEXT(C2274,"yyyy")&amp;"-"&amp;"Q"&amp;LOOKUP(MONTH(C2274),{1,4,7,10},{1,2,3,4})</f>
        <v>2016-Q1</v>
      </c>
      <c r="C2274" s="19">
        <v>42430</v>
      </c>
      <c r="D2274" s="7">
        <f>YEAR(DATE(YEAR(lex_jul_2014[[#This Row],[Date]]),MONTH(lex_jul_2014[[#This Row],[Date]])+6,1))</f>
        <v>2016</v>
      </c>
      <c r="E2274" s="39" t="str">
        <f>TEXT(lex_jul_2014[[#This Row],[Date]],"YYYY")</f>
        <v>2016</v>
      </c>
      <c r="F2274" t="s">
        <v>296</v>
      </c>
      <c r="G2274" s="7" t="str">
        <f>VLOOKUP(K2274,[1]LibPAS_data!$A$2:$C$600,3,FALSE)</f>
        <v>La Paz</v>
      </c>
      <c r="H2274">
        <v>14475</v>
      </c>
      <c r="I2274" t="s">
        <v>281</v>
      </c>
      <c r="J2274" s="7" t="str">
        <f>VLOOKUP(K2274,[1]LibPAS_data!$A$2:$C$601,2,FALSE)</f>
        <v>La Paz County Library Services</v>
      </c>
      <c r="K2274" s="13" t="s">
        <v>285</v>
      </c>
      <c r="L2274" t="s">
        <v>34</v>
      </c>
      <c r="M2274" t="s">
        <v>266</v>
      </c>
      <c r="P2274">
        <v>0</v>
      </c>
      <c r="Q2274">
        <v>0</v>
      </c>
      <c r="R2274">
        <v>0</v>
      </c>
      <c r="S2274">
        <v>0</v>
      </c>
      <c r="T2274">
        <v>0</v>
      </c>
      <c r="U2274">
        <v>0</v>
      </c>
      <c r="V2274">
        <v>0</v>
      </c>
    </row>
    <row r="2275" spans="1:22" ht="15" x14ac:dyDescent="0.25">
      <c r="A2275" s="22">
        <f>VLOOKUP(lex_jul_2014[[#This Row],[Locationid]],[1]LibPAS_data!$A$2:$D$264,4,FALSE)</f>
        <v>4423</v>
      </c>
      <c r="B2275" s="10" t="str">
        <f>TEXT(C2275,"yyyy")&amp;"-"&amp;"Q"&amp;LOOKUP(MONTH(C2275),{1,4,7,10},{1,2,3,4})</f>
        <v>2016-Q1</v>
      </c>
      <c r="C2275" s="19">
        <v>42430</v>
      </c>
      <c r="D2275" s="7">
        <f>YEAR(DATE(YEAR(lex_jul_2014[[#This Row],[Date]]),MONTH(lex_jul_2014[[#This Row],[Date]])+6,1))</f>
        <v>2016</v>
      </c>
      <c r="E2275" s="39" t="str">
        <f>TEXT(lex_jul_2014[[#This Row],[Date]],"YYYY")</f>
        <v>2016</v>
      </c>
      <c r="F2275" t="s">
        <v>296</v>
      </c>
      <c r="G2275" s="7" t="str">
        <f>VLOOKUP(K2275,[1]LibPAS_data!$A$2:$C$600,3,FALSE)</f>
        <v>Navajo</v>
      </c>
      <c r="H2275">
        <v>14507</v>
      </c>
      <c r="I2275" t="s">
        <v>123</v>
      </c>
      <c r="J2275" s="7" t="str">
        <f>VLOOKUP(K2275,[1]LibPAS_data!$A$2:$C$601,2,FALSE)</f>
        <v>Larson Memorial Public Library</v>
      </c>
      <c r="K2275" s="13" t="s">
        <v>204</v>
      </c>
      <c r="L2275" t="s">
        <v>114</v>
      </c>
      <c r="M2275" t="s">
        <v>266</v>
      </c>
      <c r="P2275">
        <v>0</v>
      </c>
      <c r="Q2275">
        <v>0</v>
      </c>
      <c r="R2275">
        <v>0</v>
      </c>
      <c r="S2275">
        <v>0</v>
      </c>
      <c r="T2275">
        <v>0</v>
      </c>
      <c r="U2275">
        <v>0</v>
      </c>
      <c r="V2275">
        <v>0</v>
      </c>
    </row>
    <row r="2276" spans="1:22" ht="15" x14ac:dyDescent="0.25">
      <c r="A2276" s="22">
        <f>VLOOKUP(lex_jul_2014[[#This Row],[Locationid]],[1]LibPAS_data!$A$2:$D$264,4,FALSE)</f>
        <v>1032</v>
      </c>
      <c r="B2276" s="10" t="str">
        <f>TEXT(C2276,"yyyy")&amp;"-"&amp;"Q"&amp;LOOKUP(MONTH(C2276),{1,4,7,10},{1,2,3,4})</f>
        <v>2016-Q1</v>
      </c>
      <c r="C2276" s="19">
        <v>42430</v>
      </c>
      <c r="D2276" s="7">
        <f>YEAR(DATE(YEAR(lex_jul_2014[[#This Row],[Date]]),MONTH(lex_jul_2014[[#This Row],[Date]])+6,1))</f>
        <v>2016</v>
      </c>
      <c r="E2276" s="39" t="str">
        <f>TEXT(lex_jul_2014[[#This Row],[Date]],"YYYY")</f>
        <v>2016</v>
      </c>
      <c r="F2276" t="s">
        <v>296</v>
      </c>
      <c r="G2276" s="7" t="str">
        <f>VLOOKUP(K2276,[1]LibPAS_data!$A$2:$C$600,3,FALSE)</f>
        <v>Pinal</v>
      </c>
      <c r="H2276">
        <v>13841</v>
      </c>
      <c r="I2276" t="s">
        <v>24</v>
      </c>
      <c r="J2276" s="7" t="str">
        <f>VLOOKUP(K2276,[1]LibPAS_data!$A$2:$C$601,2,FALSE)</f>
        <v>Mammoth Public Library</v>
      </c>
      <c r="K2276" s="13" t="s">
        <v>205</v>
      </c>
      <c r="L2276" t="s">
        <v>13</v>
      </c>
      <c r="M2276" t="s">
        <v>266</v>
      </c>
      <c r="P2276">
        <v>0</v>
      </c>
      <c r="Q2276">
        <v>0</v>
      </c>
      <c r="R2276">
        <v>0</v>
      </c>
      <c r="S2276">
        <v>0</v>
      </c>
      <c r="T2276">
        <v>0</v>
      </c>
      <c r="U2276">
        <v>0</v>
      </c>
      <c r="V2276">
        <v>0</v>
      </c>
    </row>
    <row r="2277" spans="1:22" ht="15" x14ac:dyDescent="0.25">
      <c r="A2277" s="22">
        <f>VLOOKUP(lex_jul_2014[[#This Row],[Locationid]],[1]LibPAS_data!$A$2:$D$264,4,FALSE)</f>
        <v>145358</v>
      </c>
      <c r="B2277" s="10" t="str">
        <f>TEXT(C2277,"yyyy")&amp;"-"&amp;"Q"&amp;LOOKUP(MONTH(C2277),{1,4,7,10},{1,2,3,4})</f>
        <v>2016-Q1</v>
      </c>
      <c r="C2277" s="19">
        <v>42430</v>
      </c>
      <c r="D2277" s="7">
        <f>YEAR(DATE(YEAR(lex_jul_2014[[#This Row],[Date]]),MONTH(lex_jul_2014[[#This Row],[Date]])+6,1))</f>
        <v>2016</v>
      </c>
      <c r="E2277" s="39" t="str">
        <f>TEXT(lex_jul_2014[[#This Row],[Date]],"YYYY")</f>
        <v>2016</v>
      </c>
      <c r="F2277" t="s">
        <v>296</v>
      </c>
      <c r="G2277" s="7" t="str">
        <f>VLOOKUP(K2277,[1]LibPAS_data!$A$2:$C$600,3,FALSE)</f>
        <v>Maricopa</v>
      </c>
      <c r="H2277">
        <v>13748</v>
      </c>
      <c r="I2277" t="s">
        <v>110</v>
      </c>
      <c r="J2277" s="7" t="str">
        <f>VLOOKUP(K2277,[1]LibPAS_data!$A$2:$C$601,2,FALSE)</f>
        <v>Maricopa County Library District</v>
      </c>
      <c r="K2277" s="13" t="s">
        <v>208</v>
      </c>
      <c r="L2277" t="s">
        <v>96</v>
      </c>
      <c r="M2277" t="s">
        <v>266</v>
      </c>
      <c r="P2277">
        <v>61</v>
      </c>
      <c r="Q2277">
        <v>19</v>
      </c>
      <c r="R2277">
        <v>389</v>
      </c>
      <c r="S2277">
        <v>17</v>
      </c>
      <c r="T2277">
        <v>9</v>
      </c>
      <c r="U2277">
        <v>12</v>
      </c>
      <c r="V2277">
        <v>149</v>
      </c>
    </row>
    <row r="2278" spans="1:22" ht="15" x14ac:dyDescent="0.25">
      <c r="A2278" s="22">
        <f>VLOOKUP(lex_jul_2014[[#This Row],[Locationid]],[1]LibPAS_data!$A$2:$D$264,4,FALSE)</f>
        <v>33183</v>
      </c>
      <c r="B2278" s="10" t="str">
        <f>TEXT(C2278,"yyyy")&amp;"-"&amp;"Q"&amp;LOOKUP(MONTH(C2278),{1,4,7,10},{1,2,3,4})</f>
        <v>2016-Q1</v>
      </c>
      <c r="C2278" s="19">
        <v>42430</v>
      </c>
      <c r="D2278" s="7">
        <f>YEAR(DATE(YEAR(lex_jul_2014[[#This Row],[Date]]),MONTH(lex_jul_2014[[#This Row],[Date]])+6,1))</f>
        <v>2016</v>
      </c>
      <c r="E2278" s="39" t="str">
        <f>TEXT(lex_jul_2014[[#This Row],[Date]],"YYYY")</f>
        <v>2016</v>
      </c>
      <c r="F2278" t="s">
        <v>296</v>
      </c>
      <c r="G2278" s="7" t="str">
        <f>VLOOKUP(K2278,[1]LibPAS_data!$A$2:$C$600,3,FALSE)</f>
        <v>Pinal</v>
      </c>
      <c r="H2278">
        <v>13843</v>
      </c>
      <c r="I2278" t="s">
        <v>26</v>
      </c>
      <c r="J2278" s="7" t="str">
        <f>VLOOKUP(K2278,[1]LibPAS_data!$A$2:$C$601,2,FALSE)</f>
        <v>Maricopa Community Library</v>
      </c>
      <c r="K2278" s="13" t="s">
        <v>206</v>
      </c>
      <c r="L2278" t="s">
        <v>13</v>
      </c>
      <c r="M2278" t="s">
        <v>266</v>
      </c>
      <c r="P2278">
        <v>0</v>
      </c>
      <c r="Q2278">
        <v>0</v>
      </c>
      <c r="R2278">
        <v>0</v>
      </c>
      <c r="S2278">
        <v>0</v>
      </c>
      <c r="T2278">
        <v>0</v>
      </c>
      <c r="U2278">
        <v>0</v>
      </c>
      <c r="V2278">
        <v>0</v>
      </c>
    </row>
    <row r="2279" spans="1:22" ht="15" x14ac:dyDescent="0.25">
      <c r="A2279" s="22" t="e">
        <f>VLOOKUP(lex_jul_2014[[#This Row],[Locationid]],[1]LibPAS_data!$A$2:$D$264,4,FALSE)</f>
        <v>#N/A</v>
      </c>
      <c r="B2279" s="10" t="str">
        <f>TEXT(C2279,"yyyy")&amp;"-"&amp;"Q"&amp;LOOKUP(MONTH(C2279),{1,4,7,10},{1,2,3,4})</f>
        <v>2016-Q1</v>
      </c>
      <c r="C2279" s="19">
        <v>42430</v>
      </c>
      <c r="D2279" s="7">
        <f>YEAR(DATE(YEAR(lex_jul_2014[[#This Row],[Date]]),MONTH(lex_jul_2014[[#This Row],[Date]])+6,1))</f>
        <v>2016</v>
      </c>
      <c r="E2279" s="39" t="str">
        <f>TEXT(lex_jul_2014[[#This Row],[Date]],"YYYY")</f>
        <v>2016</v>
      </c>
      <c r="F2279" t="s">
        <v>296</v>
      </c>
      <c r="G2279" s="7" t="str">
        <f>VLOOKUP(K2279,[1]LibPAS_data!$A$2:$C$600,3,FALSE)</f>
        <v>Yavapai</v>
      </c>
      <c r="H2279">
        <v>14547</v>
      </c>
      <c r="I2279" t="s">
        <v>47</v>
      </c>
      <c r="J2279" s="7" t="str">
        <f>VLOOKUP(K2279,[1]LibPAS_data!$A$2:$C$601,2,FALSE)</f>
        <v>Mayer Public Library</v>
      </c>
      <c r="K2279" s="13" t="s">
        <v>207</v>
      </c>
      <c r="L2279" t="s">
        <v>39</v>
      </c>
      <c r="M2279" t="s">
        <v>266</v>
      </c>
      <c r="P2279">
        <v>0</v>
      </c>
      <c r="Q2279">
        <v>0</v>
      </c>
      <c r="R2279">
        <v>0</v>
      </c>
      <c r="S2279">
        <v>0</v>
      </c>
      <c r="T2279">
        <v>0</v>
      </c>
      <c r="U2279">
        <v>0</v>
      </c>
      <c r="V2279">
        <v>0</v>
      </c>
    </row>
    <row r="2280" spans="1:22" ht="15" x14ac:dyDescent="0.25">
      <c r="A2280" s="22" t="e">
        <f>VLOOKUP(lex_jul_2014[[#This Row],[Locationid]],[1]LibPAS_data!$A$2:$D$264,4,FALSE)</f>
        <v>#N/A</v>
      </c>
      <c r="B2280" s="10" t="str">
        <f>TEXT(C2280,"yyyy")&amp;"-"&amp;"Q"&amp;LOOKUP(MONTH(C2280),{1,4,7,10},{1,2,3,4})</f>
        <v>2016-Q1</v>
      </c>
      <c r="C2280" s="19">
        <v>42430</v>
      </c>
      <c r="D2280" s="7">
        <f>YEAR(DATE(YEAR(lex_jul_2014[[#This Row],[Date]]),MONTH(lex_jul_2014[[#This Row],[Date]])+6,1))</f>
        <v>2016</v>
      </c>
      <c r="E2280" s="39" t="str">
        <f>TEXT(lex_jul_2014[[#This Row],[Date]],"YYYY")</f>
        <v>2016</v>
      </c>
      <c r="F2280" t="s">
        <v>296</v>
      </c>
      <c r="G2280" s="7" t="str">
        <f>VLOOKUP(K2280,[1]LibPAS_data!$A$2:$C$600,3,FALSE)</f>
        <v>Navajo</v>
      </c>
      <c r="H2280">
        <v>14499</v>
      </c>
      <c r="I2280" t="s">
        <v>126</v>
      </c>
      <c r="J2280" s="7" t="str">
        <f>VLOOKUP(K2280,[1]LibPAS_data!$A$2:$C$601,2,FALSE)</f>
        <v>McNary Community Library</v>
      </c>
      <c r="K2280" s="13" t="s">
        <v>209</v>
      </c>
      <c r="L2280" t="s">
        <v>114</v>
      </c>
      <c r="M2280" t="s">
        <v>266</v>
      </c>
      <c r="P2280">
        <v>0</v>
      </c>
      <c r="Q2280">
        <v>0</v>
      </c>
      <c r="R2280">
        <v>0</v>
      </c>
      <c r="S2280">
        <v>0</v>
      </c>
      <c r="T2280">
        <v>0</v>
      </c>
      <c r="U2280">
        <v>0</v>
      </c>
      <c r="V2280">
        <v>0</v>
      </c>
    </row>
    <row r="2281" spans="1:22" ht="15" x14ac:dyDescent="0.25">
      <c r="A2281" s="22">
        <f>VLOOKUP(lex_jul_2014[[#This Row],[Locationid]],[1]LibPAS_data!$A$2:$D$264,4,FALSE)</f>
        <v>3750</v>
      </c>
      <c r="B2281" s="10" t="str">
        <f>TEXT(C2281,"yyyy")&amp;"-"&amp;"Q"&amp;LOOKUP(MONTH(C2281),{1,4,7,10},{1,2,3,4})</f>
        <v>2016-Q1</v>
      </c>
      <c r="C2281" s="19">
        <v>42430</v>
      </c>
      <c r="D2281" s="7">
        <f>YEAR(DATE(YEAR(lex_jul_2014[[#This Row],[Date]]),MONTH(lex_jul_2014[[#This Row],[Date]])+6,1))</f>
        <v>2016</v>
      </c>
      <c r="E2281" s="39" t="str">
        <f>TEXT(lex_jul_2014[[#This Row],[Date]],"YYYY")</f>
        <v>2016</v>
      </c>
      <c r="F2281" t="s">
        <v>296</v>
      </c>
      <c r="G2281" s="7" t="str">
        <f>VLOOKUP(K2281,[1]LibPAS_data!$A$2:$C$600,3,FALSE)</f>
        <v>Gila</v>
      </c>
      <c r="H2281">
        <v>14459</v>
      </c>
      <c r="I2281" t="s">
        <v>85</v>
      </c>
      <c r="J2281" s="7" t="str">
        <f>VLOOKUP(K2281,[1]LibPAS_data!$A$2:$C$601,2,FALSE)</f>
        <v>Miami Memorial Public Library</v>
      </c>
      <c r="K2281" s="13" t="s">
        <v>211</v>
      </c>
      <c r="L2281" t="s">
        <v>84</v>
      </c>
      <c r="M2281" t="s">
        <v>266</v>
      </c>
      <c r="P2281">
        <v>0</v>
      </c>
      <c r="Q2281">
        <v>0</v>
      </c>
      <c r="R2281">
        <v>0</v>
      </c>
      <c r="S2281">
        <v>0</v>
      </c>
      <c r="T2281">
        <v>0</v>
      </c>
      <c r="U2281">
        <v>0</v>
      </c>
      <c r="V2281">
        <v>0</v>
      </c>
    </row>
    <row r="2282" spans="1:22" ht="15" x14ac:dyDescent="0.25">
      <c r="A2282" s="22">
        <f>VLOOKUP(lex_jul_2014[[#This Row],[Locationid]],[1]LibPAS_data!$A$2:$D$264,4,FALSE)</f>
        <v>87143</v>
      </c>
      <c r="B2282" s="10" t="str">
        <f>TEXT(C2282,"yyyy")&amp;"-"&amp;"Q"&amp;LOOKUP(MONTH(C2282),{1,4,7,10},{1,2,3,4})</f>
        <v>2016-Q1</v>
      </c>
      <c r="C2282" s="19">
        <v>42430</v>
      </c>
      <c r="D2282" s="7">
        <f>YEAR(DATE(YEAR(lex_jul_2014[[#This Row],[Date]]),MONTH(lex_jul_2014[[#This Row],[Date]])+6,1))</f>
        <v>2016</v>
      </c>
      <c r="E2282" s="39" t="str">
        <f>TEXT(lex_jul_2014[[#This Row],[Date]],"YYYY")</f>
        <v>2016</v>
      </c>
      <c r="F2282" t="s">
        <v>296</v>
      </c>
      <c r="G2282" s="7" t="str">
        <f>VLOOKUP(K2282,[1]LibPAS_data!$A$2:$C$600,3,FALSE)</f>
        <v>Mohave</v>
      </c>
      <c r="H2282">
        <v>14322</v>
      </c>
      <c r="I2282" t="s">
        <v>29</v>
      </c>
      <c r="J2282" s="7" t="str">
        <f>VLOOKUP(K2282,[1]LibPAS_data!$A$2:$C$601,2,FALSE)</f>
        <v>Mohave County Library District</v>
      </c>
      <c r="K2282" s="13" t="s">
        <v>212</v>
      </c>
      <c r="L2282" t="s">
        <v>28</v>
      </c>
      <c r="M2282" t="s">
        <v>266</v>
      </c>
      <c r="P2282">
        <v>2</v>
      </c>
      <c r="Q2282">
        <v>1</v>
      </c>
      <c r="R2282">
        <v>3</v>
      </c>
      <c r="S2282">
        <v>0</v>
      </c>
      <c r="T2282">
        <v>0</v>
      </c>
      <c r="U2282">
        <v>0</v>
      </c>
      <c r="V2282">
        <v>0</v>
      </c>
    </row>
    <row r="2283" spans="1:22" ht="15" x14ac:dyDescent="0.25">
      <c r="A2283" s="22">
        <f>VLOOKUP(lex_jul_2014[[#This Row],[Locationid]],[1]LibPAS_data!$A$2:$D$264,4,FALSE)</f>
        <v>2934</v>
      </c>
      <c r="B2283" s="10" t="str">
        <f>TEXT(C2283,"yyyy")&amp;"-"&amp;"Q"&amp;LOOKUP(MONTH(C2283),{1,4,7,10},{1,2,3,4})</f>
        <v>2016-Q1</v>
      </c>
      <c r="C2283" s="19">
        <v>42430</v>
      </c>
      <c r="D2283" s="7">
        <f>YEAR(DATE(YEAR(lex_jul_2014[[#This Row],[Date]]),MONTH(lex_jul_2014[[#This Row],[Date]])+6,1))</f>
        <v>2016</v>
      </c>
      <c r="E2283" s="39" t="str">
        <f>TEXT(lex_jul_2014[[#This Row],[Date]],"YYYY")</f>
        <v>2016</v>
      </c>
      <c r="F2283" t="s">
        <v>296</v>
      </c>
      <c r="G2283" s="7" t="str">
        <f>VLOOKUP(K2283,[1]LibPAS_data!$A$2:$C$600,3,FALSE)</f>
        <v>Greenlee</v>
      </c>
      <c r="H2283">
        <v>14471</v>
      </c>
      <c r="I2283" t="s">
        <v>74</v>
      </c>
      <c r="J2283" s="7" t="str">
        <f>VLOOKUP(K2283,[1]LibPAS_data!$A$2:$C$601,2,FALSE)</f>
        <v>Morenci Community Library</v>
      </c>
      <c r="K2283" s="13" t="s">
        <v>213</v>
      </c>
      <c r="L2283" t="s">
        <v>70</v>
      </c>
      <c r="M2283" t="s">
        <v>266</v>
      </c>
      <c r="P2283">
        <v>0</v>
      </c>
      <c r="Q2283">
        <v>0</v>
      </c>
      <c r="R2283">
        <v>0</v>
      </c>
      <c r="S2283">
        <v>0</v>
      </c>
      <c r="T2283">
        <v>0</v>
      </c>
      <c r="U2283">
        <v>0</v>
      </c>
      <c r="V2283">
        <v>0</v>
      </c>
    </row>
    <row r="2284" spans="1:22" ht="15" x14ac:dyDescent="0.25">
      <c r="A2284" s="22">
        <f>VLOOKUP(lex_jul_2014[[#This Row],[Locationid]],[1]LibPAS_data!$A$2:$D$264,4,FALSE)</f>
        <v>2461</v>
      </c>
      <c r="B2284" s="10" t="str">
        <f>TEXT(C2284,"yyyy")&amp;"-"&amp;"Q"&amp;LOOKUP(MONTH(C2284),{1,4,7,10},{1,2,3,4})</f>
        <v>2016-Q1</v>
      </c>
      <c r="C2284" s="19">
        <v>42430</v>
      </c>
      <c r="D2284" s="7">
        <f>YEAR(DATE(YEAR(lex_jul_2014[[#This Row],[Date]]),MONTH(lex_jul_2014[[#This Row],[Date]])+6,1))</f>
        <v>2016</v>
      </c>
      <c r="E2284" s="39" t="str">
        <f>TEXT(lex_jul_2014[[#This Row],[Date]],"YYYY")</f>
        <v>2016</v>
      </c>
      <c r="F2284" t="s">
        <v>296</v>
      </c>
      <c r="G2284" s="7" t="str">
        <f>VLOOKUP(K2284,[1]LibPAS_data!$A$2:$C$600,3,FALSE)</f>
        <v>Navajo</v>
      </c>
      <c r="H2284">
        <v>6128</v>
      </c>
      <c r="I2284" t="s">
        <v>124</v>
      </c>
      <c r="J2284" s="7" t="str">
        <f>VLOOKUP(K2284,[1]LibPAS_data!$A$2:$C$601,2,FALSE)</f>
        <v>Navajo County Library District</v>
      </c>
      <c r="K2284" s="13" t="s">
        <v>214</v>
      </c>
      <c r="L2284" t="s">
        <v>114</v>
      </c>
      <c r="M2284" t="s">
        <v>266</v>
      </c>
      <c r="P2284">
        <v>4</v>
      </c>
      <c r="Q2284">
        <v>0</v>
      </c>
      <c r="R2284">
        <v>40</v>
      </c>
      <c r="S2284">
        <v>1</v>
      </c>
      <c r="T2284">
        <v>1</v>
      </c>
      <c r="U2284">
        <v>6</v>
      </c>
      <c r="V2284">
        <v>0</v>
      </c>
    </row>
    <row r="2285" spans="1:22" ht="15" x14ac:dyDescent="0.25">
      <c r="A2285" s="22">
        <f>VLOOKUP(lex_jul_2014[[#This Row],[Locationid]],[1]LibPAS_data!$A$2:$D$264,4,FALSE)</f>
        <v>19768</v>
      </c>
      <c r="B2285" s="10" t="str">
        <f>TEXT(C2285,"yyyy")&amp;"-"&amp;"Q"&amp;LOOKUP(MONTH(C2285),{1,4,7,10},{1,2,3,4})</f>
        <v>2016-Q1</v>
      </c>
      <c r="C2285" s="19">
        <v>42430</v>
      </c>
      <c r="D2285" s="7">
        <f>YEAR(DATE(YEAR(lex_jul_2014[[#This Row],[Date]]),MONTH(lex_jul_2014[[#This Row],[Date]])+6,1))</f>
        <v>2016</v>
      </c>
      <c r="E2285" s="39" t="str">
        <f>TEXT(lex_jul_2014[[#This Row],[Date]],"YYYY")</f>
        <v>2016</v>
      </c>
      <c r="F2285" t="s">
        <v>296</v>
      </c>
      <c r="G2285" s="7" t="str">
        <f>VLOOKUP(K2285,[1]LibPAS_data!$A$2:$C$600,3,FALSE)</f>
        <v>Apache</v>
      </c>
      <c r="H2285">
        <v>14548</v>
      </c>
      <c r="I2285" t="s">
        <v>115</v>
      </c>
      <c r="J2285" s="7" t="str">
        <f>VLOOKUP(K2285,[1]LibPAS_data!$A$2:$C$601,2,FALSE)</f>
        <v>Navajo Nation Library System</v>
      </c>
      <c r="K2285" s="13" t="s">
        <v>216</v>
      </c>
      <c r="L2285" t="s">
        <v>114</v>
      </c>
      <c r="M2285" t="s">
        <v>266</v>
      </c>
      <c r="P2285">
        <v>0</v>
      </c>
      <c r="Q2285">
        <v>0</v>
      </c>
      <c r="R2285">
        <v>0</v>
      </c>
      <c r="S2285">
        <v>0</v>
      </c>
      <c r="T2285">
        <v>0</v>
      </c>
      <c r="U2285">
        <v>0</v>
      </c>
      <c r="V2285">
        <v>0</v>
      </c>
    </row>
    <row r="2286" spans="1:22" ht="15" x14ac:dyDescent="0.25">
      <c r="A2286" s="22">
        <f>VLOOKUP(lex_jul_2014[[#This Row],[Locationid]],[1]LibPAS_data!$A$2:$D$264,4,FALSE)</f>
        <v>23601</v>
      </c>
      <c r="B2286" s="10" t="str">
        <f>TEXT(C2286,"yyyy")&amp;"-"&amp;"Q"&amp;LOOKUP(MONTH(C2286),{1,4,7,10},{1,2,3,4})</f>
        <v>2016-Q1</v>
      </c>
      <c r="C2286" s="19">
        <v>42430</v>
      </c>
      <c r="D2286" s="7">
        <f>YEAR(DATE(YEAR(lex_jul_2014[[#This Row],[Date]]),MONTH(lex_jul_2014[[#This Row],[Date]])+6,1))</f>
        <v>2016</v>
      </c>
      <c r="E2286" s="39" t="str">
        <f>TEXT(lex_jul_2014[[#This Row],[Date]],"YYYY")</f>
        <v>2016</v>
      </c>
      <c r="F2286" t="s">
        <v>296</v>
      </c>
      <c r="G2286" s="7" t="str">
        <f>VLOOKUP(K2286,[1]LibPAS_data!$A$2:$C$600,3,FALSE)</f>
        <v>Santa Cruz</v>
      </c>
      <c r="H2286">
        <v>14515</v>
      </c>
      <c r="I2286" t="s">
        <v>137</v>
      </c>
      <c r="J2286" s="7" t="str">
        <f>VLOOKUP(K2286,[1]LibPAS_data!$A$2:$C$601,2,FALSE)</f>
        <v>Nogales/Santa Cruz County Public Library</v>
      </c>
      <c r="K2286" s="13" t="s">
        <v>215</v>
      </c>
      <c r="L2286" t="s">
        <v>138</v>
      </c>
      <c r="M2286" t="s">
        <v>266</v>
      </c>
      <c r="P2286">
        <v>0</v>
      </c>
      <c r="Q2286">
        <v>0</v>
      </c>
      <c r="R2286">
        <v>0</v>
      </c>
      <c r="S2286">
        <v>0</v>
      </c>
      <c r="T2286">
        <v>0</v>
      </c>
      <c r="U2286">
        <v>0</v>
      </c>
      <c r="V2286">
        <v>0</v>
      </c>
    </row>
    <row r="2287" spans="1:22" ht="15" x14ac:dyDescent="0.25">
      <c r="A2287" s="22" t="e">
        <f>VLOOKUP(lex_jul_2014[[#This Row],[Locationid]],[1]LibPAS_data!$A$2:$D$264,4,FALSE)</f>
        <v>#N/A</v>
      </c>
      <c r="B2287" s="10" t="str">
        <f>TEXT(C2287,"yyyy")&amp;"-"&amp;"Q"&amp;LOOKUP(MONTH(C2287),{1,4,7,10},{1,2,3,4})</f>
        <v>2016-Q1</v>
      </c>
      <c r="C2287" s="19">
        <v>42430</v>
      </c>
      <c r="D2287" s="7">
        <f>YEAR(DATE(YEAR(lex_jul_2014[[#This Row],[Date]]),MONTH(lex_jul_2014[[#This Row],[Date]])+6,1))</f>
        <v>2016</v>
      </c>
      <c r="E2287" s="39" t="str">
        <f>TEXT(lex_jul_2014[[#This Row],[Date]],"YYYY")</f>
        <v>2016</v>
      </c>
      <c r="F2287" t="s">
        <v>296</v>
      </c>
      <c r="G2287" s="7" t="str">
        <f>VLOOKUP(K2287,[1]LibPAS_data!$A$2:$C$600,3,FALSE)</f>
        <v>Maricopa</v>
      </c>
      <c r="H2287">
        <v>14488</v>
      </c>
      <c r="I2287" t="s">
        <v>282</v>
      </c>
      <c r="J2287" s="7" t="str">
        <f>VLOOKUP(K2287,[1]LibPAS_data!$A$2:$C$601,2,FALSE)</f>
        <v>Northwest Regional Library</v>
      </c>
      <c r="K2287" s="13" t="s">
        <v>286</v>
      </c>
      <c r="L2287" t="s">
        <v>96</v>
      </c>
      <c r="M2287" t="s">
        <v>266</v>
      </c>
      <c r="P2287">
        <v>0</v>
      </c>
      <c r="Q2287">
        <v>0</v>
      </c>
      <c r="R2287">
        <v>0</v>
      </c>
      <c r="S2287">
        <v>0</v>
      </c>
      <c r="T2287">
        <v>0</v>
      </c>
      <c r="U2287">
        <v>0</v>
      </c>
      <c r="V2287">
        <v>0</v>
      </c>
    </row>
    <row r="2288" spans="1:22" ht="15" x14ac:dyDescent="0.25">
      <c r="A2288" s="22" t="e">
        <f>VLOOKUP(lex_jul_2014[[#This Row],[Locationid]],[1]LibPAS_data!$A$2:$D$264,4,FALSE)</f>
        <v>#N/A</v>
      </c>
      <c r="B2288" s="10" t="str">
        <f>TEXT(C2288,"yyyy")&amp;"-"&amp;"Q"&amp;LOOKUP(MONTH(C2288),{1,4,7,10},{1,2,3,4})</f>
        <v>2016-Q1</v>
      </c>
      <c r="C2288" s="19">
        <v>42430</v>
      </c>
      <c r="D2288" s="7">
        <f>YEAR(DATE(YEAR(lex_jul_2014[[#This Row],[Date]]),MONTH(lex_jul_2014[[#This Row],[Date]])+6,1))</f>
        <v>2016</v>
      </c>
      <c r="E2288" s="39" t="str">
        <f>TEXT(lex_jul_2014[[#This Row],[Date]],"YYYY")</f>
        <v>2016</v>
      </c>
      <c r="F2288" t="s">
        <v>296</v>
      </c>
      <c r="G2288" s="7" t="str">
        <f>VLOOKUP(K2288,[1]LibPAS_data!$A$2:$C$600,3,FALSE)</f>
        <v>Pinal</v>
      </c>
      <c r="H2288">
        <v>13840</v>
      </c>
      <c r="I2288" t="s">
        <v>23</v>
      </c>
      <c r="J2288" s="7" t="str">
        <f>VLOOKUP(K2288,[1]LibPAS_data!$A$2:$C$601,2,FALSE)</f>
        <v>Oracle Public Library</v>
      </c>
      <c r="K2288" s="13" t="s">
        <v>217</v>
      </c>
      <c r="L2288" t="s">
        <v>13</v>
      </c>
      <c r="M2288" t="s">
        <v>266</v>
      </c>
      <c r="P2288">
        <v>0</v>
      </c>
      <c r="Q2288">
        <v>0</v>
      </c>
      <c r="R2288">
        <v>0</v>
      </c>
      <c r="S2288">
        <v>0</v>
      </c>
      <c r="T2288">
        <v>0</v>
      </c>
      <c r="U2288">
        <v>0</v>
      </c>
      <c r="V2288">
        <v>0</v>
      </c>
    </row>
    <row r="2289" spans="1:22" ht="15" x14ac:dyDescent="0.25">
      <c r="A2289" s="22" t="e">
        <f>VLOOKUP(lex_jul_2014[[#This Row],[Locationid]],[1]LibPAS_data!$A$2:$D$264,4,FALSE)</f>
        <v>#N/A</v>
      </c>
      <c r="B2289" s="10" t="str">
        <f>TEXT(C2289,"yyyy")&amp;"-"&amp;"Q"&amp;LOOKUP(MONTH(C2289),{1,4,7,10},{1,2,3,4})</f>
        <v>2016-Q1</v>
      </c>
      <c r="C2289" s="19">
        <v>42430</v>
      </c>
      <c r="D2289" s="7">
        <f>YEAR(DATE(YEAR(lex_jul_2014[[#This Row],[Date]]),MONTH(lex_jul_2014[[#This Row],[Date]])+6,1))</f>
        <v>2016</v>
      </c>
      <c r="E2289" s="39" t="str">
        <f>TEXT(lex_jul_2014[[#This Row],[Date]],"YYYY")</f>
        <v>2016</v>
      </c>
      <c r="F2289" t="s">
        <v>296</v>
      </c>
      <c r="G2289" s="7" t="str">
        <f>VLOOKUP(K2289,[1]LibPAS_data!$A$2:$C$600,3,FALSE)</f>
        <v>Pinal</v>
      </c>
      <c r="H2289">
        <v>14513</v>
      </c>
      <c r="I2289" t="s">
        <v>135</v>
      </c>
      <c r="J2289" s="7" t="str">
        <f>VLOOKUP(K2289,[1]LibPAS_data!$A$2:$C$601,2,FALSE)</f>
        <v>Oro Valley Public Library</v>
      </c>
      <c r="K2289" s="13" t="s">
        <v>218</v>
      </c>
      <c r="L2289" t="s">
        <v>131</v>
      </c>
      <c r="M2289" t="s">
        <v>266</v>
      </c>
      <c r="P2289">
        <v>0</v>
      </c>
      <c r="Q2289">
        <v>0</v>
      </c>
      <c r="R2289">
        <v>0</v>
      </c>
      <c r="S2289">
        <v>0</v>
      </c>
      <c r="T2289">
        <v>0</v>
      </c>
      <c r="U2289">
        <v>0</v>
      </c>
      <c r="V2289">
        <v>0</v>
      </c>
    </row>
    <row r="2290" spans="1:22" ht="15" x14ac:dyDescent="0.25">
      <c r="A2290" s="22" t="str">
        <f>VLOOKUP(lex_jul_2014[[#This Row],[Locationid]],[1]LibPAS_data!$A$2:$D$264,4,FALSE)</f>
        <v>N/A</v>
      </c>
      <c r="B2290" s="10" t="str">
        <f>TEXT(C2290,"yyyy")&amp;"-"&amp;"Q"&amp;LOOKUP(MONTH(C2290),{1,4,7,10},{1,2,3,4})</f>
        <v>2016-Q1</v>
      </c>
      <c r="C2290" s="19">
        <v>42430</v>
      </c>
      <c r="D2290" s="7">
        <f>YEAR(DATE(YEAR(lex_jul_2014[[#This Row],[Date]]),MONTH(lex_jul_2014[[#This Row],[Date]])+6,1))</f>
        <v>2016</v>
      </c>
      <c r="E2290" s="39" t="str">
        <f>TEXT(lex_jul_2014[[#This Row],[Date]],"YYYY")</f>
        <v>2016</v>
      </c>
      <c r="F2290" t="s">
        <v>296</v>
      </c>
      <c r="G2290" s="7" t="str">
        <f>VLOOKUP(K2290,[1]LibPAS_data!$A$2:$C$600,3,FALSE)</f>
        <v>Coconino</v>
      </c>
      <c r="H2290">
        <v>14453</v>
      </c>
      <c r="I2290" t="s">
        <v>64</v>
      </c>
      <c r="J2290" s="7" t="str">
        <f>VLOOKUP(K2290,[1]LibPAS_data!$A$2:$C$601,2,FALSE)</f>
        <v>Page Public Library</v>
      </c>
      <c r="K2290" s="13" t="s">
        <v>219</v>
      </c>
      <c r="L2290" t="s">
        <v>62</v>
      </c>
      <c r="M2290" t="s">
        <v>266</v>
      </c>
      <c r="P2290">
        <v>0</v>
      </c>
      <c r="Q2290">
        <v>0</v>
      </c>
      <c r="R2290">
        <v>0</v>
      </c>
      <c r="S2290">
        <v>0</v>
      </c>
      <c r="T2290">
        <v>0</v>
      </c>
      <c r="U2290">
        <v>0</v>
      </c>
      <c r="V2290">
        <v>0</v>
      </c>
    </row>
    <row r="2291" spans="1:22" ht="15" x14ac:dyDescent="0.25">
      <c r="A2291" s="22">
        <f>VLOOKUP(lex_jul_2014[[#This Row],[Locationid]],[1]LibPAS_data!$A$2:$D$264,4,FALSE)</f>
        <v>10834</v>
      </c>
      <c r="B2291" s="10" t="str">
        <f>TEXT(C2291,"yyyy")&amp;"-"&amp;"Q"&amp;LOOKUP(MONTH(C2291),{1,4,7,10},{1,2,3,4})</f>
        <v>2016-Q1</v>
      </c>
      <c r="C2291" s="19">
        <v>42430</v>
      </c>
      <c r="D2291" s="7">
        <f>YEAR(DATE(YEAR(lex_jul_2014[[#This Row],[Date]]),MONTH(lex_jul_2014[[#This Row],[Date]])+6,1))</f>
        <v>2016</v>
      </c>
      <c r="E2291" s="39" t="str">
        <f>TEXT(lex_jul_2014[[#This Row],[Date]],"YYYY")</f>
        <v>2016</v>
      </c>
      <c r="F2291" t="s">
        <v>296</v>
      </c>
      <c r="G2291" s="7" t="str">
        <f>VLOOKUP(K2291,[1]LibPAS_data!$A$2:$C$600,3,FALSE)</f>
        <v>La Paz</v>
      </c>
      <c r="H2291">
        <v>14472</v>
      </c>
      <c r="I2291" t="s">
        <v>301</v>
      </c>
      <c r="J2291" s="7" t="str">
        <f>VLOOKUP(K2291,[1]LibPAS_data!$A$2:$C$601,2,FALSE)</f>
        <v>Parker Public Library</v>
      </c>
      <c r="K2291" s="13" t="s">
        <v>300</v>
      </c>
      <c r="M2291" t="s">
        <v>266</v>
      </c>
      <c r="P2291">
        <v>0</v>
      </c>
      <c r="Q2291">
        <v>0</v>
      </c>
      <c r="R2291">
        <v>0</v>
      </c>
      <c r="S2291">
        <v>0</v>
      </c>
      <c r="T2291">
        <v>0</v>
      </c>
      <c r="U2291">
        <v>0</v>
      </c>
      <c r="V2291">
        <v>0</v>
      </c>
    </row>
    <row r="2292" spans="1:22" ht="15" x14ac:dyDescent="0.25">
      <c r="A2292" s="22">
        <f>VLOOKUP(lex_jul_2014[[#This Row],[Locationid]],[1]LibPAS_data!$A$2:$D$264,4,FALSE)</f>
        <v>811</v>
      </c>
      <c r="B2292" s="10" t="str">
        <f>TEXT(C2292,"yyyy")&amp;"-"&amp;"Q"&amp;LOOKUP(MONTH(C2292),{1,4,7,10},{1,2,3,4})</f>
        <v>2016-Q1</v>
      </c>
      <c r="C2292" s="19">
        <v>42430</v>
      </c>
      <c r="D2292" s="7">
        <f>YEAR(DATE(YEAR(lex_jul_2014[[#This Row],[Date]]),MONTH(lex_jul_2014[[#This Row],[Date]])+6,1))</f>
        <v>2016</v>
      </c>
      <c r="E2292" s="39" t="str">
        <f>TEXT(lex_jul_2014[[#This Row],[Date]],"YYYY")</f>
        <v>2016</v>
      </c>
      <c r="F2292" t="s">
        <v>296</v>
      </c>
      <c r="G2292" s="7" t="str">
        <f>VLOOKUP(K2292,[1]LibPAS_data!$A$2:$C$600,3,FALSE)</f>
        <v>Santa Cruz</v>
      </c>
      <c r="H2292">
        <v>14516</v>
      </c>
      <c r="I2292" t="s">
        <v>139</v>
      </c>
      <c r="J2292" s="7" t="str">
        <f>VLOOKUP(K2292,[1]LibPAS_data!$A$2:$C$601,2,FALSE)</f>
        <v>Patagonia Public Library</v>
      </c>
      <c r="K2292" s="15" t="s">
        <v>220</v>
      </c>
      <c r="L2292" t="s">
        <v>138</v>
      </c>
      <c r="M2292" t="s">
        <v>266</v>
      </c>
      <c r="P2292">
        <v>0</v>
      </c>
      <c r="Q2292">
        <v>0</v>
      </c>
      <c r="R2292">
        <v>0</v>
      </c>
      <c r="S2292">
        <v>0</v>
      </c>
      <c r="T2292">
        <v>0</v>
      </c>
      <c r="U2292">
        <v>0</v>
      </c>
      <c r="V2292">
        <v>0</v>
      </c>
    </row>
    <row r="2293" spans="1:22" ht="15" x14ac:dyDescent="0.25">
      <c r="A2293" s="22">
        <f>VLOOKUP(lex_jul_2014[[#This Row],[Locationid]],[1]LibPAS_data!$A$2:$D$264,4,FALSE)</f>
        <v>13597</v>
      </c>
      <c r="B2293" s="10" t="str">
        <f>TEXT(C2293,"yyyy")&amp;"-"&amp;"Q"&amp;LOOKUP(MONTH(C2293),{1,4,7,10},{1,2,3,4})</f>
        <v>2016-Q1</v>
      </c>
      <c r="C2293" s="19">
        <v>42430</v>
      </c>
      <c r="D2293" s="7">
        <f>YEAR(DATE(YEAR(lex_jul_2014[[#This Row],[Date]]),MONTH(lex_jul_2014[[#This Row],[Date]])+6,1))</f>
        <v>2016</v>
      </c>
      <c r="E2293" s="39" t="str">
        <f>TEXT(lex_jul_2014[[#This Row],[Date]],"YYYY")</f>
        <v>2016</v>
      </c>
      <c r="F2293" t="s">
        <v>296</v>
      </c>
      <c r="G2293" s="7" t="str">
        <f>VLOOKUP(K2293,[1]LibPAS_data!$A$2:$C$600,3,FALSE)</f>
        <v>Gila</v>
      </c>
      <c r="H2293">
        <v>14462</v>
      </c>
      <c r="I2293" t="s">
        <v>89</v>
      </c>
      <c r="J2293" s="7" t="str">
        <f>VLOOKUP(K2293,[1]LibPAS_data!$A$2:$C$601,2,FALSE)</f>
        <v>Payson Public Library</v>
      </c>
      <c r="K2293" s="13" t="s">
        <v>221</v>
      </c>
      <c r="L2293" t="s">
        <v>84</v>
      </c>
      <c r="M2293" t="s">
        <v>266</v>
      </c>
      <c r="P2293">
        <v>0</v>
      </c>
      <c r="Q2293">
        <v>0</v>
      </c>
      <c r="R2293">
        <v>0</v>
      </c>
      <c r="S2293">
        <v>0</v>
      </c>
      <c r="T2293">
        <v>0</v>
      </c>
      <c r="U2293">
        <v>0</v>
      </c>
      <c r="V2293">
        <v>0</v>
      </c>
    </row>
    <row r="2294" spans="1:22" ht="15" x14ac:dyDescent="0.25">
      <c r="A2294" s="22">
        <f>VLOOKUP(lex_jul_2014[[#This Row],[Locationid]],[1]LibPAS_data!$A$2:$D$264,4,FALSE)</f>
        <v>109952</v>
      </c>
      <c r="B2294" s="10" t="str">
        <f>TEXT(C2294,"yyyy")&amp;"-"&amp;"Q"&amp;LOOKUP(MONTH(C2294),{1,4,7,10},{1,2,3,4})</f>
        <v>2016-Q1</v>
      </c>
      <c r="C2294" s="19">
        <v>42430</v>
      </c>
      <c r="D2294" s="7">
        <f>YEAR(DATE(YEAR(lex_jul_2014[[#This Row],[Date]]),MONTH(lex_jul_2014[[#This Row],[Date]])+6,1))</f>
        <v>2016</v>
      </c>
      <c r="E2294" s="39" t="str">
        <f>TEXT(lex_jul_2014[[#This Row],[Date]],"YYYY")</f>
        <v>2016</v>
      </c>
      <c r="F2294" t="s">
        <v>296</v>
      </c>
      <c r="G2294" s="7" t="str">
        <f>VLOOKUP(K2294,[1]LibPAS_data!$A$2:$C$600,3,FALSE)</f>
        <v>Maricopa</v>
      </c>
      <c r="H2294">
        <v>14480</v>
      </c>
      <c r="I2294" t="s">
        <v>109</v>
      </c>
      <c r="J2294" s="7" t="str">
        <f>VLOOKUP(K2294,[1]LibPAS_data!$A$2:$C$601,2,FALSE)</f>
        <v>Peoria Public Library</v>
      </c>
      <c r="K2294" s="13" t="s">
        <v>222</v>
      </c>
      <c r="L2294" t="s">
        <v>96</v>
      </c>
      <c r="M2294" t="s">
        <v>266</v>
      </c>
      <c r="P2294">
        <v>0</v>
      </c>
      <c r="Q2294">
        <v>0</v>
      </c>
      <c r="R2294">
        <v>0</v>
      </c>
      <c r="S2294">
        <v>0</v>
      </c>
      <c r="T2294">
        <v>0</v>
      </c>
      <c r="U2294">
        <v>0</v>
      </c>
      <c r="V2294">
        <v>0</v>
      </c>
    </row>
    <row r="2295" spans="1:22" ht="15" x14ac:dyDescent="0.25">
      <c r="A2295" s="22">
        <f>VLOOKUP(lex_jul_2014[[#This Row],[Locationid]],[1]LibPAS_data!$A$2:$D$264,4,FALSE)</f>
        <v>943450</v>
      </c>
      <c r="B2295" s="10" t="str">
        <f>TEXT(C2295,"yyyy")&amp;"-"&amp;"Q"&amp;LOOKUP(MONTH(C2295),{1,4,7,10},{1,2,3,4})</f>
        <v>2016-Q1</v>
      </c>
      <c r="C2295" s="19">
        <v>42430</v>
      </c>
      <c r="D2295" s="7">
        <f>YEAR(DATE(YEAR(lex_jul_2014[[#This Row],[Date]]),MONTH(lex_jul_2014[[#This Row],[Date]])+6,1))</f>
        <v>2016</v>
      </c>
      <c r="E2295" s="39" t="str">
        <f>TEXT(lex_jul_2014[[#This Row],[Date]],"YYYY")</f>
        <v>2016</v>
      </c>
      <c r="F2295" t="s">
        <v>296</v>
      </c>
      <c r="G2295" s="7" t="str">
        <f>VLOOKUP(K2295,[1]LibPAS_data!$A$2:$C$600,3,FALSE)</f>
        <v>Maricopa</v>
      </c>
      <c r="H2295">
        <v>5773</v>
      </c>
      <c r="I2295" t="s">
        <v>107</v>
      </c>
      <c r="J2295" s="7" t="str">
        <f>VLOOKUP(K2295,[1]LibPAS_data!$A$2:$C$601,2,FALSE)</f>
        <v>Phoenix Public Library</v>
      </c>
      <c r="K2295" s="15" t="s">
        <v>223</v>
      </c>
      <c r="L2295" t="s">
        <v>96</v>
      </c>
      <c r="M2295" t="s">
        <v>266</v>
      </c>
      <c r="P2295">
        <v>214</v>
      </c>
      <c r="Q2295">
        <v>60</v>
      </c>
      <c r="R2295">
        <v>3291</v>
      </c>
      <c r="S2295">
        <v>109</v>
      </c>
      <c r="T2295">
        <v>49</v>
      </c>
      <c r="U2295">
        <v>57</v>
      </c>
      <c r="V2295">
        <v>1</v>
      </c>
    </row>
    <row r="2296" spans="1:22" ht="15" x14ac:dyDescent="0.25">
      <c r="A2296" s="22">
        <f>VLOOKUP(lex_jul_2014[[#This Row],[Locationid]],[1]LibPAS_data!$A$2:$D$264,4,FALSE)</f>
        <v>405419</v>
      </c>
      <c r="B2296" s="10" t="str">
        <f>TEXT(C2296,"yyyy")&amp;"-"&amp;"Q"&amp;LOOKUP(MONTH(C2296),{1,4,7,10},{1,2,3,4})</f>
        <v>2016-Q1</v>
      </c>
      <c r="C2296" s="19">
        <v>42430</v>
      </c>
      <c r="D2296" s="7">
        <f>YEAR(DATE(YEAR(lex_jul_2014[[#This Row],[Date]]),MONTH(lex_jul_2014[[#This Row],[Date]])+6,1))</f>
        <v>2016</v>
      </c>
      <c r="E2296" s="39" t="str">
        <f>TEXT(lex_jul_2014[[#This Row],[Date]],"YYYY")</f>
        <v>2016</v>
      </c>
      <c r="F2296" t="s">
        <v>296</v>
      </c>
      <c r="G2296" s="7" t="str">
        <f>VLOOKUP(K2296,[1]LibPAS_data!$A$2:$C$600,3,FALSE)</f>
        <v>Pima</v>
      </c>
      <c r="H2296">
        <v>5042</v>
      </c>
      <c r="I2296" t="s">
        <v>136</v>
      </c>
      <c r="J2296" s="7" t="str">
        <f>VLOOKUP(K2296,[1]LibPAS_data!$A$2:$C$601,2,FALSE)</f>
        <v>Pima County Public Library</v>
      </c>
      <c r="K2296" s="13" t="s">
        <v>225</v>
      </c>
      <c r="L2296" t="s">
        <v>131</v>
      </c>
      <c r="M2296" t="s">
        <v>266</v>
      </c>
      <c r="P2296">
        <v>329</v>
      </c>
      <c r="Q2296">
        <v>182</v>
      </c>
      <c r="R2296">
        <v>3244</v>
      </c>
      <c r="S2296">
        <v>119</v>
      </c>
      <c r="T2296">
        <v>54</v>
      </c>
      <c r="U2296">
        <v>37</v>
      </c>
      <c r="V2296">
        <v>3</v>
      </c>
    </row>
    <row r="2297" spans="1:22" ht="15" x14ac:dyDescent="0.25">
      <c r="A2297" s="22" t="e">
        <f>VLOOKUP(lex_jul_2014[[#This Row],[Locationid]],[1]LibPAS_data!$A$2:$D$264,4,FALSE)</f>
        <v>#N/A</v>
      </c>
      <c r="B2297" s="10" t="str">
        <f>TEXT(C2297,"yyyy")&amp;"-"&amp;"Q"&amp;LOOKUP(MONTH(C2297),{1,4,7,10},{1,2,3,4})</f>
        <v>2016-Q1</v>
      </c>
      <c r="C2297" s="19">
        <v>42430</v>
      </c>
      <c r="D2297" s="7">
        <f>YEAR(DATE(YEAR(lex_jul_2014[[#This Row],[Date]]),MONTH(lex_jul_2014[[#This Row],[Date]])+6,1))</f>
        <v>2016</v>
      </c>
      <c r="E2297" s="39" t="str">
        <f>TEXT(lex_jul_2014[[#This Row],[Date]],"YYYY")</f>
        <v>2016</v>
      </c>
      <c r="F2297" t="s">
        <v>296</v>
      </c>
      <c r="G2297" s="7" t="str">
        <f>VLOOKUP(K2297,[1]LibPAS_data!$A$2:$C$600,3,FALSE)</f>
        <v>Yuma</v>
      </c>
      <c r="H2297">
        <v>14466</v>
      </c>
      <c r="I2297" t="s">
        <v>94</v>
      </c>
      <c r="J2297" s="7" t="str">
        <f>VLOOKUP(K2297,[1]LibPAS_data!$A$2:$C$601,2,FALSE)</f>
        <v>Heritage Branch Library</v>
      </c>
      <c r="K2297" s="13" t="s">
        <v>302</v>
      </c>
      <c r="L2297" t="s">
        <v>93</v>
      </c>
      <c r="M2297" t="s">
        <v>266</v>
      </c>
      <c r="P2297">
        <v>0</v>
      </c>
      <c r="Q2297">
        <v>0</v>
      </c>
      <c r="R2297">
        <v>0</v>
      </c>
      <c r="S2297">
        <v>0</v>
      </c>
      <c r="T2297">
        <v>0</v>
      </c>
      <c r="U2297">
        <v>0</v>
      </c>
      <c r="V2297">
        <v>0</v>
      </c>
    </row>
    <row r="2298" spans="1:22" ht="15" x14ac:dyDescent="0.25">
      <c r="A2298" s="22">
        <f>VLOOKUP(lex_jul_2014[[#This Row],[Locationid]],[1]LibPAS_data!$A$2:$D$264,4,FALSE)</f>
        <v>8901</v>
      </c>
      <c r="B2298" s="10" t="str">
        <f>TEXT(C2298,"yyyy")&amp;"-"&amp;"Q"&amp;LOOKUP(MONTH(C2298),{1,4,7,10},{1,2,3,4})</f>
        <v>2016-Q1</v>
      </c>
      <c r="C2298" s="19">
        <v>42430</v>
      </c>
      <c r="D2298" s="7">
        <f>YEAR(DATE(YEAR(lex_jul_2014[[#This Row],[Date]]),MONTH(lex_jul_2014[[#This Row],[Date]])+6,1))</f>
        <v>2016</v>
      </c>
      <c r="E2298" s="39" t="str">
        <f>TEXT(lex_jul_2014[[#This Row],[Date]],"YYYY")</f>
        <v>2016</v>
      </c>
      <c r="F2298" t="s">
        <v>296</v>
      </c>
      <c r="G2298" s="7" t="str">
        <f>VLOOKUP(K2298,[1]LibPAS_data!$A$2:$C$600,3,FALSE)</f>
        <v>Pinal</v>
      </c>
      <c r="H2298">
        <v>13846</v>
      </c>
      <c r="I2298" t="s">
        <v>20</v>
      </c>
      <c r="J2298" s="7" t="str">
        <f>VLOOKUP(K2298,[1]LibPAS_data!$A$2:$C$601,2,FALSE)</f>
        <v>Pinal County Library District</v>
      </c>
      <c r="K2298" s="13" t="s">
        <v>226</v>
      </c>
      <c r="L2298" t="s">
        <v>13</v>
      </c>
      <c r="M2298" t="s">
        <v>266</v>
      </c>
      <c r="P2298">
        <v>10</v>
      </c>
      <c r="Q2298">
        <v>4</v>
      </c>
      <c r="R2298">
        <v>62</v>
      </c>
      <c r="S2298">
        <v>1</v>
      </c>
      <c r="T2298">
        <v>2</v>
      </c>
      <c r="U2298">
        <v>6</v>
      </c>
      <c r="V2298">
        <v>0</v>
      </c>
    </row>
    <row r="2299" spans="1:22" ht="15" x14ac:dyDescent="0.25">
      <c r="A2299" s="22" t="e">
        <f>VLOOKUP(lex_jul_2014[[#This Row],[Locationid]],[1]LibPAS_data!$A$2:$D$264,4,FALSE)</f>
        <v>#N/A</v>
      </c>
      <c r="B2299" s="10" t="str">
        <f>TEXT(C2299,"yyyy")&amp;"-"&amp;"Q"&amp;LOOKUP(MONTH(C2299),{1,4,7,10},{1,2,3,4})</f>
        <v>2016-Q1</v>
      </c>
      <c r="C2299" s="19">
        <v>42430</v>
      </c>
      <c r="D2299" s="7">
        <f>YEAR(DATE(YEAR(lex_jul_2014[[#This Row],[Date]]),MONTH(lex_jul_2014[[#This Row],[Date]])+6,1))</f>
        <v>2016</v>
      </c>
      <c r="E2299" s="39" t="str">
        <f>TEXT(lex_jul_2014[[#This Row],[Date]],"YYYY")</f>
        <v>2016</v>
      </c>
      <c r="F2299" t="s">
        <v>296</v>
      </c>
      <c r="G2299" s="7" t="str">
        <f>VLOOKUP(K2299,[1]LibPAS_data!$A$2:$C$600,3,FALSE)</f>
        <v>Navajo</v>
      </c>
      <c r="H2299">
        <v>14500</v>
      </c>
      <c r="I2299" t="s">
        <v>127</v>
      </c>
      <c r="J2299" s="7" t="str">
        <f>VLOOKUP(K2299,[1]LibPAS_data!$A$2:$C$601,2,FALSE)</f>
        <v>Pinedale Public Library</v>
      </c>
      <c r="K2299" s="13" t="s">
        <v>227</v>
      </c>
      <c r="L2299" t="s">
        <v>114</v>
      </c>
      <c r="M2299" t="s">
        <v>266</v>
      </c>
      <c r="P2299">
        <v>0</v>
      </c>
      <c r="Q2299">
        <v>0</v>
      </c>
      <c r="R2299">
        <v>0</v>
      </c>
      <c r="S2299">
        <v>0</v>
      </c>
      <c r="T2299">
        <v>0</v>
      </c>
      <c r="U2299">
        <v>0</v>
      </c>
      <c r="V2299">
        <v>0</v>
      </c>
    </row>
    <row r="2300" spans="1:22" ht="15" x14ac:dyDescent="0.25">
      <c r="A2300" s="22" t="e">
        <f>VLOOKUP(lex_jul_2014[[#This Row],[Locationid]],[1]LibPAS_data!$A$2:$D$264,4,FALSE)</f>
        <v>#N/A</v>
      </c>
      <c r="B2300" s="10" t="str">
        <f>TEXT(C2300,"yyyy")&amp;"-"&amp;"Q"&amp;LOOKUP(MONTH(C2300),{1,4,7,10},{1,2,3,4})</f>
        <v>2016-Q1</v>
      </c>
      <c r="C2300" s="19">
        <v>42430</v>
      </c>
      <c r="D2300" s="7">
        <f>YEAR(DATE(YEAR(lex_jul_2014[[#This Row],[Date]]),MONTH(lex_jul_2014[[#This Row],[Date]])+6,1))</f>
        <v>2016</v>
      </c>
      <c r="E2300" s="39" t="str">
        <f>TEXT(lex_jul_2014[[#This Row],[Date]],"YYYY")</f>
        <v>2016</v>
      </c>
      <c r="F2300" t="s">
        <v>296</v>
      </c>
      <c r="G2300" s="7" t="str">
        <f>VLOOKUP(K2300,[1]LibPAS_data!$A$2:$C$600,3,FALSE)</f>
        <v>Maricopa</v>
      </c>
      <c r="H2300">
        <v>14501</v>
      </c>
      <c r="I2300" t="s">
        <v>128</v>
      </c>
      <c r="J2300" s="7" t="str">
        <f>VLOOKUP(K2300,[1]LibPAS_data!$A$2:$C$601,2,FALSE)</f>
        <v>Hollyhock Branch Library</v>
      </c>
      <c r="K2300" s="13" t="s">
        <v>303</v>
      </c>
      <c r="L2300" t="s">
        <v>114</v>
      </c>
      <c r="M2300" t="s">
        <v>266</v>
      </c>
      <c r="P2300">
        <v>0</v>
      </c>
      <c r="Q2300">
        <v>0</v>
      </c>
      <c r="R2300">
        <v>0</v>
      </c>
      <c r="S2300">
        <v>0</v>
      </c>
      <c r="T2300">
        <v>0</v>
      </c>
      <c r="U2300">
        <v>0</v>
      </c>
      <c r="V2300">
        <v>0</v>
      </c>
    </row>
    <row r="2301" spans="1:22" ht="15" x14ac:dyDescent="0.25">
      <c r="A2301" s="22">
        <f>VLOOKUP(lex_jul_2014[[#This Row],[Locationid]],[1]LibPAS_data!$A$2:$D$264,4,FALSE)</f>
        <v>29416</v>
      </c>
      <c r="B2301" s="10" t="str">
        <f>TEXT(C2301,"yyyy")&amp;"-"&amp;"Q"&amp;LOOKUP(MONTH(C2301),{1,4,7,10},{1,2,3,4})</f>
        <v>2016-Q1</v>
      </c>
      <c r="C2301" s="19">
        <v>42430</v>
      </c>
      <c r="D2301" s="7">
        <f>YEAR(DATE(YEAR(lex_jul_2014[[#This Row],[Date]]),MONTH(lex_jul_2014[[#This Row],[Date]])+6,1))</f>
        <v>2016</v>
      </c>
      <c r="E2301" s="39" t="str">
        <f>TEXT(lex_jul_2014[[#This Row],[Date]],"YYYY")</f>
        <v>2016</v>
      </c>
      <c r="F2301" t="s">
        <v>296</v>
      </c>
      <c r="G2301" s="7" t="str">
        <f>VLOOKUP(K2301,[1]LibPAS_data!$A$2:$C$600,3,FALSE)</f>
        <v>Yavapai</v>
      </c>
      <c r="H2301">
        <v>14524</v>
      </c>
      <c r="I2301" t="s">
        <v>48</v>
      </c>
      <c r="J2301" s="7" t="str">
        <f>VLOOKUP(K2301,[1]LibPAS_data!$A$2:$C$601,2,FALSE)</f>
        <v>Prescott Public Library</v>
      </c>
      <c r="K2301" s="15" t="s">
        <v>229</v>
      </c>
      <c r="L2301" t="s">
        <v>39</v>
      </c>
      <c r="M2301" t="s">
        <v>266</v>
      </c>
      <c r="P2301">
        <v>0</v>
      </c>
      <c r="Q2301">
        <v>0</v>
      </c>
      <c r="R2301">
        <v>0</v>
      </c>
      <c r="S2301">
        <v>0</v>
      </c>
      <c r="T2301">
        <v>0</v>
      </c>
      <c r="U2301">
        <v>0</v>
      </c>
      <c r="V2301">
        <v>0</v>
      </c>
    </row>
    <row r="2302" spans="1:22" ht="15" x14ac:dyDescent="0.25">
      <c r="A2302" s="22">
        <f>VLOOKUP(lex_jul_2014[[#This Row],[Locationid]],[1]LibPAS_data!$A$2:$D$264,4,FALSE)</f>
        <v>22616</v>
      </c>
      <c r="B2302" s="10" t="str">
        <f>TEXT(C2302,"yyyy")&amp;"-"&amp;"Q"&amp;LOOKUP(MONTH(C2302),{1,4,7,10},{1,2,3,4})</f>
        <v>2016-Q1</v>
      </c>
      <c r="C2302" s="19">
        <v>42430</v>
      </c>
      <c r="D2302" s="7">
        <f>YEAR(DATE(YEAR(lex_jul_2014[[#This Row],[Date]]),MONTH(lex_jul_2014[[#This Row],[Date]])+6,1))</f>
        <v>2016</v>
      </c>
      <c r="E2302" s="39" t="str">
        <f>TEXT(lex_jul_2014[[#This Row],[Date]],"YYYY")</f>
        <v>2016</v>
      </c>
      <c r="F2302" t="s">
        <v>296</v>
      </c>
      <c r="G2302" s="7" t="str">
        <f>VLOOKUP(K2302,[1]LibPAS_data!$A$2:$C$600,3,FALSE)</f>
        <v>Yavapai</v>
      </c>
      <c r="H2302">
        <v>14519</v>
      </c>
      <c r="I2302" t="s">
        <v>45</v>
      </c>
      <c r="J2302" s="7" t="str">
        <f>VLOOKUP(K2302,[1]LibPAS_data!$A$2:$C$601,2,FALSE)</f>
        <v>Prescott Valley Public Library</v>
      </c>
      <c r="K2302" s="13" t="s">
        <v>230</v>
      </c>
      <c r="L2302" t="s">
        <v>39</v>
      </c>
      <c r="M2302" t="s">
        <v>266</v>
      </c>
      <c r="P2302">
        <v>8</v>
      </c>
      <c r="Q2302">
        <v>1</v>
      </c>
      <c r="R2302">
        <v>145</v>
      </c>
      <c r="S2302">
        <v>0</v>
      </c>
      <c r="T2302">
        <v>5</v>
      </c>
      <c r="U2302">
        <v>0</v>
      </c>
      <c r="V2302">
        <v>2</v>
      </c>
    </row>
    <row r="2303" spans="1:22" ht="15" x14ac:dyDescent="0.25">
      <c r="A2303" s="22">
        <f>VLOOKUP(lex_jul_2014[[#This Row],[Locationid]],[1]LibPAS_data!$A$2:$D$264,4,FALSE)</f>
        <v>5873</v>
      </c>
      <c r="B2303" s="10" t="str">
        <f>TEXT(C2303,"yyyy")&amp;"-"&amp;"Q"&amp;LOOKUP(MONTH(C2303),{1,4,7,10},{1,2,3,4})</f>
        <v>2016-Q1</v>
      </c>
      <c r="C2303" s="19">
        <v>42430</v>
      </c>
      <c r="D2303" s="7">
        <f>YEAR(DATE(YEAR(lex_jul_2014[[#This Row],[Date]]),MONTH(lex_jul_2014[[#This Row],[Date]])+6,1))</f>
        <v>2016</v>
      </c>
      <c r="E2303" s="39" t="str">
        <f>TEXT(lex_jul_2014[[#This Row],[Date]],"YYYY")</f>
        <v>2016</v>
      </c>
      <c r="F2303" t="s">
        <v>296</v>
      </c>
      <c r="G2303" s="7" t="str">
        <f>VLOOKUP(K2303,[1]LibPAS_data!$A$2:$C$600,3,FALSE)</f>
        <v>La Paz</v>
      </c>
      <c r="H2303">
        <v>14473</v>
      </c>
      <c r="I2303" t="s">
        <v>35</v>
      </c>
      <c r="J2303" s="7" t="str">
        <f>VLOOKUP(K2303,[1]LibPAS_data!$A$2:$C$601,2,FALSE)</f>
        <v>Quartzsite Public Library</v>
      </c>
      <c r="K2303" s="13" t="s">
        <v>231</v>
      </c>
      <c r="L2303" t="s">
        <v>34</v>
      </c>
      <c r="M2303" t="s">
        <v>266</v>
      </c>
      <c r="P2303">
        <v>0</v>
      </c>
      <c r="Q2303">
        <v>0</v>
      </c>
      <c r="R2303">
        <v>0</v>
      </c>
      <c r="S2303">
        <v>0</v>
      </c>
      <c r="T2303">
        <v>0</v>
      </c>
      <c r="U2303">
        <v>0</v>
      </c>
      <c r="V2303">
        <v>0</v>
      </c>
    </row>
    <row r="2304" spans="1:22" ht="15" x14ac:dyDescent="0.25">
      <c r="A2304" s="22" t="e">
        <f>VLOOKUP(lex_jul_2014[[#This Row],[Locationid]],[1]LibPAS_data!$A$2:$D$264,4,FALSE)</f>
        <v>#N/A</v>
      </c>
      <c r="B2304" s="10" t="str">
        <f>TEXT(C2304,"yyyy")&amp;"-"&amp;"Q"&amp;LOOKUP(MONTH(C2304),{1,4,7,10},{1,2,3,4})</f>
        <v>2016-Q1</v>
      </c>
      <c r="C2304" s="19">
        <v>42430</v>
      </c>
      <c r="D2304" s="7">
        <f>YEAR(DATE(YEAR(lex_jul_2014[[#This Row],[Date]]),MONTH(lex_jul_2014[[#This Row],[Date]])+6,1))</f>
        <v>2016</v>
      </c>
      <c r="E2304" s="39" t="str">
        <f>TEXT(lex_jul_2014[[#This Row],[Date]],"YYYY")</f>
        <v>2016</v>
      </c>
      <c r="F2304" t="s">
        <v>296</v>
      </c>
      <c r="G2304" s="7" t="str">
        <f>VLOOKUP(K2304,[1]LibPAS_data!$A$2:$C$600,3,FALSE)</f>
        <v>Navajo</v>
      </c>
      <c r="H2304">
        <v>14502</v>
      </c>
      <c r="I2304" t="s">
        <v>129</v>
      </c>
      <c r="J2304" s="7" t="str">
        <f>VLOOKUP(K2304,[1]LibPAS_data!$A$2:$C$601,2,FALSE)</f>
        <v>Rim Community Library</v>
      </c>
      <c r="K2304" s="13" t="s">
        <v>232</v>
      </c>
      <c r="L2304" t="s">
        <v>114</v>
      </c>
      <c r="M2304" t="s">
        <v>266</v>
      </c>
      <c r="P2304">
        <v>0</v>
      </c>
      <c r="Q2304">
        <v>0</v>
      </c>
      <c r="R2304">
        <v>0</v>
      </c>
      <c r="S2304">
        <v>0</v>
      </c>
      <c r="T2304">
        <v>0</v>
      </c>
      <c r="U2304">
        <v>0</v>
      </c>
      <c r="V2304">
        <v>0</v>
      </c>
    </row>
    <row r="2305" spans="1:22" ht="15" x14ac:dyDescent="0.25">
      <c r="A2305" s="22">
        <f>VLOOKUP(lex_jul_2014[[#This Row],[Locationid]],[1]LibPAS_data!$A$2:$D$264,4,FALSE)</f>
        <v>11980</v>
      </c>
      <c r="B2305" s="10" t="str">
        <f>TEXT(C2305,"yyyy")&amp;"-"&amp;"Q"&amp;LOOKUP(MONTH(C2305),{1,4,7,10},{1,2,3,4})</f>
        <v>2016-Q1</v>
      </c>
      <c r="C2305" s="19">
        <v>42430</v>
      </c>
      <c r="D2305" s="7">
        <f>YEAR(DATE(YEAR(lex_jul_2014[[#This Row],[Date]]),MONTH(lex_jul_2014[[#This Row],[Date]])+6,1))</f>
        <v>2016</v>
      </c>
      <c r="E2305" s="39" t="str">
        <f>TEXT(lex_jul_2014[[#This Row],[Date]],"YYYY")</f>
        <v>2016</v>
      </c>
      <c r="F2305" t="s">
        <v>296</v>
      </c>
      <c r="G2305" s="7" t="str">
        <f>VLOOKUP(K2305,[1]LibPAS_data!$A$2:$C$600,3,FALSE)</f>
        <v>Graham</v>
      </c>
      <c r="H2305">
        <v>14467</v>
      </c>
      <c r="I2305" t="s">
        <v>92</v>
      </c>
      <c r="J2305" s="7" t="str">
        <f>VLOOKUP(K2305,[1]LibPAS_data!$A$2:$C$601,2,FALSE)</f>
        <v>Safford City - Graham County Library</v>
      </c>
      <c r="K2305" s="13" t="s">
        <v>233</v>
      </c>
      <c r="L2305" t="s">
        <v>93</v>
      </c>
      <c r="M2305" t="s">
        <v>266</v>
      </c>
      <c r="P2305">
        <v>14</v>
      </c>
      <c r="Q2305">
        <v>2</v>
      </c>
      <c r="R2305">
        <v>228</v>
      </c>
      <c r="S2305">
        <v>3</v>
      </c>
      <c r="T2305">
        <v>3</v>
      </c>
      <c r="U2305">
        <v>0</v>
      </c>
      <c r="V2305">
        <v>0</v>
      </c>
    </row>
    <row r="2306" spans="1:22" ht="15" x14ac:dyDescent="0.25">
      <c r="A2306" s="22" t="str">
        <f>VLOOKUP(lex_jul_2014[[#This Row],[Locationid]],[1]LibPAS_data!$A$2:$D$264,4,FALSE)</f>
        <v>N/A</v>
      </c>
      <c r="B2306" s="10" t="str">
        <f>TEXT(C2306,"yyyy")&amp;"-"&amp;"Q"&amp;LOOKUP(MONTH(C2306),{1,4,7,10},{1,2,3,4})</f>
        <v>2016-Q1</v>
      </c>
      <c r="C2306" s="19">
        <v>42430</v>
      </c>
      <c r="D2306" s="7">
        <f>YEAR(DATE(YEAR(lex_jul_2014[[#This Row],[Date]]),MONTH(lex_jul_2014[[#This Row],[Date]])+6,1))</f>
        <v>2016</v>
      </c>
      <c r="E2306" s="39" t="str">
        <f>TEXT(lex_jul_2014[[#This Row],[Date]],"YYYY")</f>
        <v>2016</v>
      </c>
      <c r="F2306" t="s">
        <v>296</v>
      </c>
      <c r="G2306" s="7" t="str">
        <f>VLOOKUP(K2306,[1]LibPAS_data!$A$2:$C$600,3,FALSE)</f>
        <v>Maricopa</v>
      </c>
      <c r="H2306">
        <v>14483</v>
      </c>
      <c r="I2306" t="s">
        <v>113</v>
      </c>
      <c r="J2306" s="7" t="str">
        <f>VLOOKUP(K2306,[1]LibPAS_data!$A$2:$C$601,2,FALSE)</f>
        <v>Salt River Tribal Library</v>
      </c>
      <c r="K2306" s="13" t="s">
        <v>234</v>
      </c>
      <c r="L2306" t="s">
        <v>96</v>
      </c>
      <c r="M2306" t="s">
        <v>266</v>
      </c>
      <c r="P2306">
        <v>0</v>
      </c>
      <c r="Q2306">
        <v>0</v>
      </c>
      <c r="R2306">
        <v>0</v>
      </c>
      <c r="S2306">
        <v>0</v>
      </c>
      <c r="T2306">
        <v>0</v>
      </c>
      <c r="U2306">
        <v>0</v>
      </c>
      <c r="V2306">
        <v>0</v>
      </c>
    </row>
    <row r="2307" spans="1:22" ht="15" x14ac:dyDescent="0.25">
      <c r="A2307" s="22">
        <f>VLOOKUP(lex_jul_2014[[#This Row],[Locationid]],[1]LibPAS_data!$A$2:$D$264,4,FALSE)</f>
        <v>5625</v>
      </c>
      <c r="B2307" s="10" t="str">
        <f>TEXT(C2307,"yyyy")&amp;"-"&amp;"Q"&amp;LOOKUP(MONTH(C2307),{1,4,7,10},{1,2,3,4})</f>
        <v>2016-Q1</v>
      </c>
      <c r="C2307" s="19">
        <v>42430</v>
      </c>
      <c r="D2307" s="7">
        <f>YEAR(DATE(YEAR(lex_jul_2014[[#This Row],[Date]]),MONTH(lex_jul_2014[[#This Row],[Date]])+6,1))</f>
        <v>2016</v>
      </c>
      <c r="E2307" s="39" t="str">
        <f>TEXT(lex_jul_2014[[#This Row],[Date]],"YYYY")</f>
        <v>2016</v>
      </c>
      <c r="F2307" t="s">
        <v>296</v>
      </c>
      <c r="G2307" s="7" t="str">
        <f>VLOOKUP(K2307,[1]LibPAS_data!$A$2:$C$600,3,FALSE)</f>
        <v>Gila</v>
      </c>
      <c r="H2307">
        <v>14460</v>
      </c>
      <c r="I2307" t="s">
        <v>86</v>
      </c>
      <c r="J2307" s="7" t="str">
        <f>VLOOKUP(K2307,[1]LibPAS_data!$A$2:$C$601,2,FALSE)</f>
        <v>San Carlos Public Library</v>
      </c>
      <c r="K2307" s="13" t="s">
        <v>235</v>
      </c>
      <c r="L2307" t="s">
        <v>84</v>
      </c>
      <c r="M2307" t="s">
        <v>266</v>
      </c>
      <c r="P2307">
        <v>0</v>
      </c>
      <c r="Q2307">
        <v>0</v>
      </c>
      <c r="R2307">
        <v>0</v>
      </c>
      <c r="S2307">
        <v>0</v>
      </c>
      <c r="T2307">
        <v>0</v>
      </c>
      <c r="U2307">
        <v>0</v>
      </c>
      <c r="V2307">
        <v>0</v>
      </c>
    </row>
    <row r="2308" spans="1:22" ht="15" x14ac:dyDescent="0.25">
      <c r="A2308" s="22" t="str">
        <f>VLOOKUP(lex_jul_2014[[#This Row],[Locationid]],[1]LibPAS_data!$A$2:$D$264,4,FALSE)</f>
        <v>N/A</v>
      </c>
      <c r="B2308" s="10" t="str">
        <f>TEXT(C2308,"yyyy")&amp;"-"&amp;"Q"&amp;LOOKUP(MONTH(C2308),{1,4,7,10},{1,2,3,4})</f>
        <v>2016-Q1</v>
      </c>
      <c r="C2308" s="19">
        <v>42430</v>
      </c>
      <c r="D2308" s="7">
        <f>YEAR(DATE(YEAR(lex_jul_2014[[#This Row],[Date]]),MONTH(lex_jul_2014[[#This Row],[Date]])+6,1))</f>
        <v>2016</v>
      </c>
      <c r="E2308" s="39" t="str">
        <f>TEXT(lex_jul_2014[[#This Row],[Date]],"YYYY")</f>
        <v>2016</v>
      </c>
      <c r="F2308" t="s">
        <v>296</v>
      </c>
      <c r="G2308" s="7" t="str">
        <f>VLOOKUP(K2308,[1]LibPAS_data!$A$2:$C$600,3,FALSE)</f>
        <v>Maricopa</v>
      </c>
      <c r="H2308">
        <v>14484</v>
      </c>
      <c r="I2308" t="s">
        <v>103</v>
      </c>
      <c r="J2308" s="7" t="str">
        <f>VLOOKUP(K2308,[1]LibPAS_data!$A$2:$C$601,2,FALSE)</f>
        <v>San Lucy Library</v>
      </c>
      <c r="K2308" s="13" t="s">
        <v>236</v>
      </c>
      <c r="L2308" t="s">
        <v>96</v>
      </c>
      <c r="M2308" t="s">
        <v>266</v>
      </c>
      <c r="P2308">
        <v>0</v>
      </c>
      <c r="Q2308">
        <v>0</v>
      </c>
      <c r="R2308">
        <v>0</v>
      </c>
      <c r="S2308">
        <v>0</v>
      </c>
      <c r="T2308">
        <v>0</v>
      </c>
      <c r="U2308">
        <v>0</v>
      </c>
      <c r="V2308">
        <v>0</v>
      </c>
    </row>
    <row r="2309" spans="1:22" ht="15" x14ac:dyDescent="0.25">
      <c r="A2309" s="22" t="e">
        <f>VLOOKUP(lex_jul_2014[[#This Row],[Locationid]],[1]LibPAS_data!$A$2:$D$264,4,FALSE)</f>
        <v>#N/A</v>
      </c>
      <c r="B2309" s="10" t="str">
        <f>TEXT(C2309,"yyyy")&amp;"-"&amp;"Q"&amp;LOOKUP(MONTH(C2309),{1,4,7,10},{1,2,3,4})</f>
        <v>2016-Q1</v>
      </c>
      <c r="C2309" s="19">
        <v>42430</v>
      </c>
      <c r="D2309" s="7">
        <f>YEAR(DATE(YEAR(lex_jul_2014[[#This Row],[Date]]),MONTH(lex_jul_2014[[#This Row],[Date]])+6,1))</f>
        <v>2016</v>
      </c>
      <c r="E2309" s="39" t="str">
        <f>TEXT(lex_jul_2014[[#This Row],[Date]],"YYYY")</f>
        <v>2016</v>
      </c>
      <c r="F2309" t="s">
        <v>296</v>
      </c>
      <c r="G2309" s="7" t="str">
        <f>VLOOKUP(K2309,[1]LibPAS_data!$A$2:$C$600,3,FALSE)</f>
        <v>Pinal</v>
      </c>
      <c r="H2309">
        <v>13842</v>
      </c>
      <c r="I2309" t="s">
        <v>25</v>
      </c>
      <c r="J2309" s="7" t="str">
        <f>VLOOKUP(K2309,[1]LibPAS_data!$A$2:$C$601,2,FALSE)</f>
        <v>San Manuel Public Library</v>
      </c>
      <c r="K2309" s="15" t="s">
        <v>237</v>
      </c>
      <c r="L2309" t="s">
        <v>13</v>
      </c>
      <c r="M2309" t="s">
        <v>266</v>
      </c>
      <c r="P2309">
        <v>0</v>
      </c>
      <c r="Q2309">
        <v>0</v>
      </c>
      <c r="R2309">
        <v>0</v>
      </c>
      <c r="S2309">
        <v>0</v>
      </c>
      <c r="T2309">
        <v>0</v>
      </c>
      <c r="U2309">
        <v>0</v>
      </c>
      <c r="V2309">
        <v>0</v>
      </c>
    </row>
    <row r="2310" spans="1:22" ht="15" x14ac:dyDescent="0.25">
      <c r="A2310" s="22">
        <f>VLOOKUP(lex_jul_2014[[#This Row],[Locationid]],[1]LibPAS_data!$A$2:$D$264,4,FALSE)</f>
        <v>360</v>
      </c>
      <c r="B2310" s="10" t="str">
        <f>TEXT(C2310,"yyyy")&amp;"-"&amp;"Q"&amp;LOOKUP(MONTH(C2310),{1,4,7,10},{1,2,3,4})</f>
        <v>2016-Q1</v>
      </c>
      <c r="C2310" s="19">
        <v>42430</v>
      </c>
      <c r="D2310" s="7">
        <f>YEAR(DATE(YEAR(lex_jul_2014[[#This Row],[Date]]),MONTH(lex_jul_2014[[#This Row],[Date]])+6,1))</f>
        <v>2016</v>
      </c>
      <c r="E2310" s="39" t="str">
        <f>TEXT(lex_jul_2014[[#This Row],[Date]],"YYYY")</f>
        <v>2016</v>
      </c>
      <c r="F2310" t="s">
        <v>296</v>
      </c>
      <c r="G2310" s="7" t="str">
        <f>VLOOKUP(K2310,[1]LibPAS_data!$A$2:$C$600,3,FALSE)</f>
        <v>Pima</v>
      </c>
      <c r="H2310">
        <v>14511</v>
      </c>
      <c r="I2310" t="s">
        <v>133</v>
      </c>
      <c r="J2310" s="7" t="str">
        <f>VLOOKUP(K2310,[1]LibPAS_data!$A$2:$C$601,2,FALSE)</f>
        <v>San Xavier Library Center</v>
      </c>
      <c r="K2310" s="13" t="s">
        <v>238</v>
      </c>
      <c r="L2310" t="s">
        <v>131</v>
      </c>
      <c r="M2310" t="s">
        <v>266</v>
      </c>
      <c r="P2310">
        <v>0</v>
      </c>
      <c r="Q2310">
        <v>0</v>
      </c>
      <c r="R2310">
        <v>0</v>
      </c>
      <c r="S2310">
        <v>0</v>
      </c>
      <c r="T2310">
        <v>0</v>
      </c>
      <c r="U2310">
        <v>0</v>
      </c>
      <c r="V2310">
        <v>0</v>
      </c>
    </row>
    <row r="2311" spans="1:22" ht="15" x14ac:dyDescent="0.25">
      <c r="A2311" s="22">
        <f>VLOOKUP(lex_jul_2014[[#This Row],[Locationid]],[1]LibPAS_data!$A$2:$D$264,4,FALSE)</f>
        <v>174482</v>
      </c>
      <c r="B2311" s="10" t="str">
        <f>TEXT(C2311,"yyyy")&amp;"-"&amp;"Q"&amp;LOOKUP(MONTH(C2311),{1,4,7,10},{1,2,3,4})</f>
        <v>2016-Q1</v>
      </c>
      <c r="C2311" s="19">
        <v>42430</v>
      </c>
      <c r="D2311" s="7">
        <f>YEAR(DATE(YEAR(lex_jul_2014[[#This Row],[Date]]),MONTH(lex_jul_2014[[#This Row],[Date]])+6,1))</f>
        <v>2016</v>
      </c>
      <c r="E2311" s="39" t="str">
        <f>TEXT(lex_jul_2014[[#This Row],[Date]],"YYYY")</f>
        <v>2016</v>
      </c>
      <c r="F2311" t="s">
        <v>296</v>
      </c>
      <c r="G2311" s="7" t="str">
        <f>VLOOKUP(K2311,[1]LibPAS_data!$A$2:$C$600,3,FALSE)</f>
        <v>Maricopa</v>
      </c>
      <c r="H2311">
        <v>14315</v>
      </c>
      <c r="I2311" t="s">
        <v>101</v>
      </c>
      <c r="J2311" s="7" t="str">
        <f>VLOOKUP(K2311,[1]LibPAS_data!$A$2:$C$601,2,FALSE)</f>
        <v>Scottsdale Public Library</v>
      </c>
      <c r="K2311" s="13" t="s">
        <v>239</v>
      </c>
      <c r="L2311" t="s">
        <v>96</v>
      </c>
      <c r="M2311" t="s">
        <v>266</v>
      </c>
      <c r="P2311">
        <v>9</v>
      </c>
      <c r="Q2311">
        <v>0</v>
      </c>
      <c r="R2311">
        <v>165</v>
      </c>
      <c r="S2311">
        <v>1</v>
      </c>
      <c r="T2311">
        <v>1</v>
      </c>
      <c r="U2311">
        <v>3</v>
      </c>
      <c r="V2311">
        <v>0</v>
      </c>
    </row>
    <row r="2312" spans="1:22" ht="15" x14ac:dyDescent="0.25">
      <c r="A2312" s="22">
        <f>VLOOKUP(lex_jul_2014[[#This Row],[Locationid]],[1]LibPAS_data!$A$2:$D$264,4,FALSE)</f>
        <v>11000</v>
      </c>
      <c r="B2312" s="10" t="str">
        <f>TEXT(C2312,"yyyy")&amp;"-"&amp;"Q"&amp;LOOKUP(MONTH(C2312),{1,4,7,10},{1,2,3,4})</f>
        <v>2016-Q1</v>
      </c>
      <c r="C2312" s="19">
        <v>42430</v>
      </c>
      <c r="D2312" s="7">
        <f>YEAR(DATE(YEAR(lex_jul_2014[[#This Row],[Date]]),MONTH(lex_jul_2014[[#This Row],[Date]])+6,1))</f>
        <v>2016</v>
      </c>
      <c r="E2312" s="39" t="str">
        <f>TEXT(lex_jul_2014[[#This Row],[Date]],"YYYY")</f>
        <v>2016</v>
      </c>
      <c r="F2312" t="s">
        <v>296</v>
      </c>
      <c r="G2312" s="7" t="str">
        <f>VLOOKUP(K2312,[1]LibPAS_data!$A$2:$C$600,3,FALSE)</f>
        <v>Yavapai</v>
      </c>
      <c r="H2312">
        <v>14525</v>
      </c>
      <c r="I2312" t="s">
        <v>49</v>
      </c>
      <c r="J2312" s="7" t="str">
        <f>VLOOKUP(K2312,[1]LibPAS_data!$A$2:$C$601,2,FALSE)</f>
        <v>Sedona Public Library</v>
      </c>
      <c r="K2312" s="13" t="s">
        <v>240</v>
      </c>
      <c r="L2312" t="s">
        <v>39</v>
      </c>
      <c r="M2312" t="s">
        <v>266</v>
      </c>
      <c r="P2312">
        <v>0</v>
      </c>
      <c r="Q2312">
        <v>0</v>
      </c>
      <c r="R2312">
        <v>0</v>
      </c>
      <c r="S2312">
        <v>0</v>
      </c>
      <c r="T2312">
        <v>0</v>
      </c>
      <c r="U2312">
        <v>0</v>
      </c>
      <c r="V2312">
        <v>0</v>
      </c>
    </row>
    <row r="2313" spans="1:22" ht="15" x14ac:dyDescent="0.25">
      <c r="A2313" s="22" t="e">
        <f>VLOOKUP(lex_jul_2014[[#This Row],[Locationid]],[1]LibPAS_data!$A$2:$D$264,4,FALSE)</f>
        <v>#N/A</v>
      </c>
      <c r="B2313" s="10" t="str">
        <f>TEXT(C2313,"yyyy")&amp;"-"&amp;"Q"&amp;LOOKUP(MONTH(C2313),{1,4,7,10},{1,2,3,4})</f>
        <v>2016-Q1</v>
      </c>
      <c r="C2313" s="19">
        <v>42430</v>
      </c>
      <c r="D2313" s="7">
        <f>YEAR(DATE(YEAR(lex_jul_2014[[#This Row],[Date]]),MONTH(lex_jul_2014[[#This Row],[Date]])+6,1))</f>
        <v>2016</v>
      </c>
      <c r="E2313" s="39" t="str">
        <f>TEXT(lex_jul_2014[[#This Row],[Date]],"YYYY")</f>
        <v>2016</v>
      </c>
      <c r="F2313" t="s">
        <v>296</v>
      </c>
      <c r="G2313" s="7" t="str">
        <f>VLOOKUP(K2313,[1]LibPAS_data!$A$2:$C$600,3,FALSE)</f>
        <v>Yavapai</v>
      </c>
      <c r="H2313">
        <v>14550</v>
      </c>
      <c r="I2313" t="s">
        <v>50</v>
      </c>
      <c r="J2313" s="7" t="str">
        <f>VLOOKUP(K2313,[1]LibPAS_data!$A$2:$C$601,2,FALSE)</f>
        <v>Seligman Public Library</v>
      </c>
      <c r="K2313" s="13" t="s">
        <v>241</v>
      </c>
      <c r="L2313" t="s">
        <v>39</v>
      </c>
      <c r="M2313" t="s">
        <v>266</v>
      </c>
      <c r="P2313">
        <v>0</v>
      </c>
      <c r="Q2313">
        <v>0</v>
      </c>
      <c r="R2313">
        <v>0</v>
      </c>
      <c r="S2313">
        <v>0</v>
      </c>
      <c r="T2313">
        <v>0</v>
      </c>
      <c r="U2313">
        <v>0</v>
      </c>
      <c r="V2313">
        <v>0</v>
      </c>
    </row>
    <row r="2314" spans="1:22" ht="15" x14ac:dyDescent="0.25">
      <c r="A2314" s="22">
        <f>VLOOKUP(lex_jul_2014[[#This Row],[Locationid]],[1]LibPAS_data!$A$2:$D$264,4,FALSE)</f>
        <v>8021</v>
      </c>
      <c r="B2314" s="10" t="str">
        <f>TEXT(C2314,"yyyy")&amp;"-"&amp;"Q"&amp;LOOKUP(MONTH(C2314),{1,4,7,10},{1,2,3,4})</f>
        <v>2016-Q1</v>
      </c>
      <c r="C2314" s="19">
        <v>42430</v>
      </c>
      <c r="D2314" s="7">
        <f>YEAR(DATE(YEAR(lex_jul_2014[[#This Row],[Date]]),MONTH(lex_jul_2014[[#This Row],[Date]])+6,1))</f>
        <v>2016</v>
      </c>
      <c r="E2314" s="39" t="str">
        <f>TEXT(lex_jul_2014[[#This Row],[Date]],"YYYY")</f>
        <v>2016</v>
      </c>
      <c r="F2314" t="s">
        <v>296</v>
      </c>
      <c r="G2314" s="7" t="str">
        <f>VLOOKUP(K2314,[1]LibPAS_data!$A$2:$C$600,3,FALSE)</f>
        <v>Navajo</v>
      </c>
      <c r="H2314">
        <v>14503</v>
      </c>
      <c r="I2314" t="s">
        <v>130</v>
      </c>
      <c r="J2314" s="7" t="str">
        <f>VLOOKUP(K2314,[1]LibPAS_data!$A$2:$C$601,2,FALSE)</f>
        <v>Show Low Public Library</v>
      </c>
      <c r="K2314" s="13" t="s">
        <v>242</v>
      </c>
      <c r="L2314" t="s">
        <v>114</v>
      </c>
      <c r="M2314" t="s">
        <v>266</v>
      </c>
      <c r="P2314">
        <v>0</v>
      </c>
      <c r="Q2314">
        <v>0</v>
      </c>
      <c r="R2314">
        <v>0</v>
      </c>
      <c r="S2314">
        <v>0</v>
      </c>
      <c r="T2314">
        <v>0</v>
      </c>
      <c r="U2314">
        <v>0</v>
      </c>
      <c r="V2314">
        <v>0</v>
      </c>
    </row>
    <row r="2315" spans="1:22" ht="15" x14ac:dyDescent="0.25">
      <c r="A2315" s="22">
        <f>VLOOKUP(lex_jul_2014[[#This Row],[Locationid]],[1]LibPAS_data!$A$2:$D$264,4,FALSE)</f>
        <v>32811</v>
      </c>
      <c r="B2315" s="10" t="str">
        <f>TEXT(C2315,"yyyy")&amp;"-"&amp;"Q"&amp;LOOKUP(MONTH(C2315),{1,4,7,10},{1,2,3,4})</f>
        <v>2016-Q1</v>
      </c>
      <c r="C2315" s="19">
        <v>42430</v>
      </c>
      <c r="D2315" s="7">
        <f>YEAR(DATE(YEAR(lex_jul_2014[[#This Row],[Date]]),MONTH(lex_jul_2014[[#This Row],[Date]])+6,1))</f>
        <v>2016</v>
      </c>
      <c r="E2315" s="39" t="str">
        <f>TEXT(lex_jul_2014[[#This Row],[Date]],"YYYY")</f>
        <v>2016</v>
      </c>
      <c r="F2315" t="s">
        <v>296</v>
      </c>
      <c r="G2315" s="7" t="str">
        <f>VLOOKUP(K2315,[1]LibPAS_data!$A$2:$C$600,3,FALSE)</f>
        <v>Cochise</v>
      </c>
      <c r="H2315">
        <v>14450</v>
      </c>
      <c r="I2315" t="s">
        <v>75</v>
      </c>
      <c r="J2315" s="7" t="str">
        <f>VLOOKUP(K2315,[1]LibPAS_data!$A$2:$C$601,2,FALSE)</f>
        <v>Sierra Vista Public Library</v>
      </c>
      <c r="K2315" s="13" t="s">
        <v>243</v>
      </c>
      <c r="L2315" t="s">
        <v>76</v>
      </c>
      <c r="M2315" t="s">
        <v>266</v>
      </c>
      <c r="P2315">
        <v>0</v>
      </c>
      <c r="Q2315">
        <v>0</v>
      </c>
      <c r="R2315">
        <v>0</v>
      </c>
      <c r="S2315">
        <v>0</v>
      </c>
      <c r="T2315">
        <v>0</v>
      </c>
      <c r="U2315">
        <v>0</v>
      </c>
      <c r="V2315">
        <v>0</v>
      </c>
    </row>
    <row r="2316" spans="1:22" ht="15" x14ac:dyDescent="0.25">
      <c r="A2316" s="22">
        <f>VLOOKUP(lex_jul_2014[[#This Row],[Locationid]],[1]LibPAS_data!$A$2:$D$264,4,FALSE)</f>
        <v>6435</v>
      </c>
      <c r="B2316" s="10" t="str">
        <f>TEXT(C2316,"yyyy")&amp;"-"&amp;"Q"&amp;LOOKUP(MONTH(C2316),{1,4,7,10},{1,2,3,4})</f>
        <v>2016-Q1</v>
      </c>
      <c r="C2316" s="19">
        <v>42430</v>
      </c>
      <c r="D2316" s="7">
        <f>YEAR(DATE(YEAR(lex_jul_2014[[#This Row],[Date]]),MONTH(lex_jul_2014[[#This Row],[Date]])+6,1))</f>
        <v>2016</v>
      </c>
      <c r="E2316" s="39" t="str">
        <f>TEXT(lex_jul_2014[[#This Row],[Date]],"YYYY")</f>
        <v>2016</v>
      </c>
      <c r="F2316" t="s">
        <v>296</v>
      </c>
      <c r="G2316" s="7" t="str">
        <f>VLOOKUP(K2316,[1]LibPAS_data!$A$2:$C$600,3,FALSE)</f>
        <v>Navajo</v>
      </c>
      <c r="H2316">
        <v>14504</v>
      </c>
      <c r="I2316" t="s">
        <v>120</v>
      </c>
      <c r="J2316" s="7" t="str">
        <f>VLOOKUP(K2316,[1]LibPAS_data!$A$2:$C$601,2,FALSE)</f>
        <v>Snowflake-Taylor Public Library</v>
      </c>
      <c r="K2316" s="13" t="s">
        <v>244</v>
      </c>
      <c r="L2316" t="s">
        <v>114</v>
      </c>
      <c r="M2316" t="s">
        <v>266</v>
      </c>
      <c r="P2316">
        <v>0</v>
      </c>
      <c r="Q2316">
        <v>0</v>
      </c>
      <c r="R2316">
        <v>0</v>
      </c>
      <c r="S2316">
        <v>0</v>
      </c>
      <c r="T2316">
        <v>0</v>
      </c>
      <c r="U2316">
        <v>0</v>
      </c>
      <c r="V2316">
        <v>0</v>
      </c>
    </row>
    <row r="2317" spans="1:22" ht="15" x14ac:dyDescent="0.25">
      <c r="A2317" s="22">
        <f>VLOOKUP(lex_jul_2014[[#This Row],[Locationid]],[1]LibPAS_data!$A$2:$D$264,4,FALSE)</f>
        <v>2616</v>
      </c>
      <c r="B2317" s="10" t="str">
        <f>TEXT(C2317,"yyyy")&amp;"-"&amp;"Q"&amp;LOOKUP(MONTH(C2317),{1,4,7,10},{1,2,3,4})</f>
        <v>2016-Q1</v>
      </c>
      <c r="C2317" s="19">
        <v>42430</v>
      </c>
      <c r="D2317" s="7">
        <f>YEAR(DATE(YEAR(lex_jul_2014[[#This Row],[Date]]),MONTH(lex_jul_2014[[#This Row],[Date]])+6,1))</f>
        <v>2016</v>
      </c>
      <c r="E2317" s="39" t="str">
        <f>TEXT(lex_jul_2014[[#This Row],[Date]],"YYYY")</f>
        <v>2016</v>
      </c>
      <c r="F2317" t="s">
        <v>296</v>
      </c>
      <c r="G2317" s="7" t="str">
        <f>VLOOKUP(K2317,[1]LibPAS_data!$A$2:$C$600,3,FALSE)</f>
        <v>Pinal</v>
      </c>
      <c r="H2317">
        <v>13844</v>
      </c>
      <c r="I2317" t="s">
        <v>27</v>
      </c>
      <c r="J2317" s="7" t="str">
        <f>VLOOKUP(K2317,[1]LibPAS_data!$A$2:$C$601,2,FALSE)</f>
        <v>Superior Public Library</v>
      </c>
      <c r="K2317" s="13" t="s">
        <v>245</v>
      </c>
      <c r="L2317" t="s">
        <v>13</v>
      </c>
      <c r="M2317" t="s">
        <v>266</v>
      </c>
      <c r="P2317">
        <v>0</v>
      </c>
      <c r="Q2317">
        <v>0</v>
      </c>
      <c r="R2317">
        <v>0</v>
      </c>
      <c r="S2317">
        <v>0</v>
      </c>
      <c r="T2317">
        <v>0</v>
      </c>
      <c r="U2317">
        <v>0</v>
      </c>
      <c r="V2317">
        <v>0</v>
      </c>
    </row>
    <row r="2318" spans="1:22" ht="15" x14ac:dyDescent="0.25">
      <c r="A2318" s="22">
        <f>VLOOKUP(lex_jul_2014[[#This Row],[Locationid]],[1]LibPAS_data!$A$2:$D$264,4,FALSE)</f>
        <v>140708</v>
      </c>
      <c r="B2318" s="10" t="str">
        <f>TEXT(C2318,"yyyy")&amp;"-"&amp;"Q"&amp;LOOKUP(MONTH(C2318),{1,4,7,10},{1,2,3,4})</f>
        <v>2016-Q1</v>
      </c>
      <c r="C2318" s="19">
        <v>42430</v>
      </c>
      <c r="D2318" s="7">
        <f>YEAR(DATE(YEAR(lex_jul_2014[[#This Row],[Date]]),MONTH(lex_jul_2014[[#This Row],[Date]])+6,1))</f>
        <v>2016</v>
      </c>
      <c r="E2318" s="39" t="str">
        <f>TEXT(lex_jul_2014[[#This Row],[Date]],"YYYY")</f>
        <v>2016</v>
      </c>
      <c r="F2318" t="s">
        <v>296</v>
      </c>
      <c r="G2318" s="7" t="str">
        <f>VLOOKUP(K2318,[1]LibPAS_data!$A$2:$C$600,3,FALSE)</f>
        <v>Maricopa</v>
      </c>
      <c r="H2318">
        <v>5355</v>
      </c>
      <c r="I2318" t="s">
        <v>108</v>
      </c>
      <c r="J2318" s="7" t="str">
        <f>VLOOKUP(K2318,[1]LibPAS_data!$A$2:$C$601,2,FALSE)</f>
        <v>Tempe Public Library</v>
      </c>
      <c r="K2318" s="15" t="s">
        <v>270</v>
      </c>
      <c r="L2318" t="s">
        <v>96</v>
      </c>
      <c r="M2318" t="s">
        <v>266</v>
      </c>
      <c r="P2318">
        <v>35</v>
      </c>
      <c r="Q2318">
        <v>4</v>
      </c>
      <c r="R2318">
        <v>158</v>
      </c>
      <c r="S2318">
        <v>5</v>
      </c>
      <c r="T2318">
        <v>12</v>
      </c>
      <c r="U2318">
        <v>4</v>
      </c>
      <c r="V2318">
        <v>42</v>
      </c>
    </row>
    <row r="2319" spans="1:22" ht="15" x14ac:dyDescent="0.25">
      <c r="A2319" s="22" t="str">
        <f>VLOOKUP(lex_jul_2014[[#This Row],[Locationid]],[1]LibPAS_data!$A$2:$D$264,4,FALSE)</f>
        <v>N/A</v>
      </c>
      <c r="B2319" s="10" t="str">
        <f>TEXT(C2319,"yyyy")&amp;"-"&amp;"Q"&amp;LOOKUP(MONTH(C2319),{1,4,7,10},{1,2,3,4})</f>
        <v>2016-Q1</v>
      </c>
      <c r="C2319" s="19">
        <v>42430</v>
      </c>
      <c r="D2319" s="7">
        <f>YEAR(DATE(YEAR(lex_jul_2014[[#This Row],[Date]]),MONTH(lex_jul_2014[[#This Row],[Date]])+6,1))</f>
        <v>2016</v>
      </c>
      <c r="E2319" s="39" t="str">
        <f>TEXT(lex_jul_2014[[#This Row],[Date]],"YYYY")</f>
        <v>2016</v>
      </c>
      <c r="F2319" t="s">
        <v>296</v>
      </c>
      <c r="G2319" s="7" t="str">
        <f>VLOOKUP(K2319,[1]LibPAS_data!$A$2:$C$600,3,FALSE)</f>
        <v>Mohave</v>
      </c>
      <c r="H2319">
        <v>14491</v>
      </c>
      <c r="I2319" t="s">
        <v>32</v>
      </c>
      <c r="J2319" s="7" t="str">
        <f>VLOOKUP(K2319,[1]LibPAS_data!$A$2:$C$601,2,FALSE)</f>
        <v>The Edward McElwain Memorial Lib</v>
      </c>
      <c r="K2319" s="13" t="s">
        <v>246</v>
      </c>
      <c r="L2319" t="s">
        <v>28</v>
      </c>
      <c r="M2319" t="s">
        <v>266</v>
      </c>
      <c r="P2319">
        <v>0</v>
      </c>
      <c r="Q2319">
        <v>0</v>
      </c>
      <c r="R2319">
        <v>0</v>
      </c>
      <c r="S2319">
        <v>0</v>
      </c>
      <c r="T2319">
        <v>0</v>
      </c>
      <c r="U2319">
        <v>0</v>
      </c>
      <c r="V2319">
        <v>0</v>
      </c>
    </row>
    <row r="2320" spans="1:22" ht="15" x14ac:dyDescent="0.25">
      <c r="A2320" s="22">
        <f>VLOOKUP(lex_jul_2014[[#This Row],[Locationid]],[1]LibPAS_data!$A$2:$D$264,4,FALSE)</f>
        <v>4415</v>
      </c>
      <c r="B2320" s="10" t="str">
        <f>TEXT(C2320,"yyyy")&amp;"-"&amp;"Q"&amp;LOOKUP(MONTH(C2320),{1,4,7,10},{1,2,3,4})</f>
        <v>2016-Q1</v>
      </c>
      <c r="C2320" s="19">
        <v>42430</v>
      </c>
      <c r="D2320" s="7">
        <f>YEAR(DATE(YEAR(lex_jul_2014[[#This Row],[Date]]),MONTH(lex_jul_2014[[#This Row],[Date]])+6,1))</f>
        <v>2016</v>
      </c>
      <c r="E2320" s="39" t="str">
        <f>TEXT(lex_jul_2014[[#This Row],[Date]],"YYYY")</f>
        <v>2016</v>
      </c>
      <c r="F2320" t="s">
        <v>296</v>
      </c>
      <c r="G2320" s="7" t="str">
        <f>VLOOKUP(K2320,[1]LibPAS_data!$A$2:$C$600,3,FALSE)</f>
        <v>Maricopa</v>
      </c>
      <c r="H2320">
        <v>14485</v>
      </c>
      <c r="I2320" t="s">
        <v>104</v>
      </c>
      <c r="J2320" s="7" t="str">
        <f>VLOOKUP(K2320,[1]LibPAS_data!$A$2:$C$601,2,FALSE)</f>
        <v>Tolleson Public Library</v>
      </c>
      <c r="K2320" s="13" t="s">
        <v>247</v>
      </c>
      <c r="L2320" t="s">
        <v>96</v>
      </c>
      <c r="M2320" t="s">
        <v>266</v>
      </c>
      <c r="P2320">
        <v>0</v>
      </c>
      <c r="Q2320">
        <v>0</v>
      </c>
      <c r="R2320">
        <v>0</v>
      </c>
      <c r="S2320">
        <v>0</v>
      </c>
      <c r="T2320">
        <v>0</v>
      </c>
      <c r="U2320">
        <v>0</v>
      </c>
      <c r="V2320">
        <v>0</v>
      </c>
    </row>
    <row r="2321" spans="1:22" ht="15" x14ac:dyDescent="0.25">
      <c r="A2321" s="22">
        <f>VLOOKUP(lex_jul_2014[[#This Row],[Locationid]],[1]LibPAS_data!$A$2:$D$264,4,FALSE)</f>
        <v>1184</v>
      </c>
      <c r="B2321" s="10" t="str">
        <f>TEXT(C2321,"yyyy")&amp;"-"&amp;"Q"&amp;LOOKUP(MONTH(C2321),{1,4,7,10},{1,2,3,4})</f>
        <v>2016-Q1</v>
      </c>
      <c r="C2321" s="19">
        <v>42430</v>
      </c>
      <c r="D2321" s="7">
        <f>YEAR(DATE(YEAR(lex_jul_2014[[#This Row],[Date]]),MONTH(lex_jul_2014[[#This Row],[Date]])+6,1))</f>
        <v>2016</v>
      </c>
      <c r="E2321" s="39" t="str">
        <f>TEXT(lex_jul_2014[[#This Row],[Date]],"YYYY")</f>
        <v>2016</v>
      </c>
      <c r="F2321" t="s">
        <v>296</v>
      </c>
      <c r="G2321" s="7" t="str">
        <f>VLOOKUP(K2321,[1]LibPAS_data!$A$2:$C$600,3,FALSE)</f>
        <v>Cochise</v>
      </c>
      <c r="H2321">
        <v>14451</v>
      </c>
      <c r="I2321" t="s">
        <v>77</v>
      </c>
      <c r="J2321" s="7" t="str">
        <f>VLOOKUP(K2321,[1]LibPAS_data!$A$2:$C$601,2,FALSE)</f>
        <v>Tombstone City Library</v>
      </c>
      <c r="K2321" s="13" t="s">
        <v>248</v>
      </c>
      <c r="L2321" t="s">
        <v>76</v>
      </c>
      <c r="M2321" t="s">
        <v>266</v>
      </c>
      <c r="P2321">
        <v>0</v>
      </c>
      <c r="Q2321">
        <v>0</v>
      </c>
      <c r="R2321">
        <v>0</v>
      </c>
      <c r="S2321">
        <v>0</v>
      </c>
      <c r="T2321">
        <v>0</v>
      </c>
      <c r="U2321">
        <v>0</v>
      </c>
      <c r="V2321">
        <v>0</v>
      </c>
    </row>
    <row r="2322" spans="1:22" ht="15" x14ac:dyDescent="0.25">
      <c r="A2322" s="22">
        <f>VLOOKUP(lex_jul_2014[[#This Row],[Locationid]],[1]LibPAS_data!$A$2:$D$264,4,FALSE)</f>
        <v>2341</v>
      </c>
      <c r="B2322" s="10" t="str">
        <f>TEXT(C2322,"yyyy")&amp;"-"&amp;"Q"&amp;LOOKUP(MONTH(C2322),{1,4,7,10},{1,2,3,4})</f>
        <v>2016-Q1</v>
      </c>
      <c r="C2322" s="19">
        <v>42430</v>
      </c>
      <c r="D2322" s="7">
        <f>YEAR(DATE(YEAR(lex_jul_2014[[#This Row],[Date]]),MONTH(lex_jul_2014[[#This Row],[Date]])+6,1))</f>
        <v>2016</v>
      </c>
      <c r="E2322" s="39" t="str">
        <f>TEXT(lex_jul_2014[[#This Row],[Date]],"YYYY")</f>
        <v>2016</v>
      </c>
      <c r="F2322" t="s">
        <v>296</v>
      </c>
      <c r="G2322" s="7" t="str">
        <f>VLOOKUP(K2322,[1]LibPAS_data!$A$2:$C$600,3,FALSE)</f>
        <v>Gila</v>
      </c>
      <c r="H2322">
        <v>14463</v>
      </c>
      <c r="I2322" t="s">
        <v>90</v>
      </c>
      <c r="J2322" s="7" t="str">
        <f>VLOOKUP(K2322,[1]LibPAS_data!$A$2:$C$601,2,FALSE)</f>
        <v>Tonto Basin Public</v>
      </c>
      <c r="K2322" s="13" t="s">
        <v>249</v>
      </c>
      <c r="L2322" t="s">
        <v>84</v>
      </c>
      <c r="M2322" t="s">
        <v>266</v>
      </c>
      <c r="P2322">
        <v>0</v>
      </c>
      <c r="Q2322">
        <v>0</v>
      </c>
      <c r="R2322">
        <v>0</v>
      </c>
      <c r="S2322">
        <v>0</v>
      </c>
      <c r="T2322">
        <v>0</v>
      </c>
      <c r="U2322">
        <v>0</v>
      </c>
      <c r="V2322">
        <v>0</v>
      </c>
    </row>
    <row r="2323" spans="1:22" ht="15" x14ac:dyDescent="0.25">
      <c r="A2323" s="22" t="e">
        <f>VLOOKUP(lex_jul_2014[[#This Row],[Locationid]],[1]LibPAS_data!$A$2:$D$264,4,FALSE)</f>
        <v>#N/A</v>
      </c>
      <c r="B2323" s="10" t="str">
        <f>TEXT(C2323,"yyyy")&amp;"-"&amp;"Q"&amp;LOOKUP(MONTH(C2323),{1,4,7,10},{1,2,3,4})</f>
        <v>2016-Q1</v>
      </c>
      <c r="C2323" s="19">
        <v>42430</v>
      </c>
      <c r="D2323" s="7">
        <f>YEAR(DATE(YEAR(lex_jul_2014[[#This Row],[Date]]),MONTH(lex_jul_2014[[#This Row],[Date]])+6,1))</f>
        <v>2016</v>
      </c>
      <c r="E2323" s="39" t="str">
        <f>TEXT(lex_jul_2014[[#This Row],[Date]],"YYYY")</f>
        <v>2016</v>
      </c>
      <c r="F2323" t="s">
        <v>296</v>
      </c>
      <c r="G2323" s="7" t="str">
        <f>VLOOKUP(K2323,[1]LibPAS_data!$A$2:$C$600,3,FALSE)</f>
        <v>Coconino</v>
      </c>
      <c r="H2323">
        <v>14457</v>
      </c>
      <c r="I2323" t="s">
        <v>68</v>
      </c>
      <c r="J2323" s="7" t="str">
        <f>VLOOKUP(K2323,[1]LibPAS_data!$A$2:$C$601,2,FALSE)</f>
        <v>Tuba City Public Library</v>
      </c>
      <c r="K2323" s="13" t="s">
        <v>250</v>
      </c>
      <c r="L2323" t="s">
        <v>62</v>
      </c>
      <c r="M2323" t="s">
        <v>266</v>
      </c>
      <c r="P2323">
        <v>0</v>
      </c>
      <c r="Q2323">
        <v>0</v>
      </c>
      <c r="R2323">
        <v>0</v>
      </c>
      <c r="S2323">
        <v>0</v>
      </c>
      <c r="T2323">
        <v>0</v>
      </c>
      <c r="U2323">
        <v>0</v>
      </c>
      <c r="V2323">
        <v>0</v>
      </c>
    </row>
    <row r="2324" spans="1:22" ht="15" x14ac:dyDescent="0.25">
      <c r="A2324" s="22">
        <f>VLOOKUP(lex_jul_2014[[#This Row],[Locationid]],[1]LibPAS_data!$A$2:$D$264,4,FALSE)</f>
        <v>1843</v>
      </c>
      <c r="B2324" s="10" t="str">
        <f>TEXT(C2324,"yyyy")&amp;"-"&amp;"Q"&amp;LOOKUP(MONTH(C2324),{1,4,7,10},{1,2,3,4})</f>
        <v>2016-Q1</v>
      </c>
      <c r="C2324" s="19">
        <v>42430</v>
      </c>
      <c r="D2324" s="7">
        <f>YEAR(DATE(YEAR(lex_jul_2014[[#This Row],[Date]]),MONTH(lex_jul_2014[[#This Row],[Date]])+6,1))</f>
        <v>2016</v>
      </c>
      <c r="E2324" s="39" t="str">
        <f>TEXT(lex_jul_2014[[#This Row],[Date]],"YYYY")</f>
        <v>2016</v>
      </c>
      <c r="F2324" t="s">
        <v>296</v>
      </c>
      <c r="G2324" s="7" t="str">
        <f>VLOOKUP(K2324,[1]LibPAS_data!$A$2:$C$600,3,FALSE)</f>
        <v>Pima</v>
      </c>
      <c r="H2324">
        <v>14512</v>
      </c>
      <c r="I2324" t="s">
        <v>134</v>
      </c>
      <c r="J2324" s="7" t="str">
        <f>VLOOKUP(K2324,[1]LibPAS_data!$A$2:$C$601,2,FALSE)</f>
        <v>Venito Garcia Library</v>
      </c>
      <c r="K2324" s="13" t="s">
        <v>251</v>
      </c>
      <c r="L2324" t="s">
        <v>131</v>
      </c>
      <c r="M2324" t="s">
        <v>266</v>
      </c>
      <c r="P2324">
        <v>0</v>
      </c>
      <c r="Q2324">
        <v>0</v>
      </c>
      <c r="R2324">
        <v>0</v>
      </c>
      <c r="S2324">
        <v>0</v>
      </c>
      <c r="T2324">
        <v>0</v>
      </c>
      <c r="U2324">
        <v>0</v>
      </c>
      <c r="V2324">
        <v>0</v>
      </c>
    </row>
    <row r="2325" spans="1:22" ht="15" x14ac:dyDescent="0.25">
      <c r="A2325" s="22" t="e">
        <f>VLOOKUP(lex_jul_2014[[#This Row],[Locationid]],[1]LibPAS_data!$A$2:$D$264,4,FALSE)</f>
        <v>#N/A</v>
      </c>
      <c r="B2325" s="10" t="str">
        <f>TEXT(C2325,"yyyy")&amp;"-"&amp;"Q"&amp;LOOKUP(MONTH(C2325),{1,4,7,10},{1,2,3,4})</f>
        <v>2016-Q1</v>
      </c>
      <c r="C2325" s="19">
        <v>42430</v>
      </c>
      <c r="D2325" s="7">
        <f>YEAR(DATE(YEAR(lex_jul_2014[[#This Row],[Date]]),MONTH(lex_jul_2014[[#This Row],[Date]])+6,1))</f>
        <v>2016</v>
      </c>
      <c r="E2325" s="39" t="str">
        <f>TEXT(lex_jul_2014[[#This Row],[Date]],"YYYY")</f>
        <v>2016</v>
      </c>
      <c r="F2325" t="s">
        <v>296</v>
      </c>
      <c r="G2325" s="7" t="str">
        <f>VLOOKUP(K2325,[1]LibPAS_data!$A$2:$C$600,3,FALSE)</f>
        <v>Pinal</v>
      </c>
      <c r="H2325">
        <v>14443</v>
      </c>
      <c r="I2325" t="s">
        <v>21</v>
      </c>
      <c r="J2325" s="7" t="str">
        <f>VLOOKUP(K2325,[1]LibPAS_data!$A$2:$C$601,2,FALSE)</f>
        <v>Vista Grande Library</v>
      </c>
      <c r="K2325" s="13" t="s">
        <v>252</v>
      </c>
      <c r="L2325" t="s">
        <v>13</v>
      </c>
      <c r="M2325" t="s">
        <v>266</v>
      </c>
      <c r="P2325">
        <v>0</v>
      </c>
      <c r="Q2325">
        <v>0</v>
      </c>
      <c r="R2325">
        <v>0</v>
      </c>
      <c r="S2325">
        <v>0</v>
      </c>
      <c r="T2325">
        <v>0</v>
      </c>
      <c r="U2325">
        <v>0</v>
      </c>
      <c r="V2325">
        <v>0</v>
      </c>
    </row>
    <row r="2326" spans="1:22" ht="15" x14ac:dyDescent="0.25">
      <c r="A2326" s="22" t="str">
        <f>VLOOKUP(lex_jul_2014[[#This Row],[Locationid]],[1]LibPAS_data!$A$2:$D$264,4,FALSE)</f>
        <v>N/A</v>
      </c>
      <c r="B2326" s="10" t="str">
        <f>TEXT(C2326,"yyyy")&amp;"-"&amp;"Q"&amp;LOOKUP(MONTH(C2326),{1,4,7,10},{1,2,3,4})</f>
        <v>2016-Q1</v>
      </c>
      <c r="C2326" s="19">
        <v>42430</v>
      </c>
      <c r="D2326" s="7">
        <f>YEAR(DATE(YEAR(lex_jul_2014[[#This Row],[Date]]),MONTH(lex_jul_2014[[#This Row],[Date]])+6,1))</f>
        <v>2016</v>
      </c>
      <c r="E2326" s="39" t="str">
        <f>TEXT(lex_jul_2014[[#This Row],[Date]],"YYYY")</f>
        <v>2016</v>
      </c>
      <c r="F2326" t="s">
        <v>296</v>
      </c>
      <c r="G2326" s="7" t="str">
        <f>VLOOKUP(K2326,[1]LibPAS_data!$A$2:$C$600,3,FALSE)</f>
        <v>Maricopa</v>
      </c>
      <c r="H2326">
        <v>14481</v>
      </c>
      <c r="I2326" t="s">
        <v>111</v>
      </c>
      <c r="J2326" s="7" t="str">
        <f>VLOOKUP(K2326,[1]LibPAS_data!$A$2:$C$601,2,FALSE)</f>
        <v>Wickenburg Public Library</v>
      </c>
      <c r="K2326" s="15" t="s">
        <v>253</v>
      </c>
      <c r="L2326" t="s">
        <v>96</v>
      </c>
      <c r="M2326" t="s">
        <v>266</v>
      </c>
      <c r="P2326">
        <v>0</v>
      </c>
      <c r="Q2326">
        <v>0</v>
      </c>
      <c r="R2326">
        <v>0</v>
      </c>
      <c r="S2326">
        <v>0</v>
      </c>
      <c r="T2326">
        <v>0</v>
      </c>
      <c r="U2326">
        <v>0</v>
      </c>
      <c r="V2326">
        <v>0</v>
      </c>
    </row>
    <row r="2327" spans="1:22" ht="15" x14ac:dyDescent="0.25">
      <c r="A2327" s="22" t="e">
        <f>VLOOKUP(lex_jul_2014[[#This Row],[Locationid]],[1]LibPAS_data!$A$2:$D$264,4,FALSE)</f>
        <v>#N/A</v>
      </c>
      <c r="B2327" s="10" t="str">
        <f>TEXT(C2327,"yyyy")&amp;"-"&amp;"Q"&amp;LOOKUP(MONTH(C2327),{1,4,7,10},{1,2,3,4})</f>
        <v>2016-Q1</v>
      </c>
      <c r="C2327" s="19">
        <v>42430</v>
      </c>
      <c r="D2327" s="7">
        <f>YEAR(DATE(YEAR(lex_jul_2014[[#This Row],[Date]]),MONTH(lex_jul_2014[[#This Row],[Date]])+6,1))</f>
        <v>2016</v>
      </c>
      <c r="E2327" s="39" t="str">
        <f>TEXT(lex_jul_2014[[#This Row],[Date]],"YYYY")</f>
        <v>2016</v>
      </c>
      <c r="F2327" t="s">
        <v>296</v>
      </c>
      <c r="G2327" s="7" t="str">
        <f>VLOOKUP(K2327,[1]LibPAS_data!$A$2:$C$600,3,FALSE)</f>
        <v>Yavapai</v>
      </c>
      <c r="H2327">
        <v>14551</v>
      </c>
      <c r="I2327" t="s">
        <v>43</v>
      </c>
      <c r="J2327" s="7" t="str">
        <f>VLOOKUP(K2327,[1]LibPAS_data!$A$2:$C$601,2,FALSE)</f>
        <v>Wilhoit Public Library</v>
      </c>
      <c r="K2327" s="13" t="s">
        <v>254</v>
      </c>
      <c r="L2327" t="s">
        <v>39</v>
      </c>
      <c r="M2327" t="s">
        <v>266</v>
      </c>
      <c r="P2327">
        <v>0</v>
      </c>
      <c r="Q2327">
        <v>0</v>
      </c>
      <c r="R2327">
        <v>0</v>
      </c>
      <c r="S2327">
        <v>0</v>
      </c>
      <c r="T2327">
        <v>0</v>
      </c>
      <c r="U2327">
        <v>0</v>
      </c>
      <c r="V2327">
        <v>0</v>
      </c>
    </row>
    <row r="2328" spans="1:22" ht="15" x14ac:dyDescent="0.25">
      <c r="A2328" s="22" t="str">
        <f>VLOOKUP(lex_jul_2014[[#This Row],[Locationid]],[1]LibPAS_data!$A$2:$D$264,4,FALSE)</f>
        <v>N/A</v>
      </c>
      <c r="B2328" s="10" t="str">
        <f>TEXT(C2328,"yyyy")&amp;"-"&amp;"Q"&amp;LOOKUP(MONTH(C2328),{1,4,7,10},{1,2,3,4})</f>
        <v>2016-Q1</v>
      </c>
      <c r="C2328" s="19">
        <v>42430</v>
      </c>
      <c r="D2328" s="7">
        <f>YEAR(DATE(YEAR(lex_jul_2014[[#This Row],[Date]]),MONTH(lex_jul_2014[[#This Row],[Date]])+6,1))</f>
        <v>2016</v>
      </c>
      <c r="E2328" s="39" t="str">
        <f>TEXT(lex_jul_2014[[#This Row],[Date]],"YYYY")</f>
        <v>2016</v>
      </c>
      <c r="F2328" t="s">
        <v>296</v>
      </c>
      <c r="G2328" s="7" t="str">
        <f>VLOOKUP(K2328,[1]LibPAS_data!$A$2:$C$600,3,FALSE)</f>
        <v>Coconino</v>
      </c>
      <c r="H2328">
        <v>13090</v>
      </c>
      <c r="I2328" t="s">
        <v>61</v>
      </c>
      <c r="J2328" s="7" t="str">
        <f>VLOOKUP(K2328,[1]LibPAS_data!$A$2:$C$601,2,FALSE)</f>
        <v>Williams Public Library</v>
      </c>
      <c r="K2328" s="13" t="s">
        <v>255</v>
      </c>
      <c r="L2328" t="s">
        <v>62</v>
      </c>
      <c r="M2328" t="s">
        <v>266</v>
      </c>
      <c r="P2328">
        <v>0</v>
      </c>
      <c r="Q2328">
        <v>0</v>
      </c>
      <c r="R2328">
        <v>0</v>
      </c>
      <c r="S2328">
        <v>0</v>
      </c>
      <c r="T2328">
        <v>0</v>
      </c>
      <c r="U2328">
        <v>0</v>
      </c>
      <c r="V2328">
        <v>0</v>
      </c>
    </row>
    <row r="2329" spans="1:22" ht="15" x14ac:dyDescent="0.25">
      <c r="A2329" s="22">
        <f>VLOOKUP(lex_jul_2014[[#This Row],[Locationid]],[1]LibPAS_data!$A$2:$D$264,4,FALSE)</f>
        <v>3037</v>
      </c>
      <c r="B2329" s="10" t="str">
        <f>TEXT(C2329,"yyyy")&amp;"-"&amp;"Q"&amp;LOOKUP(MONTH(C2329),{1,4,7,10},{1,2,3,4})</f>
        <v>2016-Q1</v>
      </c>
      <c r="C2329" s="19">
        <v>42430</v>
      </c>
      <c r="D2329" s="7">
        <f>YEAR(DATE(YEAR(lex_jul_2014[[#This Row],[Date]]),MONTH(lex_jul_2014[[#This Row],[Date]])+6,1))</f>
        <v>2016</v>
      </c>
      <c r="E2329" s="39" t="str">
        <f>TEXT(lex_jul_2014[[#This Row],[Date]],"YYYY")</f>
        <v>2016</v>
      </c>
      <c r="F2329" t="s">
        <v>296</v>
      </c>
      <c r="G2329" s="7" t="str">
        <f>VLOOKUP(K2329,[1]LibPAS_data!$A$2:$C$600,3,FALSE)</f>
        <v>Navajo</v>
      </c>
      <c r="H2329">
        <v>14505</v>
      </c>
      <c r="I2329" t="s">
        <v>121</v>
      </c>
      <c r="J2329" s="7" t="str">
        <f>VLOOKUP(K2329,[1]LibPAS_data!$A$2:$C$601,2,FALSE)</f>
        <v>Winslow Public Library</v>
      </c>
      <c r="K2329" s="13" t="s">
        <v>256</v>
      </c>
      <c r="L2329" t="s">
        <v>114</v>
      </c>
      <c r="M2329" t="s">
        <v>266</v>
      </c>
      <c r="P2329">
        <v>0</v>
      </c>
      <c r="Q2329">
        <v>0</v>
      </c>
      <c r="R2329">
        <v>0</v>
      </c>
      <c r="S2329">
        <v>0</v>
      </c>
      <c r="T2329">
        <v>0</v>
      </c>
      <c r="U2329">
        <v>0</v>
      </c>
      <c r="V2329">
        <v>0</v>
      </c>
    </row>
    <row r="2330" spans="1:22" ht="15" x14ac:dyDescent="0.25">
      <c r="A2330" s="22" t="e">
        <f>VLOOKUP(lex_jul_2014[[#This Row],[Locationid]],[1]LibPAS_data!$A$2:$D$264,4,FALSE)</f>
        <v>#N/A</v>
      </c>
      <c r="B2330" s="10" t="str">
        <f>TEXT(C2330,"yyyy")&amp;"-"&amp;"Q"&amp;LOOKUP(MONTH(C2330),{1,4,7,10},{1,2,3,4})</f>
        <v>2016-Q1</v>
      </c>
      <c r="C2330" s="19">
        <v>42430</v>
      </c>
      <c r="D2330" s="7">
        <f>YEAR(DATE(YEAR(lex_jul_2014[[#This Row],[Date]]),MONTH(lex_jul_2014[[#This Row],[Date]])+6,1))</f>
        <v>2016</v>
      </c>
      <c r="E2330" s="39" t="str">
        <f>TEXT(lex_jul_2014[[#This Row],[Date]],"YYYY")</f>
        <v>2016</v>
      </c>
      <c r="F2330" t="s">
        <v>296</v>
      </c>
      <c r="G2330" s="7" t="str">
        <f>VLOOKUP(K2330,[1]LibPAS_data!$A$2:$C$600,3,FALSE)</f>
        <v>Navajo</v>
      </c>
      <c r="H2330">
        <v>14506</v>
      </c>
      <c r="I2330" t="s">
        <v>122</v>
      </c>
      <c r="J2330" s="7" t="str">
        <f>VLOOKUP(K2330,[1]LibPAS_data!$A$2:$C$601,2,FALSE)</f>
        <v>Woodruff Community Library</v>
      </c>
      <c r="K2330" s="13" t="s">
        <v>257</v>
      </c>
      <c r="L2330" t="s">
        <v>114</v>
      </c>
      <c r="M2330" t="s">
        <v>266</v>
      </c>
      <c r="P2330">
        <v>0</v>
      </c>
      <c r="Q2330">
        <v>0</v>
      </c>
      <c r="R2330">
        <v>0</v>
      </c>
      <c r="S2330">
        <v>0</v>
      </c>
      <c r="T2330">
        <v>0</v>
      </c>
      <c r="U2330">
        <v>0</v>
      </c>
      <c r="V2330">
        <v>0</v>
      </c>
    </row>
    <row r="2331" spans="1:22" ht="15" x14ac:dyDescent="0.25">
      <c r="A2331" s="22" t="e">
        <f>VLOOKUP(lex_jul_2014[[#This Row],[Locationid]],[1]LibPAS_data!$A$2:$D$264,4,FALSE)</f>
        <v>#N/A</v>
      </c>
      <c r="B2331" s="10" t="str">
        <f>TEXT(C2331,"yyyy")&amp;"-"&amp;"Q"&amp;LOOKUP(MONTH(C2331),{1,4,7,10},{1,2,3,4})</f>
        <v>2016-Q1</v>
      </c>
      <c r="C2331" s="19">
        <v>42430</v>
      </c>
      <c r="D2331" s="7">
        <f>YEAR(DATE(YEAR(lex_jul_2014[[#This Row],[Date]]),MONTH(lex_jul_2014[[#This Row],[Date]])+6,1))</f>
        <v>2016</v>
      </c>
      <c r="E2331" s="39" t="str">
        <f>TEXT(lex_jul_2014[[#This Row],[Date]],"YYYY")</f>
        <v>2016</v>
      </c>
      <c r="F2331" t="s">
        <v>296</v>
      </c>
      <c r="G2331" s="7" t="str">
        <f>VLOOKUP(K2331,[1]LibPAS_data!$A$2:$C$600,3,FALSE)</f>
        <v>Yavapai</v>
      </c>
      <c r="H2331">
        <v>14552</v>
      </c>
      <c r="I2331" t="s">
        <v>44</v>
      </c>
      <c r="J2331" s="7" t="str">
        <f>VLOOKUP(K2331,[1]LibPAS_data!$A$2:$C$601,2,FALSE)</f>
        <v>Yarnell Public Library</v>
      </c>
      <c r="K2331" s="13" t="s">
        <v>258</v>
      </c>
      <c r="L2331" t="s">
        <v>39</v>
      </c>
      <c r="M2331" t="s">
        <v>266</v>
      </c>
      <c r="P2331">
        <v>0</v>
      </c>
      <c r="Q2331">
        <v>0</v>
      </c>
      <c r="R2331">
        <v>0</v>
      </c>
      <c r="S2331">
        <v>0</v>
      </c>
      <c r="T2331">
        <v>0</v>
      </c>
      <c r="U2331">
        <v>0</v>
      </c>
      <c r="V2331">
        <v>0</v>
      </c>
    </row>
    <row r="2332" spans="1:22" ht="15" x14ac:dyDescent="0.25">
      <c r="A2332" s="22">
        <f>VLOOKUP(lex_jul_2014[[#This Row],[Locationid]],[1]LibPAS_data!$A$2:$D$264,4,FALSE)</f>
        <v>9301</v>
      </c>
      <c r="B2332" s="10" t="str">
        <f>TEXT(C2332,"yyyy")&amp;"-"&amp;"Q"&amp;LOOKUP(MONTH(C2332),{1,4,7,10},{1,2,3,4})</f>
        <v>2016-Q1</v>
      </c>
      <c r="C2332" s="19">
        <v>42430</v>
      </c>
      <c r="D2332" s="7">
        <f>YEAR(DATE(YEAR(lex_jul_2014[[#This Row],[Date]]),MONTH(lex_jul_2014[[#This Row],[Date]])+6,1))</f>
        <v>2016</v>
      </c>
      <c r="E2332" s="39" t="str">
        <f>TEXT(lex_jul_2014[[#This Row],[Date]],"YYYY")</f>
        <v>2016</v>
      </c>
      <c r="F2332" t="s">
        <v>296</v>
      </c>
      <c r="G2332" s="7" t="str">
        <f>VLOOKUP(K2332,[1]LibPAS_data!$A$2:$C$600,3,FALSE)</f>
        <v>Yavapai</v>
      </c>
      <c r="H2332">
        <v>12675</v>
      </c>
      <c r="I2332" t="s">
        <v>40</v>
      </c>
      <c r="J2332" s="7" t="str">
        <f>VLOOKUP(K2332,[1]LibPAS_data!$A$2:$C$601,2,FALSE)</f>
        <v>Yavapai County Library District</v>
      </c>
      <c r="K2332" s="13" t="s">
        <v>259</v>
      </c>
      <c r="L2332" t="s">
        <v>39</v>
      </c>
      <c r="M2332" t="s">
        <v>266</v>
      </c>
      <c r="P2332">
        <v>0</v>
      </c>
      <c r="Q2332">
        <v>0</v>
      </c>
      <c r="R2332">
        <v>0</v>
      </c>
      <c r="S2332">
        <v>0</v>
      </c>
      <c r="T2332">
        <v>0</v>
      </c>
      <c r="U2332">
        <v>0</v>
      </c>
      <c r="V2332">
        <v>0</v>
      </c>
    </row>
    <row r="2333" spans="1:22" ht="15" x14ac:dyDescent="0.25">
      <c r="A2333" s="22" t="str">
        <f>VLOOKUP(lex_jul_2014[[#This Row],[Locationid]],[1]LibPAS_data!$A$2:$D$264,4,FALSE)</f>
        <v>N/A</v>
      </c>
      <c r="B2333" s="10" t="str">
        <f>TEXT(C2333,"yyyy")&amp;"-"&amp;"Q"&amp;LOOKUP(MONTH(C2333),{1,4,7,10},{1,2,3,4})</f>
        <v>2016-Q1</v>
      </c>
      <c r="C2333" s="19">
        <v>42430</v>
      </c>
      <c r="D2333" s="7">
        <f>YEAR(DATE(YEAR(lex_jul_2014[[#This Row],[Date]]),MONTH(lex_jul_2014[[#This Row],[Date]])+6,1))</f>
        <v>2016</v>
      </c>
      <c r="E2333" s="39" t="str">
        <f>TEXT(lex_jul_2014[[#This Row],[Date]],"YYYY")</f>
        <v>2016</v>
      </c>
      <c r="F2333" t="s">
        <v>296</v>
      </c>
      <c r="G2333" s="7" t="str">
        <f>VLOOKUP(K2333,[1]LibPAS_data!$A$2:$C$600,3,FALSE)</f>
        <v>Yavapai</v>
      </c>
      <c r="H2333">
        <v>14518</v>
      </c>
      <c r="I2333" t="s">
        <v>41</v>
      </c>
      <c r="J2333" s="7" t="str">
        <f>VLOOKUP(K2333,[1]LibPAS_data!$A$2:$C$601,2,FALSE)</f>
        <v>Yavapai-Prescott Tribal Library</v>
      </c>
      <c r="K2333" s="26" t="s">
        <v>260</v>
      </c>
      <c r="L2333" t="s">
        <v>39</v>
      </c>
      <c r="M2333" t="s">
        <v>266</v>
      </c>
      <c r="P2333">
        <v>0</v>
      </c>
      <c r="Q2333">
        <v>0</v>
      </c>
      <c r="R2333">
        <v>0</v>
      </c>
      <c r="S2333">
        <v>0</v>
      </c>
      <c r="T2333">
        <v>0</v>
      </c>
      <c r="U2333">
        <v>0</v>
      </c>
      <c r="V2333">
        <v>0</v>
      </c>
    </row>
    <row r="2334" spans="1:22" ht="15" x14ac:dyDescent="0.25">
      <c r="A2334" s="22">
        <f>VLOOKUP(lex_jul_2014[[#This Row],[Locationid]],[1]LibPAS_data!$A$2:$D$264,4,FALSE)</f>
        <v>790</v>
      </c>
      <c r="B2334" s="10" t="str">
        <f>TEXT(C2334,"yyyy")&amp;"-"&amp;"Q"&amp;LOOKUP(MONTH(C2334),{1,4,7,10},{1,2,3,4})</f>
        <v>2016-Q1</v>
      </c>
      <c r="C2334" s="19">
        <v>42430</v>
      </c>
      <c r="D2334" s="7">
        <f>YEAR(DATE(YEAR(lex_jul_2014[[#This Row],[Date]]),MONTH(lex_jul_2014[[#This Row],[Date]])+6,1))</f>
        <v>2016</v>
      </c>
      <c r="E2334" s="39" t="str">
        <f>TEXT(lex_jul_2014[[#This Row],[Date]],"YYYY")</f>
        <v>2016</v>
      </c>
      <c r="F2334" t="s">
        <v>296</v>
      </c>
      <c r="G2334" s="7" t="str">
        <f>VLOOKUP(K2334,[1]LibPAS_data!$A$2:$C$600,3,FALSE)</f>
        <v>Gila</v>
      </c>
      <c r="H2334">
        <v>14464</v>
      </c>
      <c r="I2334" t="s">
        <v>91</v>
      </c>
      <c r="J2334" s="7" t="str">
        <f>VLOOKUP(K2334,[1]LibPAS_data!$A$2:$C$601,2,FALSE)</f>
        <v>Young Public Library</v>
      </c>
      <c r="K2334" s="13" t="s">
        <v>261</v>
      </c>
      <c r="L2334" t="s">
        <v>84</v>
      </c>
      <c r="M2334" t="s">
        <v>266</v>
      </c>
      <c r="P2334">
        <v>0</v>
      </c>
      <c r="Q2334">
        <v>0</v>
      </c>
      <c r="R2334">
        <v>0</v>
      </c>
      <c r="S2334">
        <v>0</v>
      </c>
      <c r="T2334">
        <v>0</v>
      </c>
      <c r="U2334">
        <v>0</v>
      </c>
      <c r="V2334">
        <v>0</v>
      </c>
    </row>
    <row r="2335" spans="1:22" ht="15" x14ac:dyDescent="0.25">
      <c r="A2335" s="22">
        <f>VLOOKUP(lex_jul_2014[[#This Row],[Locationid]],[1]LibPAS_data!$A$2:$D$264,4,FALSE)</f>
        <v>359</v>
      </c>
      <c r="B2335" s="10" t="str">
        <f>TEXT(C2335,"yyyy")&amp;"-"&amp;"Q"&amp;LOOKUP(MONTH(C2335),{1,4,7,10},{1,2,3,4})</f>
        <v>2016-Q1</v>
      </c>
      <c r="C2335" s="19">
        <v>42430</v>
      </c>
      <c r="D2335" s="7">
        <f>YEAR(DATE(YEAR(lex_jul_2014[[#This Row],[Date]]),MONTH(lex_jul_2014[[#This Row],[Date]])+6,1))</f>
        <v>2016</v>
      </c>
      <c r="E2335" s="39" t="str">
        <f>TEXT(lex_jul_2014[[#This Row],[Date]],"YYYY")</f>
        <v>2016</v>
      </c>
      <c r="F2335" t="s">
        <v>296</v>
      </c>
      <c r="G2335" s="7" t="str">
        <f>VLOOKUP(K2335,[1]LibPAS_data!$A$2:$C$600,3,FALSE)</f>
        <v>Maricopa</v>
      </c>
      <c r="H2335">
        <v>14486</v>
      </c>
      <c r="I2335" t="s">
        <v>105</v>
      </c>
      <c r="J2335" s="7" t="str">
        <f>VLOOKUP(K2335,[1]LibPAS_data!$A$2:$C$601,2,FALSE)</f>
        <v>Youngtown Public Library</v>
      </c>
      <c r="K2335" s="13" t="s">
        <v>262</v>
      </c>
      <c r="L2335" t="s">
        <v>96</v>
      </c>
      <c r="M2335" t="s">
        <v>266</v>
      </c>
      <c r="P2335">
        <v>0</v>
      </c>
      <c r="Q2335">
        <v>0</v>
      </c>
      <c r="R2335">
        <v>0</v>
      </c>
      <c r="S2335">
        <v>0</v>
      </c>
      <c r="T2335">
        <v>0</v>
      </c>
      <c r="U2335">
        <v>0</v>
      </c>
      <c r="V2335">
        <v>0</v>
      </c>
    </row>
    <row r="2336" spans="1:22" ht="15" x14ac:dyDescent="0.25">
      <c r="A2336" s="27" t="e">
        <f>VLOOKUP(lex_jul_2014[[#This Row],[Locationid]],[1]LibPAS_data!$A$2:$D$264,4,FALSE)</f>
        <v>#N/A</v>
      </c>
      <c r="B2336" s="10" t="str">
        <f>TEXT(C2336,"yyyy")&amp;"-"&amp;"Q"&amp;LOOKUP(MONTH(C2336),{1,4,7,10},{1,2,3,4})</f>
        <v>2016-Q1</v>
      </c>
      <c r="C2336" s="19">
        <v>42430</v>
      </c>
      <c r="D2336" s="7">
        <f>YEAR(DATE(YEAR(lex_jul_2014[[#This Row],[Date]]),MONTH(lex_jul_2014[[#This Row],[Date]])+6,1))</f>
        <v>2016</v>
      </c>
      <c r="E2336" s="39" t="str">
        <f>TEXT(lex_jul_2014[[#This Row],[Date]],"YYYY")</f>
        <v>2016</v>
      </c>
      <c r="F2336" t="s">
        <v>296</v>
      </c>
      <c r="G2336" s="28" t="str">
        <f>VLOOKUP(K2336,[1]LibPAS_data!$A$2:$C$600,3,FALSE)</f>
        <v>Yuma</v>
      </c>
      <c r="H2336" s="2">
        <v>14527</v>
      </c>
      <c r="I2336" s="2" t="s">
        <v>140</v>
      </c>
      <c r="J2336" s="28" t="str">
        <f>VLOOKUP(K2336,[1]LibPAS_data!$A$2:$C$601,2,FALSE)</f>
        <v>Yuma County Library District</v>
      </c>
      <c r="K2336" s="30" t="s">
        <v>263</v>
      </c>
      <c r="L2336" s="2" t="s">
        <v>141</v>
      </c>
      <c r="M2336" t="s">
        <v>266</v>
      </c>
      <c r="N2336" s="2"/>
      <c r="O2336" s="2"/>
      <c r="P2336" s="2">
        <v>106</v>
      </c>
      <c r="Q2336" s="2">
        <v>4</v>
      </c>
      <c r="R2336" s="2">
        <v>5905</v>
      </c>
      <c r="S2336" s="2">
        <v>61</v>
      </c>
      <c r="T2336" s="2">
        <v>6</v>
      </c>
      <c r="U2336" s="2">
        <v>2</v>
      </c>
      <c r="V2336" s="2">
        <v>0</v>
      </c>
    </row>
    <row r="2337" spans="1:22" ht="15" x14ac:dyDescent="0.25">
      <c r="A2337" s="22">
        <f>VLOOKUP(lex_jul_2014[[#This Row],[Locationid]],[1]LibPAS_data!$A$2:$D$264,4,FALSE)</f>
        <v>1188</v>
      </c>
      <c r="B2337" s="10" t="str">
        <f>TEXT(C2337,"yyyy")&amp;"-"&amp;"Q"&amp;LOOKUP(MONTH(C2337),{1,4,7,10},{1,2,3,4})</f>
        <v>2016-Q2</v>
      </c>
      <c r="C2337" s="19">
        <v>42461</v>
      </c>
      <c r="D2337" s="7">
        <f>YEAR(DATE(YEAR(lex_jul_2014[[#This Row],[Date]]),MONTH(lex_jul_2014[[#This Row],[Date]])+6,1))</f>
        <v>2016</v>
      </c>
      <c r="E2337" s="39" t="str">
        <f>TEXT(lex_jul_2014[[#This Row],[Date]],"YYYY")</f>
        <v>2016</v>
      </c>
      <c r="F2337" t="s">
        <v>297</v>
      </c>
      <c r="G2337" s="7" t="str">
        <f>VLOOKUP(K2337,[1]LibPAS_data!$A$2:$C$600,3,FALSE)</f>
        <v>Pinal</v>
      </c>
      <c r="H2337">
        <v>14487</v>
      </c>
      <c r="I2337" s="7" t="s">
        <v>106</v>
      </c>
      <c r="J2337" s="28" t="str">
        <f>VLOOKUP(K2337,[1]LibPAS_data!$A$2:$C$601,2,FALSE)</f>
        <v>Ak-Chin Indian Community Library</v>
      </c>
      <c r="K2337" t="s">
        <v>149</v>
      </c>
      <c r="L2337" t="s">
        <v>96</v>
      </c>
      <c r="M2337" t="s">
        <v>266</v>
      </c>
      <c r="P2337">
        <v>0</v>
      </c>
      <c r="Q2337">
        <v>0</v>
      </c>
      <c r="R2337">
        <v>0</v>
      </c>
      <c r="S2337">
        <v>0</v>
      </c>
      <c r="T2337">
        <v>0</v>
      </c>
      <c r="U2337">
        <v>0</v>
      </c>
      <c r="V2337">
        <v>0</v>
      </c>
    </row>
    <row r="2338" spans="1:22" ht="15" x14ac:dyDescent="0.25">
      <c r="A2338" s="22">
        <f>VLOOKUP(lex_jul_2014[[#This Row],[Locationid]],[1]LibPAS_data!$A$2:$D$264,4,FALSE)</f>
        <v>11452</v>
      </c>
      <c r="B2338" s="10" t="str">
        <f>TEXT(C2338,"yyyy")&amp;"-"&amp;"Q"&amp;LOOKUP(MONTH(C2338),{1,4,7,10},{1,2,3,4})</f>
        <v>2016-Q2</v>
      </c>
      <c r="C2338" s="19">
        <v>42461</v>
      </c>
      <c r="D2338" s="7">
        <f>YEAR(DATE(YEAR(lex_jul_2014[[#This Row],[Date]]),MONTH(lex_jul_2014[[#This Row],[Date]])+6,1))</f>
        <v>2016</v>
      </c>
      <c r="E2338" s="39" t="str">
        <f>TEXT(lex_jul_2014[[#This Row],[Date]],"YYYY")</f>
        <v>2016</v>
      </c>
      <c r="F2338" t="s">
        <v>297</v>
      </c>
      <c r="G2338" s="7" t="str">
        <f>VLOOKUP(K2338,[1]LibPAS_data!$A$2:$C$600,3,FALSE)</f>
        <v>Apache</v>
      </c>
      <c r="H2338">
        <v>14331</v>
      </c>
      <c r="I2338" s="7" t="s">
        <v>59</v>
      </c>
      <c r="J2338" s="28" t="str">
        <f>VLOOKUP(K2338,[1]LibPAS_data!$A$2:$C$601,2,FALSE)</f>
        <v>Apache County Library District Office</v>
      </c>
      <c r="K2338" t="s">
        <v>150</v>
      </c>
      <c r="L2338" t="s">
        <v>60</v>
      </c>
      <c r="M2338" t="s">
        <v>266</v>
      </c>
      <c r="P2338">
        <v>0</v>
      </c>
      <c r="Q2338">
        <v>0</v>
      </c>
      <c r="R2338">
        <v>0</v>
      </c>
      <c r="S2338">
        <v>0</v>
      </c>
      <c r="T2338">
        <v>0</v>
      </c>
      <c r="U2338">
        <v>0</v>
      </c>
      <c r="V2338">
        <v>0</v>
      </c>
    </row>
    <row r="2339" spans="1:22" ht="15" x14ac:dyDescent="0.25">
      <c r="A2339" s="22">
        <f>VLOOKUP(lex_jul_2014[[#This Row],[Locationid]],[1]LibPAS_data!$A$2:$D$264,4,FALSE)</f>
        <v>63208</v>
      </c>
      <c r="B2339" s="10" t="str">
        <f>TEXT(C2339,"yyyy")&amp;"-"&amp;"Q"&amp;LOOKUP(MONTH(C2339),{1,4,7,10},{1,2,3,4})</f>
        <v>2016-Q2</v>
      </c>
      <c r="C2339" s="19">
        <v>42461</v>
      </c>
      <c r="D2339" s="7">
        <f>YEAR(DATE(YEAR(lex_jul_2014[[#This Row],[Date]]),MONTH(lex_jul_2014[[#This Row],[Date]])+6,1))</f>
        <v>2016</v>
      </c>
      <c r="E2339" s="39" t="str">
        <f>TEXT(lex_jul_2014[[#This Row],[Date]],"YYYY")</f>
        <v>2016</v>
      </c>
      <c r="F2339" t="s">
        <v>297</v>
      </c>
      <c r="G2339" s="7" t="str">
        <f>VLOOKUP(K2339,[1]LibPAS_data!$A$2:$C$600,3,FALSE)</f>
        <v>Pinal</v>
      </c>
      <c r="H2339">
        <v>12670</v>
      </c>
      <c r="I2339" s="7" t="s">
        <v>14</v>
      </c>
      <c r="J2339" s="28" t="str">
        <f>VLOOKUP(K2339,[1]LibPAS_data!$A$2:$C$601,2,FALSE)</f>
        <v>Apache Junction Public Library</v>
      </c>
      <c r="K2339" t="s">
        <v>151</v>
      </c>
      <c r="L2339" t="s">
        <v>13</v>
      </c>
      <c r="M2339" t="s">
        <v>266</v>
      </c>
      <c r="P2339">
        <v>0</v>
      </c>
      <c r="Q2339">
        <v>0</v>
      </c>
      <c r="R2339">
        <v>0</v>
      </c>
      <c r="S2339">
        <v>0</v>
      </c>
      <c r="T2339">
        <v>0</v>
      </c>
      <c r="U2339">
        <v>0</v>
      </c>
      <c r="V2339">
        <v>0</v>
      </c>
    </row>
    <row r="2340" spans="1:22" ht="15" x14ac:dyDescent="0.25">
      <c r="A2340" s="22" t="e">
        <f>VLOOKUP(lex_jul_2014[[#This Row],[Locationid]],[1]LibPAS_data!$A$2:$D$264,4,FALSE)</f>
        <v>#N/A</v>
      </c>
      <c r="B2340" s="10" t="str">
        <f>TEXT(C2340,"yyyy")&amp;"-"&amp;"Q"&amp;LOOKUP(MONTH(C2340),{1,4,7,10},{1,2,3,4})</f>
        <v>2016-Q2</v>
      </c>
      <c r="C2340" s="19">
        <v>42461</v>
      </c>
      <c r="D2340" s="7">
        <f>YEAR(DATE(YEAR(lex_jul_2014[[#This Row],[Date]]),MONTH(lex_jul_2014[[#This Row],[Date]])+6,1))</f>
        <v>2016</v>
      </c>
      <c r="E2340" s="39" t="str">
        <f>TEXT(lex_jul_2014[[#This Row],[Date]],"YYYY")</f>
        <v>2016</v>
      </c>
      <c r="F2340" t="s">
        <v>297</v>
      </c>
      <c r="G2340" s="7" t="str">
        <f>VLOOKUP(K2340,[1]LibPAS_data!$A$2:$C$600,3,FALSE)</f>
        <v>Pinal</v>
      </c>
      <c r="H2340">
        <v>13834</v>
      </c>
      <c r="I2340" s="7" t="s">
        <v>15</v>
      </c>
      <c r="J2340" s="28" t="str">
        <f>VLOOKUP(K2340,[1]LibPAS_data!$A$2:$C$601,2,FALSE)</f>
        <v>Arizona City Community Library</v>
      </c>
      <c r="K2340" t="s">
        <v>152</v>
      </c>
      <c r="L2340" t="s">
        <v>13</v>
      </c>
      <c r="M2340" t="s">
        <v>266</v>
      </c>
      <c r="P2340">
        <v>0</v>
      </c>
      <c r="Q2340">
        <v>0</v>
      </c>
      <c r="R2340">
        <v>0</v>
      </c>
      <c r="S2340">
        <v>0</v>
      </c>
      <c r="T2340">
        <v>0</v>
      </c>
      <c r="U2340">
        <v>0</v>
      </c>
      <c r="V2340">
        <v>0</v>
      </c>
    </row>
    <row r="2341" spans="1:22" ht="15" x14ac:dyDescent="0.25">
      <c r="A2341" s="22" t="e">
        <f>VLOOKUP(lex_jul_2014[[#This Row],[Locationid]],[1]LibPAS_data!$A$2:$D$264,4,FALSE)</f>
        <v>#N/A</v>
      </c>
      <c r="B2341" s="10" t="str">
        <f>TEXT(C2341,"yyyy")&amp;"-"&amp;"Q"&amp;LOOKUP(MONTH(C2341),{1,4,7,10},{1,2,3,4})</f>
        <v>2016-Q2</v>
      </c>
      <c r="C2341" s="19">
        <v>42461</v>
      </c>
      <c r="D2341" s="7">
        <f>YEAR(DATE(YEAR(lex_jul_2014[[#This Row],[Date]]),MONTH(lex_jul_2014[[#This Row],[Date]])+6,1))</f>
        <v>2016</v>
      </c>
      <c r="E2341" s="39" t="str">
        <f>TEXT(lex_jul_2014[[#This Row],[Date]],"YYYY")</f>
        <v>2016</v>
      </c>
      <c r="F2341" t="s">
        <v>297</v>
      </c>
      <c r="G2341" s="7" t="str">
        <f>VLOOKUP(K2341,[1]LibPAS_data!$A$2:$C$600,3,FALSE)</f>
        <v>State</v>
      </c>
      <c r="H2341">
        <v>14554</v>
      </c>
      <c r="I2341" s="7" t="s">
        <v>143</v>
      </c>
      <c r="J2341" s="28" t="str">
        <f>VLOOKUP(K2341,[1]LibPAS_data!$A$2:$C$601,2,FALSE)</f>
        <v>Arizona State Library</v>
      </c>
      <c r="K2341" t="s">
        <v>153</v>
      </c>
      <c r="M2341" t="s">
        <v>266</v>
      </c>
      <c r="P2341">
        <v>7</v>
      </c>
      <c r="Q2341">
        <v>4</v>
      </c>
      <c r="R2341">
        <v>26</v>
      </c>
      <c r="S2341">
        <v>0</v>
      </c>
      <c r="T2341">
        <v>1</v>
      </c>
      <c r="U2341">
        <v>9</v>
      </c>
      <c r="V2341">
        <v>0</v>
      </c>
    </row>
    <row r="2342" spans="1:22" ht="15" x14ac:dyDescent="0.25">
      <c r="A2342" s="22" t="e">
        <f>VLOOKUP(lex_jul_2014[[#This Row],[Locationid]],[1]LibPAS_data!$A$2:$D$264,4,FALSE)</f>
        <v>#N/A</v>
      </c>
      <c r="B2342" s="10" t="str">
        <f>TEXT(C2342,"yyyy")&amp;"-"&amp;"Q"&amp;LOOKUP(MONTH(C2342),{1,4,7,10},{1,2,3,4})</f>
        <v>2016-Q2</v>
      </c>
      <c r="C2342" s="19">
        <v>42461</v>
      </c>
      <c r="D2342" s="7">
        <f>YEAR(DATE(YEAR(lex_jul_2014[[#This Row],[Date]]),MONTH(lex_jul_2014[[#This Row],[Date]])+6,1))</f>
        <v>2016</v>
      </c>
      <c r="E2342" s="39" t="str">
        <f>TEXT(lex_jul_2014[[#This Row],[Date]],"YYYY")</f>
        <v>2016</v>
      </c>
      <c r="F2342" t="s">
        <v>297</v>
      </c>
      <c r="G2342" s="7" t="str">
        <f>VLOOKUP(K2342,[1]LibPAS_data!$A$2:$C$600,3,FALSE)</f>
        <v>Yavapai</v>
      </c>
      <c r="H2342">
        <v>14520</v>
      </c>
      <c r="I2342" s="7" t="s">
        <v>54</v>
      </c>
      <c r="J2342" s="28" t="str">
        <f>VLOOKUP(K2342,[1]LibPAS_data!$A$2:$C$601,2,FALSE)</f>
        <v>Ash Fork Public Library</v>
      </c>
      <c r="K2342" t="s">
        <v>154</v>
      </c>
      <c r="L2342" t="s">
        <v>39</v>
      </c>
      <c r="M2342" t="s">
        <v>266</v>
      </c>
      <c r="P2342">
        <v>0</v>
      </c>
      <c r="Q2342">
        <v>0</v>
      </c>
      <c r="R2342">
        <v>0</v>
      </c>
      <c r="S2342">
        <v>0</v>
      </c>
      <c r="T2342">
        <v>0</v>
      </c>
      <c r="U2342">
        <v>0</v>
      </c>
      <c r="V2342">
        <v>0</v>
      </c>
    </row>
    <row r="2343" spans="1:22" ht="15" x14ac:dyDescent="0.25">
      <c r="A2343" s="22" t="str">
        <f>VLOOKUP(lex_jul_2014[[#This Row],[Locationid]],[1]LibPAS_data!$A$2:$D$264,4,FALSE)</f>
        <v>N/A</v>
      </c>
      <c r="B2343" s="10" t="str">
        <f>TEXT(C2343,"yyyy")&amp;"-"&amp;"Q"&amp;LOOKUP(MONTH(C2343),{1,4,7,10},{1,2,3,4})</f>
        <v>2016-Q2</v>
      </c>
      <c r="C2343" s="19">
        <v>42461</v>
      </c>
      <c r="D2343" s="7">
        <f>YEAR(DATE(YEAR(lex_jul_2014[[#This Row],[Date]]),MONTH(lex_jul_2014[[#This Row],[Date]])+6,1))</f>
        <v>2016</v>
      </c>
      <c r="E2343" s="39" t="str">
        <f>TEXT(lex_jul_2014[[#This Row],[Date]],"YYYY")</f>
        <v>2016</v>
      </c>
      <c r="F2343" t="s">
        <v>297</v>
      </c>
      <c r="G2343" s="7" t="str">
        <f>VLOOKUP(K2343,[1]LibPAS_data!$A$2:$C$600,3,FALSE)</f>
        <v>Mohave</v>
      </c>
      <c r="H2343">
        <v>14489</v>
      </c>
      <c r="I2343" s="7" t="s">
        <v>30</v>
      </c>
      <c r="J2343" s="28" t="str">
        <f>VLOOKUP(K2343,[1]LibPAS_data!$A$2:$C$601,2,FALSE)</f>
        <v>Ava Ich Asiit Tribal Library</v>
      </c>
      <c r="K2343" t="s">
        <v>155</v>
      </c>
      <c r="L2343" t="s">
        <v>28</v>
      </c>
      <c r="M2343" t="s">
        <v>266</v>
      </c>
      <c r="P2343">
        <v>0</v>
      </c>
      <c r="Q2343">
        <v>0</v>
      </c>
      <c r="R2343">
        <v>0</v>
      </c>
      <c r="S2343">
        <v>0</v>
      </c>
      <c r="T2343">
        <v>0</v>
      </c>
      <c r="U2343">
        <v>0</v>
      </c>
      <c r="V2343">
        <v>0</v>
      </c>
    </row>
    <row r="2344" spans="1:22" ht="15" x14ac:dyDescent="0.25">
      <c r="A2344" s="22">
        <f>VLOOKUP(lex_jul_2014[[#This Row],[Locationid]],[1]LibPAS_data!$A$2:$D$264,4,FALSE)</f>
        <v>22669</v>
      </c>
      <c r="B2344" s="10" t="str">
        <f>TEXT(C2344,"yyyy")&amp;"-"&amp;"Q"&amp;LOOKUP(MONTH(C2344),{1,4,7,10},{1,2,3,4})</f>
        <v>2016-Q2</v>
      </c>
      <c r="C2344" s="19">
        <v>42461</v>
      </c>
      <c r="D2344" s="7">
        <f>YEAR(DATE(YEAR(lex_jul_2014[[#This Row],[Date]]),MONTH(lex_jul_2014[[#This Row],[Date]])+6,1))</f>
        <v>2016</v>
      </c>
      <c r="E2344" s="39" t="str">
        <f>TEXT(lex_jul_2014[[#This Row],[Date]],"YYYY")</f>
        <v>2016</v>
      </c>
      <c r="F2344" t="s">
        <v>297</v>
      </c>
      <c r="G2344" s="7" t="str">
        <f>VLOOKUP(K2344,[1]LibPAS_data!$A$2:$C$600,3,FALSE)</f>
        <v>Maricopa</v>
      </c>
      <c r="H2344">
        <v>6014</v>
      </c>
      <c r="I2344" s="7" t="s">
        <v>95</v>
      </c>
      <c r="J2344" s="28" t="str">
        <f>VLOOKUP(K2344,[1]LibPAS_data!$A$2:$C$601,2,FALSE)</f>
        <v>Avondale Public Library</v>
      </c>
      <c r="K2344" t="s">
        <v>156</v>
      </c>
      <c r="L2344" t="s">
        <v>96</v>
      </c>
      <c r="M2344" t="s">
        <v>266</v>
      </c>
      <c r="P2344">
        <v>7</v>
      </c>
      <c r="Q2344">
        <v>3</v>
      </c>
      <c r="R2344">
        <v>38</v>
      </c>
      <c r="S2344">
        <v>0</v>
      </c>
      <c r="T2344">
        <v>1</v>
      </c>
      <c r="U2344">
        <v>2</v>
      </c>
      <c r="V2344">
        <v>0</v>
      </c>
    </row>
    <row r="2345" spans="1:22" ht="15" x14ac:dyDescent="0.25">
      <c r="A2345" s="22" t="e">
        <f>VLOOKUP(lex_jul_2014[[#This Row],[Locationid]],[1]LibPAS_data!$A$2:$D$264,4,FALSE)</f>
        <v>#N/A</v>
      </c>
      <c r="B2345" s="10" t="str">
        <f>TEXT(C2345,"yyyy")&amp;"-"&amp;"Q"&amp;LOOKUP(MONTH(C2345),{1,4,7,10},{1,2,3,4})</f>
        <v>2016-Q2</v>
      </c>
      <c r="C2345" s="19">
        <v>42461</v>
      </c>
      <c r="D2345" s="7">
        <f>YEAR(DATE(YEAR(lex_jul_2014[[#This Row],[Date]]),MONTH(lex_jul_2014[[#This Row],[Date]])+6,1))</f>
        <v>2016</v>
      </c>
      <c r="E2345" s="39" t="str">
        <f>TEXT(lex_jul_2014[[#This Row],[Date]],"YYYY")</f>
        <v>2016</v>
      </c>
      <c r="F2345" t="s">
        <v>297</v>
      </c>
      <c r="G2345" s="7" t="str">
        <f>VLOOKUP(K2345,[1]LibPAS_data!$A$2:$C$600,3,FALSE)</f>
        <v>Yavapai</v>
      </c>
      <c r="H2345">
        <v>14532</v>
      </c>
      <c r="I2345" s="7" t="s">
        <v>42</v>
      </c>
      <c r="J2345" s="28" t="str">
        <f>VLOOKUP(K2345,[1]LibPAS_data!$A$2:$C$601,2,FALSE)</f>
        <v>Bagdad Public Library</v>
      </c>
      <c r="K2345" t="s">
        <v>157</v>
      </c>
      <c r="L2345" t="s">
        <v>39</v>
      </c>
      <c r="M2345" t="s">
        <v>266</v>
      </c>
      <c r="P2345">
        <v>0</v>
      </c>
      <c r="Q2345">
        <v>0</v>
      </c>
      <c r="R2345">
        <v>0</v>
      </c>
      <c r="S2345">
        <v>0</v>
      </c>
      <c r="T2345">
        <v>0</v>
      </c>
      <c r="U2345">
        <v>0</v>
      </c>
      <c r="V2345">
        <v>0</v>
      </c>
    </row>
    <row r="2346" spans="1:22" ht="15" x14ac:dyDescent="0.25">
      <c r="A2346" s="22" t="e">
        <f>VLOOKUP(lex_jul_2014[[#This Row],[Locationid]],[1]LibPAS_data!$A$2:$D$264,4,FALSE)</f>
        <v>#N/A</v>
      </c>
      <c r="B2346" s="10" t="str">
        <f>TEXT(C2346,"yyyy")&amp;"-"&amp;"Q"&amp;LOOKUP(MONTH(C2346),{1,4,7,10},{1,2,3,4})</f>
        <v>2016-Q2</v>
      </c>
      <c r="C2346" s="19">
        <v>42461</v>
      </c>
      <c r="D2346" s="7">
        <f>YEAR(DATE(YEAR(lex_jul_2014[[#This Row],[Date]]),MONTH(lex_jul_2014[[#This Row],[Date]])+6,1))</f>
        <v>2016</v>
      </c>
      <c r="E2346" s="39" t="str">
        <f>TEXT(lex_jul_2014[[#This Row],[Date]],"YYYY")</f>
        <v>2016</v>
      </c>
      <c r="F2346" t="s">
        <v>297</v>
      </c>
      <c r="G2346" s="7" t="str">
        <f>VLOOKUP(K2346,[1]LibPAS_data!$A$2:$C$600,3,FALSE)</f>
        <v>Yavapai</v>
      </c>
      <c r="H2346">
        <v>19554</v>
      </c>
      <c r="I2346" s="7" t="s">
        <v>294</v>
      </c>
      <c r="J2346" s="28" t="str">
        <f>VLOOKUP(K2346,[1]LibPAS_data!$A$2:$C$601,2,FALSE)</f>
        <v>Beaver Creek Public School Library</v>
      </c>
      <c r="K2346" t="s">
        <v>295</v>
      </c>
      <c r="M2346" t="s">
        <v>266</v>
      </c>
      <c r="P2346">
        <v>0</v>
      </c>
      <c r="Q2346">
        <v>0</v>
      </c>
      <c r="R2346">
        <v>0</v>
      </c>
      <c r="S2346">
        <v>0</v>
      </c>
      <c r="T2346">
        <v>0</v>
      </c>
      <c r="U2346">
        <v>0</v>
      </c>
      <c r="V2346">
        <v>0</v>
      </c>
    </row>
    <row r="2347" spans="1:22" ht="15" x14ac:dyDescent="0.25">
      <c r="A2347" s="22">
        <f>VLOOKUP(lex_jul_2014[[#This Row],[Locationid]],[1]LibPAS_data!$A$2:$D$264,4,FALSE)</f>
        <v>6821</v>
      </c>
      <c r="B2347" s="10" t="str">
        <f>TEXT(C2347,"yyyy")&amp;"-"&amp;"Q"&amp;LOOKUP(MONTH(C2347),{1,4,7,10},{1,2,3,4})</f>
        <v>2016-Q2</v>
      </c>
      <c r="C2347" s="19">
        <v>42461</v>
      </c>
      <c r="D2347" s="7">
        <f>YEAR(DATE(YEAR(lex_jul_2014[[#This Row],[Date]]),MONTH(lex_jul_2014[[#This Row],[Date]])+6,1))</f>
        <v>2016</v>
      </c>
      <c r="E2347" s="39" t="str">
        <f>TEXT(lex_jul_2014[[#This Row],[Date]],"YYYY")</f>
        <v>2016</v>
      </c>
      <c r="F2347" t="s">
        <v>297</v>
      </c>
      <c r="G2347" s="7" t="str">
        <f>VLOOKUP(K2347,[1]LibPAS_data!$A$2:$C$600,3,FALSE)</f>
        <v>Cochise</v>
      </c>
      <c r="H2347">
        <v>14448</v>
      </c>
      <c r="I2347" s="7" t="s">
        <v>82</v>
      </c>
      <c r="J2347" s="28" t="str">
        <f>VLOOKUP(K2347,[1]LibPAS_data!$A$2:$C$601,2,FALSE)</f>
        <v>Benson Public Library</v>
      </c>
      <c r="K2347" t="s">
        <v>158</v>
      </c>
      <c r="L2347" t="s">
        <v>76</v>
      </c>
      <c r="M2347" t="s">
        <v>266</v>
      </c>
      <c r="P2347">
        <v>0</v>
      </c>
      <c r="Q2347">
        <v>0</v>
      </c>
      <c r="R2347">
        <v>0</v>
      </c>
      <c r="S2347">
        <v>0</v>
      </c>
      <c r="T2347">
        <v>0</v>
      </c>
      <c r="U2347">
        <v>0</v>
      </c>
      <c r="V2347">
        <v>0</v>
      </c>
    </row>
    <row r="2348" spans="1:22" ht="15" x14ac:dyDescent="0.25">
      <c r="A2348" s="22" t="e">
        <f>VLOOKUP(lex_jul_2014[[#This Row],[Locationid]],[1]LibPAS_data!$A$2:$D$264,4,FALSE)</f>
        <v>#N/A</v>
      </c>
      <c r="B2348" s="10" t="str">
        <f>TEXT(C2348,"yyyy")&amp;"-"&amp;"Q"&amp;LOOKUP(MONTH(C2348),{1,4,7,10},{1,2,3,4})</f>
        <v>2016-Q2</v>
      </c>
      <c r="C2348" s="19">
        <v>42461</v>
      </c>
      <c r="D2348" s="7">
        <f>YEAR(DATE(YEAR(lex_jul_2014[[#This Row],[Date]]),MONTH(lex_jul_2014[[#This Row],[Date]])+6,1))</f>
        <v>2016</v>
      </c>
      <c r="E2348" s="39" t="str">
        <f>TEXT(lex_jul_2014[[#This Row],[Date]],"YYYY")</f>
        <v>2016</v>
      </c>
      <c r="F2348" t="s">
        <v>297</v>
      </c>
      <c r="G2348" s="7" t="str">
        <f>VLOOKUP(K2348,[1]LibPAS_data!$A$2:$C$600,3,FALSE)</f>
        <v>Yavapai</v>
      </c>
      <c r="H2348">
        <v>14536</v>
      </c>
      <c r="I2348" s="7" t="s">
        <v>55</v>
      </c>
      <c r="J2348" s="28" t="str">
        <f>VLOOKUP(K2348,[1]LibPAS_data!$A$2:$C$601,2,FALSE)</f>
        <v>Black Canyon City Community Library</v>
      </c>
      <c r="K2348" t="s">
        <v>159</v>
      </c>
      <c r="L2348" t="s">
        <v>39</v>
      </c>
      <c r="M2348" t="s">
        <v>266</v>
      </c>
      <c r="P2348">
        <v>0</v>
      </c>
      <c r="Q2348">
        <v>0</v>
      </c>
      <c r="R2348">
        <v>0</v>
      </c>
      <c r="S2348">
        <v>0</v>
      </c>
      <c r="T2348">
        <v>0</v>
      </c>
      <c r="U2348">
        <v>0</v>
      </c>
      <c r="V2348">
        <v>0</v>
      </c>
    </row>
    <row r="2349" spans="1:22" ht="15" x14ac:dyDescent="0.25">
      <c r="A2349" s="22" t="e">
        <f>VLOOKUP(lex_jul_2014[[#This Row],[Locationid]],[1]LibPAS_data!$A$2:$D$264,4,FALSE)</f>
        <v>#N/A</v>
      </c>
      <c r="B2349" s="10" t="str">
        <f>TEXT(C2349,"yyyy")&amp;"-"&amp;"Q"&amp;LOOKUP(MONTH(C2349),{1,4,7,10},{1,2,3,4})</f>
        <v>2016-Q2</v>
      </c>
      <c r="C2349" s="19">
        <v>42461</v>
      </c>
      <c r="D2349" s="7">
        <f>YEAR(DATE(YEAR(lex_jul_2014[[#This Row],[Date]]),MONTH(lex_jul_2014[[#This Row],[Date]])+6,1))</f>
        <v>2016</v>
      </c>
      <c r="E2349" s="39" t="str">
        <f>TEXT(lex_jul_2014[[#This Row],[Date]],"YYYY")</f>
        <v>2016</v>
      </c>
      <c r="F2349" t="s">
        <v>297</v>
      </c>
      <c r="G2349" s="7" t="str">
        <f>VLOOKUP(K2349,[1]LibPAS_data!$A$2:$C$600,3,FALSE)</f>
        <v>Greenlee</v>
      </c>
      <c r="H2349">
        <v>14469</v>
      </c>
      <c r="I2349" s="7" t="s">
        <v>71</v>
      </c>
      <c r="J2349" s="28" t="str">
        <f>VLOOKUP(K2349,[1]LibPAS_data!$A$2:$C$601,2,FALSE)</f>
        <v>Blue Public Library</v>
      </c>
      <c r="K2349" t="s">
        <v>160</v>
      </c>
      <c r="L2349" t="s">
        <v>70</v>
      </c>
      <c r="M2349" t="s">
        <v>266</v>
      </c>
      <c r="P2349">
        <v>0</v>
      </c>
      <c r="Q2349">
        <v>0</v>
      </c>
      <c r="R2349">
        <v>0</v>
      </c>
      <c r="S2349">
        <v>0</v>
      </c>
      <c r="T2349">
        <v>0</v>
      </c>
      <c r="U2349">
        <v>0</v>
      </c>
      <c r="V2349">
        <v>0</v>
      </c>
    </row>
    <row r="2350" spans="1:22" ht="15" x14ac:dyDescent="0.25">
      <c r="A2350" s="22" t="e">
        <f>VLOOKUP(lex_jul_2014[[#This Row],[Locationid]],[1]LibPAS_data!$A$2:$D$264,4,FALSE)</f>
        <v>#N/A</v>
      </c>
      <c r="B2350" s="10" t="str">
        <f>TEXT(C2350,"yyyy")&amp;"-"&amp;"Q"&amp;LOOKUP(MONTH(C2350),{1,4,7,10},{1,2,3,4})</f>
        <v>2016-Q2</v>
      </c>
      <c r="C2350" s="19">
        <v>42461</v>
      </c>
      <c r="D2350" s="7">
        <f>YEAR(DATE(YEAR(lex_jul_2014[[#This Row],[Date]]),MONTH(lex_jul_2014[[#This Row],[Date]])+6,1))</f>
        <v>2016</v>
      </c>
      <c r="E2350" s="39" t="str">
        <f>TEXT(lex_jul_2014[[#This Row],[Date]],"YYYY")</f>
        <v>2016</v>
      </c>
      <c r="F2350" t="s">
        <v>297</v>
      </c>
      <c r="G2350" s="7" t="str">
        <f>VLOOKUP(K2350,[1]LibPAS_data!$A$2:$C$600,3,FALSE)</f>
        <v>La Paz</v>
      </c>
      <c r="H2350">
        <v>14474</v>
      </c>
      <c r="I2350" s="7" t="s">
        <v>36</v>
      </c>
      <c r="J2350" s="28" t="str">
        <f>VLOOKUP(K2350,[1]LibPAS_data!$A$2:$C$601,2,FALSE)</f>
        <v>Bouse Public Library</v>
      </c>
      <c r="K2350" t="s">
        <v>161</v>
      </c>
      <c r="L2350" t="s">
        <v>34</v>
      </c>
      <c r="M2350" t="s">
        <v>266</v>
      </c>
      <c r="P2350">
        <v>0</v>
      </c>
      <c r="Q2350">
        <v>0</v>
      </c>
      <c r="R2350">
        <v>0</v>
      </c>
      <c r="S2350">
        <v>0</v>
      </c>
      <c r="T2350">
        <v>0</v>
      </c>
      <c r="U2350">
        <v>0</v>
      </c>
      <c r="V2350">
        <v>0</v>
      </c>
    </row>
    <row r="2351" spans="1:22" ht="15" x14ac:dyDescent="0.25">
      <c r="A2351" s="22" t="str">
        <f>VLOOKUP(lex_jul_2014[[#This Row],[Locationid]],[1]LibPAS_data!$A$2:$D$264,4,FALSE)</f>
        <v>N/A</v>
      </c>
      <c r="B2351" s="10" t="str">
        <f>TEXT(C2351,"yyyy")&amp;"-"&amp;"Q"&amp;LOOKUP(MONTH(C2351),{1,4,7,10},{1,2,3,4})</f>
        <v>2016-Q2</v>
      </c>
      <c r="C2351" s="19">
        <v>42461</v>
      </c>
      <c r="D2351" s="7">
        <f>YEAR(DATE(YEAR(lex_jul_2014[[#This Row],[Date]]),MONTH(lex_jul_2014[[#This Row],[Date]])+6,1))</f>
        <v>2016</v>
      </c>
      <c r="E2351" s="39" t="str">
        <f>TEXT(lex_jul_2014[[#This Row],[Date]],"YYYY")</f>
        <v>2016</v>
      </c>
      <c r="F2351" t="s">
        <v>297</v>
      </c>
      <c r="G2351" s="7" t="str">
        <f>VLOOKUP(K2351,[1]LibPAS_data!$A$2:$C$600,3,FALSE)</f>
        <v>Maricopa</v>
      </c>
      <c r="H2351">
        <v>14478</v>
      </c>
      <c r="I2351" s="7" t="s">
        <v>100</v>
      </c>
      <c r="J2351" s="28" t="str">
        <f>VLOOKUP(K2351,[1]LibPAS_data!$A$2:$C$601,2,FALSE)</f>
        <v>Buckeye Public Library</v>
      </c>
      <c r="K2351" t="s">
        <v>162</v>
      </c>
      <c r="L2351" t="s">
        <v>96</v>
      </c>
      <c r="M2351" t="s">
        <v>266</v>
      </c>
      <c r="P2351">
        <v>0</v>
      </c>
      <c r="Q2351">
        <v>0</v>
      </c>
      <c r="R2351">
        <v>0</v>
      </c>
      <c r="S2351">
        <v>0</v>
      </c>
      <c r="T2351">
        <v>0</v>
      </c>
      <c r="U2351">
        <v>0</v>
      </c>
      <c r="V2351">
        <v>0</v>
      </c>
    </row>
    <row r="2352" spans="1:22" ht="15" x14ac:dyDescent="0.25">
      <c r="A2352" s="22">
        <f>VLOOKUP(lex_jul_2014[[#This Row],[Locationid]],[1]LibPAS_data!$A$2:$D$264,4,FALSE)</f>
        <v>3311</v>
      </c>
      <c r="B2352" s="10" t="str">
        <f>TEXT(C2352,"yyyy")&amp;"-"&amp;"Q"&amp;LOOKUP(MONTH(C2352),{1,4,7,10},{1,2,3,4})</f>
        <v>2016-Q2</v>
      </c>
      <c r="C2352" s="19">
        <v>42461</v>
      </c>
      <c r="D2352" s="7">
        <f>YEAR(DATE(YEAR(lex_jul_2014[[#This Row],[Date]]),MONTH(lex_jul_2014[[#This Row],[Date]])+6,1))</f>
        <v>2016</v>
      </c>
      <c r="E2352" s="39" t="str">
        <f>TEXT(lex_jul_2014[[#This Row],[Date]],"YYYY")</f>
        <v>2016</v>
      </c>
      <c r="F2352" t="s">
        <v>297</v>
      </c>
      <c r="G2352" s="7" t="str">
        <f>VLOOKUP(K2352,[1]LibPAS_data!$A$2:$C$600,3,FALSE)</f>
        <v>Yavapai</v>
      </c>
      <c r="H2352">
        <v>14521</v>
      </c>
      <c r="I2352" s="7" t="s">
        <v>56</v>
      </c>
      <c r="J2352" s="28" t="str">
        <f>VLOOKUP(K2352,[1]LibPAS_data!$A$2:$C$601,2,FALSE)</f>
        <v>Camp Verde Community Library</v>
      </c>
      <c r="K2352" t="s">
        <v>163</v>
      </c>
      <c r="L2352" t="s">
        <v>39</v>
      </c>
      <c r="M2352" t="s">
        <v>266</v>
      </c>
      <c r="P2352">
        <v>0</v>
      </c>
      <c r="Q2352">
        <v>0</v>
      </c>
      <c r="R2352">
        <v>0</v>
      </c>
      <c r="S2352">
        <v>0</v>
      </c>
      <c r="T2352">
        <v>0</v>
      </c>
      <c r="U2352">
        <v>0</v>
      </c>
      <c r="V2352">
        <v>0</v>
      </c>
    </row>
    <row r="2353" spans="1:22" ht="15" x14ac:dyDescent="0.25">
      <c r="A2353" s="22">
        <f>VLOOKUP(lex_jul_2014[[#This Row],[Locationid]],[1]LibPAS_data!$A$2:$D$264,4,FALSE)</f>
        <v>48762</v>
      </c>
      <c r="B2353" s="10" t="str">
        <f>TEXT(C2353,"yyyy")&amp;"-"&amp;"Q"&amp;LOOKUP(MONTH(C2353),{1,4,7,10},{1,2,3,4})</f>
        <v>2016-Q2</v>
      </c>
      <c r="C2353" s="19">
        <v>42461</v>
      </c>
      <c r="D2353" s="7">
        <f>YEAR(DATE(YEAR(lex_jul_2014[[#This Row],[Date]]),MONTH(lex_jul_2014[[#This Row],[Date]])+6,1))</f>
        <v>2016</v>
      </c>
      <c r="E2353" s="39" t="str">
        <f>TEXT(lex_jul_2014[[#This Row],[Date]],"YYYY")</f>
        <v>2016</v>
      </c>
      <c r="F2353" t="s">
        <v>297</v>
      </c>
      <c r="G2353" s="7" t="str">
        <f>VLOOKUP(K2353,[1]LibPAS_data!$A$2:$C$600,3,FALSE)</f>
        <v>Pinal</v>
      </c>
      <c r="H2353">
        <v>13835</v>
      </c>
      <c r="I2353" s="7" t="s">
        <v>19</v>
      </c>
      <c r="J2353" s="28" t="str">
        <f>VLOOKUP(K2353,[1]LibPAS_data!$A$2:$C$601,2,FALSE)</f>
        <v>Casa Grande Public Library</v>
      </c>
      <c r="K2353" t="s">
        <v>164</v>
      </c>
      <c r="L2353" t="s">
        <v>13</v>
      </c>
      <c r="M2353" t="s">
        <v>266</v>
      </c>
      <c r="P2353">
        <v>0</v>
      </c>
      <c r="Q2353">
        <v>0</v>
      </c>
      <c r="R2353">
        <v>0</v>
      </c>
      <c r="S2353">
        <v>0</v>
      </c>
      <c r="T2353">
        <v>0</v>
      </c>
      <c r="U2353">
        <v>0</v>
      </c>
      <c r="V2353">
        <v>0</v>
      </c>
    </row>
    <row r="2354" spans="1:22" ht="15" x14ac:dyDescent="0.25">
      <c r="A2354" s="22" t="e">
        <f>VLOOKUP(lex_jul_2014[[#This Row],[Locationid]],[1]LibPAS_data!$A$2:$D$264,4,FALSE)</f>
        <v>#N/A</v>
      </c>
      <c r="B2354" s="10" t="str">
        <f>TEXT(C2354,"yyyy")&amp;"-"&amp;"Q"&amp;LOOKUP(MONTH(C2354),{1,4,7,10},{1,2,3,4})</f>
        <v>2016-Q2</v>
      </c>
      <c r="C2354" s="19">
        <v>42461</v>
      </c>
      <c r="D2354" s="7">
        <f>YEAR(DATE(YEAR(lex_jul_2014[[#This Row],[Date]]),MONTH(lex_jul_2014[[#This Row],[Date]])+6,1))</f>
        <v>2016</v>
      </c>
      <c r="E2354" s="39" t="str">
        <f>TEXT(lex_jul_2014[[#This Row],[Date]],"YYYY")</f>
        <v>2016</v>
      </c>
      <c r="F2354" t="s">
        <v>297</v>
      </c>
      <c r="G2354" s="7" t="str">
        <f>VLOOKUP(K2354,[1]LibPAS_data!$A$2:$C$600,3,FALSE)</f>
        <v>Yavapai</v>
      </c>
      <c r="H2354">
        <v>14325</v>
      </c>
      <c r="I2354" s="7" t="s">
        <v>37</v>
      </c>
      <c r="J2354" s="28" t="str">
        <f>VLOOKUP(K2354,[1]LibPAS_data!$A$2:$C$601,2,FALSE)</f>
        <v>Centennial Public Library</v>
      </c>
      <c r="K2354" t="s">
        <v>165</v>
      </c>
      <c r="L2354" t="s">
        <v>34</v>
      </c>
      <c r="M2354" t="s">
        <v>266</v>
      </c>
      <c r="P2354">
        <v>0</v>
      </c>
      <c r="Q2354">
        <v>0</v>
      </c>
      <c r="R2354">
        <v>0</v>
      </c>
      <c r="S2354">
        <v>0</v>
      </c>
      <c r="T2354">
        <v>0</v>
      </c>
      <c r="U2354">
        <v>0</v>
      </c>
      <c r="V2354">
        <v>0</v>
      </c>
    </row>
    <row r="2355" spans="1:22" ht="15" x14ac:dyDescent="0.25">
      <c r="A2355" s="22">
        <f>VLOOKUP(lex_jul_2014[[#This Row],[Locationid]],[1]LibPAS_data!$A$2:$D$264,4,FALSE)</f>
        <v>309229</v>
      </c>
      <c r="B2355" s="10" t="str">
        <f>TEXT(C2355,"yyyy")&amp;"-"&amp;"Q"&amp;LOOKUP(MONTH(C2355),{1,4,7,10},{1,2,3,4})</f>
        <v>2016-Q2</v>
      </c>
      <c r="C2355" s="19">
        <v>42461</v>
      </c>
      <c r="D2355" s="7">
        <f>YEAR(DATE(YEAR(lex_jul_2014[[#This Row],[Date]]),MONTH(lex_jul_2014[[#This Row],[Date]])+6,1))</f>
        <v>2016</v>
      </c>
      <c r="E2355" s="39" t="str">
        <f>TEXT(lex_jul_2014[[#This Row],[Date]],"YYYY")</f>
        <v>2016</v>
      </c>
      <c r="F2355" t="s">
        <v>297</v>
      </c>
      <c r="G2355" s="7" t="str">
        <f>VLOOKUP(K2355,[1]LibPAS_data!$A$2:$C$600,3,FALSE)</f>
        <v>Maricopa</v>
      </c>
      <c r="H2355">
        <v>12890</v>
      </c>
      <c r="I2355" s="7" t="s">
        <v>99</v>
      </c>
      <c r="J2355" s="28" t="str">
        <f>VLOOKUP(K2355,[1]LibPAS_data!$A$2:$C$601,2,FALSE)</f>
        <v xml:space="preserve">Chandler Public Library </v>
      </c>
      <c r="K2355" t="s">
        <v>166</v>
      </c>
      <c r="L2355" t="s">
        <v>96</v>
      </c>
      <c r="M2355" t="s">
        <v>266</v>
      </c>
      <c r="P2355">
        <v>1</v>
      </c>
      <c r="Q2355">
        <v>0</v>
      </c>
      <c r="R2355">
        <v>5</v>
      </c>
      <c r="S2355">
        <v>0</v>
      </c>
      <c r="T2355">
        <v>1</v>
      </c>
      <c r="U2355">
        <v>0</v>
      </c>
      <c r="V2355">
        <v>0</v>
      </c>
    </row>
    <row r="2356" spans="1:22" ht="15" x14ac:dyDescent="0.25">
      <c r="A2356" s="22">
        <f>VLOOKUP(lex_jul_2014[[#This Row],[Locationid]],[1]LibPAS_data!$A$2:$D$264,4,FALSE)</f>
        <v>10528</v>
      </c>
      <c r="B2356" s="10" t="str">
        <f>TEXT(C2356,"yyyy")&amp;"-"&amp;"Q"&amp;LOOKUP(MONTH(C2356),{1,4,7,10},{1,2,3,4})</f>
        <v>2016-Q2</v>
      </c>
      <c r="C2356" s="19">
        <v>42461</v>
      </c>
      <c r="D2356" s="7">
        <f>YEAR(DATE(YEAR(lex_jul_2014[[#This Row],[Date]]),MONTH(lex_jul_2014[[#This Row],[Date]])+6,1))</f>
        <v>2016</v>
      </c>
      <c r="E2356" s="39" t="str">
        <f>TEXT(lex_jul_2014[[#This Row],[Date]],"YYYY")</f>
        <v>2016</v>
      </c>
      <c r="F2356" t="s">
        <v>297</v>
      </c>
      <c r="G2356" s="7" t="str">
        <f>VLOOKUP(K2356,[1]LibPAS_data!$A$2:$C$600,3,FALSE)</f>
        <v>Yavapai</v>
      </c>
      <c r="H2356">
        <v>14522</v>
      </c>
      <c r="I2356" s="7" t="s">
        <v>57</v>
      </c>
      <c r="J2356" s="28" t="str">
        <f>VLOOKUP(K2356,[1]LibPAS_data!$A$2:$C$601,2,FALSE)</f>
        <v>Chino Valley Public Library</v>
      </c>
      <c r="K2356" t="s">
        <v>167</v>
      </c>
      <c r="L2356" t="s">
        <v>39</v>
      </c>
      <c r="M2356" t="s">
        <v>266</v>
      </c>
      <c r="P2356">
        <v>0</v>
      </c>
      <c r="Q2356">
        <v>0</v>
      </c>
      <c r="R2356">
        <v>0</v>
      </c>
      <c r="S2356">
        <v>0</v>
      </c>
      <c r="T2356">
        <v>0</v>
      </c>
      <c r="U2356">
        <v>0</v>
      </c>
      <c r="V2356">
        <v>0</v>
      </c>
    </row>
    <row r="2357" spans="1:22" ht="15" x14ac:dyDescent="0.25">
      <c r="A2357" s="22" t="e">
        <f>VLOOKUP(lex_jul_2014[[#This Row],[Locationid]],[1]LibPAS_data!$A$2:$D$264,4,FALSE)</f>
        <v>#N/A</v>
      </c>
      <c r="B2357" s="10" t="str">
        <f>TEXT(C2357,"yyyy")&amp;"-"&amp;"Q"&amp;LOOKUP(MONTH(C2357),{1,4,7,10},{1,2,3,4})</f>
        <v>2016-Q2</v>
      </c>
      <c r="C2357" s="19">
        <v>42461</v>
      </c>
      <c r="D2357" s="7">
        <f>YEAR(DATE(YEAR(lex_jul_2014[[#This Row],[Date]]),MONTH(lex_jul_2014[[#This Row],[Date]])+6,1))</f>
        <v>2016</v>
      </c>
      <c r="E2357" s="39" t="str">
        <f>TEXT(lex_jul_2014[[#This Row],[Date]],"YYYY")</f>
        <v>2016</v>
      </c>
      <c r="F2357" t="s">
        <v>297</v>
      </c>
      <c r="G2357" s="7" t="str">
        <f>VLOOKUP(K2357,[1]LibPAS_data!$A$2:$C$600,3,FALSE)</f>
        <v>Navajo</v>
      </c>
      <c r="H2357">
        <v>14494</v>
      </c>
      <c r="I2357" s="7" t="s">
        <v>116</v>
      </c>
      <c r="J2357" s="28" t="str">
        <f>VLOOKUP(K2357,[1]LibPAS_data!$A$2:$C$601,2,FALSE)</f>
        <v>Cibecue Community Library</v>
      </c>
      <c r="K2357" t="s">
        <v>168</v>
      </c>
      <c r="L2357" t="s">
        <v>114</v>
      </c>
      <c r="M2357" t="s">
        <v>266</v>
      </c>
      <c r="P2357">
        <v>0</v>
      </c>
      <c r="Q2357">
        <v>0</v>
      </c>
      <c r="R2357">
        <v>0</v>
      </c>
      <c r="S2357">
        <v>0</v>
      </c>
      <c r="T2357">
        <v>0</v>
      </c>
      <c r="U2357">
        <v>0</v>
      </c>
      <c r="V2357">
        <v>0</v>
      </c>
    </row>
    <row r="2358" spans="1:22" ht="15" x14ac:dyDescent="0.25">
      <c r="A2358" s="22">
        <f>VLOOKUP(lex_jul_2014[[#This Row],[Locationid]],[1]LibPAS_data!$A$2:$D$264,4,FALSE)</f>
        <v>147983</v>
      </c>
      <c r="B2358" s="10" t="str">
        <f>TEXT(C2358,"yyyy")&amp;"-"&amp;"Q"&amp;LOOKUP(MONTH(C2358),{1,4,7,10},{1,2,3,4})</f>
        <v>2016-Q2</v>
      </c>
      <c r="C2358" s="19">
        <v>42461</v>
      </c>
      <c r="D2358" s="7">
        <f>YEAR(DATE(YEAR(lex_jul_2014[[#This Row],[Date]]),MONTH(lex_jul_2014[[#This Row],[Date]])+6,1))</f>
        <v>2016</v>
      </c>
      <c r="E2358" s="39" t="str">
        <f>TEXT(lex_jul_2014[[#This Row],[Date]],"YYYY")</f>
        <v>2016</v>
      </c>
      <c r="F2358" t="s">
        <v>297</v>
      </c>
      <c r="G2358" s="7" t="str">
        <f>VLOOKUP(K2358,[1]LibPAS_data!$A$2:$C$600,3,FALSE)</f>
        <v>Maricopa</v>
      </c>
      <c r="H2358">
        <v>12897</v>
      </c>
      <c r="I2358" s="7" t="s">
        <v>98</v>
      </c>
      <c r="J2358" s="28" t="str">
        <f>VLOOKUP(K2358,[1]LibPAS_data!$A$2:$C$601,2,FALSE)</f>
        <v>Mesa Public Library</v>
      </c>
      <c r="K2358" t="s">
        <v>210</v>
      </c>
      <c r="L2358" t="s">
        <v>96</v>
      </c>
      <c r="M2358" t="s">
        <v>266</v>
      </c>
      <c r="P2358">
        <v>1</v>
      </c>
      <c r="Q2358">
        <v>1</v>
      </c>
      <c r="R2358">
        <v>2</v>
      </c>
      <c r="S2358">
        <v>0</v>
      </c>
      <c r="T2358">
        <v>0</v>
      </c>
      <c r="U2358">
        <v>1</v>
      </c>
      <c r="V2358">
        <v>0</v>
      </c>
    </row>
    <row r="2359" spans="1:22" ht="15" x14ac:dyDescent="0.25">
      <c r="A2359" s="22">
        <f>VLOOKUP(lex_jul_2014[[#This Row],[Locationid]],[1]LibPAS_data!$A$2:$D$264,4,FALSE)</f>
        <v>534</v>
      </c>
      <c r="B2359" s="10" t="str">
        <f>TEXT(C2359,"yyyy")&amp;"-"&amp;"Q"&amp;LOOKUP(MONTH(C2359),{1,4,7,10},{1,2,3,4})</f>
        <v>2016-Q2</v>
      </c>
      <c r="C2359" s="19">
        <v>42461</v>
      </c>
      <c r="D2359" s="7">
        <f>YEAR(DATE(YEAR(lex_jul_2014[[#This Row],[Date]]),MONTH(lex_jul_2014[[#This Row],[Date]])+6,1))</f>
        <v>2016</v>
      </c>
      <c r="E2359" s="39" t="str">
        <f>TEXT(lex_jul_2014[[#This Row],[Date]],"YYYY")</f>
        <v>2016</v>
      </c>
      <c r="F2359" t="s">
        <v>297</v>
      </c>
      <c r="G2359" s="7" t="str">
        <f>VLOOKUP(K2359,[1]LibPAS_data!$A$2:$C$600,3,FALSE)</f>
        <v>Yavapai</v>
      </c>
      <c r="H2359">
        <v>14509</v>
      </c>
      <c r="I2359" s="7" t="s">
        <v>283</v>
      </c>
      <c r="J2359" s="28" t="str">
        <f>VLOOKUP(K2359,[1]LibPAS_data!$A$2:$C$601,2,FALSE)</f>
        <v>Clark Memorial</v>
      </c>
      <c r="K2359" t="s">
        <v>269</v>
      </c>
      <c r="L2359" t="s">
        <v>131</v>
      </c>
      <c r="M2359" t="s">
        <v>266</v>
      </c>
      <c r="P2359">
        <v>0</v>
      </c>
      <c r="Q2359">
        <v>0</v>
      </c>
      <c r="R2359">
        <v>0</v>
      </c>
      <c r="S2359">
        <v>0</v>
      </c>
      <c r="T2359">
        <v>0</v>
      </c>
      <c r="U2359">
        <v>0</v>
      </c>
      <c r="V2359">
        <v>0</v>
      </c>
    </row>
    <row r="2360" spans="1:22" ht="15" x14ac:dyDescent="0.25">
      <c r="A2360" s="22">
        <f>VLOOKUP(lex_jul_2014[[#This Row],[Locationid]],[1]LibPAS_data!$A$2:$D$264,4,FALSE)</f>
        <v>534</v>
      </c>
      <c r="B2360" s="10" t="str">
        <f>TEXT(C2360,"yyyy")&amp;"-"&amp;"Q"&amp;LOOKUP(MONTH(C2360),{1,4,7,10},{1,2,3,4})</f>
        <v>2016-Q2</v>
      </c>
      <c r="C2360" s="19">
        <v>42461</v>
      </c>
      <c r="D2360" s="7">
        <f>YEAR(DATE(YEAR(lex_jul_2014[[#This Row],[Date]]),MONTH(lex_jul_2014[[#This Row],[Date]])+6,1))</f>
        <v>2016</v>
      </c>
      <c r="E2360" s="39" t="str">
        <f>TEXT(lex_jul_2014[[#This Row],[Date]],"YYYY")</f>
        <v>2016</v>
      </c>
      <c r="F2360" t="s">
        <v>297</v>
      </c>
      <c r="G2360" s="7" t="str">
        <f>VLOOKUP(K2360,[1]LibPAS_data!$A$2:$C$600,3,FALSE)</f>
        <v>Yavapai</v>
      </c>
      <c r="H2360">
        <v>14538</v>
      </c>
      <c r="I2360" s="7" t="s">
        <v>268</v>
      </c>
      <c r="J2360" s="28" t="str">
        <f>VLOOKUP(K2360,[1]LibPAS_data!$A$2:$C$601,2,FALSE)</f>
        <v>Clark Memorial</v>
      </c>
      <c r="K2360" t="s">
        <v>269</v>
      </c>
      <c r="L2360" t="s">
        <v>39</v>
      </c>
      <c r="M2360" t="s">
        <v>266</v>
      </c>
      <c r="P2360">
        <v>0</v>
      </c>
      <c r="Q2360">
        <v>0</v>
      </c>
      <c r="R2360">
        <v>0</v>
      </c>
      <c r="S2360">
        <v>0</v>
      </c>
      <c r="T2360">
        <v>0</v>
      </c>
      <c r="U2360">
        <v>0</v>
      </c>
      <c r="V2360">
        <v>0</v>
      </c>
    </row>
    <row r="2361" spans="1:22" ht="15" x14ac:dyDescent="0.25">
      <c r="A2361" s="22" t="e">
        <f>VLOOKUP(lex_jul_2014[[#This Row],[Locationid]],[1]LibPAS_data!$A$2:$D$264,4,FALSE)</f>
        <v>#N/A</v>
      </c>
      <c r="B2361" s="10" t="str">
        <f>TEXT(C2361,"yyyy")&amp;"-"&amp;"Q"&amp;LOOKUP(MONTH(C2361),{1,4,7,10},{1,2,3,4})</f>
        <v>2016-Q2</v>
      </c>
      <c r="C2361" s="19">
        <v>42461</v>
      </c>
      <c r="D2361" s="7">
        <f>YEAR(DATE(YEAR(lex_jul_2014[[#This Row],[Date]]),MONTH(lex_jul_2014[[#This Row],[Date]])+6,1))</f>
        <v>2016</v>
      </c>
      <c r="E2361" s="39" t="str">
        <f>TEXT(lex_jul_2014[[#This Row],[Date]],"YYYY")</f>
        <v>2016</v>
      </c>
      <c r="F2361" t="s">
        <v>297</v>
      </c>
      <c r="G2361" s="7" t="str">
        <f>VLOOKUP(K2361,[1]LibPAS_data!$A$2:$C$600,3,FALSE)</f>
        <v>Navajo</v>
      </c>
      <c r="H2361">
        <v>14495</v>
      </c>
      <c r="I2361" s="7" t="s">
        <v>117</v>
      </c>
      <c r="J2361" s="28" t="str">
        <f>VLOOKUP(K2361,[1]LibPAS_data!$A$2:$C$601,2,FALSE)</f>
        <v>Clay Springs Public Library</v>
      </c>
      <c r="K2361" t="s">
        <v>169</v>
      </c>
      <c r="L2361" t="s">
        <v>114</v>
      </c>
      <c r="M2361" t="s">
        <v>266</v>
      </c>
      <c r="P2361">
        <v>0</v>
      </c>
      <c r="Q2361">
        <v>0</v>
      </c>
      <c r="R2361">
        <v>0</v>
      </c>
      <c r="S2361">
        <v>0</v>
      </c>
      <c r="T2361">
        <v>0</v>
      </c>
      <c r="U2361">
        <v>0</v>
      </c>
      <c r="V2361">
        <v>0</v>
      </c>
    </row>
    <row r="2362" spans="1:22" ht="15" x14ac:dyDescent="0.25">
      <c r="A2362" s="22">
        <f>VLOOKUP(lex_jul_2014[[#This Row],[Locationid]],[1]LibPAS_data!$A$2:$D$264,4,FALSE)</f>
        <v>503</v>
      </c>
      <c r="B2362" s="10" t="str">
        <f>TEXT(C2362,"yyyy")&amp;"-"&amp;"Q"&amp;LOOKUP(MONTH(C2362),{1,4,7,10},{1,2,3,4})</f>
        <v>2016-Q2</v>
      </c>
      <c r="C2362" s="19">
        <v>42461</v>
      </c>
      <c r="D2362" s="7">
        <f>YEAR(DATE(YEAR(lex_jul_2014[[#This Row],[Date]]),MONTH(lex_jul_2014[[#This Row],[Date]])+6,1))</f>
        <v>2016</v>
      </c>
      <c r="E2362" s="39" t="str">
        <f>TEXT(lex_jul_2014[[#This Row],[Date]],"YYYY")</f>
        <v>2016</v>
      </c>
      <c r="F2362" t="s">
        <v>297</v>
      </c>
      <c r="G2362" s="7" t="str">
        <f>VLOOKUP(K2362,[1]LibPAS_data!$A$2:$C$600,3,FALSE)</f>
        <v>Greenlee</v>
      </c>
      <c r="H2362">
        <v>14470</v>
      </c>
      <c r="I2362" s="7" t="s">
        <v>72</v>
      </c>
      <c r="J2362" s="28" t="str">
        <f>VLOOKUP(K2362,[1]LibPAS_data!$A$2:$C$601,2,FALSE)</f>
        <v>Clifton Public Library</v>
      </c>
      <c r="K2362" t="s">
        <v>170</v>
      </c>
      <c r="L2362" t="s">
        <v>70</v>
      </c>
      <c r="M2362" t="s">
        <v>266</v>
      </c>
      <c r="P2362">
        <v>0</v>
      </c>
      <c r="Q2362">
        <v>0</v>
      </c>
      <c r="R2362">
        <v>0</v>
      </c>
      <c r="S2362">
        <v>0</v>
      </c>
      <c r="T2362">
        <v>0</v>
      </c>
      <c r="U2362">
        <v>0</v>
      </c>
      <c r="V2362">
        <v>0</v>
      </c>
    </row>
    <row r="2363" spans="1:22" ht="15" x14ac:dyDescent="0.25">
      <c r="A2363" s="22">
        <f>VLOOKUP(lex_jul_2014[[#This Row],[Locationid]],[1]LibPAS_data!$A$2:$D$264,4,FALSE)</f>
        <v>1469</v>
      </c>
      <c r="B2363" s="10" t="str">
        <f>TEXT(C2363,"yyyy")&amp;"-"&amp;"Q"&amp;LOOKUP(MONTH(C2363),{1,4,7,10},{1,2,3,4})</f>
        <v>2016-Q2</v>
      </c>
      <c r="C2363" s="19">
        <v>42461</v>
      </c>
      <c r="D2363" s="7">
        <f>YEAR(DATE(YEAR(lex_jul_2014[[#This Row],[Date]]),MONTH(lex_jul_2014[[#This Row],[Date]])+6,1))</f>
        <v>2016</v>
      </c>
      <c r="E2363" s="39" t="str">
        <f>TEXT(lex_jul_2014[[#This Row],[Date]],"YYYY")</f>
        <v>2016</v>
      </c>
      <c r="F2363" t="s">
        <v>297</v>
      </c>
      <c r="G2363" s="7" t="str">
        <f>VLOOKUP(K2363,[1]LibPAS_data!$A$2:$C$600,3,FALSE)</f>
        <v>Cochise</v>
      </c>
      <c r="H2363">
        <v>5783</v>
      </c>
      <c r="I2363" s="7" t="s">
        <v>79</v>
      </c>
      <c r="J2363" s="28" t="str">
        <f>VLOOKUP(K2363,[1]LibPAS_data!$A$2:$C$601,2,FALSE)</f>
        <v>Cochise County Library District</v>
      </c>
      <c r="K2363" t="s">
        <v>171</v>
      </c>
      <c r="L2363" t="s">
        <v>76</v>
      </c>
      <c r="M2363" t="s">
        <v>266</v>
      </c>
      <c r="P2363">
        <v>5</v>
      </c>
      <c r="Q2363">
        <v>1</v>
      </c>
      <c r="R2363">
        <v>56</v>
      </c>
      <c r="S2363">
        <v>2</v>
      </c>
      <c r="T2363">
        <v>0</v>
      </c>
      <c r="U2363">
        <v>0</v>
      </c>
      <c r="V2363">
        <v>95</v>
      </c>
    </row>
    <row r="2364" spans="1:22" ht="15" x14ac:dyDescent="0.25">
      <c r="A2364" s="22">
        <f>VLOOKUP(lex_jul_2014[[#This Row],[Locationid]],[1]LibPAS_data!$A$2:$D$264,4,FALSE)</f>
        <v>150</v>
      </c>
      <c r="B2364" s="10" t="str">
        <f>TEXT(C2364,"yyyy")&amp;"-"&amp;"Q"&amp;LOOKUP(MONTH(C2364),{1,4,7,10},{1,2,3,4})</f>
        <v>2016-Q2</v>
      </c>
      <c r="C2364" s="19">
        <v>42461</v>
      </c>
      <c r="D2364" s="7">
        <f>YEAR(DATE(YEAR(lex_jul_2014[[#This Row],[Date]]),MONTH(lex_jul_2014[[#This Row],[Date]])+6,1))</f>
        <v>2016</v>
      </c>
      <c r="E2364" s="39" t="str">
        <f>TEXT(lex_jul_2014[[#This Row],[Date]],"YYYY")</f>
        <v>2016</v>
      </c>
      <c r="F2364" t="s">
        <v>297</v>
      </c>
      <c r="G2364" s="7" t="str">
        <f>VLOOKUP(K2364,[1]LibPAS_data!$A$2:$C$600,3,FALSE)</f>
        <v>Yuma</v>
      </c>
      <c r="H2364">
        <v>14528</v>
      </c>
      <c r="I2364" s="7" t="s">
        <v>142</v>
      </c>
      <c r="J2364" s="28" t="str">
        <f>VLOOKUP(K2364,[1]LibPAS_data!$A$2:$C$601,2,FALSE)</f>
        <v>Cocopah Tribal Library</v>
      </c>
      <c r="K2364" t="s">
        <v>172</v>
      </c>
      <c r="L2364" t="s">
        <v>141</v>
      </c>
      <c r="M2364" t="s">
        <v>266</v>
      </c>
      <c r="P2364">
        <v>0</v>
      </c>
      <c r="Q2364">
        <v>0</v>
      </c>
      <c r="R2364">
        <v>0</v>
      </c>
      <c r="S2364">
        <v>0</v>
      </c>
      <c r="T2364">
        <v>0</v>
      </c>
      <c r="U2364">
        <v>0</v>
      </c>
      <c r="V2364">
        <v>0</v>
      </c>
    </row>
    <row r="2365" spans="1:22" ht="15" x14ac:dyDescent="0.25">
      <c r="A2365" s="22">
        <f>VLOOKUP(lex_jul_2014[[#This Row],[Locationid]],[1]LibPAS_data!$A$2:$D$264,4,FALSE)</f>
        <v>3352</v>
      </c>
      <c r="B2365" s="10" t="str">
        <f>TEXT(C2365,"yyyy")&amp;"-"&amp;"Q"&amp;LOOKUP(MONTH(C2365),{1,4,7,10},{1,2,3,4})</f>
        <v>2016-Q2</v>
      </c>
      <c r="C2365" s="19">
        <v>42461</v>
      </c>
      <c r="D2365" s="7">
        <f>YEAR(DATE(YEAR(lex_jul_2014[[#This Row],[Date]]),MONTH(lex_jul_2014[[#This Row],[Date]])+6,1))</f>
        <v>2016</v>
      </c>
      <c r="E2365" s="39" t="str">
        <f>TEXT(lex_jul_2014[[#This Row],[Date]],"YYYY")</f>
        <v>2016</v>
      </c>
      <c r="F2365" t="s">
        <v>297</v>
      </c>
      <c r="G2365" s="7" t="str">
        <f>VLOOKUP(K2365,[1]LibPAS_data!$A$2:$C$600,3,FALSE)</f>
        <v>La Paz</v>
      </c>
      <c r="H2365">
        <v>14324</v>
      </c>
      <c r="I2365" s="7" t="s">
        <v>33</v>
      </c>
      <c r="J2365" s="28" t="str">
        <f>VLOOKUP(K2365,[1]LibPAS_data!$A$2:$C$601,2,FALSE)</f>
        <v>Colorado River Indian Tribes Library</v>
      </c>
      <c r="K2365" t="s">
        <v>173</v>
      </c>
      <c r="L2365" t="s">
        <v>34</v>
      </c>
      <c r="M2365" t="s">
        <v>266</v>
      </c>
      <c r="P2365">
        <v>0</v>
      </c>
      <c r="Q2365">
        <v>0</v>
      </c>
      <c r="R2365">
        <v>0</v>
      </c>
      <c r="S2365">
        <v>0</v>
      </c>
      <c r="T2365">
        <v>0</v>
      </c>
      <c r="U2365">
        <v>0</v>
      </c>
      <c r="V2365">
        <v>0</v>
      </c>
    </row>
    <row r="2366" spans="1:22" ht="15" x14ac:dyDescent="0.25">
      <c r="A2366" s="22" t="e">
        <f>VLOOKUP(lex_jul_2014[[#This Row],[Locationid]],[1]LibPAS_data!$A$2:$D$264,4,FALSE)</f>
        <v>#N/A</v>
      </c>
      <c r="B2366" s="10" t="str">
        <f>TEXT(C2366,"yyyy")&amp;"-"&amp;"Q"&amp;LOOKUP(MONTH(C2366),{1,4,7,10},{1,2,3,4})</f>
        <v>2016-Q2</v>
      </c>
      <c r="C2366" s="19">
        <v>42461</v>
      </c>
      <c r="D2366" s="7">
        <f>YEAR(DATE(YEAR(lex_jul_2014[[#This Row],[Date]]),MONTH(lex_jul_2014[[#This Row],[Date]])+6,1))</f>
        <v>2016</v>
      </c>
      <c r="E2366" s="39" t="str">
        <f>TEXT(lex_jul_2014[[#This Row],[Date]],"YYYY")</f>
        <v>2016</v>
      </c>
      <c r="F2366" t="s">
        <v>297</v>
      </c>
      <c r="G2366" s="7" t="str">
        <f>VLOOKUP(K2366,[1]LibPAS_data!$A$2:$C$600,3,FALSE)</f>
        <v>Yavapai</v>
      </c>
      <c r="H2366">
        <v>14540</v>
      </c>
      <c r="I2366" s="7" t="s">
        <v>58</v>
      </c>
      <c r="J2366" s="28" t="str">
        <f>VLOOKUP(K2366,[1]LibPAS_data!$A$2:$C$601,2,FALSE)</f>
        <v>Congress Public Library</v>
      </c>
      <c r="K2366" t="s">
        <v>174</v>
      </c>
      <c r="L2366" t="s">
        <v>39</v>
      </c>
      <c r="M2366" t="s">
        <v>266</v>
      </c>
      <c r="P2366">
        <v>0</v>
      </c>
      <c r="Q2366">
        <v>0</v>
      </c>
      <c r="R2366">
        <v>0</v>
      </c>
      <c r="S2366">
        <v>0</v>
      </c>
      <c r="T2366">
        <v>0</v>
      </c>
      <c r="U2366">
        <v>0</v>
      </c>
      <c r="V2366">
        <v>0</v>
      </c>
    </row>
    <row r="2367" spans="1:22" ht="15" x14ac:dyDescent="0.25">
      <c r="A2367" s="22">
        <f>VLOOKUP(lex_jul_2014[[#This Row],[Locationid]],[1]LibPAS_data!$A$2:$D$264,4,FALSE)</f>
        <v>9676</v>
      </c>
      <c r="B2367" s="10" t="str">
        <f>TEXT(C2367,"yyyy")&amp;"-"&amp;"Q"&amp;LOOKUP(MONTH(C2367),{1,4,7,10},{1,2,3,4})</f>
        <v>2016-Q2</v>
      </c>
      <c r="C2367" s="19">
        <v>42461</v>
      </c>
      <c r="D2367" s="7">
        <f>YEAR(DATE(YEAR(lex_jul_2014[[#This Row],[Date]]),MONTH(lex_jul_2014[[#This Row],[Date]])+6,1))</f>
        <v>2016</v>
      </c>
      <c r="E2367" s="39" t="str">
        <f>TEXT(lex_jul_2014[[#This Row],[Date]],"YYYY")</f>
        <v>2016</v>
      </c>
      <c r="F2367" t="s">
        <v>297</v>
      </c>
      <c r="G2367" s="7" t="str">
        <f>VLOOKUP(K2367,[1]LibPAS_data!$A$2:$C$600,3,FALSE)</f>
        <v>Pinal</v>
      </c>
      <c r="H2367">
        <v>13836</v>
      </c>
      <c r="I2367" s="7" t="s">
        <v>16</v>
      </c>
      <c r="J2367" s="28" t="str">
        <f>VLOOKUP(K2367,[1]LibPAS_data!$A$2:$C$601,2,FALSE)</f>
        <v>Coolidge Public Library</v>
      </c>
      <c r="K2367" t="s">
        <v>175</v>
      </c>
      <c r="L2367" t="s">
        <v>13</v>
      </c>
      <c r="M2367" t="s">
        <v>266</v>
      </c>
      <c r="P2367">
        <v>0</v>
      </c>
      <c r="Q2367">
        <v>0</v>
      </c>
      <c r="R2367">
        <v>0</v>
      </c>
      <c r="S2367">
        <v>0</v>
      </c>
      <c r="T2367">
        <v>0</v>
      </c>
      <c r="U2367">
        <v>0</v>
      </c>
      <c r="V2367">
        <v>0</v>
      </c>
    </row>
    <row r="2368" spans="1:22" ht="15" x14ac:dyDescent="0.25">
      <c r="A2368" s="22">
        <f>VLOOKUP(lex_jul_2014[[#This Row],[Locationid]],[1]LibPAS_data!$A$2:$D$264,4,FALSE)</f>
        <v>7546</v>
      </c>
      <c r="B2368" s="10" t="str">
        <f>TEXT(C2368,"yyyy")&amp;"-"&amp;"Q"&amp;LOOKUP(MONTH(C2368),{1,4,7,10},{1,2,3,4})</f>
        <v>2016-Q2</v>
      </c>
      <c r="C2368" s="19">
        <v>42461</v>
      </c>
      <c r="D2368" s="7">
        <f>YEAR(DATE(YEAR(lex_jul_2014[[#This Row],[Date]]),MONTH(lex_jul_2014[[#This Row],[Date]])+6,1))</f>
        <v>2016</v>
      </c>
      <c r="E2368" s="39" t="str">
        <f>TEXT(lex_jul_2014[[#This Row],[Date]],"YYYY")</f>
        <v>2016</v>
      </c>
      <c r="F2368" t="s">
        <v>297</v>
      </c>
      <c r="G2368" s="7" t="str">
        <f>VLOOKUP(K2368,[1]LibPAS_data!$A$2:$C$600,3,FALSE)</f>
        <v>Cochise</v>
      </c>
      <c r="H2368">
        <v>14446</v>
      </c>
      <c r="I2368" s="7" t="s">
        <v>80</v>
      </c>
      <c r="J2368" s="28" t="str">
        <f>VLOOKUP(K2368,[1]LibPAS_data!$A$2:$C$601,2,FALSE)</f>
        <v>Copper Queen Library</v>
      </c>
      <c r="K2368" t="s">
        <v>176</v>
      </c>
      <c r="L2368" t="s">
        <v>76</v>
      </c>
      <c r="M2368" t="s">
        <v>266</v>
      </c>
      <c r="P2368">
        <v>0</v>
      </c>
      <c r="Q2368">
        <v>0</v>
      </c>
      <c r="R2368">
        <v>0</v>
      </c>
      <c r="S2368">
        <v>0</v>
      </c>
      <c r="T2368">
        <v>0</v>
      </c>
      <c r="U2368">
        <v>0</v>
      </c>
      <c r="V2368">
        <v>0</v>
      </c>
    </row>
    <row r="2369" spans="1:22" ht="15" x14ac:dyDescent="0.25">
      <c r="A2369" s="22" t="e">
        <f>VLOOKUP(lex_jul_2014[[#This Row],[Locationid]],[1]LibPAS_data!$A$2:$D$264,4,FALSE)</f>
        <v>#N/A</v>
      </c>
      <c r="B2369" s="10" t="str">
        <f>TEXT(C2369,"yyyy")&amp;"-"&amp;"Q"&amp;LOOKUP(MONTH(C2369),{1,4,7,10},{1,2,3,4})</f>
        <v>2016-Q2</v>
      </c>
      <c r="C2369" s="19">
        <v>42461</v>
      </c>
      <c r="D2369" s="7">
        <f>YEAR(DATE(YEAR(lex_jul_2014[[#This Row],[Date]]),MONTH(lex_jul_2014[[#This Row],[Date]])+6,1))</f>
        <v>2016</v>
      </c>
      <c r="E2369" s="39" t="str">
        <f>TEXT(lex_jul_2014[[#This Row],[Date]],"YYYY")</f>
        <v>2016</v>
      </c>
      <c r="F2369" t="s">
        <v>297</v>
      </c>
      <c r="G2369" s="7" t="str">
        <f>VLOOKUP(K2369,[1]LibPAS_data!$A$2:$C$600,3,FALSE)</f>
        <v>Yavapai</v>
      </c>
      <c r="H2369">
        <v>14541</v>
      </c>
      <c r="I2369" s="7" t="s">
        <v>51</v>
      </c>
      <c r="J2369" s="28" t="str">
        <f>VLOOKUP(K2369,[1]LibPAS_data!$A$2:$C$601,2,FALSE)</f>
        <v>Cordes Lakes Public Library</v>
      </c>
      <c r="K2369" t="s">
        <v>177</v>
      </c>
      <c r="L2369" t="s">
        <v>39</v>
      </c>
      <c r="M2369" t="s">
        <v>266</v>
      </c>
      <c r="P2369">
        <v>0</v>
      </c>
      <c r="Q2369">
        <v>0</v>
      </c>
      <c r="R2369">
        <v>0</v>
      </c>
      <c r="S2369">
        <v>0</v>
      </c>
      <c r="T2369">
        <v>0</v>
      </c>
      <c r="U2369">
        <v>0</v>
      </c>
      <c r="V2369">
        <v>0</v>
      </c>
    </row>
    <row r="2370" spans="1:22" ht="15" x14ac:dyDescent="0.25">
      <c r="A2370" s="22">
        <f>VLOOKUP(lex_jul_2014[[#This Row],[Locationid]],[1]LibPAS_data!$A$2:$D$264,4,FALSE)</f>
        <v>12610</v>
      </c>
      <c r="B2370" s="10" t="str">
        <f>TEXT(C2370,"yyyy")&amp;"-"&amp;"Q"&amp;LOOKUP(MONTH(C2370),{1,4,7,10},{1,2,3,4})</f>
        <v>2016-Q2</v>
      </c>
      <c r="C2370" s="19">
        <v>42461</v>
      </c>
      <c r="D2370" s="7">
        <f>YEAR(DATE(YEAR(lex_jul_2014[[#This Row],[Date]]),MONTH(lex_jul_2014[[#This Row],[Date]])+6,1))</f>
        <v>2016</v>
      </c>
      <c r="E2370" s="39" t="str">
        <f>TEXT(lex_jul_2014[[#This Row],[Date]],"YYYY")</f>
        <v>2016</v>
      </c>
      <c r="F2370" t="s">
        <v>297</v>
      </c>
      <c r="G2370" s="7" t="str">
        <f>VLOOKUP(K2370,[1]LibPAS_data!$A$2:$C$600,3,FALSE)</f>
        <v>Yavapai</v>
      </c>
      <c r="H2370">
        <v>14517</v>
      </c>
      <c r="I2370" s="7" t="s">
        <v>38</v>
      </c>
      <c r="J2370" s="28" t="str">
        <f>VLOOKUP(K2370,[1]LibPAS_data!$A$2:$C$601,2,FALSE)</f>
        <v>Cottonwood Public Library</v>
      </c>
      <c r="K2370" t="s">
        <v>178</v>
      </c>
      <c r="L2370" t="s">
        <v>39</v>
      </c>
      <c r="M2370" t="s">
        <v>266</v>
      </c>
      <c r="P2370">
        <v>0</v>
      </c>
      <c r="Q2370">
        <v>0</v>
      </c>
      <c r="R2370">
        <v>0</v>
      </c>
      <c r="S2370">
        <v>0</v>
      </c>
      <c r="T2370">
        <v>0</v>
      </c>
      <c r="U2370">
        <v>0</v>
      </c>
      <c r="V2370">
        <v>0</v>
      </c>
    </row>
    <row r="2371" spans="1:22" ht="15" x14ac:dyDescent="0.25">
      <c r="A2371" s="22" t="e">
        <f>VLOOKUP(lex_jul_2014[[#This Row],[Locationid]],[1]LibPAS_data!$A$2:$D$264,4,FALSE)</f>
        <v>#N/A</v>
      </c>
      <c r="B2371" s="10" t="str">
        <f>TEXT(C2371,"yyyy")&amp;"-"&amp;"Q"&amp;LOOKUP(MONTH(C2371),{1,4,7,10},{1,2,3,4})</f>
        <v>2016-Q2</v>
      </c>
      <c r="C2371" s="19">
        <v>42461</v>
      </c>
      <c r="D2371" s="7">
        <f>YEAR(DATE(YEAR(lex_jul_2014[[#This Row],[Date]]),MONTH(lex_jul_2014[[#This Row],[Date]])+6,1))</f>
        <v>2016</v>
      </c>
      <c r="E2371" s="39" t="str">
        <f>TEXT(lex_jul_2014[[#This Row],[Date]],"YYYY")</f>
        <v>2016</v>
      </c>
      <c r="F2371" t="s">
        <v>297</v>
      </c>
      <c r="G2371" s="7" t="str">
        <f>VLOOKUP(K2371,[1]LibPAS_data!$A$2:$C$600,3,FALSE)</f>
        <v>Yavapai</v>
      </c>
      <c r="H2371">
        <v>14542</v>
      </c>
      <c r="I2371" s="7" t="s">
        <v>52</v>
      </c>
      <c r="J2371" s="28" t="str">
        <f>VLOOKUP(K2371,[1]LibPAS_data!$A$2:$C$601,2,FALSE)</f>
        <v>Crown King Public Library</v>
      </c>
      <c r="K2371" t="s">
        <v>179</v>
      </c>
      <c r="L2371" t="s">
        <v>39</v>
      </c>
      <c r="M2371" t="s">
        <v>266</v>
      </c>
      <c r="P2371">
        <v>0</v>
      </c>
      <c r="Q2371">
        <v>0</v>
      </c>
      <c r="R2371">
        <v>0</v>
      </c>
      <c r="S2371">
        <v>0</v>
      </c>
      <c r="T2371">
        <v>0</v>
      </c>
      <c r="U2371">
        <v>0</v>
      </c>
      <c r="V2371">
        <v>0</v>
      </c>
    </row>
    <row r="2372" spans="1:22" ht="15" x14ac:dyDescent="0.25">
      <c r="A2372" s="22">
        <f>VLOOKUP(lex_jul_2014[[#This Row],[Locationid]],[1]LibPAS_data!$A$2:$D$264,4,FALSE)</f>
        <v>7004</v>
      </c>
      <c r="B2372" s="10" t="str">
        <f>TEXT(C2372,"yyyy")&amp;"-"&amp;"Q"&amp;LOOKUP(MONTH(C2372),{1,4,7,10},{1,2,3,4})</f>
        <v>2016-Q2</v>
      </c>
      <c r="C2372" s="19">
        <v>42461</v>
      </c>
      <c r="D2372" s="7">
        <f>YEAR(DATE(YEAR(lex_jul_2014[[#This Row],[Date]]),MONTH(lex_jul_2014[[#This Row],[Date]])+6,1))</f>
        <v>2016</v>
      </c>
      <c r="E2372" s="39" t="str">
        <f>TEXT(lex_jul_2014[[#This Row],[Date]],"YYYY")</f>
        <v>2016</v>
      </c>
      <c r="F2372" t="s">
        <v>297</v>
      </c>
      <c r="G2372" s="7" t="str">
        <f>VLOOKUP(K2372,[1]LibPAS_data!$A$2:$C$600,3,FALSE)</f>
        <v>Maricopa</v>
      </c>
      <c r="H2372">
        <v>14477</v>
      </c>
      <c r="I2372" s="7" t="s">
        <v>97</v>
      </c>
      <c r="J2372" s="28" t="str">
        <f>VLOOKUP(K2372,[1]LibPAS_data!$A$2:$C$601,2,FALSE)</f>
        <v>Desert Foothills Branch Library</v>
      </c>
      <c r="K2372" t="s">
        <v>287</v>
      </c>
      <c r="L2372" t="s">
        <v>96</v>
      </c>
      <c r="M2372" t="s">
        <v>266</v>
      </c>
      <c r="P2372">
        <v>0</v>
      </c>
      <c r="Q2372">
        <v>0</v>
      </c>
      <c r="R2372">
        <v>0</v>
      </c>
      <c r="S2372">
        <v>0</v>
      </c>
      <c r="T2372">
        <v>0</v>
      </c>
      <c r="U2372">
        <v>0</v>
      </c>
      <c r="V2372">
        <v>0</v>
      </c>
    </row>
    <row r="2373" spans="1:22" ht="15" x14ac:dyDescent="0.25">
      <c r="A2373" s="22" t="e">
        <f>VLOOKUP(lex_jul_2014[[#This Row],[Locationid]],[1]LibPAS_data!$A$2:$D$264,4,FALSE)</f>
        <v>#N/A</v>
      </c>
      <c r="B2373" s="10" t="str">
        <f>TEXT(C2373,"yyyy")&amp;"-"&amp;"Q"&amp;LOOKUP(MONTH(C2373),{1,4,7,10},{1,2,3,4})</f>
        <v>2016-Q2</v>
      </c>
      <c r="C2373" s="19">
        <v>42461</v>
      </c>
      <c r="D2373" s="7">
        <f>YEAR(DATE(YEAR(lex_jul_2014[[#This Row],[Date]]),MONTH(lex_jul_2014[[#This Row],[Date]])+6,1))</f>
        <v>2016</v>
      </c>
      <c r="E2373" s="39" t="str">
        <f>TEXT(lex_jul_2014[[#This Row],[Date]],"YYYY")</f>
        <v>2016</v>
      </c>
      <c r="F2373" t="s">
        <v>297</v>
      </c>
      <c r="G2373" s="7" t="str">
        <f>VLOOKUP(K2373,[1]LibPAS_data!$A$2:$C$600,3,FALSE)</f>
        <v>Yavapai</v>
      </c>
      <c r="H2373">
        <v>14545</v>
      </c>
      <c r="I2373" s="7" t="s">
        <v>53</v>
      </c>
      <c r="J2373" s="28" t="str">
        <f>VLOOKUP(K2373,[1]LibPAS_data!$A$2:$C$601,2,FALSE)</f>
        <v>Dewey-Humboldt Town Library</v>
      </c>
      <c r="K2373" t="s">
        <v>180</v>
      </c>
      <c r="L2373" t="s">
        <v>39</v>
      </c>
      <c r="M2373" t="s">
        <v>266</v>
      </c>
      <c r="P2373">
        <v>0</v>
      </c>
      <c r="Q2373">
        <v>0</v>
      </c>
      <c r="R2373">
        <v>0</v>
      </c>
      <c r="S2373">
        <v>0</v>
      </c>
      <c r="T2373">
        <v>0</v>
      </c>
      <c r="U2373">
        <v>0</v>
      </c>
      <c r="V2373">
        <v>0</v>
      </c>
    </row>
    <row r="2374" spans="1:22" ht="15" x14ac:dyDescent="0.25">
      <c r="A2374" s="22">
        <f>VLOOKUP(lex_jul_2014[[#This Row],[Locationid]],[1]LibPAS_data!$A$2:$D$264,4,FALSE)</f>
        <v>21526</v>
      </c>
      <c r="B2374" s="10" t="str">
        <f>TEXT(C2374,"yyyy")&amp;"-"&amp;"Q"&amp;LOOKUP(MONTH(C2374),{1,4,7,10},{1,2,3,4})</f>
        <v>2016-Q2</v>
      </c>
      <c r="C2374" s="19">
        <v>42461</v>
      </c>
      <c r="D2374" s="7">
        <f>YEAR(DATE(YEAR(lex_jul_2014[[#This Row],[Date]]),MONTH(lex_jul_2014[[#This Row],[Date]])+6,1))</f>
        <v>2016</v>
      </c>
      <c r="E2374" s="39" t="str">
        <f>TEXT(lex_jul_2014[[#This Row],[Date]],"YYYY")</f>
        <v>2016</v>
      </c>
      <c r="F2374" t="s">
        <v>297</v>
      </c>
      <c r="G2374" s="7" t="str">
        <f>VLOOKUP(K2374,[1]LibPAS_data!$A$2:$C$600,3,FALSE)</f>
        <v>Cochise</v>
      </c>
      <c r="H2374">
        <v>14447</v>
      </c>
      <c r="I2374" s="7" t="s">
        <v>81</v>
      </c>
      <c r="J2374" s="28" t="str">
        <f>VLOOKUP(K2374,[1]LibPAS_data!$A$2:$C$601,2,FALSE)</f>
        <v>Douglas Public Library</v>
      </c>
      <c r="K2374" t="s">
        <v>181</v>
      </c>
      <c r="L2374" t="s">
        <v>76</v>
      </c>
      <c r="M2374" t="s">
        <v>266</v>
      </c>
      <c r="P2374">
        <v>0</v>
      </c>
      <c r="Q2374">
        <v>0</v>
      </c>
      <c r="R2374">
        <v>0</v>
      </c>
      <c r="S2374">
        <v>0</v>
      </c>
      <c r="T2374">
        <v>0</v>
      </c>
      <c r="U2374">
        <v>0</v>
      </c>
      <c r="V2374">
        <v>0</v>
      </c>
    </row>
    <row r="2375" spans="1:22" ht="15" x14ac:dyDescent="0.25">
      <c r="A2375" s="22" t="e">
        <f>VLOOKUP(lex_jul_2014[[#This Row],[Locationid]],[1]LibPAS_data!$A$2:$D$264,4,FALSE)</f>
        <v>#N/A</v>
      </c>
      <c r="B2375" s="10" t="str">
        <f>TEXT(C2375,"yyyy")&amp;"-"&amp;"Q"&amp;LOOKUP(MONTH(C2375),{1,4,7,10},{1,2,3,4})</f>
        <v>2016-Q2</v>
      </c>
      <c r="C2375" s="19">
        <v>42461</v>
      </c>
      <c r="D2375" s="7">
        <f>YEAR(DATE(YEAR(lex_jul_2014[[#This Row],[Date]]),MONTH(lex_jul_2014[[#This Row],[Date]])+6,1))</f>
        <v>2016</v>
      </c>
      <c r="E2375" s="39" t="str">
        <f>TEXT(lex_jul_2014[[#This Row],[Date]],"YYYY")</f>
        <v>2016</v>
      </c>
      <c r="F2375" t="s">
        <v>297</v>
      </c>
      <c r="G2375" s="7" t="str">
        <f>VLOOKUP(K2375,[1]LibPAS_data!$A$2:$C$600,3,FALSE)</f>
        <v>Pima</v>
      </c>
      <c r="H2375">
        <v>14510</v>
      </c>
      <c r="I2375" s="7" t="s">
        <v>132</v>
      </c>
      <c r="J2375" s="28" t="str">
        <f>VLOOKUP(K2375,[1]LibPAS_data!$A$2:$C$601,2,FALSE)</f>
        <v>Dr. Fernando Escalante Comm Library</v>
      </c>
      <c r="K2375" t="s">
        <v>182</v>
      </c>
      <c r="L2375" t="s">
        <v>131</v>
      </c>
      <c r="M2375" t="s">
        <v>266</v>
      </c>
      <c r="P2375">
        <v>0</v>
      </c>
      <c r="Q2375">
        <v>0</v>
      </c>
      <c r="R2375">
        <v>0</v>
      </c>
      <c r="S2375">
        <v>0</v>
      </c>
      <c r="T2375">
        <v>0</v>
      </c>
      <c r="U2375">
        <v>0</v>
      </c>
      <c r="V2375">
        <v>0</v>
      </c>
    </row>
    <row r="2376" spans="1:22" ht="15" x14ac:dyDescent="0.25">
      <c r="A2376" s="22">
        <f>VLOOKUP(lex_jul_2014[[#This Row],[Locationid]],[1]LibPAS_data!$A$2:$D$264,4,FALSE)</f>
        <v>1264</v>
      </c>
      <c r="B2376" s="10" t="str">
        <f>TEXT(C2376,"yyyy")&amp;"-"&amp;"Q"&amp;LOOKUP(MONTH(C2376),{1,4,7,10},{1,2,3,4})</f>
        <v>2016-Q2</v>
      </c>
      <c r="C2376" s="19">
        <v>42461</v>
      </c>
      <c r="D2376" s="7">
        <f>YEAR(DATE(YEAR(lex_jul_2014[[#This Row],[Date]]),MONTH(lex_jul_2014[[#This Row],[Date]])+6,1))</f>
        <v>2016</v>
      </c>
      <c r="E2376" s="39" t="str">
        <f>TEXT(lex_jul_2014[[#This Row],[Date]],"YYYY")</f>
        <v>2016</v>
      </c>
      <c r="F2376" t="s">
        <v>297</v>
      </c>
      <c r="G2376" s="7" t="str">
        <f>VLOOKUP(K2376,[1]LibPAS_data!$A$2:$C$600,3,FALSE)</f>
        <v>Greenlee</v>
      </c>
      <c r="H2376">
        <v>14468</v>
      </c>
      <c r="I2376" s="7" t="s">
        <v>69</v>
      </c>
      <c r="J2376" s="28" t="str">
        <f>VLOOKUP(K2376,[1]LibPAS_data!$A$2:$C$601,2,FALSE)</f>
        <v>Duncan Public Library</v>
      </c>
      <c r="K2376" t="s">
        <v>183</v>
      </c>
      <c r="L2376" t="s">
        <v>70</v>
      </c>
      <c r="M2376" t="s">
        <v>266</v>
      </c>
      <c r="P2376">
        <v>0</v>
      </c>
      <c r="Q2376">
        <v>0</v>
      </c>
      <c r="R2376">
        <v>0</v>
      </c>
      <c r="S2376">
        <v>0</v>
      </c>
      <c r="T2376">
        <v>0</v>
      </c>
      <c r="U2376">
        <v>0</v>
      </c>
      <c r="V2376">
        <v>0</v>
      </c>
    </row>
    <row r="2377" spans="1:22" ht="15" x14ac:dyDescent="0.25">
      <c r="A2377" s="22">
        <f>VLOOKUP(lex_jul_2014[[#This Row],[Locationid]],[1]LibPAS_data!$A$2:$D$264,4,FALSE)</f>
        <v>3457</v>
      </c>
      <c r="B2377" s="10" t="str">
        <f>TEXT(C2377,"yyyy")&amp;"-"&amp;"Q"&amp;LOOKUP(MONTH(C2377),{1,4,7,10},{1,2,3,4})</f>
        <v>2016-Q2</v>
      </c>
      <c r="C2377" s="19">
        <v>42461</v>
      </c>
      <c r="D2377" s="7">
        <f>YEAR(DATE(YEAR(lex_jul_2014[[#This Row],[Date]]),MONTH(lex_jul_2014[[#This Row],[Date]])+6,1))</f>
        <v>2016</v>
      </c>
      <c r="E2377" s="39" t="str">
        <f>TEXT(lex_jul_2014[[#This Row],[Date]],"YYYY")</f>
        <v>2016</v>
      </c>
      <c r="F2377" t="s">
        <v>297</v>
      </c>
      <c r="G2377" s="7" t="str">
        <f>VLOOKUP(K2377,[1]LibPAS_data!$A$2:$C$600,3,FALSE)</f>
        <v>Pinal</v>
      </c>
      <c r="H2377">
        <v>13837</v>
      </c>
      <c r="I2377" s="7" t="s">
        <v>17</v>
      </c>
      <c r="J2377" s="28" t="str">
        <f>VLOOKUP(K2377,[1]LibPAS_data!$A$2:$C$601,2,FALSE)</f>
        <v>Eloy Santa Cruz Library</v>
      </c>
      <c r="K2377" t="s">
        <v>184</v>
      </c>
      <c r="L2377" t="s">
        <v>13</v>
      </c>
      <c r="M2377" t="s">
        <v>266</v>
      </c>
      <c r="P2377">
        <v>0</v>
      </c>
      <c r="Q2377">
        <v>0</v>
      </c>
      <c r="R2377">
        <v>0</v>
      </c>
      <c r="S2377">
        <v>0</v>
      </c>
      <c r="T2377">
        <v>0</v>
      </c>
      <c r="U2377">
        <v>0</v>
      </c>
      <c r="V2377">
        <v>0</v>
      </c>
    </row>
    <row r="2378" spans="1:22" ht="15" x14ac:dyDescent="0.25">
      <c r="A2378" s="22">
        <f>VLOOKUP(lex_jul_2014[[#This Row],[Locationid]],[1]LibPAS_data!$A$2:$D$264,4,FALSE)</f>
        <v>6415</v>
      </c>
      <c r="B2378" s="10" t="str">
        <f>TEXT(C2378,"yyyy")&amp;"-"&amp;"Q"&amp;LOOKUP(MONTH(C2378),{1,4,7,10},{1,2,3,4})</f>
        <v>2016-Q2</v>
      </c>
      <c r="C2378" s="19">
        <v>42461</v>
      </c>
      <c r="D2378" s="7">
        <f>YEAR(DATE(YEAR(lex_jul_2014[[#This Row],[Date]]),MONTH(lex_jul_2014[[#This Row],[Date]])+6,1))</f>
        <v>2016</v>
      </c>
      <c r="E2378" s="39" t="str">
        <f>TEXT(lex_jul_2014[[#This Row],[Date]],"YYYY")</f>
        <v>2016</v>
      </c>
      <c r="F2378" t="s">
        <v>297</v>
      </c>
      <c r="G2378" s="7" t="str">
        <f>VLOOKUP(K2378,[1]LibPAS_data!$A$2:$C$600,3,FALSE)</f>
        <v>Cochise</v>
      </c>
      <c r="H2378">
        <v>14452</v>
      </c>
      <c r="I2378" s="7" t="s">
        <v>78</v>
      </c>
      <c r="J2378" s="28" t="str">
        <f>VLOOKUP(K2378,[1]LibPAS_data!$A$2:$C$601,2,FALSE)</f>
        <v>Elsie S. Hogan community Library</v>
      </c>
      <c r="K2378" t="s">
        <v>185</v>
      </c>
      <c r="L2378" t="s">
        <v>76</v>
      </c>
      <c r="M2378" t="s">
        <v>266</v>
      </c>
      <c r="P2378">
        <v>0</v>
      </c>
      <c r="Q2378">
        <v>0</v>
      </c>
      <c r="R2378">
        <v>0</v>
      </c>
      <c r="S2378">
        <v>0</v>
      </c>
      <c r="T2378">
        <v>0</v>
      </c>
      <c r="U2378">
        <v>0</v>
      </c>
      <c r="V2378">
        <v>0</v>
      </c>
    </row>
    <row r="2379" spans="1:22" ht="15" x14ac:dyDescent="0.25">
      <c r="A2379" s="22">
        <f>VLOOKUP(lex_jul_2014[[#This Row],[Locationid]],[1]LibPAS_data!$A$2:$D$264,4,FALSE)</f>
        <v>72247</v>
      </c>
      <c r="B2379" s="10" t="str">
        <f>TEXT(C2379,"yyyy")&amp;"-"&amp;"Q"&amp;LOOKUP(MONTH(C2379),{1,4,7,10},{1,2,3,4})</f>
        <v>2016-Q2</v>
      </c>
      <c r="C2379" s="19">
        <v>42461</v>
      </c>
      <c r="D2379" s="7">
        <f>YEAR(DATE(YEAR(lex_jul_2014[[#This Row],[Date]]),MONTH(lex_jul_2014[[#This Row],[Date]])+6,1))</f>
        <v>2016</v>
      </c>
      <c r="E2379" s="39" t="str">
        <f>TEXT(lex_jul_2014[[#This Row],[Date]],"YYYY")</f>
        <v>2016</v>
      </c>
      <c r="F2379" t="s">
        <v>297</v>
      </c>
      <c r="G2379" s="7" t="str">
        <f>VLOOKUP(K2379,[1]LibPAS_data!$A$2:$C$600,3,FALSE)</f>
        <v>Coconino</v>
      </c>
      <c r="H2379">
        <v>5102</v>
      </c>
      <c r="I2379" s="7" t="s">
        <v>63</v>
      </c>
      <c r="J2379" s="28" t="str">
        <f>VLOOKUP(K2379,[1]LibPAS_data!$A$2:$C$601,2,FALSE)</f>
        <v>Flagstaff City-Coconino County Public Library</v>
      </c>
      <c r="K2379" t="s">
        <v>186</v>
      </c>
      <c r="L2379" t="s">
        <v>62</v>
      </c>
      <c r="M2379" t="s">
        <v>266</v>
      </c>
      <c r="P2379">
        <v>17</v>
      </c>
      <c r="Q2379">
        <v>1</v>
      </c>
      <c r="R2379">
        <v>350</v>
      </c>
      <c r="S2379">
        <v>8</v>
      </c>
      <c r="T2379">
        <v>0</v>
      </c>
      <c r="U2379">
        <v>2</v>
      </c>
      <c r="V2379">
        <v>28</v>
      </c>
    </row>
    <row r="2380" spans="1:22" ht="15" x14ac:dyDescent="0.25">
      <c r="A2380" s="22">
        <f>VLOOKUP(lex_jul_2014[[#This Row],[Locationid]],[1]LibPAS_data!$A$2:$D$264,4,FALSE)</f>
        <v>12585</v>
      </c>
      <c r="B2380" s="10" t="str">
        <f>TEXT(C2380,"yyyy")&amp;"-"&amp;"Q"&amp;LOOKUP(MONTH(C2380),{1,4,7,10},{1,2,3,4})</f>
        <v>2016-Q2</v>
      </c>
      <c r="C2380" s="19">
        <v>42461</v>
      </c>
      <c r="D2380" s="7">
        <f>YEAR(DATE(YEAR(lex_jul_2014[[#This Row],[Date]]),MONTH(lex_jul_2014[[#This Row],[Date]])+6,1))</f>
        <v>2016</v>
      </c>
      <c r="E2380" s="39" t="str">
        <f>TEXT(lex_jul_2014[[#This Row],[Date]],"YYYY")</f>
        <v>2016</v>
      </c>
      <c r="F2380" t="s">
        <v>297</v>
      </c>
      <c r="G2380" s="7" t="str">
        <f>VLOOKUP(K2380,[1]LibPAS_data!$A$2:$C$600,3,FALSE)</f>
        <v>Pinal</v>
      </c>
      <c r="H2380">
        <v>13838</v>
      </c>
      <c r="I2380" s="7" t="s">
        <v>18</v>
      </c>
      <c r="J2380" s="28" t="str">
        <f>VLOOKUP(K2380,[1]LibPAS_data!$A$2:$C$601,2,FALSE)</f>
        <v>Florence Community Library</v>
      </c>
      <c r="K2380" t="s">
        <v>187</v>
      </c>
      <c r="L2380" t="s">
        <v>13</v>
      </c>
      <c r="M2380" t="s">
        <v>266</v>
      </c>
      <c r="P2380">
        <v>0</v>
      </c>
      <c r="Q2380">
        <v>0</v>
      </c>
      <c r="R2380">
        <v>0</v>
      </c>
      <c r="S2380">
        <v>0</v>
      </c>
      <c r="T2380">
        <v>0</v>
      </c>
      <c r="U2380">
        <v>0</v>
      </c>
      <c r="V2380">
        <v>0</v>
      </c>
    </row>
    <row r="2381" spans="1:22" ht="15" x14ac:dyDescent="0.25">
      <c r="A2381" s="22" t="e">
        <f>VLOOKUP(lex_jul_2014[[#This Row],[Locationid]],[1]LibPAS_data!$A$2:$D$264,4,FALSE)</f>
        <v>#N/A</v>
      </c>
      <c r="B2381" s="10" t="str">
        <f>TEXT(C2381,"yyyy")&amp;"-"&amp;"Q"&amp;LOOKUP(MONTH(C2381),{1,4,7,10},{1,2,3,4})</f>
        <v>2016-Q2</v>
      </c>
      <c r="C2381" s="19">
        <v>42461</v>
      </c>
      <c r="D2381" s="7">
        <f>YEAR(DATE(YEAR(lex_jul_2014[[#This Row],[Date]]),MONTH(lex_jul_2014[[#This Row],[Date]])+6,1))</f>
        <v>2016</v>
      </c>
      <c r="E2381" s="39" t="str">
        <f>TEXT(lex_jul_2014[[#This Row],[Date]],"YYYY")</f>
        <v>2016</v>
      </c>
      <c r="F2381" t="s">
        <v>297</v>
      </c>
      <c r="G2381" s="7" t="str">
        <f>VLOOKUP(K2381,[1]LibPAS_data!$A$2:$C$600,3,FALSE)</f>
        <v>Coconino</v>
      </c>
      <c r="H2381">
        <v>14455</v>
      </c>
      <c r="I2381" s="7" t="s">
        <v>66</v>
      </c>
      <c r="J2381" s="28" t="str">
        <f>VLOOKUP(K2381,[1]LibPAS_data!$A$2:$C$601,2,FALSE)</f>
        <v>Forest Lakes Community Library</v>
      </c>
      <c r="K2381" t="s">
        <v>188</v>
      </c>
      <c r="L2381" t="s">
        <v>62</v>
      </c>
      <c r="M2381" t="s">
        <v>266</v>
      </c>
      <c r="P2381">
        <v>0</v>
      </c>
      <c r="Q2381">
        <v>0</v>
      </c>
      <c r="R2381">
        <v>0</v>
      </c>
      <c r="S2381">
        <v>0</v>
      </c>
      <c r="T2381">
        <v>0</v>
      </c>
      <c r="U2381">
        <v>0</v>
      </c>
      <c r="V2381">
        <v>0</v>
      </c>
    </row>
    <row r="2382" spans="1:22" ht="15" x14ac:dyDescent="0.25">
      <c r="A2382" s="22">
        <f>VLOOKUP(lex_jul_2014[[#This Row],[Locationid]],[1]LibPAS_data!$A$2:$D$264,4,FALSE)</f>
        <v>1945</v>
      </c>
      <c r="B2382" s="10" t="str">
        <f>TEXT(C2382,"yyyy")&amp;"-"&amp;"Q"&amp;LOOKUP(MONTH(C2382),{1,4,7,10},{1,2,3,4})</f>
        <v>2016-Q2</v>
      </c>
      <c r="C2382" s="19">
        <v>42461</v>
      </c>
      <c r="D2382" s="7">
        <f>YEAR(DATE(YEAR(lex_jul_2014[[#This Row],[Date]]),MONTH(lex_jul_2014[[#This Row],[Date]])+6,1))</f>
        <v>2016</v>
      </c>
      <c r="E2382" s="39" t="str">
        <f>TEXT(lex_jul_2014[[#This Row],[Date]],"YYYY")</f>
        <v>2016</v>
      </c>
      <c r="F2382" t="s">
        <v>297</v>
      </c>
      <c r="G2382" s="7" t="str">
        <f>VLOOKUP(K2382,[1]LibPAS_data!$A$2:$C$600,3,FALSE)</f>
        <v>Coconino</v>
      </c>
      <c r="H2382">
        <v>14454</v>
      </c>
      <c r="I2382" s="7" t="s">
        <v>65</v>
      </c>
      <c r="J2382" s="28" t="str">
        <f>VLOOKUP(K2382,[1]LibPAS_data!$A$2:$C$601,2,FALSE)</f>
        <v>Fredonia Public Library</v>
      </c>
      <c r="K2382" t="s">
        <v>189</v>
      </c>
      <c r="L2382" t="s">
        <v>62</v>
      </c>
      <c r="M2382" t="s">
        <v>266</v>
      </c>
      <c r="P2382">
        <v>0</v>
      </c>
      <c r="Q2382">
        <v>0</v>
      </c>
      <c r="R2382">
        <v>0</v>
      </c>
      <c r="S2382">
        <v>0</v>
      </c>
      <c r="T2382">
        <v>0</v>
      </c>
      <c r="U2382">
        <v>0</v>
      </c>
      <c r="V2382">
        <v>0</v>
      </c>
    </row>
    <row r="2383" spans="1:22" ht="15" x14ac:dyDescent="0.25">
      <c r="A2383" s="22">
        <f>VLOOKUP(lex_jul_2014[[#This Row],[Locationid]],[1]LibPAS_data!$A$2:$D$264,4,FALSE)</f>
        <v>829</v>
      </c>
      <c r="B2383" s="10" t="str">
        <f>TEXT(C2383,"yyyy")&amp;"-"&amp;"Q"&amp;LOOKUP(MONTH(C2383),{1,4,7,10},{1,2,3,4})</f>
        <v>2016-Q2</v>
      </c>
      <c r="C2383" s="19">
        <v>42461</v>
      </c>
      <c r="D2383" s="7">
        <f>YEAR(DATE(YEAR(lex_jul_2014[[#This Row],[Date]]),MONTH(lex_jul_2014[[#This Row],[Date]])+6,1))</f>
        <v>2016</v>
      </c>
      <c r="E2383" s="39" t="str">
        <f>TEXT(lex_jul_2014[[#This Row],[Date]],"YYYY")</f>
        <v>2016</v>
      </c>
      <c r="F2383" t="s">
        <v>297</v>
      </c>
      <c r="G2383" s="7" t="str">
        <f>VLOOKUP(K2383,[1]LibPAS_data!$A$2:$C$600,3,FALSE)</f>
        <v>Maricopa</v>
      </c>
      <c r="H2383">
        <v>14482</v>
      </c>
      <c r="I2383" s="7" t="s">
        <v>112</v>
      </c>
      <c r="J2383" s="28" t="str">
        <f>VLOOKUP(K2383,[1]LibPAS_data!$A$2:$C$601,2,FALSE)</f>
        <v>Ft. McDowell Yavapai Nation Tribal Lib</v>
      </c>
      <c r="K2383" t="s">
        <v>190</v>
      </c>
      <c r="L2383" t="s">
        <v>96</v>
      </c>
      <c r="M2383" t="s">
        <v>266</v>
      </c>
      <c r="P2383">
        <v>0</v>
      </c>
      <c r="Q2383">
        <v>0</v>
      </c>
      <c r="R2383">
        <v>0</v>
      </c>
      <c r="S2383">
        <v>0</v>
      </c>
      <c r="T2383">
        <v>0</v>
      </c>
      <c r="U2383">
        <v>0</v>
      </c>
      <c r="V2383">
        <v>0</v>
      </c>
    </row>
    <row r="2384" spans="1:22" ht="15" x14ac:dyDescent="0.25">
      <c r="A2384" s="22">
        <f>VLOOKUP(lex_jul_2014[[#This Row],[Locationid]],[1]LibPAS_data!$A$2:$D$264,4,FALSE)</f>
        <v>72</v>
      </c>
      <c r="B2384" s="10" t="str">
        <f>TEXT(C2384,"yyyy")&amp;"-"&amp;"Q"&amp;LOOKUP(MONTH(C2384),{1,4,7,10},{1,2,3,4})</f>
        <v>2016-Q2</v>
      </c>
      <c r="C2384" s="19">
        <v>42461</v>
      </c>
      <c r="D2384" s="7">
        <f>YEAR(DATE(YEAR(lex_jul_2014[[#This Row],[Date]]),MONTH(lex_jul_2014[[#This Row],[Date]])+6,1))</f>
        <v>2016</v>
      </c>
      <c r="E2384" s="39" t="str">
        <f>TEXT(lex_jul_2014[[#This Row],[Date]],"YYYY")</f>
        <v>2016</v>
      </c>
      <c r="F2384" t="s">
        <v>297</v>
      </c>
      <c r="G2384" s="7" t="str">
        <f>VLOOKUP(K2384,[1]LibPAS_data!$A$2:$C$600,3,FALSE)</f>
        <v>Gila</v>
      </c>
      <c r="H2384">
        <v>5785</v>
      </c>
      <c r="I2384" s="7" t="s">
        <v>87</v>
      </c>
      <c r="J2384" s="28" t="str">
        <f>VLOOKUP(K2384,[1]LibPAS_data!$A$2:$C$601,2,FALSE)</f>
        <v>Gila County Library District</v>
      </c>
      <c r="K2384" t="s">
        <v>191</v>
      </c>
      <c r="L2384" t="s">
        <v>84</v>
      </c>
      <c r="M2384" t="s">
        <v>266</v>
      </c>
      <c r="P2384">
        <v>3</v>
      </c>
      <c r="Q2384">
        <v>3</v>
      </c>
      <c r="R2384">
        <v>17</v>
      </c>
      <c r="S2384">
        <v>1</v>
      </c>
      <c r="T2384">
        <v>0</v>
      </c>
      <c r="U2384">
        <v>2</v>
      </c>
      <c r="V2384">
        <v>0</v>
      </c>
    </row>
    <row r="2385" spans="1:22" ht="15" x14ac:dyDescent="0.25">
      <c r="A2385" s="22">
        <f>VLOOKUP(lex_jul_2014[[#This Row],[Locationid]],[1]LibPAS_data!$A$2:$D$264,4,FALSE)</f>
        <v>102303</v>
      </c>
      <c r="B2385" s="10" t="str">
        <f>TEXT(C2385,"yyyy")&amp;"-"&amp;"Q"&amp;LOOKUP(MONTH(C2385),{1,4,7,10},{1,2,3,4})</f>
        <v>2016-Q2</v>
      </c>
      <c r="C2385" s="19">
        <v>42461</v>
      </c>
      <c r="D2385" s="7">
        <f>YEAR(DATE(YEAR(lex_jul_2014[[#This Row],[Date]]),MONTH(lex_jul_2014[[#This Row],[Date]])+6,1))</f>
        <v>2016</v>
      </c>
      <c r="E2385" s="39" t="str">
        <f>TEXT(lex_jul_2014[[#This Row],[Date]],"YYYY")</f>
        <v>2016</v>
      </c>
      <c r="F2385" t="s">
        <v>297</v>
      </c>
      <c r="G2385" s="7" t="str">
        <f>VLOOKUP(K2385,[1]LibPAS_data!$A$2:$C$600,3,FALSE)</f>
        <v>Maricopa</v>
      </c>
      <c r="H2385">
        <v>14479</v>
      </c>
      <c r="I2385" s="7" t="s">
        <v>102</v>
      </c>
      <c r="J2385" s="28" t="str">
        <f>VLOOKUP(K2385,[1]LibPAS_data!$A$2:$C$601,2,FALSE)</f>
        <v xml:space="preserve">Glendale Public Library </v>
      </c>
      <c r="K2385" t="s">
        <v>192</v>
      </c>
      <c r="L2385" t="s">
        <v>96</v>
      </c>
      <c r="M2385" t="s">
        <v>266</v>
      </c>
      <c r="P2385">
        <v>9</v>
      </c>
      <c r="Q2385">
        <v>4</v>
      </c>
      <c r="R2385">
        <v>32</v>
      </c>
      <c r="S2385">
        <v>3</v>
      </c>
      <c r="T2385">
        <v>0</v>
      </c>
      <c r="U2385">
        <v>6</v>
      </c>
      <c r="V2385">
        <v>4</v>
      </c>
    </row>
    <row r="2386" spans="1:22" ht="15" x14ac:dyDescent="0.25">
      <c r="A2386" s="22" t="e">
        <f>VLOOKUP(lex_jul_2014[[#This Row],[Locationid]],[1]LibPAS_data!$A$2:$D$264,4,FALSE)</f>
        <v>#N/A</v>
      </c>
      <c r="B2386" s="10" t="str">
        <f>TEXT(C2386,"yyyy")&amp;"-"&amp;"Q"&amp;LOOKUP(MONTH(C2386),{1,4,7,10},{1,2,3,4})</f>
        <v>2016-Q2</v>
      </c>
      <c r="C2386" s="19">
        <v>42461</v>
      </c>
      <c r="D2386" s="7">
        <f>YEAR(DATE(YEAR(lex_jul_2014[[#This Row],[Date]]),MONTH(lex_jul_2014[[#This Row],[Date]])+6,1))</f>
        <v>2016</v>
      </c>
      <c r="E2386" s="39" t="str">
        <f>TEXT(lex_jul_2014[[#This Row],[Date]],"YYYY")</f>
        <v>2016</v>
      </c>
      <c r="F2386" t="s">
        <v>297</v>
      </c>
      <c r="G2386" s="7" t="str">
        <f>VLOOKUP(K2386,[1]LibPAS_data!$A$2:$C$600,3,FALSE)</f>
        <v>Coconino</v>
      </c>
      <c r="H2386">
        <v>14456</v>
      </c>
      <c r="I2386" s="7" t="s">
        <v>67</v>
      </c>
      <c r="J2386" s="28" t="str">
        <f>VLOOKUP(K2386,[1]LibPAS_data!$A$2:$C$601,2,FALSE)</f>
        <v>Grand Canyon Community Library</v>
      </c>
      <c r="K2386" t="s">
        <v>193</v>
      </c>
      <c r="L2386" t="s">
        <v>62</v>
      </c>
      <c r="M2386" t="s">
        <v>266</v>
      </c>
      <c r="P2386">
        <v>0</v>
      </c>
      <c r="Q2386">
        <v>0</v>
      </c>
      <c r="R2386">
        <v>0</v>
      </c>
      <c r="S2386">
        <v>0</v>
      </c>
      <c r="T2386">
        <v>0</v>
      </c>
      <c r="U2386">
        <v>0</v>
      </c>
      <c r="V2386">
        <v>0</v>
      </c>
    </row>
    <row r="2387" spans="1:22" ht="15" x14ac:dyDescent="0.25">
      <c r="A2387" s="22" t="e">
        <f>VLOOKUP(lex_jul_2014[[#This Row],[Locationid]],[1]LibPAS_data!$A$2:$D$264,4,FALSE)</f>
        <v>#N/A</v>
      </c>
      <c r="B2387" s="10" t="str">
        <f>TEXT(C2387,"yyyy")&amp;"-"&amp;"Q"&amp;LOOKUP(MONTH(C2387),{1,4,7,10},{1,2,3,4})</f>
        <v>2016-Q2</v>
      </c>
      <c r="C2387" s="19">
        <v>42461</v>
      </c>
      <c r="D2387" s="7">
        <f>YEAR(DATE(YEAR(lex_jul_2014[[#This Row],[Date]]),MONTH(lex_jul_2014[[#This Row],[Date]])+6,1))</f>
        <v>2016</v>
      </c>
      <c r="E2387" s="39" t="str">
        <f>TEXT(lex_jul_2014[[#This Row],[Date]],"YYYY")</f>
        <v>2016</v>
      </c>
      <c r="F2387" t="s">
        <v>297</v>
      </c>
      <c r="G2387" s="7" t="str">
        <f>VLOOKUP(K2387,[1]LibPAS_data!$A$2:$C$600,3,FALSE)</f>
        <v>Greenlee</v>
      </c>
      <c r="H2387">
        <v>14366</v>
      </c>
      <c r="I2387" s="7" t="s">
        <v>73</v>
      </c>
      <c r="J2387" s="28" t="str">
        <f>VLOOKUP(K2387,[1]LibPAS_data!$A$2:$C$601,2,FALSE)</f>
        <v>Greenlee County Library</v>
      </c>
      <c r="K2387" t="s">
        <v>194</v>
      </c>
      <c r="L2387" t="s">
        <v>70</v>
      </c>
      <c r="M2387" t="s">
        <v>266</v>
      </c>
      <c r="P2387">
        <v>0</v>
      </c>
      <c r="Q2387">
        <v>0</v>
      </c>
      <c r="R2387">
        <v>0</v>
      </c>
      <c r="S2387">
        <v>0</v>
      </c>
      <c r="T2387">
        <v>0</v>
      </c>
      <c r="U2387">
        <v>0</v>
      </c>
      <c r="V2387">
        <v>0</v>
      </c>
    </row>
    <row r="2388" spans="1:22" ht="15" x14ac:dyDescent="0.25">
      <c r="A2388" s="22">
        <f>VLOOKUP(lex_jul_2014[[#This Row],[Locationid]],[1]LibPAS_data!$A$2:$D$264,4,FALSE)</f>
        <v>2397</v>
      </c>
      <c r="B2388" s="10" t="str">
        <f>TEXT(C2388,"yyyy")&amp;"-"&amp;"Q"&amp;LOOKUP(MONTH(C2388),{1,4,7,10},{1,2,3,4})</f>
        <v>2016-Q2</v>
      </c>
      <c r="C2388" s="19">
        <v>42461</v>
      </c>
      <c r="D2388" s="7">
        <f>YEAR(DATE(YEAR(lex_jul_2014[[#This Row],[Date]]),MONTH(lex_jul_2014[[#This Row],[Date]])+6,1))</f>
        <v>2016</v>
      </c>
      <c r="E2388" s="39" t="str">
        <f>TEXT(lex_jul_2014[[#This Row],[Date]],"YYYY")</f>
        <v>2016</v>
      </c>
      <c r="F2388" t="s">
        <v>297</v>
      </c>
      <c r="G2388" s="7" t="str">
        <f>VLOOKUP(K2388,[1]LibPAS_data!$A$2:$C$600,3,FALSE)</f>
        <v>Navajo</v>
      </c>
      <c r="H2388">
        <v>14496</v>
      </c>
      <c r="I2388" s="7" t="s">
        <v>118</v>
      </c>
      <c r="J2388" s="28" t="str">
        <f>VLOOKUP(K2388,[1]LibPAS_data!$A$2:$C$601,2,FALSE)</f>
        <v>Holbrook Public Library</v>
      </c>
      <c r="K2388" t="s">
        <v>195</v>
      </c>
      <c r="L2388" t="s">
        <v>114</v>
      </c>
      <c r="M2388" t="s">
        <v>266</v>
      </c>
      <c r="P2388">
        <v>0</v>
      </c>
      <c r="Q2388">
        <v>0</v>
      </c>
      <c r="R2388">
        <v>0</v>
      </c>
      <c r="S2388">
        <v>0</v>
      </c>
      <c r="T2388">
        <v>0</v>
      </c>
      <c r="U2388">
        <v>0</v>
      </c>
      <c r="V2388">
        <v>0</v>
      </c>
    </row>
    <row r="2389" spans="1:22" ht="15" x14ac:dyDescent="0.25">
      <c r="A2389" s="22">
        <f>VLOOKUP(lex_jul_2014[[#This Row],[Locationid]],[1]LibPAS_data!$A$2:$D$264,4,FALSE)</f>
        <v>1827</v>
      </c>
      <c r="B2389" s="10" t="str">
        <f>TEXT(C2389,"yyyy")&amp;"-"&amp;"Q"&amp;LOOKUP(MONTH(C2389),{1,4,7,10},{1,2,3,4})</f>
        <v>2016-Q2</v>
      </c>
      <c r="C2389" s="19">
        <v>42461</v>
      </c>
      <c r="D2389" s="7">
        <f>YEAR(DATE(YEAR(lex_jul_2014[[#This Row],[Date]]),MONTH(lex_jul_2014[[#This Row],[Date]])+6,1))</f>
        <v>2016</v>
      </c>
      <c r="E2389" s="39" t="str">
        <f>TEXT(lex_jul_2014[[#This Row],[Date]],"YYYY")</f>
        <v>2016</v>
      </c>
      <c r="F2389" t="s">
        <v>297</v>
      </c>
      <c r="G2389" s="7" t="str">
        <f>VLOOKUP(K2389,[1]LibPAS_data!$A$2:$C$600,3,FALSE)</f>
        <v>Navajo</v>
      </c>
      <c r="H2389">
        <v>14497</v>
      </c>
      <c r="I2389" s="7" t="s">
        <v>119</v>
      </c>
      <c r="J2389" s="28" t="str">
        <f>VLOOKUP(K2389,[1]LibPAS_data!$A$2:$C$601,2,FALSE)</f>
        <v>Hopi Public Library</v>
      </c>
      <c r="K2389" t="s">
        <v>196</v>
      </c>
      <c r="L2389" t="s">
        <v>114</v>
      </c>
      <c r="M2389" t="s">
        <v>266</v>
      </c>
      <c r="P2389">
        <v>0</v>
      </c>
      <c r="Q2389">
        <v>0</v>
      </c>
      <c r="R2389">
        <v>0</v>
      </c>
      <c r="S2389">
        <v>0</v>
      </c>
      <c r="T2389">
        <v>0</v>
      </c>
      <c r="U2389">
        <v>0</v>
      </c>
      <c r="V2389">
        <v>0</v>
      </c>
    </row>
    <row r="2390" spans="1:22" ht="15" x14ac:dyDescent="0.25">
      <c r="A2390" s="22">
        <f>VLOOKUP(lex_jul_2014[[#This Row],[Locationid]],[1]LibPAS_data!$A$2:$D$264,4,FALSE)</f>
        <v>1694</v>
      </c>
      <c r="B2390" s="10" t="str">
        <f>TEXT(C2390,"yyyy")&amp;"-"&amp;"Q"&amp;LOOKUP(MONTH(C2390),{1,4,7,10},{1,2,3,4})</f>
        <v>2016-Q2</v>
      </c>
      <c r="C2390" s="19">
        <v>42461</v>
      </c>
      <c r="D2390" s="7">
        <f>YEAR(DATE(YEAR(lex_jul_2014[[#This Row],[Date]]),MONTH(lex_jul_2014[[#This Row],[Date]])+6,1))</f>
        <v>2016</v>
      </c>
      <c r="E2390" s="39" t="str">
        <f>TEXT(lex_jul_2014[[#This Row],[Date]],"YYYY")</f>
        <v>2016</v>
      </c>
      <c r="F2390" t="s">
        <v>297</v>
      </c>
      <c r="G2390" s="7" t="str">
        <f>VLOOKUP(K2390,[1]LibPAS_data!$A$2:$C$600,3,FALSE)</f>
        <v>Cochise</v>
      </c>
      <c r="H2390">
        <v>14449</v>
      </c>
      <c r="I2390" s="7" t="s">
        <v>83</v>
      </c>
      <c r="J2390" s="28" t="str">
        <f>VLOOKUP(K2390,[1]LibPAS_data!$A$2:$C$601,2,FALSE)</f>
        <v>Huachuca City Public Library</v>
      </c>
      <c r="K2390" t="s">
        <v>197</v>
      </c>
      <c r="L2390" t="s">
        <v>76</v>
      </c>
      <c r="M2390" t="s">
        <v>266</v>
      </c>
      <c r="P2390">
        <v>0</v>
      </c>
      <c r="Q2390">
        <v>0</v>
      </c>
      <c r="R2390">
        <v>0</v>
      </c>
      <c r="S2390">
        <v>0</v>
      </c>
      <c r="T2390">
        <v>0</v>
      </c>
      <c r="U2390">
        <v>0</v>
      </c>
      <c r="V2390">
        <v>0</v>
      </c>
    </row>
    <row r="2391" spans="1:22" ht="15" x14ac:dyDescent="0.25">
      <c r="A2391" s="22" t="str">
        <f>VLOOKUP(lex_jul_2014[[#This Row],[Locationid]],[1]LibPAS_data!$A$2:$D$264,4,FALSE)</f>
        <v>N/A</v>
      </c>
      <c r="B2391" s="10" t="str">
        <f>TEXT(C2391,"yyyy")&amp;"-"&amp;"Q"&amp;LOOKUP(MONTH(C2391),{1,4,7,10},{1,2,3,4})</f>
        <v>2016-Q2</v>
      </c>
      <c r="C2391" s="19">
        <v>42461</v>
      </c>
      <c r="D2391" s="7">
        <f>YEAR(DATE(YEAR(lex_jul_2014[[#This Row],[Date]]),MONTH(lex_jul_2014[[#This Row],[Date]])+6,1))</f>
        <v>2016</v>
      </c>
      <c r="E2391" s="39" t="str">
        <f>TEXT(lex_jul_2014[[#This Row],[Date]],"YYYY")</f>
        <v>2016</v>
      </c>
      <c r="F2391" t="s">
        <v>297</v>
      </c>
      <c r="G2391" s="7" t="str">
        <f>VLOOKUP(K2391,[1]LibPAS_data!$A$2:$C$600,3,FALSE)</f>
        <v>Pinal</v>
      </c>
      <c r="H2391">
        <v>14442</v>
      </c>
      <c r="I2391" s="7" t="s">
        <v>12</v>
      </c>
      <c r="J2391" s="28" t="str">
        <f>VLOOKUP(K2391,[1]LibPAS_data!$A$2:$C$601,2,FALSE)</f>
        <v>Ira H. Hayes Memorial Library</v>
      </c>
      <c r="K2391" t="s">
        <v>198</v>
      </c>
      <c r="L2391" t="s">
        <v>13</v>
      </c>
      <c r="M2391" t="s">
        <v>266</v>
      </c>
      <c r="P2391">
        <v>0</v>
      </c>
      <c r="Q2391">
        <v>0</v>
      </c>
      <c r="R2391">
        <v>0</v>
      </c>
      <c r="S2391">
        <v>0</v>
      </c>
      <c r="T2391">
        <v>0</v>
      </c>
      <c r="U2391">
        <v>0</v>
      </c>
      <c r="V2391">
        <v>0</v>
      </c>
    </row>
    <row r="2392" spans="1:22" ht="15" x14ac:dyDescent="0.25">
      <c r="A2392" s="22">
        <f>VLOOKUP(lex_jul_2014[[#This Row],[Locationid]],[1]LibPAS_data!$A$2:$D$264,4,FALSE)</f>
        <v>2991</v>
      </c>
      <c r="B2392" s="10" t="str">
        <f>TEXT(C2392,"yyyy")&amp;"-"&amp;"Q"&amp;LOOKUP(MONTH(C2392),{1,4,7,10},{1,2,3,4})</f>
        <v>2016-Q2</v>
      </c>
      <c r="C2392" s="19">
        <v>42461</v>
      </c>
      <c r="D2392" s="7">
        <f>YEAR(DATE(YEAR(lex_jul_2014[[#This Row],[Date]]),MONTH(lex_jul_2014[[#This Row],[Date]])+6,1))</f>
        <v>2016</v>
      </c>
      <c r="E2392" s="39" t="str">
        <f>TEXT(lex_jul_2014[[#This Row],[Date]],"YYYY")</f>
        <v>2016</v>
      </c>
      <c r="F2392" t="s">
        <v>297</v>
      </c>
      <c r="G2392" s="7" t="str">
        <f>VLOOKUP(K2392,[1]LibPAS_data!$A$2:$C$600,3,FALSE)</f>
        <v>Gila</v>
      </c>
      <c r="H2392">
        <v>14461</v>
      </c>
      <c r="I2392" s="7" t="s">
        <v>88</v>
      </c>
      <c r="J2392" s="28" t="str">
        <f>VLOOKUP(K2392,[1]LibPAS_data!$A$2:$C$601,2,FALSE)</f>
        <v>Isabelle Hunt Memorial Public Library</v>
      </c>
      <c r="K2392" t="s">
        <v>199</v>
      </c>
      <c r="L2392" t="s">
        <v>84</v>
      </c>
      <c r="M2392" t="s">
        <v>266</v>
      </c>
      <c r="P2392">
        <v>0</v>
      </c>
      <c r="Q2392">
        <v>0</v>
      </c>
      <c r="R2392">
        <v>0</v>
      </c>
      <c r="S2392">
        <v>0</v>
      </c>
      <c r="T2392">
        <v>0</v>
      </c>
      <c r="U2392">
        <v>0</v>
      </c>
      <c r="V2392">
        <v>0</v>
      </c>
    </row>
    <row r="2393" spans="1:22" ht="15" x14ac:dyDescent="0.25">
      <c r="A2393" s="22">
        <f>VLOOKUP(lex_jul_2014[[#This Row],[Locationid]],[1]LibPAS_data!$A$2:$D$264,4,FALSE)</f>
        <v>663</v>
      </c>
      <c r="B2393" s="10" t="str">
        <f>TEXT(C2393,"yyyy")&amp;"-"&amp;"Q"&amp;LOOKUP(MONTH(C2393),{1,4,7,10},{1,2,3,4})</f>
        <v>2016-Q2</v>
      </c>
      <c r="C2393" s="19">
        <v>42461</v>
      </c>
      <c r="D2393" s="7">
        <f>YEAR(DATE(YEAR(lex_jul_2014[[#This Row],[Date]]),MONTH(lex_jul_2014[[#This Row],[Date]])+6,1))</f>
        <v>2016</v>
      </c>
      <c r="E2393" s="39" t="str">
        <f>TEXT(lex_jul_2014[[#This Row],[Date]],"YYYY")</f>
        <v>2016</v>
      </c>
      <c r="F2393" t="s">
        <v>297</v>
      </c>
      <c r="G2393" s="7" t="str">
        <f>VLOOKUP(K2393,[1]LibPAS_data!$A$2:$C$600,3,FALSE)</f>
        <v>Yavapai</v>
      </c>
      <c r="H2393">
        <v>14523</v>
      </c>
      <c r="I2393" s="7" t="s">
        <v>46</v>
      </c>
      <c r="J2393" s="28" t="str">
        <f>VLOOKUP(K2393,[1]LibPAS_data!$A$2:$C$601,2,FALSE)</f>
        <v>Jerome Public</v>
      </c>
      <c r="K2393" t="s">
        <v>200</v>
      </c>
      <c r="L2393" t="s">
        <v>39</v>
      </c>
      <c r="M2393" t="s">
        <v>266</v>
      </c>
      <c r="P2393">
        <v>0</v>
      </c>
      <c r="Q2393">
        <v>0</v>
      </c>
      <c r="R2393">
        <v>0</v>
      </c>
      <c r="S2393">
        <v>0</v>
      </c>
      <c r="T2393">
        <v>0</v>
      </c>
      <c r="U2393">
        <v>0</v>
      </c>
      <c r="V2393">
        <v>0</v>
      </c>
    </row>
    <row r="2394" spans="1:22" ht="15" x14ac:dyDescent="0.25">
      <c r="A2394" s="22" t="str">
        <f>VLOOKUP(lex_jul_2014[[#This Row],[Locationid]],[1]LibPAS_data!$A$2:$D$264,4,FALSE)</f>
        <v>N/A</v>
      </c>
      <c r="B2394" s="10" t="str">
        <f>TEXT(C2394,"yyyy")&amp;"-"&amp;"Q"&amp;LOOKUP(MONTH(C2394),{1,4,7,10},{1,2,3,4})</f>
        <v>2016-Q2</v>
      </c>
      <c r="C2394" s="19">
        <v>42461</v>
      </c>
      <c r="D2394" s="7">
        <f>YEAR(DATE(YEAR(lex_jul_2014[[#This Row],[Date]]),MONTH(lex_jul_2014[[#This Row],[Date]])+6,1))</f>
        <v>2016</v>
      </c>
      <c r="E2394" s="39" t="str">
        <f>TEXT(lex_jul_2014[[#This Row],[Date]],"YYYY")</f>
        <v>2016</v>
      </c>
      <c r="F2394" t="s">
        <v>297</v>
      </c>
      <c r="G2394" s="7" t="str">
        <f>VLOOKUP(K2394,[1]LibPAS_data!$A$2:$C$600,3,FALSE)</f>
        <v>Mohave</v>
      </c>
      <c r="H2394">
        <v>14490</v>
      </c>
      <c r="I2394" s="7" t="s">
        <v>31</v>
      </c>
      <c r="J2394" s="28" t="str">
        <f>VLOOKUP(K2394,[1]LibPAS_data!$A$2:$C$601,2,FALSE)</f>
        <v>Kaibab Paiute Public Library</v>
      </c>
      <c r="K2394" t="s">
        <v>201</v>
      </c>
      <c r="L2394" t="s">
        <v>28</v>
      </c>
      <c r="M2394" t="s">
        <v>266</v>
      </c>
      <c r="P2394">
        <v>0</v>
      </c>
      <c r="Q2394">
        <v>0</v>
      </c>
      <c r="R2394">
        <v>0</v>
      </c>
      <c r="S2394">
        <v>0</v>
      </c>
      <c r="T2394">
        <v>0</v>
      </c>
      <c r="U2394">
        <v>0</v>
      </c>
      <c r="V2394">
        <v>0</v>
      </c>
    </row>
    <row r="2395" spans="1:22" ht="15" x14ac:dyDescent="0.25">
      <c r="A2395" s="22" t="e">
        <f>VLOOKUP(lex_jul_2014[[#This Row],[Locationid]],[1]LibPAS_data!$A$2:$D$264,4,FALSE)</f>
        <v>#N/A</v>
      </c>
      <c r="B2395" s="10" t="str">
        <f>TEXT(C2395,"yyyy")&amp;"-"&amp;"Q"&amp;LOOKUP(MONTH(C2395),{1,4,7,10},{1,2,3,4})</f>
        <v>2016-Q2</v>
      </c>
      <c r="C2395" s="19">
        <v>42461</v>
      </c>
      <c r="D2395" s="7">
        <f>YEAR(DATE(YEAR(lex_jul_2014[[#This Row],[Date]]),MONTH(lex_jul_2014[[#This Row],[Date]])+6,1))</f>
        <v>2016</v>
      </c>
      <c r="E2395" s="39" t="str">
        <f>TEXT(lex_jul_2014[[#This Row],[Date]],"YYYY")</f>
        <v>2016</v>
      </c>
      <c r="F2395" t="s">
        <v>297</v>
      </c>
      <c r="G2395" s="7" t="str">
        <f>VLOOKUP(K2395,[1]LibPAS_data!$A$2:$C$600,3,FALSE)</f>
        <v>Navajo</v>
      </c>
      <c r="H2395">
        <v>14498</v>
      </c>
      <c r="I2395" s="7" t="s">
        <v>125</v>
      </c>
      <c r="J2395" s="28" t="str">
        <f>VLOOKUP(K2395,[1]LibPAS_data!$A$2:$C$601,2,FALSE)</f>
        <v>Kayenta Community Library</v>
      </c>
      <c r="K2395" t="s">
        <v>202</v>
      </c>
      <c r="L2395" t="s">
        <v>114</v>
      </c>
      <c r="M2395" t="s">
        <v>266</v>
      </c>
      <c r="P2395">
        <v>0</v>
      </c>
      <c r="Q2395">
        <v>0</v>
      </c>
      <c r="R2395">
        <v>0</v>
      </c>
      <c r="S2395">
        <v>0</v>
      </c>
      <c r="T2395">
        <v>0</v>
      </c>
      <c r="U2395">
        <v>0</v>
      </c>
      <c r="V2395">
        <v>0</v>
      </c>
    </row>
    <row r="2396" spans="1:22" ht="15" x14ac:dyDescent="0.25">
      <c r="A2396" s="22">
        <f>VLOOKUP(lex_jul_2014[[#This Row],[Locationid]],[1]LibPAS_data!$A$2:$D$264,4,FALSE)</f>
        <v>1024</v>
      </c>
      <c r="B2396" s="10" t="str">
        <f>TEXT(C2396,"yyyy")&amp;"-"&amp;"Q"&amp;LOOKUP(MONTH(C2396),{1,4,7,10},{1,2,3,4})</f>
        <v>2016-Q2</v>
      </c>
      <c r="C2396" s="19">
        <v>42461</v>
      </c>
      <c r="D2396" s="7">
        <f>YEAR(DATE(YEAR(lex_jul_2014[[#This Row],[Date]]),MONTH(lex_jul_2014[[#This Row],[Date]])+6,1))</f>
        <v>2016</v>
      </c>
      <c r="E2396" s="39" t="str">
        <f>TEXT(lex_jul_2014[[#This Row],[Date]],"YYYY")</f>
        <v>2016</v>
      </c>
      <c r="F2396" t="s">
        <v>297</v>
      </c>
      <c r="G2396" s="7" t="str">
        <f>VLOOKUP(K2396,[1]LibPAS_data!$A$2:$C$600,3,FALSE)</f>
        <v>Pinal</v>
      </c>
      <c r="H2396">
        <v>13839</v>
      </c>
      <c r="I2396" s="7" t="s">
        <v>22</v>
      </c>
      <c r="J2396" s="28" t="str">
        <f>VLOOKUP(K2396,[1]LibPAS_data!$A$2:$C$601,2,FALSE)</f>
        <v>Kearny Public Library</v>
      </c>
      <c r="K2396" t="s">
        <v>203</v>
      </c>
      <c r="L2396" t="s">
        <v>13</v>
      </c>
      <c r="M2396" t="s">
        <v>266</v>
      </c>
      <c r="P2396">
        <v>0</v>
      </c>
      <c r="Q2396">
        <v>0</v>
      </c>
      <c r="R2396">
        <v>0</v>
      </c>
      <c r="S2396">
        <v>0</v>
      </c>
      <c r="T2396">
        <v>0</v>
      </c>
      <c r="U2396">
        <v>0</v>
      </c>
      <c r="V2396">
        <v>0</v>
      </c>
    </row>
    <row r="2397" spans="1:22" ht="15" x14ac:dyDescent="0.25">
      <c r="A2397" s="22">
        <f>VLOOKUP(lex_jul_2014[[#This Row],[Locationid]],[1]LibPAS_data!$A$2:$D$264,4,FALSE)</f>
        <v>3139</v>
      </c>
      <c r="B2397" s="10" t="str">
        <f>TEXT(C2397,"yyyy")&amp;"-"&amp;"Q"&amp;LOOKUP(MONTH(C2397),{1,4,7,10},{1,2,3,4})</f>
        <v>2016-Q2</v>
      </c>
      <c r="C2397" s="19">
        <v>42461</v>
      </c>
      <c r="D2397" s="7">
        <f>YEAR(DATE(YEAR(lex_jul_2014[[#This Row],[Date]]),MONTH(lex_jul_2014[[#This Row],[Date]])+6,1))</f>
        <v>2016</v>
      </c>
      <c r="E2397" s="39" t="str">
        <f>TEXT(lex_jul_2014[[#This Row],[Date]],"YYYY")</f>
        <v>2016</v>
      </c>
      <c r="F2397" t="s">
        <v>297</v>
      </c>
      <c r="G2397" s="7" t="str">
        <f>VLOOKUP(K2397,[1]LibPAS_data!$A$2:$C$600,3,FALSE)</f>
        <v>La Paz</v>
      </c>
      <c r="H2397">
        <v>14475</v>
      </c>
      <c r="I2397" s="7" t="s">
        <v>281</v>
      </c>
      <c r="J2397" s="28" t="str">
        <f>VLOOKUP(K2397,[1]LibPAS_data!$A$2:$C$601,2,FALSE)</f>
        <v>La Paz County Library Services</v>
      </c>
      <c r="K2397" t="s">
        <v>285</v>
      </c>
      <c r="L2397" t="s">
        <v>34</v>
      </c>
      <c r="M2397" t="s">
        <v>266</v>
      </c>
      <c r="P2397">
        <v>0</v>
      </c>
      <c r="Q2397">
        <v>0</v>
      </c>
      <c r="R2397">
        <v>0</v>
      </c>
      <c r="S2397">
        <v>0</v>
      </c>
      <c r="T2397">
        <v>0</v>
      </c>
      <c r="U2397">
        <v>0</v>
      </c>
      <c r="V2397">
        <v>0</v>
      </c>
    </row>
    <row r="2398" spans="1:22" ht="15" x14ac:dyDescent="0.25">
      <c r="A2398" s="22">
        <f>VLOOKUP(lex_jul_2014[[#This Row],[Locationid]],[1]LibPAS_data!$A$2:$D$264,4,FALSE)</f>
        <v>4423</v>
      </c>
      <c r="B2398" s="10" t="str">
        <f>TEXT(C2398,"yyyy")&amp;"-"&amp;"Q"&amp;LOOKUP(MONTH(C2398),{1,4,7,10},{1,2,3,4})</f>
        <v>2016-Q2</v>
      </c>
      <c r="C2398" s="19">
        <v>42461</v>
      </c>
      <c r="D2398" s="7">
        <f>YEAR(DATE(YEAR(lex_jul_2014[[#This Row],[Date]]),MONTH(lex_jul_2014[[#This Row],[Date]])+6,1))</f>
        <v>2016</v>
      </c>
      <c r="E2398" s="39" t="str">
        <f>TEXT(lex_jul_2014[[#This Row],[Date]],"YYYY")</f>
        <v>2016</v>
      </c>
      <c r="F2398" t="s">
        <v>297</v>
      </c>
      <c r="G2398" s="7" t="str">
        <f>VLOOKUP(K2398,[1]LibPAS_data!$A$2:$C$600,3,FALSE)</f>
        <v>Navajo</v>
      </c>
      <c r="H2398">
        <v>14507</v>
      </c>
      <c r="I2398" s="7" t="s">
        <v>123</v>
      </c>
      <c r="J2398" s="28" t="str">
        <f>VLOOKUP(K2398,[1]LibPAS_data!$A$2:$C$601,2,FALSE)</f>
        <v>Larson Memorial Public Library</v>
      </c>
      <c r="K2398" t="s">
        <v>204</v>
      </c>
      <c r="L2398" t="s">
        <v>114</v>
      </c>
      <c r="M2398" t="s">
        <v>266</v>
      </c>
      <c r="P2398">
        <v>0</v>
      </c>
      <c r="Q2398">
        <v>0</v>
      </c>
      <c r="R2398">
        <v>0</v>
      </c>
      <c r="S2398">
        <v>0</v>
      </c>
      <c r="T2398">
        <v>0</v>
      </c>
      <c r="U2398">
        <v>0</v>
      </c>
      <c r="V2398">
        <v>0</v>
      </c>
    </row>
    <row r="2399" spans="1:22" ht="15" x14ac:dyDescent="0.25">
      <c r="A2399" s="22">
        <f>VLOOKUP(lex_jul_2014[[#This Row],[Locationid]],[1]LibPAS_data!$A$2:$D$264,4,FALSE)</f>
        <v>1032</v>
      </c>
      <c r="B2399" s="10" t="str">
        <f>TEXT(C2399,"yyyy")&amp;"-"&amp;"Q"&amp;LOOKUP(MONTH(C2399),{1,4,7,10},{1,2,3,4})</f>
        <v>2016-Q2</v>
      </c>
      <c r="C2399" s="19">
        <v>42461</v>
      </c>
      <c r="D2399" s="7">
        <f>YEAR(DATE(YEAR(lex_jul_2014[[#This Row],[Date]]),MONTH(lex_jul_2014[[#This Row],[Date]])+6,1))</f>
        <v>2016</v>
      </c>
      <c r="E2399" s="39" t="str">
        <f>TEXT(lex_jul_2014[[#This Row],[Date]],"YYYY")</f>
        <v>2016</v>
      </c>
      <c r="F2399" t="s">
        <v>297</v>
      </c>
      <c r="G2399" s="7" t="str">
        <f>VLOOKUP(K2399,[1]LibPAS_data!$A$2:$C$600,3,FALSE)</f>
        <v>Pinal</v>
      </c>
      <c r="H2399">
        <v>13841</v>
      </c>
      <c r="I2399" s="7" t="s">
        <v>24</v>
      </c>
      <c r="J2399" s="28" t="str">
        <f>VLOOKUP(K2399,[1]LibPAS_data!$A$2:$C$601,2,FALSE)</f>
        <v>Mammoth Public Library</v>
      </c>
      <c r="K2399" t="s">
        <v>205</v>
      </c>
      <c r="L2399" t="s">
        <v>13</v>
      </c>
      <c r="M2399" t="s">
        <v>266</v>
      </c>
      <c r="P2399">
        <v>0</v>
      </c>
      <c r="Q2399">
        <v>0</v>
      </c>
      <c r="R2399">
        <v>0</v>
      </c>
      <c r="S2399">
        <v>0</v>
      </c>
      <c r="T2399">
        <v>0</v>
      </c>
      <c r="U2399">
        <v>0</v>
      </c>
      <c r="V2399">
        <v>0</v>
      </c>
    </row>
    <row r="2400" spans="1:22" ht="15" x14ac:dyDescent="0.25">
      <c r="A2400" s="22">
        <f>VLOOKUP(lex_jul_2014[[#This Row],[Locationid]],[1]LibPAS_data!$A$2:$D$264,4,FALSE)</f>
        <v>145358</v>
      </c>
      <c r="B2400" s="10" t="str">
        <f>TEXT(C2400,"yyyy")&amp;"-"&amp;"Q"&amp;LOOKUP(MONTH(C2400),{1,4,7,10},{1,2,3,4})</f>
        <v>2016-Q2</v>
      </c>
      <c r="C2400" s="19">
        <v>42461</v>
      </c>
      <c r="D2400" s="7">
        <f>YEAR(DATE(YEAR(lex_jul_2014[[#This Row],[Date]]),MONTH(lex_jul_2014[[#This Row],[Date]])+6,1))</f>
        <v>2016</v>
      </c>
      <c r="E2400" s="39" t="str">
        <f>TEXT(lex_jul_2014[[#This Row],[Date]],"YYYY")</f>
        <v>2016</v>
      </c>
      <c r="F2400" t="s">
        <v>297</v>
      </c>
      <c r="G2400" s="7" t="str">
        <f>VLOOKUP(K2400,[1]LibPAS_data!$A$2:$C$600,3,FALSE)</f>
        <v>Maricopa</v>
      </c>
      <c r="H2400">
        <v>13748</v>
      </c>
      <c r="I2400" s="7" t="s">
        <v>110</v>
      </c>
      <c r="J2400" s="28" t="str">
        <f>VLOOKUP(K2400,[1]LibPAS_data!$A$2:$C$601,2,FALSE)</f>
        <v>Maricopa County Library District</v>
      </c>
      <c r="K2400" t="s">
        <v>208</v>
      </c>
      <c r="L2400" t="s">
        <v>96</v>
      </c>
      <c r="M2400" t="s">
        <v>266</v>
      </c>
      <c r="P2400">
        <v>104</v>
      </c>
      <c r="Q2400">
        <v>42</v>
      </c>
      <c r="R2400">
        <v>1248</v>
      </c>
      <c r="S2400">
        <v>38</v>
      </c>
      <c r="T2400">
        <v>51</v>
      </c>
      <c r="U2400">
        <v>13</v>
      </c>
      <c r="V2400">
        <v>90</v>
      </c>
    </row>
    <row r="2401" spans="1:22" ht="15" x14ac:dyDescent="0.25">
      <c r="A2401" s="22">
        <f>VLOOKUP(lex_jul_2014[[#This Row],[Locationid]],[1]LibPAS_data!$A$2:$D$264,4,FALSE)</f>
        <v>33183</v>
      </c>
      <c r="B2401" s="10" t="str">
        <f>TEXT(C2401,"yyyy")&amp;"-"&amp;"Q"&amp;LOOKUP(MONTH(C2401),{1,4,7,10},{1,2,3,4})</f>
        <v>2016-Q2</v>
      </c>
      <c r="C2401" s="19">
        <v>42461</v>
      </c>
      <c r="D2401" s="7">
        <f>YEAR(DATE(YEAR(lex_jul_2014[[#This Row],[Date]]),MONTH(lex_jul_2014[[#This Row],[Date]])+6,1))</f>
        <v>2016</v>
      </c>
      <c r="E2401" s="39" t="str">
        <f>TEXT(lex_jul_2014[[#This Row],[Date]],"YYYY")</f>
        <v>2016</v>
      </c>
      <c r="F2401" t="s">
        <v>297</v>
      </c>
      <c r="G2401" s="7" t="str">
        <f>VLOOKUP(K2401,[1]LibPAS_data!$A$2:$C$600,3,FALSE)</f>
        <v>Pinal</v>
      </c>
      <c r="H2401">
        <v>13843</v>
      </c>
      <c r="I2401" s="7" t="s">
        <v>26</v>
      </c>
      <c r="J2401" s="28" t="str">
        <f>VLOOKUP(K2401,[1]LibPAS_data!$A$2:$C$601,2,FALSE)</f>
        <v>Maricopa Community Library</v>
      </c>
      <c r="K2401" t="s">
        <v>206</v>
      </c>
      <c r="L2401" t="s">
        <v>13</v>
      </c>
      <c r="M2401" t="s">
        <v>266</v>
      </c>
      <c r="P2401">
        <v>0</v>
      </c>
      <c r="Q2401">
        <v>0</v>
      </c>
      <c r="R2401">
        <v>0</v>
      </c>
      <c r="S2401">
        <v>0</v>
      </c>
      <c r="T2401">
        <v>0</v>
      </c>
      <c r="U2401">
        <v>0</v>
      </c>
      <c r="V2401">
        <v>0</v>
      </c>
    </row>
    <row r="2402" spans="1:22" ht="15" x14ac:dyDescent="0.25">
      <c r="A2402" s="22" t="e">
        <f>VLOOKUP(lex_jul_2014[[#This Row],[Locationid]],[1]LibPAS_data!$A$2:$D$264,4,FALSE)</f>
        <v>#N/A</v>
      </c>
      <c r="B2402" s="10" t="str">
        <f>TEXT(C2402,"yyyy")&amp;"-"&amp;"Q"&amp;LOOKUP(MONTH(C2402),{1,4,7,10},{1,2,3,4})</f>
        <v>2016-Q2</v>
      </c>
      <c r="C2402" s="19">
        <v>42461</v>
      </c>
      <c r="D2402" s="7">
        <f>YEAR(DATE(YEAR(lex_jul_2014[[#This Row],[Date]]),MONTH(lex_jul_2014[[#This Row],[Date]])+6,1))</f>
        <v>2016</v>
      </c>
      <c r="E2402" s="39" t="str">
        <f>TEXT(lex_jul_2014[[#This Row],[Date]],"YYYY")</f>
        <v>2016</v>
      </c>
      <c r="F2402" t="s">
        <v>297</v>
      </c>
      <c r="G2402" s="7" t="str">
        <f>VLOOKUP(K2402,[1]LibPAS_data!$A$2:$C$600,3,FALSE)</f>
        <v>Yavapai</v>
      </c>
      <c r="H2402">
        <v>14547</v>
      </c>
      <c r="I2402" s="7" t="s">
        <v>47</v>
      </c>
      <c r="J2402" s="28" t="str">
        <f>VLOOKUP(K2402,[1]LibPAS_data!$A$2:$C$601,2,FALSE)</f>
        <v>Mayer Public Library</v>
      </c>
      <c r="K2402" t="s">
        <v>207</v>
      </c>
      <c r="L2402" t="s">
        <v>39</v>
      </c>
      <c r="M2402" t="s">
        <v>266</v>
      </c>
      <c r="P2402">
        <v>0</v>
      </c>
      <c r="Q2402">
        <v>0</v>
      </c>
      <c r="R2402">
        <v>0</v>
      </c>
      <c r="S2402">
        <v>0</v>
      </c>
      <c r="T2402">
        <v>0</v>
      </c>
      <c r="U2402">
        <v>0</v>
      </c>
      <c r="V2402">
        <v>0</v>
      </c>
    </row>
    <row r="2403" spans="1:22" ht="15" x14ac:dyDescent="0.25">
      <c r="A2403" s="22" t="e">
        <f>VLOOKUP(lex_jul_2014[[#This Row],[Locationid]],[1]LibPAS_data!$A$2:$D$264,4,FALSE)</f>
        <v>#N/A</v>
      </c>
      <c r="B2403" s="10" t="str">
        <f>TEXT(C2403,"yyyy")&amp;"-"&amp;"Q"&amp;LOOKUP(MONTH(C2403),{1,4,7,10},{1,2,3,4})</f>
        <v>2016-Q2</v>
      </c>
      <c r="C2403" s="19">
        <v>42461</v>
      </c>
      <c r="D2403" s="7">
        <f>YEAR(DATE(YEAR(lex_jul_2014[[#This Row],[Date]]),MONTH(lex_jul_2014[[#This Row],[Date]])+6,1))</f>
        <v>2016</v>
      </c>
      <c r="E2403" s="39" t="str">
        <f>TEXT(lex_jul_2014[[#This Row],[Date]],"YYYY")</f>
        <v>2016</v>
      </c>
      <c r="F2403" t="s">
        <v>297</v>
      </c>
      <c r="G2403" s="7" t="str">
        <f>VLOOKUP(K2403,[1]LibPAS_data!$A$2:$C$600,3,FALSE)</f>
        <v>Navajo</v>
      </c>
      <c r="H2403">
        <v>14499</v>
      </c>
      <c r="I2403" s="7" t="s">
        <v>126</v>
      </c>
      <c r="J2403" s="28" t="str">
        <f>VLOOKUP(K2403,[1]LibPAS_data!$A$2:$C$601,2,FALSE)</f>
        <v>McNary Community Library</v>
      </c>
      <c r="K2403" t="s">
        <v>209</v>
      </c>
      <c r="L2403" t="s">
        <v>114</v>
      </c>
      <c r="M2403" t="s">
        <v>266</v>
      </c>
      <c r="P2403">
        <v>0</v>
      </c>
      <c r="Q2403">
        <v>0</v>
      </c>
      <c r="R2403">
        <v>0</v>
      </c>
      <c r="S2403">
        <v>0</v>
      </c>
      <c r="T2403">
        <v>0</v>
      </c>
      <c r="U2403">
        <v>0</v>
      </c>
      <c r="V2403">
        <v>0</v>
      </c>
    </row>
    <row r="2404" spans="1:22" ht="15" x14ac:dyDescent="0.25">
      <c r="A2404" s="22">
        <f>VLOOKUP(lex_jul_2014[[#This Row],[Locationid]],[1]LibPAS_data!$A$2:$D$264,4,FALSE)</f>
        <v>3750</v>
      </c>
      <c r="B2404" s="10" t="str">
        <f>TEXT(C2404,"yyyy")&amp;"-"&amp;"Q"&amp;LOOKUP(MONTH(C2404),{1,4,7,10},{1,2,3,4})</f>
        <v>2016-Q2</v>
      </c>
      <c r="C2404" s="19">
        <v>42461</v>
      </c>
      <c r="D2404" s="7">
        <f>YEAR(DATE(YEAR(lex_jul_2014[[#This Row],[Date]]),MONTH(lex_jul_2014[[#This Row],[Date]])+6,1))</f>
        <v>2016</v>
      </c>
      <c r="E2404" s="39" t="str">
        <f>TEXT(lex_jul_2014[[#This Row],[Date]],"YYYY")</f>
        <v>2016</v>
      </c>
      <c r="F2404" t="s">
        <v>297</v>
      </c>
      <c r="G2404" s="7" t="str">
        <f>VLOOKUP(K2404,[1]LibPAS_data!$A$2:$C$600,3,FALSE)</f>
        <v>Gila</v>
      </c>
      <c r="H2404">
        <v>14459</v>
      </c>
      <c r="I2404" s="7" t="s">
        <v>85</v>
      </c>
      <c r="J2404" s="28" t="str">
        <f>VLOOKUP(K2404,[1]LibPAS_data!$A$2:$C$601,2,FALSE)</f>
        <v>Miami Memorial Public Library</v>
      </c>
      <c r="K2404" t="s">
        <v>211</v>
      </c>
      <c r="L2404" t="s">
        <v>84</v>
      </c>
      <c r="M2404" t="s">
        <v>266</v>
      </c>
      <c r="P2404">
        <v>0</v>
      </c>
      <c r="Q2404">
        <v>0</v>
      </c>
      <c r="R2404">
        <v>0</v>
      </c>
      <c r="S2404">
        <v>0</v>
      </c>
      <c r="T2404">
        <v>0</v>
      </c>
      <c r="U2404">
        <v>0</v>
      </c>
      <c r="V2404">
        <v>0</v>
      </c>
    </row>
    <row r="2405" spans="1:22" ht="15" x14ac:dyDescent="0.25">
      <c r="A2405" s="22">
        <f>VLOOKUP(lex_jul_2014[[#This Row],[Locationid]],[1]LibPAS_data!$A$2:$D$264,4,FALSE)</f>
        <v>87143</v>
      </c>
      <c r="B2405" s="10" t="str">
        <f>TEXT(C2405,"yyyy")&amp;"-"&amp;"Q"&amp;LOOKUP(MONTH(C2405),{1,4,7,10},{1,2,3,4})</f>
        <v>2016-Q2</v>
      </c>
      <c r="C2405" s="19">
        <v>42461</v>
      </c>
      <c r="D2405" s="7">
        <f>YEAR(DATE(YEAR(lex_jul_2014[[#This Row],[Date]]),MONTH(lex_jul_2014[[#This Row],[Date]])+6,1))</f>
        <v>2016</v>
      </c>
      <c r="E2405" s="39" t="str">
        <f>TEXT(lex_jul_2014[[#This Row],[Date]],"YYYY")</f>
        <v>2016</v>
      </c>
      <c r="F2405" t="s">
        <v>297</v>
      </c>
      <c r="G2405" s="7" t="str">
        <f>VLOOKUP(K2405,[1]LibPAS_data!$A$2:$C$600,3,FALSE)</f>
        <v>Mohave</v>
      </c>
      <c r="H2405">
        <v>14322</v>
      </c>
      <c r="I2405" s="7" t="s">
        <v>29</v>
      </c>
      <c r="J2405" s="28" t="str">
        <f>VLOOKUP(K2405,[1]LibPAS_data!$A$2:$C$601,2,FALSE)</f>
        <v>Mohave County Library District</v>
      </c>
      <c r="K2405" t="s">
        <v>212</v>
      </c>
      <c r="L2405" t="s">
        <v>28</v>
      </c>
      <c r="M2405" t="s">
        <v>266</v>
      </c>
      <c r="P2405">
        <v>0</v>
      </c>
      <c r="Q2405">
        <v>0</v>
      </c>
      <c r="R2405">
        <v>3</v>
      </c>
      <c r="S2405">
        <v>0</v>
      </c>
      <c r="T2405">
        <v>0</v>
      </c>
      <c r="U2405">
        <v>0</v>
      </c>
      <c r="V2405">
        <v>0</v>
      </c>
    </row>
    <row r="2406" spans="1:22" ht="15" x14ac:dyDescent="0.25">
      <c r="A2406" s="22">
        <f>VLOOKUP(lex_jul_2014[[#This Row],[Locationid]],[1]LibPAS_data!$A$2:$D$264,4,FALSE)</f>
        <v>2934</v>
      </c>
      <c r="B2406" s="10" t="str">
        <f>TEXT(C2406,"yyyy")&amp;"-"&amp;"Q"&amp;LOOKUP(MONTH(C2406),{1,4,7,10},{1,2,3,4})</f>
        <v>2016-Q2</v>
      </c>
      <c r="C2406" s="19">
        <v>42461</v>
      </c>
      <c r="D2406" s="7">
        <f>YEAR(DATE(YEAR(lex_jul_2014[[#This Row],[Date]]),MONTH(lex_jul_2014[[#This Row],[Date]])+6,1))</f>
        <v>2016</v>
      </c>
      <c r="E2406" s="39" t="str">
        <f>TEXT(lex_jul_2014[[#This Row],[Date]],"YYYY")</f>
        <v>2016</v>
      </c>
      <c r="F2406" t="s">
        <v>297</v>
      </c>
      <c r="G2406" s="7" t="str">
        <f>VLOOKUP(K2406,[1]LibPAS_data!$A$2:$C$600,3,FALSE)</f>
        <v>Greenlee</v>
      </c>
      <c r="H2406">
        <v>14471</v>
      </c>
      <c r="I2406" s="7" t="s">
        <v>74</v>
      </c>
      <c r="J2406" s="28" t="str">
        <f>VLOOKUP(K2406,[1]LibPAS_data!$A$2:$C$601,2,FALSE)</f>
        <v>Morenci Community Library</v>
      </c>
      <c r="K2406" t="s">
        <v>213</v>
      </c>
      <c r="L2406" t="s">
        <v>70</v>
      </c>
      <c r="M2406" t="s">
        <v>266</v>
      </c>
      <c r="P2406">
        <v>0</v>
      </c>
      <c r="Q2406">
        <v>0</v>
      </c>
      <c r="R2406">
        <v>0</v>
      </c>
      <c r="S2406">
        <v>0</v>
      </c>
      <c r="T2406">
        <v>0</v>
      </c>
      <c r="U2406">
        <v>0</v>
      </c>
      <c r="V2406">
        <v>0</v>
      </c>
    </row>
    <row r="2407" spans="1:22" ht="15" x14ac:dyDescent="0.25">
      <c r="A2407" s="22">
        <f>VLOOKUP(lex_jul_2014[[#This Row],[Locationid]],[1]LibPAS_data!$A$2:$D$264,4,FALSE)</f>
        <v>2461</v>
      </c>
      <c r="B2407" s="10" t="str">
        <f>TEXT(C2407,"yyyy")&amp;"-"&amp;"Q"&amp;LOOKUP(MONTH(C2407),{1,4,7,10},{1,2,3,4})</f>
        <v>2016-Q2</v>
      </c>
      <c r="C2407" s="19">
        <v>42461</v>
      </c>
      <c r="D2407" s="7">
        <f>YEAR(DATE(YEAR(lex_jul_2014[[#This Row],[Date]]),MONTH(lex_jul_2014[[#This Row],[Date]])+6,1))</f>
        <v>2016</v>
      </c>
      <c r="E2407" s="39" t="str">
        <f>TEXT(lex_jul_2014[[#This Row],[Date]],"YYYY")</f>
        <v>2016</v>
      </c>
      <c r="F2407" t="s">
        <v>297</v>
      </c>
      <c r="G2407" s="7" t="str">
        <f>VLOOKUP(K2407,[1]LibPAS_data!$A$2:$C$600,3,FALSE)</f>
        <v>Navajo</v>
      </c>
      <c r="H2407">
        <v>6128</v>
      </c>
      <c r="I2407" s="7" t="s">
        <v>124</v>
      </c>
      <c r="J2407" s="28" t="str">
        <f>VLOOKUP(K2407,[1]LibPAS_data!$A$2:$C$601,2,FALSE)</f>
        <v>Navajo County Library District</v>
      </c>
      <c r="K2407" t="s">
        <v>214</v>
      </c>
      <c r="L2407" t="s">
        <v>114</v>
      </c>
      <c r="M2407" t="s">
        <v>266</v>
      </c>
      <c r="P2407">
        <v>2</v>
      </c>
      <c r="Q2407">
        <v>0</v>
      </c>
      <c r="R2407">
        <v>26</v>
      </c>
      <c r="S2407">
        <v>0</v>
      </c>
      <c r="T2407">
        <v>1</v>
      </c>
      <c r="U2407">
        <v>1</v>
      </c>
      <c r="V2407">
        <v>4</v>
      </c>
    </row>
    <row r="2408" spans="1:22" ht="15" x14ac:dyDescent="0.25">
      <c r="A2408" s="22">
        <f>VLOOKUP(lex_jul_2014[[#This Row],[Locationid]],[1]LibPAS_data!$A$2:$D$264,4,FALSE)</f>
        <v>19768</v>
      </c>
      <c r="B2408" s="10" t="str">
        <f>TEXT(C2408,"yyyy")&amp;"-"&amp;"Q"&amp;LOOKUP(MONTH(C2408),{1,4,7,10},{1,2,3,4})</f>
        <v>2016-Q2</v>
      </c>
      <c r="C2408" s="19">
        <v>42461</v>
      </c>
      <c r="D2408" s="7">
        <f>YEAR(DATE(YEAR(lex_jul_2014[[#This Row],[Date]]),MONTH(lex_jul_2014[[#This Row],[Date]])+6,1))</f>
        <v>2016</v>
      </c>
      <c r="E2408" s="39" t="str">
        <f>TEXT(lex_jul_2014[[#This Row],[Date]],"YYYY")</f>
        <v>2016</v>
      </c>
      <c r="F2408" t="s">
        <v>297</v>
      </c>
      <c r="G2408" s="7" t="str">
        <f>VLOOKUP(K2408,[1]LibPAS_data!$A$2:$C$600,3,FALSE)</f>
        <v>Apache</v>
      </c>
      <c r="H2408">
        <v>14548</v>
      </c>
      <c r="I2408" s="7" t="s">
        <v>115</v>
      </c>
      <c r="J2408" s="28" t="str">
        <f>VLOOKUP(K2408,[1]LibPAS_data!$A$2:$C$601,2,FALSE)</f>
        <v>Navajo Nation Library System</v>
      </c>
      <c r="K2408" t="s">
        <v>216</v>
      </c>
      <c r="L2408" t="s">
        <v>114</v>
      </c>
      <c r="M2408" t="s">
        <v>266</v>
      </c>
      <c r="P2408">
        <v>0</v>
      </c>
      <c r="Q2408">
        <v>0</v>
      </c>
      <c r="R2408">
        <v>0</v>
      </c>
      <c r="S2408">
        <v>0</v>
      </c>
      <c r="T2408">
        <v>0</v>
      </c>
      <c r="U2408">
        <v>0</v>
      </c>
      <c r="V2408">
        <v>0</v>
      </c>
    </row>
    <row r="2409" spans="1:22" ht="15" x14ac:dyDescent="0.25">
      <c r="A2409" s="22">
        <f>VLOOKUP(lex_jul_2014[[#This Row],[Locationid]],[1]LibPAS_data!$A$2:$D$264,4,FALSE)</f>
        <v>23601</v>
      </c>
      <c r="B2409" s="10" t="str">
        <f>TEXT(C2409,"yyyy")&amp;"-"&amp;"Q"&amp;LOOKUP(MONTH(C2409),{1,4,7,10},{1,2,3,4})</f>
        <v>2016-Q2</v>
      </c>
      <c r="C2409" s="19">
        <v>42461</v>
      </c>
      <c r="D2409" s="7">
        <f>YEAR(DATE(YEAR(lex_jul_2014[[#This Row],[Date]]),MONTH(lex_jul_2014[[#This Row],[Date]])+6,1))</f>
        <v>2016</v>
      </c>
      <c r="E2409" s="39" t="str">
        <f>TEXT(lex_jul_2014[[#This Row],[Date]],"YYYY")</f>
        <v>2016</v>
      </c>
      <c r="F2409" t="s">
        <v>297</v>
      </c>
      <c r="G2409" s="7" t="str">
        <f>VLOOKUP(K2409,[1]LibPAS_data!$A$2:$C$600,3,FALSE)</f>
        <v>Santa Cruz</v>
      </c>
      <c r="H2409">
        <v>14515</v>
      </c>
      <c r="I2409" s="7" t="s">
        <v>137</v>
      </c>
      <c r="J2409" s="28" t="str">
        <f>VLOOKUP(K2409,[1]LibPAS_data!$A$2:$C$601,2,FALSE)</f>
        <v>Nogales/Santa Cruz County Public Library</v>
      </c>
      <c r="K2409" t="s">
        <v>215</v>
      </c>
      <c r="L2409" t="s">
        <v>138</v>
      </c>
      <c r="M2409" t="s">
        <v>266</v>
      </c>
      <c r="P2409">
        <v>0</v>
      </c>
      <c r="Q2409">
        <v>0</v>
      </c>
      <c r="R2409">
        <v>0</v>
      </c>
      <c r="S2409">
        <v>0</v>
      </c>
      <c r="T2409">
        <v>0</v>
      </c>
      <c r="U2409">
        <v>0</v>
      </c>
      <c r="V2409">
        <v>0</v>
      </c>
    </row>
    <row r="2410" spans="1:22" ht="15" x14ac:dyDescent="0.25">
      <c r="A2410" s="22" t="e">
        <f>VLOOKUP(lex_jul_2014[[#This Row],[Locationid]],[1]LibPAS_data!$A$2:$D$264,4,FALSE)</f>
        <v>#N/A</v>
      </c>
      <c r="B2410" s="10" t="str">
        <f>TEXT(C2410,"yyyy")&amp;"-"&amp;"Q"&amp;LOOKUP(MONTH(C2410),{1,4,7,10},{1,2,3,4})</f>
        <v>2016-Q2</v>
      </c>
      <c r="C2410" s="19">
        <v>42461</v>
      </c>
      <c r="D2410" s="7">
        <f>YEAR(DATE(YEAR(lex_jul_2014[[#This Row],[Date]]),MONTH(lex_jul_2014[[#This Row],[Date]])+6,1))</f>
        <v>2016</v>
      </c>
      <c r="E2410" s="39" t="str">
        <f>TEXT(lex_jul_2014[[#This Row],[Date]],"YYYY")</f>
        <v>2016</v>
      </c>
      <c r="F2410" t="s">
        <v>297</v>
      </c>
      <c r="G2410" s="7" t="str">
        <f>VLOOKUP(K2410,[1]LibPAS_data!$A$2:$C$600,3,FALSE)</f>
        <v>Maricopa</v>
      </c>
      <c r="H2410">
        <v>14488</v>
      </c>
      <c r="I2410" s="7" t="s">
        <v>282</v>
      </c>
      <c r="J2410" s="28" t="str">
        <f>VLOOKUP(K2410,[1]LibPAS_data!$A$2:$C$601,2,FALSE)</f>
        <v>Northwest Regional Library</v>
      </c>
      <c r="K2410" t="s">
        <v>286</v>
      </c>
      <c r="L2410" t="s">
        <v>96</v>
      </c>
      <c r="M2410" t="s">
        <v>266</v>
      </c>
      <c r="P2410">
        <v>0</v>
      </c>
      <c r="Q2410">
        <v>0</v>
      </c>
      <c r="R2410">
        <v>0</v>
      </c>
      <c r="S2410">
        <v>0</v>
      </c>
      <c r="T2410">
        <v>0</v>
      </c>
      <c r="U2410">
        <v>0</v>
      </c>
      <c r="V2410">
        <v>0</v>
      </c>
    </row>
    <row r="2411" spans="1:22" ht="15" x14ac:dyDescent="0.25">
      <c r="A2411" s="22" t="e">
        <f>VLOOKUP(lex_jul_2014[[#This Row],[Locationid]],[1]LibPAS_data!$A$2:$D$264,4,FALSE)</f>
        <v>#N/A</v>
      </c>
      <c r="B2411" s="10" t="str">
        <f>TEXT(C2411,"yyyy")&amp;"-"&amp;"Q"&amp;LOOKUP(MONTH(C2411),{1,4,7,10},{1,2,3,4})</f>
        <v>2016-Q2</v>
      </c>
      <c r="C2411" s="19">
        <v>42461</v>
      </c>
      <c r="D2411" s="7">
        <f>YEAR(DATE(YEAR(lex_jul_2014[[#This Row],[Date]]),MONTH(lex_jul_2014[[#This Row],[Date]])+6,1))</f>
        <v>2016</v>
      </c>
      <c r="E2411" s="39" t="str">
        <f>TEXT(lex_jul_2014[[#This Row],[Date]],"YYYY")</f>
        <v>2016</v>
      </c>
      <c r="F2411" t="s">
        <v>297</v>
      </c>
      <c r="G2411" s="7" t="str">
        <f>VLOOKUP(K2411,[1]LibPAS_data!$A$2:$C$600,3,FALSE)</f>
        <v>Pinal</v>
      </c>
      <c r="H2411">
        <v>13840</v>
      </c>
      <c r="I2411" s="7" t="s">
        <v>23</v>
      </c>
      <c r="J2411" s="28" t="str">
        <f>VLOOKUP(K2411,[1]LibPAS_data!$A$2:$C$601,2,FALSE)</f>
        <v>Oracle Public Library</v>
      </c>
      <c r="K2411" t="s">
        <v>217</v>
      </c>
      <c r="L2411" t="s">
        <v>13</v>
      </c>
      <c r="M2411" t="s">
        <v>266</v>
      </c>
      <c r="P2411">
        <v>0</v>
      </c>
      <c r="Q2411">
        <v>0</v>
      </c>
      <c r="R2411">
        <v>0</v>
      </c>
      <c r="S2411">
        <v>0</v>
      </c>
      <c r="T2411">
        <v>0</v>
      </c>
      <c r="U2411">
        <v>0</v>
      </c>
      <c r="V2411">
        <v>0</v>
      </c>
    </row>
    <row r="2412" spans="1:22" ht="15" x14ac:dyDescent="0.25">
      <c r="A2412" s="22" t="e">
        <f>VLOOKUP(lex_jul_2014[[#This Row],[Locationid]],[1]LibPAS_data!$A$2:$D$264,4,FALSE)</f>
        <v>#N/A</v>
      </c>
      <c r="B2412" s="10" t="str">
        <f>TEXT(C2412,"yyyy")&amp;"-"&amp;"Q"&amp;LOOKUP(MONTH(C2412),{1,4,7,10},{1,2,3,4})</f>
        <v>2016-Q2</v>
      </c>
      <c r="C2412" s="19">
        <v>42461</v>
      </c>
      <c r="D2412" s="7">
        <f>YEAR(DATE(YEAR(lex_jul_2014[[#This Row],[Date]]),MONTH(lex_jul_2014[[#This Row],[Date]])+6,1))</f>
        <v>2016</v>
      </c>
      <c r="E2412" s="39" t="str">
        <f>TEXT(lex_jul_2014[[#This Row],[Date]],"YYYY")</f>
        <v>2016</v>
      </c>
      <c r="F2412" t="s">
        <v>297</v>
      </c>
      <c r="G2412" s="7" t="str">
        <f>VLOOKUP(K2412,[1]LibPAS_data!$A$2:$C$600,3,FALSE)</f>
        <v>Pinal</v>
      </c>
      <c r="H2412">
        <v>14513</v>
      </c>
      <c r="I2412" s="7" t="s">
        <v>135</v>
      </c>
      <c r="J2412" s="28" t="str">
        <f>VLOOKUP(K2412,[1]LibPAS_data!$A$2:$C$601,2,FALSE)</f>
        <v>Oro Valley Public Library</v>
      </c>
      <c r="K2412" t="s">
        <v>218</v>
      </c>
      <c r="L2412" t="s">
        <v>131</v>
      </c>
      <c r="M2412" t="s">
        <v>266</v>
      </c>
      <c r="P2412">
        <v>0</v>
      </c>
      <c r="Q2412">
        <v>0</v>
      </c>
      <c r="R2412">
        <v>0</v>
      </c>
      <c r="S2412">
        <v>0</v>
      </c>
      <c r="T2412">
        <v>0</v>
      </c>
      <c r="U2412">
        <v>0</v>
      </c>
      <c r="V2412">
        <v>0</v>
      </c>
    </row>
    <row r="2413" spans="1:22" ht="15" x14ac:dyDescent="0.25">
      <c r="A2413" s="22" t="str">
        <f>VLOOKUP(lex_jul_2014[[#This Row],[Locationid]],[1]LibPAS_data!$A$2:$D$264,4,FALSE)</f>
        <v>N/A</v>
      </c>
      <c r="B2413" s="10" t="str">
        <f>TEXT(C2413,"yyyy")&amp;"-"&amp;"Q"&amp;LOOKUP(MONTH(C2413),{1,4,7,10},{1,2,3,4})</f>
        <v>2016-Q2</v>
      </c>
      <c r="C2413" s="19">
        <v>42461</v>
      </c>
      <c r="D2413" s="7">
        <f>YEAR(DATE(YEAR(lex_jul_2014[[#This Row],[Date]]),MONTH(lex_jul_2014[[#This Row],[Date]])+6,1))</f>
        <v>2016</v>
      </c>
      <c r="E2413" s="39" t="str">
        <f>TEXT(lex_jul_2014[[#This Row],[Date]],"YYYY")</f>
        <v>2016</v>
      </c>
      <c r="F2413" t="s">
        <v>297</v>
      </c>
      <c r="G2413" s="7" t="str">
        <f>VLOOKUP(K2413,[1]LibPAS_data!$A$2:$C$600,3,FALSE)</f>
        <v>Coconino</v>
      </c>
      <c r="H2413">
        <v>14453</v>
      </c>
      <c r="I2413" s="7" t="s">
        <v>64</v>
      </c>
      <c r="J2413" s="28" t="str">
        <f>VLOOKUP(K2413,[1]LibPAS_data!$A$2:$C$601,2,FALSE)</f>
        <v>Page Public Library</v>
      </c>
      <c r="K2413" t="s">
        <v>219</v>
      </c>
      <c r="L2413" t="s">
        <v>62</v>
      </c>
      <c r="M2413" t="s">
        <v>266</v>
      </c>
      <c r="P2413">
        <v>0</v>
      </c>
      <c r="Q2413">
        <v>0</v>
      </c>
      <c r="R2413">
        <v>0</v>
      </c>
      <c r="S2413">
        <v>0</v>
      </c>
      <c r="T2413">
        <v>0</v>
      </c>
      <c r="U2413">
        <v>0</v>
      </c>
      <c r="V2413">
        <v>0</v>
      </c>
    </row>
    <row r="2414" spans="1:22" ht="15" x14ac:dyDescent="0.25">
      <c r="A2414" s="22">
        <f>VLOOKUP(lex_jul_2014[[#This Row],[Locationid]],[1]LibPAS_data!$A$2:$D$264,4,FALSE)</f>
        <v>10834</v>
      </c>
      <c r="B2414" s="10" t="str">
        <f>TEXT(C2414,"yyyy")&amp;"-"&amp;"Q"&amp;LOOKUP(MONTH(C2414),{1,4,7,10},{1,2,3,4})</f>
        <v>2016-Q2</v>
      </c>
      <c r="C2414" s="19">
        <v>42461</v>
      </c>
      <c r="D2414" s="7">
        <f>YEAR(DATE(YEAR(lex_jul_2014[[#This Row],[Date]]),MONTH(lex_jul_2014[[#This Row],[Date]])+6,1))</f>
        <v>2016</v>
      </c>
      <c r="E2414" s="39" t="str">
        <f>TEXT(lex_jul_2014[[#This Row],[Date]],"YYYY")</f>
        <v>2016</v>
      </c>
      <c r="F2414" t="s">
        <v>297</v>
      </c>
      <c r="G2414" s="7" t="str">
        <f>VLOOKUP(K2414,[1]LibPAS_data!$A$2:$C$600,3,FALSE)</f>
        <v>La Paz</v>
      </c>
      <c r="H2414">
        <v>14472</v>
      </c>
      <c r="I2414" s="7" t="s">
        <v>301</v>
      </c>
      <c r="J2414" s="28" t="str">
        <f>VLOOKUP(K2414,[1]LibPAS_data!$A$2:$C$601,2,FALSE)</f>
        <v>Parker Public Library</v>
      </c>
      <c r="K2414" t="s">
        <v>300</v>
      </c>
      <c r="M2414" t="s">
        <v>266</v>
      </c>
      <c r="P2414">
        <v>1</v>
      </c>
      <c r="Q2414">
        <v>0</v>
      </c>
      <c r="R2414">
        <v>1</v>
      </c>
      <c r="S2414">
        <v>0</v>
      </c>
      <c r="T2414">
        <v>0</v>
      </c>
      <c r="U2414">
        <v>1</v>
      </c>
      <c r="V2414">
        <v>0</v>
      </c>
    </row>
    <row r="2415" spans="1:22" ht="15" x14ac:dyDescent="0.25">
      <c r="A2415" s="22">
        <f>VLOOKUP(lex_jul_2014[[#This Row],[Locationid]],[1]LibPAS_data!$A$2:$D$264,4,FALSE)</f>
        <v>811</v>
      </c>
      <c r="B2415" s="10" t="str">
        <f>TEXT(C2415,"yyyy")&amp;"-"&amp;"Q"&amp;LOOKUP(MONTH(C2415),{1,4,7,10},{1,2,3,4})</f>
        <v>2016-Q2</v>
      </c>
      <c r="C2415" s="19">
        <v>42461</v>
      </c>
      <c r="D2415" s="7">
        <f>YEAR(DATE(YEAR(lex_jul_2014[[#This Row],[Date]]),MONTH(lex_jul_2014[[#This Row],[Date]])+6,1))</f>
        <v>2016</v>
      </c>
      <c r="E2415" s="39" t="str">
        <f>TEXT(lex_jul_2014[[#This Row],[Date]],"YYYY")</f>
        <v>2016</v>
      </c>
      <c r="F2415" t="s">
        <v>297</v>
      </c>
      <c r="G2415" s="7" t="str">
        <f>VLOOKUP(K2415,[1]LibPAS_data!$A$2:$C$600,3,FALSE)</f>
        <v>Santa Cruz</v>
      </c>
      <c r="H2415">
        <v>14516</v>
      </c>
      <c r="I2415" s="7" t="s">
        <v>139</v>
      </c>
      <c r="J2415" s="28" t="str">
        <f>VLOOKUP(K2415,[1]LibPAS_data!$A$2:$C$601,2,FALSE)</f>
        <v>Patagonia Public Library</v>
      </c>
      <c r="K2415" t="s">
        <v>220</v>
      </c>
      <c r="L2415" t="s">
        <v>138</v>
      </c>
      <c r="M2415" t="s">
        <v>266</v>
      </c>
      <c r="P2415">
        <v>0</v>
      </c>
      <c r="Q2415">
        <v>0</v>
      </c>
      <c r="R2415">
        <v>0</v>
      </c>
      <c r="S2415">
        <v>0</v>
      </c>
      <c r="T2415">
        <v>0</v>
      </c>
      <c r="U2415">
        <v>0</v>
      </c>
      <c r="V2415">
        <v>0</v>
      </c>
    </row>
    <row r="2416" spans="1:22" ht="15" x14ac:dyDescent="0.25">
      <c r="A2416" s="22">
        <f>VLOOKUP(lex_jul_2014[[#This Row],[Locationid]],[1]LibPAS_data!$A$2:$D$264,4,FALSE)</f>
        <v>13597</v>
      </c>
      <c r="B2416" s="10" t="str">
        <f>TEXT(C2416,"yyyy")&amp;"-"&amp;"Q"&amp;LOOKUP(MONTH(C2416),{1,4,7,10},{1,2,3,4})</f>
        <v>2016-Q2</v>
      </c>
      <c r="C2416" s="19">
        <v>42461</v>
      </c>
      <c r="D2416" s="7">
        <f>YEAR(DATE(YEAR(lex_jul_2014[[#This Row],[Date]]),MONTH(lex_jul_2014[[#This Row],[Date]])+6,1))</f>
        <v>2016</v>
      </c>
      <c r="E2416" s="39" t="str">
        <f>TEXT(lex_jul_2014[[#This Row],[Date]],"YYYY")</f>
        <v>2016</v>
      </c>
      <c r="F2416" t="s">
        <v>297</v>
      </c>
      <c r="G2416" s="7" t="str">
        <f>VLOOKUP(K2416,[1]LibPAS_data!$A$2:$C$600,3,FALSE)</f>
        <v>Gila</v>
      </c>
      <c r="H2416">
        <v>14462</v>
      </c>
      <c r="I2416" s="7" t="s">
        <v>89</v>
      </c>
      <c r="J2416" s="28" t="str">
        <f>VLOOKUP(K2416,[1]LibPAS_data!$A$2:$C$601,2,FALSE)</f>
        <v>Payson Public Library</v>
      </c>
      <c r="K2416" t="s">
        <v>221</v>
      </c>
      <c r="L2416" t="s">
        <v>84</v>
      </c>
      <c r="M2416" t="s">
        <v>266</v>
      </c>
      <c r="P2416">
        <v>0</v>
      </c>
      <c r="Q2416">
        <v>0</v>
      </c>
      <c r="R2416">
        <v>0</v>
      </c>
      <c r="S2416">
        <v>0</v>
      </c>
      <c r="T2416">
        <v>0</v>
      </c>
      <c r="U2416">
        <v>0</v>
      </c>
      <c r="V2416">
        <v>0</v>
      </c>
    </row>
    <row r="2417" spans="1:22" ht="15" x14ac:dyDescent="0.25">
      <c r="A2417" s="22">
        <f>VLOOKUP(lex_jul_2014[[#This Row],[Locationid]],[1]LibPAS_data!$A$2:$D$264,4,FALSE)</f>
        <v>109952</v>
      </c>
      <c r="B2417" s="10" t="str">
        <f>TEXT(C2417,"yyyy")&amp;"-"&amp;"Q"&amp;LOOKUP(MONTH(C2417),{1,4,7,10},{1,2,3,4})</f>
        <v>2016-Q2</v>
      </c>
      <c r="C2417" s="19">
        <v>42461</v>
      </c>
      <c r="D2417" s="7">
        <f>YEAR(DATE(YEAR(lex_jul_2014[[#This Row],[Date]]),MONTH(lex_jul_2014[[#This Row],[Date]])+6,1))</f>
        <v>2016</v>
      </c>
      <c r="E2417" s="39" t="str">
        <f>TEXT(lex_jul_2014[[#This Row],[Date]],"YYYY")</f>
        <v>2016</v>
      </c>
      <c r="F2417" t="s">
        <v>297</v>
      </c>
      <c r="G2417" s="7" t="str">
        <f>VLOOKUP(K2417,[1]LibPAS_data!$A$2:$C$600,3,FALSE)</f>
        <v>Maricopa</v>
      </c>
      <c r="H2417">
        <v>14480</v>
      </c>
      <c r="I2417" s="7" t="s">
        <v>109</v>
      </c>
      <c r="J2417" s="28" t="str">
        <f>VLOOKUP(K2417,[1]LibPAS_data!$A$2:$C$601,2,FALSE)</f>
        <v>Peoria Public Library</v>
      </c>
      <c r="K2417" t="s">
        <v>222</v>
      </c>
      <c r="L2417" t="s">
        <v>96</v>
      </c>
      <c r="M2417" t="s">
        <v>266</v>
      </c>
      <c r="P2417">
        <v>0</v>
      </c>
      <c r="Q2417">
        <v>0</v>
      </c>
      <c r="R2417">
        <v>0</v>
      </c>
      <c r="S2417">
        <v>0</v>
      </c>
      <c r="T2417">
        <v>0</v>
      </c>
      <c r="U2417">
        <v>0</v>
      </c>
      <c r="V2417">
        <v>0</v>
      </c>
    </row>
    <row r="2418" spans="1:22" ht="15" x14ac:dyDescent="0.25">
      <c r="A2418" s="22">
        <f>VLOOKUP(lex_jul_2014[[#This Row],[Locationid]],[1]LibPAS_data!$A$2:$D$264,4,FALSE)</f>
        <v>943450</v>
      </c>
      <c r="B2418" s="10" t="str">
        <f>TEXT(C2418,"yyyy")&amp;"-"&amp;"Q"&amp;LOOKUP(MONTH(C2418),{1,4,7,10},{1,2,3,4})</f>
        <v>2016-Q2</v>
      </c>
      <c r="C2418" s="19">
        <v>42461</v>
      </c>
      <c r="D2418" s="7">
        <f>YEAR(DATE(YEAR(lex_jul_2014[[#This Row],[Date]]),MONTH(lex_jul_2014[[#This Row],[Date]])+6,1))</f>
        <v>2016</v>
      </c>
      <c r="E2418" s="39" t="str">
        <f>TEXT(lex_jul_2014[[#This Row],[Date]],"YYYY")</f>
        <v>2016</v>
      </c>
      <c r="F2418" t="s">
        <v>297</v>
      </c>
      <c r="G2418" s="7" t="str">
        <f>VLOOKUP(K2418,[1]LibPAS_data!$A$2:$C$600,3,FALSE)</f>
        <v>Maricopa</v>
      </c>
      <c r="H2418">
        <v>5773</v>
      </c>
      <c r="I2418" s="7" t="s">
        <v>107</v>
      </c>
      <c r="J2418" s="28" t="str">
        <f>VLOOKUP(K2418,[1]LibPAS_data!$A$2:$C$601,2,FALSE)</f>
        <v>Phoenix Public Library</v>
      </c>
      <c r="K2418" t="s">
        <v>223</v>
      </c>
      <c r="L2418" t="s">
        <v>96</v>
      </c>
      <c r="M2418" t="s">
        <v>266</v>
      </c>
      <c r="P2418">
        <v>122</v>
      </c>
      <c r="Q2418">
        <v>34</v>
      </c>
      <c r="R2418">
        <v>2464</v>
      </c>
      <c r="S2418">
        <v>87</v>
      </c>
      <c r="T2418">
        <v>42</v>
      </c>
      <c r="U2418">
        <v>43</v>
      </c>
      <c r="V2418">
        <v>25</v>
      </c>
    </row>
    <row r="2419" spans="1:22" ht="15" x14ac:dyDescent="0.25">
      <c r="A2419" s="22">
        <f>VLOOKUP(lex_jul_2014[[#This Row],[Locationid]],[1]LibPAS_data!$A$2:$D$264,4,FALSE)</f>
        <v>405419</v>
      </c>
      <c r="B2419" s="10" t="str">
        <f>TEXT(C2419,"yyyy")&amp;"-"&amp;"Q"&amp;LOOKUP(MONTH(C2419),{1,4,7,10},{1,2,3,4})</f>
        <v>2016-Q2</v>
      </c>
      <c r="C2419" s="19">
        <v>42461</v>
      </c>
      <c r="D2419" s="7">
        <f>YEAR(DATE(YEAR(lex_jul_2014[[#This Row],[Date]]),MONTH(lex_jul_2014[[#This Row],[Date]])+6,1))</f>
        <v>2016</v>
      </c>
      <c r="E2419" s="39" t="str">
        <f>TEXT(lex_jul_2014[[#This Row],[Date]],"YYYY")</f>
        <v>2016</v>
      </c>
      <c r="F2419" t="s">
        <v>297</v>
      </c>
      <c r="G2419" s="7" t="str">
        <f>VLOOKUP(K2419,[1]LibPAS_data!$A$2:$C$600,3,FALSE)</f>
        <v>Pima</v>
      </c>
      <c r="H2419">
        <v>5042</v>
      </c>
      <c r="I2419" s="7" t="s">
        <v>136</v>
      </c>
      <c r="J2419" s="28" t="str">
        <f>VLOOKUP(K2419,[1]LibPAS_data!$A$2:$C$601,2,FALSE)</f>
        <v>Pima County Public Library</v>
      </c>
      <c r="K2419" t="s">
        <v>225</v>
      </c>
      <c r="L2419" t="s">
        <v>131</v>
      </c>
      <c r="M2419" t="s">
        <v>266</v>
      </c>
      <c r="P2419">
        <v>341</v>
      </c>
      <c r="Q2419">
        <v>229</v>
      </c>
      <c r="R2419">
        <v>4865</v>
      </c>
      <c r="S2419">
        <v>155</v>
      </c>
      <c r="T2419">
        <v>86</v>
      </c>
      <c r="U2419">
        <v>66</v>
      </c>
      <c r="V2419">
        <v>76</v>
      </c>
    </row>
    <row r="2420" spans="1:22" ht="15" x14ac:dyDescent="0.25">
      <c r="A2420" s="22" t="e">
        <f>VLOOKUP(lex_jul_2014[[#This Row],[Locationid]],[1]LibPAS_data!$A$2:$D$264,4,FALSE)</f>
        <v>#N/A</v>
      </c>
      <c r="B2420" s="10" t="str">
        <f>TEXT(C2420,"yyyy")&amp;"-"&amp;"Q"&amp;LOOKUP(MONTH(C2420),{1,4,7,10},{1,2,3,4})</f>
        <v>2016-Q2</v>
      </c>
      <c r="C2420" s="19">
        <v>42461</v>
      </c>
      <c r="D2420" s="7">
        <f>YEAR(DATE(YEAR(lex_jul_2014[[#This Row],[Date]]),MONTH(lex_jul_2014[[#This Row],[Date]])+6,1))</f>
        <v>2016</v>
      </c>
      <c r="E2420" s="39" t="str">
        <f>TEXT(lex_jul_2014[[#This Row],[Date]],"YYYY")</f>
        <v>2016</v>
      </c>
      <c r="F2420" t="s">
        <v>297</v>
      </c>
      <c r="G2420" s="7" t="str">
        <f>VLOOKUP(K2420,[1]LibPAS_data!$A$2:$C$600,3,FALSE)</f>
        <v>Yuma</v>
      </c>
      <c r="H2420">
        <v>14466</v>
      </c>
      <c r="I2420" s="7" t="s">
        <v>94</v>
      </c>
      <c r="J2420" s="28" t="str">
        <f>VLOOKUP(K2420,[1]LibPAS_data!$A$2:$C$601,2,FALSE)</f>
        <v>Heritage Branch Library</v>
      </c>
      <c r="K2420" t="s">
        <v>302</v>
      </c>
      <c r="L2420" t="s">
        <v>93</v>
      </c>
      <c r="M2420" t="s">
        <v>266</v>
      </c>
      <c r="P2420">
        <v>0</v>
      </c>
      <c r="Q2420">
        <v>0</v>
      </c>
      <c r="R2420">
        <v>0</v>
      </c>
      <c r="S2420">
        <v>0</v>
      </c>
      <c r="T2420">
        <v>0</v>
      </c>
      <c r="U2420">
        <v>0</v>
      </c>
      <c r="V2420">
        <v>0</v>
      </c>
    </row>
    <row r="2421" spans="1:22" ht="15" x14ac:dyDescent="0.25">
      <c r="A2421" s="22">
        <f>VLOOKUP(lex_jul_2014[[#This Row],[Locationid]],[1]LibPAS_data!$A$2:$D$264,4,FALSE)</f>
        <v>8901</v>
      </c>
      <c r="B2421" s="10" t="str">
        <f>TEXT(C2421,"yyyy")&amp;"-"&amp;"Q"&amp;LOOKUP(MONTH(C2421),{1,4,7,10},{1,2,3,4})</f>
        <v>2016-Q2</v>
      </c>
      <c r="C2421" s="19">
        <v>42461</v>
      </c>
      <c r="D2421" s="7">
        <f>YEAR(DATE(YEAR(lex_jul_2014[[#This Row],[Date]]),MONTH(lex_jul_2014[[#This Row],[Date]])+6,1))</f>
        <v>2016</v>
      </c>
      <c r="E2421" s="39" t="str">
        <f>TEXT(lex_jul_2014[[#This Row],[Date]],"YYYY")</f>
        <v>2016</v>
      </c>
      <c r="F2421" t="s">
        <v>297</v>
      </c>
      <c r="G2421" s="7" t="str">
        <f>VLOOKUP(K2421,[1]LibPAS_data!$A$2:$C$600,3,FALSE)</f>
        <v>Pinal</v>
      </c>
      <c r="H2421">
        <v>13846</v>
      </c>
      <c r="I2421" s="7" t="s">
        <v>20</v>
      </c>
      <c r="J2421" s="28" t="str">
        <f>VLOOKUP(K2421,[1]LibPAS_data!$A$2:$C$601,2,FALSE)</f>
        <v>Pinal County Library District</v>
      </c>
      <c r="K2421" t="s">
        <v>226</v>
      </c>
      <c r="L2421" t="s">
        <v>13</v>
      </c>
      <c r="M2421" t="s">
        <v>266</v>
      </c>
      <c r="P2421">
        <v>8</v>
      </c>
      <c r="Q2421">
        <v>3</v>
      </c>
      <c r="R2421">
        <v>40</v>
      </c>
      <c r="S2421">
        <v>3</v>
      </c>
      <c r="T2421">
        <v>1</v>
      </c>
      <c r="U2421">
        <v>5</v>
      </c>
      <c r="V2421">
        <v>0</v>
      </c>
    </row>
    <row r="2422" spans="1:22" ht="15" x14ac:dyDescent="0.25">
      <c r="A2422" s="22" t="e">
        <f>VLOOKUP(lex_jul_2014[[#This Row],[Locationid]],[1]LibPAS_data!$A$2:$D$264,4,FALSE)</f>
        <v>#N/A</v>
      </c>
      <c r="B2422" s="10" t="str">
        <f>TEXT(C2422,"yyyy")&amp;"-"&amp;"Q"&amp;LOOKUP(MONTH(C2422),{1,4,7,10},{1,2,3,4})</f>
        <v>2016-Q2</v>
      </c>
      <c r="C2422" s="19">
        <v>42461</v>
      </c>
      <c r="D2422" s="7">
        <f>YEAR(DATE(YEAR(lex_jul_2014[[#This Row],[Date]]),MONTH(lex_jul_2014[[#This Row],[Date]])+6,1))</f>
        <v>2016</v>
      </c>
      <c r="E2422" s="39" t="str">
        <f>TEXT(lex_jul_2014[[#This Row],[Date]],"YYYY")</f>
        <v>2016</v>
      </c>
      <c r="F2422" t="s">
        <v>297</v>
      </c>
      <c r="G2422" s="7" t="str">
        <f>VLOOKUP(K2422,[1]LibPAS_data!$A$2:$C$600,3,FALSE)</f>
        <v>Navajo</v>
      </c>
      <c r="H2422">
        <v>14500</v>
      </c>
      <c r="I2422" s="7" t="s">
        <v>127</v>
      </c>
      <c r="J2422" s="28" t="str">
        <f>VLOOKUP(K2422,[1]LibPAS_data!$A$2:$C$601,2,FALSE)</f>
        <v>Pinedale Public Library</v>
      </c>
      <c r="K2422" t="s">
        <v>227</v>
      </c>
      <c r="L2422" t="s">
        <v>114</v>
      </c>
      <c r="M2422" t="s">
        <v>266</v>
      </c>
      <c r="P2422">
        <v>0</v>
      </c>
      <c r="Q2422">
        <v>0</v>
      </c>
      <c r="R2422">
        <v>0</v>
      </c>
      <c r="S2422">
        <v>0</v>
      </c>
      <c r="T2422">
        <v>0</v>
      </c>
      <c r="U2422">
        <v>0</v>
      </c>
      <c r="V2422">
        <v>0</v>
      </c>
    </row>
    <row r="2423" spans="1:22" ht="15" x14ac:dyDescent="0.25">
      <c r="A2423" s="22" t="e">
        <f>VLOOKUP(lex_jul_2014[[#This Row],[Locationid]],[1]LibPAS_data!$A$2:$D$264,4,FALSE)</f>
        <v>#N/A</v>
      </c>
      <c r="B2423" s="10" t="str">
        <f>TEXT(C2423,"yyyy")&amp;"-"&amp;"Q"&amp;LOOKUP(MONTH(C2423),{1,4,7,10},{1,2,3,4})</f>
        <v>2016-Q2</v>
      </c>
      <c r="C2423" s="19">
        <v>42461</v>
      </c>
      <c r="D2423" s="7">
        <f>YEAR(DATE(YEAR(lex_jul_2014[[#This Row],[Date]]),MONTH(lex_jul_2014[[#This Row],[Date]])+6,1))</f>
        <v>2016</v>
      </c>
      <c r="E2423" s="39" t="str">
        <f>TEXT(lex_jul_2014[[#This Row],[Date]],"YYYY")</f>
        <v>2016</v>
      </c>
      <c r="F2423" t="s">
        <v>297</v>
      </c>
      <c r="G2423" s="7" t="str">
        <f>VLOOKUP(K2423,[1]LibPAS_data!$A$2:$C$600,3,FALSE)</f>
        <v>Maricopa</v>
      </c>
      <c r="H2423">
        <v>14501</v>
      </c>
      <c r="I2423" s="7" t="s">
        <v>128</v>
      </c>
      <c r="J2423" s="28" t="str">
        <f>VLOOKUP(K2423,[1]LibPAS_data!$A$2:$C$601,2,FALSE)</f>
        <v>Hollyhock Branch Library</v>
      </c>
      <c r="K2423" t="s">
        <v>303</v>
      </c>
      <c r="L2423" t="s">
        <v>114</v>
      </c>
      <c r="M2423" t="s">
        <v>266</v>
      </c>
      <c r="P2423">
        <v>0</v>
      </c>
      <c r="Q2423">
        <v>0</v>
      </c>
      <c r="R2423">
        <v>0</v>
      </c>
      <c r="S2423">
        <v>0</v>
      </c>
      <c r="T2423">
        <v>0</v>
      </c>
      <c r="U2423">
        <v>0</v>
      </c>
      <c r="V2423">
        <v>0</v>
      </c>
    </row>
    <row r="2424" spans="1:22" ht="15" x14ac:dyDescent="0.25">
      <c r="A2424" s="22">
        <f>VLOOKUP(lex_jul_2014[[#This Row],[Locationid]],[1]LibPAS_data!$A$2:$D$264,4,FALSE)</f>
        <v>29416</v>
      </c>
      <c r="B2424" s="10" t="str">
        <f>TEXT(C2424,"yyyy")&amp;"-"&amp;"Q"&amp;LOOKUP(MONTH(C2424),{1,4,7,10},{1,2,3,4})</f>
        <v>2016-Q2</v>
      </c>
      <c r="C2424" s="19">
        <v>42461</v>
      </c>
      <c r="D2424" s="7">
        <f>YEAR(DATE(YEAR(lex_jul_2014[[#This Row],[Date]]),MONTH(lex_jul_2014[[#This Row],[Date]])+6,1))</f>
        <v>2016</v>
      </c>
      <c r="E2424" s="39" t="str">
        <f>TEXT(lex_jul_2014[[#This Row],[Date]],"YYYY")</f>
        <v>2016</v>
      </c>
      <c r="F2424" t="s">
        <v>297</v>
      </c>
      <c r="G2424" s="7" t="str">
        <f>VLOOKUP(K2424,[1]LibPAS_data!$A$2:$C$600,3,FALSE)</f>
        <v>Yavapai</v>
      </c>
      <c r="H2424">
        <v>14524</v>
      </c>
      <c r="I2424" s="7" t="s">
        <v>48</v>
      </c>
      <c r="J2424" s="28" t="str">
        <f>VLOOKUP(K2424,[1]LibPAS_data!$A$2:$C$601,2,FALSE)</f>
        <v>Prescott Public Library</v>
      </c>
      <c r="K2424" t="s">
        <v>229</v>
      </c>
      <c r="L2424" t="s">
        <v>39</v>
      </c>
      <c r="M2424" t="s">
        <v>266</v>
      </c>
      <c r="P2424">
        <v>0</v>
      </c>
      <c r="Q2424">
        <v>0</v>
      </c>
      <c r="R2424">
        <v>0</v>
      </c>
      <c r="S2424">
        <v>0</v>
      </c>
      <c r="T2424">
        <v>0</v>
      </c>
      <c r="U2424">
        <v>0</v>
      </c>
      <c r="V2424">
        <v>0</v>
      </c>
    </row>
    <row r="2425" spans="1:22" ht="15" x14ac:dyDescent="0.25">
      <c r="A2425" s="22">
        <f>VLOOKUP(lex_jul_2014[[#This Row],[Locationid]],[1]LibPAS_data!$A$2:$D$264,4,FALSE)</f>
        <v>22616</v>
      </c>
      <c r="B2425" s="10" t="str">
        <f>TEXT(C2425,"yyyy")&amp;"-"&amp;"Q"&amp;LOOKUP(MONTH(C2425),{1,4,7,10},{1,2,3,4})</f>
        <v>2016-Q2</v>
      </c>
      <c r="C2425" s="19">
        <v>42461</v>
      </c>
      <c r="D2425" s="7">
        <f>YEAR(DATE(YEAR(lex_jul_2014[[#This Row],[Date]]),MONTH(lex_jul_2014[[#This Row],[Date]])+6,1))</f>
        <v>2016</v>
      </c>
      <c r="E2425" s="39" t="str">
        <f>TEXT(lex_jul_2014[[#This Row],[Date]],"YYYY")</f>
        <v>2016</v>
      </c>
      <c r="F2425" t="s">
        <v>297</v>
      </c>
      <c r="G2425" s="7" t="str">
        <f>VLOOKUP(K2425,[1]LibPAS_data!$A$2:$C$600,3,FALSE)</f>
        <v>Yavapai</v>
      </c>
      <c r="H2425">
        <v>14519</v>
      </c>
      <c r="I2425" s="7" t="s">
        <v>45</v>
      </c>
      <c r="J2425" s="28" t="str">
        <f>VLOOKUP(K2425,[1]LibPAS_data!$A$2:$C$601,2,FALSE)</f>
        <v>Prescott Valley Public Library</v>
      </c>
      <c r="K2425" t="s">
        <v>230</v>
      </c>
      <c r="L2425" t="s">
        <v>39</v>
      </c>
      <c r="M2425" t="s">
        <v>266</v>
      </c>
      <c r="P2425">
        <v>15</v>
      </c>
      <c r="Q2425">
        <v>1</v>
      </c>
      <c r="R2425">
        <v>724</v>
      </c>
      <c r="S2425">
        <v>2</v>
      </c>
      <c r="T2425">
        <v>16</v>
      </c>
      <c r="U2425">
        <v>1</v>
      </c>
      <c r="V2425">
        <v>27</v>
      </c>
    </row>
    <row r="2426" spans="1:22" ht="15" x14ac:dyDescent="0.25">
      <c r="A2426" s="22">
        <f>VLOOKUP(lex_jul_2014[[#This Row],[Locationid]],[1]LibPAS_data!$A$2:$D$264,4,FALSE)</f>
        <v>5873</v>
      </c>
      <c r="B2426" s="10" t="str">
        <f>TEXT(C2426,"yyyy")&amp;"-"&amp;"Q"&amp;LOOKUP(MONTH(C2426),{1,4,7,10},{1,2,3,4})</f>
        <v>2016-Q2</v>
      </c>
      <c r="C2426" s="19">
        <v>42461</v>
      </c>
      <c r="D2426" s="7">
        <f>YEAR(DATE(YEAR(lex_jul_2014[[#This Row],[Date]]),MONTH(lex_jul_2014[[#This Row],[Date]])+6,1))</f>
        <v>2016</v>
      </c>
      <c r="E2426" s="39" t="str">
        <f>TEXT(lex_jul_2014[[#This Row],[Date]],"YYYY")</f>
        <v>2016</v>
      </c>
      <c r="F2426" t="s">
        <v>297</v>
      </c>
      <c r="G2426" s="7" t="str">
        <f>VLOOKUP(K2426,[1]LibPAS_data!$A$2:$C$600,3,FALSE)</f>
        <v>La Paz</v>
      </c>
      <c r="H2426">
        <v>14473</v>
      </c>
      <c r="I2426" s="7" t="s">
        <v>35</v>
      </c>
      <c r="J2426" s="28" t="str">
        <f>VLOOKUP(K2426,[1]LibPAS_data!$A$2:$C$601,2,FALSE)</f>
        <v>Quartzsite Public Library</v>
      </c>
      <c r="K2426" t="s">
        <v>231</v>
      </c>
      <c r="L2426" t="s">
        <v>34</v>
      </c>
      <c r="M2426" t="s">
        <v>266</v>
      </c>
      <c r="P2426">
        <v>0</v>
      </c>
      <c r="Q2426">
        <v>0</v>
      </c>
      <c r="R2426">
        <v>0</v>
      </c>
      <c r="S2426">
        <v>0</v>
      </c>
      <c r="T2426">
        <v>0</v>
      </c>
      <c r="U2426">
        <v>0</v>
      </c>
      <c r="V2426">
        <v>0</v>
      </c>
    </row>
    <row r="2427" spans="1:22" ht="15" x14ac:dyDescent="0.25">
      <c r="A2427" s="22" t="e">
        <f>VLOOKUP(lex_jul_2014[[#This Row],[Locationid]],[1]LibPAS_data!$A$2:$D$264,4,FALSE)</f>
        <v>#N/A</v>
      </c>
      <c r="B2427" s="10" t="str">
        <f>TEXT(C2427,"yyyy")&amp;"-"&amp;"Q"&amp;LOOKUP(MONTH(C2427),{1,4,7,10},{1,2,3,4})</f>
        <v>2016-Q2</v>
      </c>
      <c r="C2427" s="19">
        <v>42461</v>
      </c>
      <c r="D2427" s="7">
        <f>YEAR(DATE(YEAR(lex_jul_2014[[#This Row],[Date]]),MONTH(lex_jul_2014[[#This Row],[Date]])+6,1))</f>
        <v>2016</v>
      </c>
      <c r="E2427" s="39" t="str">
        <f>TEXT(lex_jul_2014[[#This Row],[Date]],"YYYY")</f>
        <v>2016</v>
      </c>
      <c r="F2427" t="s">
        <v>297</v>
      </c>
      <c r="G2427" s="7" t="str">
        <f>VLOOKUP(K2427,[1]LibPAS_data!$A$2:$C$600,3,FALSE)</f>
        <v>Navajo</v>
      </c>
      <c r="H2427">
        <v>14502</v>
      </c>
      <c r="I2427" s="7" t="s">
        <v>129</v>
      </c>
      <c r="J2427" s="28" t="str">
        <f>VLOOKUP(K2427,[1]LibPAS_data!$A$2:$C$601,2,FALSE)</f>
        <v>Rim Community Library</v>
      </c>
      <c r="K2427" t="s">
        <v>232</v>
      </c>
      <c r="L2427" t="s">
        <v>114</v>
      </c>
      <c r="M2427" t="s">
        <v>266</v>
      </c>
      <c r="P2427">
        <v>0</v>
      </c>
      <c r="Q2427">
        <v>0</v>
      </c>
      <c r="R2427">
        <v>0</v>
      </c>
      <c r="S2427">
        <v>0</v>
      </c>
      <c r="T2427">
        <v>0</v>
      </c>
      <c r="U2427">
        <v>0</v>
      </c>
      <c r="V2427">
        <v>0</v>
      </c>
    </row>
    <row r="2428" spans="1:22" ht="15" x14ac:dyDescent="0.25">
      <c r="A2428" s="22">
        <f>VLOOKUP(lex_jul_2014[[#This Row],[Locationid]],[1]LibPAS_data!$A$2:$D$264,4,FALSE)</f>
        <v>11980</v>
      </c>
      <c r="B2428" s="10" t="str">
        <f>TEXT(C2428,"yyyy")&amp;"-"&amp;"Q"&amp;LOOKUP(MONTH(C2428),{1,4,7,10},{1,2,3,4})</f>
        <v>2016-Q2</v>
      </c>
      <c r="C2428" s="19">
        <v>42461</v>
      </c>
      <c r="D2428" s="7">
        <f>YEAR(DATE(YEAR(lex_jul_2014[[#This Row],[Date]]),MONTH(lex_jul_2014[[#This Row],[Date]])+6,1))</f>
        <v>2016</v>
      </c>
      <c r="E2428" s="39" t="str">
        <f>TEXT(lex_jul_2014[[#This Row],[Date]],"YYYY")</f>
        <v>2016</v>
      </c>
      <c r="F2428" t="s">
        <v>297</v>
      </c>
      <c r="G2428" s="7" t="str">
        <f>VLOOKUP(K2428,[1]LibPAS_data!$A$2:$C$600,3,FALSE)</f>
        <v>Graham</v>
      </c>
      <c r="H2428">
        <v>14467</v>
      </c>
      <c r="I2428" s="7" t="s">
        <v>92</v>
      </c>
      <c r="J2428" s="28" t="str">
        <f>VLOOKUP(K2428,[1]LibPAS_data!$A$2:$C$601,2,FALSE)</f>
        <v>Safford City - Graham County Library</v>
      </c>
      <c r="K2428" t="s">
        <v>233</v>
      </c>
      <c r="L2428" t="s">
        <v>93</v>
      </c>
      <c r="M2428" t="s">
        <v>266</v>
      </c>
      <c r="P2428">
        <v>14</v>
      </c>
      <c r="Q2428">
        <v>1</v>
      </c>
      <c r="R2428">
        <v>106</v>
      </c>
      <c r="S2428">
        <v>6</v>
      </c>
      <c r="T2428">
        <v>2</v>
      </c>
      <c r="U2428">
        <v>0</v>
      </c>
      <c r="V2428">
        <v>0</v>
      </c>
    </row>
    <row r="2429" spans="1:22" ht="15" x14ac:dyDescent="0.25">
      <c r="A2429" s="22" t="str">
        <f>VLOOKUP(lex_jul_2014[[#This Row],[Locationid]],[1]LibPAS_data!$A$2:$D$264,4,FALSE)</f>
        <v>N/A</v>
      </c>
      <c r="B2429" s="10" t="str">
        <f>TEXT(C2429,"yyyy")&amp;"-"&amp;"Q"&amp;LOOKUP(MONTH(C2429),{1,4,7,10},{1,2,3,4})</f>
        <v>2016-Q2</v>
      </c>
      <c r="C2429" s="19">
        <v>42461</v>
      </c>
      <c r="D2429" s="7">
        <f>YEAR(DATE(YEAR(lex_jul_2014[[#This Row],[Date]]),MONTH(lex_jul_2014[[#This Row],[Date]])+6,1))</f>
        <v>2016</v>
      </c>
      <c r="E2429" s="39" t="str">
        <f>TEXT(lex_jul_2014[[#This Row],[Date]],"YYYY")</f>
        <v>2016</v>
      </c>
      <c r="F2429" t="s">
        <v>297</v>
      </c>
      <c r="G2429" s="7" t="str">
        <f>VLOOKUP(K2429,[1]LibPAS_data!$A$2:$C$600,3,FALSE)</f>
        <v>Maricopa</v>
      </c>
      <c r="H2429">
        <v>14483</v>
      </c>
      <c r="I2429" s="7" t="s">
        <v>113</v>
      </c>
      <c r="J2429" s="28" t="str">
        <f>VLOOKUP(K2429,[1]LibPAS_data!$A$2:$C$601,2,FALSE)</f>
        <v>Salt River Tribal Library</v>
      </c>
      <c r="K2429" t="s">
        <v>234</v>
      </c>
      <c r="L2429" t="s">
        <v>96</v>
      </c>
      <c r="M2429" t="s">
        <v>266</v>
      </c>
      <c r="P2429">
        <v>0</v>
      </c>
      <c r="Q2429">
        <v>0</v>
      </c>
      <c r="R2429">
        <v>0</v>
      </c>
      <c r="S2429">
        <v>0</v>
      </c>
      <c r="T2429">
        <v>0</v>
      </c>
      <c r="U2429">
        <v>0</v>
      </c>
      <c r="V2429">
        <v>0</v>
      </c>
    </row>
    <row r="2430" spans="1:22" ht="15" x14ac:dyDescent="0.25">
      <c r="A2430" s="22">
        <f>VLOOKUP(lex_jul_2014[[#This Row],[Locationid]],[1]LibPAS_data!$A$2:$D$264,4,FALSE)</f>
        <v>5625</v>
      </c>
      <c r="B2430" s="10" t="str">
        <f>TEXT(C2430,"yyyy")&amp;"-"&amp;"Q"&amp;LOOKUP(MONTH(C2430),{1,4,7,10},{1,2,3,4})</f>
        <v>2016-Q2</v>
      </c>
      <c r="C2430" s="19">
        <v>42461</v>
      </c>
      <c r="D2430" s="7">
        <f>YEAR(DATE(YEAR(lex_jul_2014[[#This Row],[Date]]),MONTH(lex_jul_2014[[#This Row],[Date]])+6,1))</f>
        <v>2016</v>
      </c>
      <c r="E2430" s="39" t="str">
        <f>TEXT(lex_jul_2014[[#This Row],[Date]],"YYYY")</f>
        <v>2016</v>
      </c>
      <c r="F2430" t="s">
        <v>297</v>
      </c>
      <c r="G2430" s="7" t="str">
        <f>VLOOKUP(K2430,[1]LibPAS_data!$A$2:$C$600,3,FALSE)</f>
        <v>Gila</v>
      </c>
      <c r="H2430">
        <v>14460</v>
      </c>
      <c r="I2430" s="7" t="s">
        <v>86</v>
      </c>
      <c r="J2430" s="28" t="str">
        <f>VLOOKUP(K2430,[1]LibPAS_data!$A$2:$C$601,2,FALSE)</f>
        <v>San Carlos Public Library</v>
      </c>
      <c r="K2430" t="s">
        <v>235</v>
      </c>
      <c r="L2430" t="s">
        <v>84</v>
      </c>
      <c r="M2430" t="s">
        <v>266</v>
      </c>
      <c r="P2430">
        <v>0</v>
      </c>
      <c r="Q2430">
        <v>0</v>
      </c>
      <c r="R2430">
        <v>0</v>
      </c>
      <c r="S2430">
        <v>0</v>
      </c>
      <c r="T2430">
        <v>0</v>
      </c>
      <c r="U2430">
        <v>0</v>
      </c>
      <c r="V2430">
        <v>0</v>
      </c>
    </row>
    <row r="2431" spans="1:22" ht="15" x14ac:dyDescent="0.25">
      <c r="A2431" s="22" t="str">
        <f>VLOOKUP(lex_jul_2014[[#This Row],[Locationid]],[1]LibPAS_data!$A$2:$D$264,4,FALSE)</f>
        <v>N/A</v>
      </c>
      <c r="B2431" s="10" t="str">
        <f>TEXT(C2431,"yyyy")&amp;"-"&amp;"Q"&amp;LOOKUP(MONTH(C2431),{1,4,7,10},{1,2,3,4})</f>
        <v>2016-Q2</v>
      </c>
      <c r="C2431" s="19">
        <v>42461</v>
      </c>
      <c r="D2431" s="7">
        <f>YEAR(DATE(YEAR(lex_jul_2014[[#This Row],[Date]]),MONTH(lex_jul_2014[[#This Row],[Date]])+6,1))</f>
        <v>2016</v>
      </c>
      <c r="E2431" s="39" t="str">
        <f>TEXT(lex_jul_2014[[#This Row],[Date]],"YYYY")</f>
        <v>2016</v>
      </c>
      <c r="F2431" t="s">
        <v>297</v>
      </c>
      <c r="G2431" s="7" t="str">
        <f>VLOOKUP(K2431,[1]LibPAS_data!$A$2:$C$600,3,FALSE)</f>
        <v>Maricopa</v>
      </c>
      <c r="H2431">
        <v>14484</v>
      </c>
      <c r="I2431" s="7" t="s">
        <v>103</v>
      </c>
      <c r="J2431" s="28" t="str">
        <f>VLOOKUP(K2431,[1]LibPAS_data!$A$2:$C$601,2,FALSE)</f>
        <v>San Lucy Library</v>
      </c>
      <c r="K2431" t="s">
        <v>236</v>
      </c>
      <c r="L2431" t="s">
        <v>96</v>
      </c>
      <c r="M2431" t="s">
        <v>266</v>
      </c>
      <c r="P2431">
        <v>0</v>
      </c>
      <c r="Q2431">
        <v>0</v>
      </c>
      <c r="R2431">
        <v>0</v>
      </c>
      <c r="S2431">
        <v>0</v>
      </c>
      <c r="T2431">
        <v>0</v>
      </c>
      <c r="U2431">
        <v>0</v>
      </c>
      <c r="V2431">
        <v>0</v>
      </c>
    </row>
    <row r="2432" spans="1:22" ht="15" x14ac:dyDescent="0.25">
      <c r="A2432" s="22" t="e">
        <f>VLOOKUP(lex_jul_2014[[#This Row],[Locationid]],[1]LibPAS_data!$A$2:$D$264,4,FALSE)</f>
        <v>#N/A</v>
      </c>
      <c r="B2432" s="10" t="str">
        <f>TEXT(C2432,"yyyy")&amp;"-"&amp;"Q"&amp;LOOKUP(MONTH(C2432),{1,4,7,10},{1,2,3,4})</f>
        <v>2016-Q2</v>
      </c>
      <c r="C2432" s="19">
        <v>42461</v>
      </c>
      <c r="D2432" s="7">
        <f>YEAR(DATE(YEAR(lex_jul_2014[[#This Row],[Date]]),MONTH(lex_jul_2014[[#This Row],[Date]])+6,1))</f>
        <v>2016</v>
      </c>
      <c r="E2432" s="39" t="str">
        <f>TEXT(lex_jul_2014[[#This Row],[Date]],"YYYY")</f>
        <v>2016</v>
      </c>
      <c r="F2432" t="s">
        <v>297</v>
      </c>
      <c r="G2432" s="7" t="str">
        <f>VLOOKUP(K2432,[1]LibPAS_data!$A$2:$C$600,3,FALSE)</f>
        <v>Pinal</v>
      </c>
      <c r="H2432">
        <v>13842</v>
      </c>
      <c r="I2432" s="7" t="s">
        <v>25</v>
      </c>
      <c r="J2432" s="28" t="str">
        <f>VLOOKUP(K2432,[1]LibPAS_data!$A$2:$C$601,2,FALSE)</f>
        <v>San Manuel Public Library</v>
      </c>
      <c r="K2432" t="s">
        <v>237</v>
      </c>
      <c r="L2432" t="s">
        <v>13</v>
      </c>
      <c r="M2432" t="s">
        <v>266</v>
      </c>
      <c r="P2432">
        <v>0</v>
      </c>
      <c r="Q2432">
        <v>0</v>
      </c>
      <c r="R2432">
        <v>0</v>
      </c>
      <c r="S2432">
        <v>0</v>
      </c>
      <c r="T2432">
        <v>0</v>
      </c>
      <c r="U2432">
        <v>0</v>
      </c>
      <c r="V2432">
        <v>0</v>
      </c>
    </row>
    <row r="2433" spans="1:22" ht="15" x14ac:dyDescent="0.25">
      <c r="A2433" s="22">
        <f>VLOOKUP(lex_jul_2014[[#This Row],[Locationid]],[1]LibPAS_data!$A$2:$D$264,4,FALSE)</f>
        <v>360</v>
      </c>
      <c r="B2433" s="10" t="str">
        <f>TEXT(C2433,"yyyy")&amp;"-"&amp;"Q"&amp;LOOKUP(MONTH(C2433),{1,4,7,10},{1,2,3,4})</f>
        <v>2016-Q2</v>
      </c>
      <c r="C2433" s="19">
        <v>42461</v>
      </c>
      <c r="D2433" s="7">
        <f>YEAR(DATE(YEAR(lex_jul_2014[[#This Row],[Date]]),MONTH(lex_jul_2014[[#This Row],[Date]])+6,1))</f>
        <v>2016</v>
      </c>
      <c r="E2433" s="39" t="str">
        <f>TEXT(lex_jul_2014[[#This Row],[Date]],"YYYY")</f>
        <v>2016</v>
      </c>
      <c r="F2433" t="s">
        <v>297</v>
      </c>
      <c r="G2433" s="7" t="str">
        <f>VLOOKUP(K2433,[1]LibPAS_data!$A$2:$C$600,3,FALSE)</f>
        <v>Pima</v>
      </c>
      <c r="H2433">
        <v>14511</v>
      </c>
      <c r="I2433" s="7" t="s">
        <v>133</v>
      </c>
      <c r="J2433" s="28" t="str">
        <f>VLOOKUP(K2433,[1]LibPAS_data!$A$2:$C$601,2,FALSE)</f>
        <v>San Xavier Library Center</v>
      </c>
      <c r="K2433" t="s">
        <v>238</v>
      </c>
      <c r="L2433" t="s">
        <v>131</v>
      </c>
      <c r="M2433" t="s">
        <v>266</v>
      </c>
      <c r="P2433">
        <v>0</v>
      </c>
      <c r="Q2433">
        <v>0</v>
      </c>
      <c r="R2433">
        <v>0</v>
      </c>
      <c r="S2433">
        <v>0</v>
      </c>
      <c r="T2433">
        <v>0</v>
      </c>
      <c r="U2433">
        <v>0</v>
      </c>
      <c r="V2433">
        <v>0</v>
      </c>
    </row>
    <row r="2434" spans="1:22" ht="15" x14ac:dyDescent="0.25">
      <c r="A2434" s="22">
        <f>VLOOKUP(lex_jul_2014[[#This Row],[Locationid]],[1]LibPAS_data!$A$2:$D$264,4,FALSE)</f>
        <v>174482</v>
      </c>
      <c r="B2434" s="10" t="str">
        <f>TEXT(C2434,"yyyy")&amp;"-"&amp;"Q"&amp;LOOKUP(MONTH(C2434),{1,4,7,10},{1,2,3,4})</f>
        <v>2016-Q2</v>
      </c>
      <c r="C2434" s="19">
        <v>42461</v>
      </c>
      <c r="D2434" s="7">
        <f>YEAR(DATE(YEAR(lex_jul_2014[[#This Row],[Date]]),MONTH(lex_jul_2014[[#This Row],[Date]])+6,1))</f>
        <v>2016</v>
      </c>
      <c r="E2434" s="39" t="str">
        <f>TEXT(lex_jul_2014[[#This Row],[Date]],"YYYY")</f>
        <v>2016</v>
      </c>
      <c r="F2434" t="s">
        <v>297</v>
      </c>
      <c r="G2434" s="7" t="str">
        <f>VLOOKUP(K2434,[1]LibPAS_data!$A$2:$C$600,3,FALSE)</f>
        <v>Maricopa</v>
      </c>
      <c r="H2434">
        <v>14315</v>
      </c>
      <c r="I2434" s="7" t="s">
        <v>101</v>
      </c>
      <c r="J2434" s="28" t="str">
        <f>VLOOKUP(K2434,[1]LibPAS_data!$A$2:$C$601,2,FALSE)</f>
        <v>Scottsdale Public Library</v>
      </c>
      <c r="K2434" t="s">
        <v>239</v>
      </c>
      <c r="L2434" t="s">
        <v>96</v>
      </c>
      <c r="M2434" t="s">
        <v>266</v>
      </c>
      <c r="P2434">
        <v>7</v>
      </c>
      <c r="Q2434">
        <v>2</v>
      </c>
      <c r="R2434">
        <v>52</v>
      </c>
      <c r="S2434">
        <v>7</v>
      </c>
      <c r="T2434">
        <v>0</v>
      </c>
      <c r="U2434">
        <v>2</v>
      </c>
      <c r="V2434">
        <v>0</v>
      </c>
    </row>
    <row r="2435" spans="1:22" ht="15" x14ac:dyDescent="0.25">
      <c r="A2435" s="22">
        <f>VLOOKUP(lex_jul_2014[[#This Row],[Locationid]],[1]LibPAS_data!$A$2:$D$264,4,FALSE)</f>
        <v>11000</v>
      </c>
      <c r="B2435" s="10" t="str">
        <f>TEXT(C2435,"yyyy")&amp;"-"&amp;"Q"&amp;LOOKUP(MONTH(C2435),{1,4,7,10},{1,2,3,4})</f>
        <v>2016-Q2</v>
      </c>
      <c r="C2435" s="19">
        <v>42461</v>
      </c>
      <c r="D2435" s="7">
        <f>YEAR(DATE(YEAR(lex_jul_2014[[#This Row],[Date]]),MONTH(lex_jul_2014[[#This Row],[Date]])+6,1))</f>
        <v>2016</v>
      </c>
      <c r="E2435" s="39" t="str">
        <f>TEXT(lex_jul_2014[[#This Row],[Date]],"YYYY")</f>
        <v>2016</v>
      </c>
      <c r="F2435" t="s">
        <v>297</v>
      </c>
      <c r="G2435" s="7" t="str">
        <f>VLOOKUP(K2435,[1]LibPAS_data!$A$2:$C$600,3,FALSE)</f>
        <v>Yavapai</v>
      </c>
      <c r="H2435">
        <v>14525</v>
      </c>
      <c r="I2435" s="7" t="s">
        <v>49</v>
      </c>
      <c r="J2435" s="28" t="str">
        <f>VLOOKUP(K2435,[1]LibPAS_data!$A$2:$C$601,2,FALSE)</f>
        <v>Sedona Public Library</v>
      </c>
      <c r="K2435" t="s">
        <v>240</v>
      </c>
      <c r="L2435" t="s">
        <v>39</v>
      </c>
      <c r="M2435" t="s">
        <v>266</v>
      </c>
      <c r="P2435">
        <v>0</v>
      </c>
      <c r="Q2435">
        <v>0</v>
      </c>
      <c r="R2435">
        <v>0</v>
      </c>
      <c r="S2435">
        <v>0</v>
      </c>
      <c r="T2435">
        <v>0</v>
      </c>
      <c r="U2435">
        <v>0</v>
      </c>
      <c r="V2435">
        <v>0</v>
      </c>
    </row>
    <row r="2436" spans="1:22" ht="15" x14ac:dyDescent="0.25">
      <c r="A2436" s="22" t="e">
        <f>VLOOKUP(lex_jul_2014[[#This Row],[Locationid]],[1]LibPAS_data!$A$2:$D$264,4,FALSE)</f>
        <v>#N/A</v>
      </c>
      <c r="B2436" s="10" t="str">
        <f>TEXT(C2436,"yyyy")&amp;"-"&amp;"Q"&amp;LOOKUP(MONTH(C2436),{1,4,7,10},{1,2,3,4})</f>
        <v>2016-Q2</v>
      </c>
      <c r="C2436" s="19">
        <v>42461</v>
      </c>
      <c r="D2436" s="7">
        <f>YEAR(DATE(YEAR(lex_jul_2014[[#This Row],[Date]]),MONTH(lex_jul_2014[[#This Row],[Date]])+6,1))</f>
        <v>2016</v>
      </c>
      <c r="E2436" s="39" t="str">
        <f>TEXT(lex_jul_2014[[#This Row],[Date]],"YYYY")</f>
        <v>2016</v>
      </c>
      <c r="F2436" t="s">
        <v>297</v>
      </c>
      <c r="G2436" s="7" t="str">
        <f>VLOOKUP(K2436,[1]LibPAS_data!$A$2:$C$600,3,FALSE)</f>
        <v>Yavapai</v>
      </c>
      <c r="H2436">
        <v>14550</v>
      </c>
      <c r="I2436" s="7" t="s">
        <v>50</v>
      </c>
      <c r="J2436" s="28" t="str">
        <f>VLOOKUP(K2436,[1]LibPAS_data!$A$2:$C$601,2,FALSE)</f>
        <v>Seligman Public Library</v>
      </c>
      <c r="K2436" t="s">
        <v>241</v>
      </c>
      <c r="L2436" t="s">
        <v>39</v>
      </c>
      <c r="M2436" t="s">
        <v>266</v>
      </c>
      <c r="P2436">
        <v>0</v>
      </c>
      <c r="Q2436">
        <v>0</v>
      </c>
      <c r="R2436">
        <v>0</v>
      </c>
      <c r="S2436">
        <v>0</v>
      </c>
      <c r="T2436">
        <v>0</v>
      </c>
      <c r="U2436">
        <v>0</v>
      </c>
      <c r="V2436">
        <v>0</v>
      </c>
    </row>
    <row r="2437" spans="1:22" ht="15" x14ac:dyDescent="0.25">
      <c r="A2437" s="22">
        <f>VLOOKUP(lex_jul_2014[[#This Row],[Locationid]],[1]LibPAS_data!$A$2:$D$264,4,FALSE)</f>
        <v>8021</v>
      </c>
      <c r="B2437" s="10" t="str">
        <f>TEXT(C2437,"yyyy")&amp;"-"&amp;"Q"&amp;LOOKUP(MONTH(C2437),{1,4,7,10},{1,2,3,4})</f>
        <v>2016-Q2</v>
      </c>
      <c r="C2437" s="19">
        <v>42461</v>
      </c>
      <c r="D2437" s="7">
        <f>YEAR(DATE(YEAR(lex_jul_2014[[#This Row],[Date]]),MONTH(lex_jul_2014[[#This Row],[Date]])+6,1))</f>
        <v>2016</v>
      </c>
      <c r="E2437" s="39" t="str">
        <f>TEXT(lex_jul_2014[[#This Row],[Date]],"YYYY")</f>
        <v>2016</v>
      </c>
      <c r="F2437" t="s">
        <v>297</v>
      </c>
      <c r="G2437" s="7" t="str">
        <f>VLOOKUP(K2437,[1]LibPAS_data!$A$2:$C$600,3,FALSE)</f>
        <v>Navajo</v>
      </c>
      <c r="H2437">
        <v>14503</v>
      </c>
      <c r="I2437" s="7" t="s">
        <v>130</v>
      </c>
      <c r="J2437" s="28" t="str">
        <f>VLOOKUP(K2437,[1]LibPAS_data!$A$2:$C$601,2,FALSE)</f>
        <v>Show Low Public Library</v>
      </c>
      <c r="K2437" t="s">
        <v>242</v>
      </c>
      <c r="L2437" t="s">
        <v>114</v>
      </c>
      <c r="M2437" t="s">
        <v>266</v>
      </c>
      <c r="P2437">
        <v>0</v>
      </c>
      <c r="Q2437">
        <v>0</v>
      </c>
      <c r="R2437">
        <v>0</v>
      </c>
      <c r="S2437">
        <v>0</v>
      </c>
      <c r="T2437">
        <v>0</v>
      </c>
      <c r="U2437">
        <v>0</v>
      </c>
      <c r="V2437">
        <v>0</v>
      </c>
    </row>
    <row r="2438" spans="1:22" ht="15" x14ac:dyDescent="0.25">
      <c r="A2438" s="22">
        <f>VLOOKUP(lex_jul_2014[[#This Row],[Locationid]],[1]LibPAS_data!$A$2:$D$264,4,FALSE)</f>
        <v>32811</v>
      </c>
      <c r="B2438" s="10" t="str">
        <f>TEXT(C2438,"yyyy")&amp;"-"&amp;"Q"&amp;LOOKUP(MONTH(C2438),{1,4,7,10},{1,2,3,4})</f>
        <v>2016-Q2</v>
      </c>
      <c r="C2438" s="19">
        <v>42461</v>
      </c>
      <c r="D2438" s="7">
        <f>YEAR(DATE(YEAR(lex_jul_2014[[#This Row],[Date]]),MONTH(lex_jul_2014[[#This Row],[Date]])+6,1))</f>
        <v>2016</v>
      </c>
      <c r="E2438" s="39" t="str">
        <f>TEXT(lex_jul_2014[[#This Row],[Date]],"YYYY")</f>
        <v>2016</v>
      </c>
      <c r="F2438" t="s">
        <v>297</v>
      </c>
      <c r="G2438" s="7" t="str">
        <f>VLOOKUP(K2438,[1]LibPAS_data!$A$2:$C$600,3,FALSE)</f>
        <v>Cochise</v>
      </c>
      <c r="H2438">
        <v>14450</v>
      </c>
      <c r="I2438" s="7" t="s">
        <v>75</v>
      </c>
      <c r="J2438" s="28" t="str">
        <f>VLOOKUP(K2438,[1]LibPAS_data!$A$2:$C$601,2,FALSE)</f>
        <v>Sierra Vista Public Library</v>
      </c>
      <c r="K2438" t="s">
        <v>243</v>
      </c>
      <c r="L2438" t="s">
        <v>76</v>
      </c>
      <c r="M2438" t="s">
        <v>266</v>
      </c>
      <c r="P2438">
        <v>0</v>
      </c>
      <c r="Q2438">
        <v>0</v>
      </c>
      <c r="R2438">
        <v>0</v>
      </c>
      <c r="S2438">
        <v>0</v>
      </c>
      <c r="T2438">
        <v>0</v>
      </c>
      <c r="U2438">
        <v>0</v>
      </c>
      <c r="V2438">
        <v>0</v>
      </c>
    </row>
    <row r="2439" spans="1:22" ht="15" x14ac:dyDescent="0.25">
      <c r="A2439" s="22">
        <f>VLOOKUP(lex_jul_2014[[#This Row],[Locationid]],[1]LibPAS_data!$A$2:$D$264,4,FALSE)</f>
        <v>6435</v>
      </c>
      <c r="B2439" s="10" t="str">
        <f>TEXT(C2439,"yyyy")&amp;"-"&amp;"Q"&amp;LOOKUP(MONTH(C2439),{1,4,7,10},{1,2,3,4})</f>
        <v>2016-Q2</v>
      </c>
      <c r="C2439" s="19">
        <v>42461</v>
      </c>
      <c r="D2439" s="7">
        <f>YEAR(DATE(YEAR(lex_jul_2014[[#This Row],[Date]]),MONTH(lex_jul_2014[[#This Row],[Date]])+6,1))</f>
        <v>2016</v>
      </c>
      <c r="E2439" s="39" t="str">
        <f>TEXT(lex_jul_2014[[#This Row],[Date]],"YYYY")</f>
        <v>2016</v>
      </c>
      <c r="F2439" t="s">
        <v>297</v>
      </c>
      <c r="G2439" s="7" t="str">
        <f>VLOOKUP(K2439,[1]LibPAS_data!$A$2:$C$600,3,FALSE)</f>
        <v>Navajo</v>
      </c>
      <c r="H2439">
        <v>14504</v>
      </c>
      <c r="I2439" s="7" t="s">
        <v>120</v>
      </c>
      <c r="J2439" s="28" t="str">
        <f>VLOOKUP(K2439,[1]LibPAS_data!$A$2:$C$601,2,FALSE)</f>
        <v>Snowflake-Taylor Public Library</v>
      </c>
      <c r="K2439" t="s">
        <v>244</v>
      </c>
      <c r="L2439" t="s">
        <v>114</v>
      </c>
      <c r="M2439" t="s">
        <v>266</v>
      </c>
      <c r="P2439">
        <v>0</v>
      </c>
      <c r="Q2439">
        <v>0</v>
      </c>
      <c r="R2439">
        <v>0</v>
      </c>
      <c r="S2439">
        <v>0</v>
      </c>
      <c r="T2439">
        <v>0</v>
      </c>
      <c r="U2439">
        <v>0</v>
      </c>
      <c r="V2439">
        <v>0</v>
      </c>
    </row>
    <row r="2440" spans="1:22" ht="15" x14ac:dyDescent="0.25">
      <c r="A2440" s="22">
        <f>VLOOKUP(lex_jul_2014[[#This Row],[Locationid]],[1]LibPAS_data!$A$2:$D$264,4,FALSE)</f>
        <v>2616</v>
      </c>
      <c r="B2440" s="10" t="str">
        <f>TEXT(C2440,"yyyy")&amp;"-"&amp;"Q"&amp;LOOKUP(MONTH(C2440),{1,4,7,10},{1,2,3,4})</f>
        <v>2016-Q2</v>
      </c>
      <c r="C2440" s="19">
        <v>42461</v>
      </c>
      <c r="D2440" s="7">
        <f>YEAR(DATE(YEAR(lex_jul_2014[[#This Row],[Date]]),MONTH(lex_jul_2014[[#This Row],[Date]])+6,1))</f>
        <v>2016</v>
      </c>
      <c r="E2440" s="39" t="str">
        <f>TEXT(lex_jul_2014[[#This Row],[Date]],"YYYY")</f>
        <v>2016</v>
      </c>
      <c r="F2440" t="s">
        <v>297</v>
      </c>
      <c r="G2440" s="7" t="str">
        <f>VLOOKUP(K2440,[1]LibPAS_data!$A$2:$C$600,3,FALSE)</f>
        <v>Pinal</v>
      </c>
      <c r="H2440">
        <v>13844</v>
      </c>
      <c r="I2440" s="7" t="s">
        <v>27</v>
      </c>
      <c r="J2440" s="28" t="str">
        <f>VLOOKUP(K2440,[1]LibPAS_data!$A$2:$C$601,2,FALSE)</f>
        <v>Superior Public Library</v>
      </c>
      <c r="K2440" t="s">
        <v>245</v>
      </c>
      <c r="L2440" t="s">
        <v>13</v>
      </c>
      <c r="M2440" t="s">
        <v>266</v>
      </c>
      <c r="P2440">
        <v>0</v>
      </c>
      <c r="Q2440">
        <v>0</v>
      </c>
      <c r="R2440">
        <v>0</v>
      </c>
      <c r="S2440">
        <v>0</v>
      </c>
      <c r="T2440">
        <v>0</v>
      </c>
      <c r="U2440">
        <v>0</v>
      </c>
      <c r="V2440">
        <v>0</v>
      </c>
    </row>
    <row r="2441" spans="1:22" ht="15" x14ac:dyDescent="0.25">
      <c r="A2441" s="22">
        <f>VLOOKUP(lex_jul_2014[[#This Row],[Locationid]],[1]LibPAS_data!$A$2:$D$264,4,FALSE)</f>
        <v>140708</v>
      </c>
      <c r="B2441" s="10" t="str">
        <f>TEXT(C2441,"yyyy")&amp;"-"&amp;"Q"&amp;LOOKUP(MONTH(C2441),{1,4,7,10},{1,2,3,4})</f>
        <v>2016-Q2</v>
      </c>
      <c r="C2441" s="19">
        <v>42461</v>
      </c>
      <c r="D2441" s="7">
        <f>YEAR(DATE(YEAR(lex_jul_2014[[#This Row],[Date]]),MONTH(lex_jul_2014[[#This Row],[Date]])+6,1))</f>
        <v>2016</v>
      </c>
      <c r="E2441" s="39" t="str">
        <f>TEXT(lex_jul_2014[[#This Row],[Date]],"YYYY")</f>
        <v>2016</v>
      </c>
      <c r="F2441" t="s">
        <v>297</v>
      </c>
      <c r="G2441" s="7" t="str">
        <f>VLOOKUP(K2441,[1]LibPAS_data!$A$2:$C$600,3,FALSE)</f>
        <v>Maricopa</v>
      </c>
      <c r="H2441">
        <v>5355</v>
      </c>
      <c r="I2441" s="7" t="s">
        <v>108</v>
      </c>
      <c r="J2441" s="28" t="str">
        <f>VLOOKUP(K2441,[1]LibPAS_data!$A$2:$C$601,2,FALSE)</f>
        <v>Tempe Public Library</v>
      </c>
      <c r="K2441" t="s">
        <v>270</v>
      </c>
      <c r="L2441" t="s">
        <v>96</v>
      </c>
      <c r="M2441" t="s">
        <v>266</v>
      </c>
      <c r="P2441">
        <v>20</v>
      </c>
      <c r="Q2441">
        <v>3</v>
      </c>
      <c r="R2441">
        <v>171</v>
      </c>
      <c r="S2441">
        <v>6</v>
      </c>
      <c r="T2441">
        <v>17</v>
      </c>
      <c r="U2441">
        <v>0</v>
      </c>
      <c r="V2441">
        <v>13</v>
      </c>
    </row>
    <row r="2442" spans="1:22" ht="15" x14ac:dyDescent="0.25">
      <c r="A2442" s="22" t="str">
        <f>VLOOKUP(lex_jul_2014[[#This Row],[Locationid]],[1]LibPAS_data!$A$2:$D$264,4,FALSE)</f>
        <v>N/A</v>
      </c>
      <c r="B2442" s="10" t="str">
        <f>TEXT(C2442,"yyyy")&amp;"-"&amp;"Q"&amp;LOOKUP(MONTH(C2442),{1,4,7,10},{1,2,3,4})</f>
        <v>2016-Q2</v>
      </c>
      <c r="C2442" s="19">
        <v>42461</v>
      </c>
      <c r="D2442" s="7">
        <f>YEAR(DATE(YEAR(lex_jul_2014[[#This Row],[Date]]),MONTH(lex_jul_2014[[#This Row],[Date]])+6,1))</f>
        <v>2016</v>
      </c>
      <c r="E2442" s="39" t="str">
        <f>TEXT(lex_jul_2014[[#This Row],[Date]],"YYYY")</f>
        <v>2016</v>
      </c>
      <c r="F2442" t="s">
        <v>297</v>
      </c>
      <c r="G2442" s="7" t="str">
        <f>VLOOKUP(K2442,[1]LibPAS_data!$A$2:$C$600,3,FALSE)</f>
        <v>Mohave</v>
      </c>
      <c r="H2442">
        <v>14491</v>
      </c>
      <c r="I2442" s="7" t="s">
        <v>32</v>
      </c>
      <c r="J2442" s="28" t="str">
        <f>VLOOKUP(K2442,[1]LibPAS_data!$A$2:$C$601,2,FALSE)</f>
        <v>The Edward McElwain Memorial Lib</v>
      </c>
      <c r="K2442" t="s">
        <v>246</v>
      </c>
      <c r="L2442" t="s">
        <v>28</v>
      </c>
      <c r="M2442" t="s">
        <v>266</v>
      </c>
      <c r="P2442">
        <v>0</v>
      </c>
      <c r="Q2442">
        <v>0</v>
      </c>
      <c r="R2442">
        <v>0</v>
      </c>
      <c r="S2442">
        <v>0</v>
      </c>
      <c r="T2442">
        <v>0</v>
      </c>
      <c r="U2442">
        <v>0</v>
      </c>
      <c r="V2442">
        <v>0</v>
      </c>
    </row>
    <row r="2443" spans="1:22" ht="15" x14ac:dyDescent="0.25">
      <c r="A2443" s="22">
        <f>VLOOKUP(lex_jul_2014[[#This Row],[Locationid]],[1]LibPAS_data!$A$2:$D$264,4,FALSE)</f>
        <v>4415</v>
      </c>
      <c r="B2443" s="10" t="str">
        <f>TEXT(C2443,"yyyy")&amp;"-"&amp;"Q"&amp;LOOKUP(MONTH(C2443),{1,4,7,10},{1,2,3,4})</f>
        <v>2016-Q2</v>
      </c>
      <c r="C2443" s="19">
        <v>42461</v>
      </c>
      <c r="D2443" s="7">
        <f>YEAR(DATE(YEAR(lex_jul_2014[[#This Row],[Date]]),MONTH(lex_jul_2014[[#This Row],[Date]])+6,1))</f>
        <v>2016</v>
      </c>
      <c r="E2443" s="39" t="str">
        <f>TEXT(lex_jul_2014[[#This Row],[Date]],"YYYY")</f>
        <v>2016</v>
      </c>
      <c r="F2443" t="s">
        <v>297</v>
      </c>
      <c r="G2443" s="7" t="str">
        <f>VLOOKUP(K2443,[1]LibPAS_data!$A$2:$C$600,3,FALSE)</f>
        <v>Maricopa</v>
      </c>
      <c r="H2443">
        <v>14485</v>
      </c>
      <c r="I2443" s="7" t="s">
        <v>104</v>
      </c>
      <c r="J2443" s="28" t="str">
        <f>VLOOKUP(K2443,[1]LibPAS_data!$A$2:$C$601,2,FALSE)</f>
        <v>Tolleson Public Library</v>
      </c>
      <c r="K2443" t="s">
        <v>247</v>
      </c>
      <c r="L2443" t="s">
        <v>96</v>
      </c>
      <c r="M2443" t="s">
        <v>266</v>
      </c>
      <c r="P2443">
        <v>0</v>
      </c>
      <c r="Q2443">
        <v>0</v>
      </c>
      <c r="R2443">
        <v>0</v>
      </c>
      <c r="S2443">
        <v>0</v>
      </c>
      <c r="T2443">
        <v>0</v>
      </c>
      <c r="U2443">
        <v>0</v>
      </c>
      <c r="V2443">
        <v>0</v>
      </c>
    </row>
    <row r="2444" spans="1:22" ht="15" x14ac:dyDescent="0.25">
      <c r="A2444" s="22">
        <f>VLOOKUP(lex_jul_2014[[#This Row],[Locationid]],[1]LibPAS_data!$A$2:$D$264,4,FALSE)</f>
        <v>1184</v>
      </c>
      <c r="B2444" s="10" t="str">
        <f>TEXT(C2444,"yyyy")&amp;"-"&amp;"Q"&amp;LOOKUP(MONTH(C2444),{1,4,7,10},{1,2,3,4})</f>
        <v>2016-Q2</v>
      </c>
      <c r="C2444" s="19">
        <v>42461</v>
      </c>
      <c r="D2444" s="7">
        <f>YEAR(DATE(YEAR(lex_jul_2014[[#This Row],[Date]]),MONTH(lex_jul_2014[[#This Row],[Date]])+6,1))</f>
        <v>2016</v>
      </c>
      <c r="E2444" s="39" t="str">
        <f>TEXT(lex_jul_2014[[#This Row],[Date]],"YYYY")</f>
        <v>2016</v>
      </c>
      <c r="F2444" t="s">
        <v>297</v>
      </c>
      <c r="G2444" s="7" t="str">
        <f>VLOOKUP(K2444,[1]LibPAS_data!$A$2:$C$600,3,FALSE)</f>
        <v>Cochise</v>
      </c>
      <c r="H2444">
        <v>14451</v>
      </c>
      <c r="I2444" s="7" t="s">
        <v>77</v>
      </c>
      <c r="J2444" s="28" t="str">
        <f>VLOOKUP(K2444,[1]LibPAS_data!$A$2:$C$601,2,FALSE)</f>
        <v>Tombstone City Library</v>
      </c>
      <c r="K2444" t="s">
        <v>248</v>
      </c>
      <c r="L2444" t="s">
        <v>76</v>
      </c>
      <c r="M2444" t="s">
        <v>266</v>
      </c>
      <c r="P2444">
        <v>0</v>
      </c>
      <c r="Q2444">
        <v>0</v>
      </c>
      <c r="R2444">
        <v>0</v>
      </c>
      <c r="S2444">
        <v>0</v>
      </c>
      <c r="T2444">
        <v>0</v>
      </c>
      <c r="U2444">
        <v>0</v>
      </c>
      <c r="V2444">
        <v>0</v>
      </c>
    </row>
    <row r="2445" spans="1:22" ht="15" x14ac:dyDescent="0.25">
      <c r="A2445" s="22">
        <f>VLOOKUP(lex_jul_2014[[#This Row],[Locationid]],[1]LibPAS_data!$A$2:$D$264,4,FALSE)</f>
        <v>2341</v>
      </c>
      <c r="B2445" s="10" t="str">
        <f>TEXT(C2445,"yyyy")&amp;"-"&amp;"Q"&amp;LOOKUP(MONTH(C2445),{1,4,7,10},{1,2,3,4})</f>
        <v>2016-Q2</v>
      </c>
      <c r="C2445" s="19">
        <v>42461</v>
      </c>
      <c r="D2445" s="7">
        <f>YEAR(DATE(YEAR(lex_jul_2014[[#This Row],[Date]]),MONTH(lex_jul_2014[[#This Row],[Date]])+6,1))</f>
        <v>2016</v>
      </c>
      <c r="E2445" s="39" t="str">
        <f>TEXT(lex_jul_2014[[#This Row],[Date]],"YYYY")</f>
        <v>2016</v>
      </c>
      <c r="F2445" t="s">
        <v>297</v>
      </c>
      <c r="G2445" s="7" t="str">
        <f>VLOOKUP(K2445,[1]LibPAS_data!$A$2:$C$600,3,FALSE)</f>
        <v>Gila</v>
      </c>
      <c r="H2445">
        <v>14463</v>
      </c>
      <c r="I2445" s="7" t="s">
        <v>90</v>
      </c>
      <c r="J2445" s="28" t="str">
        <f>VLOOKUP(K2445,[1]LibPAS_data!$A$2:$C$601,2,FALSE)</f>
        <v>Tonto Basin Public</v>
      </c>
      <c r="K2445" t="s">
        <v>249</v>
      </c>
      <c r="L2445" t="s">
        <v>84</v>
      </c>
      <c r="M2445" t="s">
        <v>266</v>
      </c>
      <c r="P2445">
        <v>0</v>
      </c>
      <c r="Q2445">
        <v>0</v>
      </c>
      <c r="R2445">
        <v>0</v>
      </c>
      <c r="S2445">
        <v>0</v>
      </c>
      <c r="T2445">
        <v>0</v>
      </c>
      <c r="U2445">
        <v>0</v>
      </c>
      <c r="V2445">
        <v>0</v>
      </c>
    </row>
    <row r="2446" spans="1:22" ht="15" x14ac:dyDescent="0.25">
      <c r="A2446" s="22" t="e">
        <f>VLOOKUP(lex_jul_2014[[#This Row],[Locationid]],[1]LibPAS_data!$A$2:$D$264,4,FALSE)</f>
        <v>#N/A</v>
      </c>
      <c r="B2446" s="10" t="str">
        <f>TEXT(C2446,"yyyy")&amp;"-"&amp;"Q"&amp;LOOKUP(MONTH(C2446),{1,4,7,10},{1,2,3,4})</f>
        <v>2016-Q2</v>
      </c>
      <c r="C2446" s="19">
        <v>42461</v>
      </c>
      <c r="D2446" s="7">
        <f>YEAR(DATE(YEAR(lex_jul_2014[[#This Row],[Date]]),MONTH(lex_jul_2014[[#This Row],[Date]])+6,1))</f>
        <v>2016</v>
      </c>
      <c r="E2446" s="39" t="str">
        <f>TEXT(lex_jul_2014[[#This Row],[Date]],"YYYY")</f>
        <v>2016</v>
      </c>
      <c r="F2446" t="s">
        <v>297</v>
      </c>
      <c r="G2446" s="7" t="str">
        <f>VLOOKUP(K2446,[1]LibPAS_data!$A$2:$C$600,3,FALSE)</f>
        <v>Coconino</v>
      </c>
      <c r="H2446">
        <v>14457</v>
      </c>
      <c r="I2446" s="7" t="s">
        <v>68</v>
      </c>
      <c r="J2446" s="28" t="str">
        <f>VLOOKUP(K2446,[1]LibPAS_data!$A$2:$C$601,2,FALSE)</f>
        <v>Tuba City Public Library</v>
      </c>
      <c r="K2446" t="s">
        <v>250</v>
      </c>
      <c r="L2446" t="s">
        <v>62</v>
      </c>
      <c r="M2446" t="s">
        <v>266</v>
      </c>
      <c r="P2446">
        <v>0</v>
      </c>
      <c r="Q2446">
        <v>0</v>
      </c>
      <c r="R2446">
        <v>0</v>
      </c>
      <c r="S2446">
        <v>0</v>
      </c>
      <c r="T2446">
        <v>0</v>
      </c>
      <c r="U2446">
        <v>0</v>
      </c>
      <c r="V2446">
        <v>0</v>
      </c>
    </row>
    <row r="2447" spans="1:22" ht="15" x14ac:dyDescent="0.25">
      <c r="A2447" s="22">
        <f>VLOOKUP(lex_jul_2014[[#This Row],[Locationid]],[1]LibPAS_data!$A$2:$D$264,4,FALSE)</f>
        <v>1843</v>
      </c>
      <c r="B2447" s="10" t="str">
        <f>TEXT(C2447,"yyyy")&amp;"-"&amp;"Q"&amp;LOOKUP(MONTH(C2447),{1,4,7,10},{1,2,3,4})</f>
        <v>2016-Q2</v>
      </c>
      <c r="C2447" s="19">
        <v>42461</v>
      </c>
      <c r="D2447" s="7">
        <f>YEAR(DATE(YEAR(lex_jul_2014[[#This Row],[Date]]),MONTH(lex_jul_2014[[#This Row],[Date]])+6,1))</f>
        <v>2016</v>
      </c>
      <c r="E2447" s="39" t="str">
        <f>TEXT(lex_jul_2014[[#This Row],[Date]],"YYYY")</f>
        <v>2016</v>
      </c>
      <c r="F2447" t="s">
        <v>297</v>
      </c>
      <c r="G2447" s="7" t="str">
        <f>VLOOKUP(K2447,[1]LibPAS_data!$A$2:$C$600,3,FALSE)</f>
        <v>Pima</v>
      </c>
      <c r="H2447">
        <v>14512</v>
      </c>
      <c r="I2447" s="7" t="s">
        <v>134</v>
      </c>
      <c r="J2447" s="28" t="str">
        <f>VLOOKUP(K2447,[1]LibPAS_data!$A$2:$C$601,2,FALSE)</f>
        <v>Venito Garcia Library</v>
      </c>
      <c r="K2447" t="s">
        <v>251</v>
      </c>
      <c r="L2447" t="s">
        <v>131</v>
      </c>
      <c r="M2447" t="s">
        <v>266</v>
      </c>
      <c r="P2447">
        <v>0</v>
      </c>
      <c r="Q2447">
        <v>0</v>
      </c>
      <c r="R2447">
        <v>0</v>
      </c>
      <c r="S2447">
        <v>0</v>
      </c>
      <c r="T2447">
        <v>0</v>
      </c>
      <c r="U2447">
        <v>0</v>
      </c>
      <c r="V2447">
        <v>0</v>
      </c>
    </row>
    <row r="2448" spans="1:22" ht="15" x14ac:dyDescent="0.25">
      <c r="A2448" s="22" t="e">
        <f>VLOOKUP(lex_jul_2014[[#This Row],[Locationid]],[1]LibPAS_data!$A$2:$D$264,4,FALSE)</f>
        <v>#N/A</v>
      </c>
      <c r="B2448" s="10" t="str">
        <f>TEXT(C2448,"yyyy")&amp;"-"&amp;"Q"&amp;LOOKUP(MONTH(C2448),{1,4,7,10},{1,2,3,4})</f>
        <v>2016-Q2</v>
      </c>
      <c r="C2448" s="19">
        <v>42461</v>
      </c>
      <c r="D2448" s="7">
        <f>YEAR(DATE(YEAR(lex_jul_2014[[#This Row],[Date]]),MONTH(lex_jul_2014[[#This Row],[Date]])+6,1))</f>
        <v>2016</v>
      </c>
      <c r="E2448" s="39" t="str">
        <f>TEXT(lex_jul_2014[[#This Row],[Date]],"YYYY")</f>
        <v>2016</v>
      </c>
      <c r="F2448" t="s">
        <v>297</v>
      </c>
      <c r="G2448" s="7" t="str">
        <f>VLOOKUP(K2448,[1]LibPAS_data!$A$2:$C$600,3,FALSE)</f>
        <v>Pinal</v>
      </c>
      <c r="H2448">
        <v>14443</v>
      </c>
      <c r="I2448" s="7" t="s">
        <v>21</v>
      </c>
      <c r="J2448" s="28" t="str">
        <f>VLOOKUP(K2448,[1]LibPAS_data!$A$2:$C$601,2,FALSE)</f>
        <v>Vista Grande Library</v>
      </c>
      <c r="K2448" t="s">
        <v>252</v>
      </c>
      <c r="L2448" t="s">
        <v>13</v>
      </c>
      <c r="M2448" t="s">
        <v>266</v>
      </c>
      <c r="P2448">
        <v>0</v>
      </c>
      <c r="Q2448">
        <v>0</v>
      </c>
      <c r="R2448">
        <v>0</v>
      </c>
      <c r="S2448">
        <v>0</v>
      </c>
      <c r="T2448">
        <v>0</v>
      </c>
      <c r="U2448">
        <v>0</v>
      </c>
      <c r="V2448">
        <v>0</v>
      </c>
    </row>
    <row r="2449" spans="1:22" ht="15" x14ac:dyDescent="0.25">
      <c r="A2449" s="22" t="str">
        <f>VLOOKUP(lex_jul_2014[[#This Row],[Locationid]],[1]LibPAS_data!$A$2:$D$264,4,FALSE)</f>
        <v>N/A</v>
      </c>
      <c r="B2449" s="10" t="str">
        <f>TEXT(C2449,"yyyy")&amp;"-"&amp;"Q"&amp;LOOKUP(MONTH(C2449),{1,4,7,10},{1,2,3,4})</f>
        <v>2016-Q2</v>
      </c>
      <c r="C2449" s="19">
        <v>42461</v>
      </c>
      <c r="D2449" s="7">
        <f>YEAR(DATE(YEAR(lex_jul_2014[[#This Row],[Date]]),MONTH(lex_jul_2014[[#This Row],[Date]])+6,1))</f>
        <v>2016</v>
      </c>
      <c r="E2449" s="39" t="str">
        <f>TEXT(lex_jul_2014[[#This Row],[Date]],"YYYY")</f>
        <v>2016</v>
      </c>
      <c r="F2449" t="s">
        <v>297</v>
      </c>
      <c r="G2449" s="7" t="str">
        <f>VLOOKUP(K2449,[1]LibPAS_data!$A$2:$C$600,3,FALSE)</f>
        <v>Maricopa</v>
      </c>
      <c r="H2449">
        <v>14481</v>
      </c>
      <c r="I2449" s="7" t="s">
        <v>111</v>
      </c>
      <c r="J2449" s="28" t="str">
        <f>VLOOKUP(K2449,[1]LibPAS_data!$A$2:$C$601,2,FALSE)</f>
        <v>Wickenburg Public Library</v>
      </c>
      <c r="K2449" t="s">
        <v>253</v>
      </c>
      <c r="L2449" t="s">
        <v>96</v>
      </c>
      <c r="M2449" t="s">
        <v>266</v>
      </c>
      <c r="P2449">
        <v>0</v>
      </c>
      <c r="Q2449">
        <v>0</v>
      </c>
      <c r="R2449">
        <v>0</v>
      </c>
      <c r="S2449">
        <v>0</v>
      </c>
      <c r="T2449">
        <v>0</v>
      </c>
      <c r="U2449">
        <v>0</v>
      </c>
      <c r="V2449">
        <v>0</v>
      </c>
    </row>
    <row r="2450" spans="1:22" ht="15" x14ac:dyDescent="0.25">
      <c r="A2450" s="22" t="e">
        <f>VLOOKUP(lex_jul_2014[[#This Row],[Locationid]],[1]LibPAS_data!$A$2:$D$264,4,FALSE)</f>
        <v>#N/A</v>
      </c>
      <c r="B2450" s="10" t="str">
        <f>TEXT(C2450,"yyyy")&amp;"-"&amp;"Q"&amp;LOOKUP(MONTH(C2450),{1,4,7,10},{1,2,3,4})</f>
        <v>2016-Q2</v>
      </c>
      <c r="C2450" s="19">
        <v>42461</v>
      </c>
      <c r="D2450" s="7">
        <f>YEAR(DATE(YEAR(lex_jul_2014[[#This Row],[Date]]),MONTH(lex_jul_2014[[#This Row],[Date]])+6,1))</f>
        <v>2016</v>
      </c>
      <c r="E2450" s="39" t="str">
        <f>TEXT(lex_jul_2014[[#This Row],[Date]],"YYYY")</f>
        <v>2016</v>
      </c>
      <c r="F2450" t="s">
        <v>297</v>
      </c>
      <c r="G2450" s="7" t="str">
        <f>VLOOKUP(K2450,[1]LibPAS_data!$A$2:$C$600,3,FALSE)</f>
        <v>Yavapai</v>
      </c>
      <c r="H2450">
        <v>14551</v>
      </c>
      <c r="I2450" s="7" t="s">
        <v>43</v>
      </c>
      <c r="J2450" s="28" t="str">
        <f>VLOOKUP(K2450,[1]LibPAS_data!$A$2:$C$601,2,FALSE)</f>
        <v>Wilhoit Public Library</v>
      </c>
      <c r="K2450" t="s">
        <v>254</v>
      </c>
      <c r="L2450" t="s">
        <v>39</v>
      </c>
      <c r="M2450" t="s">
        <v>266</v>
      </c>
      <c r="P2450">
        <v>0</v>
      </c>
      <c r="Q2450">
        <v>0</v>
      </c>
      <c r="R2450">
        <v>0</v>
      </c>
      <c r="S2450">
        <v>0</v>
      </c>
      <c r="T2450">
        <v>0</v>
      </c>
      <c r="U2450">
        <v>0</v>
      </c>
      <c r="V2450">
        <v>0</v>
      </c>
    </row>
    <row r="2451" spans="1:22" ht="15" x14ac:dyDescent="0.25">
      <c r="A2451" s="22" t="str">
        <f>VLOOKUP(lex_jul_2014[[#This Row],[Locationid]],[1]LibPAS_data!$A$2:$D$264,4,FALSE)</f>
        <v>N/A</v>
      </c>
      <c r="B2451" s="10" t="str">
        <f>TEXT(C2451,"yyyy")&amp;"-"&amp;"Q"&amp;LOOKUP(MONTH(C2451),{1,4,7,10},{1,2,3,4})</f>
        <v>2016-Q2</v>
      </c>
      <c r="C2451" s="19">
        <v>42461</v>
      </c>
      <c r="D2451" s="7">
        <f>YEAR(DATE(YEAR(lex_jul_2014[[#This Row],[Date]]),MONTH(lex_jul_2014[[#This Row],[Date]])+6,1))</f>
        <v>2016</v>
      </c>
      <c r="E2451" s="39" t="str">
        <f>TEXT(lex_jul_2014[[#This Row],[Date]],"YYYY")</f>
        <v>2016</v>
      </c>
      <c r="F2451" t="s">
        <v>297</v>
      </c>
      <c r="G2451" s="7" t="str">
        <f>VLOOKUP(K2451,[1]LibPAS_data!$A$2:$C$600,3,FALSE)</f>
        <v>Coconino</v>
      </c>
      <c r="H2451">
        <v>13090</v>
      </c>
      <c r="I2451" s="7" t="s">
        <v>61</v>
      </c>
      <c r="J2451" s="28" t="str">
        <f>VLOOKUP(K2451,[1]LibPAS_data!$A$2:$C$601,2,FALSE)</f>
        <v>Williams Public Library</v>
      </c>
      <c r="K2451" t="s">
        <v>255</v>
      </c>
      <c r="L2451" t="s">
        <v>62</v>
      </c>
      <c r="M2451" t="s">
        <v>266</v>
      </c>
      <c r="P2451">
        <v>0</v>
      </c>
      <c r="Q2451">
        <v>0</v>
      </c>
      <c r="R2451">
        <v>0</v>
      </c>
      <c r="S2451">
        <v>0</v>
      </c>
      <c r="T2451">
        <v>0</v>
      </c>
      <c r="U2451">
        <v>0</v>
      </c>
      <c r="V2451">
        <v>0</v>
      </c>
    </row>
    <row r="2452" spans="1:22" ht="15" x14ac:dyDescent="0.25">
      <c r="A2452" s="22">
        <f>VLOOKUP(lex_jul_2014[[#This Row],[Locationid]],[1]LibPAS_data!$A$2:$D$264,4,FALSE)</f>
        <v>3037</v>
      </c>
      <c r="B2452" s="10" t="str">
        <f>TEXT(C2452,"yyyy")&amp;"-"&amp;"Q"&amp;LOOKUP(MONTH(C2452),{1,4,7,10},{1,2,3,4})</f>
        <v>2016-Q2</v>
      </c>
      <c r="C2452" s="19">
        <v>42461</v>
      </c>
      <c r="D2452" s="7">
        <f>YEAR(DATE(YEAR(lex_jul_2014[[#This Row],[Date]]),MONTH(lex_jul_2014[[#This Row],[Date]])+6,1))</f>
        <v>2016</v>
      </c>
      <c r="E2452" s="39" t="str">
        <f>TEXT(lex_jul_2014[[#This Row],[Date]],"YYYY")</f>
        <v>2016</v>
      </c>
      <c r="F2452" t="s">
        <v>297</v>
      </c>
      <c r="G2452" s="7" t="str">
        <f>VLOOKUP(K2452,[1]LibPAS_data!$A$2:$C$600,3,FALSE)</f>
        <v>Navajo</v>
      </c>
      <c r="H2452">
        <v>14505</v>
      </c>
      <c r="I2452" s="7" t="s">
        <v>121</v>
      </c>
      <c r="J2452" s="28" t="str">
        <f>VLOOKUP(K2452,[1]LibPAS_data!$A$2:$C$601,2,FALSE)</f>
        <v>Winslow Public Library</v>
      </c>
      <c r="K2452" t="s">
        <v>256</v>
      </c>
      <c r="L2452" t="s">
        <v>114</v>
      </c>
      <c r="M2452" t="s">
        <v>266</v>
      </c>
      <c r="P2452">
        <v>0</v>
      </c>
      <c r="Q2452">
        <v>0</v>
      </c>
      <c r="R2452">
        <v>0</v>
      </c>
      <c r="S2452">
        <v>0</v>
      </c>
      <c r="T2452">
        <v>0</v>
      </c>
      <c r="U2452">
        <v>0</v>
      </c>
      <c r="V2452">
        <v>0</v>
      </c>
    </row>
    <row r="2453" spans="1:22" ht="15" x14ac:dyDescent="0.25">
      <c r="A2453" s="22" t="e">
        <f>VLOOKUP(lex_jul_2014[[#This Row],[Locationid]],[1]LibPAS_data!$A$2:$D$264,4,FALSE)</f>
        <v>#N/A</v>
      </c>
      <c r="B2453" s="10" t="str">
        <f>TEXT(C2453,"yyyy")&amp;"-"&amp;"Q"&amp;LOOKUP(MONTH(C2453),{1,4,7,10},{1,2,3,4})</f>
        <v>2016-Q2</v>
      </c>
      <c r="C2453" s="19">
        <v>42461</v>
      </c>
      <c r="D2453" s="7">
        <f>YEAR(DATE(YEAR(lex_jul_2014[[#This Row],[Date]]),MONTH(lex_jul_2014[[#This Row],[Date]])+6,1))</f>
        <v>2016</v>
      </c>
      <c r="E2453" s="39" t="str">
        <f>TEXT(lex_jul_2014[[#This Row],[Date]],"YYYY")</f>
        <v>2016</v>
      </c>
      <c r="F2453" t="s">
        <v>297</v>
      </c>
      <c r="G2453" s="7" t="str">
        <f>VLOOKUP(K2453,[1]LibPAS_data!$A$2:$C$600,3,FALSE)</f>
        <v>Navajo</v>
      </c>
      <c r="H2453">
        <v>14506</v>
      </c>
      <c r="I2453" s="7" t="s">
        <v>122</v>
      </c>
      <c r="J2453" s="28" t="str">
        <f>VLOOKUP(K2453,[1]LibPAS_data!$A$2:$C$601,2,FALSE)</f>
        <v>Woodruff Community Library</v>
      </c>
      <c r="K2453" t="s">
        <v>257</v>
      </c>
      <c r="L2453" t="s">
        <v>114</v>
      </c>
      <c r="M2453" t="s">
        <v>266</v>
      </c>
      <c r="P2453">
        <v>0</v>
      </c>
      <c r="Q2453">
        <v>0</v>
      </c>
      <c r="R2453">
        <v>0</v>
      </c>
      <c r="S2453">
        <v>0</v>
      </c>
      <c r="T2453">
        <v>0</v>
      </c>
      <c r="U2453">
        <v>0</v>
      </c>
      <c r="V2453">
        <v>0</v>
      </c>
    </row>
    <row r="2454" spans="1:22" ht="15" x14ac:dyDescent="0.25">
      <c r="A2454" s="22" t="e">
        <f>VLOOKUP(lex_jul_2014[[#This Row],[Locationid]],[1]LibPAS_data!$A$2:$D$264,4,FALSE)</f>
        <v>#N/A</v>
      </c>
      <c r="B2454" s="10" t="str">
        <f>TEXT(C2454,"yyyy")&amp;"-"&amp;"Q"&amp;LOOKUP(MONTH(C2454),{1,4,7,10},{1,2,3,4})</f>
        <v>2016-Q2</v>
      </c>
      <c r="C2454" s="19">
        <v>42461</v>
      </c>
      <c r="D2454" s="7">
        <f>YEAR(DATE(YEAR(lex_jul_2014[[#This Row],[Date]]),MONTH(lex_jul_2014[[#This Row],[Date]])+6,1))</f>
        <v>2016</v>
      </c>
      <c r="E2454" s="39" t="str">
        <f>TEXT(lex_jul_2014[[#This Row],[Date]],"YYYY")</f>
        <v>2016</v>
      </c>
      <c r="F2454" t="s">
        <v>297</v>
      </c>
      <c r="G2454" s="7" t="str">
        <f>VLOOKUP(K2454,[1]LibPAS_data!$A$2:$C$600,3,FALSE)</f>
        <v>Yavapai</v>
      </c>
      <c r="H2454">
        <v>14552</v>
      </c>
      <c r="I2454" s="7" t="s">
        <v>44</v>
      </c>
      <c r="J2454" s="28" t="str">
        <f>VLOOKUP(K2454,[1]LibPAS_data!$A$2:$C$601,2,FALSE)</f>
        <v>Yarnell Public Library</v>
      </c>
      <c r="K2454" t="s">
        <v>258</v>
      </c>
      <c r="L2454" t="s">
        <v>39</v>
      </c>
      <c r="M2454" t="s">
        <v>266</v>
      </c>
      <c r="P2454">
        <v>0</v>
      </c>
      <c r="Q2454">
        <v>0</v>
      </c>
      <c r="R2454">
        <v>0</v>
      </c>
      <c r="S2454">
        <v>0</v>
      </c>
      <c r="T2454">
        <v>0</v>
      </c>
      <c r="U2454">
        <v>0</v>
      </c>
      <c r="V2454">
        <v>0</v>
      </c>
    </row>
    <row r="2455" spans="1:22" ht="15" x14ac:dyDescent="0.25">
      <c r="A2455" s="22">
        <f>VLOOKUP(lex_jul_2014[[#This Row],[Locationid]],[1]LibPAS_data!$A$2:$D$264,4,FALSE)</f>
        <v>9301</v>
      </c>
      <c r="B2455" s="10" t="str">
        <f>TEXT(C2455,"yyyy")&amp;"-"&amp;"Q"&amp;LOOKUP(MONTH(C2455),{1,4,7,10},{1,2,3,4})</f>
        <v>2016-Q2</v>
      </c>
      <c r="C2455" s="19">
        <v>42461</v>
      </c>
      <c r="D2455" s="7">
        <f>YEAR(DATE(YEAR(lex_jul_2014[[#This Row],[Date]]),MONTH(lex_jul_2014[[#This Row],[Date]])+6,1))</f>
        <v>2016</v>
      </c>
      <c r="E2455" s="39" t="str">
        <f>TEXT(lex_jul_2014[[#This Row],[Date]],"YYYY")</f>
        <v>2016</v>
      </c>
      <c r="F2455" t="s">
        <v>297</v>
      </c>
      <c r="G2455" s="7" t="str">
        <f>VLOOKUP(K2455,[1]LibPAS_data!$A$2:$C$600,3,FALSE)</f>
        <v>Yavapai</v>
      </c>
      <c r="H2455">
        <v>12675</v>
      </c>
      <c r="I2455" s="7" t="s">
        <v>40</v>
      </c>
      <c r="J2455" s="28" t="str">
        <f>VLOOKUP(K2455,[1]LibPAS_data!$A$2:$C$601,2,FALSE)</f>
        <v>Yavapai County Library District</v>
      </c>
      <c r="K2455" t="s">
        <v>259</v>
      </c>
      <c r="L2455" t="s">
        <v>39</v>
      </c>
      <c r="M2455" t="s">
        <v>266</v>
      </c>
      <c r="P2455">
        <v>3</v>
      </c>
      <c r="Q2455">
        <v>2</v>
      </c>
      <c r="R2455">
        <v>10</v>
      </c>
      <c r="S2455">
        <v>0</v>
      </c>
      <c r="T2455">
        <v>0</v>
      </c>
      <c r="U2455">
        <v>8</v>
      </c>
      <c r="V2455">
        <v>17</v>
      </c>
    </row>
    <row r="2456" spans="1:22" ht="15" x14ac:dyDescent="0.25">
      <c r="A2456" s="22" t="str">
        <f>VLOOKUP(lex_jul_2014[[#This Row],[Locationid]],[1]LibPAS_data!$A$2:$D$264,4,FALSE)</f>
        <v>N/A</v>
      </c>
      <c r="B2456" s="10" t="str">
        <f>TEXT(C2456,"yyyy")&amp;"-"&amp;"Q"&amp;LOOKUP(MONTH(C2456),{1,4,7,10},{1,2,3,4})</f>
        <v>2016-Q2</v>
      </c>
      <c r="C2456" s="19">
        <v>42461</v>
      </c>
      <c r="D2456" s="7">
        <f>YEAR(DATE(YEAR(lex_jul_2014[[#This Row],[Date]]),MONTH(lex_jul_2014[[#This Row],[Date]])+6,1))</f>
        <v>2016</v>
      </c>
      <c r="E2456" s="39" t="str">
        <f>TEXT(lex_jul_2014[[#This Row],[Date]],"YYYY")</f>
        <v>2016</v>
      </c>
      <c r="F2456" t="s">
        <v>297</v>
      </c>
      <c r="G2456" s="7" t="str">
        <f>VLOOKUP(K2456,[1]LibPAS_data!$A$2:$C$600,3,FALSE)</f>
        <v>Yavapai</v>
      </c>
      <c r="H2456">
        <v>14518</v>
      </c>
      <c r="I2456" s="7" t="s">
        <v>41</v>
      </c>
      <c r="J2456" s="28" t="str">
        <f>VLOOKUP(K2456,[1]LibPAS_data!$A$2:$C$601,2,FALSE)</f>
        <v>Yavapai-Prescott Tribal Library</v>
      </c>
      <c r="K2456" t="s">
        <v>260</v>
      </c>
      <c r="L2456" t="s">
        <v>39</v>
      </c>
      <c r="M2456" t="s">
        <v>266</v>
      </c>
      <c r="P2456">
        <v>0</v>
      </c>
      <c r="Q2456">
        <v>0</v>
      </c>
      <c r="R2456">
        <v>0</v>
      </c>
      <c r="S2456">
        <v>0</v>
      </c>
      <c r="T2456">
        <v>0</v>
      </c>
      <c r="U2456">
        <v>0</v>
      </c>
      <c r="V2456">
        <v>0</v>
      </c>
    </row>
    <row r="2457" spans="1:22" ht="15" x14ac:dyDescent="0.25">
      <c r="A2457" s="22">
        <f>VLOOKUP(lex_jul_2014[[#This Row],[Locationid]],[1]LibPAS_data!$A$2:$D$264,4,FALSE)</f>
        <v>790</v>
      </c>
      <c r="B2457" s="10" t="str">
        <f>TEXT(C2457,"yyyy")&amp;"-"&amp;"Q"&amp;LOOKUP(MONTH(C2457),{1,4,7,10},{1,2,3,4})</f>
        <v>2016-Q2</v>
      </c>
      <c r="C2457" s="19">
        <v>42461</v>
      </c>
      <c r="D2457" s="7">
        <f>YEAR(DATE(YEAR(lex_jul_2014[[#This Row],[Date]]),MONTH(lex_jul_2014[[#This Row],[Date]])+6,1))</f>
        <v>2016</v>
      </c>
      <c r="E2457" s="39" t="str">
        <f>TEXT(lex_jul_2014[[#This Row],[Date]],"YYYY")</f>
        <v>2016</v>
      </c>
      <c r="F2457" t="s">
        <v>297</v>
      </c>
      <c r="G2457" s="7" t="str">
        <f>VLOOKUP(K2457,[1]LibPAS_data!$A$2:$C$600,3,FALSE)</f>
        <v>Gila</v>
      </c>
      <c r="H2457">
        <v>14464</v>
      </c>
      <c r="I2457" s="7" t="s">
        <v>91</v>
      </c>
      <c r="J2457" s="28" t="str">
        <f>VLOOKUP(K2457,[1]LibPAS_data!$A$2:$C$601,2,FALSE)</f>
        <v>Young Public Library</v>
      </c>
      <c r="K2457" t="s">
        <v>261</v>
      </c>
      <c r="L2457" t="s">
        <v>84</v>
      </c>
      <c r="M2457" t="s">
        <v>266</v>
      </c>
      <c r="P2457">
        <v>0</v>
      </c>
      <c r="Q2457">
        <v>0</v>
      </c>
      <c r="R2457">
        <v>0</v>
      </c>
      <c r="S2457">
        <v>0</v>
      </c>
      <c r="T2457">
        <v>0</v>
      </c>
      <c r="U2457">
        <v>0</v>
      </c>
      <c r="V2457">
        <v>0</v>
      </c>
    </row>
    <row r="2458" spans="1:22" ht="15" x14ac:dyDescent="0.25">
      <c r="A2458" s="22">
        <f>VLOOKUP(lex_jul_2014[[#This Row],[Locationid]],[1]LibPAS_data!$A$2:$D$264,4,FALSE)</f>
        <v>359</v>
      </c>
      <c r="B2458" s="10" t="str">
        <f>TEXT(C2458,"yyyy")&amp;"-"&amp;"Q"&amp;LOOKUP(MONTH(C2458),{1,4,7,10},{1,2,3,4})</f>
        <v>2016-Q2</v>
      </c>
      <c r="C2458" s="19">
        <v>42461</v>
      </c>
      <c r="D2458" s="7">
        <f>YEAR(DATE(YEAR(lex_jul_2014[[#This Row],[Date]]),MONTH(lex_jul_2014[[#This Row],[Date]])+6,1))</f>
        <v>2016</v>
      </c>
      <c r="E2458" s="39" t="str">
        <f>TEXT(lex_jul_2014[[#This Row],[Date]],"YYYY")</f>
        <v>2016</v>
      </c>
      <c r="F2458" t="s">
        <v>297</v>
      </c>
      <c r="G2458" s="7" t="str">
        <f>VLOOKUP(K2458,[1]LibPAS_data!$A$2:$C$600,3,FALSE)</f>
        <v>Maricopa</v>
      </c>
      <c r="H2458">
        <v>14486</v>
      </c>
      <c r="I2458" s="7" t="s">
        <v>105</v>
      </c>
      <c r="J2458" s="28" t="str">
        <f>VLOOKUP(K2458,[1]LibPAS_data!$A$2:$C$601,2,FALSE)</f>
        <v>Youngtown Public Library</v>
      </c>
      <c r="K2458" t="s">
        <v>262</v>
      </c>
      <c r="L2458" t="s">
        <v>96</v>
      </c>
      <c r="M2458" t="s">
        <v>266</v>
      </c>
      <c r="P2458">
        <v>0</v>
      </c>
      <c r="Q2458">
        <v>0</v>
      </c>
      <c r="R2458">
        <v>0</v>
      </c>
      <c r="S2458">
        <v>0</v>
      </c>
      <c r="T2458">
        <v>0</v>
      </c>
      <c r="U2458">
        <v>0</v>
      </c>
      <c r="V2458">
        <v>0</v>
      </c>
    </row>
    <row r="2459" spans="1:22" ht="15" x14ac:dyDescent="0.25">
      <c r="A2459" s="27" t="e">
        <f>VLOOKUP(lex_jul_2014[[#This Row],[Locationid]],[1]LibPAS_data!$A$2:$D$264,4,FALSE)</f>
        <v>#N/A</v>
      </c>
      <c r="B2459" s="10" t="str">
        <f>TEXT(C2459,"yyyy")&amp;"-"&amp;"Q"&amp;LOOKUP(MONTH(C2459),{1,4,7,10},{1,2,3,4})</f>
        <v>2016-Q2</v>
      </c>
      <c r="C2459" s="19">
        <v>42461</v>
      </c>
      <c r="D2459" s="7">
        <f>YEAR(DATE(YEAR(lex_jul_2014[[#This Row],[Date]]),MONTH(lex_jul_2014[[#This Row],[Date]])+6,1))</f>
        <v>2016</v>
      </c>
      <c r="E2459" s="39" t="str">
        <f>TEXT(lex_jul_2014[[#This Row],[Date]],"YYYY")</f>
        <v>2016</v>
      </c>
      <c r="F2459" t="s">
        <v>297</v>
      </c>
      <c r="G2459" s="28" t="str">
        <f>VLOOKUP(K2459,[1]LibPAS_data!$A$2:$C$600,3,FALSE)</f>
        <v>Yuma</v>
      </c>
      <c r="H2459" s="2">
        <v>14527</v>
      </c>
      <c r="I2459" s="28" t="s">
        <v>140</v>
      </c>
      <c r="J2459" s="28" t="str">
        <f>VLOOKUP(K2459,[1]LibPAS_data!$A$2:$C$601,2,FALSE)</f>
        <v>Yuma County Library District</v>
      </c>
      <c r="K2459" s="2" t="s">
        <v>263</v>
      </c>
      <c r="L2459" s="2" t="s">
        <v>141</v>
      </c>
      <c r="M2459" t="s">
        <v>266</v>
      </c>
      <c r="N2459" s="2"/>
      <c r="O2459" s="2"/>
      <c r="P2459" s="2">
        <v>107</v>
      </c>
      <c r="Q2459" s="2">
        <v>19</v>
      </c>
      <c r="R2459" s="2">
        <v>5816</v>
      </c>
      <c r="S2459" s="2">
        <v>59</v>
      </c>
      <c r="T2459" s="2">
        <v>15</v>
      </c>
      <c r="U2459" s="2">
        <v>1</v>
      </c>
      <c r="V2459" s="2">
        <v>0</v>
      </c>
    </row>
    <row r="2460" spans="1:22" ht="15" x14ac:dyDescent="0.25">
      <c r="A2460" s="22">
        <f>VLOOKUP(lex_jul_2014[[#This Row],[Locationid]],[1]LibPAS_data!$A$2:$D$264,4,FALSE)</f>
        <v>1188</v>
      </c>
      <c r="B2460" s="10" t="str">
        <f>TEXT(C2460,"yyyy")&amp;"-"&amp;"Q"&amp;LOOKUP(MONTH(C2460),{1,4,7,10},{1,2,3,4})</f>
        <v>2016-Q2</v>
      </c>
      <c r="C2460" s="19">
        <v>42491</v>
      </c>
      <c r="D2460" s="7">
        <f>YEAR(DATE(YEAR(lex_jul_2014[[#This Row],[Date]]),MONTH(lex_jul_2014[[#This Row],[Date]])+6,1))</f>
        <v>2016</v>
      </c>
      <c r="E2460" s="39" t="str">
        <f>TEXT(lex_jul_2014[[#This Row],[Date]],"YYYY")</f>
        <v>2016</v>
      </c>
      <c r="F2460" t="s">
        <v>298</v>
      </c>
      <c r="G2460" s="7" t="str">
        <f>VLOOKUP(K2460,[1]LibPAS_data!$A$2:$C$600,3,FALSE)</f>
        <v>Pinal</v>
      </c>
      <c r="H2460">
        <v>14487</v>
      </c>
      <c r="I2460" t="s">
        <v>106</v>
      </c>
      <c r="J2460" s="7" t="str">
        <f>VLOOKUP(K2460,[1]LibPAS_data!$A$2:$C$601,2,FALSE)</f>
        <v>Ak-Chin Indian Community Library</v>
      </c>
      <c r="K2460" t="s">
        <v>149</v>
      </c>
      <c r="L2460" t="s">
        <v>96</v>
      </c>
      <c r="M2460" t="s">
        <v>266</v>
      </c>
      <c r="P2460">
        <v>0</v>
      </c>
      <c r="Q2460">
        <v>0</v>
      </c>
      <c r="R2460">
        <v>0</v>
      </c>
      <c r="S2460">
        <v>0</v>
      </c>
      <c r="T2460">
        <v>0</v>
      </c>
      <c r="U2460">
        <v>0</v>
      </c>
      <c r="V2460">
        <v>0</v>
      </c>
    </row>
    <row r="2461" spans="1:22" ht="15" x14ac:dyDescent="0.25">
      <c r="A2461" s="22">
        <f>VLOOKUP(lex_jul_2014[[#This Row],[Locationid]],[1]LibPAS_data!$A$2:$D$264,4,FALSE)</f>
        <v>11452</v>
      </c>
      <c r="B2461" s="10" t="str">
        <f>TEXT(C2461,"yyyy")&amp;"-"&amp;"Q"&amp;LOOKUP(MONTH(C2461),{1,4,7,10},{1,2,3,4})</f>
        <v>2016-Q2</v>
      </c>
      <c r="C2461" s="19">
        <v>42491</v>
      </c>
      <c r="D2461" s="7">
        <f>YEAR(DATE(YEAR(lex_jul_2014[[#This Row],[Date]]),MONTH(lex_jul_2014[[#This Row],[Date]])+6,1))</f>
        <v>2016</v>
      </c>
      <c r="E2461" s="39" t="str">
        <f>TEXT(lex_jul_2014[[#This Row],[Date]],"YYYY")</f>
        <v>2016</v>
      </c>
      <c r="F2461" t="s">
        <v>298</v>
      </c>
      <c r="G2461" s="7" t="str">
        <f>VLOOKUP(K2461,[1]LibPAS_data!$A$2:$C$600,3,FALSE)</f>
        <v>Apache</v>
      </c>
      <c r="H2461">
        <v>14331</v>
      </c>
      <c r="I2461" t="s">
        <v>59</v>
      </c>
      <c r="J2461" s="7" t="str">
        <f>VLOOKUP(K2461,[1]LibPAS_data!$A$2:$C$601,2,FALSE)</f>
        <v>Apache County Library District Office</v>
      </c>
      <c r="K2461" t="s">
        <v>150</v>
      </c>
      <c r="L2461" t="s">
        <v>60</v>
      </c>
      <c r="M2461" t="s">
        <v>266</v>
      </c>
      <c r="P2461">
        <v>0</v>
      </c>
      <c r="Q2461">
        <v>0</v>
      </c>
      <c r="R2461">
        <v>0</v>
      </c>
      <c r="S2461">
        <v>0</v>
      </c>
      <c r="T2461">
        <v>0</v>
      </c>
      <c r="U2461">
        <v>0</v>
      </c>
      <c r="V2461">
        <v>0</v>
      </c>
    </row>
    <row r="2462" spans="1:22" ht="15" x14ac:dyDescent="0.25">
      <c r="A2462" s="22">
        <f>VLOOKUP(lex_jul_2014[[#This Row],[Locationid]],[1]LibPAS_data!$A$2:$D$264,4,FALSE)</f>
        <v>63208</v>
      </c>
      <c r="B2462" s="10" t="str">
        <f>TEXT(C2462,"yyyy")&amp;"-"&amp;"Q"&amp;LOOKUP(MONTH(C2462),{1,4,7,10},{1,2,3,4})</f>
        <v>2016-Q2</v>
      </c>
      <c r="C2462" s="19">
        <v>42491</v>
      </c>
      <c r="D2462" s="7">
        <f>YEAR(DATE(YEAR(lex_jul_2014[[#This Row],[Date]]),MONTH(lex_jul_2014[[#This Row],[Date]])+6,1))</f>
        <v>2016</v>
      </c>
      <c r="E2462" s="39" t="str">
        <f>TEXT(lex_jul_2014[[#This Row],[Date]],"YYYY")</f>
        <v>2016</v>
      </c>
      <c r="F2462" t="s">
        <v>298</v>
      </c>
      <c r="G2462" s="7" t="str">
        <f>VLOOKUP(K2462,[1]LibPAS_data!$A$2:$C$600,3,FALSE)</f>
        <v>Pinal</v>
      </c>
      <c r="H2462">
        <v>12670</v>
      </c>
      <c r="I2462" t="s">
        <v>14</v>
      </c>
      <c r="J2462" s="7" t="str">
        <f>VLOOKUP(K2462,[1]LibPAS_data!$A$2:$C$601,2,FALSE)</f>
        <v>Apache Junction Public Library</v>
      </c>
      <c r="K2462" t="s">
        <v>151</v>
      </c>
      <c r="L2462" t="s">
        <v>13</v>
      </c>
      <c r="M2462" t="s">
        <v>266</v>
      </c>
      <c r="P2462">
        <v>0</v>
      </c>
      <c r="Q2462">
        <v>0</v>
      </c>
      <c r="R2462">
        <v>0</v>
      </c>
      <c r="S2462">
        <v>0</v>
      </c>
      <c r="T2462">
        <v>0</v>
      </c>
      <c r="U2462">
        <v>0</v>
      </c>
      <c r="V2462">
        <v>0</v>
      </c>
    </row>
    <row r="2463" spans="1:22" ht="15" x14ac:dyDescent="0.25">
      <c r="A2463" s="22" t="e">
        <f>VLOOKUP(lex_jul_2014[[#This Row],[Locationid]],[1]LibPAS_data!$A$2:$D$264,4,FALSE)</f>
        <v>#N/A</v>
      </c>
      <c r="B2463" s="10" t="str">
        <f>TEXT(C2463,"yyyy")&amp;"-"&amp;"Q"&amp;LOOKUP(MONTH(C2463),{1,4,7,10},{1,2,3,4})</f>
        <v>2016-Q2</v>
      </c>
      <c r="C2463" s="19">
        <v>42491</v>
      </c>
      <c r="D2463" s="7">
        <f>YEAR(DATE(YEAR(lex_jul_2014[[#This Row],[Date]]),MONTH(lex_jul_2014[[#This Row],[Date]])+6,1))</f>
        <v>2016</v>
      </c>
      <c r="E2463" s="39" t="str">
        <f>TEXT(lex_jul_2014[[#This Row],[Date]],"YYYY")</f>
        <v>2016</v>
      </c>
      <c r="F2463" t="s">
        <v>298</v>
      </c>
      <c r="G2463" s="7" t="str">
        <f>VLOOKUP(K2463,[1]LibPAS_data!$A$2:$C$600,3,FALSE)</f>
        <v>Pinal</v>
      </c>
      <c r="H2463">
        <v>13834</v>
      </c>
      <c r="I2463" t="s">
        <v>15</v>
      </c>
      <c r="J2463" s="7" t="str">
        <f>VLOOKUP(K2463,[1]LibPAS_data!$A$2:$C$601,2,FALSE)</f>
        <v>Arizona City Community Library</v>
      </c>
      <c r="K2463" t="s">
        <v>152</v>
      </c>
      <c r="L2463" t="s">
        <v>13</v>
      </c>
      <c r="M2463" t="s">
        <v>266</v>
      </c>
      <c r="P2463">
        <v>0</v>
      </c>
      <c r="Q2463">
        <v>0</v>
      </c>
      <c r="R2463">
        <v>0</v>
      </c>
      <c r="S2463">
        <v>0</v>
      </c>
      <c r="T2463">
        <v>0</v>
      </c>
      <c r="U2463">
        <v>0</v>
      </c>
      <c r="V2463">
        <v>0</v>
      </c>
    </row>
    <row r="2464" spans="1:22" ht="15" x14ac:dyDescent="0.25">
      <c r="A2464" s="22" t="e">
        <f>VLOOKUP(lex_jul_2014[[#This Row],[Locationid]],[1]LibPAS_data!$A$2:$D$264,4,FALSE)</f>
        <v>#N/A</v>
      </c>
      <c r="B2464" s="10" t="str">
        <f>TEXT(C2464,"yyyy")&amp;"-"&amp;"Q"&amp;LOOKUP(MONTH(C2464),{1,4,7,10},{1,2,3,4})</f>
        <v>2016-Q2</v>
      </c>
      <c r="C2464" s="19">
        <v>42491</v>
      </c>
      <c r="D2464" s="7">
        <f>YEAR(DATE(YEAR(lex_jul_2014[[#This Row],[Date]]),MONTH(lex_jul_2014[[#This Row],[Date]])+6,1))</f>
        <v>2016</v>
      </c>
      <c r="E2464" s="39" t="str">
        <f>TEXT(lex_jul_2014[[#This Row],[Date]],"YYYY")</f>
        <v>2016</v>
      </c>
      <c r="F2464" t="s">
        <v>298</v>
      </c>
      <c r="G2464" s="7" t="str">
        <f>VLOOKUP(K2464,[1]LibPAS_data!$A$2:$C$600,3,FALSE)</f>
        <v>State</v>
      </c>
      <c r="H2464">
        <v>14554</v>
      </c>
      <c r="I2464" t="s">
        <v>143</v>
      </c>
      <c r="J2464" s="7" t="str">
        <f>VLOOKUP(K2464,[1]LibPAS_data!$A$2:$C$601,2,FALSE)</f>
        <v>Arizona State Library</v>
      </c>
      <c r="K2464" t="s">
        <v>153</v>
      </c>
      <c r="M2464" t="s">
        <v>266</v>
      </c>
      <c r="P2464">
        <v>11</v>
      </c>
      <c r="Q2464">
        <v>4</v>
      </c>
      <c r="R2464">
        <v>44</v>
      </c>
      <c r="S2464">
        <v>1</v>
      </c>
      <c r="T2464">
        <v>2</v>
      </c>
      <c r="U2464">
        <v>4</v>
      </c>
      <c r="V2464">
        <v>0</v>
      </c>
    </row>
    <row r="2465" spans="1:22" ht="15" x14ac:dyDescent="0.25">
      <c r="A2465" s="22" t="e">
        <f>VLOOKUP(lex_jul_2014[[#This Row],[Locationid]],[1]LibPAS_data!$A$2:$D$264,4,FALSE)</f>
        <v>#N/A</v>
      </c>
      <c r="B2465" s="10" t="str">
        <f>TEXT(C2465,"yyyy")&amp;"-"&amp;"Q"&amp;LOOKUP(MONTH(C2465),{1,4,7,10},{1,2,3,4})</f>
        <v>2016-Q2</v>
      </c>
      <c r="C2465" s="19">
        <v>42491</v>
      </c>
      <c r="D2465" s="7">
        <f>YEAR(DATE(YEAR(lex_jul_2014[[#This Row],[Date]]),MONTH(lex_jul_2014[[#This Row],[Date]])+6,1))</f>
        <v>2016</v>
      </c>
      <c r="E2465" s="39" t="str">
        <f>TEXT(lex_jul_2014[[#This Row],[Date]],"YYYY")</f>
        <v>2016</v>
      </c>
      <c r="F2465" t="s">
        <v>298</v>
      </c>
      <c r="G2465" s="7" t="str">
        <f>VLOOKUP(K2465,[1]LibPAS_data!$A$2:$C$600,3,FALSE)</f>
        <v>Yavapai</v>
      </c>
      <c r="H2465">
        <v>14520</v>
      </c>
      <c r="I2465" t="s">
        <v>54</v>
      </c>
      <c r="J2465" s="7" t="str">
        <f>VLOOKUP(K2465,[1]LibPAS_data!$A$2:$C$601,2,FALSE)</f>
        <v>Ash Fork Public Library</v>
      </c>
      <c r="K2465" t="s">
        <v>154</v>
      </c>
      <c r="L2465" t="s">
        <v>39</v>
      </c>
      <c r="M2465" t="s">
        <v>266</v>
      </c>
      <c r="P2465">
        <v>0</v>
      </c>
      <c r="Q2465">
        <v>0</v>
      </c>
      <c r="R2465">
        <v>0</v>
      </c>
      <c r="S2465">
        <v>0</v>
      </c>
      <c r="T2465">
        <v>0</v>
      </c>
      <c r="U2465">
        <v>0</v>
      </c>
      <c r="V2465">
        <v>0</v>
      </c>
    </row>
    <row r="2466" spans="1:22" ht="15" x14ac:dyDescent="0.25">
      <c r="A2466" s="22" t="str">
        <f>VLOOKUP(lex_jul_2014[[#This Row],[Locationid]],[1]LibPAS_data!$A$2:$D$264,4,FALSE)</f>
        <v>N/A</v>
      </c>
      <c r="B2466" s="10" t="str">
        <f>TEXT(C2466,"yyyy")&amp;"-"&amp;"Q"&amp;LOOKUP(MONTH(C2466),{1,4,7,10},{1,2,3,4})</f>
        <v>2016-Q2</v>
      </c>
      <c r="C2466" s="19">
        <v>42491</v>
      </c>
      <c r="D2466" s="7">
        <f>YEAR(DATE(YEAR(lex_jul_2014[[#This Row],[Date]]),MONTH(lex_jul_2014[[#This Row],[Date]])+6,1))</f>
        <v>2016</v>
      </c>
      <c r="E2466" s="39" t="str">
        <f>TEXT(lex_jul_2014[[#This Row],[Date]],"YYYY")</f>
        <v>2016</v>
      </c>
      <c r="F2466" t="s">
        <v>298</v>
      </c>
      <c r="G2466" s="7" t="str">
        <f>VLOOKUP(K2466,[1]LibPAS_data!$A$2:$C$600,3,FALSE)</f>
        <v>Mohave</v>
      </c>
      <c r="H2466">
        <v>14489</v>
      </c>
      <c r="I2466" t="s">
        <v>30</v>
      </c>
      <c r="J2466" s="7" t="str">
        <f>VLOOKUP(K2466,[1]LibPAS_data!$A$2:$C$601,2,FALSE)</f>
        <v>Ava Ich Asiit Tribal Library</v>
      </c>
      <c r="K2466" t="s">
        <v>155</v>
      </c>
      <c r="L2466" t="s">
        <v>28</v>
      </c>
      <c r="M2466" t="s">
        <v>266</v>
      </c>
      <c r="P2466">
        <v>0</v>
      </c>
      <c r="Q2466">
        <v>0</v>
      </c>
      <c r="R2466">
        <v>0</v>
      </c>
      <c r="S2466">
        <v>0</v>
      </c>
      <c r="T2466">
        <v>0</v>
      </c>
      <c r="U2466">
        <v>0</v>
      </c>
      <c r="V2466">
        <v>0</v>
      </c>
    </row>
    <row r="2467" spans="1:22" ht="15" x14ac:dyDescent="0.25">
      <c r="A2467" s="22">
        <f>VLOOKUP(lex_jul_2014[[#This Row],[Locationid]],[1]LibPAS_data!$A$2:$D$264,4,FALSE)</f>
        <v>22669</v>
      </c>
      <c r="B2467" s="10" t="str">
        <f>TEXT(C2467,"yyyy")&amp;"-"&amp;"Q"&amp;LOOKUP(MONTH(C2467),{1,4,7,10},{1,2,3,4})</f>
        <v>2016-Q2</v>
      </c>
      <c r="C2467" s="19">
        <v>42491</v>
      </c>
      <c r="D2467" s="7">
        <f>YEAR(DATE(YEAR(lex_jul_2014[[#This Row],[Date]]),MONTH(lex_jul_2014[[#This Row],[Date]])+6,1))</f>
        <v>2016</v>
      </c>
      <c r="E2467" s="39" t="str">
        <f>TEXT(lex_jul_2014[[#This Row],[Date]],"YYYY")</f>
        <v>2016</v>
      </c>
      <c r="F2467" t="s">
        <v>298</v>
      </c>
      <c r="G2467" s="7" t="str">
        <f>VLOOKUP(K2467,[1]LibPAS_data!$A$2:$C$600,3,FALSE)</f>
        <v>Maricopa</v>
      </c>
      <c r="H2467">
        <v>6014</v>
      </c>
      <c r="I2467" t="s">
        <v>95</v>
      </c>
      <c r="J2467" s="7" t="str">
        <f>VLOOKUP(K2467,[1]LibPAS_data!$A$2:$C$601,2,FALSE)</f>
        <v>Avondale Public Library</v>
      </c>
      <c r="K2467" t="s">
        <v>156</v>
      </c>
      <c r="L2467" t="s">
        <v>96</v>
      </c>
      <c r="M2467" t="s">
        <v>266</v>
      </c>
      <c r="P2467">
        <v>0</v>
      </c>
      <c r="Q2467">
        <v>0</v>
      </c>
      <c r="R2467">
        <v>0</v>
      </c>
      <c r="S2467">
        <v>0</v>
      </c>
      <c r="T2467">
        <v>0</v>
      </c>
      <c r="U2467">
        <v>0</v>
      </c>
      <c r="V2467">
        <v>0</v>
      </c>
    </row>
    <row r="2468" spans="1:22" ht="15" x14ac:dyDescent="0.25">
      <c r="A2468" s="22" t="e">
        <f>VLOOKUP(lex_jul_2014[[#This Row],[Locationid]],[1]LibPAS_data!$A$2:$D$264,4,FALSE)</f>
        <v>#N/A</v>
      </c>
      <c r="B2468" s="10" t="str">
        <f>TEXT(C2468,"yyyy")&amp;"-"&amp;"Q"&amp;LOOKUP(MONTH(C2468),{1,4,7,10},{1,2,3,4})</f>
        <v>2016-Q2</v>
      </c>
      <c r="C2468" s="19">
        <v>42491</v>
      </c>
      <c r="D2468" s="7">
        <f>YEAR(DATE(YEAR(lex_jul_2014[[#This Row],[Date]]),MONTH(lex_jul_2014[[#This Row],[Date]])+6,1))</f>
        <v>2016</v>
      </c>
      <c r="E2468" s="39" t="str">
        <f>TEXT(lex_jul_2014[[#This Row],[Date]],"YYYY")</f>
        <v>2016</v>
      </c>
      <c r="F2468" t="s">
        <v>298</v>
      </c>
      <c r="G2468" s="7" t="str">
        <f>VLOOKUP(K2468,[1]LibPAS_data!$A$2:$C$600,3,FALSE)</f>
        <v>Yavapai</v>
      </c>
      <c r="H2468">
        <v>14532</v>
      </c>
      <c r="I2468" t="s">
        <v>42</v>
      </c>
      <c r="J2468" s="7" t="str">
        <f>VLOOKUP(K2468,[1]LibPAS_data!$A$2:$C$601,2,FALSE)</f>
        <v>Bagdad Public Library</v>
      </c>
      <c r="K2468" t="s">
        <v>157</v>
      </c>
      <c r="L2468" t="s">
        <v>39</v>
      </c>
      <c r="M2468" t="s">
        <v>266</v>
      </c>
      <c r="P2468">
        <v>1</v>
      </c>
      <c r="Q2468">
        <v>1</v>
      </c>
      <c r="R2468">
        <v>3</v>
      </c>
      <c r="S2468">
        <v>0</v>
      </c>
      <c r="T2468">
        <v>0</v>
      </c>
      <c r="U2468">
        <v>0</v>
      </c>
      <c r="V2468">
        <v>0</v>
      </c>
    </row>
    <row r="2469" spans="1:22" ht="15" x14ac:dyDescent="0.25">
      <c r="A2469" s="22" t="e">
        <f>VLOOKUP(lex_jul_2014[[#This Row],[Locationid]],[1]LibPAS_data!$A$2:$D$264,4,FALSE)</f>
        <v>#N/A</v>
      </c>
      <c r="B2469" s="10" t="str">
        <f>TEXT(C2469,"yyyy")&amp;"-"&amp;"Q"&amp;LOOKUP(MONTH(C2469),{1,4,7,10},{1,2,3,4})</f>
        <v>2016-Q2</v>
      </c>
      <c r="C2469" s="19">
        <v>42491</v>
      </c>
      <c r="D2469" s="7">
        <f>YEAR(DATE(YEAR(lex_jul_2014[[#This Row],[Date]]),MONTH(lex_jul_2014[[#This Row],[Date]])+6,1))</f>
        <v>2016</v>
      </c>
      <c r="E2469" s="39" t="str">
        <f>TEXT(lex_jul_2014[[#This Row],[Date]],"YYYY")</f>
        <v>2016</v>
      </c>
      <c r="F2469" t="s">
        <v>298</v>
      </c>
      <c r="G2469" s="7" t="str">
        <f>VLOOKUP(K2469,[1]LibPAS_data!$A$2:$C$600,3,FALSE)</f>
        <v>Yavapai</v>
      </c>
      <c r="H2469">
        <v>19554</v>
      </c>
      <c r="I2469" t="s">
        <v>294</v>
      </c>
      <c r="J2469" s="7" t="str">
        <f>VLOOKUP(K2469,[1]LibPAS_data!$A$2:$C$601,2,FALSE)</f>
        <v>Beaver Creek Public School Library</v>
      </c>
      <c r="K2469" t="s">
        <v>295</v>
      </c>
      <c r="M2469" t="s">
        <v>266</v>
      </c>
      <c r="P2469">
        <v>0</v>
      </c>
      <c r="Q2469">
        <v>0</v>
      </c>
      <c r="R2469">
        <v>0</v>
      </c>
      <c r="S2469">
        <v>0</v>
      </c>
      <c r="T2469">
        <v>0</v>
      </c>
      <c r="U2469">
        <v>0</v>
      </c>
      <c r="V2469">
        <v>0</v>
      </c>
    </row>
    <row r="2470" spans="1:22" ht="15" x14ac:dyDescent="0.25">
      <c r="A2470" s="22">
        <f>VLOOKUP(lex_jul_2014[[#This Row],[Locationid]],[1]LibPAS_data!$A$2:$D$264,4,FALSE)</f>
        <v>6821</v>
      </c>
      <c r="B2470" s="10" t="str">
        <f>TEXT(C2470,"yyyy")&amp;"-"&amp;"Q"&amp;LOOKUP(MONTH(C2470),{1,4,7,10},{1,2,3,4})</f>
        <v>2016-Q2</v>
      </c>
      <c r="C2470" s="19">
        <v>42491</v>
      </c>
      <c r="D2470" s="7">
        <f>YEAR(DATE(YEAR(lex_jul_2014[[#This Row],[Date]]),MONTH(lex_jul_2014[[#This Row],[Date]])+6,1))</f>
        <v>2016</v>
      </c>
      <c r="E2470" s="39" t="str">
        <f>TEXT(lex_jul_2014[[#This Row],[Date]],"YYYY")</f>
        <v>2016</v>
      </c>
      <c r="F2470" t="s">
        <v>298</v>
      </c>
      <c r="G2470" s="7" t="str">
        <f>VLOOKUP(K2470,[1]LibPAS_data!$A$2:$C$600,3,FALSE)</f>
        <v>Cochise</v>
      </c>
      <c r="H2470">
        <v>14448</v>
      </c>
      <c r="I2470" t="s">
        <v>82</v>
      </c>
      <c r="J2470" s="7" t="str">
        <f>VLOOKUP(K2470,[1]LibPAS_data!$A$2:$C$601,2,FALSE)</f>
        <v>Benson Public Library</v>
      </c>
      <c r="K2470" t="s">
        <v>158</v>
      </c>
      <c r="L2470" t="s">
        <v>76</v>
      </c>
      <c r="M2470" t="s">
        <v>266</v>
      </c>
      <c r="P2470">
        <v>0</v>
      </c>
      <c r="Q2470">
        <v>0</v>
      </c>
      <c r="R2470">
        <v>0</v>
      </c>
      <c r="S2470">
        <v>0</v>
      </c>
      <c r="T2470">
        <v>0</v>
      </c>
      <c r="U2470">
        <v>0</v>
      </c>
      <c r="V2470">
        <v>0</v>
      </c>
    </row>
    <row r="2471" spans="1:22" ht="15" x14ac:dyDescent="0.25">
      <c r="A2471" s="22" t="e">
        <f>VLOOKUP(lex_jul_2014[[#This Row],[Locationid]],[1]LibPAS_data!$A$2:$D$264,4,FALSE)</f>
        <v>#N/A</v>
      </c>
      <c r="B2471" s="10" t="str">
        <f>TEXT(C2471,"yyyy")&amp;"-"&amp;"Q"&amp;LOOKUP(MONTH(C2471),{1,4,7,10},{1,2,3,4})</f>
        <v>2016-Q2</v>
      </c>
      <c r="C2471" s="19">
        <v>42491</v>
      </c>
      <c r="D2471" s="7">
        <f>YEAR(DATE(YEAR(lex_jul_2014[[#This Row],[Date]]),MONTH(lex_jul_2014[[#This Row],[Date]])+6,1))</f>
        <v>2016</v>
      </c>
      <c r="E2471" s="39" t="str">
        <f>TEXT(lex_jul_2014[[#This Row],[Date]],"YYYY")</f>
        <v>2016</v>
      </c>
      <c r="F2471" t="s">
        <v>298</v>
      </c>
      <c r="G2471" s="7" t="str">
        <f>VLOOKUP(K2471,[1]LibPAS_data!$A$2:$C$600,3,FALSE)</f>
        <v>Yavapai</v>
      </c>
      <c r="H2471">
        <v>14536</v>
      </c>
      <c r="I2471" t="s">
        <v>55</v>
      </c>
      <c r="J2471" s="7" t="str">
        <f>VLOOKUP(K2471,[1]LibPAS_data!$A$2:$C$601,2,FALSE)</f>
        <v>Black Canyon City Community Library</v>
      </c>
      <c r="K2471" t="s">
        <v>159</v>
      </c>
      <c r="L2471" t="s">
        <v>39</v>
      </c>
      <c r="M2471" t="s">
        <v>266</v>
      </c>
      <c r="P2471">
        <v>0</v>
      </c>
      <c r="Q2471">
        <v>0</v>
      </c>
      <c r="R2471">
        <v>0</v>
      </c>
      <c r="S2471">
        <v>0</v>
      </c>
      <c r="T2471">
        <v>0</v>
      </c>
      <c r="U2471">
        <v>0</v>
      </c>
      <c r="V2471">
        <v>0</v>
      </c>
    </row>
    <row r="2472" spans="1:22" ht="15" x14ac:dyDescent="0.25">
      <c r="A2472" s="22" t="e">
        <f>VLOOKUP(lex_jul_2014[[#This Row],[Locationid]],[1]LibPAS_data!$A$2:$D$264,4,FALSE)</f>
        <v>#N/A</v>
      </c>
      <c r="B2472" s="10" t="str">
        <f>TEXT(C2472,"yyyy")&amp;"-"&amp;"Q"&amp;LOOKUP(MONTH(C2472),{1,4,7,10},{1,2,3,4})</f>
        <v>2016-Q2</v>
      </c>
      <c r="C2472" s="19">
        <v>42491</v>
      </c>
      <c r="D2472" s="7">
        <f>YEAR(DATE(YEAR(lex_jul_2014[[#This Row],[Date]]),MONTH(lex_jul_2014[[#This Row],[Date]])+6,1))</f>
        <v>2016</v>
      </c>
      <c r="E2472" s="39" t="str">
        <f>TEXT(lex_jul_2014[[#This Row],[Date]],"YYYY")</f>
        <v>2016</v>
      </c>
      <c r="F2472" t="s">
        <v>298</v>
      </c>
      <c r="G2472" s="7" t="str">
        <f>VLOOKUP(K2472,[1]LibPAS_data!$A$2:$C$600,3,FALSE)</f>
        <v>Greenlee</v>
      </c>
      <c r="H2472">
        <v>14469</v>
      </c>
      <c r="I2472" t="s">
        <v>71</v>
      </c>
      <c r="J2472" s="7" t="str">
        <f>VLOOKUP(K2472,[1]LibPAS_data!$A$2:$C$601,2,FALSE)</f>
        <v>Blue Public Library</v>
      </c>
      <c r="K2472" t="s">
        <v>160</v>
      </c>
      <c r="L2472" t="s">
        <v>70</v>
      </c>
      <c r="M2472" t="s">
        <v>266</v>
      </c>
      <c r="P2472">
        <v>0</v>
      </c>
      <c r="Q2472">
        <v>0</v>
      </c>
      <c r="R2472">
        <v>0</v>
      </c>
      <c r="S2472">
        <v>0</v>
      </c>
      <c r="T2472">
        <v>0</v>
      </c>
      <c r="U2472">
        <v>0</v>
      </c>
      <c r="V2472">
        <v>0</v>
      </c>
    </row>
    <row r="2473" spans="1:22" ht="15" x14ac:dyDescent="0.25">
      <c r="A2473" s="22" t="e">
        <f>VLOOKUP(lex_jul_2014[[#This Row],[Locationid]],[1]LibPAS_data!$A$2:$D$264,4,FALSE)</f>
        <v>#N/A</v>
      </c>
      <c r="B2473" s="10" t="str">
        <f>TEXT(C2473,"yyyy")&amp;"-"&amp;"Q"&amp;LOOKUP(MONTH(C2473),{1,4,7,10},{1,2,3,4})</f>
        <v>2016-Q2</v>
      </c>
      <c r="C2473" s="19">
        <v>42491</v>
      </c>
      <c r="D2473" s="7">
        <f>YEAR(DATE(YEAR(lex_jul_2014[[#This Row],[Date]]),MONTH(lex_jul_2014[[#This Row],[Date]])+6,1))</f>
        <v>2016</v>
      </c>
      <c r="E2473" s="39" t="str">
        <f>TEXT(lex_jul_2014[[#This Row],[Date]],"YYYY")</f>
        <v>2016</v>
      </c>
      <c r="F2473" t="s">
        <v>298</v>
      </c>
      <c r="G2473" s="7" t="str">
        <f>VLOOKUP(K2473,[1]LibPAS_data!$A$2:$C$600,3,FALSE)</f>
        <v>La Paz</v>
      </c>
      <c r="H2473">
        <v>14474</v>
      </c>
      <c r="I2473" t="s">
        <v>36</v>
      </c>
      <c r="J2473" s="7" t="str">
        <f>VLOOKUP(K2473,[1]LibPAS_data!$A$2:$C$601,2,FALSE)</f>
        <v>Bouse Public Library</v>
      </c>
      <c r="K2473" t="s">
        <v>161</v>
      </c>
      <c r="L2473" t="s">
        <v>34</v>
      </c>
      <c r="M2473" t="s">
        <v>266</v>
      </c>
      <c r="P2473">
        <v>0</v>
      </c>
      <c r="Q2473">
        <v>0</v>
      </c>
      <c r="R2473">
        <v>0</v>
      </c>
      <c r="S2473">
        <v>0</v>
      </c>
      <c r="T2473">
        <v>0</v>
      </c>
      <c r="U2473">
        <v>0</v>
      </c>
      <c r="V2473">
        <v>0</v>
      </c>
    </row>
    <row r="2474" spans="1:22" ht="15" x14ac:dyDescent="0.25">
      <c r="A2474" s="22" t="str">
        <f>VLOOKUP(lex_jul_2014[[#This Row],[Locationid]],[1]LibPAS_data!$A$2:$D$264,4,FALSE)</f>
        <v>N/A</v>
      </c>
      <c r="B2474" s="10" t="str">
        <f>TEXT(C2474,"yyyy")&amp;"-"&amp;"Q"&amp;LOOKUP(MONTH(C2474),{1,4,7,10},{1,2,3,4})</f>
        <v>2016-Q2</v>
      </c>
      <c r="C2474" s="19">
        <v>42491</v>
      </c>
      <c r="D2474" s="7">
        <f>YEAR(DATE(YEAR(lex_jul_2014[[#This Row],[Date]]),MONTH(lex_jul_2014[[#This Row],[Date]])+6,1))</f>
        <v>2016</v>
      </c>
      <c r="E2474" s="39" t="str">
        <f>TEXT(lex_jul_2014[[#This Row],[Date]],"YYYY")</f>
        <v>2016</v>
      </c>
      <c r="F2474" t="s">
        <v>298</v>
      </c>
      <c r="G2474" s="7" t="str">
        <f>VLOOKUP(K2474,[1]LibPAS_data!$A$2:$C$600,3,FALSE)</f>
        <v>Maricopa</v>
      </c>
      <c r="H2474">
        <v>14478</v>
      </c>
      <c r="I2474" t="s">
        <v>100</v>
      </c>
      <c r="J2474" s="7" t="str">
        <f>VLOOKUP(K2474,[1]LibPAS_data!$A$2:$C$601,2,FALSE)</f>
        <v>Buckeye Public Library</v>
      </c>
      <c r="K2474" t="s">
        <v>162</v>
      </c>
      <c r="L2474" t="s">
        <v>96</v>
      </c>
      <c r="M2474" t="s">
        <v>266</v>
      </c>
      <c r="P2474">
        <v>2</v>
      </c>
      <c r="Q2474">
        <v>1</v>
      </c>
      <c r="R2474">
        <v>0</v>
      </c>
      <c r="S2474">
        <v>0</v>
      </c>
      <c r="T2474">
        <v>1</v>
      </c>
      <c r="U2474">
        <v>0</v>
      </c>
      <c r="V2474">
        <v>0</v>
      </c>
    </row>
    <row r="2475" spans="1:22" ht="15" x14ac:dyDescent="0.25">
      <c r="A2475" s="22">
        <f>VLOOKUP(lex_jul_2014[[#This Row],[Locationid]],[1]LibPAS_data!$A$2:$D$264,4,FALSE)</f>
        <v>3311</v>
      </c>
      <c r="B2475" s="10" t="str">
        <f>TEXT(C2475,"yyyy")&amp;"-"&amp;"Q"&amp;LOOKUP(MONTH(C2475),{1,4,7,10},{1,2,3,4})</f>
        <v>2016-Q2</v>
      </c>
      <c r="C2475" s="19">
        <v>42491</v>
      </c>
      <c r="D2475" s="7">
        <f>YEAR(DATE(YEAR(lex_jul_2014[[#This Row],[Date]]),MONTH(lex_jul_2014[[#This Row],[Date]])+6,1))</f>
        <v>2016</v>
      </c>
      <c r="E2475" s="39" t="str">
        <f>TEXT(lex_jul_2014[[#This Row],[Date]],"YYYY")</f>
        <v>2016</v>
      </c>
      <c r="F2475" t="s">
        <v>298</v>
      </c>
      <c r="G2475" s="7" t="str">
        <f>VLOOKUP(K2475,[1]LibPAS_data!$A$2:$C$600,3,FALSE)</f>
        <v>Yavapai</v>
      </c>
      <c r="H2475">
        <v>14521</v>
      </c>
      <c r="I2475" t="s">
        <v>56</v>
      </c>
      <c r="J2475" s="7" t="str">
        <f>VLOOKUP(K2475,[1]LibPAS_data!$A$2:$C$601,2,FALSE)</f>
        <v>Camp Verde Community Library</v>
      </c>
      <c r="K2475" t="s">
        <v>163</v>
      </c>
      <c r="L2475" t="s">
        <v>39</v>
      </c>
      <c r="M2475" t="s">
        <v>266</v>
      </c>
      <c r="P2475">
        <v>0</v>
      </c>
      <c r="Q2475">
        <v>0</v>
      </c>
      <c r="R2475">
        <v>0</v>
      </c>
      <c r="S2475">
        <v>0</v>
      </c>
      <c r="T2475">
        <v>0</v>
      </c>
      <c r="U2475">
        <v>0</v>
      </c>
      <c r="V2475">
        <v>0</v>
      </c>
    </row>
    <row r="2476" spans="1:22" ht="15" x14ac:dyDescent="0.25">
      <c r="A2476" s="22">
        <f>VLOOKUP(lex_jul_2014[[#This Row],[Locationid]],[1]LibPAS_data!$A$2:$D$264,4,FALSE)</f>
        <v>48762</v>
      </c>
      <c r="B2476" s="10" t="str">
        <f>TEXT(C2476,"yyyy")&amp;"-"&amp;"Q"&amp;LOOKUP(MONTH(C2476),{1,4,7,10},{1,2,3,4})</f>
        <v>2016-Q2</v>
      </c>
      <c r="C2476" s="19">
        <v>42491</v>
      </c>
      <c r="D2476" s="7">
        <f>YEAR(DATE(YEAR(lex_jul_2014[[#This Row],[Date]]),MONTH(lex_jul_2014[[#This Row],[Date]])+6,1))</f>
        <v>2016</v>
      </c>
      <c r="E2476" s="39" t="str">
        <f>TEXT(lex_jul_2014[[#This Row],[Date]],"YYYY")</f>
        <v>2016</v>
      </c>
      <c r="F2476" t="s">
        <v>298</v>
      </c>
      <c r="G2476" s="7" t="str">
        <f>VLOOKUP(K2476,[1]LibPAS_data!$A$2:$C$600,3,FALSE)</f>
        <v>Pinal</v>
      </c>
      <c r="H2476">
        <v>13835</v>
      </c>
      <c r="I2476" t="s">
        <v>19</v>
      </c>
      <c r="J2476" s="7" t="str">
        <f>VLOOKUP(K2476,[1]LibPAS_data!$A$2:$C$601,2,FALSE)</f>
        <v>Casa Grande Public Library</v>
      </c>
      <c r="K2476" t="s">
        <v>164</v>
      </c>
      <c r="L2476" t="s">
        <v>13</v>
      </c>
      <c r="M2476" t="s">
        <v>266</v>
      </c>
      <c r="P2476">
        <v>0</v>
      </c>
      <c r="Q2476">
        <v>0</v>
      </c>
      <c r="R2476">
        <v>0</v>
      </c>
      <c r="S2476">
        <v>0</v>
      </c>
      <c r="T2476">
        <v>0</v>
      </c>
      <c r="U2476">
        <v>0</v>
      </c>
      <c r="V2476">
        <v>0</v>
      </c>
    </row>
    <row r="2477" spans="1:22" ht="15" x14ac:dyDescent="0.25">
      <c r="A2477" s="22" t="e">
        <f>VLOOKUP(lex_jul_2014[[#This Row],[Locationid]],[1]LibPAS_data!$A$2:$D$264,4,FALSE)</f>
        <v>#N/A</v>
      </c>
      <c r="B2477" s="10" t="str">
        <f>TEXT(C2477,"yyyy")&amp;"-"&amp;"Q"&amp;LOOKUP(MONTH(C2477),{1,4,7,10},{1,2,3,4})</f>
        <v>2016-Q2</v>
      </c>
      <c r="C2477" s="19">
        <v>42491</v>
      </c>
      <c r="D2477" s="7">
        <f>YEAR(DATE(YEAR(lex_jul_2014[[#This Row],[Date]]),MONTH(lex_jul_2014[[#This Row],[Date]])+6,1))</f>
        <v>2016</v>
      </c>
      <c r="E2477" s="39" t="str">
        <f>TEXT(lex_jul_2014[[#This Row],[Date]],"YYYY")</f>
        <v>2016</v>
      </c>
      <c r="F2477" t="s">
        <v>298</v>
      </c>
      <c r="G2477" s="7" t="str">
        <f>VLOOKUP(K2477,[1]LibPAS_data!$A$2:$C$600,3,FALSE)</f>
        <v>Yavapai</v>
      </c>
      <c r="H2477">
        <v>14325</v>
      </c>
      <c r="I2477" t="s">
        <v>37</v>
      </c>
      <c r="J2477" s="7" t="str">
        <f>VLOOKUP(K2477,[1]LibPAS_data!$A$2:$C$601,2,FALSE)</f>
        <v>Centennial Public Library</v>
      </c>
      <c r="K2477" t="s">
        <v>165</v>
      </c>
      <c r="L2477" t="s">
        <v>34</v>
      </c>
      <c r="M2477" t="s">
        <v>266</v>
      </c>
      <c r="P2477">
        <v>0</v>
      </c>
      <c r="Q2477">
        <v>0</v>
      </c>
      <c r="R2477">
        <v>0</v>
      </c>
      <c r="S2477">
        <v>0</v>
      </c>
      <c r="T2477">
        <v>0</v>
      </c>
      <c r="U2477">
        <v>0</v>
      </c>
      <c r="V2477">
        <v>0</v>
      </c>
    </row>
    <row r="2478" spans="1:22" ht="15" x14ac:dyDescent="0.25">
      <c r="A2478" s="22">
        <f>VLOOKUP(lex_jul_2014[[#This Row],[Locationid]],[1]LibPAS_data!$A$2:$D$264,4,FALSE)</f>
        <v>309229</v>
      </c>
      <c r="B2478" s="10" t="str">
        <f>TEXT(C2478,"yyyy")&amp;"-"&amp;"Q"&amp;LOOKUP(MONTH(C2478),{1,4,7,10},{1,2,3,4})</f>
        <v>2016-Q2</v>
      </c>
      <c r="C2478" s="19">
        <v>42491</v>
      </c>
      <c r="D2478" s="7">
        <f>YEAR(DATE(YEAR(lex_jul_2014[[#This Row],[Date]]),MONTH(lex_jul_2014[[#This Row],[Date]])+6,1))</f>
        <v>2016</v>
      </c>
      <c r="E2478" s="39" t="str">
        <f>TEXT(lex_jul_2014[[#This Row],[Date]],"YYYY")</f>
        <v>2016</v>
      </c>
      <c r="F2478" t="s">
        <v>298</v>
      </c>
      <c r="G2478" s="7" t="str">
        <f>VLOOKUP(K2478,[1]LibPAS_data!$A$2:$C$600,3,FALSE)</f>
        <v>Maricopa</v>
      </c>
      <c r="H2478">
        <v>12890</v>
      </c>
      <c r="I2478" t="s">
        <v>99</v>
      </c>
      <c r="J2478" s="7" t="str">
        <f>VLOOKUP(K2478,[1]LibPAS_data!$A$2:$C$601,2,FALSE)</f>
        <v xml:space="preserve">Chandler Public Library </v>
      </c>
      <c r="K2478" t="s">
        <v>166</v>
      </c>
      <c r="L2478" t="s">
        <v>96</v>
      </c>
      <c r="M2478" t="s">
        <v>266</v>
      </c>
      <c r="P2478">
        <v>5</v>
      </c>
      <c r="Q2478">
        <v>2</v>
      </c>
      <c r="R2478">
        <v>125</v>
      </c>
      <c r="S2478">
        <v>10</v>
      </c>
      <c r="T2478">
        <v>0</v>
      </c>
      <c r="U2478">
        <v>2</v>
      </c>
      <c r="V2478">
        <v>0</v>
      </c>
    </row>
    <row r="2479" spans="1:22" ht="15" x14ac:dyDescent="0.25">
      <c r="A2479" s="22">
        <f>VLOOKUP(lex_jul_2014[[#This Row],[Locationid]],[1]LibPAS_data!$A$2:$D$264,4,FALSE)</f>
        <v>10528</v>
      </c>
      <c r="B2479" s="10" t="str">
        <f>TEXT(C2479,"yyyy")&amp;"-"&amp;"Q"&amp;LOOKUP(MONTH(C2479),{1,4,7,10},{1,2,3,4})</f>
        <v>2016-Q2</v>
      </c>
      <c r="C2479" s="19">
        <v>42491</v>
      </c>
      <c r="D2479" s="7">
        <f>YEAR(DATE(YEAR(lex_jul_2014[[#This Row],[Date]]),MONTH(lex_jul_2014[[#This Row],[Date]])+6,1))</f>
        <v>2016</v>
      </c>
      <c r="E2479" s="39" t="str">
        <f>TEXT(lex_jul_2014[[#This Row],[Date]],"YYYY")</f>
        <v>2016</v>
      </c>
      <c r="F2479" t="s">
        <v>298</v>
      </c>
      <c r="G2479" s="7" t="str">
        <f>VLOOKUP(K2479,[1]LibPAS_data!$A$2:$C$600,3,FALSE)</f>
        <v>Yavapai</v>
      </c>
      <c r="H2479">
        <v>14522</v>
      </c>
      <c r="I2479" t="s">
        <v>57</v>
      </c>
      <c r="J2479" s="7" t="str">
        <f>VLOOKUP(K2479,[1]LibPAS_data!$A$2:$C$601,2,FALSE)</f>
        <v>Chino Valley Public Library</v>
      </c>
      <c r="K2479" t="s">
        <v>167</v>
      </c>
      <c r="L2479" t="s">
        <v>39</v>
      </c>
      <c r="M2479" t="s">
        <v>266</v>
      </c>
      <c r="P2479">
        <v>0</v>
      </c>
      <c r="Q2479">
        <v>0</v>
      </c>
      <c r="R2479">
        <v>0</v>
      </c>
      <c r="S2479">
        <v>0</v>
      </c>
      <c r="T2479">
        <v>0</v>
      </c>
      <c r="U2479">
        <v>0</v>
      </c>
      <c r="V2479">
        <v>0</v>
      </c>
    </row>
    <row r="2480" spans="1:22" ht="15" x14ac:dyDescent="0.25">
      <c r="A2480" s="22" t="e">
        <f>VLOOKUP(lex_jul_2014[[#This Row],[Locationid]],[1]LibPAS_data!$A$2:$D$264,4,FALSE)</f>
        <v>#N/A</v>
      </c>
      <c r="B2480" s="10" t="str">
        <f>TEXT(C2480,"yyyy")&amp;"-"&amp;"Q"&amp;LOOKUP(MONTH(C2480),{1,4,7,10},{1,2,3,4})</f>
        <v>2016-Q2</v>
      </c>
      <c r="C2480" s="19">
        <v>42491</v>
      </c>
      <c r="D2480" s="7">
        <f>YEAR(DATE(YEAR(lex_jul_2014[[#This Row],[Date]]),MONTH(lex_jul_2014[[#This Row],[Date]])+6,1))</f>
        <v>2016</v>
      </c>
      <c r="E2480" s="39" t="str">
        <f>TEXT(lex_jul_2014[[#This Row],[Date]],"YYYY")</f>
        <v>2016</v>
      </c>
      <c r="F2480" t="s">
        <v>298</v>
      </c>
      <c r="G2480" s="7" t="str">
        <f>VLOOKUP(K2480,[1]LibPAS_data!$A$2:$C$600,3,FALSE)</f>
        <v>Navajo</v>
      </c>
      <c r="H2480">
        <v>14494</v>
      </c>
      <c r="I2480" t="s">
        <v>116</v>
      </c>
      <c r="J2480" s="7" t="str">
        <f>VLOOKUP(K2480,[1]LibPAS_data!$A$2:$C$601,2,FALSE)</f>
        <v>Cibecue Community Library</v>
      </c>
      <c r="K2480" t="s">
        <v>168</v>
      </c>
      <c r="L2480" t="s">
        <v>114</v>
      </c>
      <c r="M2480" t="s">
        <v>266</v>
      </c>
      <c r="P2480">
        <v>0</v>
      </c>
      <c r="Q2480">
        <v>0</v>
      </c>
      <c r="R2480">
        <v>0</v>
      </c>
      <c r="S2480">
        <v>0</v>
      </c>
      <c r="T2480">
        <v>0</v>
      </c>
      <c r="U2480">
        <v>0</v>
      </c>
      <c r="V2480">
        <v>0</v>
      </c>
    </row>
    <row r="2481" spans="1:22" ht="15" x14ac:dyDescent="0.25">
      <c r="A2481" s="22">
        <f>VLOOKUP(lex_jul_2014[[#This Row],[Locationid]],[1]LibPAS_data!$A$2:$D$264,4,FALSE)</f>
        <v>147983</v>
      </c>
      <c r="B2481" s="10" t="str">
        <f>TEXT(C2481,"yyyy")&amp;"-"&amp;"Q"&amp;LOOKUP(MONTH(C2481),{1,4,7,10},{1,2,3,4})</f>
        <v>2016-Q2</v>
      </c>
      <c r="C2481" s="19">
        <v>42491</v>
      </c>
      <c r="D2481" s="7">
        <f>YEAR(DATE(YEAR(lex_jul_2014[[#This Row],[Date]]),MONTH(lex_jul_2014[[#This Row],[Date]])+6,1))</f>
        <v>2016</v>
      </c>
      <c r="E2481" s="39" t="str">
        <f>TEXT(lex_jul_2014[[#This Row],[Date]],"YYYY")</f>
        <v>2016</v>
      </c>
      <c r="F2481" t="s">
        <v>298</v>
      </c>
      <c r="G2481" s="7" t="str">
        <f>VLOOKUP(K2481,[1]LibPAS_data!$A$2:$C$600,3,FALSE)</f>
        <v>Maricopa</v>
      </c>
      <c r="H2481">
        <v>12897</v>
      </c>
      <c r="I2481" t="s">
        <v>98</v>
      </c>
      <c r="J2481" s="7" t="str">
        <f>VLOOKUP(K2481,[1]LibPAS_data!$A$2:$C$601,2,FALSE)</f>
        <v>Mesa Public Library</v>
      </c>
      <c r="K2481" t="s">
        <v>210</v>
      </c>
      <c r="L2481" t="s">
        <v>96</v>
      </c>
      <c r="M2481" t="s">
        <v>266</v>
      </c>
      <c r="P2481">
        <v>17</v>
      </c>
      <c r="Q2481">
        <v>5</v>
      </c>
      <c r="R2481">
        <v>142</v>
      </c>
      <c r="S2481">
        <v>12</v>
      </c>
      <c r="T2481">
        <v>0</v>
      </c>
      <c r="U2481">
        <v>28</v>
      </c>
      <c r="V2481">
        <v>7</v>
      </c>
    </row>
    <row r="2482" spans="1:22" ht="15" x14ac:dyDescent="0.25">
      <c r="A2482" s="22">
        <f>VLOOKUP(lex_jul_2014[[#This Row],[Locationid]],[1]LibPAS_data!$A$2:$D$264,4,FALSE)</f>
        <v>534</v>
      </c>
      <c r="B2482" s="10" t="str">
        <f>TEXT(C2482,"yyyy")&amp;"-"&amp;"Q"&amp;LOOKUP(MONTH(C2482),{1,4,7,10},{1,2,3,4})</f>
        <v>2016-Q2</v>
      </c>
      <c r="C2482" s="19">
        <v>42491</v>
      </c>
      <c r="D2482" s="7">
        <f>YEAR(DATE(YEAR(lex_jul_2014[[#This Row],[Date]]),MONTH(lex_jul_2014[[#This Row],[Date]])+6,1))</f>
        <v>2016</v>
      </c>
      <c r="E2482" s="39" t="str">
        <f>TEXT(lex_jul_2014[[#This Row],[Date]],"YYYY")</f>
        <v>2016</v>
      </c>
      <c r="F2482" t="s">
        <v>298</v>
      </c>
      <c r="G2482" s="7" t="str">
        <f>VLOOKUP(K2482,[1]LibPAS_data!$A$2:$C$600,3,FALSE)</f>
        <v>Yavapai</v>
      </c>
      <c r="H2482">
        <v>14509</v>
      </c>
      <c r="I2482" t="s">
        <v>283</v>
      </c>
      <c r="J2482" s="7" t="str">
        <f>VLOOKUP(K2482,[1]LibPAS_data!$A$2:$C$601,2,FALSE)</f>
        <v>Clark Memorial</v>
      </c>
      <c r="K2482" t="s">
        <v>269</v>
      </c>
      <c r="L2482" t="s">
        <v>131</v>
      </c>
      <c r="M2482" t="s">
        <v>266</v>
      </c>
      <c r="P2482">
        <v>0</v>
      </c>
      <c r="Q2482">
        <v>0</v>
      </c>
      <c r="R2482">
        <v>0</v>
      </c>
      <c r="S2482">
        <v>0</v>
      </c>
      <c r="T2482">
        <v>0</v>
      </c>
      <c r="U2482">
        <v>0</v>
      </c>
      <c r="V2482">
        <v>0</v>
      </c>
    </row>
    <row r="2483" spans="1:22" ht="15" x14ac:dyDescent="0.25">
      <c r="A2483" s="22">
        <f>VLOOKUP(lex_jul_2014[[#This Row],[Locationid]],[1]LibPAS_data!$A$2:$D$264,4,FALSE)</f>
        <v>534</v>
      </c>
      <c r="B2483" s="10" t="str">
        <f>TEXT(C2483,"yyyy")&amp;"-"&amp;"Q"&amp;LOOKUP(MONTH(C2483),{1,4,7,10},{1,2,3,4})</f>
        <v>2016-Q2</v>
      </c>
      <c r="C2483" s="19">
        <v>42491</v>
      </c>
      <c r="D2483" s="7">
        <f>YEAR(DATE(YEAR(lex_jul_2014[[#This Row],[Date]]),MONTH(lex_jul_2014[[#This Row],[Date]])+6,1))</f>
        <v>2016</v>
      </c>
      <c r="E2483" s="39" t="str">
        <f>TEXT(lex_jul_2014[[#This Row],[Date]],"YYYY")</f>
        <v>2016</v>
      </c>
      <c r="F2483" t="s">
        <v>298</v>
      </c>
      <c r="G2483" s="7" t="str">
        <f>VLOOKUP(K2483,[1]LibPAS_data!$A$2:$C$600,3,FALSE)</f>
        <v>Yavapai</v>
      </c>
      <c r="H2483">
        <v>14538</v>
      </c>
      <c r="I2483" t="s">
        <v>268</v>
      </c>
      <c r="J2483" s="7" t="str">
        <f>VLOOKUP(K2483,[1]LibPAS_data!$A$2:$C$601,2,FALSE)</f>
        <v>Clark Memorial</v>
      </c>
      <c r="K2483" t="s">
        <v>269</v>
      </c>
      <c r="L2483" t="s">
        <v>39</v>
      </c>
      <c r="M2483" t="s">
        <v>266</v>
      </c>
      <c r="P2483">
        <v>0</v>
      </c>
      <c r="Q2483">
        <v>0</v>
      </c>
      <c r="R2483">
        <v>0</v>
      </c>
      <c r="S2483">
        <v>0</v>
      </c>
      <c r="T2483">
        <v>0</v>
      </c>
      <c r="U2483">
        <v>0</v>
      </c>
      <c r="V2483">
        <v>0</v>
      </c>
    </row>
    <row r="2484" spans="1:22" ht="15" x14ac:dyDescent="0.25">
      <c r="A2484" s="22" t="e">
        <f>VLOOKUP(lex_jul_2014[[#This Row],[Locationid]],[1]LibPAS_data!$A$2:$D$264,4,FALSE)</f>
        <v>#N/A</v>
      </c>
      <c r="B2484" s="10" t="str">
        <f>TEXT(C2484,"yyyy")&amp;"-"&amp;"Q"&amp;LOOKUP(MONTH(C2484),{1,4,7,10},{1,2,3,4})</f>
        <v>2016-Q2</v>
      </c>
      <c r="C2484" s="19">
        <v>42491</v>
      </c>
      <c r="D2484" s="7">
        <f>YEAR(DATE(YEAR(lex_jul_2014[[#This Row],[Date]]),MONTH(lex_jul_2014[[#This Row],[Date]])+6,1))</f>
        <v>2016</v>
      </c>
      <c r="E2484" s="39" t="str">
        <f>TEXT(lex_jul_2014[[#This Row],[Date]],"YYYY")</f>
        <v>2016</v>
      </c>
      <c r="F2484" t="s">
        <v>298</v>
      </c>
      <c r="G2484" s="7" t="str">
        <f>VLOOKUP(K2484,[1]LibPAS_data!$A$2:$C$600,3,FALSE)</f>
        <v>Navajo</v>
      </c>
      <c r="H2484">
        <v>14495</v>
      </c>
      <c r="I2484" t="s">
        <v>117</v>
      </c>
      <c r="J2484" s="7" t="str">
        <f>VLOOKUP(K2484,[1]LibPAS_data!$A$2:$C$601,2,FALSE)</f>
        <v>Clay Springs Public Library</v>
      </c>
      <c r="K2484" t="s">
        <v>169</v>
      </c>
      <c r="L2484" t="s">
        <v>114</v>
      </c>
      <c r="M2484" t="s">
        <v>266</v>
      </c>
      <c r="P2484">
        <v>0</v>
      </c>
      <c r="Q2484">
        <v>0</v>
      </c>
      <c r="R2484">
        <v>0</v>
      </c>
      <c r="S2484">
        <v>0</v>
      </c>
      <c r="T2484">
        <v>0</v>
      </c>
      <c r="U2484">
        <v>0</v>
      </c>
      <c r="V2484">
        <v>0</v>
      </c>
    </row>
    <row r="2485" spans="1:22" ht="15" x14ac:dyDescent="0.25">
      <c r="A2485" s="22">
        <f>VLOOKUP(lex_jul_2014[[#This Row],[Locationid]],[1]LibPAS_data!$A$2:$D$264,4,FALSE)</f>
        <v>503</v>
      </c>
      <c r="B2485" s="10" t="str">
        <f>TEXT(C2485,"yyyy")&amp;"-"&amp;"Q"&amp;LOOKUP(MONTH(C2485),{1,4,7,10},{1,2,3,4})</f>
        <v>2016-Q2</v>
      </c>
      <c r="C2485" s="19">
        <v>42491</v>
      </c>
      <c r="D2485" s="7">
        <f>YEAR(DATE(YEAR(lex_jul_2014[[#This Row],[Date]]),MONTH(lex_jul_2014[[#This Row],[Date]])+6,1))</f>
        <v>2016</v>
      </c>
      <c r="E2485" s="39" t="str">
        <f>TEXT(lex_jul_2014[[#This Row],[Date]],"YYYY")</f>
        <v>2016</v>
      </c>
      <c r="F2485" t="s">
        <v>298</v>
      </c>
      <c r="G2485" s="7" t="str">
        <f>VLOOKUP(K2485,[1]LibPAS_data!$A$2:$C$600,3,FALSE)</f>
        <v>Greenlee</v>
      </c>
      <c r="H2485">
        <v>14470</v>
      </c>
      <c r="I2485" t="s">
        <v>72</v>
      </c>
      <c r="J2485" s="7" t="str">
        <f>VLOOKUP(K2485,[1]LibPAS_data!$A$2:$C$601,2,FALSE)</f>
        <v>Clifton Public Library</v>
      </c>
      <c r="K2485" t="s">
        <v>170</v>
      </c>
      <c r="L2485" t="s">
        <v>70</v>
      </c>
      <c r="M2485" t="s">
        <v>266</v>
      </c>
      <c r="P2485">
        <v>0</v>
      </c>
      <c r="Q2485">
        <v>0</v>
      </c>
      <c r="R2485">
        <v>0</v>
      </c>
      <c r="S2485">
        <v>0</v>
      </c>
      <c r="T2485">
        <v>0</v>
      </c>
      <c r="U2485">
        <v>0</v>
      </c>
      <c r="V2485">
        <v>0</v>
      </c>
    </row>
    <row r="2486" spans="1:22" ht="15" x14ac:dyDescent="0.25">
      <c r="A2486" s="22">
        <f>VLOOKUP(lex_jul_2014[[#This Row],[Locationid]],[1]LibPAS_data!$A$2:$D$264,4,FALSE)</f>
        <v>1469</v>
      </c>
      <c r="B2486" s="10" t="str">
        <f>TEXT(C2486,"yyyy")&amp;"-"&amp;"Q"&amp;LOOKUP(MONTH(C2486),{1,4,7,10},{1,2,3,4})</f>
        <v>2016-Q2</v>
      </c>
      <c r="C2486" s="19">
        <v>42491</v>
      </c>
      <c r="D2486" s="7">
        <f>YEAR(DATE(YEAR(lex_jul_2014[[#This Row],[Date]]),MONTH(lex_jul_2014[[#This Row],[Date]])+6,1))</f>
        <v>2016</v>
      </c>
      <c r="E2486" s="39" t="str">
        <f>TEXT(lex_jul_2014[[#This Row],[Date]],"YYYY")</f>
        <v>2016</v>
      </c>
      <c r="F2486" t="s">
        <v>298</v>
      </c>
      <c r="G2486" s="7" t="str">
        <f>VLOOKUP(K2486,[1]LibPAS_data!$A$2:$C$600,3,FALSE)</f>
        <v>Cochise</v>
      </c>
      <c r="H2486">
        <v>5783</v>
      </c>
      <c r="I2486" t="s">
        <v>79</v>
      </c>
      <c r="J2486" s="7" t="str">
        <f>VLOOKUP(K2486,[1]LibPAS_data!$A$2:$C$601,2,FALSE)</f>
        <v>Cochise County Library District</v>
      </c>
      <c r="K2486" t="s">
        <v>171</v>
      </c>
      <c r="L2486" t="s">
        <v>76</v>
      </c>
      <c r="M2486" t="s">
        <v>266</v>
      </c>
      <c r="P2486">
        <v>0</v>
      </c>
      <c r="Q2486">
        <v>0</v>
      </c>
      <c r="R2486">
        <v>0</v>
      </c>
      <c r="S2486">
        <v>0</v>
      </c>
      <c r="T2486">
        <v>0</v>
      </c>
      <c r="U2486">
        <v>0</v>
      </c>
      <c r="V2486">
        <v>0</v>
      </c>
    </row>
    <row r="2487" spans="1:22" ht="15" x14ac:dyDescent="0.25">
      <c r="A2487" s="22">
        <f>VLOOKUP(lex_jul_2014[[#This Row],[Locationid]],[1]LibPAS_data!$A$2:$D$264,4,FALSE)</f>
        <v>150</v>
      </c>
      <c r="B2487" s="10" t="str">
        <f>TEXT(C2487,"yyyy")&amp;"-"&amp;"Q"&amp;LOOKUP(MONTH(C2487),{1,4,7,10},{1,2,3,4})</f>
        <v>2016-Q2</v>
      </c>
      <c r="C2487" s="19">
        <v>42491</v>
      </c>
      <c r="D2487" s="7">
        <f>YEAR(DATE(YEAR(lex_jul_2014[[#This Row],[Date]]),MONTH(lex_jul_2014[[#This Row],[Date]])+6,1))</f>
        <v>2016</v>
      </c>
      <c r="E2487" s="39" t="str">
        <f>TEXT(lex_jul_2014[[#This Row],[Date]],"YYYY")</f>
        <v>2016</v>
      </c>
      <c r="F2487" t="s">
        <v>298</v>
      </c>
      <c r="G2487" s="7" t="str">
        <f>VLOOKUP(K2487,[1]LibPAS_data!$A$2:$C$600,3,FALSE)</f>
        <v>Yuma</v>
      </c>
      <c r="H2487">
        <v>14528</v>
      </c>
      <c r="I2487" t="s">
        <v>142</v>
      </c>
      <c r="J2487" s="7" t="str">
        <f>VLOOKUP(K2487,[1]LibPAS_data!$A$2:$C$601,2,FALSE)</f>
        <v>Cocopah Tribal Library</v>
      </c>
      <c r="K2487" t="s">
        <v>172</v>
      </c>
      <c r="L2487" t="s">
        <v>141</v>
      </c>
      <c r="M2487" t="s">
        <v>266</v>
      </c>
      <c r="P2487">
        <v>0</v>
      </c>
      <c r="Q2487">
        <v>0</v>
      </c>
      <c r="R2487">
        <v>0</v>
      </c>
      <c r="S2487">
        <v>0</v>
      </c>
      <c r="T2487">
        <v>0</v>
      </c>
      <c r="U2487">
        <v>0</v>
      </c>
      <c r="V2487">
        <v>0</v>
      </c>
    </row>
    <row r="2488" spans="1:22" ht="15" x14ac:dyDescent="0.25">
      <c r="A2488" s="22">
        <f>VLOOKUP(lex_jul_2014[[#This Row],[Locationid]],[1]LibPAS_data!$A$2:$D$264,4,FALSE)</f>
        <v>3352</v>
      </c>
      <c r="B2488" s="10" t="str">
        <f>TEXT(C2488,"yyyy")&amp;"-"&amp;"Q"&amp;LOOKUP(MONTH(C2488),{1,4,7,10},{1,2,3,4})</f>
        <v>2016-Q2</v>
      </c>
      <c r="C2488" s="19">
        <v>42491</v>
      </c>
      <c r="D2488" s="7">
        <f>YEAR(DATE(YEAR(lex_jul_2014[[#This Row],[Date]]),MONTH(lex_jul_2014[[#This Row],[Date]])+6,1))</f>
        <v>2016</v>
      </c>
      <c r="E2488" s="39" t="str">
        <f>TEXT(lex_jul_2014[[#This Row],[Date]],"YYYY")</f>
        <v>2016</v>
      </c>
      <c r="F2488" t="s">
        <v>298</v>
      </c>
      <c r="G2488" s="7" t="str">
        <f>VLOOKUP(K2488,[1]LibPAS_data!$A$2:$C$600,3,FALSE)</f>
        <v>La Paz</v>
      </c>
      <c r="H2488">
        <v>14324</v>
      </c>
      <c r="I2488" t="s">
        <v>33</v>
      </c>
      <c r="J2488" s="7" t="str">
        <f>VLOOKUP(K2488,[1]LibPAS_data!$A$2:$C$601,2,FALSE)</f>
        <v>Colorado River Indian Tribes Library</v>
      </c>
      <c r="K2488" t="s">
        <v>173</v>
      </c>
      <c r="L2488" t="s">
        <v>34</v>
      </c>
      <c r="M2488" t="s">
        <v>266</v>
      </c>
      <c r="P2488">
        <v>0</v>
      </c>
      <c r="Q2488">
        <v>0</v>
      </c>
      <c r="R2488">
        <v>0</v>
      </c>
      <c r="S2488">
        <v>0</v>
      </c>
      <c r="T2488">
        <v>0</v>
      </c>
      <c r="U2488">
        <v>0</v>
      </c>
      <c r="V2488">
        <v>0</v>
      </c>
    </row>
    <row r="2489" spans="1:22" ht="15" x14ac:dyDescent="0.25">
      <c r="A2489" s="22" t="e">
        <f>VLOOKUP(lex_jul_2014[[#This Row],[Locationid]],[1]LibPAS_data!$A$2:$D$264,4,FALSE)</f>
        <v>#N/A</v>
      </c>
      <c r="B2489" s="10" t="str">
        <f>TEXT(C2489,"yyyy")&amp;"-"&amp;"Q"&amp;LOOKUP(MONTH(C2489),{1,4,7,10},{1,2,3,4})</f>
        <v>2016-Q2</v>
      </c>
      <c r="C2489" s="19">
        <v>42491</v>
      </c>
      <c r="D2489" s="7">
        <f>YEAR(DATE(YEAR(lex_jul_2014[[#This Row],[Date]]),MONTH(lex_jul_2014[[#This Row],[Date]])+6,1))</f>
        <v>2016</v>
      </c>
      <c r="E2489" s="39" t="str">
        <f>TEXT(lex_jul_2014[[#This Row],[Date]],"YYYY")</f>
        <v>2016</v>
      </c>
      <c r="F2489" t="s">
        <v>298</v>
      </c>
      <c r="G2489" s="7" t="str">
        <f>VLOOKUP(K2489,[1]LibPAS_data!$A$2:$C$600,3,FALSE)</f>
        <v>Yavapai</v>
      </c>
      <c r="H2489">
        <v>14540</v>
      </c>
      <c r="I2489" t="s">
        <v>58</v>
      </c>
      <c r="J2489" s="7" t="str">
        <f>VLOOKUP(K2489,[1]LibPAS_data!$A$2:$C$601,2,FALSE)</f>
        <v>Congress Public Library</v>
      </c>
      <c r="K2489" t="s">
        <v>174</v>
      </c>
      <c r="L2489" t="s">
        <v>39</v>
      </c>
      <c r="M2489" t="s">
        <v>266</v>
      </c>
      <c r="P2489">
        <v>0</v>
      </c>
      <c r="Q2489">
        <v>0</v>
      </c>
      <c r="R2489">
        <v>0</v>
      </c>
      <c r="S2489">
        <v>0</v>
      </c>
      <c r="T2489">
        <v>0</v>
      </c>
      <c r="U2489">
        <v>0</v>
      </c>
      <c r="V2489">
        <v>0</v>
      </c>
    </row>
    <row r="2490" spans="1:22" ht="15" x14ac:dyDescent="0.25">
      <c r="A2490" s="22">
        <f>VLOOKUP(lex_jul_2014[[#This Row],[Locationid]],[1]LibPAS_data!$A$2:$D$264,4,FALSE)</f>
        <v>9676</v>
      </c>
      <c r="B2490" s="10" t="str">
        <f>TEXT(C2490,"yyyy")&amp;"-"&amp;"Q"&amp;LOOKUP(MONTH(C2490),{1,4,7,10},{1,2,3,4})</f>
        <v>2016-Q2</v>
      </c>
      <c r="C2490" s="19">
        <v>42491</v>
      </c>
      <c r="D2490" s="7">
        <f>YEAR(DATE(YEAR(lex_jul_2014[[#This Row],[Date]]),MONTH(lex_jul_2014[[#This Row],[Date]])+6,1))</f>
        <v>2016</v>
      </c>
      <c r="E2490" s="39" t="str">
        <f>TEXT(lex_jul_2014[[#This Row],[Date]],"YYYY")</f>
        <v>2016</v>
      </c>
      <c r="F2490" t="s">
        <v>298</v>
      </c>
      <c r="G2490" s="7" t="str">
        <f>VLOOKUP(K2490,[1]LibPAS_data!$A$2:$C$600,3,FALSE)</f>
        <v>Pinal</v>
      </c>
      <c r="H2490">
        <v>13836</v>
      </c>
      <c r="I2490" t="s">
        <v>16</v>
      </c>
      <c r="J2490" s="7" t="str">
        <f>VLOOKUP(K2490,[1]LibPAS_data!$A$2:$C$601,2,FALSE)</f>
        <v>Coolidge Public Library</v>
      </c>
      <c r="K2490" t="s">
        <v>175</v>
      </c>
      <c r="L2490" t="s">
        <v>13</v>
      </c>
      <c r="M2490" t="s">
        <v>266</v>
      </c>
      <c r="P2490">
        <v>0</v>
      </c>
      <c r="Q2490">
        <v>0</v>
      </c>
      <c r="R2490">
        <v>0</v>
      </c>
      <c r="S2490">
        <v>0</v>
      </c>
      <c r="T2490">
        <v>0</v>
      </c>
      <c r="U2490">
        <v>0</v>
      </c>
      <c r="V2490">
        <v>0</v>
      </c>
    </row>
    <row r="2491" spans="1:22" ht="15" x14ac:dyDescent="0.25">
      <c r="A2491" s="22">
        <f>VLOOKUP(lex_jul_2014[[#This Row],[Locationid]],[1]LibPAS_data!$A$2:$D$264,4,FALSE)</f>
        <v>7546</v>
      </c>
      <c r="B2491" s="10" t="str">
        <f>TEXT(C2491,"yyyy")&amp;"-"&amp;"Q"&amp;LOOKUP(MONTH(C2491),{1,4,7,10},{1,2,3,4})</f>
        <v>2016-Q2</v>
      </c>
      <c r="C2491" s="19">
        <v>42491</v>
      </c>
      <c r="D2491" s="7">
        <f>YEAR(DATE(YEAR(lex_jul_2014[[#This Row],[Date]]),MONTH(lex_jul_2014[[#This Row],[Date]])+6,1))</f>
        <v>2016</v>
      </c>
      <c r="E2491" s="39" t="str">
        <f>TEXT(lex_jul_2014[[#This Row],[Date]],"YYYY")</f>
        <v>2016</v>
      </c>
      <c r="F2491" t="s">
        <v>298</v>
      </c>
      <c r="G2491" s="7" t="str">
        <f>VLOOKUP(K2491,[1]LibPAS_data!$A$2:$C$600,3,FALSE)</f>
        <v>Cochise</v>
      </c>
      <c r="H2491">
        <v>14446</v>
      </c>
      <c r="I2491" t="s">
        <v>80</v>
      </c>
      <c r="J2491" s="7" t="str">
        <f>VLOOKUP(K2491,[1]LibPAS_data!$A$2:$C$601,2,FALSE)</f>
        <v>Copper Queen Library</v>
      </c>
      <c r="K2491" t="s">
        <v>176</v>
      </c>
      <c r="L2491" t="s">
        <v>76</v>
      </c>
      <c r="M2491" t="s">
        <v>266</v>
      </c>
      <c r="P2491">
        <v>0</v>
      </c>
      <c r="Q2491">
        <v>0</v>
      </c>
      <c r="R2491">
        <v>0</v>
      </c>
      <c r="S2491">
        <v>0</v>
      </c>
      <c r="T2491">
        <v>0</v>
      </c>
      <c r="U2491">
        <v>0</v>
      </c>
      <c r="V2491">
        <v>0</v>
      </c>
    </row>
    <row r="2492" spans="1:22" ht="15" x14ac:dyDescent="0.25">
      <c r="A2492" s="22" t="e">
        <f>VLOOKUP(lex_jul_2014[[#This Row],[Locationid]],[1]LibPAS_data!$A$2:$D$264,4,FALSE)</f>
        <v>#N/A</v>
      </c>
      <c r="B2492" s="10" t="str">
        <f>TEXT(C2492,"yyyy")&amp;"-"&amp;"Q"&amp;LOOKUP(MONTH(C2492),{1,4,7,10},{1,2,3,4})</f>
        <v>2016-Q2</v>
      </c>
      <c r="C2492" s="19">
        <v>42491</v>
      </c>
      <c r="D2492" s="7">
        <f>YEAR(DATE(YEAR(lex_jul_2014[[#This Row],[Date]]),MONTH(lex_jul_2014[[#This Row],[Date]])+6,1))</f>
        <v>2016</v>
      </c>
      <c r="E2492" s="39" t="str">
        <f>TEXT(lex_jul_2014[[#This Row],[Date]],"YYYY")</f>
        <v>2016</v>
      </c>
      <c r="F2492" t="s">
        <v>298</v>
      </c>
      <c r="G2492" s="7" t="str">
        <f>VLOOKUP(K2492,[1]LibPAS_data!$A$2:$C$600,3,FALSE)</f>
        <v>Yavapai</v>
      </c>
      <c r="H2492">
        <v>14541</v>
      </c>
      <c r="I2492" t="s">
        <v>51</v>
      </c>
      <c r="J2492" s="7" t="str">
        <f>VLOOKUP(K2492,[1]LibPAS_data!$A$2:$C$601,2,FALSE)</f>
        <v>Cordes Lakes Public Library</v>
      </c>
      <c r="K2492" t="s">
        <v>177</v>
      </c>
      <c r="L2492" t="s">
        <v>39</v>
      </c>
      <c r="M2492" t="s">
        <v>266</v>
      </c>
      <c r="P2492">
        <v>0</v>
      </c>
      <c r="Q2492">
        <v>0</v>
      </c>
      <c r="R2492">
        <v>0</v>
      </c>
      <c r="S2492">
        <v>0</v>
      </c>
      <c r="T2492">
        <v>0</v>
      </c>
      <c r="U2492">
        <v>0</v>
      </c>
      <c r="V2492">
        <v>0</v>
      </c>
    </row>
    <row r="2493" spans="1:22" ht="15" x14ac:dyDescent="0.25">
      <c r="A2493" s="22">
        <f>VLOOKUP(lex_jul_2014[[#This Row],[Locationid]],[1]LibPAS_data!$A$2:$D$264,4,FALSE)</f>
        <v>12610</v>
      </c>
      <c r="B2493" s="10" t="str">
        <f>TEXT(C2493,"yyyy")&amp;"-"&amp;"Q"&amp;LOOKUP(MONTH(C2493),{1,4,7,10},{1,2,3,4})</f>
        <v>2016-Q2</v>
      </c>
      <c r="C2493" s="19">
        <v>42491</v>
      </c>
      <c r="D2493" s="7">
        <f>YEAR(DATE(YEAR(lex_jul_2014[[#This Row],[Date]]),MONTH(lex_jul_2014[[#This Row],[Date]])+6,1))</f>
        <v>2016</v>
      </c>
      <c r="E2493" s="39" t="str">
        <f>TEXT(lex_jul_2014[[#This Row],[Date]],"YYYY")</f>
        <v>2016</v>
      </c>
      <c r="F2493" t="s">
        <v>298</v>
      </c>
      <c r="G2493" s="7" t="str">
        <f>VLOOKUP(K2493,[1]LibPAS_data!$A$2:$C$600,3,FALSE)</f>
        <v>Yavapai</v>
      </c>
      <c r="H2493">
        <v>14517</v>
      </c>
      <c r="I2493" t="s">
        <v>38</v>
      </c>
      <c r="J2493" s="7" t="str">
        <f>VLOOKUP(K2493,[1]LibPAS_data!$A$2:$C$601,2,FALSE)</f>
        <v>Cottonwood Public Library</v>
      </c>
      <c r="K2493" t="s">
        <v>178</v>
      </c>
      <c r="L2493" t="s">
        <v>39</v>
      </c>
      <c r="M2493" t="s">
        <v>266</v>
      </c>
      <c r="P2493">
        <v>0</v>
      </c>
      <c r="Q2493">
        <v>0</v>
      </c>
      <c r="R2493">
        <v>0</v>
      </c>
      <c r="S2493">
        <v>0</v>
      </c>
      <c r="T2493">
        <v>0</v>
      </c>
      <c r="U2493">
        <v>0</v>
      </c>
      <c r="V2493">
        <v>0</v>
      </c>
    </row>
    <row r="2494" spans="1:22" ht="15" x14ac:dyDescent="0.25">
      <c r="A2494" s="22" t="e">
        <f>VLOOKUP(lex_jul_2014[[#This Row],[Locationid]],[1]LibPAS_data!$A$2:$D$264,4,FALSE)</f>
        <v>#N/A</v>
      </c>
      <c r="B2494" s="10" t="str">
        <f>TEXT(C2494,"yyyy")&amp;"-"&amp;"Q"&amp;LOOKUP(MONTH(C2494),{1,4,7,10},{1,2,3,4})</f>
        <v>2016-Q2</v>
      </c>
      <c r="C2494" s="19">
        <v>42491</v>
      </c>
      <c r="D2494" s="7">
        <f>YEAR(DATE(YEAR(lex_jul_2014[[#This Row],[Date]]),MONTH(lex_jul_2014[[#This Row],[Date]])+6,1))</f>
        <v>2016</v>
      </c>
      <c r="E2494" s="39" t="str">
        <f>TEXT(lex_jul_2014[[#This Row],[Date]],"YYYY")</f>
        <v>2016</v>
      </c>
      <c r="F2494" t="s">
        <v>298</v>
      </c>
      <c r="G2494" s="7" t="str">
        <f>VLOOKUP(K2494,[1]LibPAS_data!$A$2:$C$600,3,FALSE)</f>
        <v>Yavapai</v>
      </c>
      <c r="H2494">
        <v>14542</v>
      </c>
      <c r="I2494" t="s">
        <v>52</v>
      </c>
      <c r="J2494" s="7" t="str">
        <f>VLOOKUP(K2494,[1]LibPAS_data!$A$2:$C$601,2,FALSE)</f>
        <v>Crown King Public Library</v>
      </c>
      <c r="K2494" t="s">
        <v>179</v>
      </c>
      <c r="L2494" t="s">
        <v>39</v>
      </c>
      <c r="M2494" t="s">
        <v>266</v>
      </c>
      <c r="P2494">
        <v>0</v>
      </c>
      <c r="Q2494">
        <v>0</v>
      </c>
      <c r="R2494">
        <v>0</v>
      </c>
      <c r="S2494">
        <v>0</v>
      </c>
      <c r="T2494">
        <v>0</v>
      </c>
      <c r="U2494">
        <v>0</v>
      </c>
      <c r="V2494">
        <v>0</v>
      </c>
    </row>
    <row r="2495" spans="1:22" ht="15" x14ac:dyDescent="0.25">
      <c r="A2495" s="22">
        <f>VLOOKUP(lex_jul_2014[[#This Row],[Locationid]],[1]LibPAS_data!$A$2:$D$264,4,FALSE)</f>
        <v>7004</v>
      </c>
      <c r="B2495" s="10" t="str">
        <f>TEXT(C2495,"yyyy")&amp;"-"&amp;"Q"&amp;LOOKUP(MONTH(C2495),{1,4,7,10},{1,2,3,4})</f>
        <v>2016-Q2</v>
      </c>
      <c r="C2495" s="19">
        <v>42491</v>
      </c>
      <c r="D2495" s="7">
        <f>YEAR(DATE(YEAR(lex_jul_2014[[#This Row],[Date]]),MONTH(lex_jul_2014[[#This Row],[Date]])+6,1))</f>
        <v>2016</v>
      </c>
      <c r="E2495" s="39" t="str">
        <f>TEXT(lex_jul_2014[[#This Row],[Date]],"YYYY")</f>
        <v>2016</v>
      </c>
      <c r="F2495" t="s">
        <v>298</v>
      </c>
      <c r="G2495" s="7" t="str">
        <f>VLOOKUP(K2495,[1]LibPAS_data!$A$2:$C$600,3,FALSE)</f>
        <v>Maricopa</v>
      </c>
      <c r="H2495">
        <v>14477</v>
      </c>
      <c r="I2495" t="s">
        <v>97</v>
      </c>
      <c r="J2495" s="7" t="str">
        <f>VLOOKUP(K2495,[1]LibPAS_data!$A$2:$C$601,2,FALSE)</f>
        <v>Desert Foothills Branch Library</v>
      </c>
      <c r="K2495" t="s">
        <v>287</v>
      </c>
      <c r="L2495" t="s">
        <v>96</v>
      </c>
      <c r="M2495" t="s">
        <v>266</v>
      </c>
      <c r="P2495">
        <v>0</v>
      </c>
      <c r="Q2495">
        <v>0</v>
      </c>
      <c r="R2495">
        <v>0</v>
      </c>
      <c r="S2495">
        <v>0</v>
      </c>
      <c r="T2495">
        <v>0</v>
      </c>
      <c r="U2495">
        <v>0</v>
      </c>
      <c r="V2495">
        <v>0</v>
      </c>
    </row>
    <row r="2496" spans="1:22" ht="15" x14ac:dyDescent="0.25">
      <c r="A2496" s="22" t="e">
        <f>VLOOKUP(lex_jul_2014[[#This Row],[Locationid]],[1]LibPAS_data!$A$2:$D$264,4,FALSE)</f>
        <v>#N/A</v>
      </c>
      <c r="B2496" s="10" t="str">
        <f>TEXT(C2496,"yyyy")&amp;"-"&amp;"Q"&amp;LOOKUP(MONTH(C2496),{1,4,7,10},{1,2,3,4})</f>
        <v>2016-Q2</v>
      </c>
      <c r="C2496" s="19">
        <v>42491</v>
      </c>
      <c r="D2496" s="7">
        <f>YEAR(DATE(YEAR(lex_jul_2014[[#This Row],[Date]]),MONTH(lex_jul_2014[[#This Row],[Date]])+6,1))</f>
        <v>2016</v>
      </c>
      <c r="E2496" s="39" t="str">
        <f>TEXT(lex_jul_2014[[#This Row],[Date]],"YYYY")</f>
        <v>2016</v>
      </c>
      <c r="F2496" t="s">
        <v>298</v>
      </c>
      <c r="G2496" s="7" t="str">
        <f>VLOOKUP(K2496,[1]LibPAS_data!$A$2:$C$600,3,FALSE)</f>
        <v>Yavapai</v>
      </c>
      <c r="H2496">
        <v>14545</v>
      </c>
      <c r="I2496" t="s">
        <v>53</v>
      </c>
      <c r="J2496" s="7" t="str">
        <f>VLOOKUP(K2496,[1]LibPAS_data!$A$2:$C$601,2,FALSE)</f>
        <v>Dewey-Humboldt Town Library</v>
      </c>
      <c r="K2496" t="s">
        <v>180</v>
      </c>
      <c r="L2496" t="s">
        <v>39</v>
      </c>
      <c r="M2496" t="s">
        <v>266</v>
      </c>
      <c r="P2496">
        <v>0</v>
      </c>
      <c r="Q2496">
        <v>0</v>
      </c>
      <c r="R2496">
        <v>0</v>
      </c>
      <c r="S2496">
        <v>0</v>
      </c>
      <c r="T2496">
        <v>0</v>
      </c>
      <c r="U2496">
        <v>0</v>
      </c>
      <c r="V2496">
        <v>0</v>
      </c>
    </row>
    <row r="2497" spans="1:22" ht="15" x14ac:dyDescent="0.25">
      <c r="A2497" s="22">
        <f>VLOOKUP(lex_jul_2014[[#This Row],[Locationid]],[1]LibPAS_data!$A$2:$D$264,4,FALSE)</f>
        <v>21526</v>
      </c>
      <c r="B2497" s="10" t="str">
        <f>TEXT(C2497,"yyyy")&amp;"-"&amp;"Q"&amp;LOOKUP(MONTH(C2497),{1,4,7,10},{1,2,3,4})</f>
        <v>2016-Q2</v>
      </c>
      <c r="C2497" s="19">
        <v>42491</v>
      </c>
      <c r="D2497" s="7">
        <f>YEAR(DATE(YEAR(lex_jul_2014[[#This Row],[Date]]),MONTH(lex_jul_2014[[#This Row],[Date]])+6,1))</f>
        <v>2016</v>
      </c>
      <c r="E2497" s="39" t="str">
        <f>TEXT(lex_jul_2014[[#This Row],[Date]],"YYYY")</f>
        <v>2016</v>
      </c>
      <c r="F2497" t="s">
        <v>298</v>
      </c>
      <c r="G2497" s="7" t="str">
        <f>VLOOKUP(K2497,[1]LibPAS_data!$A$2:$C$600,3,FALSE)</f>
        <v>Cochise</v>
      </c>
      <c r="H2497">
        <v>14447</v>
      </c>
      <c r="I2497" t="s">
        <v>81</v>
      </c>
      <c r="J2497" s="7" t="str">
        <f>VLOOKUP(K2497,[1]LibPAS_data!$A$2:$C$601,2,FALSE)</f>
        <v>Douglas Public Library</v>
      </c>
      <c r="K2497" t="s">
        <v>181</v>
      </c>
      <c r="L2497" t="s">
        <v>76</v>
      </c>
      <c r="M2497" t="s">
        <v>266</v>
      </c>
      <c r="P2497">
        <v>0</v>
      </c>
      <c r="Q2497">
        <v>0</v>
      </c>
      <c r="R2497">
        <v>0</v>
      </c>
      <c r="S2497">
        <v>0</v>
      </c>
      <c r="T2497">
        <v>0</v>
      </c>
      <c r="U2497">
        <v>0</v>
      </c>
      <c r="V2497">
        <v>0</v>
      </c>
    </row>
    <row r="2498" spans="1:22" ht="15" x14ac:dyDescent="0.25">
      <c r="A2498" s="22" t="e">
        <f>VLOOKUP(lex_jul_2014[[#This Row],[Locationid]],[1]LibPAS_data!$A$2:$D$264,4,FALSE)</f>
        <v>#N/A</v>
      </c>
      <c r="B2498" s="10" t="str">
        <f>TEXT(C2498,"yyyy")&amp;"-"&amp;"Q"&amp;LOOKUP(MONTH(C2498),{1,4,7,10},{1,2,3,4})</f>
        <v>2016-Q2</v>
      </c>
      <c r="C2498" s="19">
        <v>42491</v>
      </c>
      <c r="D2498" s="7">
        <f>YEAR(DATE(YEAR(lex_jul_2014[[#This Row],[Date]]),MONTH(lex_jul_2014[[#This Row],[Date]])+6,1))</f>
        <v>2016</v>
      </c>
      <c r="E2498" s="39" t="str">
        <f>TEXT(lex_jul_2014[[#This Row],[Date]],"YYYY")</f>
        <v>2016</v>
      </c>
      <c r="F2498" t="s">
        <v>298</v>
      </c>
      <c r="G2498" s="7" t="str">
        <f>VLOOKUP(K2498,[1]LibPAS_data!$A$2:$C$600,3,FALSE)</f>
        <v>Pima</v>
      </c>
      <c r="H2498">
        <v>14510</v>
      </c>
      <c r="I2498" t="s">
        <v>132</v>
      </c>
      <c r="J2498" s="7" t="str">
        <f>VLOOKUP(K2498,[1]LibPAS_data!$A$2:$C$601,2,FALSE)</f>
        <v>Dr. Fernando Escalante Comm Library</v>
      </c>
      <c r="K2498" t="s">
        <v>182</v>
      </c>
      <c r="L2498" t="s">
        <v>131</v>
      </c>
      <c r="M2498" t="s">
        <v>266</v>
      </c>
      <c r="P2498">
        <v>0</v>
      </c>
      <c r="Q2498">
        <v>0</v>
      </c>
      <c r="R2498">
        <v>0</v>
      </c>
      <c r="S2498">
        <v>0</v>
      </c>
      <c r="T2498">
        <v>0</v>
      </c>
      <c r="U2498">
        <v>0</v>
      </c>
      <c r="V2498">
        <v>0</v>
      </c>
    </row>
    <row r="2499" spans="1:22" ht="15" x14ac:dyDescent="0.25">
      <c r="A2499" s="22">
        <f>VLOOKUP(lex_jul_2014[[#This Row],[Locationid]],[1]LibPAS_data!$A$2:$D$264,4,FALSE)</f>
        <v>1264</v>
      </c>
      <c r="B2499" s="10" t="str">
        <f>TEXT(C2499,"yyyy")&amp;"-"&amp;"Q"&amp;LOOKUP(MONTH(C2499),{1,4,7,10},{1,2,3,4})</f>
        <v>2016-Q2</v>
      </c>
      <c r="C2499" s="19">
        <v>42491</v>
      </c>
      <c r="D2499" s="7">
        <f>YEAR(DATE(YEAR(lex_jul_2014[[#This Row],[Date]]),MONTH(lex_jul_2014[[#This Row],[Date]])+6,1))</f>
        <v>2016</v>
      </c>
      <c r="E2499" s="39" t="str">
        <f>TEXT(lex_jul_2014[[#This Row],[Date]],"YYYY")</f>
        <v>2016</v>
      </c>
      <c r="F2499" t="s">
        <v>298</v>
      </c>
      <c r="G2499" s="7" t="str">
        <f>VLOOKUP(K2499,[1]LibPAS_data!$A$2:$C$600,3,FALSE)</f>
        <v>Greenlee</v>
      </c>
      <c r="H2499">
        <v>14468</v>
      </c>
      <c r="I2499" t="s">
        <v>69</v>
      </c>
      <c r="J2499" s="7" t="str">
        <f>VLOOKUP(K2499,[1]LibPAS_data!$A$2:$C$601,2,FALSE)</f>
        <v>Duncan Public Library</v>
      </c>
      <c r="K2499" t="s">
        <v>183</v>
      </c>
      <c r="L2499" t="s">
        <v>70</v>
      </c>
      <c r="M2499" t="s">
        <v>266</v>
      </c>
      <c r="P2499">
        <v>0</v>
      </c>
      <c r="Q2499">
        <v>0</v>
      </c>
      <c r="R2499">
        <v>0</v>
      </c>
      <c r="S2499">
        <v>0</v>
      </c>
      <c r="T2499">
        <v>0</v>
      </c>
      <c r="U2499">
        <v>0</v>
      </c>
      <c r="V2499">
        <v>0</v>
      </c>
    </row>
    <row r="2500" spans="1:22" ht="15" x14ac:dyDescent="0.25">
      <c r="A2500" s="22">
        <f>VLOOKUP(lex_jul_2014[[#This Row],[Locationid]],[1]LibPAS_data!$A$2:$D$264,4,FALSE)</f>
        <v>3457</v>
      </c>
      <c r="B2500" s="10" t="str">
        <f>TEXT(C2500,"yyyy")&amp;"-"&amp;"Q"&amp;LOOKUP(MONTH(C2500),{1,4,7,10},{1,2,3,4})</f>
        <v>2016-Q2</v>
      </c>
      <c r="C2500" s="19">
        <v>42491</v>
      </c>
      <c r="D2500" s="7">
        <f>YEAR(DATE(YEAR(lex_jul_2014[[#This Row],[Date]]),MONTH(lex_jul_2014[[#This Row],[Date]])+6,1))</f>
        <v>2016</v>
      </c>
      <c r="E2500" s="39" t="str">
        <f>TEXT(lex_jul_2014[[#This Row],[Date]],"YYYY")</f>
        <v>2016</v>
      </c>
      <c r="F2500" t="s">
        <v>298</v>
      </c>
      <c r="G2500" s="7" t="str">
        <f>VLOOKUP(K2500,[1]LibPAS_data!$A$2:$C$600,3,FALSE)</f>
        <v>Pinal</v>
      </c>
      <c r="H2500">
        <v>13837</v>
      </c>
      <c r="I2500" t="s">
        <v>17</v>
      </c>
      <c r="J2500" s="7" t="str">
        <f>VLOOKUP(K2500,[1]LibPAS_data!$A$2:$C$601,2,FALSE)</f>
        <v>Eloy Santa Cruz Library</v>
      </c>
      <c r="K2500" t="s">
        <v>184</v>
      </c>
      <c r="L2500" t="s">
        <v>13</v>
      </c>
      <c r="M2500" t="s">
        <v>266</v>
      </c>
      <c r="P2500">
        <v>0</v>
      </c>
      <c r="Q2500">
        <v>0</v>
      </c>
      <c r="R2500">
        <v>0</v>
      </c>
      <c r="S2500">
        <v>0</v>
      </c>
      <c r="T2500">
        <v>0</v>
      </c>
      <c r="U2500">
        <v>0</v>
      </c>
      <c r="V2500">
        <v>0</v>
      </c>
    </row>
    <row r="2501" spans="1:22" ht="15" x14ac:dyDescent="0.25">
      <c r="A2501" s="22">
        <f>VLOOKUP(lex_jul_2014[[#This Row],[Locationid]],[1]LibPAS_data!$A$2:$D$264,4,FALSE)</f>
        <v>6415</v>
      </c>
      <c r="B2501" s="10" t="str">
        <f>TEXT(C2501,"yyyy")&amp;"-"&amp;"Q"&amp;LOOKUP(MONTH(C2501),{1,4,7,10},{1,2,3,4})</f>
        <v>2016-Q2</v>
      </c>
      <c r="C2501" s="19">
        <v>42491</v>
      </c>
      <c r="D2501" s="7">
        <f>YEAR(DATE(YEAR(lex_jul_2014[[#This Row],[Date]]),MONTH(lex_jul_2014[[#This Row],[Date]])+6,1))</f>
        <v>2016</v>
      </c>
      <c r="E2501" s="39" t="str">
        <f>TEXT(lex_jul_2014[[#This Row],[Date]],"YYYY")</f>
        <v>2016</v>
      </c>
      <c r="F2501" t="s">
        <v>298</v>
      </c>
      <c r="G2501" s="7" t="str">
        <f>VLOOKUP(K2501,[1]LibPAS_data!$A$2:$C$600,3,FALSE)</f>
        <v>Cochise</v>
      </c>
      <c r="H2501">
        <v>14452</v>
      </c>
      <c r="I2501" t="s">
        <v>78</v>
      </c>
      <c r="J2501" s="7" t="str">
        <f>VLOOKUP(K2501,[1]LibPAS_data!$A$2:$C$601,2,FALSE)</f>
        <v>Elsie S. Hogan community Library</v>
      </c>
      <c r="K2501" t="s">
        <v>185</v>
      </c>
      <c r="L2501" t="s">
        <v>76</v>
      </c>
      <c r="M2501" t="s">
        <v>266</v>
      </c>
      <c r="P2501">
        <v>0</v>
      </c>
      <c r="Q2501">
        <v>0</v>
      </c>
      <c r="R2501">
        <v>0</v>
      </c>
      <c r="S2501">
        <v>0</v>
      </c>
      <c r="T2501">
        <v>0</v>
      </c>
      <c r="U2501">
        <v>0</v>
      </c>
      <c r="V2501">
        <v>0</v>
      </c>
    </row>
    <row r="2502" spans="1:22" ht="15" x14ac:dyDescent="0.25">
      <c r="A2502" s="22">
        <f>VLOOKUP(lex_jul_2014[[#This Row],[Locationid]],[1]LibPAS_data!$A$2:$D$264,4,FALSE)</f>
        <v>72247</v>
      </c>
      <c r="B2502" s="10" t="str">
        <f>TEXT(C2502,"yyyy")&amp;"-"&amp;"Q"&amp;LOOKUP(MONTH(C2502),{1,4,7,10},{1,2,3,4})</f>
        <v>2016-Q2</v>
      </c>
      <c r="C2502" s="19">
        <v>42491</v>
      </c>
      <c r="D2502" s="7">
        <f>YEAR(DATE(YEAR(lex_jul_2014[[#This Row],[Date]]),MONTH(lex_jul_2014[[#This Row],[Date]])+6,1))</f>
        <v>2016</v>
      </c>
      <c r="E2502" s="39" t="str">
        <f>TEXT(lex_jul_2014[[#This Row],[Date]],"YYYY")</f>
        <v>2016</v>
      </c>
      <c r="F2502" t="s">
        <v>298</v>
      </c>
      <c r="G2502" s="7" t="str">
        <f>VLOOKUP(K2502,[1]LibPAS_data!$A$2:$C$600,3,FALSE)</f>
        <v>Coconino</v>
      </c>
      <c r="H2502">
        <v>5102</v>
      </c>
      <c r="I2502" t="s">
        <v>63</v>
      </c>
      <c r="J2502" s="7" t="str">
        <f>VLOOKUP(K2502,[1]LibPAS_data!$A$2:$C$601,2,FALSE)</f>
        <v>Flagstaff City-Coconino County Public Library</v>
      </c>
      <c r="K2502" t="s">
        <v>186</v>
      </c>
      <c r="L2502" t="s">
        <v>62</v>
      </c>
      <c r="M2502" t="s">
        <v>266</v>
      </c>
      <c r="P2502">
        <v>48</v>
      </c>
      <c r="Q2502">
        <v>2</v>
      </c>
      <c r="R2502">
        <v>790</v>
      </c>
      <c r="S2502">
        <v>23</v>
      </c>
      <c r="T2502">
        <v>1</v>
      </c>
      <c r="U2502">
        <v>2</v>
      </c>
      <c r="V2502">
        <v>14</v>
      </c>
    </row>
    <row r="2503" spans="1:22" ht="15" x14ac:dyDescent="0.25">
      <c r="A2503" s="22">
        <f>VLOOKUP(lex_jul_2014[[#This Row],[Locationid]],[1]LibPAS_data!$A$2:$D$264,4,FALSE)</f>
        <v>12585</v>
      </c>
      <c r="B2503" s="10" t="str">
        <f>TEXT(C2503,"yyyy")&amp;"-"&amp;"Q"&amp;LOOKUP(MONTH(C2503),{1,4,7,10},{1,2,3,4})</f>
        <v>2016-Q2</v>
      </c>
      <c r="C2503" s="19">
        <v>42491</v>
      </c>
      <c r="D2503" s="7">
        <f>YEAR(DATE(YEAR(lex_jul_2014[[#This Row],[Date]]),MONTH(lex_jul_2014[[#This Row],[Date]])+6,1))</f>
        <v>2016</v>
      </c>
      <c r="E2503" s="39" t="str">
        <f>TEXT(lex_jul_2014[[#This Row],[Date]],"YYYY")</f>
        <v>2016</v>
      </c>
      <c r="F2503" t="s">
        <v>298</v>
      </c>
      <c r="G2503" s="7" t="str">
        <f>VLOOKUP(K2503,[1]LibPAS_data!$A$2:$C$600,3,FALSE)</f>
        <v>Pinal</v>
      </c>
      <c r="H2503">
        <v>13838</v>
      </c>
      <c r="I2503" t="s">
        <v>18</v>
      </c>
      <c r="J2503" s="7" t="str">
        <f>VLOOKUP(K2503,[1]LibPAS_data!$A$2:$C$601,2,FALSE)</f>
        <v>Florence Community Library</v>
      </c>
      <c r="K2503" t="s">
        <v>187</v>
      </c>
      <c r="L2503" t="s">
        <v>13</v>
      </c>
      <c r="M2503" t="s">
        <v>266</v>
      </c>
      <c r="P2503">
        <v>0</v>
      </c>
      <c r="Q2503">
        <v>0</v>
      </c>
      <c r="R2503">
        <v>0</v>
      </c>
      <c r="S2503">
        <v>0</v>
      </c>
      <c r="T2503">
        <v>0</v>
      </c>
      <c r="U2503">
        <v>0</v>
      </c>
      <c r="V2503">
        <v>0</v>
      </c>
    </row>
    <row r="2504" spans="1:22" ht="15" x14ac:dyDescent="0.25">
      <c r="A2504" s="22" t="e">
        <f>VLOOKUP(lex_jul_2014[[#This Row],[Locationid]],[1]LibPAS_data!$A$2:$D$264,4,FALSE)</f>
        <v>#N/A</v>
      </c>
      <c r="B2504" s="10" t="str">
        <f>TEXT(C2504,"yyyy")&amp;"-"&amp;"Q"&amp;LOOKUP(MONTH(C2504),{1,4,7,10},{1,2,3,4})</f>
        <v>2016-Q2</v>
      </c>
      <c r="C2504" s="19">
        <v>42491</v>
      </c>
      <c r="D2504" s="7">
        <f>YEAR(DATE(YEAR(lex_jul_2014[[#This Row],[Date]]),MONTH(lex_jul_2014[[#This Row],[Date]])+6,1))</f>
        <v>2016</v>
      </c>
      <c r="E2504" s="39" t="str">
        <f>TEXT(lex_jul_2014[[#This Row],[Date]],"YYYY")</f>
        <v>2016</v>
      </c>
      <c r="F2504" t="s">
        <v>298</v>
      </c>
      <c r="G2504" s="7" t="str">
        <f>VLOOKUP(K2504,[1]LibPAS_data!$A$2:$C$600,3,FALSE)</f>
        <v>Coconino</v>
      </c>
      <c r="H2504">
        <v>14455</v>
      </c>
      <c r="I2504" t="s">
        <v>66</v>
      </c>
      <c r="J2504" s="7" t="str">
        <f>VLOOKUP(K2504,[1]LibPAS_data!$A$2:$C$601,2,FALSE)</f>
        <v>Forest Lakes Community Library</v>
      </c>
      <c r="K2504" t="s">
        <v>188</v>
      </c>
      <c r="L2504" t="s">
        <v>62</v>
      </c>
      <c r="M2504" t="s">
        <v>266</v>
      </c>
      <c r="P2504">
        <v>0</v>
      </c>
      <c r="Q2504">
        <v>0</v>
      </c>
      <c r="R2504">
        <v>0</v>
      </c>
      <c r="S2504">
        <v>0</v>
      </c>
      <c r="T2504">
        <v>0</v>
      </c>
      <c r="U2504">
        <v>0</v>
      </c>
      <c r="V2504">
        <v>0</v>
      </c>
    </row>
    <row r="2505" spans="1:22" ht="15" x14ac:dyDescent="0.25">
      <c r="A2505" s="22">
        <f>VLOOKUP(lex_jul_2014[[#This Row],[Locationid]],[1]LibPAS_data!$A$2:$D$264,4,FALSE)</f>
        <v>1945</v>
      </c>
      <c r="B2505" s="10" t="str">
        <f>TEXT(C2505,"yyyy")&amp;"-"&amp;"Q"&amp;LOOKUP(MONTH(C2505),{1,4,7,10},{1,2,3,4})</f>
        <v>2016-Q2</v>
      </c>
      <c r="C2505" s="19">
        <v>42491</v>
      </c>
      <c r="D2505" s="7">
        <f>YEAR(DATE(YEAR(lex_jul_2014[[#This Row],[Date]]),MONTH(lex_jul_2014[[#This Row],[Date]])+6,1))</f>
        <v>2016</v>
      </c>
      <c r="E2505" s="39" t="str">
        <f>TEXT(lex_jul_2014[[#This Row],[Date]],"YYYY")</f>
        <v>2016</v>
      </c>
      <c r="F2505" t="s">
        <v>298</v>
      </c>
      <c r="G2505" s="7" t="str">
        <f>VLOOKUP(K2505,[1]LibPAS_data!$A$2:$C$600,3,FALSE)</f>
        <v>Coconino</v>
      </c>
      <c r="H2505">
        <v>14454</v>
      </c>
      <c r="I2505" t="s">
        <v>65</v>
      </c>
      <c r="J2505" s="7" t="str">
        <f>VLOOKUP(K2505,[1]LibPAS_data!$A$2:$C$601,2,FALSE)</f>
        <v>Fredonia Public Library</v>
      </c>
      <c r="K2505" t="s">
        <v>189</v>
      </c>
      <c r="L2505" t="s">
        <v>62</v>
      </c>
      <c r="M2505" t="s">
        <v>266</v>
      </c>
      <c r="P2505">
        <v>0</v>
      </c>
      <c r="Q2505">
        <v>0</v>
      </c>
      <c r="R2505">
        <v>0</v>
      </c>
      <c r="S2505">
        <v>0</v>
      </c>
      <c r="T2505">
        <v>0</v>
      </c>
      <c r="U2505">
        <v>0</v>
      </c>
      <c r="V2505">
        <v>0</v>
      </c>
    </row>
    <row r="2506" spans="1:22" ht="15" x14ac:dyDescent="0.25">
      <c r="A2506" s="22">
        <f>VLOOKUP(lex_jul_2014[[#This Row],[Locationid]],[1]LibPAS_data!$A$2:$D$264,4,FALSE)</f>
        <v>829</v>
      </c>
      <c r="B2506" s="10" t="str">
        <f>TEXT(C2506,"yyyy")&amp;"-"&amp;"Q"&amp;LOOKUP(MONTH(C2506),{1,4,7,10},{1,2,3,4})</f>
        <v>2016-Q2</v>
      </c>
      <c r="C2506" s="19">
        <v>42491</v>
      </c>
      <c r="D2506" s="7">
        <f>YEAR(DATE(YEAR(lex_jul_2014[[#This Row],[Date]]),MONTH(lex_jul_2014[[#This Row],[Date]])+6,1))</f>
        <v>2016</v>
      </c>
      <c r="E2506" s="39" t="str">
        <f>TEXT(lex_jul_2014[[#This Row],[Date]],"YYYY")</f>
        <v>2016</v>
      </c>
      <c r="F2506" t="s">
        <v>298</v>
      </c>
      <c r="G2506" s="7" t="str">
        <f>VLOOKUP(K2506,[1]LibPAS_data!$A$2:$C$600,3,FALSE)</f>
        <v>Maricopa</v>
      </c>
      <c r="H2506">
        <v>14482</v>
      </c>
      <c r="I2506" t="s">
        <v>112</v>
      </c>
      <c r="J2506" s="7" t="str">
        <f>VLOOKUP(K2506,[1]LibPAS_data!$A$2:$C$601,2,FALSE)</f>
        <v>Ft. McDowell Yavapai Nation Tribal Lib</v>
      </c>
      <c r="K2506" t="s">
        <v>190</v>
      </c>
      <c r="L2506" t="s">
        <v>96</v>
      </c>
      <c r="M2506" t="s">
        <v>266</v>
      </c>
      <c r="P2506">
        <v>0</v>
      </c>
      <c r="Q2506">
        <v>0</v>
      </c>
      <c r="R2506">
        <v>0</v>
      </c>
      <c r="S2506">
        <v>0</v>
      </c>
      <c r="T2506">
        <v>0</v>
      </c>
      <c r="U2506">
        <v>0</v>
      </c>
      <c r="V2506">
        <v>0</v>
      </c>
    </row>
    <row r="2507" spans="1:22" ht="15" x14ac:dyDescent="0.25">
      <c r="A2507" s="22">
        <f>VLOOKUP(lex_jul_2014[[#This Row],[Locationid]],[1]LibPAS_data!$A$2:$D$264,4,FALSE)</f>
        <v>72</v>
      </c>
      <c r="B2507" s="10" t="str">
        <f>TEXT(C2507,"yyyy")&amp;"-"&amp;"Q"&amp;LOOKUP(MONTH(C2507),{1,4,7,10},{1,2,3,4})</f>
        <v>2016-Q2</v>
      </c>
      <c r="C2507" s="19">
        <v>42491</v>
      </c>
      <c r="D2507" s="7">
        <f>YEAR(DATE(YEAR(lex_jul_2014[[#This Row],[Date]]),MONTH(lex_jul_2014[[#This Row],[Date]])+6,1))</f>
        <v>2016</v>
      </c>
      <c r="E2507" s="39" t="str">
        <f>TEXT(lex_jul_2014[[#This Row],[Date]],"YYYY")</f>
        <v>2016</v>
      </c>
      <c r="F2507" t="s">
        <v>298</v>
      </c>
      <c r="G2507" s="7" t="str">
        <f>VLOOKUP(K2507,[1]LibPAS_data!$A$2:$C$600,3,FALSE)</f>
        <v>Gila</v>
      </c>
      <c r="H2507">
        <v>5785</v>
      </c>
      <c r="I2507" t="s">
        <v>87</v>
      </c>
      <c r="J2507" s="7" t="str">
        <f>VLOOKUP(K2507,[1]LibPAS_data!$A$2:$C$601,2,FALSE)</f>
        <v>Gila County Library District</v>
      </c>
      <c r="K2507" t="s">
        <v>191</v>
      </c>
      <c r="L2507" t="s">
        <v>84</v>
      </c>
      <c r="M2507" t="s">
        <v>266</v>
      </c>
      <c r="P2507">
        <v>1</v>
      </c>
      <c r="Q2507">
        <v>1</v>
      </c>
      <c r="R2507">
        <v>8</v>
      </c>
      <c r="S2507">
        <v>0</v>
      </c>
      <c r="T2507">
        <v>0</v>
      </c>
      <c r="U2507">
        <v>0</v>
      </c>
      <c r="V2507">
        <v>2</v>
      </c>
    </row>
    <row r="2508" spans="1:22" ht="15" x14ac:dyDescent="0.25">
      <c r="A2508" s="22">
        <f>VLOOKUP(lex_jul_2014[[#This Row],[Locationid]],[1]LibPAS_data!$A$2:$D$264,4,FALSE)</f>
        <v>102303</v>
      </c>
      <c r="B2508" s="10" t="str">
        <f>TEXT(C2508,"yyyy")&amp;"-"&amp;"Q"&amp;LOOKUP(MONTH(C2508),{1,4,7,10},{1,2,3,4})</f>
        <v>2016-Q2</v>
      </c>
      <c r="C2508" s="19">
        <v>42491</v>
      </c>
      <c r="D2508" s="7">
        <f>YEAR(DATE(YEAR(lex_jul_2014[[#This Row],[Date]]),MONTH(lex_jul_2014[[#This Row],[Date]])+6,1))</f>
        <v>2016</v>
      </c>
      <c r="E2508" s="39" t="str">
        <f>TEXT(lex_jul_2014[[#This Row],[Date]],"YYYY")</f>
        <v>2016</v>
      </c>
      <c r="F2508" t="s">
        <v>298</v>
      </c>
      <c r="G2508" s="7" t="str">
        <f>VLOOKUP(K2508,[1]LibPAS_data!$A$2:$C$600,3,FALSE)</f>
        <v>Maricopa</v>
      </c>
      <c r="H2508">
        <v>14479</v>
      </c>
      <c r="I2508" t="s">
        <v>102</v>
      </c>
      <c r="J2508" s="7" t="str">
        <f>VLOOKUP(K2508,[1]LibPAS_data!$A$2:$C$601,2,FALSE)</f>
        <v xml:space="preserve">Glendale Public Library </v>
      </c>
      <c r="K2508" t="s">
        <v>192</v>
      </c>
      <c r="L2508" t="s">
        <v>96</v>
      </c>
      <c r="M2508" t="s">
        <v>266</v>
      </c>
      <c r="P2508">
        <v>6</v>
      </c>
      <c r="Q2508">
        <v>2</v>
      </c>
      <c r="R2508">
        <v>41</v>
      </c>
      <c r="S2508">
        <v>2</v>
      </c>
      <c r="T2508">
        <v>0</v>
      </c>
      <c r="U2508">
        <v>7</v>
      </c>
      <c r="V2508">
        <v>6</v>
      </c>
    </row>
    <row r="2509" spans="1:22" ht="15" x14ac:dyDescent="0.25">
      <c r="A2509" s="22" t="e">
        <f>VLOOKUP(lex_jul_2014[[#This Row],[Locationid]],[1]LibPAS_data!$A$2:$D$264,4,FALSE)</f>
        <v>#N/A</v>
      </c>
      <c r="B2509" s="10" t="str">
        <f>TEXT(C2509,"yyyy")&amp;"-"&amp;"Q"&amp;LOOKUP(MONTH(C2509),{1,4,7,10},{1,2,3,4})</f>
        <v>2016-Q2</v>
      </c>
      <c r="C2509" s="19">
        <v>42491</v>
      </c>
      <c r="D2509" s="7">
        <f>YEAR(DATE(YEAR(lex_jul_2014[[#This Row],[Date]]),MONTH(lex_jul_2014[[#This Row],[Date]])+6,1))</f>
        <v>2016</v>
      </c>
      <c r="E2509" s="39" t="str">
        <f>TEXT(lex_jul_2014[[#This Row],[Date]],"YYYY")</f>
        <v>2016</v>
      </c>
      <c r="F2509" t="s">
        <v>298</v>
      </c>
      <c r="G2509" s="7" t="str">
        <f>VLOOKUP(K2509,[1]LibPAS_data!$A$2:$C$600,3,FALSE)</f>
        <v>Coconino</v>
      </c>
      <c r="H2509">
        <v>14456</v>
      </c>
      <c r="I2509" t="s">
        <v>67</v>
      </c>
      <c r="J2509" s="7" t="str">
        <f>VLOOKUP(K2509,[1]LibPAS_data!$A$2:$C$601,2,FALSE)</f>
        <v>Grand Canyon Community Library</v>
      </c>
      <c r="K2509" t="s">
        <v>193</v>
      </c>
      <c r="L2509" t="s">
        <v>62</v>
      </c>
      <c r="M2509" t="s">
        <v>266</v>
      </c>
      <c r="P2509">
        <v>0</v>
      </c>
      <c r="Q2509">
        <v>0</v>
      </c>
      <c r="R2509">
        <v>0</v>
      </c>
      <c r="S2509">
        <v>0</v>
      </c>
      <c r="T2509">
        <v>0</v>
      </c>
      <c r="U2509">
        <v>0</v>
      </c>
      <c r="V2509">
        <v>0</v>
      </c>
    </row>
    <row r="2510" spans="1:22" ht="15" x14ac:dyDescent="0.25">
      <c r="A2510" s="22" t="e">
        <f>VLOOKUP(lex_jul_2014[[#This Row],[Locationid]],[1]LibPAS_data!$A$2:$D$264,4,FALSE)</f>
        <v>#N/A</v>
      </c>
      <c r="B2510" s="10" t="str">
        <f>TEXT(C2510,"yyyy")&amp;"-"&amp;"Q"&amp;LOOKUP(MONTH(C2510),{1,4,7,10},{1,2,3,4})</f>
        <v>2016-Q2</v>
      </c>
      <c r="C2510" s="19">
        <v>42491</v>
      </c>
      <c r="D2510" s="7">
        <f>YEAR(DATE(YEAR(lex_jul_2014[[#This Row],[Date]]),MONTH(lex_jul_2014[[#This Row],[Date]])+6,1))</f>
        <v>2016</v>
      </c>
      <c r="E2510" s="39" t="str">
        <f>TEXT(lex_jul_2014[[#This Row],[Date]],"YYYY")</f>
        <v>2016</v>
      </c>
      <c r="F2510" t="s">
        <v>298</v>
      </c>
      <c r="G2510" s="7" t="str">
        <f>VLOOKUP(K2510,[1]LibPAS_data!$A$2:$C$600,3,FALSE)</f>
        <v>Greenlee</v>
      </c>
      <c r="H2510">
        <v>14366</v>
      </c>
      <c r="I2510" t="s">
        <v>73</v>
      </c>
      <c r="J2510" s="7" t="str">
        <f>VLOOKUP(K2510,[1]LibPAS_data!$A$2:$C$601,2,FALSE)</f>
        <v>Greenlee County Library</v>
      </c>
      <c r="K2510" t="s">
        <v>194</v>
      </c>
      <c r="L2510" t="s">
        <v>70</v>
      </c>
      <c r="M2510" t="s">
        <v>266</v>
      </c>
      <c r="P2510">
        <v>0</v>
      </c>
      <c r="Q2510">
        <v>0</v>
      </c>
      <c r="R2510">
        <v>0</v>
      </c>
      <c r="S2510">
        <v>0</v>
      </c>
      <c r="T2510">
        <v>0</v>
      </c>
      <c r="U2510">
        <v>0</v>
      </c>
      <c r="V2510">
        <v>0</v>
      </c>
    </row>
    <row r="2511" spans="1:22" ht="15" x14ac:dyDescent="0.25">
      <c r="A2511" s="22">
        <f>VLOOKUP(lex_jul_2014[[#This Row],[Locationid]],[1]LibPAS_data!$A$2:$D$264,4,FALSE)</f>
        <v>2397</v>
      </c>
      <c r="B2511" s="10" t="str">
        <f>TEXT(C2511,"yyyy")&amp;"-"&amp;"Q"&amp;LOOKUP(MONTH(C2511),{1,4,7,10},{1,2,3,4})</f>
        <v>2016-Q2</v>
      </c>
      <c r="C2511" s="19">
        <v>42491</v>
      </c>
      <c r="D2511" s="7">
        <f>YEAR(DATE(YEAR(lex_jul_2014[[#This Row],[Date]]),MONTH(lex_jul_2014[[#This Row],[Date]])+6,1))</f>
        <v>2016</v>
      </c>
      <c r="E2511" s="39" t="str">
        <f>TEXT(lex_jul_2014[[#This Row],[Date]],"YYYY")</f>
        <v>2016</v>
      </c>
      <c r="F2511" t="s">
        <v>298</v>
      </c>
      <c r="G2511" s="7" t="str">
        <f>VLOOKUP(K2511,[1]LibPAS_data!$A$2:$C$600,3,FALSE)</f>
        <v>Navajo</v>
      </c>
      <c r="H2511">
        <v>14496</v>
      </c>
      <c r="I2511" t="s">
        <v>118</v>
      </c>
      <c r="J2511" s="7" t="str">
        <f>VLOOKUP(K2511,[1]LibPAS_data!$A$2:$C$601,2,FALSE)</f>
        <v>Holbrook Public Library</v>
      </c>
      <c r="K2511" t="s">
        <v>195</v>
      </c>
      <c r="L2511" t="s">
        <v>114</v>
      </c>
      <c r="M2511" t="s">
        <v>266</v>
      </c>
      <c r="P2511">
        <v>0</v>
      </c>
      <c r="Q2511">
        <v>0</v>
      </c>
      <c r="R2511">
        <v>0</v>
      </c>
      <c r="S2511">
        <v>0</v>
      </c>
      <c r="T2511">
        <v>0</v>
      </c>
      <c r="U2511">
        <v>0</v>
      </c>
      <c r="V2511">
        <v>0</v>
      </c>
    </row>
    <row r="2512" spans="1:22" ht="15" x14ac:dyDescent="0.25">
      <c r="A2512" s="22">
        <f>VLOOKUP(lex_jul_2014[[#This Row],[Locationid]],[1]LibPAS_data!$A$2:$D$264,4,FALSE)</f>
        <v>1827</v>
      </c>
      <c r="B2512" s="10" t="str">
        <f>TEXT(C2512,"yyyy")&amp;"-"&amp;"Q"&amp;LOOKUP(MONTH(C2512),{1,4,7,10},{1,2,3,4})</f>
        <v>2016-Q2</v>
      </c>
      <c r="C2512" s="19">
        <v>42491</v>
      </c>
      <c r="D2512" s="7">
        <f>YEAR(DATE(YEAR(lex_jul_2014[[#This Row],[Date]]),MONTH(lex_jul_2014[[#This Row],[Date]])+6,1))</f>
        <v>2016</v>
      </c>
      <c r="E2512" s="39" t="str">
        <f>TEXT(lex_jul_2014[[#This Row],[Date]],"YYYY")</f>
        <v>2016</v>
      </c>
      <c r="F2512" t="s">
        <v>298</v>
      </c>
      <c r="G2512" s="7" t="str">
        <f>VLOOKUP(K2512,[1]LibPAS_data!$A$2:$C$600,3,FALSE)</f>
        <v>Navajo</v>
      </c>
      <c r="H2512">
        <v>14497</v>
      </c>
      <c r="I2512" t="s">
        <v>119</v>
      </c>
      <c r="J2512" s="7" t="str">
        <f>VLOOKUP(K2512,[1]LibPAS_data!$A$2:$C$601,2,FALSE)</f>
        <v>Hopi Public Library</v>
      </c>
      <c r="K2512" t="s">
        <v>196</v>
      </c>
      <c r="L2512" t="s">
        <v>114</v>
      </c>
      <c r="M2512" t="s">
        <v>266</v>
      </c>
      <c r="P2512">
        <v>0</v>
      </c>
      <c r="Q2512">
        <v>0</v>
      </c>
      <c r="R2512">
        <v>0</v>
      </c>
      <c r="S2512">
        <v>0</v>
      </c>
      <c r="T2512">
        <v>0</v>
      </c>
      <c r="U2512">
        <v>0</v>
      </c>
      <c r="V2512">
        <v>0</v>
      </c>
    </row>
    <row r="2513" spans="1:22" ht="15" x14ac:dyDescent="0.25">
      <c r="A2513" s="22">
        <f>VLOOKUP(lex_jul_2014[[#This Row],[Locationid]],[1]LibPAS_data!$A$2:$D$264,4,FALSE)</f>
        <v>1694</v>
      </c>
      <c r="B2513" s="10" t="str">
        <f>TEXT(C2513,"yyyy")&amp;"-"&amp;"Q"&amp;LOOKUP(MONTH(C2513),{1,4,7,10},{1,2,3,4})</f>
        <v>2016-Q2</v>
      </c>
      <c r="C2513" s="19">
        <v>42491</v>
      </c>
      <c r="D2513" s="7">
        <f>YEAR(DATE(YEAR(lex_jul_2014[[#This Row],[Date]]),MONTH(lex_jul_2014[[#This Row],[Date]])+6,1))</f>
        <v>2016</v>
      </c>
      <c r="E2513" s="39" t="str">
        <f>TEXT(lex_jul_2014[[#This Row],[Date]],"YYYY")</f>
        <v>2016</v>
      </c>
      <c r="F2513" t="s">
        <v>298</v>
      </c>
      <c r="G2513" s="7" t="str">
        <f>VLOOKUP(K2513,[1]LibPAS_data!$A$2:$C$600,3,FALSE)</f>
        <v>Cochise</v>
      </c>
      <c r="H2513">
        <v>14449</v>
      </c>
      <c r="I2513" t="s">
        <v>83</v>
      </c>
      <c r="J2513" s="7" t="str">
        <f>VLOOKUP(K2513,[1]LibPAS_data!$A$2:$C$601,2,FALSE)</f>
        <v>Huachuca City Public Library</v>
      </c>
      <c r="K2513" t="s">
        <v>197</v>
      </c>
      <c r="L2513" t="s">
        <v>76</v>
      </c>
      <c r="M2513" t="s">
        <v>266</v>
      </c>
      <c r="P2513">
        <v>0</v>
      </c>
      <c r="Q2513">
        <v>0</v>
      </c>
      <c r="R2513">
        <v>0</v>
      </c>
      <c r="S2513">
        <v>0</v>
      </c>
      <c r="T2513">
        <v>0</v>
      </c>
      <c r="U2513">
        <v>0</v>
      </c>
      <c r="V2513">
        <v>0</v>
      </c>
    </row>
    <row r="2514" spans="1:22" ht="15" x14ac:dyDescent="0.25">
      <c r="A2514" s="22" t="str">
        <f>VLOOKUP(lex_jul_2014[[#This Row],[Locationid]],[1]LibPAS_data!$A$2:$D$264,4,FALSE)</f>
        <v>N/A</v>
      </c>
      <c r="B2514" s="10" t="str">
        <f>TEXT(C2514,"yyyy")&amp;"-"&amp;"Q"&amp;LOOKUP(MONTH(C2514),{1,4,7,10},{1,2,3,4})</f>
        <v>2016-Q2</v>
      </c>
      <c r="C2514" s="19">
        <v>42491</v>
      </c>
      <c r="D2514" s="7">
        <f>YEAR(DATE(YEAR(lex_jul_2014[[#This Row],[Date]]),MONTH(lex_jul_2014[[#This Row],[Date]])+6,1))</f>
        <v>2016</v>
      </c>
      <c r="E2514" s="39" t="str">
        <f>TEXT(lex_jul_2014[[#This Row],[Date]],"YYYY")</f>
        <v>2016</v>
      </c>
      <c r="F2514" t="s">
        <v>298</v>
      </c>
      <c r="G2514" s="7" t="str">
        <f>VLOOKUP(K2514,[1]LibPAS_data!$A$2:$C$600,3,FALSE)</f>
        <v>Pinal</v>
      </c>
      <c r="H2514">
        <v>14442</v>
      </c>
      <c r="I2514" t="s">
        <v>12</v>
      </c>
      <c r="J2514" s="7" t="str">
        <f>VLOOKUP(K2514,[1]LibPAS_data!$A$2:$C$601,2,FALSE)</f>
        <v>Ira H. Hayes Memorial Library</v>
      </c>
      <c r="K2514" t="s">
        <v>198</v>
      </c>
      <c r="L2514" t="s">
        <v>13</v>
      </c>
      <c r="M2514" t="s">
        <v>266</v>
      </c>
      <c r="P2514">
        <v>0</v>
      </c>
      <c r="Q2514">
        <v>0</v>
      </c>
      <c r="R2514">
        <v>0</v>
      </c>
      <c r="S2514">
        <v>0</v>
      </c>
      <c r="T2514">
        <v>0</v>
      </c>
      <c r="U2514">
        <v>0</v>
      </c>
      <c r="V2514">
        <v>0</v>
      </c>
    </row>
    <row r="2515" spans="1:22" ht="15" x14ac:dyDescent="0.25">
      <c r="A2515" s="22">
        <f>VLOOKUP(lex_jul_2014[[#This Row],[Locationid]],[1]LibPAS_data!$A$2:$D$264,4,FALSE)</f>
        <v>2991</v>
      </c>
      <c r="B2515" s="10" t="str">
        <f>TEXT(C2515,"yyyy")&amp;"-"&amp;"Q"&amp;LOOKUP(MONTH(C2515),{1,4,7,10},{1,2,3,4})</f>
        <v>2016-Q2</v>
      </c>
      <c r="C2515" s="19">
        <v>42491</v>
      </c>
      <c r="D2515" s="7">
        <f>YEAR(DATE(YEAR(lex_jul_2014[[#This Row],[Date]]),MONTH(lex_jul_2014[[#This Row],[Date]])+6,1))</f>
        <v>2016</v>
      </c>
      <c r="E2515" s="39" t="str">
        <f>TEXT(lex_jul_2014[[#This Row],[Date]],"YYYY")</f>
        <v>2016</v>
      </c>
      <c r="F2515" t="s">
        <v>298</v>
      </c>
      <c r="G2515" s="7" t="str">
        <f>VLOOKUP(K2515,[1]LibPAS_data!$A$2:$C$600,3,FALSE)</f>
        <v>Gila</v>
      </c>
      <c r="H2515">
        <v>14461</v>
      </c>
      <c r="I2515" t="s">
        <v>88</v>
      </c>
      <c r="J2515" s="7" t="str">
        <f>VLOOKUP(K2515,[1]LibPAS_data!$A$2:$C$601,2,FALSE)</f>
        <v>Isabelle Hunt Memorial Public Library</v>
      </c>
      <c r="K2515" t="s">
        <v>199</v>
      </c>
      <c r="L2515" t="s">
        <v>84</v>
      </c>
      <c r="M2515" t="s">
        <v>266</v>
      </c>
      <c r="P2515">
        <v>0</v>
      </c>
      <c r="Q2515">
        <v>0</v>
      </c>
      <c r="R2515">
        <v>0</v>
      </c>
      <c r="S2515">
        <v>0</v>
      </c>
      <c r="T2515">
        <v>0</v>
      </c>
      <c r="U2515">
        <v>0</v>
      </c>
      <c r="V2515">
        <v>0</v>
      </c>
    </row>
    <row r="2516" spans="1:22" ht="15" x14ac:dyDescent="0.25">
      <c r="A2516" s="22">
        <f>VLOOKUP(lex_jul_2014[[#This Row],[Locationid]],[1]LibPAS_data!$A$2:$D$264,4,FALSE)</f>
        <v>663</v>
      </c>
      <c r="B2516" s="10" t="str">
        <f>TEXT(C2516,"yyyy")&amp;"-"&amp;"Q"&amp;LOOKUP(MONTH(C2516),{1,4,7,10},{1,2,3,4})</f>
        <v>2016-Q2</v>
      </c>
      <c r="C2516" s="19">
        <v>42491</v>
      </c>
      <c r="D2516" s="7">
        <f>YEAR(DATE(YEAR(lex_jul_2014[[#This Row],[Date]]),MONTH(lex_jul_2014[[#This Row],[Date]])+6,1))</f>
        <v>2016</v>
      </c>
      <c r="E2516" s="39" t="str">
        <f>TEXT(lex_jul_2014[[#This Row],[Date]],"YYYY")</f>
        <v>2016</v>
      </c>
      <c r="F2516" t="s">
        <v>298</v>
      </c>
      <c r="G2516" s="7" t="str">
        <f>VLOOKUP(K2516,[1]LibPAS_data!$A$2:$C$600,3,FALSE)</f>
        <v>Yavapai</v>
      </c>
      <c r="H2516">
        <v>14523</v>
      </c>
      <c r="I2516" t="s">
        <v>46</v>
      </c>
      <c r="J2516" s="7" t="str">
        <f>VLOOKUP(K2516,[1]LibPAS_data!$A$2:$C$601,2,FALSE)</f>
        <v>Jerome Public</v>
      </c>
      <c r="K2516" t="s">
        <v>200</v>
      </c>
      <c r="L2516" t="s">
        <v>39</v>
      </c>
      <c r="M2516" t="s">
        <v>266</v>
      </c>
      <c r="P2516">
        <v>0</v>
      </c>
      <c r="Q2516">
        <v>0</v>
      </c>
      <c r="R2516">
        <v>0</v>
      </c>
      <c r="S2516">
        <v>0</v>
      </c>
      <c r="T2516">
        <v>0</v>
      </c>
      <c r="U2516">
        <v>0</v>
      </c>
      <c r="V2516">
        <v>0</v>
      </c>
    </row>
    <row r="2517" spans="1:22" ht="15" x14ac:dyDescent="0.25">
      <c r="A2517" s="22" t="str">
        <f>VLOOKUP(lex_jul_2014[[#This Row],[Locationid]],[1]LibPAS_data!$A$2:$D$264,4,FALSE)</f>
        <v>N/A</v>
      </c>
      <c r="B2517" s="10" t="str">
        <f>TEXT(C2517,"yyyy")&amp;"-"&amp;"Q"&amp;LOOKUP(MONTH(C2517),{1,4,7,10},{1,2,3,4})</f>
        <v>2016-Q2</v>
      </c>
      <c r="C2517" s="19">
        <v>42491</v>
      </c>
      <c r="D2517" s="7">
        <f>YEAR(DATE(YEAR(lex_jul_2014[[#This Row],[Date]]),MONTH(lex_jul_2014[[#This Row],[Date]])+6,1))</f>
        <v>2016</v>
      </c>
      <c r="E2517" s="39" t="str">
        <f>TEXT(lex_jul_2014[[#This Row],[Date]],"YYYY")</f>
        <v>2016</v>
      </c>
      <c r="F2517" t="s">
        <v>298</v>
      </c>
      <c r="G2517" s="7" t="str">
        <f>VLOOKUP(K2517,[1]LibPAS_data!$A$2:$C$600,3,FALSE)</f>
        <v>Mohave</v>
      </c>
      <c r="H2517">
        <v>14490</v>
      </c>
      <c r="I2517" t="s">
        <v>31</v>
      </c>
      <c r="J2517" s="7" t="str">
        <f>VLOOKUP(K2517,[1]LibPAS_data!$A$2:$C$601,2,FALSE)</f>
        <v>Kaibab Paiute Public Library</v>
      </c>
      <c r="K2517" t="s">
        <v>201</v>
      </c>
      <c r="L2517" t="s">
        <v>28</v>
      </c>
      <c r="M2517" t="s">
        <v>266</v>
      </c>
      <c r="P2517">
        <v>0</v>
      </c>
      <c r="Q2517">
        <v>0</v>
      </c>
      <c r="R2517">
        <v>0</v>
      </c>
      <c r="S2517">
        <v>0</v>
      </c>
      <c r="T2517">
        <v>0</v>
      </c>
      <c r="U2517">
        <v>0</v>
      </c>
      <c r="V2517">
        <v>0</v>
      </c>
    </row>
    <row r="2518" spans="1:22" ht="15" x14ac:dyDescent="0.25">
      <c r="A2518" s="22" t="e">
        <f>VLOOKUP(lex_jul_2014[[#This Row],[Locationid]],[1]LibPAS_data!$A$2:$D$264,4,FALSE)</f>
        <v>#N/A</v>
      </c>
      <c r="B2518" s="10" t="str">
        <f>TEXT(C2518,"yyyy")&amp;"-"&amp;"Q"&amp;LOOKUP(MONTH(C2518),{1,4,7,10},{1,2,3,4})</f>
        <v>2016-Q2</v>
      </c>
      <c r="C2518" s="19">
        <v>42491</v>
      </c>
      <c r="D2518" s="7">
        <f>YEAR(DATE(YEAR(lex_jul_2014[[#This Row],[Date]]),MONTH(lex_jul_2014[[#This Row],[Date]])+6,1))</f>
        <v>2016</v>
      </c>
      <c r="E2518" s="39" t="str">
        <f>TEXT(lex_jul_2014[[#This Row],[Date]],"YYYY")</f>
        <v>2016</v>
      </c>
      <c r="F2518" t="s">
        <v>298</v>
      </c>
      <c r="G2518" s="7" t="str">
        <f>VLOOKUP(K2518,[1]LibPAS_data!$A$2:$C$600,3,FALSE)</f>
        <v>Navajo</v>
      </c>
      <c r="H2518">
        <v>14498</v>
      </c>
      <c r="I2518" t="s">
        <v>125</v>
      </c>
      <c r="J2518" s="7" t="str">
        <f>VLOOKUP(K2518,[1]LibPAS_data!$A$2:$C$601,2,FALSE)</f>
        <v>Kayenta Community Library</v>
      </c>
      <c r="K2518" t="s">
        <v>202</v>
      </c>
      <c r="L2518" t="s">
        <v>114</v>
      </c>
      <c r="M2518" t="s">
        <v>266</v>
      </c>
      <c r="P2518">
        <v>0</v>
      </c>
      <c r="Q2518">
        <v>0</v>
      </c>
      <c r="R2518">
        <v>0</v>
      </c>
      <c r="S2518">
        <v>0</v>
      </c>
      <c r="T2518">
        <v>0</v>
      </c>
      <c r="U2518">
        <v>0</v>
      </c>
      <c r="V2518">
        <v>0</v>
      </c>
    </row>
    <row r="2519" spans="1:22" ht="15" x14ac:dyDescent="0.25">
      <c r="A2519" s="22">
        <f>VLOOKUP(lex_jul_2014[[#This Row],[Locationid]],[1]LibPAS_data!$A$2:$D$264,4,FALSE)</f>
        <v>1024</v>
      </c>
      <c r="B2519" s="10" t="str">
        <f>TEXT(C2519,"yyyy")&amp;"-"&amp;"Q"&amp;LOOKUP(MONTH(C2519),{1,4,7,10},{1,2,3,4})</f>
        <v>2016-Q2</v>
      </c>
      <c r="C2519" s="19">
        <v>42491</v>
      </c>
      <c r="D2519" s="7">
        <f>YEAR(DATE(YEAR(lex_jul_2014[[#This Row],[Date]]),MONTH(lex_jul_2014[[#This Row],[Date]])+6,1))</f>
        <v>2016</v>
      </c>
      <c r="E2519" s="39" t="str">
        <f>TEXT(lex_jul_2014[[#This Row],[Date]],"YYYY")</f>
        <v>2016</v>
      </c>
      <c r="F2519" t="s">
        <v>298</v>
      </c>
      <c r="G2519" s="7" t="str">
        <f>VLOOKUP(K2519,[1]LibPAS_data!$A$2:$C$600,3,FALSE)</f>
        <v>Pinal</v>
      </c>
      <c r="H2519">
        <v>13839</v>
      </c>
      <c r="I2519" t="s">
        <v>22</v>
      </c>
      <c r="J2519" s="7" t="str">
        <f>VLOOKUP(K2519,[1]LibPAS_data!$A$2:$C$601,2,FALSE)</f>
        <v>Kearny Public Library</v>
      </c>
      <c r="K2519" t="s">
        <v>203</v>
      </c>
      <c r="L2519" t="s">
        <v>13</v>
      </c>
      <c r="M2519" t="s">
        <v>266</v>
      </c>
      <c r="P2519">
        <v>0</v>
      </c>
      <c r="Q2519">
        <v>0</v>
      </c>
      <c r="R2519">
        <v>0</v>
      </c>
      <c r="S2519">
        <v>0</v>
      </c>
      <c r="T2519">
        <v>0</v>
      </c>
      <c r="U2519">
        <v>0</v>
      </c>
      <c r="V2519">
        <v>0</v>
      </c>
    </row>
    <row r="2520" spans="1:22" ht="15" x14ac:dyDescent="0.25">
      <c r="A2520" s="22">
        <f>VLOOKUP(lex_jul_2014[[#This Row],[Locationid]],[1]LibPAS_data!$A$2:$D$264,4,FALSE)</f>
        <v>3139</v>
      </c>
      <c r="B2520" s="10" t="str">
        <f>TEXT(C2520,"yyyy")&amp;"-"&amp;"Q"&amp;LOOKUP(MONTH(C2520),{1,4,7,10},{1,2,3,4})</f>
        <v>2016-Q2</v>
      </c>
      <c r="C2520" s="19">
        <v>42491</v>
      </c>
      <c r="D2520" s="7">
        <f>YEAR(DATE(YEAR(lex_jul_2014[[#This Row],[Date]]),MONTH(lex_jul_2014[[#This Row],[Date]])+6,1))</f>
        <v>2016</v>
      </c>
      <c r="E2520" s="39" t="str">
        <f>TEXT(lex_jul_2014[[#This Row],[Date]],"YYYY")</f>
        <v>2016</v>
      </c>
      <c r="F2520" t="s">
        <v>298</v>
      </c>
      <c r="G2520" s="7" t="str">
        <f>VLOOKUP(K2520,[1]LibPAS_data!$A$2:$C$600,3,FALSE)</f>
        <v>La Paz</v>
      </c>
      <c r="H2520">
        <v>14475</v>
      </c>
      <c r="I2520" t="s">
        <v>281</v>
      </c>
      <c r="J2520" s="7" t="str">
        <f>VLOOKUP(K2520,[1]LibPAS_data!$A$2:$C$601,2,FALSE)</f>
        <v>La Paz County Library Services</v>
      </c>
      <c r="K2520" t="s">
        <v>285</v>
      </c>
      <c r="L2520" t="s">
        <v>34</v>
      </c>
      <c r="M2520" t="s">
        <v>266</v>
      </c>
      <c r="P2520">
        <v>0</v>
      </c>
      <c r="Q2520">
        <v>0</v>
      </c>
      <c r="R2520">
        <v>0</v>
      </c>
      <c r="S2520">
        <v>0</v>
      </c>
      <c r="T2520">
        <v>0</v>
      </c>
      <c r="U2520">
        <v>0</v>
      </c>
      <c r="V2520">
        <v>0</v>
      </c>
    </row>
    <row r="2521" spans="1:22" ht="15" x14ac:dyDescent="0.25">
      <c r="A2521" s="22">
        <f>VLOOKUP(lex_jul_2014[[#This Row],[Locationid]],[1]LibPAS_data!$A$2:$D$264,4,FALSE)</f>
        <v>4423</v>
      </c>
      <c r="B2521" s="10" t="str">
        <f>TEXT(C2521,"yyyy")&amp;"-"&amp;"Q"&amp;LOOKUP(MONTH(C2521),{1,4,7,10},{1,2,3,4})</f>
        <v>2016-Q2</v>
      </c>
      <c r="C2521" s="19">
        <v>42491</v>
      </c>
      <c r="D2521" s="7">
        <f>YEAR(DATE(YEAR(lex_jul_2014[[#This Row],[Date]]),MONTH(lex_jul_2014[[#This Row],[Date]])+6,1))</f>
        <v>2016</v>
      </c>
      <c r="E2521" s="39" t="str">
        <f>TEXT(lex_jul_2014[[#This Row],[Date]],"YYYY")</f>
        <v>2016</v>
      </c>
      <c r="F2521" t="s">
        <v>298</v>
      </c>
      <c r="G2521" s="7" t="str">
        <f>VLOOKUP(K2521,[1]LibPAS_data!$A$2:$C$600,3,FALSE)</f>
        <v>Navajo</v>
      </c>
      <c r="H2521">
        <v>14507</v>
      </c>
      <c r="I2521" t="s">
        <v>123</v>
      </c>
      <c r="J2521" s="7" t="str">
        <f>VLOOKUP(K2521,[1]LibPAS_data!$A$2:$C$601,2,FALSE)</f>
        <v>Larson Memorial Public Library</v>
      </c>
      <c r="K2521" t="s">
        <v>204</v>
      </c>
      <c r="L2521" t="s">
        <v>114</v>
      </c>
      <c r="M2521" t="s">
        <v>266</v>
      </c>
      <c r="P2521">
        <v>0</v>
      </c>
      <c r="Q2521">
        <v>0</v>
      </c>
      <c r="R2521">
        <v>0</v>
      </c>
      <c r="S2521">
        <v>0</v>
      </c>
      <c r="T2521">
        <v>0</v>
      </c>
      <c r="U2521">
        <v>0</v>
      </c>
      <c r="V2521">
        <v>0</v>
      </c>
    </row>
    <row r="2522" spans="1:22" ht="15" x14ac:dyDescent="0.25">
      <c r="A2522" s="22">
        <f>VLOOKUP(lex_jul_2014[[#This Row],[Locationid]],[1]LibPAS_data!$A$2:$D$264,4,FALSE)</f>
        <v>1032</v>
      </c>
      <c r="B2522" s="10" t="str">
        <f>TEXT(C2522,"yyyy")&amp;"-"&amp;"Q"&amp;LOOKUP(MONTH(C2522),{1,4,7,10},{1,2,3,4})</f>
        <v>2016-Q2</v>
      </c>
      <c r="C2522" s="19">
        <v>42491</v>
      </c>
      <c r="D2522" s="7">
        <f>YEAR(DATE(YEAR(lex_jul_2014[[#This Row],[Date]]),MONTH(lex_jul_2014[[#This Row],[Date]])+6,1))</f>
        <v>2016</v>
      </c>
      <c r="E2522" s="39" t="str">
        <f>TEXT(lex_jul_2014[[#This Row],[Date]],"YYYY")</f>
        <v>2016</v>
      </c>
      <c r="F2522" t="s">
        <v>298</v>
      </c>
      <c r="G2522" s="7" t="str">
        <f>VLOOKUP(K2522,[1]LibPAS_data!$A$2:$C$600,3,FALSE)</f>
        <v>Pinal</v>
      </c>
      <c r="H2522">
        <v>13841</v>
      </c>
      <c r="I2522" t="s">
        <v>24</v>
      </c>
      <c r="J2522" s="7" t="str">
        <f>VLOOKUP(K2522,[1]LibPAS_data!$A$2:$C$601,2,FALSE)</f>
        <v>Mammoth Public Library</v>
      </c>
      <c r="K2522" t="s">
        <v>205</v>
      </c>
      <c r="L2522" t="s">
        <v>13</v>
      </c>
      <c r="M2522" t="s">
        <v>266</v>
      </c>
      <c r="P2522">
        <v>0</v>
      </c>
      <c r="Q2522">
        <v>0</v>
      </c>
      <c r="R2522">
        <v>0</v>
      </c>
      <c r="S2522">
        <v>0</v>
      </c>
      <c r="T2522">
        <v>0</v>
      </c>
      <c r="U2522">
        <v>0</v>
      </c>
      <c r="V2522">
        <v>0</v>
      </c>
    </row>
    <row r="2523" spans="1:22" ht="15" x14ac:dyDescent="0.25">
      <c r="A2523" s="22">
        <f>VLOOKUP(lex_jul_2014[[#This Row],[Locationid]],[1]LibPAS_data!$A$2:$D$264,4,FALSE)</f>
        <v>145358</v>
      </c>
      <c r="B2523" s="10" t="str">
        <f>TEXT(C2523,"yyyy")&amp;"-"&amp;"Q"&amp;LOOKUP(MONTH(C2523),{1,4,7,10},{1,2,3,4})</f>
        <v>2016-Q2</v>
      </c>
      <c r="C2523" s="19">
        <v>42491</v>
      </c>
      <c r="D2523" s="7">
        <f>YEAR(DATE(YEAR(lex_jul_2014[[#This Row],[Date]]),MONTH(lex_jul_2014[[#This Row],[Date]])+6,1))</f>
        <v>2016</v>
      </c>
      <c r="E2523" s="39" t="str">
        <f>TEXT(lex_jul_2014[[#This Row],[Date]],"YYYY")</f>
        <v>2016</v>
      </c>
      <c r="F2523" t="s">
        <v>298</v>
      </c>
      <c r="G2523" s="7" t="str">
        <f>VLOOKUP(K2523,[1]LibPAS_data!$A$2:$C$600,3,FALSE)</f>
        <v>Maricopa</v>
      </c>
      <c r="H2523">
        <v>13748</v>
      </c>
      <c r="I2523" t="s">
        <v>110</v>
      </c>
      <c r="J2523" s="7" t="str">
        <f>VLOOKUP(K2523,[1]LibPAS_data!$A$2:$C$601,2,FALSE)</f>
        <v>Maricopa County Library District</v>
      </c>
      <c r="K2523" t="s">
        <v>208</v>
      </c>
      <c r="L2523" t="s">
        <v>96</v>
      </c>
      <c r="M2523" t="s">
        <v>266</v>
      </c>
      <c r="P2523">
        <v>71</v>
      </c>
      <c r="Q2523">
        <v>19</v>
      </c>
      <c r="R2523">
        <v>395</v>
      </c>
      <c r="S2523">
        <v>31</v>
      </c>
      <c r="T2523">
        <v>27</v>
      </c>
      <c r="U2523">
        <v>31</v>
      </c>
      <c r="V2523">
        <v>38</v>
      </c>
    </row>
    <row r="2524" spans="1:22" ht="15" x14ac:dyDescent="0.25">
      <c r="A2524" s="22">
        <f>VLOOKUP(lex_jul_2014[[#This Row],[Locationid]],[1]LibPAS_data!$A$2:$D$264,4,FALSE)</f>
        <v>33183</v>
      </c>
      <c r="B2524" s="10" t="str">
        <f>TEXT(C2524,"yyyy")&amp;"-"&amp;"Q"&amp;LOOKUP(MONTH(C2524),{1,4,7,10},{1,2,3,4})</f>
        <v>2016-Q2</v>
      </c>
      <c r="C2524" s="19">
        <v>42491</v>
      </c>
      <c r="D2524" s="7">
        <f>YEAR(DATE(YEAR(lex_jul_2014[[#This Row],[Date]]),MONTH(lex_jul_2014[[#This Row],[Date]])+6,1))</f>
        <v>2016</v>
      </c>
      <c r="E2524" s="39" t="str">
        <f>TEXT(lex_jul_2014[[#This Row],[Date]],"YYYY")</f>
        <v>2016</v>
      </c>
      <c r="F2524" t="s">
        <v>298</v>
      </c>
      <c r="G2524" s="7" t="str">
        <f>VLOOKUP(K2524,[1]LibPAS_data!$A$2:$C$600,3,FALSE)</f>
        <v>Pinal</v>
      </c>
      <c r="H2524">
        <v>13843</v>
      </c>
      <c r="I2524" t="s">
        <v>26</v>
      </c>
      <c r="J2524" s="7" t="str">
        <f>VLOOKUP(K2524,[1]LibPAS_data!$A$2:$C$601,2,FALSE)</f>
        <v>Maricopa Community Library</v>
      </c>
      <c r="K2524" t="s">
        <v>206</v>
      </c>
      <c r="L2524" t="s">
        <v>13</v>
      </c>
      <c r="M2524" t="s">
        <v>266</v>
      </c>
      <c r="P2524">
        <v>0</v>
      </c>
      <c r="Q2524">
        <v>0</v>
      </c>
      <c r="R2524">
        <v>0</v>
      </c>
      <c r="S2524">
        <v>0</v>
      </c>
      <c r="T2524">
        <v>0</v>
      </c>
      <c r="U2524">
        <v>0</v>
      </c>
      <c r="V2524">
        <v>0</v>
      </c>
    </row>
    <row r="2525" spans="1:22" ht="15" x14ac:dyDescent="0.25">
      <c r="A2525" s="22" t="e">
        <f>VLOOKUP(lex_jul_2014[[#This Row],[Locationid]],[1]LibPAS_data!$A$2:$D$264,4,FALSE)</f>
        <v>#N/A</v>
      </c>
      <c r="B2525" s="10" t="str">
        <f>TEXT(C2525,"yyyy")&amp;"-"&amp;"Q"&amp;LOOKUP(MONTH(C2525),{1,4,7,10},{1,2,3,4})</f>
        <v>2016-Q2</v>
      </c>
      <c r="C2525" s="19">
        <v>42491</v>
      </c>
      <c r="D2525" s="7">
        <f>YEAR(DATE(YEAR(lex_jul_2014[[#This Row],[Date]]),MONTH(lex_jul_2014[[#This Row],[Date]])+6,1))</f>
        <v>2016</v>
      </c>
      <c r="E2525" s="39" t="str">
        <f>TEXT(lex_jul_2014[[#This Row],[Date]],"YYYY")</f>
        <v>2016</v>
      </c>
      <c r="F2525" t="s">
        <v>298</v>
      </c>
      <c r="G2525" s="7" t="str">
        <f>VLOOKUP(K2525,[1]LibPAS_data!$A$2:$C$600,3,FALSE)</f>
        <v>Yavapai</v>
      </c>
      <c r="H2525">
        <v>14547</v>
      </c>
      <c r="I2525" t="s">
        <v>47</v>
      </c>
      <c r="J2525" s="7" t="str">
        <f>VLOOKUP(K2525,[1]LibPAS_data!$A$2:$C$601,2,FALSE)</f>
        <v>Mayer Public Library</v>
      </c>
      <c r="K2525" t="s">
        <v>207</v>
      </c>
      <c r="L2525" t="s">
        <v>39</v>
      </c>
      <c r="M2525" t="s">
        <v>266</v>
      </c>
      <c r="P2525">
        <v>0</v>
      </c>
      <c r="Q2525">
        <v>0</v>
      </c>
      <c r="R2525">
        <v>0</v>
      </c>
      <c r="S2525">
        <v>0</v>
      </c>
      <c r="T2525">
        <v>0</v>
      </c>
      <c r="U2525">
        <v>0</v>
      </c>
      <c r="V2525">
        <v>0</v>
      </c>
    </row>
    <row r="2526" spans="1:22" ht="15" x14ac:dyDescent="0.25">
      <c r="A2526" s="22" t="e">
        <f>VLOOKUP(lex_jul_2014[[#This Row],[Locationid]],[1]LibPAS_data!$A$2:$D$264,4,FALSE)</f>
        <v>#N/A</v>
      </c>
      <c r="B2526" s="10" t="str">
        <f>TEXT(C2526,"yyyy")&amp;"-"&amp;"Q"&amp;LOOKUP(MONTH(C2526),{1,4,7,10},{1,2,3,4})</f>
        <v>2016-Q2</v>
      </c>
      <c r="C2526" s="19">
        <v>42491</v>
      </c>
      <c r="D2526" s="7">
        <f>YEAR(DATE(YEAR(lex_jul_2014[[#This Row],[Date]]),MONTH(lex_jul_2014[[#This Row],[Date]])+6,1))</f>
        <v>2016</v>
      </c>
      <c r="E2526" s="39" t="str">
        <f>TEXT(lex_jul_2014[[#This Row],[Date]],"YYYY")</f>
        <v>2016</v>
      </c>
      <c r="F2526" t="s">
        <v>298</v>
      </c>
      <c r="G2526" s="7" t="str">
        <f>VLOOKUP(K2526,[1]LibPAS_data!$A$2:$C$600,3,FALSE)</f>
        <v>Navajo</v>
      </c>
      <c r="H2526">
        <v>14499</v>
      </c>
      <c r="I2526" t="s">
        <v>126</v>
      </c>
      <c r="J2526" s="7" t="str">
        <f>VLOOKUP(K2526,[1]LibPAS_data!$A$2:$C$601,2,FALSE)</f>
        <v>McNary Community Library</v>
      </c>
      <c r="K2526" t="s">
        <v>209</v>
      </c>
      <c r="L2526" t="s">
        <v>114</v>
      </c>
      <c r="M2526" t="s">
        <v>266</v>
      </c>
      <c r="P2526">
        <v>0</v>
      </c>
      <c r="Q2526">
        <v>0</v>
      </c>
      <c r="R2526">
        <v>0</v>
      </c>
      <c r="S2526">
        <v>0</v>
      </c>
      <c r="T2526">
        <v>0</v>
      </c>
      <c r="U2526">
        <v>0</v>
      </c>
      <c r="V2526">
        <v>0</v>
      </c>
    </row>
    <row r="2527" spans="1:22" ht="15" x14ac:dyDescent="0.25">
      <c r="A2527" s="22">
        <f>VLOOKUP(lex_jul_2014[[#This Row],[Locationid]],[1]LibPAS_data!$A$2:$D$264,4,FALSE)</f>
        <v>3750</v>
      </c>
      <c r="B2527" s="10" t="str">
        <f>TEXT(C2527,"yyyy")&amp;"-"&amp;"Q"&amp;LOOKUP(MONTH(C2527),{1,4,7,10},{1,2,3,4})</f>
        <v>2016-Q2</v>
      </c>
      <c r="C2527" s="19">
        <v>42491</v>
      </c>
      <c r="D2527" s="7">
        <f>YEAR(DATE(YEAR(lex_jul_2014[[#This Row],[Date]]),MONTH(lex_jul_2014[[#This Row],[Date]])+6,1))</f>
        <v>2016</v>
      </c>
      <c r="E2527" s="39" t="str">
        <f>TEXT(lex_jul_2014[[#This Row],[Date]],"YYYY")</f>
        <v>2016</v>
      </c>
      <c r="F2527" t="s">
        <v>298</v>
      </c>
      <c r="G2527" s="7" t="str">
        <f>VLOOKUP(K2527,[1]LibPAS_data!$A$2:$C$600,3,FALSE)</f>
        <v>Gila</v>
      </c>
      <c r="H2527">
        <v>14459</v>
      </c>
      <c r="I2527" t="s">
        <v>85</v>
      </c>
      <c r="J2527" s="7" t="str">
        <f>VLOOKUP(K2527,[1]LibPAS_data!$A$2:$C$601,2,FALSE)</f>
        <v>Miami Memorial Public Library</v>
      </c>
      <c r="K2527" t="s">
        <v>211</v>
      </c>
      <c r="L2527" t="s">
        <v>84</v>
      </c>
      <c r="M2527" t="s">
        <v>266</v>
      </c>
      <c r="P2527">
        <v>0</v>
      </c>
      <c r="Q2527">
        <v>0</v>
      </c>
      <c r="R2527">
        <v>0</v>
      </c>
      <c r="S2527">
        <v>0</v>
      </c>
      <c r="T2527">
        <v>0</v>
      </c>
      <c r="U2527">
        <v>0</v>
      </c>
      <c r="V2527">
        <v>0</v>
      </c>
    </row>
    <row r="2528" spans="1:22" ht="15" x14ac:dyDescent="0.25">
      <c r="A2528" s="22">
        <f>VLOOKUP(lex_jul_2014[[#This Row],[Locationid]],[1]LibPAS_data!$A$2:$D$264,4,FALSE)</f>
        <v>87143</v>
      </c>
      <c r="B2528" s="10" t="str">
        <f>TEXT(C2528,"yyyy")&amp;"-"&amp;"Q"&amp;LOOKUP(MONTH(C2528),{1,4,7,10},{1,2,3,4})</f>
        <v>2016-Q2</v>
      </c>
      <c r="C2528" s="19">
        <v>42491</v>
      </c>
      <c r="D2528" s="7">
        <f>YEAR(DATE(YEAR(lex_jul_2014[[#This Row],[Date]]),MONTH(lex_jul_2014[[#This Row],[Date]])+6,1))</f>
        <v>2016</v>
      </c>
      <c r="E2528" s="39" t="str">
        <f>TEXT(lex_jul_2014[[#This Row],[Date]],"YYYY")</f>
        <v>2016</v>
      </c>
      <c r="F2528" t="s">
        <v>298</v>
      </c>
      <c r="G2528" s="7" t="str">
        <f>VLOOKUP(K2528,[1]LibPAS_data!$A$2:$C$600,3,FALSE)</f>
        <v>Mohave</v>
      </c>
      <c r="H2528">
        <v>14322</v>
      </c>
      <c r="I2528" t="s">
        <v>29</v>
      </c>
      <c r="J2528" s="7" t="str">
        <f>VLOOKUP(K2528,[1]LibPAS_data!$A$2:$C$601,2,FALSE)</f>
        <v>Mohave County Library District</v>
      </c>
      <c r="K2528" t="s">
        <v>212</v>
      </c>
      <c r="L2528" t="s">
        <v>28</v>
      </c>
      <c r="M2528" t="s">
        <v>266</v>
      </c>
      <c r="P2528">
        <v>0</v>
      </c>
      <c r="Q2528">
        <v>0</v>
      </c>
      <c r="R2528">
        <v>0</v>
      </c>
      <c r="S2528">
        <v>0</v>
      </c>
      <c r="T2528">
        <v>0</v>
      </c>
      <c r="U2528">
        <v>0</v>
      </c>
      <c r="V2528">
        <v>0</v>
      </c>
    </row>
    <row r="2529" spans="1:22" ht="15" x14ac:dyDescent="0.25">
      <c r="A2529" s="22">
        <f>VLOOKUP(lex_jul_2014[[#This Row],[Locationid]],[1]LibPAS_data!$A$2:$D$264,4,FALSE)</f>
        <v>2934</v>
      </c>
      <c r="B2529" s="10" t="str">
        <f>TEXT(C2529,"yyyy")&amp;"-"&amp;"Q"&amp;LOOKUP(MONTH(C2529),{1,4,7,10},{1,2,3,4})</f>
        <v>2016-Q2</v>
      </c>
      <c r="C2529" s="19">
        <v>42491</v>
      </c>
      <c r="D2529" s="7">
        <f>YEAR(DATE(YEAR(lex_jul_2014[[#This Row],[Date]]),MONTH(lex_jul_2014[[#This Row],[Date]])+6,1))</f>
        <v>2016</v>
      </c>
      <c r="E2529" s="39" t="str">
        <f>TEXT(lex_jul_2014[[#This Row],[Date]],"YYYY")</f>
        <v>2016</v>
      </c>
      <c r="F2529" t="s">
        <v>298</v>
      </c>
      <c r="G2529" s="7" t="str">
        <f>VLOOKUP(K2529,[1]LibPAS_data!$A$2:$C$600,3,FALSE)</f>
        <v>Greenlee</v>
      </c>
      <c r="H2529">
        <v>14471</v>
      </c>
      <c r="I2529" t="s">
        <v>74</v>
      </c>
      <c r="J2529" s="7" t="str">
        <f>VLOOKUP(K2529,[1]LibPAS_data!$A$2:$C$601,2,FALSE)</f>
        <v>Morenci Community Library</v>
      </c>
      <c r="K2529" t="s">
        <v>213</v>
      </c>
      <c r="L2529" t="s">
        <v>70</v>
      </c>
      <c r="M2529" t="s">
        <v>266</v>
      </c>
      <c r="P2529">
        <v>0</v>
      </c>
      <c r="Q2529">
        <v>0</v>
      </c>
      <c r="R2529">
        <v>0</v>
      </c>
      <c r="S2529">
        <v>0</v>
      </c>
      <c r="T2529">
        <v>0</v>
      </c>
      <c r="U2529">
        <v>0</v>
      </c>
      <c r="V2529">
        <v>0</v>
      </c>
    </row>
    <row r="2530" spans="1:22" ht="14.55" x14ac:dyDescent="0.35">
      <c r="A2530" s="22">
        <f>VLOOKUP(lex_jul_2014[[#This Row],[Locationid]],[1]LibPAS_data!$A$2:$D$264,4,FALSE)</f>
        <v>2461</v>
      </c>
      <c r="B2530" s="10" t="str">
        <f>TEXT(C2530,"yyyy")&amp;"-"&amp;"Q"&amp;LOOKUP(MONTH(C2530),{1,4,7,10},{1,2,3,4})</f>
        <v>2016-Q2</v>
      </c>
      <c r="C2530" s="19">
        <v>42491</v>
      </c>
      <c r="D2530" s="7">
        <f>YEAR(DATE(YEAR(lex_jul_2014[[#This Row],[Date]]),MONTH(lex_jul_2014[[#This Row],[Date]])+6,1))</f>
        <v>2016</v>
      </c>
      <c r="E2530" s="39" t="str">
        <f>TEXT(lex_jul_2014[[#This Row],[Date]],"YYYY")</f>
        <v>2016</v>
      </c>
      <c r="F2530" t="s">
        <v>298</v>
      </c>
      <c r="G2530" s="7" t="str">
        <f>VLOOKUP(K2530,[1]LibPAS_data!$A$2:$C$600,3,FALSE)</f>
        <v>Navajo</v>
      </c>
      <c r="H2530">
        <v>6128</v>
      </c>
      <c r="I2530" t="s">
        <v>124</v>
      </c>
      <c r="J2530" s="7" t="str">
        <f>VLOOKUP(K2530,[1]LibPAS_data!$A$2:$C$601,2,FALSE)</f>
        <v>Navajo County Library District</v>
      </c>
      <c r="K2530" t="s">
        <v>214</v>
      </c>
      <c r="L2530" t="s">
        <v>114</v>
      </c>
      <c r="M2530" t="s">
        <v>266</v>
      </c>
      <c r="P2530">
        <v>15</v>
      </c>
      <c r="Q2530">
        <v>3</v>
      </c>
      <c r="R2530">
        <v>200</v>
      </c>
      <c r="S2530">
        <v>8</v>
      </c>
      <c r="T2530">
        <v>5</v>
      </c>
      <c r="U2530">
        <v>10</v>
      </c>
      <c r="V2530">
        <v>0</v>
      </c>
    </row>
    <row r="2531" spans="1:22" ht="14.55" x14ac:dyDescent="0.35">
      <c r="A2531" s="22">
        <f>VLOOKUP(lex_jul_2014[[#This Row],[Locationid]],[1]LibPAS_data!$A$2:$D$264,4,FALSE)</f>
        <v>19768</v>
      </c>
      <c r="B2531" s="10" t="str">
        <f>TEXT(C2531,"yyyy")&amp;"-"&amp;"Q"&amp;LOOKUP(MONTH(C2531),{1,4,7,10},{1,2,3,4})</f>
        <v>2016-Q2</v>
      </c>
      <c r="C2531" s="19">
        <v>42491</v>
      </c>
      <c r="D2531" s="7">
        <f>YEAR(DATE(YEAR(lex_jul_2014[[#This Row],[Date]]),MONTH(lex_jul_2014[[#This Row],[Date]])+6,1))</f>
        <v>2016</v>
      </c>
      <c r="E2531" s="39" t="str">
        <f>TEXT(lex_jul_2014[[#This Row],[Date]],"YYYY")</f>
        <v>2016</v>
      </c>
      <c r="F2531" t="s">
        <v>298</v>
      </c>
      <c r="G2531" s="7" t="str">
        <f>VLOOKUP(K2531,[1]LibPAS_data!$A$2:$C$600,3,FALSE)</f>
        <v>Apache</v>
      </c>
      <c r="H2531">
        <v>14548</v>
      </c>
      <c r="I2531" t="s">
        <v>115</v>
      </c>
      <c r="J2531" s="7" t="str">
        <f>VLOOKUP(K2531,[1]LibPAS_data!$A$2:$C$601,2,FALSE)</f>
        <v>Navajo Nation Library System</v>
      </c>
      <c r="K2531" t="s">
        <v>216</v>
      </c>
      <c r="L2531" t="s">
        <v>114</v>
      </c>
      <c r="M2531" t="s">
        <v>266</v>
      </c>
      <c r="P2531">
        <v>0</v>
      </c>
      <c r="Q2531">
        <v>0</v>
      </c>
      <c r="R2531">
        <v>0</v>
      </c>
      <c r="S2531">
        <v>0</v>
      </c>
      <c r="T2531">
        <v>0</v>
      </c>
      <c r="U2531">
        <v>0</v>
      </c>
      <c r="V2531">
        <v>0</v>
      </c>
    </row>
    <row r="2532" spans="1:22" ht="14.55" x14ac:dyDescent="0.35">
      <c r="A2532" s="22">
        <f>VLOOKUP(lex_jul_2014[[#This Row],[Locationid]],[1]LibPAS_data!$A$2:$D$264,4,FALSE)</f>
        <v>23601</v>
      </c>
      <c r="B2532" s="10" t="str">
        <f>TEXT(C2532,"yyyy")&amp;"-"&amp;"Q"&amp;LOOKUP(MONTH(C2532),{1,4,7,10},{1,2,3,4})</f>
        <v>2016-Q2</v>
      </c>
      <c r="C2532" s="19">
        <v>42491</v>
      </c>
      <c r="D2532" s="7">
        <f>YEAR(DATE(YEAR(lex_jul_2014[[#This Row],[Date]]),MONTH(lex_jul_2014[[#This Row],[Date]])+6,1))</f>
        <v>2016</v>
      </c>
      <c r="E2532" s="39" t="str">
        <f>TEXT(lex_jul_2014[[#This Row],[Date]],"YYYY")</f>
        <v>2016</v>
      </c>
      <c r="F2532" t="s">
        <v>298</v>
      </c>
      <c r="G2532" s="7" t="str">
        <f>VLOOKUP(K2532,[1]LibPAS_data!$A$2:$C$600,3,FALSE)</f>
        <v>Santa Cruz</v>
      </c>
      <c r="H2532">
        <v>14515</v>
      </c>
      <c r="I2532" t="s">
        <v>137</v>
      </c>
      <c r="J2532" s="7" t="str">
        <f>VLOOKUP(K2532,[1]LibPAS_data!$A$2:$C$601,2,FALSE)</f>
        <v>Nogales/Santa Cruz County Public Library</v>
      </c>
      <c r="K2532" t="s">
        <v>215</v>
      </c>
      <c r="L2532" t="s">
        <v>138</v>
      </c>
      <c r="M2532" t="s">
        <v>266</v>
      </c>
      <c r="P2532">
        <v>0</v>
      </c>
      <c r="Q2532">
        <v>0</v>
      </c>
      <c r="R2532">
        <v>0</v>
      </c>
      <c r="S2532">
        <v>0</v>
      </c>
      <c r="T2532">
        <v>0</v>
      </c>
      <c r="U2532">
        <v>0</v>
      </c>
      <c r="V2532">
        <v>0</v>
      </c>
    </row>
    <row r="2533" spans="1:22" ht="14.55" x14ac:dyDescent="0.35">
      <c r="A2533" s="22" t="e">
        <f>VLOOKUP(lex_jul_2014[[#This Row],[Locationid]],[1]LibPAS_data!$A$2:$D$264,4,FALSE)</f>
        <v>#N/A</v>
      </c>
      <c r="B2533" s="10" t="str">
        <f>TEXT(C2533,"yyyy")&amp;"-"&amp;"Q"&amp;LOOKUP(MONTH(C2533),{1,4,7,10},{1,2,3,4})</f>
        <v>2016-Q2</v>
      </c>
      <c r="C2533" s="19">
        <v>42491</v>
      </c>
      <c r="D2533" s="7">
        <f>YEAR(DATE(YEAR(lex_jul_2014[[#This Row],[Date]]),MONTH(lex_jul_2014[[#This Row],[Date]])+6,1))</f>
        <v>2016</v>
      </c>
      <c r="E2533" s="39" t="str">
        <f>TEXT(lex_jul_2014[[#This Row],[Date]],"YYYY")</f>
        <v>2016</v>
      </c>
      <c r="F2533" t="s">
        <v>298</v>
      </c>
      <c r="G2533" s="7" t="str">
        <f>VLOOKUP(K2533,[1]LibPAS_data!$A$2:$C$600,3,FALSE)</f>
        <v>Maricopa</v>
      </c>
      <c r="H2533">
        <v>14488</v>
      </c>
      <c r="I2533" t="s">
        <v>282</v>
      </c>
      <c r="J2533" s="7" t="str">
        <f>VLOOKUP(K2533,[1]LibPAS_data!$A$2:$C$601,2,FALSE)</f>
        <v>Northwest Regional Library</v>
      </c>
      <c r="K2533" t="s">
        <v>286</v>
      </c>
      <c r="L2533" t="s">
        <v>96</v>
      </c>
      <c r="M2533" t="s">
        <v>266</v>
      </c>
      <c r="P2533">
        <v>0</v>
      </c>
      <c r="Q2533">
        <v>0</v>
      </c>
      <c r="R2533">
        <v>0</v>
      </c>
      <c r="S2533">
        <v>0</v>
      </c>
      <c r="T2533">
        <v>0</v>
      </c>
      <c r="U2533">
        <v>0</v>
      </c>
      <c r="V2533">
        <v>0</v>
      </c>
    </row>
    <row r="2534" spans="1:22" ht="14.55" x14ac:dyDescent="0.35">
      <c r="A2534" s="22" t="e">
        <f>VLOOKUP(lex_jul_2014[[#This Row],[Locationid]],[1]LibPAS_data!$A$2:$D$264,4,FALSE)</f>
        <v>#N/A</v>
      </c>
      <c r="B2534" s="10" t="str">
        <f>TEXT(C2534,"yyyy")&amp;"-"&amp;"Q"&amp;LOOKUP(MONTH(C2534),{1,4,7,10},{1,2,3,4})</f>
        <v>2016-Q2</v>
      </c>
      <c r="C2534" s="19">
        <v>42491</v>
      </c>
      <c r="D2534" s="7">
        <f>YEAR(DATE(YEAR(lex_jul_2014[[#This Row],[Date]]),MONTH(lex_jul_2014[[#This Row],[Date]])+6,1))</f>
        <v>2016</v>
      </c>
      <c r="E2534" s="39" t="str">
        <f>TEXT(lex_jul_2014[[#This Row],[Date]],"YYYY")</f>
        <v>2016</v>
      </c>
      <c r="F2534" t="s">
        <v>298</v>
      </c>
      <c r="G2534" s="7" t="str">
        <f>VLOOKUP(K2534,[1]LibPAS_data!$A$2:$C$600,3,FALSE)</f>
        <v>Pinal</v>
      </c>
      <c r="H2534">
        <v>13840</v>
      </c>
      <c r="I2534" t="s">
        <v>23</v>
      </c>
      <c r="J2534" s="7" t="str">
        <f>VLOOKUP(K2534,[1]LibPAS_data!$A$2:$C$601,2,FALSE)</f>
        <v>Oracle Public Library</v>
      </c>
      <c r="K2534" t="s">
        <v>217</v>
      </c>
      <c r="L2534" t="s">
        <v>13</v>
      </c>
      <c r="M2534" t="s">
        <v>266</v>
      </c>
      <c r="P2534">
        <v>0</v>
      </c>
      <c r="Q2534">
        <v>0</v>
      </c>
      <c r="R2534">
        <v>0</v>
      </c>
      <c r="S2534">
        <v>0</v>
      </c>
      <c r="T2534">
        <v>0</v>
      </c>
      <c r="U2534">
        <v>0</v>
      </c>
      <c r="V2534">
        <v>0</v>
      </c>
    </row>
    <row r="2535" spans="1:22" ht="14.55" x14ac:dyDescent="0.35">
      <c r="A2535" s="22" t="e">
        <f>VLOOKUP(lex_jul_2014[[#This Row],[Locationid]],[1]LibPAS_data!$A$2:$D$264,4,FALSE)</f>
        <v>#N/A</v>
      </c>
      <c r="B2535" s="10" t="str">
        <f>TEXT(C2535,"yyyy")&amp;"-"&amp;"Q"&amp;LOOKUP(MONTH(C2535),{1,4,7,10},{1,2,3,4})</f>
        <v>2016-Q2</v>
      </c>
      <c r="C2535" s="19">
        <v>42491</v>
      </c>
      <c r="D2535" s="7">
        <f>YEAR(DATE(YEAR(lex_jul_2014[[#This Row],[Date]]),MONTH(lex_jul_2014[[#This Row],[Date]])+6,1))</f>
        <v>2016</v>
      </c>
      <c r="E2535" s="39" t="str">
        <f>TEXT(lex_jul_2014[[#This Row],[Date]],"YYYY")</f>
        <v>2016</v>
      </c>
      <c r="F2535" t="s">
        <v>298</v>
      </c>
      <c r="G2535" s="7" t="str">
        <f>VLOOKUP(K2535,[1]LibPAS_data!$A$2:$C$600,3,FALSE)</f>
        <v>Pinal</v>
      </c>
      <c r="H2535">
        <v>14513</v>
      </c>
      <c r="I2535" t="s">
        <v>135</v>
      </c>
      <c r="J2535" s="7" t="str">
        <f>VLOOKUP(K2535,[1]LibPAS_data!$A$2:$C$601,2,FALSE)</f>
        <v>Oro Valley Public Library</v>
      </c>
      <c r="K2535" t="s">
        <v>218</v>
      </c>
      <c r="L2535" t="s">
        <v>131</v>
      </c>
      <c r="M2535" t="s">
        <v>266</v>
      </c>
      <c r="P2535">
        <v>0</v>
      </c>
      <c r="Q2535">
        <v>0</v>
      </c>
      <c r="R2535">
        <v>0</v>
      </c>
      <c r="S2535">
        <v>0</v>
      </c>
      <c r="T2535">
        <v>0</v>
      </c>
      <c r="U2535">
        <v>0</v>
      </c>
      <c r="V2535">
        <v>0</v>
      </c>
    </row>
    <row r="2536" spans="1:22" ht="14.55" x14ac:dyDescent="0.35">
      <c r="A2536" s="22" t="str">
        <f>VLOOKUP(lex_jul_2014[[#This Row],[Locationid]],[1]LibPAS_data!$A$2:$D$264,4,FALSE)</f>
        <v>N/A</v>
      </c>
      <c r="B2536" s="10" t="str">
        <f>TEXT(C2536,"yyyy")&amp;"-"&amp;"Q"&amp;LOOKUP(MONTH(C2536),{1,4,7,10},{1,2,3,4})</f>
        <v>2016-Q2</v>
      </c>
      <c r="C2536" s="19">
        <v>42491</v>
      </c>
      <c r="D2536" s="7">
        <f>YEAR(DATE(YEAR(lex_jul_2014[[#This Row],[Date]]),MONTH(lex_jul_2014[[#This Row],[Date]])+6,1))</f>
        <v>2016</v>
      </c>
      <c r="E2536" s="39" t="str">
        <f>TEXT(lex_jul_2014[[#This Row],[Date]],"YYYY")</f>
        <v>2016</v>
      </c>
      <c r="F2536" t="s">
        <v>298</v>
      </c>
      <c r="G2536" s="7" t="str">
        <f>VLOOKUP(K2536,[1]LibPAS_data!$A$2:$C$600,3,FALSE)</f>
        <v>Coconino</v>
      </c>
      <c r="H2536">
        <v>14453</v>
      </c>
      <c r="I2536" t="s">
        <v>64</v>
      </c>
      <c r="J2536" s="7" t="str">
        <f>VLOOKUP(K2536,[1]LibPAS_data!$A$2:$C$601,2,FALSE)</f>
        <v>Page Public Library</v>
      </c>
      <c r="K2536" t="s">
        <v>219</v>
      </c>
      <c r="L2536" t="s">
        <v>62</v>
      </c>
      <c r="M2536" t="s">
        <v>266</v>
      </c>
      <c r="P2536">
        <v>0</v>
      </c>
      <c r="Q2536">
        <v>0</v>
      </c>
      <c r="R2536">
        <v>0</v>
      </c>
      <c r="S2536">
        <v>0</v>
      </c>
      <c r="T2536">
        <v>0</v>
      </c>
      <c r="U2536">
        <v>0</v>
      </c>
      <c r="V2536">
        <v>0</v>
      </c>
    </row>
    <row r="2537" spans="1:22" ht="14.55" x14ac:dyDescent="0.35">
      <c r="A2537" s="22">
        <f>VLOOKUP(lex_jul_2014[[#This Row],[Locationid]],[1]LibPAS_data!$A$2:$D$264,4,FALSE)</f>
        <v>10834</v>
      </c>
      <c r="B2537" s="10" t="str">
        <f>TEXT(C2537,"yyyy")&amp;"-"&amp;"Q"&amp;LOOKUP(MONTH(C2537),{1,4,7,10},{1,2,3,4})</f>
        <v>2016-Q2</v>
      </c>
      <c r="C2537" s="19">
        <v>42491</v>
      </c>
      <c r="D2537" s="7">
        <f>YEAR(DATE(YEAR(lex_jul_2014[[#This Row],[Date]]),MONTH(lex_jul_2014[[#This Row],[Date]])+6,1))</f>
        <v>2016</v>
      </c>
      <c r="E2537" s="39" t="str">
        <f>TEXT(lex_jul_2014[[#This Row],[Date]],"YYYY")</f>
        <v>2016</v>
      </c>
      <c r="F2537" t="s">
        <v>298</v>
      </c>
      <c r="G2537" s="7" t="str">
        <f>VLOOKUP(K2537,[1]LibPAS_data!$A$2:$C$600,3,FALSE)</f>
        <v>La Paz</v>
      </c>
      <c r="H2537">
        <v>14472</v>
      </c>
      <c r="I2537" t="s">
        <v>301</v>
      </c>
      <c r="J2537" s="7" t="str">
        <f>VLOOKUP(K2537,[1]LibPAS_data!$A$2:$C$601,2,FALSE)</f>
        <v>Parker Public Library</v>
      </c>
      <c r="K2537" t="s">
        <v>300</v>
      </c>
      <c r="M2537" t="s">
        <v>266</v>
      </c>
      <c r="P2537">
        <v>0</v>
      </c>
      <c r="Q2537">
        <v>0</v>
      </c>
      <c r="R2537">
        <v>0</v>
      </c>
      <c r="S2537">
        <v>0</v>
      </c>
      <c r="T2537">
        <v>0</v>
      </c>
      <c r="U2537">
        <v>0</v>
      </c>
      <c r="V2537">
        <v>0</v>
      </c>
    </row>
    <row r="2538" spans="1:22" ht="14.55" x14ac:dyDescent="0.35">
      <c r="A2538" s="22">
        <f>VLOOKUP(lex_jul_2014[[#This Row],[Locationid]],[1]LibPAS_data!$A$2:$D$264,4,FALSE)</f>
        <v>811</v>
      </c>
      <c r="B2538" s="10" t="str">
        <f>TEXT(C2538,"yyyy")&amp;"-"&amp;"Q"&amp;LOOKUP(MONTH(C2538),{1,4,7,10},{1,2,3,4})</f>
        <v>2016-Q2</v>
      </c>
      <c r="C2538" s="19">
        <v>42491</v>
      </c>
      <c r="D2538" s="7">
        <f>YEAR(DATE(YEAR(lex_jul_2014[[#This Row],[Date]]),MONTH(lex_jul_2014[[#This Row],[Date]])+6,1))</f>
        <v>2016</v>
      </c>
      <c r="E2538" s="39" t="str">
        <f>TEXT(lex_jul_2014[[#This Row],[Date]],"YYYY")</f>
        <v>2016</v>
      </c>
      <c r="F2538" t="s">
        <v>298</v>
      </c>
      <c r="G2538" s="7" t="str">
        <f>VLOOKUP(K2538,[1]LibPAS_data!$A$2:$C$600,3,FALSE)</f>
        <v>Santa Cruz</v>
      </c>
      <c r="H2538">
        <v>14516</v>
      </c>
      <c r="I2538" t="s">
        <v>139</v>
      </c>
      <c r="J2538" s="7" t="str">
        <f>VLOOKUP(K2538,[1]LibPAS_data!$A$2:$C$601,2,FALSE)</f>
        <v>Patagonia Public Library</v>
      </c>
      <c r="K2538" t="s">
        <v>220</v>
      </c>
      <c r="L2538" t="s">
        <v>138</v>
      </c>
      <c r="M2538" t="s">
        <v>266</v>
      </c>
      <c r="P2538">
        <v>0</v>
      </c>
      <c r="Q2538">
        <v>0</v>
      </c>
      <c r="R2538">
        <v>0</v>
      </c>
      <c r="S2538">
        <v>0</v>
      </c>
      <c r="T2538">
        <v>0</v>
      </c>
      <c r="U2538">
        <v>0</v>
      </c>
      <c r="V2538">
        <v>0</v>
      </c>
    </row>
    <row r="2539" spans="1:22" ht="14.55" x14ac:dyDescent="0.35">
      <c r="A2539" s="22">
        <f>VLOOKUP(lex_jul_2014[[#This Row],[Locationid]],[1]LibPAS_data!$A$2:$D$264,4,FALSE)</f>
        <v>13597</v>
      </c>
      <c r="B2539" s="10" t="str">
        <f>TEXT(C2539,"yyyy")&amp;"-"&amp;"Q"&amp;LOOKUP(MONTH(C2539),{1,4,7,10},{1,2,3,4})</f>
        <v>2016-Q2</v>
      </c>
      <c r="C2539" s="19">
        <v>42491</v>
      </c>
      <c r="D2539" s="7">
        <f>YEAR(DATE(YEAR(lex_jul_2014[[#This Row],[Date]]),MONTH(lex_jul_2014[[#This Row],[Date]])+6,1))</f>
        <v>2016</v>
      </c>
      <c r="E2539" s="39" t="str">
        <f>TEXT(lex_jul_2014[[#This Row],[Date]],"YYYY")</f>
        <v>2016</v>
      </c>
      <c r="F2539" t="s">
        <v>298</v>
      </c>
      <c r="G2539" s="7" t="str">
        <f>VLOOKUP(K2539,[1]LibPAS_data!$A$2:$C$600,3,FALSE)</f>
        <v>Gila</v>
      </c>
      <c r="H2539">
        <v>14462</v>
      </c>
      <c r="I2539" t="s">
        <v>89</v>
      </c>
      <c r="J2539" s="7" t="str">
        <f>VLOOKUP(K2539,[1]LibPAS_data!$A$2:$C$601,2,FALSE)</f>
        <v>Payson Public Library</v>
      </c>
      <c r="K2539" t="s">
        <v>221</v>
      </c>
      <c r="L2539" t="s">
        <v>84</v>
      </c>
      <c r="M2539" t="s">
        <v>266</v>
      </c>
      <c r="P2539">
        <v>0</v>
      </c>
      <c r="Q2539">
        <v>0</v>
      </c>
      <c r="R2539">
        <v>0</v>
      </c>
      <c r="S2539">
        <v>0</v>
      </c>
      <c r="T2539">
        <v>0</v>
      </c>
      <c r="U2539">
        <v>0</v>
      </c>
      <c r="V2539">
        <v>0</v>
      </c>
    </row>
    <row r="2540" spans="1:22" ht="14.55" x14ac:dyDescent="0.35">
      <c r="A2540" s="22">
        <f>VLOOKUP(lex_jul_2014[[#This Row],[Locationid]],[1]LibPAS_data!$A$2:$D$264,4,FALSE)</f>
        <v>109952</v>
      </c>
      <c r="B2540" s="10" t="str">
        <f>TEXT(C2540,"yyyy")&amp;"-"&amp;"Q"&amp;LOOKUP(MONTH(C2540),{1,4,7,10},{1,2,3,4})</f>
        <v>2016-Q2</v>
      </c>
      <c r="C2540" s="19">
        <v>42491</v>
      </c>
      <c r="D2540" s="7">
        <f>YEAR(DATE(YEAR(lex_jul_2014[[#This Row],[Date]]),MONTH(lex_jul_2014[[#This Row],[Date]])+6,1))</f>
        <v>2016</v>
      </c>
      <c r="E2540" s="39" t="str">
        <f>TEXT(lex_jul_2014[[#This Row],[Date]],"YYYY")</f>
        <v>2016</v>
      </c>
      <c r="F2540" t="s">
        <v>298</v>
      </c>
      <c r="G2540" s="7" t="str">
        <f>VLOOKUP(K2540,[1]LibPAS_data!$A$2:$C$600,3,FALSE)</f>
        <v>Maricopa</v>
      </c>
      <c r="H2540">
        <v>14480</v>
      </c>
      <c r="I2540" t="s">
        <v>109</v>
      </c>
      <c r="J2540" s="7" t="str">
        <f>VLOOKUP(K2540,[1]LibPAS_data!$A$2:$C$601,2,FALSE)</f>
        <v>Peoria Public Library</v>
      </c>
      <c r="K2540" t="s">
        <v>222</v>
      </c>
      <c r="L2540" t="s">
        <v>96</v>
      </c>
      <c r="M2540" t="s">
        <v>266</v>
      </c>
      <c r="P2540">
        <v>0</v>
      </c>
      <c r="Q2540">
        <v>0</v>
      </c>
      <c r="R2540">
        <v>0</v>
      </c>
      <c r="S2540">
        <v>0</v>
      </c>
      <c r="T2540">
        <v>0</v>
      </c>
      <c r="U2540">
        <v>0</v>
      </c>
      <c r="V2540">
        <v>0</v>
      </c>
    </row>
    <row r="2541" spans="1:22" ht="14.55" x14ac:dyDescent="0.35">
      <c r="A2541" s="22">
        <f>VLOOKUP(lex_jul_2014[[#This Row],[Locationid]],[1]LibPAS_data!$A$2:$D$264,4,FALSE)</f>
        <v>943450</v>
      </c>
      <c r="B2541" s="10" t="str">
        <f>TEXT(C2541,"yyyy")&amp;"-"&amp;"Q"&amp;LOOKUP(MONTH(C2541),{1,4,7,10},{1,2,3,4})</f>
        <v>2016-Q2</v>
      </c>
      <c r="C2541" s="19">
        <v>42491</v>
      </c>
      <c r="D2541" s="7">
        <f>YEAR(DATE(YEAR(lex_jul_2014[[#This Row],[Date]]),MONTH(lex_jul_2014[[#This Row],[Date]])+6,1))</f>
        <v>2016</v>
      </c>
      <c r="E2541" s="39" t="str">
        <f>TEXT(lex_jul_2014[[#This Row],[Date]],"YYYY")</f>
        <v>2016</v>
      </c>
      <c r="F2541" t="s">
        <v>298</v>
      </c>
      <c r="G2541" s="7" t="str">
        <f>VLOOKUP(K2541,[1]LibPAS_data!$A$2:$C$600,3,FALSE)</f>
        <v>Maricopa</v>
      </c>
      <c r="H2541">
        <v>5773</v>
      </c>
      <c r="I2541" t="s">
        <v>107</v>
      </c>
      <c r="J2541" s="7" t="str">
        <f>VLOOKUP(K2541,[1]LibPAS_data!$A$2:$C$601,2,FALSE)</f>
        <v>Phoenix Public Library</v>
      </c>
      <c r="K2541" t="s">
        <v>223</v>
      </c>
      <c r="L2541" t="s">
        <v>96</v>
      </c>
      <c r="M2541" t="s">
        <v>266</v>
      </c>
      <c r="P2541">
        <v>165</v>
      </c>
      <c r="Q2541">
        <v>43</v>
      </c>
      <c r="R2541">
        <v>3107</v>
      </c>
      <c r="S2541">
        <v>81</v>
      </c>
      <c r="T2541">
        <v>46</v>
      </c>
      <c r="U2541">
        <v>60</v>
      </c>
      <c r="V2541">
        <v>55</v>
      </c>
    </row>
    <row r="2542" spans="1:22" ht="14.55" x14ac:dyDescent="0.35">
      <c r="A2542" s="22">
        <f>VLOOKUP(lex_jul_2014[[#This Row],[Locationid]],[1]LibPAS_data!$A$2:$D$264,4,FALSE)</f>
        <v>405419</v>
      </c>
      <c r="B2542" s="10" t="str">
        <f>TEXT(C2542,"yyyy")&amp;"-"&amp;"Q"&amp;LOOKUP(MONTH(C2542),{1,4,7,10},{1,2,3,4})</f>
        <v>2016-Q2</v>
      </c>
      <c r="C2542" s="19">
        <v>42491</v>
      </c>
      <c r="D2542" s="7">
        <f>YEAR(DATE(YEAR(lex_jul_2014[[#This Row],[Date]]),MONTH(lex_jul_2014[[#This Row],[Date]])+6,1))</f>
        <v>2016</v>
      </c>
      <c r="E2542" s="39" t="str">
        <f>TEXT(lex_jul_2014[[#This Row],[Date]],"YYYY")</f>
        <v>2016</v>
      </c>
      <c r="F2542" t="s">
        <v>298</v>
      </c>
      <c r="G2542" s="7" t="str">
        <f>VLOOKUP(K2542,[1]LibPAS_data!$A$2:$C$600,3,FALSE)</f>
        <v>Pima</v>
      </c>
      <c r="H2542">
        <v>5042</v>
      </c>
      <c r="I2542" t="s">
        <v>136</v>
      </c>
      <c r="J2542" s="7" t="str">
        <f>VLOOKUP(K2542,[1]LibPAS_data!$A$2:$C$601,2,FALSE)</f>
        <v>Pima County Public Library</v>
      </c>
      <c r="K2542" t="s">
        <v>225</v>
      </c>
      <c r="L2542" t="s">
        <v>131</v>
      </c>
      <c r="M2542" t="s">
        <v>266</v>
      </c>
      <c r="P2542">
        <v>568</v>
      </c>
      <c r="Q2542">
        <v>239</v>
      </c>
      <c r="R2542">
        <v>6151</v>
      </c>
      <c r="S2542">
        <v>248</v>
      </c>
      <c r="T2542">
        <v>107</v>
      </c>
      <c r="U2542">
        <v>87</v>
      </c>
      <c r="V2542">
        <v>24</v>
      </c>
    </row>
    <row r="2543" spans="1:22" ht="14.55" x14ac:dyDescent="0.35">
      <c r="A2543" s="22" t="e">
        <f>VLOOKUP(lex_jul_2014[[#This Row],[Locationid]],[1]LibPAS_data!$A$2:$D$264,4,FALSE)</f>
        <v>#N/A</v>
      </c>
      <c r="B2543" s="10" t="str">
        <f>TEXT(C2543,"yyyy")&amp;"-"&amp;"Q"&amp;LOOKUP(MONTH(C2543),{1,4,7,10},{1,2,3,4})</f>
        <v>2016-Q2</v>
      </c>
      <c r="C2543" s="19">
        <v>42491</v>
      </c>
      <c r="D2543" s="7">
        <f>YEAR(DATE(YEAR(lex_jul_2014[[#This Row],[Date]]),MONTH(lex_jul_2014[[#This Row],[Date]])+6,1))</f>
        <v>2016</v>
      </c>
      <c r="E2543" s="39" t="str">
        <f>TEXT(lex_jul_2014[[#This Row],[Date]],"YYYY")</f>
        <v>2016</v>
      </c>
      <c r="F2543" t="s">
        <v>298</v>
      </c>
      <c r="G2543" s="7" t="str">
        <f>VLOOKUP(K2543,[1]LibPAS_data!$A$2:$C$600,3,FALSE)</f>
        <v>Yuma</v>
      </c>
      <c r="H2543">
        <v>14466</v>
      </c>
      <c r="I2543" t="s">
        <v>94</v>
      </c>
      <c r="J2543" s="7" t="str">
        <f>VLOOKUP(K2543,[1]LibPAS_data!$A$2:$C$601,2,FALSE)</f>
        <v>Heritage Branch Library</v>
      </c>
      <c r="K2543" t="s">
        <v>302</v>
      </c>
      <c r="L2543" t="s">
        <v>93</v>
      </c>
      <c r="M2543" t="s">
        <v>266</v>
      </c>
      <c r="P2543">
        <v>0</v>
      </c>
      <c r="Q2543">
        <v>0</v>
      </c>
      <c r="R2543">
        <v>0</v>
      </c>
      <c r="S2543">
        <v>0</v>
      </c>
      <c r="T2543">
        <v>0</v>
      </c>
      <c r="U2543">
        <v>0</v>
      </c>
      <c r="V2543">
        <v>0</v>
      </c>
    </row>
    <row r="2544" spans="1:22" ht="14.55" x14ac:dyDescent="0.35">
      <c r="A2544" s="22">
        <f>VLOOKUP(lex_jul_2014[[#This Row],[Locationid]],[1]LibPAS_data!$A$2:$D$264,4,FALSE)</f>
        <v>8901</v>
      </c>
      <c r="B2544" s="10" t="str">
        <f>TEXT(C2544,"yyyy")&amp;"-"&amp;"Q"&amp;LOOKUP(MONTH(C2544),{1,4,7,10},{1,2,3,4})</f>
        <v>2016-Q2</v>
      </c>
      <c r="C2544" s="19">
        <v>42491</v>
      </c>
      <c r="D2544" s="7">
        <f>YEAR(DATE(YEAR(lex_jul_2014[[#This Row],[Date]]),MONTH(lex_jul_2014[[#This Row],[Date]])+6,1))</f>
        <v>2016</v>
      </c>
      <c r="E2544" s="39" t="str">
        <f>TEXT(lex_jul_2014[[#This Row],[Date]],"YYYY")</f>
        <v>2016</v>
      </c>
      <c r="F2544" t="s">
        <v>298</v>
      </c>
      <c r="G2544" s="7" t="str">
        <f>VLOOKUP(K2544,[1]LibPAS_data!$A$2:$C$600,3,FALSE)</f>
        <v>Pinal</v>
      </c>
      <c r="H2544">
        <v>13846</v>
      </c>
      <c r="I2544" t="s">
        <v>20</v>
      </c>
      <c r="J2544" s="7" t="str">
        <f>VLOOKUP(K2544,[1]LibPAS_data!$A$2:$C$601,2,FALSE)</f>
        <v>Pinal County Library District</v>
      </c>
      <c r="K2544" t="s">
        <v>226</v>
      </c>
      <c r="L2544" t="s">
        <v>13</v>
      </c>
      <c r="M2544" t="s">
        <v>266</v>
      </c>
      <c r="P2544">
        <v>6</v>
      </c>
      <c r="Q2544">
        <v>3</v>
      </c>
      <c r="R2544">
        <v>35</v>
      </c>
      <c r="S2544">
        <v>2</v>
      </c>
      <c r="T2544">
        <v>0</v>
      </c>
      <c r="U2544">
        <v>9</v>
      </c>
      <c r="V2544">
        <v>0</v>
      </c>
    </row>
    <row r="2545" spans="1:22" ht="14.55" x14ac:dyDescent="0.35">
      <c r="A2545" s="22" t="e">
        <f>VLOOKUP(lex_jul_2014[[#This Row],[Locationid]],[1]LibPAS_data!$A$2:$D$264,4,FALSE)</f>
        <v>#N/A</v>
      </c>
      <c r="B2545" s="10" t="str">
        <f>TEXT(C2545,"yyyy")&amp;"-"&amp;"Q"&amp;LOOKUP(MONTH(C2545),{1,4,7,10},{1,2,3,4})</f>
        <v>2016-Q2</v>
      </c>
      <c r="C2545" s="19">
        <v>42491</v>
      </c>
      <c r="D2545" s="7">
        <f>YEAR(DATE(YEAR(lex_jul_2014[[#This Row],[Date]]),MONTH(lex_jul_2014[[#This Row],[Date]])+6,1))</f>
        <v>2016</v>
      </c>
      <c r="E2545" s="39" t="str">
        <f>TEXT(lex_jul_2014[[#This Row],[Date]],"YYYY")</f>
        <v>2016</v>
      </c>
      <c r="F2545" t="s">
        <v>298</v>
      </c>
      <c r="G2545" s="7" t="str">
        <f>VLOOKUP(K2545,[1]LibPAS_data!$A$2:$C$600,3,FALSE)</f>
        <v>Navajo</v>
      </c>
      <c r="H2545">
        <v>14500</v>
      </c>
      <c r="I2545" t="s">
        <v>127</v>
      </c>
      <c r="J2545" s="7" t="str">
        <f>VLOOKUP(K2545,[1]LibPAS_data!$A$2:$C$601,2,FALSE)</f>
        <v>Pinedale Public Library</v>
      </c>
      <c r="K2545" t="s">
        <v>227</v>
      </c>
      <c r="L2545" t="s">
        <v>114</v>
      </c>
      <c r="M2545" t="s">
        <v>266</v>
      </c>
      <c r="P2545">
        <v>0</v>
      </c>
      <c r="Q2545">
        <v>0</v>
      </c>
      <c r="R2545">
        <v>0</v>
      </c>
      <c r="S2545">
        <v>0</v>
      </c>
      <c r="T2545">
        <v>0</v>
      </c>
      <c r="U2545">
        <v>0</v>
      </c>
      <c r="V2545">
        <v>0</v>
      </c>
    </row>
    <row r="2546" spans="1:22" ht="14.55" x14ac:dyDescent="0.35">
      <c r="A2546" s="22" t="e">
        <f>VLOOKUP(lex_jul_2014[[#This Row],[Locationid]],[1]LibPAS_data!$A$2:$D$264,4,FALSE)</f>
        <v>#N/A</v>
      </c>
      <c r="B2546" s="10" t="str">
        <f>TEXT(C2546,"yyyy")&amp;"-"&amp;"Q"&amp;LOOKUP(MONTH(C2546),{1,4,7,10},{1,2,3,4})</f>
        <v>2016-Q2</v>
      </c>
      <c r="C2546" s="19">
        <v>42491</v>
      </c>
      <c r="D2546" s="7">
        <f>YEAR(DATE(YEAR(lex_jul_2014[[#This Row],[Date]]),MONTH(lex_jul_2014[[#This Row],[Date]])+6,1))</f>
        <v>2016</v>
      </c>
      <c r="E2546" s="39" t="str">
        <f>TEXT(lex_jul_2014[[#This Row],[Date]],"YYYY")</f>
        <v>2016</v>
      </c>
      <c r="F2546" t="s">
        <v>298</v>
      </c>
      <c r="G2546" s="7" t="str">
        <f>VLOOKUP(K2546,[1]LibPAS_data!$A$2:$C$600,3,FALSE)</f>
        <v>Maricopa</v>
      </c>
      <c r="H2546">
        <v>14501</v>
      </c>
      <c r="I2546" t="s">
        <v>128</v>
      </c>
      <c r="J2546" s="7" t="str">
        <f>VLOOKUP(K2546,[1]LibPAS_data!$A$2:$C$601,2,FALSE)</f>
        <v>Hollyhock Branch Library</v>
      </c>
      <c r="K2546" t="s">
        <v>303</v>
      </c>
      <c r="L2546" t="s">
        <v>114</v>
      </c>
      <c r="M2546" t="s">
        <v>266</v>
      </c>
      <c r="P2546">
        <v>0</v>
      </c>
      <c r="Q2546">
        <v>0</v>
      </c>
      <c r="R2546">
        <v>0</v>
      </c>
      <c r="S2546">
        <v>0</v>
      </c>
      <c r="T2546">
        <v>0</v>
      </c>
      <c r="U2546">
        <v>0</v>
      </c>
      <c r="V2546">
        <v>0</v>
      </c>
    </row>
    <row r="2547" spans="1:22" ht="14.55" x14ac:dyDescent="0.35">
      <c r="A2547" s="22">
        <f>VLOOKUP(lex_jul_2014[[#This Row],[Locationid]],[1]LibPAS_data!$A$2:$D$264,4,FALSE)</f>
        <v>29416</v>
      </c>
      <c r="B2547" s="10" t="str">
        <f>TEXT(C2547,"yyyy")&amp;"-"&amp;"Q"&amp;LOOKUP(MONTH(C2547),{1,4,7,10},{1,2,3,4})</f>
        <v>2016-Q2</v>
      </c>
      <c r="C2547" s="19">
        <v>42491</v>
      </c>
      <c r="D2547" s="7">
        <f>YEAR(DATE(YEAR(lex_jul_2014[[#This Row],[Date]]),MONTH(lex_jul_2014[[#This Row],[Date]])+6,1))</f>
        <v>2016</v>
      </c>
      <c r="E2547" s="39" t="str">
        <f>TEXT(lex_jul_2014[[#This Row],[Date]],"YYYY")</f>
        <v>2016</v>
      </c>
      <c r="F2547" t="s">
        <v>298</v>
      </c>
      <c r="G2547" s="7" t="str">
        <f>VLOOKUP(K2547,[1]LibPAS_data!$A$2:$C$600,3,FALSE)</f>
        <v>Yavapai</v>
      </c>
      <c r="H2547">
        <v>14524</v>
      </c>
      <c r="I2547" t="s">
        <v>48</v>
      </c>
      <c r="J2547" s="7" t="str">
        <f>VLOOKUP(K2547,[1]LibPAS_data!$A$2:$C$601,2,FALSE)</f>
        <v>Prescott Public Library</v>
      </c>
      <c r="K2547" t="s">
        <v>229</v>
      </c>
      <c r="L2547" t="s">
        <v>39</v>
      </c>
      <c r="M2547" t="s">
        <v>266</v>
      </c>
      <c r="P2547">
        <v>0</v>
      </c>
      <c r="Q2547">
        <v>0</v>
      </c>
      <c r="R2547">
        <v>0</v>
      </c>
      <c r="S2547">
        <v>0</v>
      </c>
      <c r="T2547">
        <v>0</v>
      </c>
      <c r="U2547">
        <v>0</v>
      </c>
      <c r="V2547">
        <v>0</v>
      </c>
    </row>
    <row r="2548" spans="1:22" ht="14.55" x14ac:dyDescent="0.35">
      <c r="A2548" s="22">
        <f>VLOOKUP(lex_jul_2014[[#This Row],[Locationid]],[1]LibPAS_data!$A$2:$D$264,4,FALSE)</f>
        <v>22616</v>
      </c>
      <c r="B2548" s="10" t="str">
        <f>TEXT(C2548,"yyyy")&amp;"-"&amp;"Q"&amp;LOOKUP(MONTH(C2548),{1,4,7,10},{1,2,3,4})</f>
        <v>2016-Q2</v>
      </c>
      <c r="C2548" s="19">
        <v>42491</v>
      </c>
      <c r="D2548" s="7">
        <f>YEAR(DATE(YEAR(lex_jul_2014[[#This Row],[Date]]),MONTH(lex_jul_2014[[#This Row],[Date]])+6,1))</f>
        <v>2016</v>
      </c>
      <c r="E2548" s="39" t="str">
        <f>TEXT(lex_jul_2014[[#This Row],[Date]],"YYYY")</f>
        <v>2016</v>
      </c>
      <c r="F2548" t="s">
        <v>298</v>
      </c>
      <c r="G2548" s="7" t="str">
        <f>VLOOKUP(K2548,[1]LibPAS_data!$A$2:$C$600,3,FALSE)</f>
        <v>Yavapai</v>
      </c>
      <c r="H2548">
        <v>14519</v>
      </c>
      <c r="I2548" t="s">
        <v>45</v>
      </c>
      <c r="J2548" s="7" t="str">
        <f>VLOOKUP(K2548,[1]LibPAS_data!$A$2:$C$601,2,FALSE)</f>
        <v>Prescott Valley Public Library</v>
      </c>
      <c r="K2548" t="s">
        <v>230</v>
      </c>
      <c r="L2548" t="s">
        <v>39</v>
      </c>
      <c r="M2548" t="s">
        <v>266</v>
      </c>
      <c r="P2548">
        <v>9</v>
      </c>
      <c r="Q2548">
        <v>0</v>
      </c>
      <c r="R2548">
        <v>152</v>
      </c>
      <c r="S2548">
        <v>4</v>
      </c>
      <c r="T2548">
        <v>4</v>
      </c>
      <c r="U2548">
        <v>0</v>
      </c>
      <c r="V2548">
        <v>0</v>
      </c>
    </row>
    <row r="2549" spans="1:22" ht="14.55" x14ac:dyDescent="0.35">
      <c r="A2549" s="22">
        <f>VLOOKUP(lex_jul_2014[[#This Row],[Locationid]],[1]LibPAS_data!$A$2:$D$264,4,FALSE)</f>
        <v>5873</v>
      </c>
      <c r="B2549" s="10" t="str">
        <f>TEXT(C2549,"yyyy")&amp;"-"&amp;"Q"&amp;LOOKUP(MONTH(C2549),{1,4,7,10},{1,2,3,4})</f>
        <v>2016-Q2</v>
      </c>
      <c r="C2549" s="19">
        <v>42491</v>
      </c>
      <c r="D2549" s="7">
        <f>YEAR(DATE(YEAR(lex_jul_2014[[#This Row],[Date]]),MONTH(lex_jul_2014[[#This Row],[Date]])+6,1))</f>
        <v>2016</v>
      </c>
      <c r="E2549" s="39" t="str">
        <f>TEXT(lex_jul_2014[[#This Row],[Date]],"YYYY")</f>
        <v>2016</v>
      </c>
      <c r="F2549" t="s">
        <v>298</v>
      </c>
      <c r="G2549" s="7" t="str">
        <f>VLOOKUP(K2549,[1]LibPAS_data!$A$2:$C$600,3,FALSE)</f>
        <v>La Paz</v>
      </c>
      <c r="H2549">
        <v>14473</v>
      </c>
      <c r="I2549" t="s">
        <v>35</v>
      </c>
      <c r="J2549" s="7" t="str">
        <f>VLOOKUP(K2549,[1]LibPAS_data!$A$2:$C$601,2,FALSE)</f>
        <v>Quartzsite Public Library</v>
      </c>
      <c r="K2549" t="s">
        <v>231</v>
      </c>
      <c r="L2549" t="s">
        <v>34</v>
      </c>
      <c r="M2549" t="s">
        <v>266</v>
      </c>
      <c r="P2549">
        <v>0</v>
      </c>
      <c r="Q2549">
        <v>0</v>
      </c>
      <c r="R2549">
        <v>0</v>
      </c>
      <c r="S2549">
        <v>0</v>
      </c>
      <c r="T2549">
        <v>0</v>
      </c>
      <c r="U2549">
        <v>0</v>
      </c>
      <c r="V2549">
        <v>0</v>
      </c>
    </row>
    <row r="2550" spans="1:22" ht="14.55" x14ac:dyDescent="0.35">
      <c r="A2550" s="22" t="e">
        <f>VLOOKUP(lex_jul_2014[[#This Row],[Locationid]],[1]LibPAS_data!$A$2:$D$264,4,FALSE)</f>
        <v>#N/A</v>
      </c>
      <c r="B2550" s="10" t="str">
        <f>TEXT(C2550,"yyyy")&amp;"-"&amp;"Q"&amp;LOOKUP(MONTH(C2550),{1,4,7,10},{1,2,3,4})</f>
        <v>2016-Q2</v>
      </c>
      <c r="C2550" s="19">
        <v>42491</v>
      </c>
      <c r="D2550" s="7">
        <f>YEAR(DATE(YEAR(lex_jul_2014[[#This Row],[Date]]),MONTH(lex_jul_2014[[#This Row],[Date]])+6,1))</f>
        <v>2016</v>
      </c>
      <c r="E2550" s="39" t="str">
        <f>TEXT(lex_jul_2014[[#This Row],[Date]],"YYYY")</f>
        <v>2016</v>
      </c>
      <c r="F2550" t="s">
        <v>298</v>
      </c>
      <c r="G2550" s="7" t="str">
        <f>VLOOKUP(K2550,[1]LibPAS_data!$A$2:$C$600,3,FALSE)</f>
        <v>Navajo</v>
      </c>
      <c r="H2550">
        <v>14502</v>
      </c>
      <c r="I2550" t="s">
        <v>129</v>
      </c>
      <c r="J2550" s="7" t="str">
        <f>VLOOKUP(K2550,[1]LibPAS_data!$A$2:$C$601,2,FALSE)</f>
        <v>Rim Community Library</v>
      </c>
      <c r="K2550" t="s">
        <v>232</v>
      </c>
      <c r="L2550" t="s">
        <v>114</v>
      </c>
      <c r="M2550" t="s">
        <v>266</v>
      </c>
      <c r="P2550">
        <v>0</v>
      </c>
      <c r="Q2550">
        <v>0</v>
      </c>
      <c r="R2550">
        <v>0</v>
      </c>
      <c r="S2550">
        <v>0</v>
      </c>
      <c r="T2550">
        <v>0</v>
      </c>
      <c r="U2550">
        <v>0</v>
      </c>
      <c r="V2550">
        <v>0</v>
      </c>
    </row>
    <row r="2551" spans="1:22" ht="14.55" x14ac:dyDescent="0.35">
      <c r="A2551" s="22">
        <f>VLOOKUP(lex_jul_2014[[#This Row],[Locationid]],[1]LibPAS_data!$A$2:$D$264,4,FALSE)</f>
        <v>11980</v>
      </c>
      <c r="B2551" s="10" t="str">
        <f>TEXT(C2551,"yyyy")&amp;"-"&amp;"Q"&amp;LOOKUP(MONTH(C2551),{1,4,7,10},{1,2,3,4})</f>
        <v>2016-Q2</v>
      </c>
      <c r="C2551" s="19">
        <v>42491</v>
      </c>
      <c r="D2551" s="7">
        <f>YEAR(DATE(YEAR(lex_jul_2014[[#This Row],[Date]]),MONTH(lex_jul_2014[[#This Row],[Date]])+6,1))</f>
        <v>2016</v>
      </c>
      <c r="E2551" s="39" t="str">
        <f>TEXT(lex_jul_2014[[#This Row],[Date]],"YYYY")</f>
        <v>2016</v>
      </c>
      <c r="F2551" t="s">
        <v>298</v>
      </c>
      <c r="G2551" s="7" t="str">
        <f>VLOOKUP(K2551,[1]LibPAS_data!$A$2:$C$600,3,FALSE)</f>
        <v>Graham</v>
      </c>
      <c r="H2551">
        <v>14467</v>
      </c>
      <c r="I2551" t="s">
        <v>92</v>
      </c>
      <c r="J2551" s="7" t="str">
        <f>VLOOKUP(K2551,[1]LibPAS_data!$A$2:$C$601,2,FALSE)</f>
        <v>Safford City - Graham County Library</v>
      </c>
      <c r="K2551" t="s">
        <v>233</v>
      </c>
      <c r="L2551" t="s">
        <v>93</v>
      </c>
      <c r="M2551" t="s">
        <v>266</v>
      </c>
      <c r="P2551">
        <v>0</v>
      </c>
      <c r="Q2551">
        <v>0</v>
      </c>
      <c r="R2551">
        <v>0</v>
      </c>
      <c r="S2551">
        <v>0</v>
      </c>
      <c r="T2551">
        <v>0</v>
      </c>
      <c r="U2551">
        <v>0</v>
      </c>
      <c r="V2551">
        <v>0</v>
      </c>
    </row>
    <row r="2552" spans="1:22" ht="14.55" x14ac:dyDescent="0.35">
      <c r="A2552" s="22" t="str">
        <f>VLOOKUP(lex_jul_2014[[#This Row],[Locationid]],[1]LibPAS_data!$A$2:$D$264,4,FALSE)</f>
        <v>N/A</v>
      </c>
      <c r="B2552" s="10" t="str">
        <f>TEXT(C2552,"yyyy")&amp;"-"&amp;"Q"&amp;LOOKUP(MONTH(C2552),{1,4,7,10},{1,2,3,4})</f>
        <v>2016-Q2</v>
      </c>
      <c r="C2552" s="19">
        <v>42491</v>
      </c>
      <c r="D2552" s="7">
        <f>YEAR(DATE(YEAR(lex_jul_2014[[#This Row],[Date]]),MONTH(lex_jul_2014[[#This Row],[Date]])+6,1))</f>
        <v>2016</v>
      </c>
      <c r="E2552" s="39" t="str">
        <f>TEXT(lex_jul_2014[[#This Row],[Date]],"YYYY")</f>
        <v>2016</v>
      </c>
      <c r="F2552" t="s">
        <v>298</v>
      </c>
      <c r="G2552" s="7" t="str">
        <f>VLOOKUP(K2552,[1]LibPAS_data!$A$2:$C$600,3,FALSE)</f>
        <v>Maricopa</v>
      </c>
      <c r="H2552">
        <v>14483</v>
      </c>
      <c r="I2552" t="s">
        <v>113</v>
      </c>
      <c r="J2552" s="7" t="str">
        <f>VLOOKUP(K2552,[1]LibPAS_data!$A$2:$C$601,2,FALSE)</f>
        <v>Salt River Tribal Library</v>
      </c>
      <c r="K2552" t="s">
        <v>234</v>
      </c>
      <c r="L2552" t="s">
        <v>96</v>
      </c>
      <c r="M2552" t="s">
        <v>266</v>
      </c>
      <c r="P2552">
        <v>0</v>
      </c>
      <c r="Q2552">
        <v>0</v>
      </c>
      <c r="R2552">
        <v>0</v>
      </c>
      <c r="S2552">
        <v>0</v>
      </c>
      <c r="T2552">
        <v>0</v>
      </c>
      <c r="U2552">
        <v>0</v>
      </c>
      <c r="V2552">
        <v>0</v>
      </c>
    </row>
    <row r="2553" spans="1:22" ht="14.55" x14ac:dyDescent="0.35">
      <c r="A2553" s="22">
        <f>VLOOKUP(lex_jul_2014[[#This Row],[Locationid]],[1]LibPAS_data!$A$2:$D$264,4,FALSE)</f>
        <v>5625</v>
      </c>
      <c r="B2553" s="10" t="str">
        <f>TEXT(C2553,"yyyy")&amp;"-"&amp;"Q"&amp;LOOKUP(MONTH(C2553),{1,4,7,10},{1,2,3,4})</f>
        <v>2016-Q2</v>
      </c>
      <c r="C2553" s="19">
        <v>42491</v>
      </c>
      <c r="D2553" s="7">
        <f>YEAR(DATE(YEAR(lex_jul_2014[[#This Row],[Date]]),MONTH(lex_jul_2014[[#This Row],[Date]])+6,1))</f>
        <v>2016</v>
      </c>
      <c r="E2553" s="39" t="str">
        <f>TEXT(lex_jul_2014[[#This Row],[Date]],"YYYY")</f>
        <v>2016</v>
      </c>
      <c r="F2553" t="s">
        <v>298</v>
      </c>
      <c r="G2553" s="7" t="str">
        <f>VLOOKUP(K2553,[1]LibPAS_data!$A$2:$C$600,3,FALSE)</f>
        <v>Gila</v>
      </c>
      <c r="H2553">
        <v>14460</v>
      </c>
      <c r="I2553" t="s">
        <v>86</v>
      </c>
      <c r="J2553" s="7" t="str">
        <f>VLOOKUP(K2553,[1]LibPAS_data!$A$2:$C$601,2,FALSE)</f>
        <v>San Carlos Public Library</v>
      </c>
      <c r="K2553" t="s">
        <v>235</v>
      </c>
      <c r="L2553" t="s">
        <v>84</v>
      </c>
      <c r="M2553" t="s">
        <v>266</v>
      </c>
      <c r="P2553">
        <v>0</v>
      </c>
      <c r="Q2553">
        <v>0</v>
      </c>
      <c r="R2553">
        <v>0</v>
      </c>
      <c r="S2553">
        <v>0</v>
      </c>
      <c r="T2553">
        <v>0</v>
      </c>
      <c r="U2553">
        <v>0</v>
      </c>
      <c r="V2553">
        <v>0</v>
      </c>
    </row>
    <row r="2554" spans="1:22" ht="14.55" x14ac:dyDescent="0.35">
      <c r="A2554" s="22" t="str">
        <f>VLOOKUP(lex_jul_2014[[#This Row],[Locationid]],[1]LibPAS_data!$A$2:$D$264,4,FALSE)</f>
        <v>N/A</v>
      </c>
      <c r="B2554" s="10" t="str">
        <f>TEXT(C2554,"yyyy")&amp;"-"&amp;"Q"&amp;LOOKUP(MONTH(C2554),{1,4,7,10},{1,2,3,4})</f>
        <v>2016-Q2</v>
      </c>
      <c r="C2554" s="19">
        <v>42491</v>
      </c>
      <c r="D2554" s="7">
        <f>YEAR(DATE(YEAR(lex_jul_2014[[#This Row],[Date]]),MONTH(lex_jul_2014[[#This Row],[Date]])+6,1))</f>
        <v>2016</v>
      </c>
      <c r="E2554" s="39" t="str">
        <f>TEXT(lex_jul_2014[[#This Row],[Date]],"YYYY")</f>
        <v>2016</v>
      </c>
      <c r="F2554" t="s">
        <v>298</v>
      </c>
      <c r="G2554" s="7" t="str">
        <f>VLOOKUP(K2554,[1]LibPAS_data!$A$2:$C$600,3,FALSE)</f>
        <v>Maricopa</v>
      </c>
      <c r="H2554">
        <v>14484</v>
      </c>
      <c r="I2554" t="s">
        <v>103</v>
      </c>
      <c r="J2554" s="7" t="str">
        <f>VLOOKUP(K2554,[1]LibPAS_data!$A$2:$C$601,2,FALSE)</f>
        <v>San Lucy Library</v>
      </c>
      <c r="K2554" t="s">
        <v>236</v>
      </c>
      <c r="L2554" t="s">
        <v>96</v>
      </c>
      <c r="M2554" t="s">
        <v>266</v>
      </c>
      <c r="P2554">
        <v>0</v>
      </c>
      <c r="Q2554">
        <v>0</v>
      </c>
      <c r="R2554">
        <v>0</v>
      </c>
      <c r="S2554">
        <v>0</v>
      </c>
      <c r="T2554">
        <v>0</v>
      </c>
      <c r="U2554">
        <v>0</v>
      </c>
      <c r="V2554">
        <v>0</v>
      </c>
    </row>
    <row r="2555" spans="1:22" ht="14.55" x14ac:dyDescent="0.35">
      <c r="A2555" s="22" t="e">
        <f>VLOOKUP(lex_jul_2014[[#This Row],[Locationid]],[1]LibPAS_data!$A$2:$D$264,4,FALSE)</f>
        <v>#N/A</v>
      </c>
      <c r="B2555" s="10" t="str">
        <f>TEXT(C2555,"yyyy")&amp;"-"&amp;"Q"&amp;LOOKUP(MONTH(C2555),{1,4,7,10},{1,2,3,4})</f>
        <v>2016-Q2</v>
      </c>
      <c r="C2555" s="19">
        <v>42491</v>
      </c>
      <c r="D2555" s="7">
        <f>YEAR(DATE(YEAR(lex_jul_2014[[#This Row],[Date]]),MONTH(lex_jul_2014[[#This Row],[Date]])+6,1))</f>
        <v>2016</v>
      </c>
      <c r="E2555" s="39" t="str">
        <f>TEXT(lex_jul_2014[[#This Row],[Date]],"YYYY")</f>
        <v>2016</v>
      </c>
      <c r="F2555" t="s">
        <v>298</v>
      </c>
      <c r="G2555" s="7" t="str">
        <f>VLOOKUP(K2555,[1]LibPAS_data!$A$2:$C$600,3,FALSE)</f>
        <v>Pinal</v>
      </c>
      <c r="H2555">
        <v>13842</v>
      </c>
      <c r="I2555" t="s">
        <v>25</v>
      </c>
      <c r="J2555" s="7" t="str">
        <f>VLOOKUP(K2555,[1]LibPAS_data!$A$2:$C$601,2,FALSE)</f>
        <v>San Manuel Public Library</v>
      </c>
      <c r="K2555" t="s">
        <v>237</v>
      </c>
      <c r="L2555" t="s">
        <v>13</v>
      </c>
      <c r="M2555" t="s">
        <v>266</v>
      </c>
      <c r="P2555">
        <v>0</v>
      </c>
      <c r="Q2555">
        <v>0</v>
      </c>
      <c r="R2555">
        <v>0</v>
      </c>
      <c r="S2555">
        <v>0</v>
      </c>
      <c r="T2555">
        <v>0</v>
      </c>
      <c r="U2555">
        <v>0</v>
      </c>
      <c r="V2555">
        <v>0</v>
      </c>
    </row>
    <row r="2556" spans="1:22" ht="14.55" x14ac:dyDescent="0.35">
      <c r="A2556" s="22">
        <f>VLOOKUP(lex_jul_2014[[#This Row],[Locationid]],[1]LibPAS_data!$A$2:$D$264,4,FALSE)</f>
        <v>360</v>
      </c>
      <c r="B2556" s="10" t="str">
        <f>TEXT(C2556,"yyyy")&amp;"-"&amp;"Q"&amp;LOOKUP(MONTH(C2556),{1,4,7,10},{1,2,3,4})</f>
        <v>2016-Q2</v>
      </c>
      <c r="C2556" s="19">
        <v>42491</v>
      </c>
      <c r="D2556" s="7">
        <f>YEAR(DATE(YEAR(lex_jul_2014[[#This Row],[Date]]),MONTH(lex_jul_2014[[#This Row],[Date]])+6,1))</f>
        <v>2016</v>
      </c>
      <c r="E2556" s="39" t="str">
        <f>TEXT(lex_jul_2014[[#This Row],[Date]],"YYYY")</f>
        <v>2016</v>
      </c>
      <c r="F2556" t="s">
        <v>298</v>
      </c>
      <c r="G2556" s="7" t="str">
        <f>VLOOKUP(K2556,[1]LibPAS_data!$A$2:$C$600,3,FALSE)</f>
        <v>Pima</v>
      </c>
      <c r="H2556">
        <v>14511</v>
      </c>
      <c r="I2556" t="s">
        <v>133</v>
      </c>
      <c r="J2556" s="7" t="str">
        <f>VLOOKUP(K2556,[1]LibPAS_data!$A$2:$C$601,2,FALSE)</f>
        <v>San Xavier Library Center</v>
      </c>
      <c r="K2556" t="s">
        <v>238</v>
      </c>
      <c r="L2556" t="s">
        <v>131</v>
      </c>
      <c r="M2556" t="s">
        <v>266</v>
      </c>
      <c r="P2556">
        <v>0</v>
      </c>
      <c r="Q2556">
        <v>0</v>
      </c>
      <c r="R2556">
        <v>0</v>
      </c>
      <c r="S2556">
        <v>0</v>
      </c>
      <c r="T2556">
        <v>0</v>
      </c>
      <c r="U2556">
        <v>0</v>
      </c>
      <c r="V2556">
        <v>0</v>
      </c>
    </row>
    <row r="2557" spans="1:22" ht="14.55" x14ac:dyDescent="0.35">
      <c r="A2557" s="22">
        <f>VLOOKUP(lex_jul_2014[[#This Row],[Locationid]],[1]LibPAS_data!$A$2:$D$264,4,FALSE)</f>
        <v>174482</v>
      </c>
      <c r="B2557" s="10" t="str">
        <f>TEXT(C2557,"yyyy")&amp;"-"&amp;"Q"&amp;LOOKUP(MONTH(C2557),{1,4,7,10},{1,2,3,4})</f>
        <v>2016-Q2</v>
      </c>
      <c r="C2557" s="19">
        <v>42491</v>
      </c>
      <c r="D2557" s="7">
        <f>YEAR(DATE(YEAR(lex_jul_2014[[#This Row],[Date]]),MONTH(lex_jul_2014[[#This Row],[Date]])+6,1))</f>
        <v>2016</v>
      </c>
      <c r="E2557" s="39" t="str">
        <f>TEXT(lex_jul_2014[[#This Row],[Date]],"YYYY")</f>
        <v>2016</v>
      </c>
      <c r="F2557" t="s">
        <v>298</v>
      </c>
      <c r="G2557" s="7" t="str">
        <f>VLOOKUP(K2557,[1]LibPAS_data!$A$2:$C$600,3,FALSE)</f>
        <v>Maricopa</v>
      </c>
      <c r="H2557">
        <v>14315</v>
      </c>
      <c r="I2557" t="s">
        <v>101</v>
      </c>
      <c r="J2557" s="7" t="str">
        <f>VLOOKUP(K2557,[1]LibPAS_data!$A$2:$C$601,2,FALSE)</f>
        <v>Scottsdale Public Library</v>
      </c>
      <c r="K2557" t="s">
        <v>239</v>
      </c>
      <c r="L2557" t="s">
        <v>96</v>
      </c>
      <c r="M2557" t="s">
        <v>266</v>
      </c>
      <c r="P2557">
        <v>17</v>
      </c>
      <c r="Q2557">
        <v>3</v>
      </c>
      <c r="R2557">
        <v>182</v>
      </c>
      <c r="S2557">
        <v>6</v>
      </c>
      <c r="T2557">
        <v>6</v>
      </c>
      <c r="U2557">
        <v>3</v>
      </c>
      <c r="V2557">
        <v>0</v>
      </c>
    </row>
    <row r="2558" spans="1:22" ht="14.55" x14ac:dyDescent="0.35">
      <c r="A2558" s="22">
        <f>VLOOKUP(lex_jul_2014[[#This Row],[Locationid]],[1]LibPAS_data!$A$2:$D$264,4,FALSE)</f>
        <v>11000</v>
      </c>
      <c r="B2558" s="10" t="str">
        <f>TEXT(C2558,"yyyy")&amp;"-"&amp;"Q"&amp;LOOKUP(MONTH(C2558),{1,4,7,10},{1,2,3,4})</f>
        <v>2016-Q2</v>
      </c>
      <c r="C2558" s="19">
        <v>42491</v>
      </c>
      <c r="D2558" s="7">
        <f>YEAR(DATE(YEAR(lex_jul_2014[[#This Row],[Date]]),MONTH(lex_jul_2014[[#This Row],[Date]])+6,1))</f>
        <v>2016</v>
      </c>
      <c r="E2558" s="39" t="str">
        <f>TEXT(lex_jul_2014[[#This Row],[Date]],"YYYY")</f>
        <v>2016</v>
      </c>
      <c r="F2558" t="s">
        <v>298</v>
      </c>
      <c r="G2558" s="7" t="str">
        <f>VLOOKUP(K2558,[1]LibPAS_data!$A$2:$C$600,3,FALSE)</f>
        <v>Yavapai</v>
      </c>
      <c r="H2558">
        <v>14525</v>
      </c>
      <c r="I2558" t="s">
        <v>49</v>
      </c>
      <c r="J2558" s="7" t="str">
        <f>VLOOKUP(K2558,[1]LibPAS_data!$A$2:$C$601,2,FALSE)</f>
        <v>Sedona Public Library</v>
      </c>
      <c r="K2558" t="s">
        <v>240</v>
      </c>
      <c r="L2558" t="s">
        <v>39</v>
      </c>
      <c r="M2558" t="s">
        <v>266</v>
      </c>
      <c r="P2558">
        <v>0</v>
      </c>
      <c r="Q2558">
        <v>0</v>
      </c>
      <c r="R2558">
        <v>0</v>
      </c>
      <c r="S2558">
        <v>0</v>
      </c>
      <c r="T2558">
        <v>0</v>
      </c>
      <c r="U2558">
        <v>0</v>
      </c>
      <c r="V2558">
        <v>0</v>
      </c>
    </row>
    <row r="2559" spans="1:22" ht="14.55" x14ac:dyDescent="0.35">
      <c r="A2559" s="22" t="e">
        <f>VLOOKUP(lex_jul_2014[[#This Row],[Locationid]],[1]LibPAS_data!$A$2:$D$264,4,FALSE)</f>
        <v>#N/A</v>
      </c>
      <c r="B2559" s="10" t="str">
        <f>TEXT(C2559,"yyyy")&amp;"-"&amp;"Q"&amp;LOOKUP(MONTH(C2559),{1,4,7,10},{1,2,3,4})</f>
        <v>2016-Q2</v>
      </c>
      <c r="C2559" s="19">
        <v>42491</v>
      </c>
      <c r="D2559" s="7">
        <f>YEAR(DATE(YEAR(lex_jul_2014[[#This Row],[Date]]),MONTH(lex_jul_2014[[#This Row],[Date]])+6,1))</f>
        <v>2016</v>
      </c>
      <c r="E2559" s="39" t="str">
        <f>TEXT(lex_jul_2014[[#This Row],[Date]],"YYYY")</f>
        <v>2016</v>
      </c>
      <c r="F2559" t="s">
        <v>298</v>
      </c>
      <c r="G2559" s="7" t="str">
        <f>VLOOKUP(K2559,[1]LibPAS_data!$A$2:$C$600,3,FALSE)</f>
        <v>Yavapai</v>
      </c>
      <c r="H2559">
        <v>14550</v>
      </c>
      <c r="I2559" t="s">
        <v>50</v>
      </c>
      <c r="J2559" s="7" t="str">
        <f>VLOOKUP(K2559,[1]LibPAS_data!$A$2:$C$601,2,FALSE)</f>
        <v>Seligman Public Library</v>
      </c>
      <c r="K2559" t="s">
        <v>241</v>
      </c>
      <c r="L2559" t="s">
        <v>39</v>
      </c>
      <c r="M2559" t="s">
        <v>266</v>
      </c>
      <c r="P2559">
        <v>0</v>
      </c>
      <c r="Q2559">
        <v>0</v>
      </c>
      <c r="R2559">
        <v>0</v>
      </c>
      <c r="S2559">
        <v>0</v>
      </c>
      <c r="T2559">
        <v>0</v>
      </c>
      <c r="U2559">
        <v>0</v>
      </c>
      <c r="V2559">
        <v>0</v>
      </c>
    </row>
    <row r="2560" spans="1:22" ht="14.55" x14ac:dyDescent="0.35">
      <c r="A2560" s="22">
        <f>VLOOKUP(lex_jul_2014[[#This Row],[Locationid]],[1]LibPAS_data!$A$2:$D$264,4,FALSE)</f>
        <v>8021</v>
      </c>
      <c r="B2560" s="10" t="str">
        <f>TEXT(C2560,"yyyy")&amp;"-"&amp;"Q"&amp;LOOKUP(MONTH(C2560),{1,4,7,10},{1,2,3,4})</f>
        <v>2016-Q2</v>
      </c>
      <c r="C2560" s="19">
        <v>42491</v>
      </c>
      <c r="D2560" s="7">
        <f>YEAR(DATE(YEAR(lex_jul_2014[[#This Row],[Date]]),MONTH(lex_jul_2014[[#This Row],[Date]])+6,1))</f>
        <v>2016</v>
      </c>
      <c r="E2560" s="39" t="str">
        <f>TEXT(lex_jul_2014[[#This Row],[Date]],"YYYY")</f>
        <v>2016</v>
      </c>
      <c r="F2560" t="s">
        <v>298</v>
      </c>
      <c r="G2560" s="7" t="str">
        <f>VLOOKUP(K2560,[1]LibPAS_data!$A$2:$C$600,3,FALSE)</f>
        <v>Navajo</v>
      </c>
      <c r="H2560">
        <v>14503</v>
      </c>
      <c r="I2560" t="s">
        <v>130</v>
      </c>
      <c r="J2560" s="7" t="str">
        <f>VLOOKUP(K2560,[1]LibPAS_data!$A$2:$C$601,2,FALSE)</f>
        <v>Show Low Public Library</v>
      </c>
      <c r="K2560" t="s">
        <v>242</v>
      </c>
      <c r="L2560" t="s">
        <v>114</v>
      </c>
      <c r="M2560" t="s">
        <v>266</v>
      </c>
      <c r="P2560">
        <v>0</v>
      </c>
      <c r="Q2560">
        <v>0</v>
      </c>
      <c r="R2560">
        <v>0</v>
      </c>
      <c r="S2560">
        <v>0</v>
      </c>
      <c r="T2560">
        <v>0</v>
      </c>
      <c r="U2560">
        <v>0</v>
      </c>
      <c r="V2560">
        <v>0</v>
      </c>
    </row>
    <row r="2561" spans="1:22" ht="14.55" x14ac:dyDescent="0.35">
      <c r="A2561" s="22">
        <f>VLOOKUP(lex_jul_2014[[#This Row],[Locationid]],[1]LibPAS_data!$A$2:$D$264,4,FALSE)</f>
        <v>32811</v>
      </c>
      <c r="B2561" s="10" t="str">
        <f>TEXT(C2561,"yyyy")&amp;"-"&amp;"Q"&amp;LOOKUP(MONTH(C2561),{1,4,7,10},{1,2,3,4})</f>
        <v>2016-Q2</v>
      </c>
      <c r="C2561" s="19">
        <v>42491</v>
      </c>
      <c r="D2561" s="7">
        <f>YEAR(DATE(YEAR(lex_jul_2014[[#This Row],[Date]]),MONTH(lex_jul_2014[[#This Row],[Date]])+6,1))</f>
        <v>2016</v>
      </c>
      <c r="E2561" s="39" t="str">
        <f>TEXT(lex_jul_2014[[#This Row],[Date]],"YYYY")</f>
        <v>2016</v>
      </c>
      <c r="F2561" t="s">
        <v>298</v>
      </c>
      <c r="G2561" s="7" t="str">
        <f>VLOOKUP(K2561,[1]LibPAS_data!$A$2:$C$600,3,FALSE)</f>
        <v>Cochise</v>
      </c>
      <c r="H2561">
        <v>14450</v>
      </c>
      <c r="I2561" t="s">
        <v>75</v>
      </c>
      <c r="J2561" s="7" t="str">
        <f>VLOOKUP(K2561,[1]LibPAS_data!$A$2:$C$601,2,FALSE)</f>
        <v>Sierra Vista Public Library</v>
      </c>
      <c r="K2561" t="s">
        <v>243</v>
      </c>
      <c r="L2561" t="s">
        <v>76</v>
      </c>
      <c r="M2561" t="s">
        <v>266</v>
      </c>
      <c r="P2561">
        <v>0</v>
      </c>
      <c r="Q2561">
        <v>0</v>
      </c>
      <c r="R2561">
        <v>0</v>
      </c>
      <c r="S2561">
        <v>0</v>
      </c>
      <c r="T2561">
        <v>0</v>
      </c>
      <c r="U2561">
        <v>0</v>
      </c>
      <c r="V2561">
        <v>0</v>
      </c>
    </row>
    <row r="2562" spans="1:22" ht="14.55" x14ac:dyDescent="0.35">
      <c r="A2562" s="22">
        <f>VLOOKUP(lex_jul_2014[[#This Row],[Locationid]],[1]LibPAS_data!$A$2:$D$264,4,FALSE)</f>
        <v>6435</v>
      </c>
      <c r="B2562" s="10" t="str">
        <f>TEXT(C2562,"yyyy")&amp;"-"&amp;"Q"&amp;LOOKUP(MONTH(C2562),{1,4,7,10},{1,2,3,4})</f>
        <v>2016-Q2</v>
      </c>
      <c r="C2562" s="19">
        <v>42491</v>
      </c>
      <c r="D2562" s="7">
        <f>YEAR(DATE(YEAR(lex_jul_2014[[#This Row],[Date]]),MONTH(lex_jul_2014[[#This Row],[Date]])+6,1))</f>
        <v>2016</v>
      </c>
      <c r="E2562" s="39" t="str">
        <f>TEXT(lex_jul_2014[[#This Row],[Date]],"YYYY")</f>
        <v>2016</v>
      </c>
      <c r="F2562" t="s">
        <v>298</v>
      </c>
      <c r="G2562" s="7" t="str">
        <f>VLOOKUP(K2562,[1]LibPAS_data!$A$2:$C$600,3,FALSE)</f>
        <v>Navajo</v>
      </c>
      <c r="H2562">
        <v>14504</v>
      </c>
      <c r="I2562" t="s">
        <v>120</v>
      </c>
      <c r="J2562" s="7" t="str">
        <f>VLOOKUP(K2562,[1]LibPAS_data!$A$2:$C$601,2,FALSE)</f>
        <v>Snowflake-Taylor Public Library</v>
      </c>
      <c r="K2562" t="s">
        <v>244</v>
      </c>
      <c r="L2562" t="s">
        <v>114</v>
      </c>
      <c r="M2562" t="s">
        <v>266</v>
      </c>
      <c r="P2562">
        <v>0</v>
      </c>
      <c r="Q2562">
        <v>0</v>
      </c>
      <c r="R2562">
        <v>0</v>
      </c>
      <c r="S2562">
        <v>0</v>
      </c>
      <c r="T2562">
        <v>0</v>
      </c>
      <c r="U2562">
        <v>0</v>
      </c>
      <c r="V2562">
        <v>0</v>
      </c>
    </row>
    <row r="2563" spans="1:22" ht="14.55" x14ac:dyDescent="0.35">
      <c r="A2563" s="22">
        <f>VLOOKUP(lex_jul_2014[[#This Row],[Locationid]],[1]LibPAS_data!$A$2:$D$264,4,FALSE)</f>
        <v>2616</v>
      </c>
      <c r="B2563" s="10" t="str">
        <f>TEXT(C2563,"yyyy")&amp;"-"&amp;"Q"&amp;LOOKUP(MONTH(C2563),{1,4,7,10},{1,2,3,4})</f>
        <v>2016-Q2</v>
      </c>
      <c r="C2563" s="19">
        <v>42491</v>
      </c>
      <c r="D2563" s="7">
        <f>YEAR(DATE(YEAR(lex_jul_2014[[#This Row],[Date]]),MONTH(lex_jul_2014[[#This Row],[Date]])+6,1))</f>
        <v>2016</v>
      </c>
      <c r="E2563" s="39" t="str">
        <f>TEXT(lex_jul_2014[[#This Row],[Date]],"YYYY")</f>
        <v>2016</v>
      </c>
      <c r="F2563" t="s">
        <v>298</v>
      </c>
      <c r="G2563" s="7" t="str">
        <f>VLOOKUP(K2563,[1]LibPAS_data!$A$2:$C$600,3,FALSE)</f>
        <v>Pinal</v>
      </c>
      <c r="H2563">
        <v>13844</v>
      </c>
      <c r="I2563" t="s">
        <v>27</v>
      </c>
      <c r="J2563" s="7" t="str">
        <f>VLOOKUP(K2563,[1]LibPAS_data!$A$2:$C$601,2,FALSE)</f>
        <v>Superior Public Library</v>
      </c>
      <c r="K2563" t="s">
        <v>245</v>
      </c>
      <c r="L2563" t="s">
        <v>13</v>
      </c>
      <c r="M2563" t="s">
        <v>266</v>
      </c>
      <c r="P2563">
        <v>0</v>
      </c>
      <c r="Q2563">
        <v>0</v>
      </c>
      <c r="R2563">
        <v>0</v>
      </c>
      <c r="S2563">
        <v>0</v>
      </c>
      <c r="T2563">
        <v>0</v>
      </c>
      <c r="U2563">
        <v>0</v>
      </c>
      <c r="V2563">
        <v>0</v>
      </c>
    </row>
    <row r="2564" spans="1:22" ht="14.55" x14ac:dyDescent="0.35">
      <c r="A2564" s="22">
        <f>VLOOKUP(lex_jul_2014[[#This Row],[Locationid]],[1]LibPAS_data!$A$2:$D$264,4,FALSE)</f>
        <v>140708</v>
      </c>
      <c r="B2564" s="10" t="str">
        <f>TEXT(C2564,"yyyy")&amp;"-"&amp;"Q"&amp;LOOKUP(MONTH(C2564),{1,4,7,10},{1,2,3,4})</f>
        <v>2016-Q2</v>
      </c>
      <c r="C2564" s="19">
        <v>42491</v>
      </c>
      <c r="D2564" s="7">
        <f>YEAR(DATE(YEAR(lex_jul_2014[[#This Row],[Date]]),MONTH(lex_jul_2014[[#This Row],[Date]])+6,1))</f>
        <v>2016</v>
      </c>
      <c r="E2564" s="39" t="str">
        <f>TEXT(lex_jul_2014[[#This Row],[Date]],"YYYY")</f>
        <v>2016</v>
      </c>
      <c r="F2564" t="s">
        <v>298</v>
      </c>
      <c r="G2564" s="7" t="str">
        <f>VLOOKUP(K2564,[1]LibPAS_data!$A$2:$C$600,3,FALSE)</f>
        <v>Maricopa</v>
      </c>
      <c r="H2564">
        <v>5355</v>
      </c>
      <c r="I2564" t="s">
        <v>108</v>
      </c>
      <c r="J2564" s="7" t="str">
        <f>VLOOKUP(K2564,[1]LibPAS_data!$A$2:$C$601,2,FALSE)</f>
        <v>Tempe Public Library</v>
      </c>
      <c r="K2564" t="s">
        <v>270</v>
      </c>
      <c r="L2564" t="s">
        <v>96</v>
      </c>
      <c r="M2564" t="s">
        <v>266</v>
      </c>
      <c r="P2564">
        <v>15</v>
      </c>
      <c r="Q2564">
        <v>4</v>
      </c>
      <c r="R2564">
        <v>77</v>
      </c>
      <c r="S2564">
        <v>0</v>
      </c>
      <c r="T2564">
        <v>1</v>
      </c>
      <c r="U2564">
        <v>1</v>
      </c>
      <c r="V2564">
        <v>7</v>
      </c>
    </row>
    <row r="2565" spans="1:22" ht="14.55" x14ac:dyDescent="0.35">
      <c r="A2565" s="22" t="str">
        <f>VLOOKUP(lex_jul_2014[[#This Row],[Locationid]],[1]LibPAS_data!$A$2:$D$264,4,FALSE)</f>
        <v>N/A</v>
      </c>
      <c r="B2565" s="10" t="str">
        <f>TEXT(C2565,"yyyy")&amp;"-"&amp;"Q"&amp;LOOKUP(MONTH(C2565),{1,4,7,10},{1,2,3,4})</f>
        <v>2016-Q2</v>
      </c>
      <c r="C2565" s="19">
        <v>42491</v>
      </c>
      <c r="D2565" s="7">
        <f>YEAR(DATE(YEAR(lex_jul_2014[[#This Row],[Date]]),MONTH(lex_jul_2014[[#This Row],[Date]])+6,1))</f>
        <v>2016</v>
      </c>
      <c r="E2565" s="39" t="str">
        <f>TEXT(lex_jul_2014[[#This Row],[Date]],"YYYY")</f>
        <v>2016</v>
      </c>
      <c r="F2565" t="s">
        <v>298</v>
      </c>
      <c r="G2565" s="7" t="str">
        <f>VLOOKUP(K2565,[1]LibPAS_data!$A$2:$C$600,3,FALSE)</f>
        <v>Mohave</v>
      </c>
      <c r="H2565">
        <v>14491</v>
      </c>
      <c r="I2565" t="s">
        <v>32</v>
      </c>
      <c r="J2565" s="7" t="str">
        <f>VLOOKUP(K2565,[1]LibPAS_data!$A$2:$C$601,2,FALSE)</f>
        <v>The Edward McElwain Memorial Lib</v>
      </c>
      <c r="K2565" t="s">
        <v>246</v>
      </c>
      <c r="L2565" t="s">
        <v>28</v>
      </c>
      <c r="M2565" t="s">
        <v>266</v>
      </c>
      <c r="P2565">
        <v>0</v>
      </c>
      <c r="Q2565">
        <v>0</v>
      </c>
      <c r="R2565">
        <v>0</v>
      </c>
      <c r="S2565">
        <v>0</v>
      </c>
      <c r="T2565">
        <v>0</v>
      </c>
      <c r="U2565">
        <v>0</v>
      </c>
      <c r="V2565">
        <v>0</v>
      </c>
    </row>
    <row r="2566" spans="1:22" ht="14.55" x14ac:dyDescent="0.35">
      <c r="A2566" s="22">
        <f>VLOOKUP(lex_jul_2014[[#This Row],[Locationid]],[1]LibPAS_data!$A$2:$D$264,4,FALSE)</f>
        <v>4415</v>
      </c>
      <c r="B2566" s="10" t="str">
        <f>TEXT(C2566,"yyyy")&amp;"-"&amp;"Q"&amp;LOOKUP(MONTH(C2566),{1,4,7,10},{1,2,3,4})</f>
        <v>2016-Q2</v>
      </c>
      <c r="C2566" s="19">
        <v>42491</v>
      </c>
      <c r="D2566" s="7">
        <f>YEAR(DATE(YEAR(lex_jul_2014[[#This Row],[Date]]),MONTH(lex_jul_2014[[#This Row],[Date]])+6,1))</f>
        <v>2016</v>
      </c>
      <c r="E2566" s="39" t="str">
        <f>TEXT(lex_jul_2014[[#This Row],[Date]],"YYYY")</f>
        <v>2016</v>
      </c>
      <c r="F2566" t="s">
        <v>298</v>
      </c>
      <c r="G2566" s="7" t="str">
        <f>VLOOKUP(K2566,[1]LibPAS_data!$A$2:$C$600,3,FALSE)</f>
        <v>Maricopa</v>
      </c>
      <c r="H2566">
        <v>14485</v>
      </c>
      <c r="I2566" t="s">
        <v>104</v>
      </c>
      <c r="J2566" s="7" t="str">
        <f>VLOOKUP(K2566,[1]LibPAS_data!$A$2:$C$601,2,FALSE)</f>
        <v>Tolleson Public Library</v>
      </c>
      <c r="K2566" t="s">
        <v>247</v>
      </c>
      <c r="L2566" t="s">
        <v>96</v>
      </c>
      <c r="M2566" t="s">
        <v>266</v>
      </c>
      <c r="P2566">
        <v>0</v>
      </c>
      <c r="Q2566">
        <v>0</v>
      </c>
      <c r="R2566">
        <v>0</v>
      </c>
      <c r="S2566">
        <v>0</v>
      </c>
      <c r="T2566">
        <v>0</v>
      </c>
      <c r="U2566">
        <v>0</v>
      </c>
      <c r="V2566">
        <v>0</v>
      </c>
    </row>
    <row r="2567" spans="1:22" ht="14.55" x14ac:dyDescent="0.35">
      <c r="A2567" s="22">
        <f>VLOOKUP(lex_jul_2014[[#This Row],[Locationid]],[1]LibPAS_data!$A$2:$D$264,4,FALSE)</f>
        <v>1184</v>
      </c>
      <c r="B2567" s="10" t="str">
        <f>TEXT(C2567,"yyyy")&amp;"-"&amp;"Q"&amp;LOOKUP(MONTH(C2567),{1,4,7,10},{1,2,3,4})</f>
        <v>2016-Q2</v>
      </c>
      <c r="C2567" s="19">
        <v>42491</v>
      </c>
      <c r="D2567" s="7">
        <f>YEAR(DATE(YEAR(lex_jul_2014[[#This Row],[Date]]),MONTH(lex_jul_2014[[#This Row],[Date]])+6,1))</f>
        <v>2016</v>
      </c>
      <c r="E2567" s="39" t="str">
        <f>TEXT(lex_jul_2014[[#This Row],[Date]],"YYYY")</f>
        <v>2016</v>
      </c>
      <c r="F2567" t="s">
        <v>298</v>
      </c>
      <c r="G2567" s="7" t="str">
        <f>VLOOKUP(K2567,[1]LibPAS_data!$A$2:$C$600,3,FALSE)</f>
        <v>Cochise</v>
      </c>
      <c r="H2567">
        <v>14451</v>
      </c>
      <c r="I2567" t="s">
        <v>77</v>
      </c>
      <c r="J2567" s="7" t="str">
        <f>VLOOKUP(K2567,[1]LibPAS_data!$A$2:$C$601,2,FALSE)</f>
        <v>Tombstone City Library</v>
      </c>
      <c r="K2567" t="s">
        <v>248</v>
      </c>
      <c r="L2567" t="s">
        <v>76</v>
      </c>
      <c r="M2567" t="s">
        <v>266</v>
      </c>
      <c r="P2567">
        <v>0</v>
      </c>
      <c r="Q2567">
        <v>0</v>
      </c>
      <c r="R2567">
        <v>0</v>
      </c>
      <c r="S2567">
        <v>0</v>
      </c>
      <c r="T2567">
        <v>0</v>
      </c>
      <c r="U2567">
        <v>0</v>
      </c>
      <c r="V2567">
        <v>0</v>
      </c>
    </row>
    <row r="2568" spans="1:22" ht="14.55" x14ac:dyDescent="0.35">
      <c r="A2568" s="22">
        <f>VLOOKUP(lex_jul_2014[[#This Row],[Locationid]],[1]LibPAS_data!$A$2:$D$264,4,FALSE)</f>
        <v>2341</v>
      </c>
      <c r="B2568" s="10" t="str">
        <f>TEXT(C2568,"yyyy")&amp;"-"&amp;"Q"&amp;LOOKUP(MONTH(C2568),{1,4,7,10},{1,2,3,4})</f>
        <v>2016-Q2</v>
      </c>
      <c r="C2568" s="19">
        <v>42491</v>
      </c>
      <c r="D2568" s="7">
        <f>YEAR(DATE(YEAR(lex_jul_2014[[#This Row],[Date]]),MONTH(lex_jul_2014[[#This Row],[Date]])+6,1))</f>
        <v>2016</v>
      </c>
      <c r="E2568" s="39" t="str">
        <f>TEXT(lex_jul_2014[[#This Row],[Date]],"YYYY")</f>
        <v>2016</v>
      </c>
      <c r="F2568" t="s">
        <v>298</v>
      </c>
      <c r="G2568" s="7" t="str">
        <f>VLOOKUP(K2568,[1]LibPAS_data!$A$2:$C$600,3,FALSE)</f>
        <v>Gila</v>
      </c>
      <c r="H2568">
        <v>14463</v>
      </c>
      <c r="I2568" t="s">
        <v>90</v>
      </c>
      <c r="J2568" s="7" t="str">
        <f>VLOOKUP(K2568,[1]LibPAS_data!$A$2:$C$601,2,FALSE)</f>
        <v>Tonto Basin Public</v>
      </c>
      <c r="K2568" t="s">
        <v>249</v>
      </c>
      <c r="L2568" t="s">
        <v>84</v>
      </c>
      <c r="M2568" t="s">
        <v>266</v>
      </c>
      <c r="P2568">
        <v>0</v>
      </c>
      <c r="Q2568">
        <v>0</v>
      </c>
      <c r="R2568">
        <v>0</v>
      </c>
      <c r="S2568">
        <v>0</v>
      </c>
      <c r="T2568">
        <v>0</v>
      </c>
      <c r="U2568">
        <v>0</v>
      </c>
      <c r="V2568">
        <v>0</v>
      </c>
    </row>
    <row r="2569" spans="1:22" ht="14.55" x14ac:dyDescent="0.35">
      <c r="A2569" s="22" t="e">
        <f>VLOOKUP(lex_jul_2014[[#This Row],[Locationid]],[1]LibPAS_data!$A$2:$D$264,4,FALSE)</f>
        <v>#N/A</v>
      </c>
      <c r="B2569" s="10" t="str">
        <f>TEXT(C2569,"yyyy")&amp;"-"&amp;"Q"&amp;LOOKUP(MONTH(C2569),{1,4,7,10},{1,2,3,4})</f>
        <v>2016-Q2</v>
      </c>
      <c r="C2569" s="19">
        <v>42491</v>
      </c>
      <c r="D2569" s="7">
        <f>YEAR(DATE(YEAR(lex_jul_2014[[#This Row],[Date]]),MONTH(lex_jul_2014[[#This Row],[Date]])+6,1))</f>
        <v>2016</v>
      </c>
      <c r="E2569" s="39" t="str">
        <f>TEXT(lex_jul_2014[[#This Row],[Date]],"YYYY")</f>
        <v>2016</v>
      </c>
      <c r="F2569" t="s">
        <v>298</v>
      </c>
      <c r="G2569" s="7" t="str">
        <f>VLOOKUP(K2569,[1]LibPAS_data!$A$2:$C$600,3,FALSE)</f>
        <v>Coconino</v>
      </c>
      <c r="H2569">
        <v>14457</v>
      </c>
      <c r="I2569" t="s">
        <v>68</v>
      </c>
      <c r="J2569" s="7" t="str">
        <f>VLOOKUP(K2569,[1]LibPAS_data!$A$2:$C$601,2,FALSE)</f>
        <v>Tuba City Public Library</v>
      </c>
      <c r="K2569" t="s">
        <v>250</v>
      </c>
      <c r="L2569" t="s">
        <v>62</v>
      </c>
      <c r="M2569" t="s">
        <v>266</v>
      </c>
      <c r="P2569">
        <v>0</v>
      </c>
      <c r="Q2569">
        <v>0</v>
      </c>
      <c r="R2569">
        <v>0</v>
      </c>
      <c r="S2569">
        <v>0</v>
      </c>
      <c r="T2569">
        <v>0</v>
      </c>
      <c r="U2569">
        <v>0</v>
      </c>
      <c r="V2569">
        <v>0</v>
      </c>
    </row>
    <row r="2570" spans="1:22" ht="14.55" x14ac:dyDescent="0.35">
      <c r="A2570" s="22">
        <f>VLOOKUP(lex_jul_2014[[#This Row],[Locationid]],[1]LibPAS_data!$A$2:$D$264,4,FALSE)</f>
        <v>1843</v>
      </c>
      <c r="B2570" s="10" t="str">
        <f>TEXT(C2570,"yyyy")&amp;"-"&amp;"Q"&amp;LOOKUP(MONTH(C2570),{1,4,7,10},{1,2,3,4})</f>
        <v>2016-Q2</v>
      </c>
      <c r="C2570" s="19">
        <v>42491</v>
      </c>
      <c r="D2570" s="7">
        <f>YEAR(DATE(YEAR(lex_jul_2014[[#This Row],[Date]]),MONTH(lex_jul_2014[[#This Row],[Date]])+6,1))</f>
        <v>2016</v>
      </c>
      <c r="E2570" s="39" t="str">
        <f>TEXT(lex_jul_2014[[#This Row],[Date]],"YYYY")</f>
        <v>2016</v>
      </c>
      <c r="F2570" t="s">
        <v>298</v>
      </c>
      <c r="G2570" s="7" t="str">
        <f>VLOOKUP(K2570,[1]LibPAS_data!$A$2:$C$600,3,FALSE)</f>
        <v>Pima</v>
      </c>
      <c r="H2570">
        <v>14512</v>
      </c>
      <c r="I2570" t="s">
        <v>134</v>
      </c>
      <c r="J2570" s="7" t="str">
        <f>VLOOKUP(K2570,[1]LibPAS_data!$A$2:$C$601,2,FALSE)</f>
        <v>Venito Garcia Library</v>
      </c>
      <c r="K2570" t="s">
        <v>251</v>
      </c>
      <c r="L2570" t="s">
        <v>131</v>
      </c>
      <c r="M2570" t="s">
        <v>266</v>
      </c>
      <c r="P2570">
        <v>0</v>
      </c>
      <c r="Q2570">
        <v>0</v>
      </c>
      <c r="R2570">
        <v>0</v>
      </c>
      <c r="S2570">
        <v>0</v>
      </c>
      <c r="T2570">
        <v>0</v>
      </c>
      <c r="U2570">
        <v>0</v>
      </c>
      <c r="V2570">
        <v>0</v>
      </c>
    </row>
    <row r="2571" spans="1:22" ht="14.55" x14ac:dyDescent="0.35">
      <c r="A2571" s="22" t="e">
        <f>VLOOKUP(lex_jul_2014[[#This Row],[Locationid]],[1]LibPAS_data!$A$2:$D$264,4,FALSE)</f>
        <v>#N/A</v>
      </c>
      <c r="B2571" s="10" t="str">
        <f>TEXT(C2571,"yyyy")&amp;"-"&amp;"Q"&amp;LOOKUP(MONTH(C2571),{1,4,7,10},{1,2,3,4})</f>
        <v>2016-Q2</v>
      </c>
      <c r="C2571" s="19">
        <v>42491</v>
      </c>
      <c r="D2571" s="7">
        <f>YEAR(DATE(YEAR(lex_jul_2014[[#This Row],[Date]]),MONTH(lex_jul_2014[[#This Row],[Date]])+6,1))</f>
        <v>2016</v>
      </c>
      <c r="E2571" s="39" t="str">
        <f>TEXT(lex_jul_2014[[#This Row],[Date]],"YYYY")</f>
        <v>2016</v>
      </c>
      <c r="F2571" t="s">
        <v>298</v>
      </c>
      <c r="G2571" s="7" t="str">
        <f>VLOOKUP(K2571,[1]LibPAS_data!$A$2:$C$600,3,FALSE)</f>
        <v>Pinal</v>
      </c>
      <c r="H2571">
        <v>14443</v>
      </c>
      <c r="I2571" t="s">
        <v>21</v>
      </c>
      <c r="J2571" s="7" t="str">
        <f>VLOOKUP(K2571,[1]LibPAS_data!$A$2:$C$601,2,FALSE)</f>
        <v>Vista Grande Library</v>
      </c>
      <c r="K2571" t="s">
        <v>252</v>
      </c>
      <c r="L2571" t="s">
        <v>13</v>
      </c>
      <c r="M2571" t="s">
        <v>266</v>
      </c>
      <c r="P2571">
        <v>0</v>
      </c>
      <c r="Q2571">
        <v>0</v>
      </c>
      <c r="R2571">
        <v>0</v>
      </c>
      <c r="S2571">
        <v>0</v>
      </c>
      <c r="T2571">
        <v>0</v>
      </c>
      <c r="U2571">
        <v>0</v>
      </c>
      <c r="V2571">
        <v>0</v>
      </c>
    </row>
    <row r="2572" spans="1:22" ht="14.55" x14ac:dyDescent="0.35">
      <c r="A2572" s="22" t="str">
        <f>VLOOKUP(lex_jul_2014[[#This Row],[Locationid]],[1]LibPAS_data!$A$2:$D$264,4,FALSE)</f>
        <v>N/A</v>
      </c>
      <c r="B2572" s="10" t="str">
        <f>TEXT(C2572,"yyyy")&amp;"-"&amp;"Q"&amp;LOOKUP(MONTH(C2572),{1,4,7,10},{1,2,3,4})</f>
        <v>2016-Q2</v>
      </c>
      <c r="C2572" s="19">
        <v>42491</v>
      </c>
      <c r="D2572" s="7">
        <f>YEAR(DATE(YEAR(lex_jul_2014[[#This Row],[Date]]),MONTH(lex_jul_2014[[#This Row],[Date]])+6,1))</f>
        <v>2016</v>
      </c>
      <c r="E2572" s="39" t="str">
        <f>TEXT(lex_jul_2014[[#This Row],[Date]],"YYYY")</f>
        <v>2016</v>
      </c>
      <c r="F2572" t="s">
        <v>298</v>
      </c>
      <c r="G2572" s="7" t="str">
        <f>VLOOKUP(K2572,[1]LibPAS_data!$A$2:$C$600,3,FALSE)</f>
        <v>Maricopa</v>
      </c>
      <c r="H2572">
        <v>14481</v>
      </c>
      <c r="I2572" t="s">
        <v>111</v>
      </c>
      <c r="J2572" s="7" t="str">
        <f>VLOOKUP(K2572,[1]LibPAS_data!$A$2:$C$601,2,FALSE)</f>
        <v>Wickenburg Public Library</v>
      </c>
      <c r="K2572" t="s">
        <v>253</v>
      </c>
      <c r="L2572" t="s">
        <v>96</v>
      </c>
      <c r="M2572" t="s">
        <v>266</v>
      </c>
      <c r="P2572">
        <v>0</v>
      </c>
      <c r="Q2572">
        <v>0</v>
      </c>
      <c r="R2572">
        <v>0</v>
      </c>
      <c r="S2572">
        <v>0</v>
      </c>
      <c r="T2572">
        <v>0</v>
      </c>
      <c r="U2572">
        <v>0</v>
      </c>
      <c r="V2572">
        <v>0</v>
      </c>
    </row>
    <row r="2573" spans="1:22" ht="14.55" x14ac:dyDescent="0.35">
      <c r="A2573" s="22" t="e">
        <f>VLOOKUP(lex_jul_2014[[#This Row],[Locationid]],[1]LibPAS_data!$A$2:$D$264,4,FALSE)</f>
        <v>#N/A</v>
      </c>
      <c r="B2573" s="10" t="str">
        <f>TEXT(C2573,"yyyy")&amp;"-"&amp;"Q"&amp;LOOKUP(MONTH(C2573),{1,4,7,10},{1,2,3,4})</f>
        <v>2016-Q2</v>
      </c>
      <c r="C2573" s="19">
        <v>42491</v>
      </c>
      <c r="D2573" s="7">
        <f>YEAR(DATE(YEAR(lex_jul_2014[[#This Row],[Date]]),MONTH(lex_jul_2014[[#This Row],[Date]])+6,1))</f>
        <v>2016</v>
      </c>
      <c r="E2573" s="39" t="str">
        <f>TEXT(lex_jul_2014[[#This Row],[Date]],"YYYY")</f>
        <v>2016</v>
      </c>
      <c r="F2573" t="s">
        <v>298</v>
      </c>
      <c r="G2573" s="7" t="str">
        <f>VLOOKUP(K2573,[1]LibPAS_data!$A$2:$C$600,3,FALSE)</f>
        <v>Yavapai</v>
      </c>
      <c r="H2573">
        <v>14551</v>
      </c>
      <c r="I2573" t="s">
        <v>43</v>
      </c>
      <c r="J2573" s="7" t="str">
        <f>VLOOKUP(K2573,[1]LibPAS_data!$A$2:$C$601,2,FALSE)</f>
        <v>Wilhoit Public Library</v>
      </c>
      <c r="K2573" t="s">
        <v>254</v>
      </c>
      <c r="L2573" t="s">
        <v>39</v>
      </c>
      <c r="M2573" t="s">
        <v>266</v>
      </c>
      <c r="P2573">
        <v>0</v>
      </c>
      <c r="Q2573">
        <v>0</v>
      </c>
      <c r="R2573">
        <v>0</v>
      </c>
      <c r="S2573">
        <v>0</v>
      </c>
      <c r="T2573">
        <v>0</v>
      </c>
      <c r="U2573">
        <v>0</v>
      </c>
      <c r="V2573">
        <v>0</v>
      </c>
    </row>
    <row r="2574" spans="1:22" ht="14.55" x14ac:dyDescent="0.35">
      <c r="A2574" s="22" t="str">
        <f>VLOOKUP(lex_jul_2014[[#This Row],[Locationid]],[1]LibPAS_data!$A$2:$D$264,4,FALSE)</f>
        <v>N/A</v>
      </c>
      <c r="B2574" s="10" t="str">
        <f>TEXT(C2574,"yyyy")&amp;"-"&amp;"Q"&amp;LOOKUP(MONTH(C2574),{1,4,7,10},{1,2,3,4})</f>
        <v>2016-Q2</v>
      </c>
      <c r="C2574" s="19">
        <v>42491</v>
      </c>
      <c r="D2574" s="7">
        <f>YEAR(DATE(YEAR(lex_jul_2014[[#This Row],[Date]]),MONTH(lex_jul_2014[[#This Row],[Date]])+6,1))</f>
        <v>2016</v>
      </c>
      <c r="E2574" s="39" t="str">
        <f>TEXT(lex_jul_2014[[#This Row],[Date]],"YYYY")</f>
        <v>2016</v>
      </c>
      <c r="F2574" t="s">
        <v>298</v>
      </c>
      <c r="G2574" s="7" t="str">
        <f>VLOOKUP(K2574,[1]LibPAS_data!$A$2:$C$600,3,FALSE)</f>
        <v>Coconino</v>
      </c>
      <c r="H2574">
        <v>13090</v>
      </c>
      <c r="I2574" t="s">
        <v>61</v>
      </c>
      <c r="J2574" s="7" t="str">
        <f>VLOOKUP(K2574,[1]LibPAS_data!$A$2:$C$601,2,FALSE)</f>
        <v>Williams Public Library</v>
      </c>
      <c r="K2574" t="s">
        <v>255</v>
      </c>
      <c r="L2574" t="s">
        <v>62</v>
      </c>
      <c r="M2574" t="s">
        <v>266</v>
      </c>
      <c r="P2574">
        <v>0</v>
      </c>
      <c r="Q2574">
        <v>0</v>
      </c>
      <c r="R2574">
        <v>0</v>
      </c>
      <c r="S2574">
        <v>0</v>
      </c>
      <c r="T2574">
        <v>0</v>
      </c>
      <c r="U2574">
        <v>0</v>
      </c>
      <c r="V2574">
        <v>0</v>
      </c>
    </row>
    <row r="2575" spans="1:22" ht="14.55" x14ac:dyDescent="0.35">
      <c r="A2575" s="22">
        <f>VLOOKUP(lex_jul_2014[[#This Row],[Locationid]],[1]LibPAS_data!$A$2:$D$264,4,FALSE)</f>
        <v>3037</v>
      </c>
      <c r="B2575" s="10" t="str">
        <f>TEXT(C2575,"yyyy")&amp;"-"&amp;"Q"&amp;LOOKUP(MONTH(C2575),{1,4,7,10},{1,2,3,4})</f>
        <v>2016-Q2</v>
      </c>
      <c r="C2575" s="19">
        <v>42491</v>
      </c>
      <c r="D2575" s="7">
        <f>YEAR(DATE(YEAR(lex_jul_2014[[#This Row],[Date]]),MONTH(lex_jul_2014[[#This Row],[Date]])+6,1))</f>
        <v>2016</v>
      </c>
      <c r="E2575" s="39" t="str">
        <f>TEXT(lex_jul_2014[[#This Row],[Date]],"YYYY")</f>
        <v>2016</v>
      </c>
      <c r="F2575" t="s">
        <v>298</v>
      </c>
      <c r="G2575" s="7" t="str">
        <f>VLOOKUP(K2575,[1]LibPAS_data!$A$2:$C$600,3,FALSE)</f>
        <v>Navajo</v>
      </c>
      <c r="H2575">
        <v>14505</v>
      </c>
      <c r="I2575" t="s">
        <v>121</v>
      </c>
      <c r="J2575" s="7" t="str">
        <f>VLOOKUP(K2575,[1]LibPAS_data!$A$2:$C$601,2,FALSE)</f>
        <v>Winslow Public Library</v>
      </c>
      <c r="K2575" t="s">
        <v>256</v>
      </c>
      <c r="L2575" t="s">
        <v>114</v>
      </c>
      <c r="M2575" t="s">
        <v>266</v>
      </c>
      <c r="P2575">
        <v>0</v>
      </c>
      <c r="Q2575">
        <v>0</v>
      </c>
      <c r="R2575">
        <v>0</v>
      </c>
      <c r="S2575">
        <v>0</v>
      </c>
      <c r="T2575">
        <v>0</v>
      </c>
      <c r="U2575">
        <v>0</v>
      </c>
      <c r="V2575">
        <v>0</v>
      </c>
    </row>
    <row r="2576" spans="1:22" ht="14.55" x14ac:dyDescent="0.35">
      <c r="A2576" s="22" t="e">
        <f>VLOOKUP(lex_jul_2014[[#This Row],[Locationid]],[1]LibPAS_data!$A$2:$D$264,4,FALSE)</f>
        <v>#N/A</v>
      </c>
      <c r="B2576" s="10" t="str">
        <f>TEXT(C2576,"yyyy")&amp;"-"&amp;"Q"&amp;LOOKUP(MONTH(C2576),{1,4,7,10},{1,2,3,4})</f>
        <v>2016-Q2</v>
      </c>
      <c r="C2576" s="19">
        <v>42491</v>
      </c>
      <c r="D2576" s="7">
        <f>YEAR(DATE(YEAR(lex_jul_2014[[#This Row],[Date]]),MONTH(lex_jul_2014[[#This Row],[Date]])+6,1))</f>
        <v>2016</v>
      </c>
      <c r="E2576" s="39" t="str">
        <f>TEXT(lex_jul_2014[[#This Row],[Date]],"YYYY")</f>
        <v>2016</v>
      </c>
      <c r="F2576" t="s">
        <v>298</v>
      </c>
      <c r="G2576" s="7" t="str">
        <f>VLOOKUP(K2576,[1]LibPAS_data!$A$2:$C$600,3,FALSE)</f>
        <v>Navajo</v>
      </c>
      <c r="H2576">
        <v>14506</v>
      </c>
      <c r="I2576" t="s">
        <v>122</v>
      </c>
      <c r="J2576" s="7" t="str">
        <f>VLOOKUP(K2576,[1]LibPAS_data!$A$2:$C$601,2,FALSE)</f>
        <v>Woodruff Community Library</v>
      </c>
      <c r="K2576" t="s">
        <v>257</v>
      </c>
      <c r="L2576" t="s">
        <v>114</v>
      </c>
      <c r="M2576" t="s">
        <v>266</v>
      </c>
      <c r="P2576">
        <v>0</v>
      </c>
      <c r="Q2576">
        <v>0</v>
      </c>
      <c r="R2576">
        <v>0</v>
      </c>
      <c r="S2576">
        <v>0</v>
      </c>
      <c r="T2576">
        <v>0</v>
      </c>
      <c r="U2576">
        <v>0</v>
      </c>
      <c r="V2576">
        <v>0</v>
      </c>
    </row>
    <row r="2577" spans="1:22" ht="14.55" x14ac:dyDescent="0.35">
      <c r="A2577" s="22" t="e">
        <f>VLOOKUP(lex_jul_2014[[#This Row],[Locationid]],[1]LibPAS_data!$A$2:$D$264,4,FALSE)</f>
        <v>#N/A</v>
      </c>
      <c r="B2577" s="10" t="str">
        <f>TEXT(C2577,"yyyy")&amp;"-"&amp;"Q"&amp;LOOKUP(MONTH(C2577),{1,4,7,10},{1,2,3,4})</f>
        <v>2016-Q2</v>
      </c>
      <c r="C2577" s="19">
        <v>42491</v>
      </c>
      <c r="D2577" s="7">
        <f>YEAR(DATE(YEAR(lex_jul_2014[[#This Row],[Date]]),MONTH(lex_jul_2014[[#This Row],[Date]])+6,1))</f>
        <v>2016</v>
      </c>
      <c r="E2577" s="39" t="str">
        <f>TEXT(lex_jul_2014[[#This Row],[Date]],"YYYY")</f>
        <v>2016</v>
      </c>
      <c r="F2577" t="s">
        <v>298</v>
      </c>
      <c r="G2577" s="7" t="str">
        <f>VLOOKUP(K2577,[1]LibPAS_data!$A$2:$C$600,3,FALSE)</f>
        <v>Yavapai</v>
      </c>
      <c r="H2577">
        <v>14552</v>
      </c>
      <c r="I2577" t="s">
        <v>44</v>
      </c>
      <c r="J2577" s="7" t="str">
        <f>VLOOKUP(K2577,[1]LibPAS_data!$A$2:$C$601,2,FALSE)</f>
        <v>Yarnell Public Library</v>
      </c>
      <c r="K2577" t="s">
        <v>258</v>
      </c>
      <c r="L2577" t="s">
        <v>39</v>
      </c>
      <c r="M2577" t="s">
        <v>266</v>
      </c>
      <c r="P2577">
        <v>0</v>
      </c>
      <c r="Q2577">
        <v>0</v>
      </c>
      <c r="R2577">
        <v>0</v>
      </c>
      <c r="S2577">
        <v>0</v>
      </c>
      <c r="T2577">
        <v>0</v>
      </c>
      <c r="U2577">
        <v>0</v>
      </c>
      <c r="V2577">
        <v>0</v>
      </c>
    </row>
    <row r="2578" spans="1:22" ht="14.55" x14ac:dyDescent="0.35">
      <c r="A2578" s="22">
        <f>VLOOKUP(lex_jul_2014[[#This Row],[Locationid]],[1]LibPAS_data!$A$2:$D$264,4,FALSE)</f>
        <v>9301</v>
      </c>
      <c r="B2578" s="10" t="str">
        <f>TEXT(C2578,"yyyy")&amp;"-"&amp;"Q"&amp;LOOKUP(MONTH(C2578),{1,4,7,10},{1,2,3,4})</f>
        <v>2016-Q2</v>
      </c>
      <c r="C2578" s="19">
        <v>42491</v>
      </c>
      <c r="D2578" s="7">
        <f>YEAR(DATE(YEAR(lex_jul_2014[[#This Row],[Date]]),MONTH(lex_jul_2014[[#This Row],[Date]])+6,1))</f>
        <v>2016</v>
      </c>
      <c r="E2578" s="39" t="str">
        <f>TEXT(lex_jul_2014[[#This Row],[Date]],"YYYY")</f>
        <v>2016</v>
      </c>
      <c r="F2578" t="s">
        <v>298</v>
      </c>
      <c r="G2578" s="7" t="str">
        <f>VLOOKUP(K2578,[1]LibPAS_data!$A$2:$C$600,3,FALSE)</f>
        <v>Yavapai</v>
      </c>
      <c r="H2578">
        <v>12675</v>
      </c>
      <c r="I2578" t="s">
        <v>40</v>
      </c>
      <c r="J2578" s="7" t="str">
        <f>VLOOKUP(K2578,[1]LibPAS_data!$A$2:$C$601,2,FALSE)</f>
        <v>Yavapai County Library District</v>
      </c>
      <c r="K2578" t="s">
        <v>259</v>
      </c>
      <c r="L2578" t="s">
        <v>39</v>
      </c>
      <c r="M2578" t="s">
        <v>266</v>
      </c>
      <c r="P2578">
        <v>0</v>
      </c>
      <c r="Q2578">
        <v>0</v>
      </c>
      <c r="R2578">
        <v>0</v>
      </c>
      <c r="S2578">
        <v>0</v>
      </c>
      <c r="T2578">
        <v>0</v>
      </c>
      <c r="U2578">
        <v>0</v>
      </c>
      <c r="V2578">
        <v>0</v>
      </c>
    </row>
    <row r="2579" spans="1:22" ht="14.55" x14ac:dyDescent="0.35">
      <c r="A2579" s="22" t="str">
        <f>VLOOKUP(lex_jul_2014[[#This Row],[Locationid]],[1]LibPAS_data!$A$2:$D$264,4,FALSE)</f>
        <v>N/A</v>
      </c>
      <c r="B2579" s="10" t="str">
        <f>TEXT(C2579,"yyyy")&amp;"-"&amp;"Q"&amp;LOOKUP(MONTH(C2579),{1,4,7,10},{1,2,3,4})</f>
        <v>2016-Q2</v>
      </c>
      <c r="C2579" s="19">
        <v>42491</v>
      </c>
      <c r="D2579" s="7">
        <f>YEAR(DATE(YEAR(lex_jul_2014[[#This Row],[Date]]),MONTH(lex_jul_2014[[#This Row],[Date]])+6,1))</f>
        <v>2016</v>
      </c>
      <c r="E2579" s="39" t="str">
        <f>TEXT(lex_jul_2014[[#This Row],[Date]],"YYYY")</f>
        <v>2016</v>
      </c>
      <c r="F2579" t="s">
        <v>298</v>
      </c>
      <c r="G2579" s="7" t="str">
        <f>VLOOKUP(K2579,[1]LibPAS_data!$A$2:$C$600,3,FALSE)</f>
        <v>Yavapai</v>
      </c>
      <c r="H2579">
        <v>14518</v>
      </c>
      <c r="I2579" t="s">
        <v>41</v>
      </c>
      <c r="J2579" s="7" t="str">
        <f>VLOOKUP(K2579,[1]LibPAS_data!$A$2:$C$601,2,FALSE)</f>
        <v>Yavapai-Prescott Tribal Library</v>
      </c>
      <c r="K2579" t="s">
        <v>260</v>
      </c>
      <c r="L2579" t="s">
        <v>39</v>
      </c>
      <c r="M2579" t="s">
        <v>266</v>
      </c>
      <c r="P2579">
        <v>0</v>
      </c>
      <c r="Q2579">
        <v>0</v>
      </c>
      <c r="R2579">
        <v>0</v>
      </c>
      <c r="S2579">
        <v>0</v>
      </c>
      <c r="T2579">
        <v>0</v>
      </c>
      <c r="U2579">
        <v>0</v>
      </c>
      <c r="V2579">
        <v>0</v>
      </c>
    </row>
    <row r="2580" spans="1:22" ht="14.55" x14ac:dyDescent="0.35">
      <c r="A2580" s="22">
        <f>VLOOKUP(lex_jul_2014[[#This Row],[Locationid]],[1]LibPAS_data!$A$2:$D$264,4,FALSE)</f>
        <v>790</v>
      </c>
      <c r="B2580" s="10" t="str">
        <f>TEXT(C2580,"yyyy")&amp;"-"&amp;"Q"&amp;LOOKUP(MONTH(C2580),{1,4,7,10},{1,2,3,4})</f>
        <v>2016-Q2</v>
      </c>
      <c r="C2580" s="19">
        <v>42491</v>
      </c>
      <c r="D2580" s="7">
        <f>YEAR(DATE(YEAR(lex_jul_2014[[#This Row],[Date]]),MONTH(lex_jul_2014[[#This Row],[Date]])+6,1))</f>
        <v>2016</v>
      </c>
      <c r="E2580" s="39" t="str">
        <f>TEXT(lex_jul_2014[[#This Row],[Date]],"YYYY")</f>
        <v>2016</v>
      </c>
      <c r="F2580" t="s">
        <v>298</v>
      </c>
      <c r="G2580" s="7" t="str">
        <f>VLOOKUP(K2580,[1]LibPAS_data!$A$2:$C$600,3,FALSE)</f>
        <v>Gila</v>
      </c>
      <c r="H2580">
        <v>14464</v>
      </c>
      <c r="I2580" t="s">
        <v>91</v>
      </c>
      <c r="J2580" s="7" t="str">
        <f>VLOOKUP(K2580,[1]LibPAS_data!$A$2:$C$601,2,FALSE)</f>
        <v>Young Public Library</v>
      </c>
      <c r="K2580" t="s">
        <v>261</v>
      </c>
      <c r="L2580" t="s">
        <v>84</v>
      </c>
      <c r="M2580" t="s">
        <v>266</v>
      </c>
      <c r="P2580">
        <v>0</v>
      </c>
      <c r="Q2580">
        <v>0</v>
      </c>
      <c r="R2580">
        <v>0</v>
      </c>
      <c r="S2580">
        <v>0</v>
      </c>
      <c r="T2580">
        <v>0</v>
      </c>
      <c r="U2580">
        <v>0</v>
      </c>
      <c r="V2580">
        <v>0</v>
      </c>
    </row>
    <row r="2581" spans="1:22" ht="14.55" x14ac:dyDescent="0.35">
      <c r="A2581" s="22">
        <f>VLOOKUP(lex_jul_2014[[#This Row],[Locationid]],[1]LibPAS_data!$A$2:$D$264,4,FALSE)</f>
        <v>359</v>
      </c>
      <c r="B2581" s="10" t="str">
        <f>TEXT(C2581,"yyyy")&amp;"-"&amp;"Q"&amp;LOOKUP(MONTH(C2581),{1,4,7,10},{1,2,3,4})</f>
        <v>2016-Q2</v>
      </c>
      <c r="C2581" s="19">
        <v>42491</v>
      </c>
      <c r="D2581" s="7">
        <f>YEAR(DATE(YEAR(lex_jul_2014[[#This Row],[Date]]),MONTH(lex_jul_2014[[#This Row],[Date]])+6,1))</f>
        <v>2016</v>
      </c>
      <c r="E2581" s="39" t="str">
        <f>TEXT(lex_jul_2014[[#This Row],[Date]],"YYYY")</f>
        <v>2016</v>
      </c>
      <c r="F2581" t="s">
        <v>298</v>
      </c>
      <c r="G2581" s="7" t="str">
        <f>VLOOKUP(K2581,[1]LibPAS_data!$A$2:$C$600,3,FALSE)</f>
        <v>Maricopa</v>
      </c>
      <c r="H2581">
        <v>14486</v>
      </c>
      <c r="I2581" t="s">
        <v>105</v>
      </c>
      <c r="J2581" s="7" t="str">
        <f>VLOOKUP(K2581,[1]LibPAS_data!$A$2:$C$601,2,FALSE)</f>
        <v>Youngtown Public Library</v>
      </c>
      <c r="K2581" t="s">
        <v>262</v>
      </c>
      <c r="L2581" t="s">
        <v>96</v>
      </c>
      <c r="M2581" t="s">
        <v>266</v>
      </c>
      <c r="P2581">
        <v>0</v>
      </c>
      <c r="Q2581">
        <v>0</v>
      </c>
      <c r="R2581">
        <v>0</v>
      </c>
      <c r="S2581">
        <v>0</v>
      </c>
      <c r="T2581">
        <v>0</v>
      </c>
      <c r="U2581">
        <v>0</v>
      </c>
      <c r="V2581">
        <v>0</v>
      </c>
    </row>
    <row r="2582" spans="1:22" ht="14.55" x14ac:dyDescent="0.35">
      <c r="A2582" s="27" t="e">
        <f>VLOOKUP(lex_jul_2014[[#This Row],[Locationid]],[1]LibPAS_data!$A$2:$D$264,4,FALSE)</f>
        <v>#N/A</v>
      </c>
      <c r="B2582" s="10" t="str">
        <f>TEXT(C2582,"yyyy")&amp;"-"&amp;"Q"&amp;LOOKUP(MONTH(C2582),{1,4,7,10},{1,2,3,4})</f>
        <v>2016-Q2</v>
      </c>
      <c r="C2582" s="19">
        <v>42491</v>
      </c>
      <c r="D2582" s="7">
        <f>YEAR(DATE(YEAR(lex_jul_2014[[#This Row],[Date]]),MONTH(lex_jul_2014[[#This Row],[Date]])+6,1))</f>
        <v>2016</v>
      </c>
      <c r="E2582" s="39" t="str">
        <f>TEXT(lex_jul_2014[[#This Row],[Date]],"YYYY")</f>
        <v>2016</v>
      </c>
      <c r="F2582" t="s">
        <v>298</v>
      </c>
      <c r="G2582" s="28" t="str">
        <f>VLOOKUP(K2582,[1]LibPAS_data!$A$2:$C$600,3,FALSE)</f>
        <v>Yuma</v>
      </c>
      <c r="H2582" s="2">
        <v>14527</v>
      </c>
      <c r="I2582" s="2" t="s">
        <v>140</v>
      </c>
      <c r="J2582" s="28" t="str">
        <f>VLOOKUP(K2582,[1]LibPAS_data!$A$2:$C$601,2,FALSE)</f>
        <v>Yuma County Library District</v>
      </c>
      <c r="K2582" s="2" t="s">
        <v>263</v>
      </c>
      <c r="L2582" s="2" t="s">
        <v>141</v>
      </c>
      <c r="M2582" t="s">
        <v>266</v>
      </c>
      <c r="N2582" s="2"/>
      <c r="O2582" s="2"/>
      <c r="P2582" s="2">
        <v>128</v>
      </c>
      <c r="Q2582" s="2">
        <v>16</v>
      </c>
      <c r="R2582" s="2">
        <v>4096</v>
      </c>
      <c r="S2582" s="2">
        <v>63</v>
      </c>
      <c r="T2582" s="2">
        <v>16</v>
      </c>
      <c r="U2582" s="2">
        <v>6</v>
      </c>
      <c r="V2582" s="2">
        <v>5</v>
      </c>
    </row>
    <row r="2583" spans="1:22" ht="14.55" x14ac:dyDescent="0.35">
      <c r="A2583" s="22">
        <f>VLOOKUP(lex_jul_2014[[#This Row],[Locationid]],[1]LibPAS_data!$A$2:$D$264,4,FALSE)</f>
        <v>1188</v>
      </c>
      <c r="B2583" s="10" t="str">
        <f>TEXT(C2583,"yyyy")&amp;"-"&amp;"Q"&amp;LOOKUP(MONTH(C2583),{1,4,7,10},{1,2,3,4})</f>
        <v>2016-Q2</v>
      </c>
      <c r="C2583" s="19">
        <v>42522</v>
      </c>
      <c r="D2583" s="7">
        <f>YEAR(DATE(YEAR(lex_jul_2014[[#This Row],[Date]]),MONTH(lex_jul_2014[[#This Row],[Date]])+6,1))</f>
        <v>2016</v>
      </c>
      <c r="E2583" s="39" t="str">
        <f>TEXT(lex_jul_2014[[#This Row],[Date]],"YYYY")</f>
        <v>2016</v>
      </c>
      <c r="F2583" t="s">
        <v>299</v>
      </c>
      <c r="G2583" s="7" t="str">
        <f>VLOOKUP(K2583,[1]LibPAS_data!$A$2:$C$600,3,FALSE)</f>
        <v>Pinal</v>
      </c>
      <c r="H2583">
        <v>14487</v>
      </c>
      <c r="I2583" t="s">
        <v>106</v>
      </c>
      <c r="J2583" s="7" t="str">
        <f>VLOOKUP(K2583,[1]LibPAS_data!$A$2:$C$601,2,FALSE)</f>
        <v>Ak-Chin Indian Community Library</v>
      </c>
      <c r="K2583" t="s">
        <v>149</v>
      </c>
      <c r="L2583" t="s">
        <v>96</v>
      </c>
      <c r="M2583" t="s">
        <v>266</v>
      </c>
      <c r="P2583">
        <v>0</v>
      </c>
      <c r="Q2583">
        <v>0</v>
      </c>
      <c r="R2583">
        <v>0</v>
      </c>
      <c r="S2583">
        <v>0</v>
      </c>
      <c r="T2583">
        <v>0</v>
      </c>
      <c r="U2583">
        <v>0</v>
      </c>
      <c r="V2583">
        <v>0</v>
      </c>
    </row>
    <row r="2584" spans="1:22" ht="14.55" x14ac:dyDescent="0.35">
      <c r="A2584" s="22">
        <f>VLOOKUP(lex_jul_2014[[#This Row],[Locationid]],[1]LibPAS_data!$A$2:$D$264,4,FALSE)</f>
        <v>11452</v>
      </c>
      <c r="B2584" s="10" t="str">
        <f>TEXT(C2584,"yyyy")&amp;"-"&amp;"Q"&amp;LOOKUP(MONTH(C2584),{1,4,7,10},{1,2,3,4})</f>
        <v>2016-Q2</v>
      </c>
      <c r="C2584" s="19">
        <v>42522</v>
      </c>
      <c r="D2584" s="7">
        <f>YEAR(DATE(YEAR(lex_jul_2014[[#This Row],[Date]]),MONTH(lex_jul_2014[[#This Row],[Date]])+6,1))</f>
        <v>2016</v>
      </c>
      <c r="E2584" s="39" t="str">
        <f>TEXT(lex_jul_2014[[#This Row],[Date]],"YYYY")</f>
        <v>2016</v>
      </c>
      <c r="F2584" t="s">
        <v>299</v>
      </c>
      <c r="G2584" s="7" t="str">
        <f>VLOOKUP(K2584,[1]LibPAS_data!$A$2:$C$600,3,FALSE)</f>
        <v>Apache</v>
      </c>
      <c r="H2584">
        <v>14331</v>
      </c>
      <c r="I2584" t="s">
        <v>59</v>
      </c>
      <c r="J2584" s="7" t="str">
        <f>VLOOKUP(K2584,[1]LibPAS_data!$A$2:$C$601,2,FALSE)</f>
        <v>Apache County Library District Office</v>
      </c>
      <c r="K2584" t="s">
        <v>150</v>
      </c>
      <c r="L2584" t="s">
        <v>60</v>
      </c>
      <c r="M2584" t="s">
        <v>266</v>
      </c>
      <c r="P2584">
        <v>0</v>
      </c>
      <c r="Q2584">
        <v>0</v>
      </c>
      <c r="R2584">
        <v>0</v>
      </c>
      <c r="S2584">
        <v>0</v>
      </c>
      <c r="T2584">
        <v>0</v>
      </c>
      <c r="U2584">
        <v>0</v>
      </c>
      <c r="V2584">
        <v>0</v>
      </c>
    </row>
    <row r="2585" spans="1:22" ht="14.55" x14ac:dyDescent="0.35">
      <c r="A2585" s="22">
        <f>VLOOKUP(lex_jul_2014[[#This Row],[Locationid]],[1]LibPAS_data!$A$2:$D$264,4,FALSE)</f>
        <v>63208</v>
      </c>
      <c r="B2585" s="10" t="str">
        <f>TEXT(C2585,"yyyy")&amp;"-"&amp;"Q"&amp;LOOKUP(MONTH(C2585),{1,4,7,10},{1,2,3,4})</f>
        <v>2016-Q2</v>
      </c>
      <c r="C2585" s="19">
        <v>42522</v>
      </c>
      <c r="D2585" s="7">
        <f>YEAR(DATE(YEAR(lex_jul_2014[[#This Row],[Date]]),MONTH(lex_jul_2014[[#This Row],[Date]])+6,1))</f>
        <v>2016</v>
      </c>
      <c r="E2585" s="39" t="str">
        <f>TEXT(lex_jul_2014[[#This Row],[Date]],"YYYY")</f>
        <v>2016</v>
      </c>
      <c r="F2585" t="s">
        <v>299</v>
      </c>
      <c r="G2585" s="7" t="str">
        <f>VLOOKUP(K2585,[1]LibPAS_data!$A$2:$C$600,3,FALSE)</f>
        <v>Pinal</v>
      </c>
      <c r="H2585">
        <v>12670</v>
      </c>
      <c r="I2585" t="s">
        <v>14</v>
      </c>
      <c r="J2585" s="7" t="str">
        <f>VLOOKUP(K2585,[1]LibPAS_data!$A$2:$C$601,2,FALSE)</f>
        <v>Apache Junction Public Library</v>
      </c>
      <c r="K2585" t="s">
        <v>151</v>
      </c>
      <c r="L2585" t="s">
        <v>13</v>
      </c>
      <c r="M2585" t="s">
        <v>266</v>
      </c>
      <c r="P2585">
        <v>0</v>
      </c>
      <c r="Q2585">
        <v>0</v>
      </c>
      <c r="R2585">
        <v>0</v>
      </c>
      <c r="S2585">
        <v>0</v>
      </c>
      <c r="T2585">
        <v>0</v>
      </c>
      <c r="U2585">
        <v>0</v>
      </c>
      <c r="V2585">
        <v>0</v>
      </c>
    </row>
    <row r="2586" spans="1:22" ht="14.55" x14ac:dyDescent="0.35">
      <c r="A2586" s="22" t="e">
        <f>VLOOKUP(lex_jul_2014[[#This Row],[Locationid]],[1]LibPAS_data!$A$2:$D$264,4,FALSE)</f>
        <v>#N/A</v>
      </c>
      <c r="B2586" s="10" t="str">
        <f>TEXT(C2586,"yyyy")&amp;"-"&amp;"Q"&amp;LOOKUP(MONTH(C2586),{1,4,7,10},{1,2,3,4})</f>
        <v>2016-Q2</v>
      </c>
      <c r="C2586" s="19">
        <v>42522</v>
      </c>
      <c r="D2586" s="7">
        <f>YEAR(DATE(YEAR(lex_jul_2014[[#This Row],[Date]]),MONTH(lex_jul_2014[[#This Row],[Date]])+6,1))</f>
        <v>2016</v>
      </c>
      <c r="E2586" s="39" t="str">
        <f>TEXT(lex_jul_2014[[#This Row],[Date]],"YYYY")</f>
        <v>2016</v>
      </c>
      <c r="F2586" t="s">
        <v>299</v>
      </c>
      <c r="G2586" s="7" t="str">
        <f>VLOOKUP(K2586,[1]LibPAS_data!$A$2:$C$600,3,FALSE)</f>
        <v>Pinal</v>
      </c>
      <c r="H2586">
        <v>13834</v>
      </c>
      <c r="I2586" t="s">
        <v>15</v>
      </c>
      <c r="J2586" s="7" t="str">
        <f>VLOOKUP(K2586,[1]LibPAS_data!$A$2:$C$601,2,FALSE)</f>
        <v>Arizona City Community Library</v>
      </c>
      <c r="K2586" t="s">
        <v>152</v>
      </c>
      <c r="L2586" t="s">
        <v>13</v>
      </c>
      <c r="M2586" t="s">
        <v>266</v>
      </c>
      <c r="P2586">
        <v>0</v>
      </c>
      <c r="Q2586">
        <v>0</v>
      </c>
      <c r="R2586">
        <v>0</v>
      </c>
      <c r="S2586">
        <v>0</v>
      </c>
      <c r="T2586">
        <v>0</v>
      </c>
      <c r="U2586">
        <v>0</v>
      </c>
      <c r="V2586">
        <v>0</v>
      </c>
    </row>
    <row r="2587" spans="1:22" ht="14.55" x14ac:dyDescent="0.35">
      <c r="A2587" s="22" t="e">
        <f>VLOOKUP(lex_jul_2014[[#This Row],[Locationid]],[1]LibPAS_data!$A$2:$D$264,4,FALSE)</f>
        <v>#N/A</v>
      </c>
      <c r="B2587" s="10" t="str">
        <f>TEXT(C2587,"yyyy")&amp;"-"&amp;"Q"&amp;LOOKUP(MONTH(C2587),{1,4,7,10},{1,2,3,4})</f>
        <v>2016-Q2</v>
      </c>
      <c r="C2587" s="19">
        <v>42522</v>
      </c>
      <c r="D2587" s="7">
        <f>YEAR(DATE(YEAR(lex_jul_2014[[#This Row],[Date]]),MONTH(lex_jul_2014[[#This Row],[Date]])+6,1))</f>
        <v>2016</v>
      </c>
      <c r="E2587" s="39" t="str">
        <f>TEXT(lex_jul_2014[[#This Row],[Date]],"YYYY")</f>
        <v>2016</v>
      </c>
      <c r="F2587" t="s">
        <v>299</v>
      </c>
      <c r="G2587" s="7" t="str">
        <f>VLOOKUP(K2587,[1]LibPAS_data!$A$2:$C$600,3,FALSE)</f>
        <v>State</v>
      </c>
      <c r="H2587">
        <v>14554</v>
      </c>
      <c r="I2587" t="s">
        <v>143</v>
      </c>
      <c r="J2587" s="7" t="str">
        <f>VLOOKUP(K2587,[1]LibPAS_data!$A$2:$C$601,2,FALSE)</f>
        <v>Arizona State Library</v>
      </c>
      <c r="K2587" t="s">
        <v>153</v>
      </c>
      <c r="M2587" t="s">
        <v>266</v>
      </c>
      <c r="P2587">
        <v>25</v>
      </c>
      <c r="Q2587">
        <v>5</v>
      </c>
      <c r="R2587">
        <v>386</v>
      </c>
      <c r="S2587">
        <v>10</v>
      </c>
      <c r="T2587">
        <v>11</v>
      </c>
      <c r="U2587">
        <v>1</v>
      </c>
      <c r="V2587">
        <v>4</v>
      </c>
    </row>
    <row r="2588" spans="1:22" ht="14.55" x14ac:dyDescent="0.35">
      <c r="A2588" s="22" t="e">
        <f>VLOOKUP(lex_jul_2014[[#This Row],[Locationid]],[1]LibPAS_data!$A$2:$D$264,4,FALSE)</f>
        <v>#N/A</v>
      </c>
      <c r="B2588" s="10" t="str">
        <f>TEXT(C2588,"yyyy")&amp;"-"&amp;"Q"&amp;LOOKUP(MONTH(C2588),{1,4,7,10},{1,2,3,4})</f>
        <v>2016-Q2</v>
      </c>
      <c r="C2588" s="19">
        <v>42522</v>
      </c>
      <c r="D2588" s="7">
        <f>YEAR(DATE(YEAR(lex_jul_2014[[#This Row],[Date]]),MONTH(lex_jul_2014[[#This Row],[Date]])+6,1))</f>
        <v>2016</v>
      </c>
      <c r="E2588" s="39" t="str">
        <f>TEXT(lex_jul_2014[[#This Row],[Date]],"YYYY")</f>
        <v>2016</v>
      </c>
      <c r="F2588" t="s">
        <v>299</v>
      </c>
      <c r="G2588" s="7" t="str">
        <f>VLOOKUP(K2588,[1]LibPAS_data!$A$2:$C$600,3,FALSE)</f>
        <v>Yavapai</v>
      </c>
      <c r="H2588">
        <v>14520</v>
      </c>
      <c r="I2588" t="s">
        <v>54</v>
      </c>
      <c r="J2588" s="7" t="str">
        <f>VLOOKUP(K2588,[1]LibPAS_data!$A$2:$C$601,2,FALSE)</f>
        <v>Ash Fork Public Library</v>
      </c>
      <c r="K2588" t="s">
        <v>154</v>
      </c>
      <c r="L2588" t="s">
        <v>39</v>
      </c>
      <c r="M2588" t="s">
        <v>266</v>
      </c>
      <c r="P2588">
        <v>0</v>
      </c>
      <c r="Q2588">
        <v>0</v>
      </c>
      <c r="R2588">
        <v>0</v>
      </c>
      <c r="S2588">
        <v>0</v>
      </c>
      <c r="T2588">
        <v>0</v>
      </c>
      <c r="U2588">
        <v>0</v>
      </c>
      <c r="V2588">
        <v>0</v>
      </c>
    </row>
    <row r="2589" spans="1:22" ht="14.55" x14ac:dyDescent="0.35">
      <c r="A2589" s="22" t="str">
        <f>VLOOKUP(lex_jul_2014[[#This Row],[Locationid]],[1]LibPAS_data!$A$2:$D$264,4,FALSE)</f>
        <v>N/A</v>
      </c>
      <c r="B2589" s="10" t="str">
        <f>TEXT(C2589,"yyyy")&amp;"-"&amp;"Q"&amp;LOOKUP(MONTH(C2589),{1,4,7,10},{1,2,3,4})</f>
        <v>2016-Q2</v>
      </c>
      <c r="C2589" s="19">
        <v>42522</v>
      </c>
      <c r="D2589" s="7">
        <f>YEAR(DATE(YEAR(lex_jul_2014[[#This Row],[Date]]),MONTH(lex_jul_2014[[#This Row],[Date]])+6,1))</f>
        <v>2016</v>
      </c>
      <c r="E2589" s="39" t="str">
        <f>TEXT(lex_jul_2014[[#This Row],[Date]],"YYYY")</f>
        <v>2016</v>
      </c>
      <c r="F2589" t="s">
        <v>299</v>
      </c>
      <c r="G2589" s="7" t="str">
        <f>VLOOKUP(K2589,[1]LibPAS_data!$A$2:$C$600,3,FALSE)</f>
        <v>Mohave</v>
      </c>
      <c r="H2589">
        <v>14489</v>
      </c>
      <c r="I2589" t="s">
        <v>30</v>
      </c>
      <c r="J2589" s="7" t="str">
        <f>VLOOKUP(K2589,[1]LibPAS_data!$A$2:$C$601,2,FALSE)</f>
        <v>Ava Ich Asiit Tribal Library</v>
      </c>
      <c r="K2589" t="s">
        <v>155</v>
      </c>
      <c r="L2589" t="s">
        <v>28</v>
      </c>
      <c r="M2589" t="s">
        <v>266</v>
      </c>
      <c r="P2589">
        <v>0</v>
      </c>
      <c r="Q2589">
        <v>0</v>
      </c>
      <c r="R2589">
        <v>0</v>
      </c>
      <c r="S2589">
        <v>0</v>
      </c>
      <c r="T2589">
        <v>0</v>
      </c>
      <c r="U2589">
        <v>0</v>
      </c>
      <c r="V2589">
        <v>0</v>
      </c>
    </row>
    <row r="2590" spans="1:22" ht="14.55" x14ac:dyDescent="0.35">
      <c r="A2590" s="22">
        <f>VLOOKUP(lex_jul_2014[[#This Row],[Locationid]],[1]LibPAS_data!$A$2:$D$264,4,FALSE)</f>
        <v>22669</v>
      </c>
      <c r="B2590" s="10" t="str">
        <f>TEXT(C2590,"yyyy")&amp;"-"&amp;"Q"&amp;LOOKUP(MONTH(C2590),{1,4,7,10},{1,2,3,4})</f>
        <v>2016-Q2</v>
      </c>
      <c r="C2590" s="19">
        <v>42522</v>
      </c>
      <c r="D2590" s="7">
        <f>YEAR(DATE(YEAR(lex_jul_2014[[#This Row],[Date]]),MONTH(lex_jul_2014[[#This Row],[Date]])+6,1))</f>
        <v>2016</v>
      </c>
      <c r="E2590" s="39" t="str">
        <f>TEXT(lex_jul_2014[[#This Row],[Date]],"YYYY")</f>
        <v>2016</v>
      </c>
      <c r="F2590" t="s">
        <v>299</v>
      </c>
      <c r="G2590" s="7" t="str">
        <f>VLOOKUP(K2590,[1]LibPAS_data!$A$2:$C$600,3,FALSE)</f>
        <v>Maricopa</v>
      </c>
      <c r="H2590">
        <v>6014</v>
      </c>
      <c r="I2590" t="s">
        <v>95</v>
      </c>
      <c r="J2590" s="7" t="str">
        <f>VLOOKUP(K2590,[1]LibPAS_data!$A$2:$C$601,2,FALSE)</f>
        <v>Avondale Public Library</v>
      </c>
      <c r="K2590" t="s">
        <v>156</v>
      </c>
      <c r="L2590" t="s">
        <v>96</v>
      </c>
      <c r="M2590" t="s">
        <v>266</v>
      </c>
      <c r="P2590">
        <v>4</v>
      </c>
      <c r="Q2590">
        <v>1</v>
      </c>
      <c r="R2590">
        <v>11</v>
      </c>
      <c r="S2590">
        <v>3</v>
      </c>
      <c r="T2590">
        <v>0</v>
      </c>
      <c r="U2590">
        <v>0</v>
      </c>
      <c r="V2590">
        <v>0</v>
      </c>
    </row>
    <row r="2591" spans="1:22" ht="14.55" x14ac:dyDescent="0.35">
      <c r="A2591" s="22" t="e">
        <f>VLOOKUP(lex_jul_2014[[#This Row],[Locationid]],[1]LibPAS_data!$A$2:$D$264,4,FALSE)</f>
        <v>#N/A</v>
      </c>
      <c r="B2591" s="10" t="str">
        <f>TEXT(C2591,"yyyy")&amp;"-"&amp;"Q"&amp;LOOKUP(MONTH(C2591),{1,4,7,10},{1,2,3,4})</f>
        <v>2016-Q2</v>
      </c>
      <c r="C2591" s="19">
        <v>42522</v>
      </c>
      <c r="D2591" s="7">
        <f>YEAR(DATE(YEAR(lex_jul_2014[[#This Row],[Date]]),MONTH(lex_jul_2014[[#This Row],[Date]])+6,1))</f>
        <v>2016</v>
      </c>
      <c r="E2591" s="39" t="str">
        <f>TEXT(lex_jul_2014[[#This Row],[Date]],"YYYY")</f>
        <v>2016</v>
      </c>
      <c r="F2591" t="s">
        <v>299</v>
      </c>
      <c r="G2591" s="7" t="str">
        <f>VLOOKUP(K2591,[1]LibPAS_data!$A$2:$C$600,3,FALSE)</f>
        <v>Yavapai</v>
      </c>
      <c r="H2591">
        <v>14532</v>
      </c>
      <c r="I2591" t="s">
        <v>42</v>
      </c>
      <c r="J2591" s="7" t="str">
        <f>VLOOKUP(K2591,[1]LibPAS_data!$A$2:$C$601,2,FALSE)</f>
        <v>Bagdad Public Library</v>
      </c>
      <c r="K2591" t="s">
        <v>157</v>
      </c>
      <c r="L2591" t="s">
        <v>39</v>
      </c>
      <c r="M2591" t="s">
        <v>266</v>
      </c>
      <c r="P2591">
        <v>24</v>
      </c>
      <c r="Q2591">
        <v>1</v>
      </c>
      <c r="R2591">
        <v>379</v>
      </c>
      <c r="S2591">
        <v>0</v>
      </c>
      <c r="T2591">
        <v>24</v>
      </c>
      <c r="U2591">
        <v>0</v>
      </c>
      <c r="V2591">
        <v>0</v>
      </c>
    </row>
    <row r="2592" spans="1:22" ht="14.55" x14ac:dyDescent="0.35">
      <c r="A2592" s="22" t="e">
        <f>VLOOKUP(lex_jul_2014[[#This Row],[Locationid]],[1]LibPAS_data!$A$2:$D$264,4,FALSE)</f>
        <v>#N/A</v>
      </c>
      <c r="B2592" s="10" t="str">
        <f>TEXT(C2592,"yyyy")&amp;"-"&amp;"Q"&amp;LOOKUP(MONTH(C2592),{1,4,7,10},{1,2,3,4})</f>
        <v>2016-Q2</v>
      </c>
      <c r="C2592" s="19">
        <v>42522</v>
      </c>
      <c r="D2592" s="7">
        <f>YEAR(DATE(YEAR(lex_jul_2014[[#This Row],[Date]]),MONTH(lex_jul_2014[[#This Row],[Date]])+6,1))</f>
        <v>2016</v>
      </c>
      <c r="E2592" s="39" t="str">
        <f>TEXT(lex_jul_2014[[#This Row],[Date]],"YYYY")</f>
        <v>2016</v>
      </c>
      <c r="F2592" t="s">
        <v>299</v>
      </c>
      <c r="G2592" s="7" t="str">
        <f>VLOOKUP(K2592,[1]LibPAS_data!$A$2:$C$600,3,FALSE)</f>
        <v>Yavapai</v>
      </c>
      <c r="H2592">
        <v>19554</v>
      </c>
      <c r="I2592" t="s">
        <v>294</v>
      </c>
      <c r="J2592" s="7" t="str">
        <f>VLOOKUP(K2592,[1]LibPAS_data!$A$2:$C$601,2,FALSE)</f>
        <v>Beaver Creek Public School Library</v>
      </c>
      <c r="K2592" t="s">
        <v>295</v>
      </c>
      <c r="M2592" t="s">
        <v>266</v>
      </c>
      <c r="P2592">
        <v>0</v>
      </c>
      <c r="Q2592">
        <v>0</v>
      </c>
      <c r="R2592">
        <v>0</v>
      </c>
      <c r="S2592">
        <v>0</v>
      </c>
      <c r="T2592">
        <v>0</v>
      </c>
      <c r="U2592">
        <v>0</v>
      </c>
      <c r="V2592">
        <v>0</v>
      </c>
    </row>
    <row r="2593" spans="1:22" ht="14.55" x14ac:dyDescent="0.35">
      <c r="A2593" s="22">
        <f>VLOOKUP(lex_jul_2014[[#This Row],[Locationid]],[1]LibPAS_data!$A$2:$D$264,4,FALSE)</f>
        <v>6821</v>
      </c>
      <c r="B2593" s="10" t="str">
        <f>TEXT(C2593,"yyyy")&amp;"-"&amp;"Q"&amp;LOOKUP(MONTH(C2593),{1,4,7,10},{1,2,3,4})</f>
        <v>2016-Q2</v>
      </c>
      <c r="C2593" s="19">
        <v>42522</v>
      </c>
      <c r="D2593" s="7">
        <f>YEAR(DATE(YEAR(lex_jul_2014[[#This Row],[Date]]),MONTH(lex_jul_2014[[#This Row],[Date]])+6,1))</f>
        <v>2016</v>
      </c>
      <c r="E2593" s="39" t="str">
        <f>TEXT(lex_jul_2014[[#This Row],[Date]],"YYYY")</f>
        <v>2016</v>
      </c>
      <c r="F2593" t="s">
        <v>299</v>
      </c>
      <c r="G2593" s="7" t="str">
        <f>VLOOKUP(K2593,[1]LibPAS_data!$A$2:$C$600,3,FALSE)</f>
        <v>Cochise</v>
      </c>
      <c r="H2593">
        <v>14448</v>
      </c>
      <c r="I2593" t="s">
        <v>82</v>
      </c>
      <c r="J2593" s="7" t="str">
        <f>VLOOKUP(K2593,[1]LibPAS_data!$A$2:$C$601,2,FALSE)</f>
        <v>Benson Public Library</v>
      </c>
      <c r="K2593" t="s">
        <v>158</v>
      </c>
      <c r="L2593" t="s">
        <v>76</v>
      </c>
      <c r="M2593" t="s">
        <v>266</v>
      </c>
      <c r="P2593">
        <v>0</v>
      </c>
      <c r="Q2593">
        <v>0</v>
      </c>
      <c r="R2593">
        <v>0</v>
      </c>
      <c r="S2593">
        <v>0</v>
      </c>
      <c r="T2593">
        <v>0</v>
      </c>
      <c r="U2593">
        <v>0</v>
      </c>
      <c r="V2593">
        <v>0</v>
      </c>
    </row>
    <row r="2594" spans="1:22" ht="14.55" x14ac:dyDescent="0.35">
      <c r="A2594" s="22" t="e">
        <f>VLOOKUP(lex_jul_2014[[#This Row],[Locationid]],[1]LibPAS_data!$A$2:$D$264,4,FALSE)</f>
        <v>#N/A</v>
      </c>
      <c r="B2594" s="10" t="str">
        <f>TEXT(C2594,"yyyy")&amp;"-"&amp;"Q"&amp;LOOKUP(MONTH(C2594),{1,4,7,10},{1,2,3,4})</f>
        <v>2016-Q2</v>
      </c>
      <c r="C2594" s="19">
        <v>42522</v>
      </c>
      <c r="D2594" s="7">
        <f>YEAR(DATE(YEAR(lex_jul_2014[[#This Row],[Date]]),MONTH(lex_jul_2014[[#This Row],[Date]])+6,1))</f>
        <v>2016</v>
      </c>
      <c r="E2594" s="39" t="str">
        <f>TEXT(lex_jul_2014[[#This Row],[Date]],"YYYY")</f>
        <v>2016</v>
      </c>
      <c r="F2594" t="s">
        <v>299</v>
      </c>
      <c r="G2594" s="7" t="str">
        <f>VLOOKUP(K2594,[1]LibPAS_data!$A$2:$C$600,3,FALSE)</f>
        <v>Yavapai</v>
      </c>
      <c r="H2594">
        <v>14536</v>
      </c>
      <c r="I2594" t="s">
        <v>55</v>
      </c>
      <c r="J2594" s="7" t="str">
        <f>VLOOKUP(K2594,[1]LibPAS_data!$A$2:$C$601,2,FALSE)</f>
        <v>Black Canyon City Community Library</v>
      </c>
      <c r="K2594" t="s">
        <v>159</v>
      </c>
      <c r="L2594" t="s">
        <v>39</v>
      </c>
      <c r="M2594" t="s">
        <v>266</v>
      </c>
      <c r="P2594">
        <v>1</v>
      </c>
      <c r="Q2594">
        <v>0</v>
      </c>
      <c r="R2594">
        <v>2</v>
      </c>
      <c r="S2594">
        <v>0</v>
      </c>
      <c r="T2594">
        <v>0</v>
      </c>
      <c r="U2594">
        <v>0</v>
      </c>
      <c r="V2594">
        <v>0</v>
      </c>
    </row>
    <row r="2595" spans="1:22" ht="14.55" x14ac:dyDescent="0.35">
      <c r="A2595" s="22" t="e">
        <f>VLOOKUP(lex_jul_2014[[#This Row],[Locationid]],[1]LibPAS_data!$A$2:$D$264,4,FALSE)</f>
        <v>#N/A</v>
      </c>
      <c r="B2595" s="10" t="str">
        <f>TEXT(C2595,"yyyy")&amp;"-"&amp;"Q"&amp;LOOKUP(MONTH(C2595),{1,4,7,10},{1,2,3,4})</f>
        <v>2016-Q2</v>
      </c>
      <c r="C2595" s="19">
        <v>42522</v>
      </c>
      <c r="D2595" s="7">
        <f>YEAR(DATE(YEAR(lex_jul_2014[[#This Row],[Date]]),MONTH(lex_jul_2014[[#This Row],[Date]])+6,1))</f>
        <v>2016</v>
      </c>
      <c r="E2595" s="39" t="str">
        <f>TEXT(lex_jul_2014[[#This Row],[Date]],"YYYY")</f>
        <v>2016</v>
      </c>
      <c r="F2595" t="s">
        <v>299</v>
      </c>
      <c r="G2595" s="7" t="str">
        <f>VLOOKUP(K2595,[1]LibPAS_data!$A$2:$C$600,3,FALSE)</f>
        <v>Greenlee</v>
      </c>
      <c r="H2595">
        <v>14469</v>
      </c>
      <c r="I2595" t="s">
        <v>71</v>
      </c>
      <c r="J2595" s="7" t="str">
        <f>VLOOKUP(K2595,[1]LibPAS_data!$A$2:$C$601,2,FALSE)</f>
        <v>Blue Public Library</v>
      </c>
      <c r="K2595" t="s">
        <v>160</v>
      </c>
      <c r="L2595" t="s">
        <v>70</v>
      </c>
      <c r="M2595" t="s">
        <v>266</v>
      </c>
      <c r="P2595">
        <v>0</v>
      </c>
      <c r="Q2595">
        <v>0</v>
      </c>
      <c r="R2595">
        <v>0</v>
      </c>
      <c r="S2595">
        <v>0</v>
      </c>
      <c r="T2595">
        <v>0</v>
      </c>
      <c r="U2595">
        <v>0</v>
      </c>
      <c r="V2595">
        <v>0</v>
      </c>
    </row>
    <row r="2596" spans="1:22" ht="14.55" x14ac:dyDescent="0.35">
      <c r="A2596" s="22" t="e">
        <f>VLOOKUP(lex_jul_2014[[#This Row],[Locationid]],[1]LibPAS_data!$A$2:$D$264,4,FALSE)</f>
        <v>#N/A</v>
      </c>
      <c r="B2596" s="10" t="str">
        <f>TEXT(C2596,"yyyy")&amp;"-"&amp;"Q"&amp;LOOKUP(MONTH(C2596),{1,4,7,10},{1,2,3,4})</f>
        <v>2016-Q2</v>
      </c>
      <c r="C2596" s="19">
        <v>42522</v>
      </c>
      <c r="D2596" s="7">
        <f>YEAR(DATE(YEAR(lex_jul_2014[[#This Row],[Date]]),MONTH(lex_jul_2014[[#This Row],[Date]])+6,1))</f>
        <v>2016</v>
      </c>
      <c r="E2596" s="39" t="str">
        <f>TEXT(lex_jul_2014[[#This Row],[Date]],"YYYY")</f>
        <v>2016</v>
      </c>
      <c r="F2596" t="s">
        <v>299</v>
      </c>
      <c r="G2596" s="7" t="str">
        <f>VLOOKUP(K2596,[1]LibPAS_data!$A$2:$C$600,3,FALSE)</f>
        <v>La Paz</v>
      </c>
      <c r="H2596">
        <v>14474</v>
      </c>
      <c r="I2596" t="s">
        <v>36</v>
      </c>
      <c r="J2596" s="7" t="str">
        <f>VLOOKUP(K2596,[1]LibPAS_data!$A$2:$C$601,2,FALSE)</f>
        <v>Bouse Public Library</v>
      </c>
      <c r="K2596" t="s">
        <v>161</v>
      </c>
      <c r="L2596" t="s">
        <v>34</v>
      </c>
      <c r="M2596" t="s">
        <v>266</v>
      </c>
      <c r="P2596">
        <v>0</v>
      </c>
      <c r="Q2596">
        <v>0</v>
      </c>
      <c r="R2596">
        <v>0</v>
      </c>
      <c r="S2596">
        <v>0</v>
      </c>
      <c r="T2596">
        <v>0</v>
      </c>
      <c r="U2596">
        <v>0</v>
      </c>
      <c r="V2596">
        <v>0</v>
      </c>
    </row>
    <row r="2597" spans="1:22" ht="14.55" x14ac:dyDescent="0.35">
      <c r="A2597" s="22" t="str">
        <f>VLOOKUP(lex_jul_2014[[#This Row],[Locationid]],[1]LibPAS_data!$A$2:$D$264,4,FALSE)</f>
        <v>N/A</v>
      </c>
      <c r="B2597" s="10" t="str">
        <f>TEXT(C2597,"yyyy")&amp;"-"&amp;"Q"&amp;LOOKUP(MONTH(C2597),{1,4,7,10},{1,2,3,4})</f>
        <v>2016-Q2</v>
      </c>
      <c r="C2597" s="19">
        <v>42522</v>
      </c>
      <c r="D2597" s="7">
        <f>YEAR(DATE(YEAR(lex_jul_2014[[#This Row],[Date]]),MONTH(lex_jul_2014[[#This Row],[Date]])+6,1))</f>
        <v>2016</v>
      </c>
      <c r="E2597" s="39" t="str">
        <f>TEXT(lex_jul_2014[[#This Row],[Date]],"YYYY")</f>
        <v>2016</v>
      </c>
      <c r="F2597" t="s">
        <v>299</v>
      </c>
      <c r="G2597" s="7" t="str">
        <f>VLOOKUP(K2597,[1]LibPAS_data!$A$2:$C$600,3,FALSE)</f>
        <v>Maricopa</v>
      </c>
      <c r="H2597">
        <v>14478</v>
      </c>
      <c r="I2597" t="s">
        <v>100</v>
      </c>
      <c r="J2597" s="7" t="str">
        <f>VLOOKUP(K2597,[1]LibPAS_data!$A$2:$C$601,2,FALSE)</f>
        <v>Buckeye Public Library</v>
      </c>
      <c r="K2597" t="s">
        <v>162</v>
      </c>
      <c r="L2597" t="s">
        <v>96</v>
      </c>
      <c r="M2597" t="s">
        <v>266</v>
      </c>
      <c r="P2597">
        <v>24</v>
      </c>
      <c r="Q2597">
        <v>1</v>
      </c>
      <c r="R2597">
        <v>318</v>
      </c>
      <c r="S2597">
        <v>22</v>
      </c>
      <c r="T2597">
        <v>11</v>
      </c>
      <c r="U2597">
        <v>2</v>
      </c>
      <c r="V2597">
        <v>7</v>
      </c>
    </row>
    <row r="2598" spans="1:22" ht="14.55" x14ac:dyDescent="0.35">
      <c r="A2598" s="22">
        <f>VLOOKUP(lex_jul_2014[[#This Row],[Locationid]],[1]LibPAS_data!$A$2:$D$264,4,FALSE)</f>
        <v>3311</v>
      </c>
      <c r="B2598" s="10" t="str">
        <f>TEXT(C2598,"yyyy")&amp;"-"&amp;"Q"&amp;LOOKUP(MONTH(C2598),{1,4,7,10},{1,2,3,4})</f>
        <v>2016-Q2</v>
      </c>
      <c r="C2598" s="19">
        <v>42522</v>
      </c>
      <c r="D2598" s="7">
        <f>YEAR(DATE(YEAR(lex_jul_2014[[#This Row],[Date]]),MONTH(lex_jul_2014[[#This Row],[Date]])+6,1))</f>
        <v>2016</v>
      </c>
      <c r="E2598" s="39" t="str">
        <f>TEXT(lex_jul_2014[[#This Row],[Date]],"YYYY")</f>
        <v>2016</v>
      </c>
      <c r="F2598" t="s">
        <v>299</v>
      </c>
      <c r="G2598" s="7" t="str">
        <f>VLOOKUP(K2598,[1]LibPAS_data!$A$2:$C$600,3,FALSE)</f>
        <v>Yavapai</v>
      </c>
      <c r="H2598">
        <v>14521</v>
      </c>
      <c r="I2598" t="s">
        <v>56</v>
      </c>
      <c r="J2598" s="7" t="str">
        <f>VLOOKUP(K2598,[1]LibPAS_data!$A$2:$C$601,2,FALSE)</f>
        <v>Camp Verde Community Library</v>
      </c>
      <c r="K2598" t="s">
        <v>163</v>
      </c>
      <c r="L2598" t="s">
        <v>39</v>
      </c>
      <c r="M2598" t="s">
        <v>266</v>
      </c>
      <c r="P2598">
        <v>0</v>
      </c>
      <c r="Q2598">
        <v>0</v>
      </c>
      <c r="R2598">
        <v>0</v>
      </c>
      <c r="S2598">
        <v>0</v>
      </c>
      <c r="T2598">
        <v>0</v>
      </c>
      <c r="U2598">
        <v>0</v>
      </c>
      <c r="V2598">
        <v>0</v>
      </c>
    </row>
    <row r="2599" spans="1:22" ht="14.55" x14ac:dyDescent="0.35">
      <c r="A2599" s="22">
        <f>VLOOKUP(lex_jul_2014[[#This Row],[Locationid]],[1]LibPAS_data!$A$2:$D$264,4,FALSE)</f>
        <v>48762</v>
      </c>
      <c r="B2599" s="10" t="str">
        <f>TEXT(C2599,"yyyy")&amp;"-"&amp;"Q"&amp;LOOKUP(MONTH(C2599),{1,4,7,10},{1,2,3,4})</f>
        <v>2016-Q2</v>
      </c>
      <c r="C2599" s="19">
        <v>42522</v>
      </c>
      <c r="D2599" s="7">
        <f>YEAR(DATE(YEAR(lex_jul_2014[[#This Row],[Date]]),MONTH(lex_jul_2014[[#This Row],[Date]])+6,1))</f>
        <v>2016</v>
      </c>
      <c r="E2599" s="39" t="str">
        <f>TEXT(lex_jul_2014[[#This Row],[Date]],"YYYY")</f>
        <v>2016</v>
      </c>
      <c r="F2599" t="s">
        <v>299</v>
      </c>
      <c r="G2599" s="7" t="str">
        <f>VLOOKUP(K2599,[1]LibPAS_data!$A$2:$C$600,3,FALSE)</f>
        <v>Pinal</v>
      </c>
      <c r="H2599">
        <v>13835</v>
      </c>
      <c r="I2599" t="s">
        <v>19</v>
      </c>
      <c r="J2599" s="7" t="str">
        <f>VLOOKUP(K2599,[1]LibPAS_data!$A$2:$C$601,2,FALSE)</f>
        <v>Casa Grande Public Library</v>
      </c>
      <c r="K2599" t="s">
        <v>164</v>
      </c>
      <c r="L2599" t="s">
        <v>13</v>
      </c>
      <c r="M2599" t="s">
        <v>266</v>
      </c>
      <c r="P2599">
        <v>0</v>
      </c>
      <c r="Q2599">
        <v>0</v>
      </c>
      <c r="R2599">
        <v>0</v>
      </c>
      <c r="S2599">
        <v>0</v>
      </c>
      <c r="T2599">
        <v>0</v>
      </c>
      <c r="U2599">
        <v>0</v>
      </c>
      <c r="V2599">
        <v>0</v>
      </c>
    </row>
    <row r="2600" spans="1:22" ht="14.55" x14ac:dyDescent="0.35">
      <c r="A2600" s="22" t="e">
        <f>VLOOKUP(lex_jul_2014[[#This Row],[Locationid]],[1]LibPAS_data!$A$2:$D$264,4,FALSE)</f>
        <v>#N/A</v>
      </c>
      <c r="B2600" s="10" t="str">
        <f>TEXT(C2600,"yyyy")&amp;"-"&amp;"Q"&amp;LOOKUP(MONTH(C2600),{1,4,7,10},{1,2,3,4})</f>
        <v>2016-Q2</v>
      </c>
      <c r="C2600" s="19">
        <v>42522</v>
      </c>
      <c r="D2600" s="7">
        <f>YEAR(DATE(YEAR(lex_jul_2014[[#This Row],[Date]]),MONTH(lex_jul_2014[[#This Row],[Date]])+6,1))</f>
        <v>2016</v>
      </c>
      <c r="E2600" s="39" t="str">
        <f>TEXT(lex_jul_2014[[#This Row],[Date]],"YYYY")</f>
        <v>2016</v>
      </c>
      <c r="F2600" t="s">
        <v>299</v>
      </c>
      <c r="G2600" s="7" t="str">
        <f>VLOOKUP(K2600,[1]LibPAS_data!$A$2:$C$600,3,FALSE)</f>
        <v>Yavapai</v>
      </c>
      <c r="H2600">
        <v>14325</v>
      </c>
      <c r="I2600" t="s">
        <v>37</v>
      </c>
      <c r="J2600" s="7" t="str">
        <f>VLOOKUP(K2600,[1]LibPAS_data!$A$2:$C$601,2,FALSE)</f>
        <v>Centennial Public Library</v>
      </c>
      <c r="K2600" t="s">
        <v>165</v>
      </c>
      <c r="L2600" t="s">
        <v>34</v>
      </c>
      <c r="M2600" t="s">
        <v>266</v>
      </c>
      <c r="P2600">
        <v>0</v>
      </c>
      <c r="Q2600">
        <v>0</v>
      </c>
      <c r="R2600">
        <v>0</v>
      </c>
      <c r="S2600">
        <v>0</v>
      </c>
      <c r="T2600">
        <v>0</v>
      </c>
      <c r="U2600">
        <v>0</v>
      </c>
      <c r="V2600">
        <v>0</v>
      </c>
    </row>
    <row r="2601" spans="1:22" ht="14.55" x14ac:dyDescent="0.35">
      <c r="A2601" s="22">
        <f>VLOOKUP(lex_jul_2014[[#This Row],[Locationid]],[1]LibPAS_data!$A$2:$D$264,4,FALSE)</f>
        <v>309229</v>
      </c>
      <c r="B2601" s="10" t="str">
        <f>TEXT(C2601,"yyyy")&amp;"-"&amp;"Q"&amp;LOOKUP(MONTH(C2601),{1,4,7,10},{1,2,3,4})</f>
        <v>2016-Q2</v>
      </c>
      <c r="C2601" s="19">
        <v>42522</v>
      </c>
      <c r="D2601" s="7">
        <f>YEAR(DATE(YEAR(lex_jul_2014[[#This Row],[Date]]),MONTH(lex_jul_2014[[#This Row],[Date]])+6,1))</f>
        <v>2016</v>
      </c>
      <c r="E2601" s="39" t="str">
        <f>TEXT(lex_jul_2014[[#This Row],[Date]],"YYYY")</f>
        <v>2016</v>
      </c>
      <c r="F2601" t="s">
        <v>299</v>
      </c>
      <c r="G2601" s="7" t="str">
        <f>VLOOKUP(K2601,[1]LibPAS_data!$A$2:$C$600,3,FALSE)</f>
        <v>Maricopa</v>
      </c>
      <c r="H2601">
        <v>12890</v>
      </c>
      <c r="I2601" t="s">
        <v>99</v>
      </c>
      <c r="J2601" s="7" t="str">
        <f>VLOOKUP(K2601,[1]LibPAS_data!$A$2:$C$601,2,FALSE)</f>
        <v xml:space="preserve">Chandler Public Library </v>
      </c>
      <c r="K2601" t="s">
        <v>166</v>
      </c>
      <c r="L2601" t="s">
        <v>96</v>
      </c>
      <c r="M2601" t="s">
        <v>266</v>
      </c>
      <c r="P2601">
        <v>1</v>
      </c>
      <c r="Q2601">
        <v>1</v>
      </c>
      <c r="R2601">
        <v>6</v>
      </c>
      <c r="S2601">
        <v>0</v>
      </c>
      <c r="T2601">
        <v>1</v>
      </c>
      <c r="U2601">
        <v>0</v>
      </c>
      <c r="V2601">
        <v>0</v>
      </c>
    </row>
    <row r="2602" spans="1:22" ht="14.55" x14ac:dyDescent="0.35">
      <c r="A2602" s="22">
        <f>VLOOKUP(lex_jul_2014[[#This Row],[Locationid]],[1]LibPAS_data!$A$2:$D$264,4,FALSE)</f>
        <v>10528</v>
      </c>
      <c r="B2602" s="10" t="str">
        <f>TEXT(C2602,"yyyy")&amp;"-"&amp;"Q"&amp;LOOKUP(MONTH(C2602),{1,4,7,10},{1,2,3,4})</f>
        <v>2016-Q2</v>
      </c>
      <c r="C2602" s="19">
        <v>42522</v>
      </c>
      <c r="D2602" s="7">
        <f>YEAR(DATE(YEAR(lex_jul_2014[[#This Row],[Date]]),MONTH(lex_jul_2014[[#This Row],[Date]])+6,1))</f>
        <v>2016</v>
      </c>
      <c r="E2602" s="39" t="str">
        <f>TEXT(lex_jul_2014[[#This Row],[Date]],"YYYY")</f>
        <v>2016</v>
      </c>
      <c r="F2602" t="s">
        <v>299</v>
      </c>
      <c r="G2602" s="7" t="str">
        <f>VLOOKUP(K2602,[1]LibPAS_data!$A$2:$C$600,3,FALSE)</f>
        <v>Yavapai</v>
      </c>
      <c r="H2602">
        <v>14522</v>
      </c>
      <c r="I2602" t="s">
        <v>57</v>
      </c>
      <c r="J2602" s="7" t="str">
        <f>VLOOKUP(K2602,[1]LibPAS_data!$A$2:$C$601,2,FALSE)</f>
        <v>Chino Valley Public Library</v>
      </c>
      <c r="K2602" t="s">
        <v>167</v>
      </c>
      <c r="L2602" t="s">
        <v>39</v>
      </c>
      <c r="M2602" t="s">
        <v>266</v>
      </c>
      <c r="P2602">
        <v>0</v>
      </c>
      <c r="Q2602">
        <v>0</v>
      </c>
      <c r="R2602">
        <v>0</v>
      </c>
      <c r="S2602">
        <v>0</v>
      </c>
      <c r="T2602">
        <v>0</v>
      </c>
      <c r="U2602">
        <v>0</v>
      </c>
      <c r="V2602">
        <v>0</v>
      </c>
    </row>
    <row r="2603" spans="1:22" ht="14.55" x14ac:dyDescent="0.35">
      <c r="A2603" s="22" t="e">
        <f>VLOOKUP(lex_jul_2014[[#This Row],[Locationid]],[1]LibPAS_data!$A$2:$D$264,4,FALSE)</f>
        <v>#N/A</v>
      </c>
      <c r="B2603" s="10" t="str">
        <f>TEXT(C2603,"yyyy")&amp;"-"&amp;"Q"&amp;LOOKUP(MONTH(C2603),{1,4,7,10},{1,2,3,4})</f>
        <v>2016-Q2</v>
      </c>
      <c r="C2603" s="19">
        <v>42522</v>
      </c>
      <c r="D2603" s="7">
        <f>YEAR(DATE(YEAR(lex_jul_2014[[#This Row],[Date]]),MONTH(lex_jul_2014[[#This Row],[Date]])+6,1))</f>
        <v>2016</v>
      </c>
      <c r="E2603" s="39" t="str">
        <f>TEXT(lex_jul_2014[[#This Row],[Date]],"YYYY")</f>
        <v>2016</v>
      </c>
      <c r="F2603" t="s">
        <v>299</v>
      </c>
      <c r="G2603" s="7" t="str">
        <f>VLOOKUP(K2603,[1]LibPAS_data!$A$2:$C$600,3,FALSE)</f>
        <v>Navajo</v>
      </c>
      <c r="H2603">
        <v>14494</v>
      </c>
      <c r="I2603" t="s">
        <v>116</v>
      </c>
      <c r="J2603" s="7" t="str">
        <f>VLOOKUP(K2603,[1]LibPAS_data!$A$2:$C$601,2,FALSE)</f>
        <v>Cibecue Community Library</v>
      </c>
      <c r="K2603" t="s">
        <v>168</v>
      </c>
      <c r="L2603" t="s">
        <v>114</v>
      </c>
      <c r="M2603" t="s">
        <v>266</v>
      </c>
      <c r="P2603">
        <v>0</v>
      </c>
      <c r="Q2603">
        <v>0</v>
      </c>
      <c r="R2603">
        <v>0</v>
      </c>
      <c r="S2603">
        <v>0</v>
      </c>
      <c r="T2603">
        <v>0</v>
      </c>
      <c r="U2603">
        <v>0</v>
      </c>
      <c r="V2603">
        <v>0</v>
      </c>
    </row>
    <row r="2604" spans="1:22" ht="14.55" x14ac:dyDescent="0.35">
      <c r="A2604" s="22">
        <f>VLOOKUP(lex_jul_2014[[#This Row],[Locationid]],[1]LibPAS_data!$A$2:$D$264,4,FALSE)</f>
        <v>147983</v>
      </c>
      <c r="B2604" s="10" t="str">
        <f>TEXT(C2604,"yyyy")&amp;"-"&amp;"Q"&amp;LOOKUP(MONTH(C2604),{1,4,7,10},{1,2,3,4})</f>
        <v>2016-Q2</v>
      </c>
      <c r="C2604" s="19">
        <v>42522</v>
      </c>
      <c r="D2604" s="7">
        <f>YEAR(DATE(YEAR(lex_jul_2014[[#This Row],[Date]]),MONTH(lex_jul_2014[[#This Row],[Date]])+6,1))</f>
        <v>2016</v>
      </c>
      <c r="E2604" s="39" t="str">
        <f>TEXT(lex_jul_2014[[#This Row],[Date]],"YYYY")</f>
        <v>2016</v>
      </c>
      <c r="F2604" t="s">
        <v>299</v>
      </c>
      <c r="G2604" s="7" t="str">
        <f>VLOOKUP(K2604,[1]LibPAS_data!$A$2:$C$600,3,FALSE)</f>
        <v>Maricopa</v>
      </c>
      <c r="H2604">
        <v>12897</v>
      </c>
      <c r="I2604" t="s">
        <v>98</v>
      </c>
      <c r="J2604" s="7" t="str">
        <f>VLOOKUP(K2604,[1]LibPAS_data!$A$2:$C$601,2,FALSE)</f>
        <v>Mesa Public Library</v>
      </c>
      <c r="K2604" t="s">
        <v>210</v>
      </c>
      <c r="L2604" t="s">
        <v>96</v>
      </c>
      <c r="M2604" t="s">
        <v>266</v>
      </c>
      <c r="P2604">
        <v>7</v>
      </c>
      <c r="Q2604">
        <v>3</v>
      </c>
      <c r="R2604">
        <v>46</v>
      </c>
      <c r="S2604">
        <v>4</v>
      </c>
      <c r="T2604">
        <v>0</v>
      </c>
      <c r="U2604">
        <v>1</v>
      </c>
      <c r="V2604">
        <v>0</v>
      </c>
    </row>
    <row r="2605" spans="1:22" ht="14.55" x14ac:dyDescent="0.35">
      <c r="A2605" s="22">
        <f>VLOOKUP(lex_jul_2014[[#This Row],[Locationid]],[1]LibPAS_data!$A$2:$D$264,4,FALSE)</f>
        <v>534</v>
      </c>
      <c r="B2605" s="10" t="str">
        <f>TEXT(C2605,"yyyy")&amp;"-"&amp;"Q"&amp;LOOKUP(MONTH(C2605),{1,4,7,10},{1,2,3,4})</f>
        <v>2016-Q2</v>
      </c>
      <c r="C2605" s="19">
        <v>42522</v>
      </c>
      <c r="D2605" s="7">
        <f>YEAR(DATE(YEAR(lex_jul_2014[[#This Row],[Date]]),MONTH(lex_jul_2014[[#This Row],[Date]])+6,1))</f>
        <v>2016</v>
      </c>
      <c r="E2605" s="39" t="str">
        <f>TEXT(lex_jul_2014[[#This Row],[Date]],"YYYY")</f>
        <v>2016</v>
      </c>
      <c r="F2605" t="s">
        <v>299</v>
      </c>
      <c r="G2605" s="7" t="str">
        <f>VLOOKUP(K2605,[1]LibPAS_data!$A$2:$C$600,3,FALSE)</f>
        <v>Yavapai</v>
      </c>
      <c r="H2605">
        <v>14509</v>
      </c>
      <c r="I2605" t="s">
        <v>283</v>
      </c>
      <c r="J2605" s="7" t="str">
        <f>VLOOKUP(K2605,[1]LibPAS_data!$A$2:$C$601,2,FALSE)</f>
        <v>Clark Memorial</v>
      </c>
      <c r="K2605" t="s">
        <v>269</v>
      </c>
      <c r="L2605" t="s">
        <v>131</v>
      </c>
      <c r="M2605" t="s">
        <v>266</v>
      </c>
      <c r="P2605">
        <v>0</v>
      </c>
      <c r="Q2605">
        <v>0</v>
      </c>
      <c r="R2605">
        <v>0</v>
      </c>
      <c r="S2605">
        <v>0</v>
      </c>
      <c r="T2605">
        <v>0</v>
      </c>
      <c r="U2605">
        <v>0</v>
      </c>
      <c r="V2605">
        <v>0</v>
      </c>
    </row>
    <row r="2606" spans="1:22" ht="14.55" x14ac:dyDescent="0.35">
      <c r="A2606" s="22">
        <f>VLOOKUP(lex_jul_2014[[#This Row],[Locationid]],[1]LibPAS_data!$A$2:$D$264,4,FALSE)</f>
        <v>534</v>
      </c>
      <c r="B2606" s="10" t="str">
        <f>TEXT(C2606,"yyyy")&amp;"-"&amp;"Q"&amp;LOOKUP(MONTH(C2606),{1,4,7,10},{1,2,3,4})</f>
        <v>2016-Q2</v>
      </c>
      <c r="C2606" s="19">
        <v>42522</v>
      </c>
      <c r="D2606" s="7">
        <f>YEAR(DATE(YEAR(lex_jul_2014[[#This Row],[Date]]),MONTH(lex_jul_2014[[#This Row],[Date]])+6,1))</f>
        <v>2016</v>
      </c>
      <c r="E2606" s="39" t="str">
        <f>TEXT(lex_jul_2014[[#This Row],[Date]],"YYYY")</f>
        <v>2016</v>
      </c>
      <c r="F2606" t="s">
        <v>299</v>
      </c>
      <c r="G2606" s="7" t="str">
        <f>VLOOKUP(K2606,[1]LibPAS_data!$A$2:$C$600,3,FALSE)</f>
        <v>Yavapai</v>
      </c>
      <c r="H2606">
        <v>14538</v>
      </c>
      <c r="I2606" t="s">
        <v>268</v>
      </c>
      <c r="J2606" s="7" t="str">
        <f>VLOOKUP(K2606,[1]LibPAS_data!$A$2:$C$601,2,FALSE)</f>
        <v>Clark Memorial</v>
      </c>
      <c r="K2606" t="s">
        <v>269</v>
      </c>
      <c r="L2606" t="s">
        <v>39</v>
      </c>
      <c r="M2606" t="s">
        <v>266</v>
      </c>
      <c r="P2606">
        <v>0</v>
      </c>
      <c r="Q2606">
        <v>0</v>
      </c>
      <c r="R2606">
        <v>0</v>
      </c>
      <c r="S2606">
        <v>0</v>
      </c>
      <c r="T2606">
        <v>0</v>
      </c>
      <c r="U2606">
        <v>0</v>
      </c>
      <c r="V2606">
        <v>0</v>
      </c>
    </row>
    <row r="2607" spans="1:22" ht="14.55" x14ac:dyDescent="0.35">
      <c r="A2607" s="22" t="e">
        <f>VLOOKUP(lex_jul_2014[[#This Row],[Locationid]],[1]LibPAS_data!$A$2:$D$264,4,FALSE)</f>
        <v>#N/A</v>
      </c>
      <c r="B2607" s="10" t="str">
        <f>TEXT(C2607,"yyyy")&amp;"-"&amp;"Q"&amp;LOOKUP(MONTH(C2607),{1,4,7,10},{1,2,3,4})</f>
        <v>2016-Q2</v>
      </c>
      <c r="C2607" s="19">
        <v>42522</v>
      </c>
      <c r="D2607" s="7">
        <f>YEAR(DATE(YEAR(lex_jul_2014[[#This Row],[Date]]),MONTH(lex_jul_2014[[#This Row],[Date]])+6,1))</f>
        <v>2016</v>
      </c>
      <c r="E2607" s="39" t="str">
        <f>TEXT(lex_jul_2014[[#This Row],[Date]],"YYYY")</f>
        <v>2016</v>
      </c>
      <c r="F2607" t="s">
        <v>299</v>
      </c>
      <c r="G2607" s="7" t="str">
        <f>VLOOKUP(K2607,[1]LibPAS_data!$A$2:$C$600,3,FALSE)</f>
        <v>Navajo</v>
      </c>
      <c r="H2607">
        <v>14495</v>
      </c>
      <c r="I2607" t="s">
        <v>117</v>
      </c>
      <c r="J2607" s="7" t="str">
        <f>VLOOKUP(K2607,[1]LibPAS_data!$A$2:$C$601,2,FALSE)</f>
        <v>Clay Springs Public Library</v>
      </c>
      <c r="K2607" t="s">
        <v>169</v>
      </c>
      <c r="L2607" t="s">
        <v>114</v>
      </c>
      <c r="M2607" t="s">
        <v>266</v>
      </c>
      <c r="P2607">
        <v>0</v>
      </c>
      <c r="Q2607">
        <v>0</v>
      </c>
      <c r="R2607">
        <v>0</v>
      </c>
      <c r="S2607">
        <v>0</v>
      </c>
      <c r="T2607">
        <v>0</v>
      </c>
      <c r="U2607">
        <v>0</v>
      </c>
      <c r="V2607">
        <v>0</v>
      </c>
    </row>
    <row r="2608" spans="1:22" ht="14.55" x14ac:dyDescent="0.35">
      <c r="A2608" s="22">
        <f>VLOOKUP(lex_jul_2014[[#This Row],[Locationid]],[1]LibPAS_data!$A$2:$D$264,4,FALSE)</f>
        <v>503</v>
      </c>
      <c r="B2608" s="10" t="str">
        <f>TEXT(C2608,"yyyy")&amp;"-"&amp;"Q"&amp;LOOKUP(MONTH(C2608),{1,4,7,10},{1,2,3,4})</f>
        <v>2016-Q2</v>
      </c>
      <c r="C2608" s="19">
        <v>42522</v>
      </c>
      <c r="D2608" s="7">
        <f>YEAR(DATE(YEAR(lex_jul_2014[[#This Row],[Date]]),MONTH(lex_jul_2014[[#This Row],[Date]])+6,1))</f>
        <v>2016</v>
      </c>
      <c r="E2608" s="39" t="str">
        <f>TEXT(lex_jul_2014[[#This Row],[Date]],"YYYY")</f>
        <v>2016</v>
      </c>
      <c r="F2608" t="s">
        <v>299</v>
      </c>
      <c r="G2608" s="7" t="str">
        <f>VLOOKUP(K2608,[1]LibPAS_data!$A$2:$C$600,3,FALSE)</f>
        <v>Greenlee</v>
      </c>
      <c r="H2608">
        <v>14470</v>
      </c>
      <c r="I2608" t="s">
        <v>72</v>
      </c>
      <c r="J2608" s="7" t="str">
        <f>VLOOKUP(K2608,[1]LibPAS_data!$A$2:$C$601,2,FALSE)</f>
        <v>Clifton Public Library</v>
      </c>
      <c r="K2608" t="s">
        <v>170</v>
      </c>
      <c r="L2608" t="s">
        <v>70</v>
      </c>
      <c r="M2608" t="s">
        <v>266</v>
      </c>
      <c r="P2608">
        <v>0</v>
      </c>
      <c r="Q2608">
        <v>0</v>
      </c>
      <c r="R2608">
        <v>0</v>
      </c>
      <c r="S2608">
        <v>0</v>
      </c>
      <c r="T2608">
        <v>0</v>
      </c>
      <c r="U2608">
        <v>0</v>
      </c>
      <c r="V2608">
        <v>0</v>
      </c>
    </row>
    <row r="2609" spans="1:22" ht="14.55" x14ac:dyDescent="0.35">
      <c r="A2609" s="22">
        <f>VLOOKUP(lex_jul_2014[[#This Row],[Locationid]],[1]LibPAS_data!$A$2:$D$264,4,FALSE)</f>
        <v>1469</v>
      </c>
      <c r="B2609" s="10" t="str">
        <f>TEXT(C2609,"yyyy")&amp;"-"&amp;"Q"&amp;LOOKUP(MONTH(C2609),{1,4,7,10},{1,2,3,4})</f>
        <v>2016-Q2</v>
      </c>
      <c r="C2609" s="19">
        <v>42522</v>
      </c>
      <c r="D2609" s="7">
        <f>YEAR(DATE(YEAR(lex_jul_2014[[#This Row],[Date]]),MONTH(lex_jul_2014[[#This Row],[Date]])+6,1))</f>
        <v>2016</v>
      </c>
      <c r="E2609" s="39" t="str">
        <f>TEXT(lex_jul_2014[[#This Row],[Date]],"YYYY")</f>
        <v>2016</v>
      </c>
      <c r="F2609" t="s">
        <v>299</v>
      </c>
      <c r="G2609" s="7" t="str">
        <f>VLOOKUP(K2609,[1]LibPAS_data!$A$2:$C$600,3,FALSE)</f>
        <v>Cochise</v>
      </c>
      <c r="H2609">
        <v>5783</v>
      </c>
      <c r="I2609" t="s">
        <v>79</v>
      </c>
      <c r="J2609" s="7" t="str">
        <f>VLOOKUP(K2609,[1]LibPAS_data!$A$2:$C$601,2,FALSE)</f>
        <v>Cochise County Library District</v>
      </c>
      <c r="K2609" t="s">
        <v>171</v>
      </c>
      <c r="L2609" t="s">
        <v>76</v>
      </c>
      <c r="M2609" t="s">
        <v>266</v>
      </c>
      <c r="P2609">
        <v>9</v>
      </c>
      <c r="Q2609">
        <v>4</v>
      </c>
      <c r="R2609">
        <v>87</v>
      </c>
      <c r="S2609">
        <v>4</v>
      </c>
      <c r="T2609">
        <v>4</v>
      </c>
      <c r="U2609">
        <v>3</v>
      </c>
      <c r="V2609">
        <v>6</v>
      </c>
    </row>
    <row r="2610" spans="1:22" ht="14.55" x14ac:dyDescent="0.35">
      <c r="A2610" s="22">
        <f>VLOOKUP(lex_jul_2014[[#This Row],[Locationid]],[1]LibPAS_data!$A$2:$D$264,4,FALSE)</f>
        <v>150</v>
      </c>
      <c r="B2610" s="10" t="str">
        <f>TEXT(C2610,"yyyy")&amp;"-"&amp;"Q"&amp;LOOKUP(MONTH(C2610),{1,4,7,10},{1,2,3,4})</f>
        <v>2016-Q2</v>
      </c>
      <c r="C2610" s="19">
        <v>42522</v>
      </c>
      <c r="D2610" s="7">
        <f>YEAR(DATE(YEAR(lex_jul_2014[[#This Row],[Date]]),MONTH(lex_jul_2014[[#This Row],[Date]])+6,1))</f>
        <v>2016</v>
      </c>
      <c r="E2610" s="39" t="str">
        <f>TEXT(lex_jul_2014[[#This Row],[Date]],"YYYY")</f>
        <v>2016</v>
      </c>
      <c r="F2610" t="s">
        <v>299</v>
      </c>
      <c r="G2610" s="7" t="str">
        <f>VLOOKUP(K2610,[1]LibPAS_data!$A$2:$C$600,3,FALSE)</f>
        <v>Yuma</v>
      </c>
      <c r="H2610">
        <v>14528</v>
      </c>
      <c r="I2610" t="s">
        <v>142</v>
      </c>
      <c r="J2610" s="7" t="str">
        <f>VLOOKUP(K2610,[1]LibPAS_data!$A$2:$C$601,2,FALSE)</f>
        <v>Cocopah Tribal Library</v>
      </c>
      <c r="K2610" t="s">
        <v>172</v>
      </c>
      <c r="L2610" t="s">
        <v>141</v>
      </c>
      <c r="M2610" t="s">
        <v>266</v>
      </c>
      <c r="P2610">
        <v>0</v>
      </c>
      <c r="Q2610">
        <v>0</v>
      </c>
      <c r="R2610">
        <v>0</v>
      </c>
      <c r="S2610">
        <v>0</v>
      </c>
      <c r="T2610">
        <v>0</v>
      </c>
      <c r="U2610">
        <v>0</v>
      </c>
      <c r="V2610">
        <v>0</v>
      </c>
    </row>
    <row r="2611" spans="1:22" ht="14.55" x14ac:dyDescent="0.35">
      <c r="A2611" s="22">
        <f>VLOOKUP(lex_jul_2014[[#This Row],[Locationid]],[1]LibPAS_data!$A$2:$D$264,4,FALSE)</f>
        <v>3352</v>
      </c>
      <c r="B2611" s="10" t="str">
        <f>TEXT(C2611,"yyyy")&amp;"-"&amp;"Q"&amp;LOOKUP(MONTH(C2611),{1,4,7,10},{1,2,3,4})</f>
        <v>2016-Q2</v>
      </c>
      <c r="C2611" s="19">
        <v>42522</v>
      </c>
      <c r="D2611" s="7">
        <f>YEAR(DATE(YEAR(lex_jul_2014[[#This Row],[Date]]),MONTH(lex_jul_2014[[#This Row],[Date]])+6,1))</f>
        <v>2016</v>
      </c>
      <c r="E2611" s="39" t="str">
        <f>TEXT(lex_jul_2014[[#This Row],[Date]],"YYYY")</f>
        <v>2016</v>
      </c>
      <c r="F2611" t="s">
        <v>299</v>
      </c>
      <c r="G2611" s="7" t="str">
        <f>VLOOKUP(K2611,[1]LibPAS_data!$A$2:$C$600,3,FALSE)</f>
        <v>La Paz</v>
      </c>
      <c r="H2611">
        <v>14324</v>
      </c>
      <c r="I2611" t="s">
        <v>33</v>
      </c>
      <c r="J2611" s="7" t="str">
        <f>VLOOKUP(K2611,[1]LibPAS_data!$A$2:$C$601,2,FALSE)</f>
        <v>Colorado River Indian Tribes Library</v>
      </c>
      <c r="K2611" t="s">
        <v>173</v>
      </c>
      <c r="L2611" t="s">
        <v>34</v>
      </c>
      <c r="M2611" t="s">
        <v>266</v>
      </c>
      <c r="P2611">
        <v>0</v>
      </c>
      <c r="Q2611">
        <v>0</v>
      </c>
      <c r="R2611">
        <v>0</v>
      </c>
      <c r="S2611">
        <v>0</v>
      </c>
      <c r="T2611">
        <v>0</v>
      </c>
      <c r="U2611">
        <v>0</v>
      </c>
      <c r="V2611">
        <v>0</v>
      </c>
    </row>
    <row r="2612" spans="1:22" ht="14.55" x14ac:dyDescent="0.35">
      <c r="A2612" s="22" t="e">
        <f>VLOOKUP(lex_jul_2014[[#This Row],[Locationid]],[1]LibPAS_data!$A$2:$D$264,4,FALSE)</f>
        <v>#N/A</v>
      </c>
      <c r="B2612" s="10" t="str">
        <f>TEXT(C2612,"yyyy")&amp;"-"&amp;"Q"&amp;LOOKUP(MONTH(C2612),{1,4,7,10},{1,2,3,4})</f>
        <v>2016-Q2</v>
      </c>
      <c r="C2612" s="19">
        <v>42522</v>
      </c>
      <c r="D2612" s="7">
        <f>YEAR(DATE(YEAR(lex_jul_2014[[#This Row],[Date]]),MONTH(lex_jul_2014[[#This Row],[Date]])+6,1))</f>
        <v>2016</v>
      </c>
      <c r="E2612" s="39" t="str">
        <f>TEXT(lex_jul_2014[[#This Row],[Date]],"YYYY")</f>
        <v>2016</v>
      </c>
      <c r="F2612" t="s">
        <v>299</v>
      </c>
      <c r="G2612" s="7" t="str">
        <f>VLOOKUP(K2612,[1]LibPAS_data!$A$2:$C$600,3,FALSE)</f>
        <v>Yavapai</v>
      </c>
      <c r="H2612">
        <v>14540</v>
      </c>
      <c r="I2612" t="s">
        <v>58</v>
      </c>
      <c r="J2612" s="7" t="str">
        <f>VLOOKUP(K2612,[1]LibPAS_data!$A$2:$C$601,2,FALSE)</f>
        <v>Congress Public Library</v>
      </c>
      <c r="K2612" t="s">
        <v>174</v>
      </c>
      <c r="L2612" t="s">
        <v>39</v>
      </c>
      <c r="M2612" t="s">
        <v>266</v>
      </c>
      <c r="P2612">
        <v>0</v>
      </c>
      <c r="Q2612">
        <v>0</v>
      </c>
      <c r="R2612">
        <v>0</v>
      </c>
      <c r="S2612">
        <v>0</v>
      </c>
      <c r="T2612">
        <v>0</v>
      </c>
      <c r="U2612">
        <v>0</v>
      </c>
      <c r="V2612">
        <v>0</v>
      </c>
    </row>
    <row r="2613" spans="1:22" ht="14.55" x14ac:dyDescent="0.35">
      <c r="A2613" s="22">
        <f>VLOOKUP(lex_jul_2014[[#This Row],[Locationid]],[1]LibPAS_data!$A$2:$D$264,4,FALSE)</f>
        <v>9676</v>
      </c>
      <c r="B2613" s="10" t="str">
        <f>TEXT(C2613,"yyyy")&amp;"-"&amp;"Q"&amp;LOOKUP(MONTH(C2613),{1,4,7,10},{1,2,3,4})</f>
        <v>2016-Q2</v>
      </c>
      <c r="C2613" s="19">
        <v>42522</v>
      </c>
      <c r="D2613" s="7">
        <f>YEAR(DATE(YEAR(lex_jul_2014[[#This Row],[Date]]),MONTH(lex_jul_2014[[#This Row],[Date]])+6,1))</f>
        <v>2016</v>
      </c>
      <c r="E2613" s="39" t="str">
        <f>TEXT(lex_jul_2014[[#This Row],[Date]],"YYYY")</f>
        <v>2016</v>
      </c>
      <c r="F2613" t="s">
        <v>299</v>
      </c>
      <c r="G2613" s="7" t="str">
        <f>VLOOKUP(K2613,[1]LibPAS_data!$A$2:$C$600,3,FALSE)</f>
        <v>Pinal</v>
      </c>
      <c r="H2613">
        <v>13836</v>
      </c>
      <c r="I2613" t="s">
        <v>16</v>
      </c>
      <c r="J2613" s="7" t="str">
        <f>VLOOKUP(K2613,[1]LibPAS_data!$A$2:$C$601,2,FALSE)</f>
        <v>Coolidge Public Library</v>
      </c>
      <c r="K2613" t="s">
        <v>175</v>
      </c>
      <c r="L2613" t="s">
        <v>13</v>
      </c>
      <c r="M2613" t="s">
        <v>266</v>
      </c>
      <c r="P2613">
        <v>0</v>
      </c>
      <c r="Q2613">
        <v>0</v>
      </c>
      <c r="R2613">
        <v>0</v>
      </c>
      <c r="S2613">
        <v>0</v>
      </c>
      <c r="T2613">
        <v>0</v>
      </c>
      <c r="U2613">
        <v>0</v>
      </c>
      <c r="V2613">
        <v>0</v>
      </c>
    </row>
    <row r="2614" spans="1:22" ht="14.55" x14ac:dyDescent="0.35">
      <c r="A2614" s="22">
        <f>VLOOKUP(lex_jul_2014[[#This Row],[Locationid]],[1]LibPAS_data!$A$2:$D$264,4,FALSE)</f>
        <v>7546</v>
      </c>
      <c r="B2614" s="10" t="str">
        <f>TEXT(C2614,"yyyy")&amp;"-"&amp;"Q"&amp;LOOKUP(MONTH(C2614),{1,4,7,10},{1,2,3,4})</f>
        <v>2016-Q2</v>
      </c>
      <c r="C2614" s="19">
        <v>42522</v>
      </c>
      <c r="D2614" s="7">
        <f>YEAR(DATE(YEAR(lex_jul_2014[[#This Row],[Date]]),MONTH(lex_jul_2014[[#This Row],[Date]])+6,1))</f>
        <v>2016</v>
      </c>
      <c r="E2614" s="39" t="str">
        <f>TEXT(lex_jul_2014[[#This Row],[Date]],"YYYY")</f>
        <v>2016</v>
      </c>
      <c r="F2614" t="s">
        <v>299</v>
      </c>
      <c r="G2614" s="7" t="str">
        <f>VLOOKUP(K2614,[1]LibPAS_data!$A$2:$C$600,3,FALSE)</f>
        <v>Cochise</v>
      </c>
      <c r="H2614">
        <v>14446</v>
      </c>
      <c r="I2614" t="s">
        <v>80</v>
      </c>
      <c r="J2614" s="7" t="str">
        <f>VLOOKUP(K2614,[1]LibPAS_data!$A$2:$C$601,2,FALSE)</f>
        <v>Copper Queen Library</v>
      </c>
      <c r="K2614" t="s">
        <v>176</v>
      </c>
      <c r="L2614" t="s">
        <v>76</v>
      </c>
      <c r="M2614" t="s">
        <v>266</v>
      </c>
      <c r="P2614">
        <v>0</v>
      </c>
      <c r="Q2614">
        <v>0</v>
      </c>
      <c r="R2614">
        <v>0</v>
      </c>
      <c r="S2614">
        <v>0</v>
      </c>
      <c r="T2614">
        <v>0</v>
      </c>
      <c r="U2614">
        <v>0</v>
      </c>
      <c r="V2614">
        <v>0</v>
      </c>
    </row>
    <row r="2615" spans="1:22" ht="14.55" x14ac:dyDescent="0.35">
      <c r="A2615" s="22" t="e">
        <f>VLOOKUP(lex_jul_2014[[#This Row],[Locationid]],[1]LibPAS_data!$A$2:$D$264,4,FALSE)</f>
        <v>#N/A</v>
      </c>
      <c r="B2615" s="10" t="str">
        <f>TEXT(C2615,"yyyy")&amp;"-"&amp;"Q"&amp;LOOKUP(MONTH(C2615),{1,4,7,10},{1,2,3,4})</f>
        <v>2016-Q2</v>
      </c>
      <c r="C2615" s="19">
        <v>42522</v>
      </c>
      <c r="D2615" s="7">
        <f>YEAR(DATE(YEAR(lex_jul_2014[[#This Row],[Date]]),MONTH(lex_jul_2014[[#This Row],[Date]])+6,1))</f>
        <v>2016</v>
      </c>
      <c r="E2615" s="39" t="str">
        <f>TEXT(lex_jul_2014[[#This Row],[Date]],"YYYY")</f>
        <v>2016</v>
      </c>
      <c r="F2615" t="s">
        <v>299</v>
      </c>
      <c r="G2615" s="7" t="str">
        <f>VLOOKUP(K2615,[1]LibPAS_data!$A$2:$C$600,3,FALSE)</f>
        <v>Yavapai</v>
      </c>
      <c r="H2615">
        <v>14541</v>
      </c>
      <c r="I2615" t="s">
        <v>51</v>
      </c>
      <c r="J2615" s="7" t="str">
        <f>VLOOKUP(K2615,[1]LibPAS_data!$A$2:$C$601,2,FALSE)</f>
        <v>Cordes Lakes Public Library</v>
      </c>
      <c r="K2615" t="s">
        <v>177</v>
      </c>
      <c r="L2615" t="s">
        <v>39</v>
      </c>
      <c r="M2615" t="s">
        <v>266</v>
      </c>
      <c r="P2615">
        <v>0</v>
      </c>
      <c r="Q2615">
        <v>0</v>
      </c>
      <c r="R2615">
        <v>0</v>
      </c>
      <c r="S2615">
        <v>0</v>
      </c>
      <c r="T2615">
        <v>0</v>
      </c>
      <c r="U2615">
        <v>0</v>
      </c>
      <c r="V2615">
        <v>0</v>
      </c>
    </row>
    <row r="2616" spans="1:22" ht="14.55" x14ac:dyDescent="0.35">
      <c r="A2616" s="22">
        <f>VLOOKUP(lex_jul_2014[[#This Row],[Locationid]],[1]LibPAS_data!$A$2:$D$264,4,FALSE)</f>
        <v>12610</v>
      </c>
      <c r="B2616" s="10" t="str">
        <f>TEXT(C2616,"yyyy")&amp;"-"&amp;"Q"&amp;LOOKUP(MONTH(C2616),{1,4,7,10},{1,2,3,4})</f>
        <v>2016-Q2</v>
      </c>
      <c r="C2616" s="19">
        <v>42522</v>
      </c>
      <c r="D2616" s="7">
        <f>YEAR(DATE(YEAR(lex_jul_2014[[#This Row],[Date]]),MONTH(lex_jul_2014[[#This Row],[Date]])+6,1))</f>
        <v>2016</v>
      </c>
      <c r="E2616" s="39" t="str">
        <f>TEXT(lex_jul_2014[[#This Row],[Date]],"YYYY")</f>
        <v>2016</v>
      </c>
      <c r="F2616" t="s">
        <v>299</v>
      </c>
      <c r="G2616" s="7" t="str">
        <f>VLOOKUP(K2616,[1]LibPAS_data!$A$2:$C$600,3,FALSE)</f>
        <v>Yavapai</v>
      </c>
      <c r="H2616">
        <v>14517</v>
      </c>
      <c r="I2616" t="s">
        <v>38</v>
      </c>
      <c r="J2616" s="7" t="str">
        <f>VLOOKUP(K2616,[1]LibPAS_data!$A$2:$C$601,2,FALSE)</f>
        <v>Cottonwood Public Library</v>
      </c>
      <c r="K2616" t="s">
        <v>178</v>
      </c>
      <c r="L2616" t="s">
        <v>39</v>
      </c>
      <c r="M2616" t="s">
        <v>266</v>
      </c>
      <c r="P2616">
        <v>0</v>
      </c>
      <c r="Q2616">
        <v>0</v>
      </c>
      <c r="R2616">
        <v>0</v>
      </c>
      <c r="S2616">
        <v>0</v>
      </c>
      <c r="T2616">
        <v>0</v>
      </c>
      <c r="U2616">
        <v>0</v>
      </c>
      <c r="V2616">
        <v>0</v>
      </c>
    </row>
    <row r="2617" spans="1:22" ht="14.55" x14ac:dyDescent="0.35">
      <c r="A2617" s="22" t="e">
        <f>VLOOKUP(lex_jul_2014[[#This Row],[Locationid]],[1]LibPAS_data!$A$2:$D$264,4,FALSE)</f>
        <v>#N/A</v>
      </c>
      <c r="B2617" s="10" t="str">
        <f>TEXT(C2617,"yyyy")&amp;"-"&amp;"Q"&amp;LOOKUP(MONTH(C2617),{1,4,7,10},{1,2,3,4})</f>
        <v>2016-Q2</v>
      </c>
      <c r="C2617" s="19">
        <v>42522</v>
      </c>
      <c r="D2617" s="7">
        <f>YEAR(DATE(YEAR(lex_jul_2014[[#This Row],[Date]]),MONTH(lex_jul_2014[[#This Row],[Date]])+6,1))</f>
        <v>2016</v>
      </c>
      <c r="E2617" s="39" t="str">
        <f>TEXT(lex_jul_2014[[#This Row],[Date]],"YYYY")</f>
        <v>2016</v>
      </c>
      <c r="F2617" t="s">
        <v>299</v>
      </c>
      <c r="G2617" s="7" t="str">
        <f>VLOOKUP(K2617,[1]LibPAS_data!$A$2:$C$600,3,FALSE)</f>
        <v>Yavapai</v>
      </c>
      <c r="H2617">
        <v>14542</v>
      </c>
      <c r="I2617" t="s">
        <v>52</v>
      </c>
      <c r="J2617" s="7" t="str">
        <f>VLOOKUP(K2617,[1]LibPAS_data!$A$2:$C$601,2,FALSE)</f>
        <v>Crown King Public Library</v>
      </c>
      <c r="K2617" t="s">
        <v>179</v>
      </c>
      <c r="L2617" t="s">
        <v>39</v>
      </c>
      <c r="M2617" t="s">
        <v>266</v>
      </c>
      <c r="P2617">
        <v>0</v>
      </c>
      <c r="Q2617">
        <v>0</v>
      </c>
      <c r="R2617">
        <v>0</v>
      </c>
      <c r="S2617">
        <v>0</v>
      </c>
      <c r="T2617">
        <v>0</v>
      </c>
      <c r="U2617">
        <v>0</v>
      </c>
      <c r="V2617">
        <v>0</v>
      </c>
    </row>
    <row r="2618" spans="1:22" ht="14.55" x14ac:dyDescent="0.35">
      <c r="A2618" s="22">
        <f>VLOOKUP(lex_jul_2014[[#This Row],[Locationid]],[1]LibPAS_data!$A$2:$D$264,4,FALSE)</f>
        <v>7004</v>
      </c>
      <c r="B2618" s="10" t="str">
        <f>TEXT(C2618,"yyyy")&amp;"-"&amp;"Q"&amp;LOOKUP(MONTH(C2618),{1,4,7,10},{1,2,3,4})</f>
        <v>2016-Q2</v>
      </c>
      <c r="C2618" s="19">
        <v>42522</v>
      </c>
      <c r="D2618" s="7">
        <f>YEAR(DATE(YEAR(lex_jul_2014[[#This Row],[Date]]),MONTH(lex_jul_2014[[#This Row],[Date]])+6,1))</f>
        <v>2016</v>
      </c>
      <c r="E2618" s="39" t="str">
        <f>TEXT(lex_jul_2014[[#This Row],[Date]],"YYYY")</f>
        <v>2016</v>
      </c>
      <c r="F2618" t="s">
        <v>299</v>
      </c>
      <c r="G2618" s="7" t="str">
        <f>VLOOKUP(K2618,[1]LibPAS_data!$A$2:$C$600,3,FALSE)</f>
        <v>Maricopa</v>
      </c>
      <c r="H2618">
        <v>14477</v>
      </c>
      <c r="I2618" t="s">
        <v>97</v>
      </c>
      <c r="J2618" s="7" t="str">
        <f>VLOOKUP(K2618,[1]LibPAS_data!$A$2:$C$601,2,FALSE)</f>
        <v>Desert Foothills Branch Library</v>
      </c>
      <c r="K2618" t="s">
        <v>287</v>
      </c>
      <c r="L2618" t="s">
        <v>96</v>
      </c>
      <c r="M2618" t="s">
        <v>266</v>
      </c>
      <c r="P2618">
        <v>0</v>
      </c>
      <c r="Q2618">
        <v>0</v>
      </c>
      <c r="R2618">
        <v>0</v>
      </c>
      <c r="S2618">
        <v>0</v>
      </c>
      <c r="T2618">
        <v>0</v>
      </c>
      <c r="U2618">
        <v>0</v>
      </c>
      <c r="V2618">
        <v>0</v>
      </c>
    </row>
    <row r="2619" spans="1:22" ht="14.55" x14ac:dyDescent="0.35">
      <c r="A2619" s="22" t="e">
        <f>VLOOKUP(lex_jul_2014[[#This Row],[Locationid]],[1]LibPAS_data!$A$2:$D$264,4,FALSE)</f>
        <v>#N/A</v>
      </c>
      <c r="B2619" s="10" t="str">
        <f>TEXT(C2619,"yyyy")&amp;"-"&amp;"Q"&amp;LOOKUP(MONTH(C2619),{1,4,7,10},{1,2,3,4})</f>
        <v>2016-Q2</v>
      </c>
      <c r="C2619" s="19">
        <v>42522</v>
      </c>
      <c r="D2619" s="7">
        <f>YEAR(DATE(YEAR(lex_jul_2014[[#This Row],[Date]]),MONTH(lex_jul_2014[[#This Row],[Date]])+6,1))</f>
        <v>2016</v>
      </c>
      <c r="E2619" s="39" t="str">
        <f>TEXT(lex_jul_2014[[#This Row],[Date]],"YYYY")</f>
        <v>2016</v>
      </c>
      <c r="F2619" t="s">
        <v>299</v>
      </c>
      <c r="G2619" s="7" t="str">
        <f>VLOOKUP(K2619,[1]LibPAS_data!$A$2:$C$600,3,FALSE)</f>
        <v>Yavapai</v>
      </c>
      <c r="H2619">
        <v>14545</v>
      </c>
      <c r="I2619" t="s">
        <v>53</v>
      </c>
      <c r="J2619" s="7" t="str">
        <f>VLOOKUP(K2619,[1]LibPAS_data!$A$2:$C$601,2,FALSE)</f>
        <v>Dewey-Humboldt Town Library</v>
      </c>
      <c r="K2619" t="s">
        <v>180</v>
      </c>
      <c r="L2619" t="s">
        <v>39</v>
      </c>
      <c r="M2619" t="s">
        <v>266</v>
      </c>
      <c r="P2619">
        <v>0</v>
      </c>
      <c r="Q2619">
        <v>0</v>
      </c>
      <c r="R2619">
        <v>0</v>
      </c>
      <c r="S2619">
        <v>0</v>
      </c>
      <c r="T2619">
        <v>0</v>
      </c>
      <c r="U2619">
        <v>0</v>
      </c>
      <c r="V2619">
        <v>0</v>
      </c>
    </row>
    <row r="2620" spans="1:22" ht="14.55" x14ac:dyDescent="0.35">
      <c r="A2620" s="22">
        <f>VLOOKUP(lex_jul_2014[[#This Row],[Locationid]],[1]LibPAS_data!$A$2:$D$264,4,FALSE)</f>
        <v>21526</v>
      </c>
      <c r="B2620" s="10" t="str">
        <f>TEXT(C2620,"yyyy")&amp;"-"&amp;"Q"&amp;LOOKUP(MONTH(C2620),{1,4,7,10},{1,2,3,4})</f>
        <v>2016-Q2</v>
      </c>
      <c r="C2620" s="19">
        <v>42522</v>
      </c>
      <c r="D2620" s="7">
        <f>YEAR(DATE(YEAR(lex_jul_2014[[#This Row],[Date]]),MONTH(lex_jul_2014[[#This Row],[Date]])+6,1))</f>
        <v>2016</v>
      </c>
      <c r="E2620" s="39" t="str">
        <f>TEXT(lex_jul_2014[[#This Row],[Date]],"YYYY")</f>
        <v>2016</v>
      </c>
      <c r="F2620" t="s">
        <v>299</v>
      </c>
      <c r="G2620" s="7" t="str">
        <f>VLOOKUP(K2620,[1]LibPAS_data!$A$2:$C$600,3,FALSE)</f>
        <v>Cochise</v>
      </c>
      <c r="H2620">
        <v>14447</v>
      </c>
      <c r="I2620" t="s">
        <v>81</v>
      </c>
      <c r="J2620" s="7" t="str">
        <f>VLOOKUP(K2620,[1]LibPAS_data!$A$2:$C$601,2,FALSE)</f>
        <v>Douglas Public Library</v>
      </c>
      <c r="K2620" t="s">
        <v>181</v>
      </c>
      <c r="L2620" t="s">
        <v>76</v>
      </c>
      <c r="M2620" t="s">
        <v>266</v>
      </c>
      <c r="P2620">
        <v>0</v>
      </c>
      <c r="Q2620">
        <v>0</v>
      </c>
      <c r="R2620">
        <v>0</v>
      </c>
      <c r="S2620">
        <v>0</v>
      </c>
      <c r="T2620">
        <v>0</v>
      </c>
      <c r="U2620">
        <v>0</v>
      </c>
      <c r="V2620">
        <v>0</v>
      </c>
    </row>
    <row r="2621" spans="1:22" ht="14.55" x14ac:dyDescent="0.35">
      <c r="A2621" s="22" t="e">
        <f>VLOOKUP(lex_jul_2014[[#This Row],[Locationid]],[1]LibPAS_data!$A$2:$D$264,4,FALSE)</f>
        <v>#N/A</v>
      </c>
      <c r="B2621" s="10" t="str">
        <f>TEXT(C2621,"yyyy")&amp;"-"&amp;"Q"&amp;LOOKUP(MONTH(C2621),{1,4,7,10},{1,2,3,4})</f>
        <v>2016-Q2</v>
      </c>
      <c r="C2621" s="19">
        <v>42522</v>
      </c>
      <c r="D2621" s="7">
        <f>YEAR(DATE(YEAR(lex_jul_2014[[#This Row],[Date]]),MONTH(lex_jul_2014[[#This Row],[Date]])+6,1))</f>
        <v>2016</v>
      </c>
      <c r="E2621" s="39" t="str">
        <f>TEXT(lex_jul_2014[[#This Row],[Date]],"YYYY")</f>
        <v>2016</v>
      </c>
      <c r="F2621" t="s">
        <v>299</v>
      </c>
      <c r="G2621" s="7" t="str">
        <f>VLOOKUP(K2621,[1]LibPAS_data!$A$2:$C$600,3,FALSE)</f>
        <v>Pima</v>
      </c>
      <c r="H2621">
        <v>14510</v>
      </c>
      <c r="I2621" t="s">
        <v>132</v>
      </c>
      <c r="J2621" s="7" t="str">
        <f>VLOOKUP(K2621,[1]LibPAS_data!$A$2:$C$601,2,FALSE)</f>
        <v>Dr. Fernando Escalante Comm Library</v>
      </c>
      <c r="K2621" t="s">
        <v>182</v>
      </c>
      <c r="L2621" t="s">
        <v>131</v>
      </c>
      <c r="M2621" t="s">
        <v>266</v>
      </c>
      <c r="P2621">
        <v>0</v>
      </c>
      <c r="Q2621">
        <v>0</v>
      </c>
      <c r="R2621">
        <v>0</v>
      </c>
      <c r="S2621">
        <v>0</v>
      </c>
      <c r="T2621">
        <v>0</v>
      </c>
      <c r="U2621">
        <v>0</v>
      </c>
      <c r="V2621">
        <v>0</v>
      </c>
    </row>
    <row r="2622" spans="1:22" ht="14.55" x14ac:dyDescent="0.35">
      <c r="A2622" s="22">
        <f>VLOOKUP(lex_jul_2014[[#This Row],[Locationid]],[1]LibPAS_data!$A$2:$D$264,4,FALSE)</f>
        <v>1264</v>
      </c>
      <c r="B2622" s="10" t="str">
        <f>TEXT(C2622,"yyyy")&amp;"-"&amp;"Q"&amp;LOOKUP(MONTH(C2622),{1,4,7,10},{1,2,3,4})</f>
        <v>2016-Q2</v>
      </c>
      <c r="C2622" s="19">
        <v>42522</v>
      </c>
      <c r="D2622" s="7">
        <f>YEAR(DATE(YEAR(lex_jul_2014[[#This Row],[Date]]),MONTH(lex_jul_2014[[#This Row],[Date]])+6,1))</f>
        <v>2016</v>
      </c>
      <c r="E2622" s="39" t="str">
        <f>TEXT(lex_jul_2014[[#This Row],[Date]],"YYYY")</f>
        <v>2016</v>
      </c>
      <c r="F2622" t="s">
        <v>299</v>
      </c>
      <c r="G2622" s="7" t="str">
        <f>VLOOKUP(K2622,[1]LibPAS_data!$A$2:$C$600,3,FALSE)</f>
        <v>Greenlee</v>
      </c>
      <c r="H2622">
        <v>14468</v>
      </c>
      <c r="I2622" t="s">
        <v>69</v>
      </c>
      <c r="J2622" s="7" t="str">
        <f>VLOOKUP(K2622,[1]LibPAS_data!$A$2:$C$601,2,FALSE)</f>
        <v>Duncan Public Library</v>
      </c>
      <c r="K2622" t="s">
        <v>183</v>
      </c>
      <c r="L2622" t="s">
        <v>70</v>
      </c>
      <c r="M2622" t="s">
        <v>266</v>
      </c>
      <c r="P2622">
        <v>0</v>
      </c>
      <c r="Q2622">
        <v>0</v>
      </c>
      <c r="R2622">
        <v>0</v>
      </c>
      <c r="S2622">
        <v>0</v>
      </c>
      <c r="T2622">
        <v>0</v>
      </c>
      <c r="U2622">
        <v>0</v>
      </c>
      <c r="V2622">
        <v>0</v>
      </c>
    </row>
    <row r="2623" spans="1:22" ht="14.55" x14ac:dyDescent="0.35">
      <c r="A2623" s="22">
        <f>VLOOKUP(lex_jul_2014[[#This Row],[Locationid]],[1]LibPAS_data!$A$2:$D$264,4,FALSE)</f>
        <v>3457</v>
      </c>
      <c r="B2623" s="10" t="str">
        <f>TEXT(C2623,"yyyy")&amp;"-"&amp;"Q"&amp;LOOKUP(MONTH(C2623),{1,4,7,10},{1,2,3,4})</f>
        <v>2016-Q2</v>
      </c>
      <c r="C2623" s="19">
        <v>42522</v>
      </c>
      <c r="D2623" s="7">
        <f>YEAR(DATE(YEAR(lex_jul_2014[[#This Row],[Date]]),MONTH(lex_jul_2014[[#This Row],[Date]])+6,1))</f>
        <v>2016</v>
      </c>
      <c r="E2623" s="39" t="str">
        <f>TEXT(lex_jul_2014[[#This Row],[Date]],"YYYY")</f>
        <v>2016</v>
      </c>
      <c r="F2623" t="s">
        <v>299</v>
      </c>
      <c r="G2623" s="7" t="str">
        <f>VLOOKUP(K2623,[1]LibPAS_data!$A$2:$C$600,3,FALSE)</f>
        <v>Pinal</v>
      </c>
      <c r="H2623">
        <v>13837</v>
      </c>
      <c r="I2623" t="s">
        <v>17</v>
      </c>
      <c r="J2623" s="7" t="str">
        <f>VLOOKUP(K2623,[1]LibPAS_data!$A$2:$C$601,2,FALSE)</f>
        <v>Eloy Santa Cruz Library</v>
      </c>
      <c r="K2623" t="s">
        <v>184</v>
      </c>
      <c r="L2623" t="s">
        <v>13</v>
      </c>
      <c r="M2623" t="s">
        <v>266</v>
      </c>
      <c r="P2623">
        <v>0</v>
      </c>
      <c r="Q2623">
        <v>0</v>
      </c>
      <c r="R2623">
        <v>0</v>
      </c>
      <c r="S2623">
        <v>0</v>
      </c>
      <c r="T2623">
        <v>0</v>
      </c>
      <c r="U2623">
        <v>0</v>
      </c>
      <c r="V2623">
        <v>0</v>
      </c>
    </row>
    <row r="2624" spans="1:22" ht="14.55" x14ac:dyDescent="0.35">
      <c r="A2624" s="22">
        <f>VLOOKUP(lex_jul_2014[[#This Row],[Locationid]],[1]LibPAS_data!$A$2:$D$264,4,FALSE)</f>
        <v>6415</v>
      </c>
      <c r="B2624" s="10" t="str">
        <f>TEXT(C2624,"yyyy")&amp;"-"&amp;"Q"&amp;LOOKUP(MONTH(C2624),{1,4,7,10},{1,2,3,4})</f>
        <v>2016-Q2</v>
      </c>
      <c r="C2624" s="19">
        <v>42522</v>
      </c>
      <c r="D2624" s="7">
        <f>YEAR(DATE(YEAR(lex_jul_2014[[#This Row],[Date]]),MONTH(lex_jul_2014[[#This Row],[Date]])+6,1))</f>
        <v>2016</v>
      </c>
      <c r="E2624" s="39" t="str">
        <f>TEXT(lex_jul_2014[[#This Row],[Date]],"YYYY")</f>
        <v>2016</v>
      </c>
      <c r="F2624" t="s">
        <v>299</v>
      </c>
      <c r="G2624" s="7" t="str">
        <f>VLOOKUP(K2624,[1]LibPAS_data!$A$2:$C$600,3,FALSE)</f>
        <v>Cochise</v>
      </c>
      <c r="H2624">
        <v>14452</v>
      </c>
      <c r="I2624" t="s">
        <v>78</v>
      </c>
      <c r="J2624" s="7" t="str">
        <f>VLOOKUP(K2624,[1]LibPAS_data!$A$2:$C$601,2,FALSE)</f>
        <v>Elsie S. Hogan community Library</v>
      </c>
      <c r="K2624" t="s">
        <v>185</v>
      </c>
      <c r="L2624" t="s">
        <v>76</v>
      </c>
      <c r="M2624" t="s">
        <v>266</v>
      </c>
      <c r="P2624">
        <v>0</v>
      </c>
      <c r="Q2624">
        <v>0</v>
      </c>
      <c r="R2624">
        <v>0</v>
      </c>
      <c r="S2624">
        <v>0</v>
      </c>
      <c r="T2624">
        <v>0</v>
      </c>
      <c r="U2624">
        <v>0</v>
      </c>
      <c r="V2624">
        <v>0</v>
      </c>
    </row>
    <row r="2625" spans="1:22" ht="14.55" x14ac:dyDescent="0.35">
      <c r="A2625" s="22">
        <f>VLOOKUP(lex_jul_2014[[#This Row],[Locationid]],[1]LibPAS_data!$A$2:$D$264,4,FALSE)</f>
        <v>72247</v>
      </c>
      <c r="B2625" s="10" t="str">
        <f>TEXT(C2625,"yyyy")&amp;"-"&amp;"Q"&amp;LOOKUP(MONTH(C2625),{1,4,7,10},{1,2,3,4})</f>
        <v>2016-Q2</v>
      </c>
      <c r="C2625" s="19">
        <v>42522</v>
      </c>
      <c r="D2625" s="7">
        <f>YEAR(DATE(YEAR(lex_jul_2014[[#This Row],[Date]]),MONTH(lex_jul_2014[[#This Row],[Date]])+6,1))</f>
        <v>2016</v>
      </c>
      <c r="E2625" s="39" t="str">
        <f>TEXT(lex_jul_2014[[#This Row],[Date]],"YYYY")</f>
        <v>2016</v>
      </c>
      <c r="F2625" t="s">
        <v>299</v>
      </c>
      <c r="G2625" s="7" t="str">
        <f>VLOOKUP(K2625,[1]LibPAS_data!$A$2:$C$600,3,FALSE)</f>
        <v>Coconino</v>
      </c>
      <c r="H2625">
        <v>5102</v>
      </c>
      <c r="I2625" t="s">
        <v>63</v>
      </c>
      <c r="J2625" s="7" t="str">
        <f>VLOOKUP(K2625,[1]LibPAS_data!$A$2:$C$601,2,FALSE)</f>
        <v>Flagstaff City-Coconino County Public Library</v>
      </c>
      <c r="K2625" t="s">
        <v>186</v>
      </c>
      <c r="L2625" t="s">
        <v>62</v>
      </c>
      <c r="M2625" t="s">
        <v>266</v>
      </c>
      <c r="P2625">
        <v>49</v>
      </c>
      <c r="Q2625">
        <v>7</v>
      </c>
      <c r="R2625">
        <v>384</v>
      </c>
      <c r="S2625">
        <v>14</v>
      </c>
      <c r="T2625">
        <v>1</v>
      </c>
      <c r="U2625">
        <v>13</v>
      </c>
      <c r="V2625">
        <v>71</v>
      </c>
    </row>
    <row r="2626" spans="1:22" ht="14.55" x14ac:dyDescent="0.35">
      <c r="A2626" s="22">
        <f>VLOOKUP(lex_jul_2014[[#This Row],[Locationid]],[1]LibPAS_data!$A$2:$D$264,4,FALSE)</f>
        <v>12585</v>
      </c>
      <c r="B2626" s="10" t="str">
        <f>TEXT(C2626,"yyyy")&amp;"-"&amp;"Q"&amp;LOOKUP(MONTH(C2626),{1,4,7,10},{1,2,3,4})</f>
        <v>2016-Q2</v>
      </c>
      <c r="C2626" s="19">
        <v>42522</v>
      </c>
      <c r="D2626" s="7">
        <f>YEAR(DATE(YEAR(lex_jul_2014[[#This Row],[Date]]),MONTH(lex_jul_2014[[#This Row],[Date]])+6,1))</f>
        <v>2016</v>
      </c>
      <c r="E2626" s="39" t="str">
        <f>TEXT(lex_jul_2014[[#This Row],[Date]],"YYYY")</f>
        <v>2016</v>
      </c>
      <c r="F2626" t="s">
        <v>299</v>
      </c>
      <c r="G2626" s="7" t="str">
        <f>VLOOKUP(K2626,[1]LibPAS_data!$A$2:$C$600,3,FALSE)</f>
        <v>Pinal</v>
      </c>
      <c r="H2626">
        <v>13838</v>
      </c>
      <c r="I2626" t="s">
        <v>18</v>
      </c>
      <c r="J2626" s="7" t="str">
        <f>VLOOKUP(K2626,[1]LibPAS_data!$A$2:$C$601,2,FALSE)</f>
        <v>Florence Community Library</v>
      </c>
      <c r="K2626" t="s">
        <v>187</v>
      </c>
      <c r="L2626" t="s">
        <v>13</v>
      </c>
      <c r="M2626" t="s">
        <v>266</v>
      </c>
      <c r="P2626">
        <v>0</v>
      </c>
      <c r="Q2626">
        <v>0</v>
      </c>
      <c r="R2626">
        <v>0</v>
      </c>
      <c r="S2626">
        <v>0</v>
      </c>
      <c r="T2626">
        <v>0</v>
      </c>
      <c r="U2626">
        <v>0</v>
      </c>
      <c r="V2626">
        <v>0</v>
      </c>
    </row>
    <row r="2627" spans="1:22" ht="14.55" x14ac:dyDescent="0.35">
      <c r="A2627" s="22" t="e">
        <f>VLOOKUP(lex_jul_2014[[#This Row],[Locationid]],[1]LibPAS_data!$A$2:$D$264,4,FALSE)</f>
        <v>#N/A</v>
      </c>
      <c r="B2627" s="10" t="str">
        <f>TEXT(C2627,"yyyy")&amp;"-"&amp;"Q"&amp;LOOKUP(MONTH(C2627),{1,4,7,10},{1,2,3,4})</f>
        <v>2016-Q2</v>
      </c>
      <c r="C2627" s="19">
        <v>42522</v>
      </c>
      <c r="D2627" s="7">
        <f>YEAR(DATE(YEAR(lex_jul_2014[[#This Row],[Date]]),MONTH(lex_jul_2014[[#This Row],[Date]])+6,1))</f>
        <v>2016</v>
      </c>
      <c r="E2627" s="39" t="str">
        <f>TEXT(lex_jul_2014[[#This Row],[Date]],"YYYY")</f>
        <v>2016</v>
      </c>
      <c r="F2627" t="s">
        <v>299</v>
      </c>
      <c r="G2627" s="7" t="str">
        <f>VLOOKUP(K2627,[1]LibPAS_data!$A$2:$C$600,3,FALSE)</f>
        <v>Coconino</v>
      </c>
      <c r="H2627">
        <v>14455</v>
      </c>
      <c r="I2627" t="s">
        <v>66</v>
      </c>
      <c r="J2627" s="7" t="str">
        <f>VLOOKUP(K2627,[1]LibPAS_data!$A$2:$C$601,2,FALSE)</f>
        <v>Forest Lakes Community Library</v>
      </c>
      <c r="K2627" t="s">
        <v>188</v>
      </c>
      <c r="L2627" t="s">
        <v>62</v>
      </c>
      <c r="M2627" t="s">
        <v>266</v>
      </c>
      <c r="P2627">
        <v>0</v>
      </c>
      <c r="Q2627">
        <v>0</v>
      </c>
      <c r="R2627">
        <v>0</v>
      </c>
      <c r="S2627">
        <v>0</v>
      </c>
      <c r="T2627">
        <v>0</v>
      </c>
      <c r="U2627">
        <v>0</v>
      </c>
      <c r="V2627">
        <v>0</v>
      </c>
    </row>
    <row r="2628" spans="1:22" ht="14.55" x14ac:dyDescent="0.35">
      <c r="A2628" s="22">
        <f>VLOOKUP(lex_jul_2014[[#This Row],[Locationid]],[1]LibPAS_data!$A$2:$D$264,4,FALSE)</f>
        <v>1945</v>
      </c>
      <c r="B2628" s="10" t="str">
        <f>TEXT(C2628,"yyyy")&amp;"-"&amp;"Q"&amp;LOOKUP(MONTH(C2628),{1,4,7,10},{1,2,3,4})</f>
        <v>2016-Q2</v>
      </c>
      <c r="C2628" s="19">
        <v>42522</v>
      </c>
      <c r="D2628" s="7">
        <f>YEAR(DATE(YEAR(lex_jul_2014[[#This Row],[Date]]),MONTH(lex_jul_2014[[#This Row],[Date]])+6,1))</f>
        <v>2016</v>
      </c>
      <c r="E2628" s="39" t="str">
        <f>TEXT(lex_jul_2014[[#This Row],[Date]],"YYYY")</f>
        <v>2016</v>
      </c>
      <c r="F2628" t="s">
        <v>299</v>
      </c>
      <c r="G2628" s="7" t="str">
        <f>VLOOKUP(K2628,[1]LibPAS_data!$A$2:$C$600,3,FALSE)</f>
        <v>Coconino</v>
      </c>
      <c r="H2628">
        <v>14454</v>
      </c>
      <c r="I2628" t="s">
        <v>65</v>
      </c>
      <c r="J2628" s="7" t="str">
        <f>VLOOKUP(K2628,[1]LibPAS_data!$A$2:$C$601,2,FALSE)</f>
        <v>Fredonia Public Library</v>
      </c>
      <c r="K2628" t="s">
        <v>189</v>
      </c>
      <c r="L2628" t="s">
        <v>62</v>
      </c>
      <c r="M2628" t="s">
        <v>266</v>
      </c>
      <c r="P2628">
        <v>0</v>
      </c>
      <c r="Q2628">
        <v>0</v>
      </c>
      <c r="R2628">
        <v>0</v>
      </c>
      <c r="S2628">
        <v>0</v>
      </c>
      <c r="T2628">
        <v>0</v>
      </c>
      <c r="U2628">
        <v>0</v>
      </c>
      <c r="V2628">
        <v>0</v>
      </c>
    </row>
    <row r="2629" spans="1:22" ht="14.55" x14ac:dyDescent="0.35">
      <c r="A2629" s="22">
        <f>VLOOKUP(lex_jul_2014[[#This Row],[Locationid]],[1]LibPAS_data!$A$2:$D$264,4,FALSE)</f>
        <v>829</v>
      </c>
      <c r="B2629" s="10" t="str">
        <f>TEXT(C2629,"yyyy")&amp;"-"&amp;"Q"&amp;LOOKUP(MONTH(C2629),{1,4,7,10},{1,2,3,4})</f>
        <v>2016-Q2</v>
      </c>
      <c r="C2629" s="19">
        <v>42522</v>
      </c>
      <c r="D2629" s="7">
        <f>YEAR(DATE(YEAR(lex_jul_2014[[#This Row],[Date]]),MONTH(lex_jul_2014[[#This Row],[Date]])+6,1))</f>
        <v>2016</v>
      </c>
      <c r="E2629" s="39" t="str">
        <f>TEXT(lex_jul_2014[[#This Row],[Date]],"YYYY")</f>
        <v>2016</v>
      </c>
      <c r="F2629" t="s">
        <v>299</v>
      </c>
      <c r="G2629" s="7" t="str">
        <f>VLOOKUP(K2629,[1]LibPAS_data!$A$2:$C$600,3,FALSE)</f>
        <v>Maricopa</v>
      </c>
      <c r="H2629">
        <v>14482</v>
      </c>
      <c r="I2629" t="s">
        <v>112</v>
      </c>
      <c r="J2629" s="7" t="str">
        <f>VLOOKUP(K2629,[1]LibPAS_data!$A$2:$C$601,2,FALSE)</f>
        <v>Ft. McDowell Yavapai Nation Tribal Lib</v>
      </c>
      <c r="K2629" t="s">
        <v>190</v>
      </c>
      <c r="L2629" t="s">
        <v>96</v>
      </c>
      <c r="M2629" t="s">
        <v>266</v>
      </c>
      <c r="P2629">
        <v>0</v>
      </c>
      <c r="Q2629">
        <v>0</v>
      </c>
      <c r="R2629">
        <v>0</v>
      </c>
      <c r="S2629">
        <v>0</v>
      </c>
      <c r="T2629">
        <v>0</v>
      </c>
      <c r="U2629">
        <v>0</v>
      </c>
      <c r="V2629">
        <v>0</v>
      </c>
    </row>
    <row r="2630" spans="1:22" ht="14.55" x14ac:dyDescent="0.35">
      <c r="A2630" s="22">
        <f>VLOOKUP(lex_jul_2014[[#This Row],[Locationid]],[1]LibPAS_data!$A$2:$D$264,4,FALSE)</f>
        <v>72</v>
      </c>
      <c r="B2630" s="10" t="str">
        <f>TEXT(C2630,"yyyy")&amp;"-"&amp;"Q"&amp;LOOKUP(MONTH(C2630),{1,4,7,10},{1,2,3,4})</f>
        <v>2016-Q2</v>
      </c>
      <c r="C2630" s="19">
        <v>42522</v>
      </c>
      <c r="D2630" s="7">
        <f>YEAR(DATE(YEAR(lex_jul_2014[[#This Row],[Date]]),MONTH(lex_jul_2014[[#This Row],[Date]])+6,1))</f>
        <v>2016</v>
      </c>
      <c r="E2630" s="39" t="str">
        <f>TEXT(lex_jul_2014[[#This Row],[Date]],"YYYY")</f>
        <v>2016</v>
      </c>
      <c r="F2630" t="s">
        <v>299</v>
      </c>
      <c r="G2630" s="7" t="str">
        <f>VLOOKUP(K2630,[1]LibPAS_data!$A$2:$C$600,3,FALSE)</f>
        <v>Gila</v>
      </c>
      <c r="H2630">
        <v>5785</v>
      </c>
      <c r="I2630" t="s">
        <v>87</v>
      </c>
      <c r="J2630" s="7" t="str">
        <f>VLOOKUP(K2630,[1]LibPAS_data!$A$2:$C$601,2,FALSE)</f>
        <v>Gila County Library District</v>
      </c>
      <c r="K2630" t="s">
        <v>191</v>
      </c>
      <c r="L2630" t="s">
        <v>84</v>
      </c>
      <c r="M2630" t="s">
        <v>266</v>
      </c>
      <c r="P2630">
        <v>5</v>
      </c>
      <c r="Q2630">
        <v>3</v>
      </c>
      <c r="R2630">
        <v>59</v>
      </c>
      <c r="S2630">
        <v>0</v>
      </c>
      <c r="T2630">
        <v>1</v>
      </c>
      <c r="U2630">
        <v>1</v>
      </c>
      <c r="V2630">
        <v>0</v>
      </c>
    </row>
    <row r="2631" spans="1:22" ht="14.55" x14ac:dyDescent="0.35">
      <c r="A2631" s="22">
        <f>VLOOKUP(lex_jul_2014[[#This Row],[Locationid]],[1]LibPAS_data!$A$2:$D$264,4,FALSE)</f>
        <v>102303</v>
      </c>
      <c r="B2631" s="10" t="str">
        <f>TEXT(C2631,"yyyy")&amp;"-"&amp;"Q"&amp;LOOKUP(MONTH(C2631),{1,4,7,10},{1,2,3,4})</f>
        <v>2016-Q2</v>
      </c>
      <c r="C2631" s="19">
        <v>42522</v>
      </c>
      <c r="D2631" s="7">
        <f>YEAR(DATE(YEAR(lex_jul_2014[[#This Row],[Date]]),MONTH(lex_jul_2014[[#This Row],[Date]])+6,1))</f>
        <v>2016</v>
      </c>
      <c r="E2631" s="39" t="str">
        <f>TEXT(lex_jul_2014[[#This Row],[Date]],"YYYY")</f>
        <v>2016</v>
      </c>
      <c r="F2631" t="s">
        <v>299</v>
      </c>
      <c r="G2631" s="7" t="str">
        <f>VLOOKUP(K2631,[1]LibPAS_data!$A$2:$C$600,3,FALSE)</f>
        <v>Maricopa</v>
      </c>
      <c r="H2631">
        <v>14479</v>
      </c>
      <c r="I2631" t="s">
        <v>102</v>
      </c>
      <c r="J2631" s="7" t="str">
        <f>VLOOKUP(K2631,[1]LibPAS_data!$A$2:$C$601,2,FALSE)</f>
        <v xml:space="preserve">Glendale Public Library </v>
      </c>
      <c r="K2631" t="s">
        <v>192</v>
      </c>
      <c r="L2631" t="s">
        <v>96</v>
      </c>
      <c r="M2631" t="s">
        <v>266</v>
      </c>
      <c r="P2631">
        <v>3</v>
      </c>
      <c r="Q2631">
        <v>2</v>
      </c>
      <c r="R2631">
        <v>20</v>
      </c>
      <c r="S2631">
        <v>0</v>
      </c>
      <c r="T2631">
        <v>0</v>
      </c>
      <c r="U2631">
        <v>1</v>
      </c>
      <c r="V2631">
        <v>2</v>
      </c>
    </row>
    <row r="2632" spans="1:22" ht="14.55" x14ac:dyDescent="0.35">
      <c r="A2632" s="22" t="e">
        <f>VLOOKUP(lex_jul_2014[[#This Row],[Locationid]],[1]LibPAS_data!$A$2:$D$264,4,FALSE)</f>
        <v>#N/A</v>
      </c>
      <c r="B2632" s="10" t="str">
        <f>TEXT(C2632,"yyyy")&amp;"-"&amp;"Q"&amp;LOOKUP(MONTH(C2632),{1,4,7,10},{1,2,3,4})</f>
        <v>2016-Q2</v>
      </c>
      <c r="C2632" s="19">
        <v>42522</v>
      </c>
      <c r="D2632" s="7">
        <f>YEAR(DATE(YEAR(lex_jul_2014[[#This Row],[Date]]),MONTH(lex_jul_2014[[#This Row],[Date]])+6,1))</f>
        <v>2016</v>
      </c>
      <c r="E2632" s="39" t="str">
        <f>TEXT(lex_jul_2014[[#This Row],[Date]],"YYYY")</f>
        <v>2016</v>
      </c>
      <c r="F2632" t="s">
        <v>299</v>
      </c>
      <c r="G2632" s="7" t="str">
        <f>VLOOKUP(K2632,[1]LibPAS_data!$A$2:$C$600,3,FALSE)</f>
        <v>Coconino</v>
      </c>
      <c r="H2632">
        <v>14456</v>
      </c>
      <c r="I2632" t="s">
        <v>67</v>
      </c>
      <c r="J2632" s="7" t="str">
        <f>VLOOKUP(K2632,[1]LibPAS_data!$A$2:$C$601,2,FALSE)</f>
        <v>Grand Canyon Community Library</v>
      </c>
      <c r="K2632" t="s">
        <v>193</v>
      </c>
      <c r="L2632" t="s">
        <v>62</v>
      </c>
      <c r="M2632" t="s">
        <v>266</v>
      </c>
      <c r="P2632">
        <v>0</v>
      </c>
      <c r="Q2632">
        <v>0</v>
      </c>
      <c r="R2632">
        <v>0</v>
      </c>
      <c r="S2632">
        <v>0</v>
      </c>
      <c r="T2632">
        <v>0</v>
      </c>
      <c r="U2632">
        <v>0</v>
      </c>
      <c r="V2632">
        <v>0</v>
      </c>
    </row>
    <row r="2633" spans="1:22" ht="14.55" x14ac:dyDescent="0.35">
      <c r="A2633" s="22" t="e">
        <f>VLOOKUP(lex_jul_2014[[#This Row],[Locationid]],[1]LibPAS_data!$A$2:$D$264,4,FALSE)</f>
        <v>#N/A</v>
      </c>
      <c r="B2633" s="10" t="str">
        <f>TEXT(C2633,"yyyy")&amp;"-"&amp;"Q"&amp;LOOKUP(MONTH(C2633),{1,4,7,10},{1,2,3,4})</f>
        <v>2016-Q2</v>
      </c>
      <c r="C2633" s="19">
        <v>42522</v>
      </c>
      <c r="D2633" s="7">
        <f>YEAR(DATE(YEAR(lex_jul_2014[[#This Row],[Date]]),MONTH(lex_jul_2014[[#This Row],[Date]])+6,1))</f>
        <v>2016</v>
      </c>
      <c r="E2633" s="39" t="str">
        <f>TEXT(lex_jul_2014[[#This Row],[Date]],"YYYY")</f>
        <v>2016</v>
      </c>
      <c r="F2633" t="s">
        <v>299</v>
      </c>
      <c r="G2633" s="7" t="str">
        <f>VLOOKUP(K2633,[1]LibPAS_data!$A$2:$C$600,3,FALSE)</f>
        <v>Greenlee</v>
      </c>
      <c r="H2633">
        <v>14366</v>
      </c>
      <c r="I2633" t="s">
        <v>73</v>
      </c>
      <c r="J2633" s="7" t="str">
        <f>VLOOKUP(K2633,[1]LibPAS_data!$A$2:$C$601,2,FALSE)</f>
        <v>Greenlee County Library</v>
      </c>
      <c r="K2633" t="s">
        <v>194</v>
      </c>
      <c r="L2633" t="s">
        <v>70</v>
      </c>
      <c r="M2633" t="s">
        <v>266</v>
      </c>
      <c r="P2633">
        <v>0</v>
      </c>
      <c r="Q2633">
        <v>0</v>
      </c>
      <c r="R2633">
        <v>0</v>
      </c>
      <c r="S2633">
        <v>0</v>
      </c>
      <c r="T2633">
        <v>0</v>
      </c>
      <c r="U2633">
        <v>0</v>
      </c>
      <c r="V2633">
        <v>0</v>
      </c>
    </row>
    <row r="2634" spans="1:22" ht="14.55" x14ac:dyDescent="0.35">
      <c r="A2634" s="22">
        <f>VLOOKUP(lex_jul_2014[[#This Row],[Locationid]],[1]LibPAS_data!$A$2:$D$264,4,FALSE)</f>
        <v>2397</v>
      </c>
      <c r="B2634" s="10" t="str">
        <f>TEXT(C2634,"yyyy")&amp;"-"&amp;"Q"&amp;LOOKUP(MONTH(C2634),{1,4,7,10},{1,2,3,4})</f>
        <v>2016-Q2</v>
      </c>
      <c r="C2634" s="19">
        <v>42522</v>
      </c>
      <c r="D2634" s="7">
        <f>YEAR(DATE(YEAR(lex_jul_2014[[#This Row],[Date]]),MONTH(lex_jul_2014[[#This Row],[Date]])+6,1))</f>
        <v>2016</v>
      </c>
      <c r="E2634" s="39" t="str">
        <f>TEXT(lex_jul_2014[[#This Row],[Date]],"YYYY")</f>
        <v>2016</v>
      </c>
      <c r="F2634" t="s">
        <v>299</v>
      </c>
      <c r="G2634" s="7" t="str">
        <f>VLOOKUP(K2634,[1]LibPAS_data!$A$2:$C$600,3,FALSE)</f>
        <v>Navajo</v>
      </c>
      <c r="H2634">
        <v>14496</v>
      </c>
      <c r="I2634" t="s">
        <v>118</v>
      </c>
      <c r="J2634" s="7" t="str">
        <f>VLOOKUP(K2634,[1]LibPAS_data!$A$2:$C$601,2,FALSE)</f>
        <v>Holbrook Public Library</v>
      </c>
      <c r="K2634" t="s">
        <v>195</v>
      </c>
      <c r="L2634" t="s">
        <v>114</v>
      </c>
      <c r="M2634" t="s">
        <v>266</v>
      </c>
      <c r="P2634">
        <v>0</v>
      </c>
      <c r="Q2634">
        <v>0</v>
      </c>
      <c r="R2634">
        <v>0</v>
      </c>
      <c r="S2634">
        <v>0</v>
      </c>
      <c r="T2634">
        <v>0</v>
      </c>
      <c r="U2634">
        <v>0</v>
      </c>
      <c r="V2634">
        <v>0</v>
      </c>
    </row>
    <row r="2635" spans="1:22" ht="14.55" x14ac:dyDescent="0.35">
      <c r="A2635" s="22">
        <f>VLOOKUP(lex_jul_2014[[#This Row],[Locationid]],[1]LibPAS_data!$A$2:$D$264,4,FALSE)</f>
        <v>1827</v>
      </c>
      <c r="B2635" s="10" t="str">
        <f>TEXT(C2635,"yyyy")&amp;"-"&amp;"Q"&amp;LOOKUP(MONTH(C2635),{1,4,7,10},{1,2,3,4})</f>
        <v>2016-Q2</v>
      </c>
      <c r="C2635" s="19">
        <v>42522</v>
      </c>
      <c r="D2635" s="7">
        <f>YEAR(DATE(YEAR(lex_jul_2014[[#This Row],[Date]]),MONTH(lex_jul_2014[[#This Row],[Date]])+6,1))</f>
        <v>2016</v>
      </c>
      <c r="E2635" s="39" t="str">
        <f>TEXT(lex_jul_2014[[#This Row],[Date]],"YYYY")</f>
        <v>2016</v>
      </c>
      <c r="F2635" t="s">
        <v>299</v>
      </c>
      <c r="G2635" s="7" t="str">
        <f>VLOOKUP(K2635,[1]LibPAS_data!$A$2:$C$600,3,FALSE)</f>
        <v>Navajo</v>
      </c>
      <c r="H2635">
        <v>14497</v>
      </c>
      <c r="I2635" t="s">
        <v>119</v>
      </c>
      <c r="J2635" s="7" t="str">
        <f>VLOOKUP(K2635,[1]LibPAS_data!$A$2:$C$601,2,FALSE)</f>
        <v>Hopi Public Library</v>
      </c>
      <c r="K2635" t="s">
        <v>196</v>
      </c>
      <c r="L2635" t="s">
        <v>114</v>
      </c>
      <c r="M2635" t="s">
        <v>266</v>
      </c>
      <c r="P2635">
        <v>0</v>
      </c>
      <c r="Q2635">
        <v>0</v>
      </c>
      <c r="R2635">
        <v>0</v>
      </c>
      <c r="S2635">
        <v>0</v>
      </c>
      <c r="T2635">
        <v>0</v>
      </c>
      <c r="U2635">
        <v>0</v>
      </c>
      <c r="V2635">
        <v>0</v>
      </c>
    </row>
    <row r="2636" spans="1:22" ht="14.55" x14ac:dyDescent="0.35">
      <c r="A2636" s="22">
        <f>VLOOKUP(lex_jul_2014[[#This Row],[Locationid]],[1]LibPAS_data!$A$2:$D$264,4,FALSE)</f>
        <v>1694</v>
      </c>
      <c r="B2636" s="10" t="str">
        <f>TEXT(C2636,"yyyy")&amp;"-"&amp;"Q"&amp;LOOKUP(MONTH(C2636),{1,4,7,10},{1,2,3,4})</f>
        <v>2016-Q2</v>
      </c>
      <c r="C2636" s="19">
        <v>42522</v>
      </c>
      <c r="D2636" s="7">
        <f>YEAR(DATE(YEAR(lex_jul_2014[[#This Row],[Date]]),MONTH(lex_jul_2014[[#This Row],[Date]])+6,1))</f>
        <v>2016</v>
      </c>
      <c r="E2636" s="39" t="str">
        <f>TEXT(lex_jul_2014[[#This Row],[Date]],"YYYY")</f>
        <v>2016</v>
      </c>
      <c r="F2636" t="s">
        <v>299</v>
      </c>
      <c r="G2636" s="7" t="str">
        <f>VLOOKUP(K2636,[1]LibPAS_data!$A$2:$C$600,3,FALSE)</f>
        <v>Cochise</v>
      </c>
      <c r="H2636">
        <v>14449</v>
      </c>
      <c r="I2636" t="s">
        <v>83</v>
      </c>
      <c r="J2636" s="7" t="str">
        <f>VLOOKUP(K2636,[1]LibPAS_data!$A$2:$C$601,2,FALSE)</f>
        <v>Huachuca City Public Library</v>
      </c>
      <c r="K2636" t="s">
        <v>197</v>
      </c>
      <c r="L2636" t="s">
        <v>76</v>
      </c>
      <c r="M2636" t="s">
        <v>266</v>
      </c>
      <c r="P2636">
        <v>0</v>
      </c>
      <c r="Q2636">
        <v>0</v>
      </c>
      <c r="R2636">
        <v>0</v>
      </c>
      <c r="S2636">
        <v>0</v>
      </c>
      <c r="T2636">
        <v>0</v>
      </c>
      <c r="U2636">
        <v>0</v>
      </c>
      <c r="V2636">
        <v>0</v>
      </c>
    </row>
    <row r="2637" spans="1:22" ht="14.55" x14ac:dyDescent="0.35">
      <c r="A2637" s="22" t="str">
        <f>VLOOKUP(lex_jul_2014[[#This Row],[Locationid]],[1]LibPAS_data!$A$2:$D$264,4,FALSE)</f>
        <v>N/A</v>
      </c>
      <c r="B2637" s="10" t="str">
        <f>TEXT(C2637,"yyyy")&amp;"-"&amp;"Q"&amp;LOOKUP(MONTH(C2637),{1,4,7,10},{1,2,3,4})</f>
        <v>2016-Q2</v>
      </c>
      <c r="C2637" s="19">
        <v>42522</v>
      </c>
      <c r="D2637" s="7">
        <f>YEAR(DATE(YEAR(lex_jul_2014[[#This Row],[Date]]),MONTH(lex_jul_2014[[#This Row],[Date]])+6,1))</f>
        <v>2016</v>
      </c>
      <c r="E2637" s="39" t="str">
        <f>TEXT(lex_jul_2014[[#This Row],[Date]],"YYYY")</f>
        <v>2016</v>
      </c>
      <c r="F2637" t="s">
        <v>299</v>
      </c>
      <c r="G2637" s="7" t="str">
        <f>VLOOKUP(K2637,[1]LibPAS_data!$A$2:$C$600,3,FALSE)</f>
        <v>Pinal</v>
      </c>
      <c r="H2637">
        <v>14442</v>
      </c>
      <c r="I2637" t="s">
        <v>12</v>
      </c>
      <c r="J2637" s="7" t="str">
        <f>VLOOKUP(K2637,[1]LibPAS_data!$A$2:$C$601,2,FALSE)</f>
        <v>Ira H. Hayes Memorial Library</v>
      </c>
      <c r="K2637" t="s">
        <v>198</v>
      </c>
      <c r="L2637" t="s">
        <v>13</v>
      </c>
      <c r="M2637" t="s">
        <v>266</v>
      </c>
      <c r="P2637">
        <v>0</v>
      </c>
      <c r="Q2637">
        <v>0</v>
      </c>
      <c r="R2637">
        <v>0</v>
      </c>
      <c r="S2637">
        <v>0</v>
      </c>
      <c r="T2637">
        <v>0</v>
      </c>
      <c r="U2637">
        <v>0</v>
      </c>
      <c r="V2637">
        <v>0</v>
      </c>
    </row>
    <row r="2638" spans="1:22" ht="14.55" x14ac:dyDescent="0.35">
      <c r="A2638" s="22">
        <f>VLOOKUP(lex_jul_2014[[#This Row],[Locationid]],[1]LibPAS_data!$A$2:$D$264,4,FALSE)</f>
        <v>2991</v>
      </c>
      <c r="B2638" s="10" t="str">
        <f>TEXT(C2638,"yyyy")&amp;"-"&amp;"Q"&amp;LOOKUP(MONTH(C2638),{1,4,7,10},{1,2,3,4})</f>
        <v>2016-Q2</v>
      </c>
      <c r="C2638" s="19">
        <v>42522</v>
      </c>
      <c r="D2638" s="7">
        <f>YEAR(DATE(YEAR(lex_jul_2014[[#This Row],[Date]]),MONTH(lex_jul_2014[[#This Row],[Date]])+6,1))</f>
        <v>2016</v>
      </c>
      <c r="E2638" s="39" t="str">
        <f>TEXT(lex_jul_2014[[#This Row],[Date]],"YYYY")</f>
        <v>2016</v>
      </c>
      <c r="F2638" t="s">
        <v>299</v>
      </c>
      <c r="G2638" s="7" t="str">
        <f>VLOOKUP(K2638,[1]LibPAS_data!$A$2:$C$600,3,FALSE)</f>
        <v>Gila</v>
      </c>
      <c r="H2638">
        <v>14461</v>
      </c>
      <c r="I2638" t="s">
        <v>88</v>
      </c>
      <c r="J2638" s="7" t="str">
        <f>VLOOKUP(K2638,[1]LibPAS_data!$A$2:$C$601,2,FALSE)</f>
        <v>Isabelle Hunt Memorial Public Library</v>
      </c>
      <c r="K2638" t="s">
        <v>199</v>
      </c>
      <c r="L2638" t="s">
        <v>84</v>
      </c>
      <c r="M2638" t="s">
        <v>266</v>
      </c>
      <c r="P2638">
        <v>0</v>
      </c>
      <c r="Q2638">
        <v>0</v>
      </c>
      <c r="R2638">
        <v>0</v>
      </c>
      <c r="S2638">
        <v>0</v>
      </c>
      <c r="T2638">
        <v>0</v>
      </c>
      <c r="U2638">
        <v>0</v>
      </c>
      <c r="V2638">
        <v>0</v>
      </c>
    </row>
    <row r="2639" spans="1:22" ht="14.55" x14ac:dyDescent="0.35">
      <c r="A2639" s="22">
        <f>VLOOKUP(lex_jul_2014[[#This Row],[Locationid]],[1]LibPAS_data!$A$2:$D$264,4,FALSE)</f>
        <v>663</v>
      </c>
      <c r="B2639" s="10" t="str">
        <f>TEXT(C2639,"yyyy")&amp;"-"&amp;"Q"&amp;LOOKUP(MONTH(C2639),{1,4,7,10},{1,2,3,4})</f>
        <v>2016-Q2</v>
      </c>
      <c r="C2639" s="19">
        <v>42522</v>
      </c>
      <c r="D2639" s="7">
        <f>YEAR(DATE(YEAR(lex_jul_2014[[#This Row],[Date]]),MONTH(lex_jul_2014[[#This Row],[Date]])+6,1))</f>
        <v>2016</v>
      </c>
      <c r="E2639" s="39" t="str">
        <f>TEXT(lex_jul_2014[[#This Row],[Date]],"YYYY")</f>
        <v>2016</v>
      </c>
      <c r="F2639" t="s">
        <v>299</v>
      </c>
      <c r="G2639" s="7" t="str">
        <f>VLOOKUP(K2639,[1]LibPAS_data!$A$2:$C$600,3,FALSE)</f>
        <v>Yavapai</v>
      </c>
      <c r="H2639">
        <v>14523</v>
      </c>
      <c r="I2639" t="s">
        <v>46</v>
      </c>
      <c r="J2639" s="7" t="str">
        <f>VLOOKUP(K2639,[1]LibPAS_data!$A$2:$C$601,2,FALSE)</f>
        <v>Jerome Public</v>
      </c>
      <c r="K2639" t="s">
        <v>200</v>
      </c>
      <c r="L2639" t="s">
        <v>39</v>
      </c>
      <c r="M2639" t="s">
        <v>266</v>
      </c>
      <c r="P2639">
        <v>0</v>
      </c>
      <c r="Q2639">
        <v>0</v>
      </c>
      <c r="R2639">
        <v>0</v>
      </c>
      <c r="S2639">
        <v>0</v>
      </c>
      <c r="T2639">
        <v>0</v>
      </c>
      <c r="U2639">
        <v>0</v>
      </c>
      <c r="V2639">
        <v>0</v>
      </c>
    </row>
    <row r="2640" spans="1:22" ht="14.55" x14ac:dyDescent="0.35">
      <c r="A2640" s="22" t="str">
        <f>VLOOKUP(lex_jul_2014[[#This Row],[Locationid]],[1]LibPAS_data!$A$2:$D$264,4,FALSE)</f>
        <v>N/A</v>
      </c>
      <c r="B2640" s="10" t="str">
        <f>TEXT(C2640,"yyyy")&amp;"-"&amp;"Q"&amp;LOOKUP(MONTH(C2640),{1,4,7,10},{1,2,3,4})</f>
        <v>2016-Q2</v>
      </c>
      <c r="C2640" s="19">
        <v>42522</v>
      </c>
      <c r="D2640" s="7">
        <f>YEAR(DATE(YEAR(lex_jul_2014[[#This Row],[Date]]),MONTH(lex_jul_2014[[#This Row],[Date]])+6,1))</f>
        <v>2016</v>
      </c>
      <c r="E2640" s="39" t="str">
        <f>TEXT(lex_jul_2014[[#This Row],[Date]],"YYYY")</f>
        <v>2016</v>
      </c>
      <c r="F2640" t="s">
        <v>299</v>
      </c>
      <c r="G2640" s="7" t="str">
        <f>VLOOKUP(K2640,[1]LibPAS_data!$A$2:$C$600,3,FALSE)</f>
        <v>Mohave</v>
      </c>
      <c r="H2640">
        <v>14490</v>
      </c>
      <c r="I2640" t="s">
        <v>31</v>
      </c>
      <c r="J2640" s="7" t="str">
        <f>VLOOKUP(K2640,[1]LibPAS_data!$A$2:$C$601,2,FALSE)</f>
        <v>Kaibab Paiute Public Library</v>
      </c>
      <c r="K2640" t="s">
        <v>201</v>
      </c>
      <c r="L2640" t="s">
        <v>28</v>
      </c>
      <c r="M2640" t="s">
        <v>266</v>
      </c>
      <c r="P2640">
        <v>0</v>
      </c>
      <c r="Q2640">
        <v>0</v>
      </c>
      <c r="R2640">
        <v>0</v>
      </c>
      <c r="S2640">
        <v>0</v>
      </c>
      <c r="T2640">
        <v>0</v>
      </c>
      <c r="U2640">
        <v>0</v>
      </c>
      <c r="V2640">
        <v>0</v>
      </c>
    </row>
    <row r="2641" spans="1:22" ht="14.55" x14ac:dyDescent="0.35">
      <c r="A2641" s="22" t="e">
        <f>VLOOKUP(lex_jul_2014[[#This Row],[Locationid]],[1]LibPAS_data!$A$2:$D$264,4,FALSE)</f>
        <v>#N/A</v>
      </c>
      <c r="B2641" s="10" t="str">
        <f>TEXT(C2641,"yyyy")&amp;"-"&amp;"Q"&amp;LOOKUP(MONTH(C2641),{1,4,7,10},{1,2,3,4})</f>
        <v>2016-Q2</v>
      </c>
      <c r="C2641" s="19">
        <v>42522</v>
      </c>
      <c r="D2641" s="7">
        <f>YEAR(DATE(YEAR(lex_jul_2014[[#This Row],[Date]]),MONTH(lex_jul_2014[[#This Row],[Date]])+6,1))</f>
        <v>2016</v>
      </c>
      <c r="E2641" s="39" t="str">
        <f>TEXT(lex_jul_2014[[#This Row],[Date]],"YYYY")</f>
        <v>2016</v>
      </c>
      <c r="F2641" t="s">
        <v>299</v>
      </c>
      <c r="G2641" s="7" t="str">
        <f>VLOOKUP(K2641,[1]LibPAS_data!$A$2:$C$600,3,FALSE)</f>
        <v>Navajo</v>
      </c>
      <c r="H2641">
        <v>14498</v>
      </c>
      <c r="I2641" t="s">
        <v>125</v>
      </c>
      <c r="J2641" s="7" t="str">
        <f>VLOOKUP(K2641,[1]LibPAS_data!$A$2:$C$601,2,FALSE)</f>
        <v>Kayenta Community Library</v>
      </c>
      <c r="K2641" t="s">
        <v>202</v>
      </c>
      <c r="L2641" t="s">
        <v>114</v>
      </c>
      <c r="M2641" t="s">
        <v>266</v>
      </c>
      <c r="P2641">
        <v>0</v>
      </c>
      <c r="Q2641">
        <v>0</v>
      </c>
      <c r="R2641">
        <v>0</v>
      </c>
      <c r="S2641">
        <v>0</v>
      </c>
      <c r="T2641">
        <v>0</v>
      </c>
      <c r="U2641">
        <v>0</v>
      </c>
      <c r="V2641">
        <v>0</v>
      </c>
    </row>
    <row r="2642" spans="1:22" ht="14.55" x14ac:dyDescent="0.35">
      <c r="A2642" s="22">
        <f>VLOOKUP(lex_jul_2014[[#This Row],[Locationid]],[1]LibPAS_data!$A$2:$D$264,4,FALSE)</f>
        <v>1024</v>
      </c>
      <c r="B2642" s="10" t="str">
        <f>TEXT(C2642,"yyyy")&amp;"-"&amp;"Q"&amp;LOOKUP(MONTH(C2642),{1,4,7,10},{1,2,3,4})</f>
        <v>2016-Q2</v>
      </c>
      <c r="C2642" s="19">
        <v>42522</v>
      </c>
      <c r="D2642" s="7">
        <f>YEAR(DATE(YEAR(lex_jul_2014[[#This Row],[Date]]),MONTH(lex_jul_2014[[#This Row],[Date]])+6,1))</f>
        <v>2016</v>
      </c>
      <c r="E2642" s="39" t="str">
        <f>TEXT(lex_jul_2014[[#This Row],[Date]],"YYYY")</f>
        <v>2016</v>
      </c>
      <c r="F2642" t="s">
        <v>299</v>
      </c>
      <c r="G2642" s="7" t="str">
        <f>VLOOKUP(K2642,[1]LibPAS_data!$A$2:$C$600,3,FALSE)</f>
        <v>Pinal</v>
      </c>
      <c r="H2642">
        <v>13839</v>
      </c>
      <c r="I2642" t="s">
        <v>22</v>
      </c>
      <c r="J2642" s="7" t="str">
        <f>VLOOKUP(K2642,[1]LibPAS_data!$A$2:$C$601,2,FALSE)</f>
        <v>Kearny Public Library</v>
      </c>
      <c r="K2642" t="s">
        <v>203</v>
      </c>
      <c r="L2642" t="s">
        <v>13</v>
      </c>
      <c r="M2642" t="s">
        <v>266</v>
      </c>
      <c r="P2642">
        <v>0</v>
      </c>
      <c r="Q2642">
        <v>0</v>
      </c>
      <c r="R2642">
        <v>0</v>
      </c>
      <c r="S2642">
        <v>0</v>
      </c>
      <c r="T2642">
        <v>0</v>
      </c>
      <c r="U2642">
        <v>0</v>
      </c>
      <c r="V2642">
        <v>0</v>
      </c>
    </row>
    <row r="2643" spans="1:22" ht="14.55" x14ac:dyDescent="0.35">
      <c r="A2643" s="22">
        <f>VLOOKUP(lex_jul_2014[[#This Row],[Locationid]],[1]LibPAS_data!$A$2:$D$264,4,FALSE)</f>
        <v>3139</v>
      </c>
      <c r="B2643" s="10" t="str">
        <f>TEXT(C2643,"yyyy")&amp;"-"&amp;"Q"&amp;LOOKUP(MONTH(C2643),{1,4,7,10},{1,2,3,4})</f>
        <v>2016-Q2</v>
      </c>
      <c r="C2643" s="19">
        <v>42522</v>
      </c>
      <c r="D2643" s="7">
        <f>YEAR(DATE(YEAR(lex_jul_2014[[#This Row],[Date]]),MONTH(lex_jul_2014[[#This Row],[Date]])+6,1))</f>
        <v>2016</v>
      </c>
      <c r="E2643" s="39" t="str">
        <f>TEXT(lex_jul_2014[[#This Row],[Date]],"YYYY")</f>
        <v>2016</v>
      </c>
      <c r="F2643" t="s">
        <v>299</v>
      </c>
      <c r="G2643" s="7" t="str">
        <f>VLOOKUP(K2643,[1]LibPAS_data!$A$2:$C$600,3,FALSE)</f>
        <v>La Paz</v>
      </c>
      <c r="H2643">
        <v>14475</v>
      </c>
      <c r="I2643" t="s">
        <v>281</v>
      </c>
      <c r="J2643" s="7" t="str">
        <f>VLOOKUP(K2643,[1]LibPAS_data!$A$2:$C$601,2,FALSE)</f>
        <v>La Paz County Library Services</v>
      </c>
      <c r="K2643" t="s">
        <v>285</v>
      </c>
      <c r="L2643" t="s">
        <v>34</v>
      </c>
      <c r="M2643" t="s">
        <v>266</v>
      </c>
      <c r="P2643">
        <v>0</v>
      </c>
      <c r="Q2643">
        <v>0</v>
      </c>
      <c r="R2643">
        <v>0</v>
      </c>
      <c r="S2643">
        <v>0</v>
      </c>
      <c r="T2643">
        <v>0</v>
      </c>
      <c r="U2643">
        <v>0</v>
      </c>
      <c r="V2643">
        <v>0</v>
      </c>
    </row>
    <row r="2644" spans="1:22" ht="14.55" x14ac:dyDescent="0.35">
      <c r="A2644" s="22">
        <f>VLOOKUP(lex_jul_2014[[#This Row],[Locationid]],[1]LibPAS_data!$A$2:$D$264,4,FALSE)</f>
        <v>4423</v>
      </c>
      <c r="B2644" s="10" t="str">
        <f>TEXT(C2644,"yyyy")&amp;"-"&amp;"Q"&amp;LOOKUP(MONTH(C2644),{1,4,7,10},{1,2,3,4})</f>
        <v>2016-Q2</v>
      </c>
      <c r="C2644" s="19">
        <v>42522</v>
      </c>
      <c r="D2644" s="7">
        <f>YEAR(DATE(YEAR(lex_jul_2014[[#This Row],[Date]]),MONTH(lex_jul_2014[[#This Row],[Date]])+6,1))</f>
        <v>2016</v>
      </c>
      <c r="E2644" s="39" t="str">
        <f>TEXT(lex_jul_2014[[#This Row],[Date]],"YYYY")</f>
        <v>2016</v>
      </c>
      <c r="F2644" t="s">
        <v>299</v>
      </c>
      <c r="G2644" s="7" t="str">
        <f>VLOOKUP(K2644,[1]LibPAS_data!$A$2:$C$600,3,FALSE)</f>
        <v>Navajo</v>
      </c>
      <c r="H2644">
        <v>14507</v>
      </c>
      <c r="I2644" t="s">
        <v>123</v>
      </c>
      <c r="J2644" s="7" t="str">
        <f>VLOOKUP(K2644,[1]LibPAS_data!$A$2:$C$601,2,FALSE)</f>
        <v>Larson Memorial Public Library</v>
      </c>
      <c r="K2644" t="s">
        <v>204</v>
      </c>
      <c r="L2644" t="s">
        <v>114</v>
      </c>
      <c r="M2644" t="s">
        <v>266</v>
      </c>
      <c r="P2644">
        <v>0</v>
      </c>
      <c r="Q2644">
        <v>0</v>
      </c>
      <c r="R2644">
        <v>0</v>
      </c>
      <c r="S2644">
        <v>0</v>
      </c>
      <c r="T2644">
        <v>0</v>
      </c>
      <c r="U2644">
        <v>0</v>
      </c>
      <c r="V2644">
        <v>0</v>
      </c>
    </row>
    <row r="2645" spans="1:22" ht="14.55" x14ac:dyDescent="0.35">
      <c r="A2645" s="22">
        <f>VLOOKUP(lex_jul_2014[[#This Row],[Locationid]],[1]LibPAS_data!$A$2:$D$264,4,FALSE)</f>
        <v>1032</v>
      </c>
      <c r="B2645" s="10" t="str">
        <f>TEXT(C2645,"yyyy")&amp;"-"&amp;"Q"&amp;LOOKUP(MONTH(C2645),{1,4,7,10},{1,2,3,4})</f>
        <v>2016-Q2</v>
      </c>
      <c r="C2645" s="19">
        <v>42522</v>
      </c>
      <c r="D2645" s="7">
        <f>YEAR(DATE(YEAR(lex_jul_2014[[#This Row],[Date]]),MONTH(lex_jul_2014[[#This Row],[Date]])+6,1))</f>
        <v>2016</v>
      </c>
      <c r="E2645" s="39" t="str">
        <f>TEXT(lex_jul_2014[[#This Row],[Date]],"YYYY")</f>
        <v>2016</v>
      </c>
      <c r="F2645" t="s">
        <v>299</v>
      </c>
      <c r="G2645" s="7" t="str">
        <f>VLOOKUP(K2645,[1]LibPAS_data!$A$2:$C$600,3,FALSE)</f>
        <v>Pinal</v>
      </c>
      <c r="H2645">
        <v>13841</v>
      </c>
      <c r="I2645" t="s">
        <v>24</v>
      </c>
      <c r="J2645" s="7" t="str">
        <f>VLOOKUP(K2645,[1]LibPAS_data!$A$2:$C$601,2,FALSE)</f>
        <v>Mammoth Public Library</v>
      </c>
      <c r="K2645" t="s">
        <v>205</v>
      </c>
      <c r="L2645" t="s">
        <v>13</v>
      </c>
      <c r="M2645" t="s">
        <v>266</v>
      </c>
      <c r="P2645">
        <v>0</v>
      </c>
      <c r="Q2645">
        <v>0</v>
      </c>
      <c r="R2645">
        <v>0</v>
      </c>
      <c r="S2645">
        <v>0</v>
      </c>
      <c r="T2645">
        <v>0</v>
      </c>
      <c r="U2645">
        <v>0</v>
      </c>
      <c r="V2645">
        <v>0</v>
      </c>
    </row>
    <row r="2646" spans="1:22" ht="14.55" x14ac:dyDescent="0.35">
      <c r="A2646" s="22">
        <f>VLOOKUP(lex_jul_2014[[#This Row],[Locationid]],[1]LibPAS_data!$A$2:$D$264,4,FALSE)</f>
        <v>145358</v>
      </c>
      <c r="B2646" s="10" t="str">
        <f>TEXT(C2646,"yyyy")&amp;"-"&amp;"Q"&amp;LOOKUP(MONTH(C2646),{1,4,7,10},{1,2,3,4})</f>
        <v>2016-Q2</v>
      </c>
      <c r="C2646" s="19">
        <v>42522</v>
      </c>
      <c r="D2646" s="7">
        <f>YEAR(DATE(YEAR(lex_jul_2014[[#This Row],[Date]]),MONTH(lex_jul_2014[[#This Row],[Date]])+6,1))</f>
        <v>2016</v>
      </c>
      <c r="E2646" s="39" t="str">
        <f>TEXT(lex_jul_2014[[#This Row],[Date]],"YYYY")</f>
        <v>2016</v>
      </c>
      <c r="F2646" t="s">
        <v>299</v>
      </c>
      <c r="G2646" s="7" t="str">
        <f>VLOOKUP(K2646,[1]LibPAS_data!$A$2:$C$600,3,FALSE)</f>
        <v>Maricopa</v>
      </c>
      <c r="H2646">
        <v>13748</v>
      </c>
      <c r="I2646" t="s">
        <v>110</v>
      </c>
      <c r="J2646" s="7" t="str">
        <f>VLOOKUP(K2646,[1]LibPAS_data!$A$2:$C$601,2,FALSE)</f>
        <v>Maricopa County Library District</v>
      </c>
      <c r="K2646" t="s">
        <v>208</v>
      </c>
      <c r="L2646" t="s">
        <v>96</v>
      </c>
      <c r="M2646" t="s">
        <v>266</v>
      </c>
      <c r="P2646">
        <v>71</v>
      </c>
      <c r="Q2646">
        <v>21</v>
      </c>
      <c r="R2646">
        <v>522</v>
      </c>
      <c r="S2646">
        <v>11</v>
      </c>
      <c r="T2646">
        <v>4</v>
      </c>
      <c r="U2646">
        <v>7</v>
      </c>
      <c r="V2646">
        <v>97</v>
      </c>
    </row>
    <row r="2647" spans="1:22" ht="14.55" x14ac:dyDescent="0.35">
      <c r="A2647" s="22">
        <f>VLOOKUP(lex_jul_2014[[#This Row],[Locationid]],[1]LibPAS_data!$A$2:$D$264,4,FALSE)</f>
        <v>33183</v>
      </c>
      <c r="B2647" s="10" t="str">
        <f>TEXT(C2647,"yyyy")&amp;"-"&amp;"Q"&amp;LOOKUP(MONTH(C2647),{1,4,7,10},{1,2,3,4})</f>
        <v>2016-Q2</v>
      </c>
      <c r="C2647" s="19">
        <v>42522</v>
      </c>
      <c r="D2647" s="7">
        <f>YEAR(DATE(YEAR(lex_jul_2014[[#This Row],[Date]]),MONTH(lex_jul_2014[[#This Row],[Date]])+6,1))</f>
        <v>2016</v>
      </c>
      <c r="E2647" s="39" t="str">
        <f>TEXT(lex_jul_2014[[#This Row],[Date]],"YYYY")</f>
        <v>2016</v>
      </c>
      <c r="F2647" t="s">
        <v>299</v>
      </c>
      <c r="G2647" s="7" t="str">
        <f>VLOOKUP(K2647,[1]LibPAS_data!$A$2:$C$600,3,FALSE)</f>
        <v>Pinal</v>
      </c>
      <c r="H2647">
        <v>13843</v>
      </c>
      <c r="I2647" t="s">
        <v>26</v>
      </c>
      <c r="J2647" s="7" t="str">
        <f>VLOOKUP(K2647,[1]LibPAS_data!$A$2:$C$601,2,FALSE)</f>
        <v>Maricopa Community Library</v>
      </c>
      <c r="K2647" t="s">
        <v>206</v>
      </c>
      <c r="L2647" t="s">
        <v>13</v>
      </c>
      <c r="M2647" t="s">
        <v>266</v>
      </c>
      <c r="P2647">
        <v>0</v>
      </c>
      <c r="Q2647">
        <v>0</v>
      </c>
      <c r="R2647">
        <v>0</v>
      </c>
      <c r="S2647">
        <v>0</v>
      </c>
      <c r="T2647">
        <v>0</v>
      </c>
      <c r="U2647">
        <v>0</v>
      </c>
      <c r="V2647">
        <v>0</v>
      </c>
    </row>
    <row r="2648" spans="1:22" ht="14.55" x14ac:dyDescent="0.35">
      <c r="A2648" s="22" t="e">
        <f>VLOOKUP(lex_jul_2014[[#This Row],[Locationid]],[1]LibPAS_data!$A$2:$D$264,4,FALSE)</f>
        <v>#N/A</v>
      </c>
      <c r="B2648" s="10" t="str">
        <f>TEXT(C2648,"yyyy")&amp;"-"&amp;"Q"&amp;LOOKUP(MONTH(C2648),{1,4,7,10},{1,2,3,4})</f>
        <v>2016-Q2</v>
      </c>
      <c r="C2648" s="19">
        <v>42522</v>
      </c>
      <c r="D2648" s="7">
        <f>YEAR(DATE(YEAR(lex_jul_2014[[#This Row],[Date]]),MONTH(lex_jul_2014[[#This Row],[Date]])+6,1))</f>
        <v>2016</v>
      </c>
      <c r="E2648" s="39" t="str">
        <f>TEXT(lex_jul_2014[[#This Row],[Date]],"YYYY")</f>
        <v>2016</v>
      </c>
      <c r="F2648" t="s">
        <v>299</v>
      </c>
      <c r="G2648" s="7" t="str">
        <f>VLOOKUP(K2648,[1]LibPAS_data!$A$2:$C$600,3,FALSE)</f>
        <v>Yavapai</v>
      </c>
      <c r="H2648">
        <v>14547</v>
      </c>
      <c r="I2648" t="s">
        <v>47</v>
      </c>
      <c r="J2648" s="7" t="str">
        <f>VLOOKUP(K2648,[1]LibPAS_data!$A$2:$C$601,2,FALSE)</f>
        <v>Mayer Public Library</v>
      </c>
      <c r="K2648" t="s">
        <v>207</v>
      </c>
      <c r="L2648" t="s">
        <v>39</v>
      </c>
      <c r="M2648" t="s">
        <v>266</v>
      </c>
      <c r="P2648">
        <v>0</v>
      </c>
      <c r="Q2648">
        <v>0</v>
      </c>
      <c r="R2648">
        <v>0</v>
      </c>
      <c r="S2648">
        <v>0</v>
      </c>
      <c r="T2648">
        <v>0</v>
      </c>
      <c r="U2648">
        <v>0</v>
      </c>
      <c r="V2648">
        <v>0</v>
      </c>
    </row>
    <row r="2649" spans="1:22" ht="14.55" x14ac:dyDescent="0.35">
      <c r="A2649" s="22" t="e">
        <f>VLOOKUP(lex_jul_2014[[#This Row],[Locationid]],[1]LibPAS_data!$A$2:$D$264,4,FALSE)</f>
        <v>#N/A</v>
      </c>
      <c r="B2649" s="10" t="str">
        <f>TEXT(C2649,"yyyy")&amp;"-"&amp;"Q"&amp;LOOKUP(MONTH(C2649),{1,4,7,10},{1,2,3,4})</f>
        <v>2016-Q2</v>
      </c>
      <c r="C2649" s="19">
        <v>42522</v>
      </c>
      <c r="D2649" s="7">
        <f>YEAR(DATE(YEAR(lex_jul_2014[[#This Row],[Date]]),MONTH(lex_jul_2014[[#This Row],[Date]])+6,1))</f>
        <v>2016</v>
      </c>
      <c r="E2649" s="39" t="str">
        <f>TEXT(lex_jul_2014[[#This Row],[Date]],"YYYY")</f>
        <v>2016</v>
      </c>
      <c r="F2649" t="s">
        <v>299</v>
      </c>
      <c r="G2649" s="7" t="str">
        <f>VLOOKUP(K2649,[1]LibPAS_data!$A$2:$C$600,3,FALSE)</f>
        <v>Navajo</v>
      </c>
      <c r="H2649">
        <v>14499</v>
      </c>
      <c r="I2649" t="s">
        <v>126</v>
      </c>
      <c r="J2649" s="7" t="str">
        <f>VLOOKUP(K2649,[1]LibPAS_data!$A$2:$C$601,2,FALSE)</f>
        <v>McNary Community Library</v>
      </c>
      <c r="K2649" t="s">
        <v>209</v>
      </c>
      <c r="L2649" t="s">
        <v>114</v>
      </c>
      <c r="M2649" t="s">
        <v>266</v>
      </c>
      <c r="P2649">
        <v>0</v>
      </c>
      <c r="Q2649">
        <v>0</v>
      </c>
      <c r="R2649">
        <v>0</v>
      </c>
      <c r="S2649">
        <v>0</v>
      </c>
      <c r="T2649">
        <v>0</v>
      </c>
      <c r="U2649">
        <v>0</v>
      </c>
      <c r="V2649">
        <v>0</v>
      </c>
    </row>
    <row r="2650" spans="1:22" ht="14.55" x14ac:dyDescent="0.35">
      <c r="A2650" s="22">
        <f>VLOOKUP(lex_jul_2014[[#This Row],[Locationid]],[1]LibPAS_data!$A$2:$D$264,4,FALSE)</f>
        <v>3750</v>
      </c>
      <c r="B2650" s="10" t="str">
        <f>TEXT(C2650,"yyyy")&amp;"-"&amp;"Q"&amp;LOOKUP(MONTH(C2650),{1,4,7,10},{1,2,3,4})</f>
        <v>2016-Q2</v>
      </c>
      <c r="C2650" s="19">
        <v>42522</v>
      </c>
      <c r="D2650" s="7">
        <f>YEAR(DATE(YEAR(lex_jul_2014[[#This Row],[Date]]),MONTH(lex_jul_2014[[#This Row],[Date]])+6,1))</f>
        <v>2016</v>
      </c>
      <c r="E2650" s="39" t="str">
        <f>TEXT(lex_jul_2014[[#This Row],[Date]],"YYYY")</f>
        <v>2016</v>
      </c>
      <c r="F2650" t="s">
        <v>299</v>
      </c>
      <c r="G2650" s="7" t="str">
        <f>VLOOKUP(K2650,[1]LibPAS_data!$A$2:$C$600,3,FALSE)</f>
        <v>Gila</v>
      </c>
      <c r="H2650">
        <v>14459</v>
      </c>
      <c r="I2650" t="s">
        <v>85</v>
      </c>
      <c r="J2650" s="7" t="str">
        <f>VLOOKUP(K2650,[1]LibPAS_data!$A$2:$C$601,2,FALSE)</f>
        <v>Miami Memorial Public Library</v>
      </c>
      <c r="K2650" t="s">
        <v>211</v>
      </c>
      <c r="L2650" t="s">
        <v>84</v>
      </c>
      <c r="M2650" t="s">
        <v>266</v>
      </c>
      <c r="P2650">
        <v>0</v>
      </c>
      <c r="Q2650">
        <v>0</v>
      </c>
      <c r="R2650">
        <v>0</v>
      </c>
      <c r="S2650">
        <v>0</v>
      </c>
      <c r="T2650">
        <v>0</v>
      </c>
      <c r="U2650">
        <v>0</v>
      </c>
      <c r="V2650">
        <v>0</v>
      </c>
    </row>
    <row r="2651" spans="1:22" ht="14.55" x14ac:dyDescent="0.35">
      <c r="A2651" s="22">
        <f>VLOOKUP(lex_jul_2014[[#This Row],[Locationid]],[1]LibPAS_data!$A$2:$D$264,4,FALSE)</f>
        <v>87143</v>
      </c>
      <c r="B2651" s="10" t="str">
        <f>TEXT(C2651,"yyyy")&amp;"-"&amp;"Q"&amp;LOOKUP(MONTH(C2651),{1,4,7,10},{1,2,3,4})</f>
        <v>2016-Q2</v>
      </c>
      <c r="C2651" s="19">
        <v>42522</v>
      </c>
      <c r="D2651" s="7">
        <f>YEAR(DATE(YEAR(lex_jul_2014[[#This Row],[Date]]),MONTH(lex_jul_2014[[#This Row],[Date]])+6,1))</f>
        <v>2016</v>
      </c>
      <c r="E2651" s="39" t="str">
        <f>TEXT(lex_jul_2014[[#This Row],[Date]],"YYYY")</f>
        <v>2016</v>
      </c>
      <c r="F2651" t="s">
        <v>299</v>
      </c>
      <c r="G2651" s="7" t="str">
        <f>VLOOKUP(K2651,[1]LibPAS_data!$A$2:$C$600,3,FALSE)</f>
        <v>Mohave</v>
      </c>
      <c r="H2651">
        <v>14322</v>
      </c>
      <c r="I2651" t="s">
        <v>29</v>
      </c>
      <c r="J2651" s="7" t="str">
        <f>VLOOKUP(K2651,[1]LibPAS_data!$A$2:$C$601,2,FALSE)</f>
        <v>Mohave County Library District</v>
      </c>
      <c r="K2651" t="s">
        <v>212</v>
      </c>
      <c r="L2651" t="s">
        <v>28</v>
      </c>
      <c r="M2651" t="s">
        <v>266</v>
      </c>
      <c r="P2651">
        <v>0</v>
      </c>
      <c r="Q2651">
        <v>0</v>
      </c>
      <c r="R2651">
        <v>0</v>
      </c>
      <c r="S2651">
        <v>0</v>
      </c>
      <c r="T2651">
        <v>0</v>
      </c>
      <c r="U2651">
        <v>0</v>
      </c>
      <c r="V2651">
        <v>0</v>
      </c>
    </row>
    <row r="2652" spans="1:22" ht="14.55" x14ac:dyDescent="0.35">
      <c r="A2652" s="22">
        <f>VLOOKUP(lex_jul_2014[[#This Row],[Locationid]],[1]LibPAS_data!$A$2:$D$264,4,FALSE)</f>
        <v>2934</v>
      </c>
      <c r="B2652" s="10" t="str">
        <f>TEXT(C2652,"yyyy")&amp;"-"&amp;"Q"&amp;LOOKUP(MONTH(C2652),{1,4,7,10},{1,2,3,4})</f>
        <v>2016-Q2</v>
      </c>
      <c r="C2652" s="19">
        <v>42522</v>
      </c>
      <c r="D2652" s="7">
        <f>YEAR(DATE(YEAR(lex_jul_2014[[#This Row],[Date]]),MONTH(lex_jul_2014[[#This Row],[Date]])+6,1))</f>
        <v>2016</v>
      </c>
      <c r="E2652" s="39" t="str">
        <f>TEXT(lex_jul_2014[[#This Row],[Date]],"YYYY")</f>
        <v>2016</v>
      </c>
      <c r="F2652" t="s">
        <v>299</v>
      </c>
      <c r="G2652" s="7" t="str">
        <f>VLOOKUP(K2652,[1]LibPAS_data!$A$2:$C$600,3,FALSE)</f>
        <v>Greenlee</v>
      </c>
      <c r="H2652">
        <v>14471</v>
      </c>
      <c r="I2652" t="s">
        <v>74</v>
      </c>
      <c r="J2652" s="7" t="str">
        <f>VLOOKUP(K2652,[1]LibPAS_data!$A$2:$C$601,2,FALSE)</f>
        <v>Morenci Community Library</v>
      </c>
      <c r="K2652" t="s">
        <v>213</v>
      </c>
      <c r="L2652" t="s">
        <v>70</v>
      </c>
      <c r="M2652" t="s">
        <v>266</v>
      </c>
      <c r="P2652">
        <v>0</v>
      </c>
      <c r="Q2652">
        <v>0</v>
      </c>
      <c r="R2652">
        <v>0</v>
      </c>
      <c r="S2652">
        <v>0</v>
      </c>
      <c r="T2652">
        <v>0</v>
      </c>
      <c r="U2652">
        <v>0</v>
      </c>
      <c r="V2652">
        <v>0</v>
      </c>
    </row>
    <row r="2653" spans="1:22" ht="14.55" x14ac:dyDescent="0.35">
      <c r="A2653" s="22">
        <f>VLOOKUP(lex_jul_2014[[#This Row],[Locationid]],[1]LibPAS_data!$A$2:$D$264,4,FALSE)</f>
        <v>2461</v>
      </c>
      <c r="B2653" s="10" t="str">
        <f>TEXT(C2653,"yyyy")&amp;"-"&amp;"Q"&amp;LOOKUP(MONTH(C2653),{1,4,7,10},{1,2,3,4})</f>
        <v>2016-Q2</v>
      </c>
      <c r="C2653" s="19">
        <v>42522</v>
      </c>
      <c r="D2653" s="7">
        <f>YEAR(DATE(YEAR(lex_jul_2014[[#This Row],[Date]]),MONTH(lex_jul_2014[[#This Row],[Date]])+6,1))</f>
        <v>2016</v>
      </c>
      <c r="E2653" s="39" t="str">
        <f>TEXT(lex_jul_2014[[#This Row],[Date]],"YYYY")</f>
        <v>2016</v>
      </c>
      <c r="F2653" t="s">
        <v>299</v>
      </c>
      <c r="G2653" s="7" t="str">
        <f>VLOOKUP(K2653,[1]LibPAS_data!$A$2:$C$600,3,FALSE)</f>
        <v>Navajo</v>
      </c>
      <c r="H2653">
        <v>6128</v>
      </c>
      <c r="I2653" t="s">
        <v>124</v>
      </c>
      <c r="J2653" s="7" t="str">
        <f>VLOOKUP(K2653,[1]LibPAS_data!$A$2:$C$601,2,FALSE)</f>
        <v>Navajo County Library District</v>
      </c>
      <c r="K2653" t="s">
        <v>214</v>
      </c>
      <c r="L2653" t="s">
        <v>114</v>
      </c>
      <c r="M2653" t="s">
        <v>266</v>
      </c>
      <c r="P2653">
        <v>14</v>
      </c>
      <c r="Q2653">
        <v>0</v>
      </c>
      <c r="R2653">
        <v>164</v>
      </c>
      <c r="S2653">
        <v>4</v>
      </c>
      <c r="T2653">
        <v>1</v>
      </c>
      <c r="U2653">
        <v>1</v>
      </c>
      <c r="V2653">
        <v>0</v>
      </c>
    </row>
    <row r="2654" spans="1:22" ht="14.55" x14ac:dyDescent="0.35">
      <c r="A2654" s="22">
        <f>VLOOKUP(lex_jul_2014[[#This Row],[Locationid]],[1]LibPAS_data!$A$2:$D$264,4,FALSE)</f>
        <v>19768</v>
      </c>
      <c r="B2654" s="10" t="str">
        <f>TEXT(C2654,"yyyy")&amp;"-"&amp;"Q"&amp;LOOKUP(MONTH(C2654),{1,4,7,10},{1,2,3,4})</f>
        <v>2016-Q2</v>
      </c>
      <c r="C2654" s="19">
        <v>42522</v>
      </c>
      <c r="D2654" s="7">
        <f>YEAR(DATE(YEAR(lex_jul_2014[[#This Row],[Date]]),MONTH(lex_jul_2014[[#This Row],[Date]])+6,1))</f>
        <v>2016</v>
      </c>
      <c r="E2654" s="39" t="str">
        <f>TEXT(lex_jul_2014[[#This Row],[Date]],"YYYY")</f>
        <v>2016</v>
      </c>
      <c r="F2654" t="s">
        <v>299</v>
      </c>
      <c r="G2654" s="7" t="str">
        <f>VLOOKUP(K2654,[1]LibPAS_data!$A$2:$C$600,3,FALSE)</f>
        <v>Apache</v>
      </c>
      <c r="H2654">
        <v>14548</v>
      </c>
      <c r="I2654" t="s">
        <v>115</v>
      </c>
      <c r="J2654" s="7" t="str">
        <f>VLOOKUP(K2654,[1]LibPAS_data!$A$2:$C$601,2,FALSE)</f>
        <v>Navajo Nation Library System</v>
      </c>
      <c r="K2654" t="s">
        <v>216</v>
      </c>
      <c r="L2654" t="s">
        <v>114</v>
      </c>
      <c r="M2654" t="s">
        <v>266</v>
      </c>
      <c r="P2654">
        <v>0</v>
      </c>
      <c r="Q2654">
        <v>0</v>
      </c>
      <c r="R2654">
        <v>0</v>
      </c>
      <c r="S2654">
        <v>0</v>
      </c>
      <c r="T2654">
        <v>0</v>
      </c>
      <c r="U2654">
        <v>0</v>
      </c>
      <c r="V2654">
        <v>0</v>
      </c>
    </row>
    <row r="2655" spans="1:22" ht="14.55" x14ac:dyDescent="0.35">
      <c r="A2655" s="22">
        <f>VLOOKUP(lex_jul_2014[[#This Row],[Locationid]],[1]LibPAS_data!$A$2:$D$264,4,FALSE)</f>
        <v>23601</v>
      </c>
      <c r="B2655" s="10" t="str">
        <f>TEXT(C2655,"yyyy")&amp;"-"&amp;"Q"&amp;LOOKUP(MONTH(C2655),{1,4,7,10},{1,2,3,4})</f>
        <v>2016-Q2</v>
      </c>
      <c r="C2655" s="19">
        <v>42522</v>
      </c>
      <c r="D2655" s="7">
        <f>YEAR(DATE(YEAR(lex_jul_2014[[#This Row],[Date]]),MONTH(lex_jul_2014[[#This Row],[Date]])+6,1))</f>
        <v>2016</v>
      </c>
      <c r="E2655" s="39" t="str">
        <f>TEXT(lex_jul_2014[[#This Row],[Date]],"YYYY")</f>
        <v>2016</v>
      </c>
      <c r="F2655" t="s">
        <v>299</v>
      </c>
      <c r="G2655" s="7" t="str">
        <f>VLOOKUP(K2655,[1]LibPAS_data!$A$2:$C$600,3,FALSE)</f>
        <v>Santa Cruz</v>
      </c>
      <c r="H2655">
        <v>14515</v>
      </c>
      <c r="I2655" t="s">
        <v>137</v>
      </c>
      <c r="J2655" s="7" t="str">
        <f>VLOOKUP(K2655,[1]LibPAS_data!$A$2:$C$601,2,FALSE)</f>
        <v>Nogales/Santa Cruz County Public Library</v>
      </c>
      <c r="K2655" t="s">
        <v>215</v>
      </c>
      <c r="L2655" t="s">
        <v>138</v>
      </c>
      <c r="M2655" t="s">
        <v>266</v>
      </c>
      <c r="P2655">
        <v>0</v>
      </c>
      <c r="Q2655">
        <v>0</v>
      </c>
      <c r="R2655">
        <v>0</v>
      </c>
      <c r="S2655">
        <v>0</v>
      </c>
      <c r="T2655">
        <v>0</v>
      </c>
      <c r="U2655">
        <v>0</v>
      </c>
      <c r="V2655">
        <v>0</v>
      </c>
    </row>
    <row r="2656" spans="1:22" ht="14.55" x14ac:dyDescent="0.35">
      <c r="A2656" s="22" t="e">
        <f>VLOOKUP(lex_jul_2014[[#This Row],[Locationid]],[1]LibPAS_data!$A$2:$D$264,4,FALSE)</f>
        <v>#N/A</v>
      </c>
      <c r="B2656" s="10" t="str">
        <f>TEXT(C2656,"yyyy")&amp;"-"&amp;"Q"&amp;LOOKUP(MONTH(C2656),{1,4,7,10},{1,2,3,4})</f>
        <v>2016-Q2</v>
      </c>
      <c r="C2656" s="19">
        <v>42522</v>
      </c>
      <c r="D2656" s="7">
        <f>YEAR(DATE(YEAR(lex_jul_2014[[#This Row],[Date]]),MONTH(lex_jul_2014[[#This Row],[Date]])+6,1))</f>
        <v>2016</v>
      </c>
      <c r="E2656" s="39" t="str">
        <f>TEXT(lex_jul_2014[[#This Row],[Date]],"YYYY")</f>
        <v>2016</v>
      </c>
      <c r="F2656" t="s">
        <v>299</v>
      </c>
      <c r="G2656" s="7" t="str">
        <f>VLOOKUP(K2656,[1]LibPAS_data!$A$2:$C$600,3,FALSE)</f>
        <v>Maricopa</v>
      </c>
      <c r="H2656">
        <v>14488</v>
      </c>
      <c r="I2656" t="s">
        <v>282</v>
      </c>
      <c r="J2656" s="7" t="str">
        <f>VLOOKUP(K2656,[1]LibPAS_data!$A$2:$C$601,2,FALSE)</f>
        <v>Northwest Regional Library</v>
      </c>
      <c r="K2656" t="s">
        <v>286</v>
      </c>
      <c r="L2656" t="s">
        <v>96</v>
      </c>
      <c r="M2656" t="s">
        <v>266</v>
      </c>
      <c r="P2656">
        <v>0</v>
      </c>
      <c r="Q2656">
        <v>0</v>
      </c>
      <c r="R2656">
        <v>0</v>
      </c>
      <c r="S2656">
        <v>0</v>
      </c>
      <c r="T2656">
        <v>0</v>
      </c>
      <c r="U2656">
        <v>0</v>
      </c>
      <c r="V2656">
        <v>0</v>
      </c>
    </row>
    <row r="2657" spans="1:22" ht="14.55" x14ac:dyDescent="0.35">
      <c r="A2657" s="22" t="e">
        <f>VLOOKUP(lex_jul_2014[[#This Row],[Locationid]],[1]LibPAS_data!$A$2:$D$264,4,FALSE)</f>
        <v>#N/A</v>
      </c>
      <c r="B2657" s="10" t="str">
        <f>TEXT(C2657,"yyyy")&amp;"-"&amp;"Q"&amp;LOOKUP(MONTH(C2657),{1,4,7,10},{1,2,3,4})</f>
        <v>2016-Q2</v>
      </c>
      <c r="C2657" s="19">
        <v>42522</v>
      </c>
      <c r="D2657" s="7">
        <f>YEAR(DATE(YEAR(lex_jul_2014[[#This Row],[Date]]),MONTH(lex_jul_2014[[#This Row],[Date]])+6,1))</f>
        <v>2016</v>
      </c>
      <c r="E2657" s="39" t="str">
        <f>TEXT(lex_jul_2014[[#This Row],[Date]],"YYYY")</f>
        <v>2016</v>
      </c>
      <c r="F2657" t="s">
        <v>299</v>
      </c>
      <c r="G2657" s="7" t="str">
        <f>VLOOKUP(K2657,[1]LibPAS_data!$A$2:$C$600,3,FALSE)</f>
        <v>Pinal</v>
      </c>
      <c r="H2657">
        <v>13840</v>
      </c>
      <c r="I2657" t="s">
        <v>23</v>
      </c>
      <c r="J2657" s="7" t="str">
        <f>VLOOKUP(K2657,[1]LibPAS_data!$A$2:$C$601,2,FALSE)</f>
        <v>Oracle Public Library</v>
      </c>
      <c r="K2657" t="s">
        <v>217</v>
      </c>
      <c r="L2657" t="s">
        <v>13</v>
      </c>
      <c r="M2657" t="s">
        <v>266</v>
      </c>
      <c r="P2657">
        <v>0</v>
      </c>
      <c r="Q2657">
        <v>0</v>
      </c>
      <c r="R2657">
        <v>0</v>
      </c>
      <c r="S2657">
        <v>0</v>
      </c>
      <c r="T2657">
        <v>0</v>
      </c>
      <c r="U2657">
        <v>0</v>
      </c>
      <c r="V2657">
        <v>0</v>
      </c>
    </row>
    <row r="2658" spans="1:22" ht="14.55" x14ac:dyDescent="0.35">
      <c r="A2658" s="22" t="e">
        <f>VLOOKUP(lex_jul_2014[[#This Row],[Locationid]],[1]LibPAS_data!$A$2:$D$264,4,FALSE)</f>
        <v>#N/A</v>
      </c>
      <c r="B2658" s="10" t="str">
        <f>TEXT(C2658,"yyyy")&amp;"-"&amp;"Q"&amp;LOOKUP(MONTH(C2658),{1,4,7,10},{1,2,3,4})</f>
        <v>2016-Q2</v>
      </c>
      <c r="C2658" s="19">
        <v>42522</v>
      </c>
      <c r="D2658" s="7">
        <f>YEAR(DATE(YEAR(lex_jul_2014[[#This Row],[Date]]),MONTH(lex_jul_2014[[#This Row],[Date]])+6,1))</f>
        <v>2016</v>
      </c>
      <c r="E2658" s="39" t="str">
        <f>TEXT(lex_jul_2014[[#This Row],[Date]],"YYYY")</f>
        <v>2016</v>
      </c>
      <c r="F2658" t="s">
        <v>299</v>
      </c>
      <c r="G2658" s="7" t="str">
        <f>VLOOKUP(K2658,[1]LibPAS_data!$A$2:$C$600,3,FALSE)</f>
        <v>Pinal</v>
      </c>
      <c r="H2658">
        <v>14513</v>
      </c>
      <c r="I2658" t="s">
        <v>135</v>
      </c>
      <c r="J2658" s="7" t="str">
        <f>VLOOKUP(K2658,[1]LibPAS_data!$A$2:$C$601,2,FALSE)</f>
        <v>Oro Valley Public Library</v>
      </c>
      <c r="K2658" t="s">
        <v>218</v>
      </c>
      <c r="L2658" t="s">
        <v>131</v>
      </c>
      <c r="M2658" t="s">
        <v>266</v>
      </c>
      <c r="P2658">
        <v>0</v>
      </c>
      <c r="Q2658">
        <v>0</v>
      </c>
      <c r="R2658">
        <v>0</v>
      </c>
      <c r="S2658">
        <v>0</v>
      </c>
      <c r="T2658">
        <v>0</v>
      </c>
      <c r="U2658">
        <v>0</v>
      </c>
      <c r="V2658">
        <v>0</v>
      </c>
    </row>
    <row r="2659" spans="1:22" ht="14.55" x14ac:dyDescent="0.35">
      <c r="A2659" s="22" t="str">
        <f>VLOOKUP(lex_jul_2014[[#This Row],[Locationid]],[1]LibPAS_data!$A$2:$D$264,4,FALSE)</f>
        <v>N/A</v>
      </c>
      <c r="B2659" s="10" t="str">
        <f>TEXT(C2659,"yyyy")&amp;"-"&amp;"Q"&amp;LOOKUP(MONTH(C2659),{1,4,7,10},{1,2,3,4})</f>
        <v>2016-Q2</v>
      </c>
      <c r="C2659" s="19">
        <v>42522</v>
      </c>
      <c r="D2659" s="7">
        <f>YEAR(DATE(YEAR(lex_jul_2014[[#This Row],[Date]]),MONTH(lex_jul_2014[[#This Row],[Date]])+6,1))</f>
        <v>2016</v>
      </c>
      <c r="E2659" s="39" t="str">
        <f>TEXT(lex_jul_2014[[#This Row],[Date]],"YYYY")</f>
        <v>2016</v>
      </c>
      <c r="F2659" t="s">
        <v>299</v>
      </c>
      <c r="G2659" s="7" t="str">
        <f>VLOOKUP(K2659,[1]LibPAS_data!$A$2:$C$600,3,FALSE)</f>
        <v>Coconino</v>
      </c>
      <c r="H2659">
        <v>14453</v>
      </c>
      <c r="I2659" t="s">
        <v>64</v>
      </c>
      <c r="J2659" s="7" t="str">
        <f>VLOOKUP(K2659,[1]LibPAS_data!$A$2:$C$601,2,FALSE)</f>
        <v>Page Public Library</v>
      </c>
      <c r="K2659" t="s">
        <v>219</v>
      </c>
      <c r="L2659" t="s">
        <v>62</v>
      </c>
      <c r="M2659" t="s">
        <v>266</v>
      </c>
      <c r="P2659">
        <v>0</v>
      </c>
      <c r="Q2659">
        <v>0</v>
      </c>
      <c r="R2659">
        <v>0</v>
      </c>
      <c r="S2659">
        <v>0</v>
      </c>
      <c r="T2659">
        <v>0</v>
      </c>
      <c r="U2659">
        <v>0</v>
      </c>
      <c r="V2659">
        <v>0</v>
      </c>
    </row>
    <row r="2660" spans="1:22" ht="14.55" x14ac:dyDescent="0.35">
      <c r="A2660" s="22">
        <f>VLOOKUP(lex_jul_2014[[#This Row],[Locationid]],[1]LibPAS_data!$A$2:$D$264,4,FALSE)</f>
        <v>10834</v>
      </c>
      <c r="B2660" s="10" t="str">
        <f>TEXT(C2660,"yyyy")&amp;"-"&amp;"Q"&amp;LOOKUP(MONTH(C2660),{1,4,7,10},{1,2,3,4})</f>
        <v>2016-Q2</v>
      </c>
      <c r="C2660" s="19">
        <v>42522</v>
      </c>
      <c r="D2660" s="7">
        <f>YEAR(DATE(YEAR(lex_jul_2014[[#This Row],[Date]]),MONTH(lex_jul_2014[[#This Row],[Date]])+6,1))</f>
        <v>2016</v>
      </c>
      <c r="E2660" s="39" t="str">
        <f>TEXT(lex_jul_2014[[#This Row],[Date]],"YYYY")</f>
        <v>2016</v>
      </c>
      <c r="F2660" t="s">
        <v>299</v>
      </c>
      <c r="G2660" s="7" t="str">
        <f>VLOOKUP(K2660,[1]LibPAS_data!$A$2:$C$600,3,FALSE)</f>
        <v>La Paz</v>
      </c>
      <c r="H2660">
        <v>14472</v>
      </c>
      <c r="I2660" t="s">
        <v>301</v>
      </c>
      <c r="J2660" s="7" t="str">
        <f>VLOOKUP(K2660,[1]LibPAS_data!$A$2:$C$601,2,FALSE)</f>
        <v>Parker Public Library</v>
      </c>
      <c r="K2660" t="s">
        <v>300</v>
      </c>
      <c r="M2660" t="s">
        <v>266</v>
      </c>
      <c r="P2660">
        <v>0</v>
      </c>
      <c r="Q2660">
        <v>0</v>
      </c>
      <c r="R2660">
        <v>0</v>
      </c>
      <c r="S2660">
        <v>0</v>
      </c>
      <c r="T2660">
        <v>0</v>
      </c>
      <c r="U2660">
        <v>0</v>
      </c>
      <c r="V2660">
        <v>0</v>
      </c>
    </row>
    <row r="2661" spans="1:22" ht="14.55" x14ac:dyDescent="0.35">
      <c r="A2661" s="22">
        <f>VLOOKUP(lex_jul_2014[[#This Row],[Locationid]],[1]LibPAS_data!$A$2:$D$264,4,FALSE)</f>
        <v>811</v>
      </c>
      <c r="B2661" s="10" t="str">
        <f>TEXT(C2661,"yyyy")&amp;"-"&amp;"Q"&amp;LOOKUP(MONTH(C2661),{1,4,7,10},{1,2,3,4})</f>
        <v>2016-Q2</v>
      </c>
      <c r="C2661" s="19">
        <v>42522</v>
      </c>
      <c r="D2661" s="7">
        <f>YEAR(DATE(YEAR(lex_jul_2014[[#This Row],[Date]]),MONTH(lex_jul_2014[[#This Row],[Date]])+6,1))</f>
        <v>2016</v>
      </c>
      <c r="E2661" s="39" t="str">
        <f>TEXT(lex_jul_2014[[#This Row],[Date]],"YYYY")</f>
        <v>2016</v>
      </c>
      <c r="F2661" t="s">
        <v>299</v>
      </c>
      <c r="G2661" s="7" t="str">
        <f>VLOOKUP(K2661,[1]LibPAS_data!$A$2:$C$600,3,FALSE)</f>
        <v>Santa Cruz</v>
      </c>
      <c r="H2661">
        <v>14516</v>
      </c>
      <c r="I2661" t="s">
        <v>139</v>
      </c>
      <c r="J2661" s="7" t="str">
        <f>VLOOKUP(K2661,[1]LibPAS_data!$A$2:$C$601,2,FALSE)</f>
        <v>Patagonia Public Library</v>
      </c>
      <c r="K2661" t="s">
        <v>220</v>
      </c>
      <c r="L2661" t="s">
        <v>138</v>
      </c>
      <c r="M2661" t="s">
        <v>266</v>
      </c>
      <c r="P2661">
        <v>0</v>
      </c>
      <c r="Q2661">
        <v>0</v>
      </c>
      <c r="R2661">
        <v>0</v>
      </c>
      <c r="S2661">
        <v>0</v>
      </c>
      <c r="T2661">
        <v>0</v>
      </c>
      <c r="U2661">
        <v>0</v>
      </c>
      <c r="V2661">
        <v>0</v>
      </c>
    </row>
    <row r="2662" spans="1:22" ht="14.55" x14ac:dyDescent="0.35">
      <c r="A2662" s="22">
        <f>VLOOKUP(lex_jul_2014[[#This Row],[Locationid]],[1]LibPAS_data!$A$2:$D$264,4,FALSE)</f>
        <v>13597</v>
      </c>
      <c r="B2662" s="10" t="str">
        <f>TEXT(C2662,"yyyy")&amp;"-"&amp;"Q"&amp;LOOKUP(MONTH(C2662),{1,4,7,10},{1,2,3,4})</f>
        <v>2016-Q2</v>
      </c>
      <c r="C2662" s="19">
        <v>42522</v>
      </c>
      <c r="D2662" s="7">
        <f>YEAR(DATE(YEAR(lex_jul_2014[[#This Row],[Date]]),MONTH(lex_jul_2014[[#This Row],[Date]])+6,1))</f>
        <v>2016</v>
      </c>
      <c r="E2662" s="39" t="str">
        <f>TEXT(lex_jul_2014[[#This Row],[Date]],"YYYY")</f>
        <v>2016</v>
      </c>
      <c r="F2662" t="s">
        <v>299</v>
      </c>
      <c r="G2662" s="7" t="str">
        <f>VLOOKUP(K2662,[1]LibPAS_data!$A$2:$C$600,3,FALSE)</f>
        <v>Gila</v>
      </c>
      <c r="H2662">
        <v>14462</v>
      </c>
      <c r="I2662" t="s">
        <v>89</v>
      </c>
      <c r="J2662" s="7" t="str">
        <f>VLOOKUP(K2662,[1]LibPAS_data!$A$2:$C$601,2,FALSE)</f>
        <v>Payson Public Library</v>
      </c>
      <c r="K2662" t="s">
        <v>221</v>
      </c>
      <c r="L2662" t="s">
        <v>84</v>
      </c>
      <c r="M2662" t="s">
        <v>266</v>
      </c>
      <c r="P2662">
        <v>0</v>
      </c>
      <c r="Q2662">
        <v>0</v>
      </c>
      <c r="R2662">
        <v>0</v>
      </c>
      <c r="S2662">
        <v>0</v>
      </c>
      <c r="T2662">
        <v>0</v>
      </c>
      <c r="U2662">
        <v>0</v>
      </c>
      <c r="V2662">
        <v>0</v>
      </c>
    </row>
    <row r="2663" spans="1:22" ht="14.55" x14ac:dyDescent="0.35">
      <c r="A2663" s="22">
        <f>VLOOKUP(lex_jul_2014[[#This Row],[Locationid]],[1]LibPAS_data!$A$2:$D$264,4,FALSE)</f>
        <v>109952</v>
      </c>
      <c r="B2663" s="10" t="str">
        <f>TEXT(C2663,"yyyy")&amp;"-"&amp;"Q"&amp;LOOKUP(MONTH(C2663),{1,4,7,10},{1,2,3,4})</f>
        <v>2016-Q2</v>
      </c>
      <c r="C2663" s="19">
        <v>42522</v>
      </c>
      <c r="D2663" s="7">
        <f>YEAR(DATE(YEAR(lex_jul_2014[[#This Row],[Date]]),MONTH(lex_jul_2014[[#This Row],[Date]])+6,1))</f>
        <v>2016</v>
      </c>
      <c r="E2663" s="39" t="str">
        <f>TEXT(lex_jul_2014[[#This Row],[Date]],"YYYY")</f>
        <v>2016</v>
      </c>
      <c r="F2663" t="s">
        <v>299</v>
      </c>
      <c r="G2663" s="7" t="str">
        <f>VLOOKUP(K2663,[1]LibPAS_data!$A$2:$C$600,3,FALSE)</f>
        <v>Maricopa</v>
      </c>
      <c r="H2663">
        <v>14480</v>
      </c>
      <c r="I2663" t="s">
        <v>109</v>
      </c>
      <c r="J2663" s="7" t="str">
        <f>VLOOKUP(K2663,[1]LibPAS_data!$A$2:$C$601,2,FALSE)</f>
        <v>Peoria Public Library</v>
      </c>
      <c r="K2663" t="s">
        <v>222</v>
      </c>
      <c r="L2663" t="s">
        <v>96</v>
      </c>
      <c r="M2663" t="s">
        <v>266</v>
      </c>
      <c r="P2663">
        <v>0</v>
      </c>
      <c r="Q2663">
        <v>0</v>
      </c>
      <c r="R2663">
        <v>0</v>
      </c>
      <c r="S2663">
        <v>0</v>
      </c>
      <c r="T2663">
        <v>0</v>
      </c>
      <c r="U2663">
        <v>0</v>
      </c>
      <c r="V2663">
        <v>0</v>
      </c>
    </row>
    <row r="2664" spans="1:22" ht="14.55" x14ac:dyDescent="0.35">
      <c r="A2664" s="22">
        <f>VLOOKUP(lex_jul_2014[[#This Row],[Locationid]],[1]LibPAS_data!$A$2:$D$264,4,FALSE)</f>
        <v>943450</v>
      </c>
      <c r="B2664" s="10" t="str">
        <f>TEXT(C2664,"yyyy")&amp;"-"&amp;"Q"&amp;LOOKUP(MONTH(C2664),{1,4,7,10},{1,2,3,4})</f>
        <v>2016-Q2</v>
      </c>
      <c r="C2664" s="19">
        <v>42522</v>
      </c>
      <c r="D2664" s="7">
        <f>YEAR(DATE(YEAR(lex_jul_2014[[#This Row],[Date]]),MONTH(lex_jul_2014[[#This Row],[Date]])+6,1))</f>
        <v>2016</v>
      </c>
      <c r="E2664" s="39" t="str">
        <f>TEXT(lex_jul_2014[[#This Row],[Date]],"YYYY")</f>
        <v>2016</v>
      </c>
      <c r="F2664" t="s">
        <v>299</v>
      </c>
      <c r="G2664" s="7" t="str">
        <f>VLOOKUP(K2664,[1]LibPAS_data!$A$2:$C$600,3,FALSE)</f>
        <v>Maricopa</v>
      </c>
      <c r="H2664">
        <v>5773</v>
      </c>
      <c r="I2664" t="s">
        <v>107</v>
      </c>
      <c r="J2664" s="7" t="str">
        <f>VLOOKUP(K2664,[1]LibPAS_data!$A$2:$C$601,2,FALSE)</f>
        <v>Phoenix Public Library</v>
      </c>
      <c r="K2664" t="s">
        <v>223</v>
      </c>
      <c r="L2664" t="s">
        <v>96</v>
      </c>
      <c r="M2664" t="s">
        <v>266</v>
      </c>
      <c r="P2664">
        <v>234</v>
      </c>
      <c r="Q2664">
        <v>52</v>
      </c>
      <c r="R2664">
        <v>3424</v>
      </c>
      <c r="S2664">
        <v>155</v>
      </c>
      <c r="T2664">
        <v>51</v>
      </c>
      <c r="U2664">
        <v>60</v>
      </c>
      <c r="V2664">
        <v>68</v>
      </c>
    </row>
    <row r="2665" spans="1:22" ht="14.55" x14ac:dyDescent="0.35">
      <c r="A2665" s="22">
        <f>VLOOKUP(lex_jul_2014[[#This Row],[Locationid]],[1]LibPAS_data!$A$2:$D$264,4,FALSE)</f>
        <v>405419</v>
      </c>
      <c r="B2665" s="10" t="str">
        <f>TEXT(C2665,"yyyy")&amp;"-"&amp;"Q"&amp;LOOKUP(MONTH(C2665),{1,4,7,10},{1,2,3,4})</f>
        <v>2016-Q2</v>
      </c>
      <c r="C2665" s="19">
        <v>42522</v>
      </c>
      <c r="D2665" s="7">
        <f>YEAR(DATE(YEAR(lex_jul_2014[[#This Row],[Date]]),MONTH(lex_jul_2014[[#This Row],[Date]])+6,1))</f>
        <v>2016</v>
      </c>
      <c r="E2665" s="39" t="str">
        <f>TEXT(lex_jul_2014[[#This Row],[Date]],"YYYY")</f>
        <v>2016</v>
      </c>
      <c r="F2665" t="s">
        <v>299</v>
      </c>
      <c r="G2665" s="7" t="str">
        <f>VLOOKUP(K2665,[1]LibPAS_data!$A$2:$C$600,3,FALSE)</f>
        <v>Pima</v>
      </c>
      <c r="H2665">
        <v>5042</v>
      </c>
      <c r="I2665" t="s">
        <v>136</v>
      </c>
      <c r="J2665" s="7" t="str">
        <f>VLOOKUP(K2665,[1]LibPAS_data!$A$2:$C$601,2,FALSE)</f>
        <v>Pima County Public Library</v>
      </c>
      <c r="K2665" t="s">
        <v>225</v>
      </c>
      <c r="L2665" t="s">
        <v>131</v>
      </c>
      <c r="M2665" t="s">
        <v>266</v>
      </c>
      <c r="P2665">
        <v>572</v>
      </c>
      <c r="Q2665">
        <v>344</v>
      </c>
      <c r="R2665">
        <v>5473</v>
      </c>
      <c r="S2665">
        <v>171</v>
      </c>
      <c r="T2665">
        <v>95</v>
      </c>
      <c r="U2665">
        <v>56</v>
      </c>
      <c r="V2665">
        <v>97</v>
      </c>
    </row>
    <row r="2666" spans="1:22" ht="14.55" x14ac:dyDescent="0.35">
      <c r="A2666" s="22" t="e">
        <f>VLOOKUP(lex_jul_2014[[#This Row],[Locationid]],[1]LibPAS_data!$A$2:$D$264,4,FALSE)</f>
        <v>#N/A</v>
      </c>
      <c r="B2666" s="10" t="str">
        <f>TEXT(C2666,"yyyy")&amp;"-"&amp;"Q"&amp;LOOKUP(MONTH(C2666),{1,4,7,10},{1,2,3,4})</f>
        <v>2016-Q2</v>
      </c>
      <c r="C2666" s="19">
        <v>42522</v>
      </c>
      <c r="D2666" s="7">
        <f>YEAR(DATE(YEAR(lex_jul_2014[[#This Row],[Date]]),MONTH(lex_jul_2014[[#This Row],[Date]])+6,1))</f>
        <v>2016</v>
      </c>
      <c r="E2666" s="39" t="str">
        <f>TEXT(lex_jul_2014[[#This Row],[Date]],"YYYY")</f>
        <v>2016</v>
      </c>
      <c r="F2666" t="s">
        <v>299</v>
      </c>
      <c r="G2666" s="7" t="str">
        <f>VLOOKUP(K2666,[1]LibPAS_data!$A$2:$C$600,3,FALSE)</f>
        <v>Yuma</v>
      </c>
      <c r="H2666">
        <v>14466</v>
      </c>
      <c r="I2666" t="s">
        <v>94</v>
      </c>
      <c r="J2666" s="7" t="str">
        <f>VLOOKUP(K2666,[1]LibPAS_data!$A$2:$C$601,2,FALSE)</f>
        <v>Heritage Branch Library</v>
      </c>
      <c r="K2666" t="s">
        <v>302</v>
      </c>
      <c r="L2666" t="s">
        <v>93</v>
      </c>
      <c r="M2666" t="s">
        <v>266</v>
      </c>
      <c r="P2666">
        <v>0</v>
      </c>
      <c r="Q2666">
        <v>0</v>
      </c>
      <c r="R2666">
        <v>0</v>
      </c>
      <c r="S2666">
        <v>0</v>
      </c>
      <c r="T2666">
        <v>0</v>
      </c>
      <c r="U2666">
        <v>0</v>
      </c>
      <c r="V2666">
        <v>0</v>
      </c>
    </row>
    <row r="2667" spans="1:22" ht="14.55" x14ac:dyDescent="0.35">
      <c r="A2667" s="22">
        <f>VLOOKUP(lex_jul_2014[[#This Row],[Locationid]],[1]LibPAS_data!$A$2:$D$264,4,FALSE)</f>
        <v>8901</v>
      </c>
      <c r="B2667" s="10" t="str">
        <f>TEXT(C2667,"yyyy")&amp;"-"&amp;"Q"&amp;LOOKUP(MONTH(C2667),{1,4,7,10},{1,2,3,4})</f>
        <v>2016-Q2</v>
      </c>
      <c r="C2667" s="19">
        <v>42522</v>
      </c>
      <c r="D2667" s="7">
        <f>YEAR(DATE(YEAR(lex_jul_2014[[#This Row],[Date]]),MONTH(lex_jul_2014[[#This Row],[Date]])+6,1))</f>
        <v>2016</v>
      </c>
      <c r="E2667" s="39" t="str">
        <f>TEXT(lex_jul_2014[[#This Row],[Date]],"YYYY")</f>
        <v>2016</v>
      </c>
      <c r="F2667" t="s">
        <v>299</v>
      </c>
      <c r="G2667" s="7" t="str">
        <f>VLOOKUP(K2667,[1]LibPAS_data!$A$2:$C$600,3,FALSE)</f>
        <v>Pinal</v>
      </c>
      <c r="H2667">
        <v>13846</v>
      </c>
      <c r="I2667" t="s">
        <v>20</v>
      </c>
      <c r="J2667" s="7" t="str">
        <f>VLOOKUP(K2667,[1]LibPAS_data!$A$2:$C$601,2,FALSE)</f>
        <v>Pinal County Library District</v>
      </c>
      <c r="K2667" t="s">
        <v>226</v>
      </c>
      <c r="L2667" t="s">
        <v>13</v>
      </c>
      <c r="M2667" t="s">
        <v>266</v>
      </c>
      <c r="P2667">
        <v>15</v>
      </c>
      <c r="Q2667">
        <v>2</v>
      </c>
      <c r="R2667">
        <v>200</v>
      </c>
      <c r="S2667">
        <v>5</v>
      </c>
      <c r="T2667">
        <v>6</v>
      </c>
      <c r="U2667">
        <v>0</v>
      </c>
      <c r="V2667">
        <v>0</v>
      </c>
    </row>
    <row r="2668" spans="1:22" ht="14.55" x14ac:dyDescent="0.35">
      <c r="A2668" s="22" t="e">
        <f>VLOOKUP(lex_jul_2014[[#This Row],[Locationid]],[1]LibPAS_data!$A$2:$D$264,4,FALSE)</f>
        <v>#N/A</v>
      </c>
      <c r="B2668" s="10" t="str">
        <f>TEXT(C2668,"yyyy")&amp;"-"&amp;"Q"&amp;LOOKUP(MONTH(C2668),{1,4,7,10},{1,2,3,4})</f>
        <v>2016-Q2</v>
      </c>
      <c r="C2668" s="19">
        <v>42522</v>
      </c>
      <c r="D2668" s="7">
        <f>YEAR(DATE(YEAR(lex_jul_2014[[#This Row],[Date]]),MONTH(lex_jul_2014[[#This Row],[Date]])+6,1))</f>
        <v>2016</v>
      </c>
      <c r="E2668" s="39" t="str">
        <f>TEXT(lex_jul_2014[[#This Row],[Date]],"YYYY")</f>
        <v>2016</v>
      </c>
      <c r="F2668" t="s">
        <v>299</v>
      </c>
      <c r="G2668" s="7" t="str">
        <f>VLOOKUP(K2668,[1]LibPAS_data!$A$2:$C$600,3,FALSE)</f>
        <v>Navajo</v>
      </c>
      <c r="H2668">
        <v>14500</v>
      </c>
      <c r="I2668" t="s">
        <v>127</v>
      </c>
      <c r="J2668" s="7" t="str">
        <f>VLOOKUP(K2668,[1]LibPAS_data!$A$2:$C$601,2,FALSE)</f>
        <v>Pinedale Public Library</v>
      </c>
      <c r="K2668" t="s">
        <v>227</v>
      </c>
      <c r="L2668" t="s">
        <v>114</v>
      </c>
      <c r="M2668" t="s">
        <v>266</v>
      </c>
      <c r="P2668">
        <v>0</v>
      </c>
      <c r="Q2668">
        <v>0</v>
      </c>
      <c r="R2668">
        <v>0</v>
      </c>
      <c r="S2668">
        <v>0</v>
      </c>
      <c r="T2668">
        <v>0</v>
      </c>
      <c r="U2668">
        <v>0</v>
      </c>
      <c r="V2668">
        <v>0</v>
      </c>
    </row>
    <row r="2669" spans="1:22" ht="14.55" x14ac:dyDescent="0.35">
      <c r="A2669" s="22" t="e">
        <f>VLOOKUP(lex_jul_2014[[#This Row],[Locationid]],[1]LibPAS_data!$A$2:$D$264,4,FALSE)</f>
        <v>#N/A</v>
      </c>
      <c r="B2669" s="10" t="str">
        <f>TEXT(C2669,"yyyy")&amp;"-"&amp;"Q"&amp;LOOKUP(MONTH(C2669),{1,4,7,10},{1,2,3,4})</f>
        <v>2016-Q2</v>
      </c>
      <c r="C2669" s="19">
        <v>42522</v>
      </c>
      <c r="D2669" s="7">
        <f>YEAR(DATE(YEAR(lex_jul_2014[[#This Row],[Date]]),MONTH(lex_jul_2014[[#This Row],[Date]])+6,1))</f>
        <v>2016</v>
      </c>
      <c r="E2669" s="39" t="str">
        <f>TEXT(lex_jul_2014[[#This Row],[Date]],"YYYY")</f>
        <v>2016</v>
      </c>
      <c r="F2669" t="s">
        <v>299</v>
      </c>
      <c r="G2669" s="7" t="str">
        <f>VLOOKUP(K2669,[1]LibPAS_data!$A$2:$C$600,3,FALSE)</f>
        <v>Maricopa</v>
      </c>
      <c r="H2669">
        <v>14501</v>
      </c>
      <c r="I2669" t="s">
        <v>128</v>
      </c>
      <c r="J2669" s="7" t="str">
        <f>VLOOKUP(K2669,[1]LibPAS_data!$A$2:$C$601,2,FALSE)</f>
        <v>Hollyhock Branch Library</v>
      </c>
      <c r="K2669" t="s">
        <v>303</v>
      </c>
      <c r="L2669" t="s">
        <v>114</v>
      </c>
      <c r="M2669" t="s">
        <v>266</v>
      </c>
      <c r="P2669">
        <v>0</v>
      </c>
      <c r="Q2669">
        <v>0</v>
      </c>
      <c r="R2669">
        <v>0</v>
      </c>
      <c r="S2669">
        <v>0</v>
      </c>
      <c r="T2669">
        <v>0</v>
      </c>
      <c r="U2669">
        <v>0</v>
      </c>
      <c r="V2669">
        <v>0</v>
      </c>
    </row>
    <row r="2670" spans="1:22" ht="14.55" x14ac:dyDescent="0.35">
      <c r="A2670" s="22">
        <f>VLOOKUP(lex_jul_2014[[#This Row],[Locationid]],[1]LibPAS_data!$A$2:$D$264,4,FALSE)</f>
        <v>29416</v>
      </c>
      <c r="B2670" s="10" t="str">
        <f>TEXT(C2670,"yyyy")&amp;"-"&amp;"Q"&amp;LOOKUP(MONTH(C2670),{1,4,7,10},{1,2,3,4})</f>
        <v>2016-Q2</v>
      </c>
      <c r="C2670" s="19">
        <v>42522</v>
      </c>
      <c r="D2670" s="7">
        <f>YEAR(DATE(YEAR(lex_jul_2014[[#This Row],[Date]]),MONTH(lex_jul_2014[[#This Row],[Date]])+6,1))</f>
        <v>2016</v>
      </c>
      <c r="E2670" s="39" t="str">
        <f>TEXT(lex_jul_2014[[#This Row],[Date]],"YYYY")</f>
        <v>2016</v>
      </c>
      <c r="F2670" t="s">
        <v>299</v>
      </c>
      <c r="G2670" s="7" t="str">
        <f>VLOOKUP(K2670,[1]LibPAS_data!$A$2:$C$600,3,FALSE)</f>
        <v>Yavapai</v>
      </c>
      <c r="H2670">
        <v>14524</v>
      </c>
      <c r="I2670" t="s">
        <v>48</v>
      </c>
      <c r="J2670" s="7" t="str">
        <f>VLOOKUP(K2670,[1]LibPAS_data!$A$2:$C$601,2,FALSE)</f>
        <v>Prescott Public Library</v>
      </c>
      <c r="K2670" t="s">
        <v>229</v>
      </c>
      <c r="L2670" t="s">
        <v>39</v>
      </c>
      <c r="M2670" t="s">
        <v>266</v>
      </c>
      <c r="P2670">
        <v>0</v>
      </c>
      <c r="Q2670">
        <v>0</v>
      </c>
      <c r="R2670">
        <v>0</v>
      </c>
      <c r="S2670">
        <v>0</v>
      </c>
      <c r="T2670">
        <v>0</v>
      </c>
      <c r="U2670">
        <v>0</v>
      </c>
      <c r="V2670">
        <v>0</v>
      </c>
    </row>
    <row r="2671" spans="1:22" ht="14.55" x14ac:dyDescent="0.35">
      <c r="A2671" s="22">
        <f>VLOOKUP(lex_jul_2014[[#This Row],[Locationid]],[1]LibPAS_data!$A$2:$D$264,4,FALSE)</f>
        <v>22616</v>
      </c>
      <c r="B2671" s="10" t="str">
        <f>TEXT(C2671,"yyyy")&amp;"-"&amp;"Q"&amp;LOOKUP(MONTH(C2671),{1,4,7,10},{1,2,3,4})</f>
        <v>2016-Q2</v>
      </c>
      <c r="C2671" s="19">
        <v>42522</v>
      </c>
      <c r="D2671" s="7">
        <f>YEAR(DATE(YEAR(lex_jul_2014[[#This Row],[Date]]),MONTH(lex_jul_2014[[#This Row],[Date]])+6,1))</f>
        <v>2016</v>
      </c>
      <c r="E2671" s="39" t="str">
        <f>TEXT(lex_jul_2014[[#This Row],[Date]],"YYYY")</f>
        <v>2016</v>
      </c>
      <c r="F2671" t="s">
        <v>299</v>
      </c>
      <c r="G2671" s="7" t="str">
        <f>VLOOKUP(K2671,[1]LibPAS_data!$A$2:$C$600,3,FALSE)</f>
        <v>Yavapai</v>
      </c>
      <c r="H2671">
        <v>14519</v>
      </c>
      <c r="I2671" t="s">
        <v>45</v>
      </c>
      <c r="J2671" s="7" t="str">
        <f>VLOOKUP(K2671,[1]LibPAS_data!$A$2:$C$601,2,FALSE)</f>
        <v>Prescott Valley Public Library</v>
      </c>
      <c r="K2671" t="s">
        <v>230</v>
      </c>
      <c r="L2671" t="s">
        <v>39</v>
      </c>
      <c r="M2671" t="s">
        <v>266</v>
      </c>
      <c r="P2671">
        <v>4</v>
      </c>
      <c r="Q2671">
        <v>0</v>
      </c>
      <c r="R2671">
        <v>256</v>
      </c>
      <c r="S2671">
        <v>1</v>
      </c>
      <c r="T2671">
        <v>12</v>
      </c>
      <c r="U2671">
        <v>2</v>
      </c>
      <c r="V2671">
        <v>0</v>
      </c>
    </row>
    <row r="2672" spans="1:22" ht="14.55" x14ac:dyDescent="0.35">
      <c r="A2672" s="22">
        <f>VLOOKUP(lex_jul_2014[[#This Row],[Locationid]],[1]LibPAS_data!$A$2:$D$264,4,FALSE)</f>
        <v>5873</v>
      </c>
      <c r="B2672" s="10" t="str">
        <f>TEXT(C2672,"yyyy")&amp;"-"&amp;"Q"&amp;LOOKUP(MONTH(C2672),{1,4,7,10},{1,2,3,4})</f>
        <v>2016-Q2</v>
      </c>
      <c r="C2672" s="19">
        <v>42522</v>
      </c>
      <c r="D2672" s="7">
        <f>YEAR(DATE(YEAR(lex_jul_2014[[#This Row],[Date]]),MONTH(lex_jul_2014[[#This Row],[Date]])+6,1))</f>
        <v>2016</v>
      </c>
      <c r="E2672" s="39" t="str">
        <f>TEXT(lex_jul_2014[[#This Row],[Date]],"YYYY")</f>
        <v>2016</v>
      </c>
      <c r="F2672" t="s">
        <v>299</v>
      </c>
      <c r="G2672" s="7" t="str">
        <f>VLOOKUP(K2672,[1]LibPAS_data!$A$2:$C$600,3,FALSE)</f>
        <v>La Paz</v>
      </c>
      <c r="H2672">
        <v>14473</v>
      </c>
      <c r="I2672" t="s">
        <v>35</v>
      </c>
      <c r="J2672" s="7" t="str">
        <f>VLOOKUP(K2672,[1]LibPAS_data!$A$2:$C$601,2,FALSE)</f>
        <v>Quartzsite Public Library</v>
      </c>
      <c r="K2672" t="s">
        <v>231</v>
      </c>
      <c r="L2672" t="s">
        <v>34</v>
      </c>
      <c r="M2672" t="s">
        <v>266</v>
      </c>
      <c r="P2672">
        <v>0</v>
      </c>
      <c r="Q2672">
        <v>0</v>
      </c>
      <c r="R2672">
        <v>0</v>
      </c>
      <c r="S2672">
        <v>0</v>
      </c>
      <c r="T2672">
        <v>0</v>
      </c>
      <c r="U2672">
        <v>0</v>
      </c>
      <c r="V2672">
        <v>0</v>
      </c>
    </row>
    <row r="2673" spans="1:22" ht="14.55" x14ac:dyDescent="0.35">
      <c r="A2673" s="22" t="e">
        <f>VLOOKUP(lex_jul_2014[[#This Row],[Locationid]],[1]LibPAS_data!$A$2:$D$264,4,FALSE)</f>
        <v>#N/A</v>
      </c>
      <c r="B2673" s="10" t="str">
        <f>TEXT(C2673,"yyyy")&amp;"-"&amp;"Q"&amp;LOOKUP(MONTH(C2673),{1,4,7,10},{1,2,3,4})</f>
        <v>2016-Q2</v>
      </c>
      <c r="C2673" s="19">
        <v>42522</v>
      </c>
      <c r="D2673" s="7">
        <f>YEAR(DATE(YEAR(lex_jul_2014[[#This Row],[Date]]),MONTH(lex_jul_2014[[#This Row],[Date]])+6,1))</f>
        <v>2016</v>
      </c>
      <c r="E2673" s="39" t="str">
        <f>TEXT(lex_jul_2014[[#This Row],[Date]],"YYYY")</f>
        <v>2016</v>
      </c>
      <c r="F2673" t="s">
        <v>299</v>
      </c>
      <c r="G2673" s="7" t="str">
        <f>VLOOKUP(K2673,[1]LibPAS_data!$A$2:$C$600,3,FALSE)</f>
        <v>Navajo</v>
      </c>
      <c r="H2673">
        <v>14502</v>
      </c>
      <c r="I2673" t="s">
        <v>129</v>
      </c>
      <c r="J2673" s="7" t="str">
        <f>VLOOKUP(K2673,[1]LibPAS_data!$A$2:$C$601,2,FALSE)</f>
        <v>Rim Community Library</v>
      </c>
      <c r="K2673" t="s">
        <v>232</v>
      </c>
      <c r="L2673" t="s">
        <v>114</v>
      </c>
      <c r="M2673" t="s">
        <v>266</v>
      </c>
      <c r="P2673">
        <v>0</v>
      </c>
      <c r="Q2673">
        <v>0</v>
      </c>
      <c r="R2673">
        <v>0</v>
      </c>
      <c r="S2673">
        <v>0</v>
      </c>
      <c r="T2673">
        <v>0</v>
      </c>
      <c r="U2673">
        <v>0</v>
      </c>
      <c r="V2673">
        <v>0</v>
      </c>
    </row>
    <row r="2674" spans="1:22" ht="14.55" x14ac:dyDescent="0.35">
      <c r="A2674" s="22">
        <f>VLOOKUP(lex_jul_2014[[#This Row],[Locationid]],[1]LibPAS_data!$A$2:$D$264,4,FALSE)</f>
        <v>11980</v>
      </c>
      <c r="B2674" s="10" t="str">
        <f>TEXT(C2674,"yyyy")&amp;"-"&amp;"Q"&amp;LOOKUP(MONTH(C2674),{1,4,7,10},{1,2,3,4})</f>
        <v>2016-Q2</v>
      </c>
      <c r="C2674" s="19">
        <v>42522</v>
      </c>
      <c r="D2674" s="7">
        <f>YEAR(DATE(YEAR(lex_jul_2014[[#This Row],[Date]]),MONTH(lex_jul_2014[[#This Row],[Date]])+6,1))</f>
        <v>2016</v>
      </c>
      <c r="E2674" s="39" t="str">
        <f>TEXT(lex_jul_2014[[#This Row],[Date]],"YYYY")</f>
        <v>2016</v>
      </c>
      <c r="F2674" t="s">
        <v>299</v>
      </c>
      <c r="G2674" s="7" t="str">
        <f>VLOOKUP(K2674,[1]LibPAS_data!$A$2:$C$600,3,FALSE)</f>
        <v>Graham</v>
      </c>
      <c r="H2674">
        <v>14467</v>
      </c>
      <c r="I2674" t="s">
        <v>92</v>
      </c>
      <c r="J2674" s="7" t="str">
        <f>VLOOKUP(K2674,[1]LibPAS_data!$A$2:$C$601,2,FALSE)</f>
        <v>Safford City - Graham County Library</v>
      </c>
      <c r="K2674" t="s">
        <v>233</v>
      </c>
      <c r="L2674" t="s">
        <v>93</v>
      </c>
      <c r="M2674" t="s">
        <v>266</v>
      </c>
      <c r="P2674">
        <v>12</v>
      </c>
      <c r="Q2674">
        <v>7</v>
      </c>
      <c r="R2674">
        <v>65</v>
      </c>
      <c r="S2674">
        <v>2</v>
      </c>
      <c r="T2674">
        <v>3</v>
      </c>
      <c r="U2674">
        <v>1</v>
      </c>
      <c r="V2674">
        <v>15</v>
      </c>
    </row>
    <row r="2675" spans="1:22" ht="14.55" x14ac:dyDescent="0.35">
      <c r="A2675" s="22" t="str">
        <f>VLOOKUP(lex_jul_2014[[#This Row],[Locationid]],[1]LibPAS_data!$A$2:$D$264,4,FALSE)</f>
        <v>N/A</v>
      </c>
      <c r="B2675" s="10" t="str">
        <f>TEXT(C2675,"yyyy")&amp;"-"&amp;"Q"&amp;LOOKUP(MONTH(C2675),{1,4,7,10},{1,2,3,4})</f>
        <v>2016-Q2</v>
      </c>
      <c r="C2675" s="19">
        <v>42522</v>
      </c>
      <c r="D2675" s="7">
        <f>YEAR(DATE(YEAR(lex_jul_2014[[#This Row],[Date]]),MONTH(lex_jul_2014[[#This Row],[Date]])+6,1))</f>
        <v>2016</v>
      </c>
      <c r="E2675" s="39" t="str">
        <f>TEXT(lex_jul_2014[[#This Row],[Date]],"YYYY")</f>
        <v>2016</v>
      </c>
      <c r="F2675" t="s">
        <v>299</v>
      </c>
      <c r="G2675" s="7" t="str">
        <f>VLOOKUP(K2675,[1]LibPAS_data!$A$2:$C$600,3,FALSE)</f>
        <v>Maricopa</v>
      </c>
      <c r="H2675">
        <v>14483</v>
      </c>
      <c r="I2675" t="s">
        <v>113</v>
      </c>
      <c r="J2675" s="7" t="str">
        <f>VLOOKUP(K2675,[1]LibPAS_data!$A$2:$C$601,2,FALSE)</f>
        <v>Salt River Tribal Library</v>
      </c>
      <c r="K2675" t="s">
        <v>234</v>
      </c>
      <c r="L2675" t="s">
        <v>96</v>
      </c>
      <c r="M2675" t="s">
        <v>266</v>
      </c>
      <c r="P2675">
        <v>0</v>
      </c>
      <c r="Q2675">
        <v>0</v>
      </c>
      <c r="R2675">
        <v>0</v>
      </c>
      <c r="S2675">
        <v>0</v>
      </c>
      <c r="T2675">
        <v>0</v>
      </c>
      <c r="U2675">
        <v>0</v>
      </c>
      <c r="V2675">
        <v>0</v>
      </c>
    </row>
    <row r="2676" spans="1:22" ht="14.55" x14ac:dyDescent="0.35">
      <c r="A2676" s="22">
        <f>VLOOKUP(lex_jul_2014[[#This Row],[Locationid]],[1]LibPAS_data!$A$2:$D$264,4,FALSE)</f>
        <v>5625</v>
      </c>
      <c r="B2676" s="10" t="str">
        <f>TEXT(C2676,"yyyy")&amp;"-"&amp;"Q"&amp;LOOKUP(MONTH(C2676),{1,4,7,10},{1,2,3,4})</f>
        <v>2016-Q2</v>
      </c>
      <c r="C2676" s="19">
        <v>42522</v>
      </c>
      <c r="D2676" s="7">
        <f>YEAR(DATE(YEAR(lex_jul_2014[[#This Row],[Date]]),MONTH(lex_jul_2014[[#This Row],[Date]])+6,1))</f>
        <v>2016</v>
      </c>
      <c r="E2676" s="39" t="str">
        <f>TEXT(lex_jul_2014[[#This Row],[Date]],"YYYY")</f>
        <v>2016</v>
      </c>
      <c r="F2676" t="s">
        <v>299</v>
      </c>
      <c r="G2676" s="7" t="str">
        <f>VLOOKUP(K2676,[1]LibPAS_data!$A$2:$C$600,3,FALSE)</f>
        <v>Gila</v>
      </c>
      <c r="H2676">
        <v>14460</v>
      </c>
      <c r="I2676" t="s">
        <v>86</v>
      </c>
      <c r="J2676" s="7" t="str">
        <f>VLOOKUP(K2676,[1]LibPAS_data!$A$2:$C$601,2,FALSE)</f>
        <v>San Carlos Public Library</v>
      </c>
      <c r="K2676" t="s">
        <v>235</v>
      </c>
      <c r="L2676" t="s">
        <v>84</v>
      </c>
      <c r="M2676" t="s">
        <v>266</v>
      </c>
      <c r="P2676">
        <v>0</v>
      </c>
      <c r="Q2676">
        <v>0</v>
      </c>
      <c r="R2676">
        <v>0</v>
      </c>
      <c r="S2676">
        <v>0</v>
      </c>
      <c r="T2676">
        <v>0</v>
      </c>
      <c r="U2676">
        <v>0</v>
      </c>
      <c r="V2676">
        <v>0</v>
      </c>
    </row>
    <row r="2677" spans="1:22" ht="14.55" x14ac:dyDescent="0.35">
      <c r="A2677" s="22" t="str">
        <f>VLOOKUP(lex_jul_2014[[#This Row],[Locationid]],[1]LibPAS_data!$A$2:$D$264,4,FALSE)</f>
        <v>N/A</v>
      </c>
      <c r="B2677" s="10" t="str">
        <f>TEXT(C2677,"yyyy")&amp;"-"&amp;"Q"&amp;LOOKUP(MONTH(C2677),{1,4,7,10},{1,2,3,4})</f>
        <v>2016-Q2</v>
      </c>
      <c r="C2677" s="19">
        <v>42522</v>
      </c>
      <c r="D2677" s="7">
        <f>YEAR(DATE(YEAR(lex_jul_2014[[#This Row],[Date]]),MONTH(lex_jul_2014[[#This Row],[Date]])+6,1))</f>
        <v>2016</v>
      </c>
      <c r="E2677" s="39" t="str">
        <f>TEXT(lex_jul_2014[[#This Row],[Date]],"YYYY")</f>
        <v>2016</v>
      </c>
      <c r="F2677" t="s">
        <v>299</v>
      </c>
      <c r="G2677" s="7" t="str">
        <f>VLOOKUP(K2677,[1]LibPAS_data!$A$2:$C$600,3,FALSE)</f>
        <v>Maricopa</v>
      </c>
      <c r="H2677">
        <v>14484</v>
      </c>
      <c r="I2677" t="s">
        <v>103</v>
      </c>
      <c r="J2677" s="7" t="str">
        <f>VLOOKUP(K2677,[1]LibPAS_data!$A$2:$C$601,2,FALSE)</f>
        <v>San Lucy Library</v>
      </c>
      <c r="K2677" t="s">
        <v>236</v>
      </c>
      <c r="L2677" t="s">
        <v>96</v>
      </c>
      <c r="M2677" t="s">
        <v>266</v>
      </c>
      <c r="P2677">
        <v>0</v>
      </c>
      <c r="Q2677">
        <v>0</v>
      </c>
      <c r="R2677">
        <v>0</v>
      </c>
      <c r="S2677">
        <v>0</v>
      </c>
      <c r="T2677">
        <v>0</v>
      </c>
      <c r="U2677">
        <v>0</v>
      </c>
      <c r="V2677">
        <v>0</v>
      </c>
    </row>
    <row r="2678" spans="1:22" ht="14.55" x14ac:dyDescent="0.35">
      <c r="A2678" s="22" t="e">
        <f>VLOOKUP(lex_jul_2014[[#This Row],[Locationid]],[1]LibPAS_data!$A$2:$D$264,4,FALSE)</f>
        <v>#N/A</v>
      </c>
      <c r="B2678" s="10" t="str">
        <f>TEXT(C2678,"yyyy")&amp;"-"&amp;"Q"&amp;LOOKUP(MONTH(C2678),{1,4,7,10},{1,2,3,4})</f>
        <v>2016-Q2</v>
      </c>
      <c r="C2678" s="19">
        <v>42522</v>
      </c>
      <c r="D2678" s="7">
        <f>YEAR(DATE(YEAR(lex_jul_2014[[#This Row],[Date]]),MONTH(lex_jul_2014[[#This Row],[Date]])+6,1))</f>
        <v>2016</v>
      </c>
      <c r="E2678" s="39" t="str">
        <f>TEXT(lex_jul_2014[[#This Row],[Date]],"YYYY")</f>
        <v>2016</v>
      </c>
      <c r="F2678" t="s">
        <v>299</v>
      </c>
      <c r="G2678" s="7" t="str">
        <f>VLOOKUP(K2678,[1]LibPAS_data!$A$2:$C$600,3,FALSE)</f>
        <v>Pinal</v>
      </c>
      <c r="H2678">
        <v>13842</v>
      </c>
      <c r="I2678" t="s">
        <v>25</v>
      </c>
      <c r="J2678" s="7" t="str">
        <f>VLOOKUP(K2678,[1]LibPAS_data!$A$2:$C$601,2,FALSE)</f>
        <v>San Manuel Public Library</v>
      </c>
      <c r="K2678" t="s">
        <v>237</v>
      </c>
      <c r="L2678" t="s">
        <v>13</v>
      </c>
      <c r="M2678" t="s">
        <v>266</v>
      </c>
      <c r="P2678">
        <v>0</v>
      </c>
      <c r="Q2678">
        <v>0</v>
      </c>
      <c r="R2678">
        <v>0</v>
      </c>
      <c r="S2678">
        <v>0</v>
      </c>
      <c r="T2678">
        <v>0</v>
      </c>
      <c r="U2678">
        <v>0</v>
      </c>
      <c r="V2678">
        <v>0</v>
      </c>
    </row>
    <row r="2679" spans="1:22" ht="14.55" x14ac:dyDescent="0.35">
      <c r="A2679" s="22">
        <f>VLOOKUP(lex_jul_2014[[#This Row],[Locationid]],[1]LibPAS_data!$A$2:$D$264,4,FALSE)</f>
        <v>360</v>
      </c>
      <c r="B2679" s="10" t="str">
        <f>TEXT(C2679,"yyyy")&amp;"-"&amp;"Q"&amp;LOOKUP(MONTH(C2679),{1,4,7,10},{1,2,3,4})</f>
        <v>2016-Q2</v>
      </c>
      <c r="C2679" s="19">
        <v>42522</v>
      </c>
      <c r="D2679" s="7">
        <f>YEAR(DATE(YEAR(lex_jul_2014[[#This Row],[Date]]),MONTH(lex_jul_2014[[#This Row],[Date]])+6,1))</f>
        <v>2016</v>
      </c>
      <c r="E2679" s="39" t="str">
        <f>TEXT(lex_jul_2014[[#This Row],[Date]],"YYYY")</f>
        <v>2016</v>
      </c>
      <c r="F2679" t="s">
        <v>299</v>
      </c>
      <c r="G2679" s="7" t="str">
        <f>VLOOKUP(K2679,[1]LibPAS_data!$A$2:$C$600,3,FALSE)</f>
        <v>Pima</v>
      </c>
      <c r="H2679">
        <v>14511</v>
      </c>
      <c r="I2679" t="s">
        <v>133</v>
      </c>
      <c r="J2679" s="7" t="str">
        <f>VLOOKUP(K2679,[1]LibPAS_data!$A$2:$C$601,2,FALSE)</f>
        <v>San Xavier Library Center</v>
      </c>
      <c r="K2679" t="s">
        <v>238</v>
      </c>
      <c r="L2679" t="s">
        <v>131</v>
      </c>
      <c r="M2679" t="s">
        <v>266</v>
      </c>
      <c r="P2679">
        <v>0</v>
      </c>
      <c r="Q2679">
        <v>0</v>
      </c>
      <c r="R2679">
        <v>0</v>
      </c>
      <c r="S2679">
        <v>0</v>
      </c>
      <c r="T2679">
        <v>0</v>
      </c>
      <c r="U2679">
        <v>0</v>
      </c>
      <c r="V2679">
        <v>0</v>
      </c>
    </row>
    <row r="2680" spans="1:22" ht="14.55" x14ac:dyDescent="0.35">
      <c r="A2680" s="22">
        <f>VLOOKUP(lex_jul_2014[[#This Row],[Locationid]],[1]LibPAS_data!$A$2:$D$264,4,FALSE)</f>
        <v>174482</v>
      </c>
      <c r="B2680" s="10" t="str">
        <f>TEXT(C2680,"yyyy")&amp;"-"&amp;"Q"&amp;LOOKUP(MONTH(C2680),{1,4,7,10},{1,2,3,4})</f>
        <v>2016-Q2</v>
      </c>
      <c r="C2680" s="19">
        <v>42522</v>
      </c>
      <c r="D2680" s="7">
        <f>YEAR(DATE(YEAR(lex_jul_2014[[#This Row],[Date]]),MONTH(lex_jul_2014[[#This Row],[Date]])+6,1))</f>
        <v>2016</v>
      </c>
      <c r="E2680" s="39" t="str">
        <f>TEXT(lex_jul_2014[[#This Row],[Date]],"YYYY")</f>
        <v>2016</v>
      </c>
      <c r="F2680" t="s">
        <v>299</v>
      </c>
      <c r="G2680" s="7" t="str">
        <f>VLOOKUP(K2680,[1]LibPAS_data!$A$2:$C$600,3,FALSE)</f>
        <v>Maricopa</v>
      </c>
      <c r="H2680">
        <v>14315</v>
      </c>
      <c r="I2680" t="s">
        <v>101</v>
      </c>
      <c r="J2680" s="7" t="str">
        <f>VLOOKUP(K2680,[1]LibPAS_data!$A$2:$C$601,2,FALSE)</f>
        <v>Scottsdale Public Library</v>
      </c>
      <c r="K2680" t="s">
        <v>239</v>
      </c>
      <c r="L2680" t="s">
        <v>96</v>
      </c>
      <c r="M2680" t="s">
        <v>266</v>
      </c>
      <c r="P2680">
        <v>9</v>
      </c>
      <c r="Q2680">
        <v>4</v>
      </c>
      <c r="R2680">
        <v>48</v>
      </c>
      <c r="S2680">
        <v>7</v>
      </c>
      <c r="T2680">
        <v>2</v>
      </c>
      <c r="U2680">
        <v>1</v>
      </c>
      <c r="V2680">
        <v>9</v>
      </c>
    </row>
    <row r="2681" spans="1:22" ht="14.55" x14ac:dyDescent="0.35">
      <c r="A2681" s="22">
        <f>VLOOKUP(lex_jul_2014[[#This Row],[Locationid]],[1]LibPAS_data!$A$2:$D$264,4,FALSE)</f>
        <v>11000</v>
      </c>
      <c r="B2681" s="10" t="str">
        <f>TEXT(C2681,"yyyy")&amp;"-"&amp;"Q"&amp;LOOKUP(MONTH(C2681),{1,4,7,10},{1,2,3,4})</f>
        <v>2016-Q2</v>
      </c>
      <c r="C2681" s="19">
        <v>42522</v>
      </c>
      <c r="D2681" s="7">
        <f>YEAR(DATE(YEAR(lex_jul_2014[[#This Row],[Date]]),MONTH(lex_jul_2014[[#This Row],[Date]])+6,1))</f>
        <v>2016</v>
      </c>
      <c r="E2681" s="39" t="str">
        <f>TEXT(lex_jul_2014[[#This Row],[Date]],"YYYY")</f>
        <v>2016</v>
      </c>
      <c r="F2681" t="s">
        <v>299</v>
      </c>
      <c r="G2681" s="7" t="str">
        <f>VLOOKUP(K2681,[1]LibPAS_data!$A$2:$C$600,3,FALSE)</f>
        <v>Yavapai</v>
      </c>
      <c r="H2681">
        <v>14525</v>
      </c>
      <c r="I2681" t="s">
        <v>49</v>
      </c>
      <c r="J2681" s="7" t="str">
        <f>VLOOKUP(K2681,[1]LibPAS_data!$A$2:$C$601,2,FALSE)</f>
        <v>Sedona Public Library</v>
      </c>
      <c r="K2681" t="s">
        <v>240</v>
      </c>
      <c r="L2681" t="s">
        <v>39</v>
      </c>
      <c r="M2681" t="s">
        <v>266</v>
      </c>
      <c r="P2681">
        <v>0</v>
      </c>
      <c r="Q2681">
        <v>0</v>
      </c>
      <c r="R2681">
        <v>0</v>
      </c>
      <c r="S2681">
        <v>0</v>
      </c>
      <c r="T2681">
        <v>0</v>
      </c>
      <c r="U2681">
        <v>0</v>
      </c>
      <c r="V2681">
        <v>0</v>
      </c>
    </row>
    <row r="2682" spans="1:22" ht="14.55" x14ac:dyDescent="0.35">
      <c r="A2682" s="22" t="e">
        <f>VLOOKUP(lex_jul_2014[[#This Row],[Locationid]],[1]LibPAS_data!$A$2:$D$264,4,FALSE)</f>
        <v>#N/A</v>
      </c>
      <c r="B2682" s="10" t="str">
        <f>TEXT(C2682,"yyyy")&amp;"-"&amp;"Q"&amp;LOOKUP(MONTH(C2682),{1,4,7,10},{1,2,3,4})</f>
        <v>2016-Q2</v>
      </c>
      <c r="C2682" s="19">
        <v>42522</v>
      </c>
      <c r="D2682" s="7">
        <f>YEAR(DATE(YEAR(lex_jul_2014[[#This Row],[Date]]),MONTH(lex_jul_2014[[#This Row],[Date]])+6,1))</f>
        <v>2016</v>
      </c>
      <c r="E2682" s="39" t="str">
        <f>TEXT(lex_jul_2014[[#This Row],[Date]],"YYYY")</f>
        <v>2016</v>
      </c>
      <c r="F2682" t="s">
        <v>299</v>
      </c>
      <c r="G2682" s="7" t="str">
        <f>VLOOKUP(K2682,[1]LibPAS_data!$A$2:$C$600,3,FALSE)</f>
        <v>Yavapai</v>
      </c>
      <c r="H2682">
        <v>14550</v>
      </c>
      <c r="I2682" t="s">
        <v>50</v>
      </c>
      <c r="J2682" s="7" t="str">
        <f>VLOOKUP(K2682,[1]LibPAS_data!$A$2:$C$601,2,FALSE)</f>
        <v>Seligman Public Library</v>
      </c>
      <c r="K2682" t="s">
        <v>241</v>
      </c>
      <c r="L2682" t="s">
        <v>39</v>
      </c>
      <c r="M2682" t="s">
        <v>266</v>
      </c>
      <c r="P2682">
        <v>0</v>
      </c>
      <c r="Q2682">
        <v>0</v>
      </c>
      <c r="R2682">
        <v>0</v>
      </c>
      <c r="S2682">
        <v>0</v>
      </c>
      <c r="T2682">
        <v>0</v>
      </c>
      <c r="U2682">
        <v>0</v>
      </c>
      <c r="V2682">
        <v>0</v>
      </c>
    </row>
    <row r="2683" spans="1:22" ht="14.55" x14ac:dyDescent="0.35">
      <c r="A2683" s="22">
        <f>VLOOKUP(lex_jul_2014[[#This Row],[Locationid]],[1]LibPAS_data!$A$2:$D$264,4,FALSE)</f>
        <v>8021</v>
      </c>
      <c r="B2683" s="10" t="str">
        <f>TEXT(C2683,"yyyy")&amp;"-"&amp;"Q"&amp;LOOKUP(MONTH(C2683),{1,4,7,10},{1,2,3,4})</f>
        <v>2016-Q2</v>
      </c>
      <c r="C2683" s="19">
        <v>42522</v>
      </c>
      <c r="D2683" s="7">
        <f>YEAR(DATE(YEAR(lex_jul_2014[[#This Row],[Date]]),MONTH(lex_jul_2014[[#This Row],[Date]])+6,1))</f>
        <v>2016</v>
      </c>
      <c r="E2683" s="39" t="str">
        <f>TEXT(lex_jul_2014[[#This Row],[Date]],"YYYY")</f>
        <v>2016</v>
      </c>
      <c r="F2683" t="s">
        <v>299</v>
      </c>
      <c r="G2683" s="7" t="str">
        <f>VLOOKUP(K2683,[1]LibPAS_data!$A$2:$C$600,3,FALSE)</f>
        <v>Navajo</v>
      </c>
      <c r="H2683">
        <v>14503</v>
      </c>
      <c r="I2683" t="s">
        <v>130</v>
      </c>
      <c r="J2683" s="7" t="str">
        <f>VLOOKUP(K2683,[1]LibPAS_data!$A$2:$C$601,2,FALSE)</f>
        <v>Show Low Public Library</v>
      </c>
      <c r="K2683" t="s">
        <v>242</v>
      </c>
      <c r="L2683" t="s">
        <v>114</v>
      </c>
      <c r="M2683" t="s">
        <v>266</v>
      </c>
      <c r="P2683">
        <v>0</v>
      </c>
      <c r="Q2683">
        <v>0</v>
      </c>
      <c r="R2683">
        <v>0</v>
      </c>
      <c r="S2683">
        <v>0</v>
      </c>
      <c r="T2683">
        <v>0</v>
      </c>
      <c r="U2683">
        <v>0</v>
      </c>
      <c r="V2683">
        <v>0</v>
      </c>
    </row>
    <row r="2684" spans="1:22" ht="14.55" x14ac:dyDescent="0.35">
      <c r="A2684" s="22">
        <f>VLOOKUP(lex_jul_2014[[#This Row],[Locationid]],[1]LibPAS_data!$A$2:$D$264,4,FALSE)</f>
        <v>32811</v>
      </c>
      <c r="B2684" s="10" t="str">
        <f>TEXT(C2684,"yyyy")&amp;"-"&amp;"Q"&amp;LOOKUP(MONTH(C2684),{1,4,7,10},{1,2,3,4})</f>
        <v>2016-Q2</v>
      </c>
      <c r="C2684" s="19">
        <v>42522</v>
      </c>
      <c r="D2684" s="7">
        <f>YEAR(DATE(YEAR(lex_jul_2014[[#This Row],[Date]]),MONTH(lex_jul_2014[[#This Row],[Date]])+6,1))</f>
        <v>2016</v>
      </c>
      <c r="E2684" s="39" t="str">
        <f>TEXT(lex_jul_2014[[#This Row],[Date]],"YYYY")</f>
        <v>2016</v>
      </c>
      <c r="F2684" t="s">
        <v>299</v>
      </c>
      <c r="G2684" s="7" t="str">
        <f>VLOOKUP(K2684,[1]LibPAS_data!$A$2:$C$600,3,FALSE)</f>
        <v>Cochise</v>
      </c>
      <c r="H2684">
        <v>14450</v>
      </c>
      <c r="I2684" t="s">
        <v>75</v>
      </c>
      <c r="J2684" s="7" t="str">
        <f>VLOOKUP(K2684,[1]LibPAS_data!$A$2:$C$601,2,FALSE)</f>
        <v>Sierra Vista Public Library</v>
      </c>
      <c r="K2684" t="s">
        <v>243</v>
      </c>
      <c r="L2684" t="s">
        <v>76</v>
      </c>
      <c r="M2684" t="s">
        <v>266</v>
      </c>
      <c r="P2684">
        <v>0</v>
      </c>
      <c r="Q2684">
        <v>0</v>
      </c>
      <c r="R2684">
        <v>0</v>
      </c>
      <c r="S2684">
        <v>0</v>
      </c>
      <c r="T2684">
        <v>0</v>
      </c>
      <c r="U2684">
        <v>0</v>
      </c>
      <c r="V2684">
        <v>0</v>
      </c>
    </row>
    <row r="2685" spans="1:22" ht="14.55" x14ac:dyDescent="0.35">
      <c r="A2685" s="22">
        <f>VLOOKUP(lex_jul_2014[[#This Row],[Locationid]],[1]LibPAS_data!$A$2:$D$264,4,FALSE)</f>
        <v>6435</v>
      </c>
      <c r="B2685" s="10" t="str">
        <f>TEXT(C2685,"yyyy")&amp;"-"&amp;"Q"&amp;LOOKUP(MONTH(C2685),{1,4,7,10},{1,2,3,4})</f>
        <v>2016-Q2</v>
      </c>
      <c r="C2685" s="19">
        <v>42522</v>
      </c>
      <c r="D2685" s="7">
        <f>YEAR(DATE(YEAR(lex_jul_2014[[#This Row],[Date]]),MONTH(lex_jul_2014[[#This Row],[Date]])+6,1))</f>
        <v>2016</v>
      </c>
      <c r="E2685" s="39" t="str">
        <f>TEXT(lex_jul_2014[[#This Row],[Date]],"YYYY")</f>
        <v>2016</v>
      </c>
      <c r="F2685" t="s">
        <v>299</v>
      </c>
      <c r="G2685" s="7" t="str">
        <f>VLOOKUP(K2685,[1]LibPAS_data!$A$2:$C$600,3,FALSE)</f>
        <v>Navajo</v>
      </c>
      <c r="H2685">
        <v>14504</v>
      </c>
      <c r="I2685" t="s">
        <v>120</v>
      </c>
      <c r="J2685" s="7" t="str">
        <f>VLOOKUP(K2685,[1]LibPAS_data!$A$2:$C$601,2,FALSE)</f>
        <v>Snowflake-Taylor Public Library</v>
      </c>
      <c r="K2685" t="s">
        <v>244</v>
      </c>
      <c r="L2685" t="s">
        <v>114</v>
      </c>
      <c r="M2685" t="s">
        <v>266</v>
      </c>
      <c r="P2685">
        <v>0</v>
      </c>
      <c r="Q2685">
        <v>0</v>
      </c>
      <c r="R2685">
        <v>0</v>
      </c>
      <c r="S2685">
        <v>0</v>
      </c>
      <c r="T2685">
        <v>0</v>
      </c>
      <c r="U2685">
        <v>0</v>
      </c>
      <c r="V2685">
        <v>0</v>
      </c>
    </row>
    <row r="2686" spans="1:22" ht="14.55" x14ac:dyDescent="0.35">
      <c r="A2686" s="22">
        <f>VLOOKUP(lex_jul_2014[[#This Row],[Locationid]],[1]LibPAS_data!$A$2:$D$264,4,FALSE)</f>
        <v>2616</v>
      </c>
      <c r="B2686" s="10" t="str">
        <f>TEXT(C2686,"yyyy")&amp;"-"&amp;"Q"&amp;LOOKUP(MONTH(C2686),{1,4,7,10},{1,2,3,4})</f>
        <v>2016-Q2</v>
      </c>
      <c r="C2686" s="19">
        <v>42522</v>
      </c>
      <c r="D2686" s="7">
        <f>YEAR(DATE(YEAR(lex_jul_2014[[#This Row],[Date]]),MONTH(lex_jul_2014[[#This Row],[Date]])+6,1))</f>
        <v>2016</v>
      </c>
      <c r="E2686" s="39" t="str">
        <f>TEXT(lex_jul_2014[[#This Row],[Date]],"YYYY")</f>
        <v>2016</v>
      </c>
      <c r="F2686" t="s">
        <v>299</v>
      </c>
      <c r="G2686" s="7" t="str">
        <f>VLOOKUP(K2686,[1]LibPAS_data!$A$2:$C$600,3,FALSE)</f>
        <v>Pinal</v>
      </c>
      <c r="H2686">
        <v>13844</v>
      </c>
      <c r="I2686" t="s">
        <v>27</v>
      </c>
      <c r="J2686" s="7" t="str">
        <f>VLOOKUP(K2686,[1]LibPAS_data!$A$2:$C$601,2,FALSE)</f>
        <v>Superior Public Library</v>
      </c>
      <c r="K2686" t="s">
        <v>245</v>
      </c>
      <c r="L2686" t="s">
        <v>13</v>
      </c>
      <c r="M2686" t="s">
        <v>266</v>
      </c>
      <c r="P2686">
        <v>0</v>
      </c>
      <c r="Q2686">
        <v>0</v>
      </c>
      <c r="R2686">
        <v>0</v>
      </c>
      <c r="S2686">
        <v>0</v>
      </c>
      <c r="T2686">
        <v>0</v>
      </c>
      <c r="U2686">
        <v>0</v>
      </c>
      <c r="V2686">
        <v>0</v>
      </c>
    </row>
    <row r="2687" spans="1:22" ht="14.55" x14ac:dyDescent="0.35">
      <c r="A2687" s="22">
        <f>VLOOKUP(lex_jul_2014[[#This Row],[Locationid]],[1]LibPAS_data!$A$2:$D$264,4,FALSE)</f>
        <v>140708</v>
      </c>
      <c r="B2687" s="10" t="str">
        <f>TEXT(C2687,"yyyy")&amp;"-"&amp;"Q"&amp;LOOKUP(MONTH(C2687),{1,4,7,10},{1,2,3,4})</f>
        <v>2016-Q2</v>
      </c>
      <c r="C2687" s="19">
        <v>42522</v>
      </c>
      <c r="D2687" s="7">
        <f>YEAR(DATE(YEAR(lex_jul_2014[[#This Row],[Date]]),MONTH(lex_jul_2014[[#This Row],[Date]])+6,1))</f>
        <v>2016</v>
      </c>
      <c r="E2687" s="39" t="str">
        <f>TEXT(lex_jul_2014[[#This Row],[Date]],"YYYY")</f>
        <v>2016</v>
      </c>
      <c r="F2687" t="s">
        <v>299</v>
      </c>
      <c r="G2687" s="7" t="str">
        <f>VLOOKUP(K2687,[1]LibPAS_data!$A$2:$C$600,3,FALSE)</f>
        <v>Maricopa</v>
      </c>
      <c r="H2687">
        <v>5355</v>
      </c>
      <c r="I2687" t="s">
        <v>108</v>
      </c>
      <c r="J2687" s="7" t="str">
        <f>VLOOKUP(K2687,[1]LibPAS_data!$A$2:$C$601,2,FALSE)</f>
        <v>Tempe Public Library</v>
      </c>
      <c r="K2687" t="s">
        <v>270</v>
      </c>
      <c r="L2687" t="s">
        <v>96</v>
      </c>
      <c r="M2687" t="s">
        <v>266</v>
      </c>
      <c r="P2687">
        <v>34</v>
      </c>
      <c r="Q2687">
        <v>6</v>
      </c>
      <c r="R2687">
        <v>67</v>
      </c>
      <c r="S2687">
        <v>0</v>
      </c>
      <c r="T2687">
        <v>1</v>
      </c>
      <c r="U2687">
        <v>3</v>
      </c>
      <c r="V2687">
        <v>75</v>
      </c>
    </row>
    <row r="2688" spans="1:22" ht="14.55" x14ac:dyDescent="0.35">
      <c r="A2688" s="22" t="str">
        <f>VLOOKUP(lex_jul_2014[[#This Row],[Locationid]],[1]LibPAS_data!$A$2:$D$264,4,FALSE)</f>
        <v>N/A</v>
      </c>
      <c r="B2688" s="10" t="str">
        <f>TEXT(C2688,"yyyy")&amp;"-"&amp;"Q"&amp;LOOKUP(MONTH(C2688),{1,4,7,10},{1,2,3,4})</f>
        <v>2016-Q2</v>
      </c>
      <c r="C2688" s="19">
        <v>42522</v>
      </c>
      <c r="D2688" s="7">
        <f>YEAR(DATE(YEAR(lex_jul_2014[[#This Row],[Date]]),MONTH(lex_jul_2014[[#This Row],[Date]])+6,1))</f>
        <v>2016</v>
      </c>
      <c r="E2688" s="39" t="str">
        <f>TEXT(lex_jul_2014[[#This Row],[Date]],"YYYY")</f>
        <v>2016</v>
      </c>
      <c r="F2688" t="s">
        <v>299</v>
      </c>
      <c r="G2688" s="7" t="str">
        <f>VLOOKUP(K2688,[1]LibPAS_data!$A$2:$C$600,3,FALSE)</f>
        <v>Mohave</v>
      </c>
      <c r="H2688">
        <v>14491</v>
      </c>
      <c r="I2688" t="s">
        <v>32</v>
      </c>
      <c r="J2688" s="7" t="str">
        <f>VLOOKUP(K2688,[1]LibPAS_data!$A$2:$C$601,2,FALSE)</f>
        <v>The Edward McElwain Memorial Lib</v>
      </c>
      <c r="K2688" t="s">
        <v>246</v>
      </c>
      <c r="L2688" t="s">
        <v>28</v>
      </c>
      <c r="M2688" t="s">
        <v>266</v>
      </c>
      <c r="P2688">
        <v>0</v>
      </c>
      <c r="Q2688">
        <v>0</v>
      </c>
      <c r="R2688">
        <v>0</v>
      </c>
      <c r="S2688">
        <v>0</v>
      </c>
      <c r="T2688">
        <v>0</v>
      </c>
      <c r="U2688">
        <v>0</v>
      </c>
      <c r="V2688">
        <v>0</v>
      </c>
    </row>
    <row r="2689" spans="1:22" ht="14.55" x14ac:dyDescent="0.35">
      <c r="A2689" s="22">
        <f>VLOOKUP(lex_jul_2014[[#This Row],[Locationid]],[1]LibPAS_data!$A$2:$D$264,4,FALSE)</f>
        <v>4415</v>
      </c>
      <c r="B2689" s="10" t="str">
        <f>TEXT(C2689,"yyyy")&amp;"-"&amp;"Q"&amp;LOOKUP(MONTH(C2689),{1,4,7,10},{1,2,3,4})</f>
        <v>2016-Q2</v>
      </c>
      <c r="C2689" s="19">
        <v>42522</v>
      </c>
      <c r="D2689" s="7">
        <f>YEAR(DATE(YEAR(lex_jul_2014[[#This Row],[Date]]),MONTH(lex_jul_2014[[#This Row],[Date]])+6,1))</f>
        <v>2016</v>
      </c>
      <c r="E2689" s="39" t="str">
        <f>TEXT(lex_jul_2014[[#This Row],[Date]],"YYYY")</f>
        <v>2016</v>
      </c>
      <c r="F2689" t="s">
        <v>299</v>
      </c>
      <c r="G2689" s="7" t="str">
        <f>VLOOKUP(K2689,[1]LibPAS_data!$A$2:$C$600,3,FALSE)</f>
        <v>Maricopa</v>
      </c>
      <c r="H2689">
        <v>14485</v>
      </c>
      <c r="I2689" t="s">
        <v>104</v>
      </c>
      <c r="J2689" s="7" t="str">
        <f>VLOOKUP(K2689,[1]LibPAS_data!$A$2:$C$601,2,FALSE)</f>
        <v>Tolleson Public Library</v>
      </c>
      <c r="K2689" t="s">
        <v>247</v>
      </c>
      <c r="L2689" t="s">
        <v>96</v>
      </c>
      <c r="M2689" t="s">
        <v>266</v>
      </c>
      <c r="P2689">
        <v>0</v>
      </c>
      <c r="Q2689">
        <v>0</v>
      </c>
      <c r="R2689">
        <v>0</v>
      </c>
      <c r="S2689">
        <v>0</v>
      </c>
      <c r="T2689">
        <v>0</v>
      </c>
      <c r="U2689">
        <v>0</v>
      </c>
      <c r="V2689">
        <v>0</v>
      </c>
    </row>
    <row r="2690" spans="1:22" ht="14.55" x14ac:dyDescent="0.35">
      <c r="A2690" s="22">
        <f>VLOOKUP(lex_jul_2014[[#This Row],[Locationid]],[1]LibPAS_data!$A$2:$D$264,4,FALSE)</f>
        <v>1184</v>
      </c>
      <c r="B2690" s="10" t="str">
        <f>TEXT(C2690,"yyyy")&amp;"-"&amp;"Q"&amp;LOOKUP(MONTH(C2690),{1,4,7,10},{1,2,3,4})</f>
        <v>2016-Q2</v>
      </c>
      <c r="C2690" s="19">
        <v>42522</v>
      </c>
      <c r="D2690" s="7">
        <f>YEAR(DATE(YEAR(lex_jul_2014[[#This Row],[Date]]),MONTH(lex_jul_2014[[#This Row],[Date]])+6,1))</f>
        <v>2016</v>
      </c>
      <c r="E2690" s="39" t="str">
        <f>TEXT(lex_jul_2014[[#This Row],[Date]],"YYYY")</f>
        <v>2016</v>
      </c>
      <c r="F2690" t="s">
        <v>299</v>
      </c>
      <c r="G2690" s="7" t="str">
        <f>VLOOKUP(K2690,[1]LibPAS_data!$A$2:$C$600,3,FALSE)</f>
        <v>Cochise</v>
      </c>
      <c r="H2690">
        <v>14451</v>
      </c>
      <c r="I2690" t="s">
        <v>77</v>
      </c>
      <c r="J2690" s="7" t="str">
        <f>VLOOKUP(K2690,[1]LibPAS_data!$A$2:$C$601,2,FALSE)</f>
        <v>Tombstone City Library</v>
      </c>
      <c r="K2690" t="s">
        <v>248</v>
      </c>
      <c r="L2690" t="s">
        <v>76</v>
      </c>
      <c r="M2690" t="s">
        <v>266</v>
      </c>
      <c r="P2690">
        <v>0</v>
      </c>
      <c r="Q2690">
        <v>0</v>
      </c>
      <c r="R2690">
        <v>0</v>
      </c>
      <c r="S2690">
        <v>0</v>
      </c>
      <c r="T2690">
        <v>0</v>
      </c>
      <c r="U2690">
        <v>0</v>
      </c>
      <c r="V2690">
        <v>0</v>
      </c>
    </row>
    <row r="2691" spans="1:22" ht="14.55" x14ac:dyDescent="0.35">
      <c r="A2691" s="22">
        <f>VLOOKUP(lex_jul_2014[[#This Row],[Locationid]],[1]LibPAS_data!$A$2:$D$264,4,FALSE)</f>
        <v>2341</v>
      </c>
      <c r="B2691" s="10" t="str">
        <f>TEXT(C2691,"yyyy")&amp;"-"&amp;"Q"&amp;LOOKUP(MONTH(C2691),{1,4,7,10},{1,2,3,4})</f>
        <v>2016-Q2</v>
      </c>
      <c r="C2691" s="19">
        <v>42522</v>
      </c>
      <c r="D2691" s="7">
        <f>YEAR(DATE(YEAR(lex_jul_2014[[#This Row],[Date]]),MONTH(lex_jul_2014[[#This Row],[Date]])+6,1))</f>
        <v>2016</v>
      </c>
      <c r="E2691" s="39" t="str">
        <f>TEXT(lex_jul_2014[[#This Row],[Date]],"YYYY")</f>
        <v>2016</v>
      </c>
      <c r="F2691" t="s">
        <v>299</v>
      </c>
      <c r="G2691" s="7" t="str">
        <f>VLOOKUP(K2691,[1]LibPAS_data!$A$2:$C$600,3,FALSE)</f>
        <v>Gila</v>
      </c>
      <c r="H2691">
        <v>14463</v>
      </c>
      <c r="I2691" t="s">
        <v>90</v>
      </c>
      <c r="J2691" s="7" t="str">
        <f>VLOOKUP(K2691,[1]LibPAS_data!$A$2:$C$601,2,FALSE)</f>
        <v>Tonto Basin Public</v>
      </c>
      <c r="K2691" t="s">
        <v>249</v>
      </c>
      <c r="L2691" t="s">
        <v>84</v>
      </c>
      <c r="M2691" t="s">
        <v>266</v>
      </c>
      <c r="P2691">
        <v>0</v>
      </c>
      <c r="Q2691">
        <v>0</v>
      </c>
      <c r="R2691">
        <v>0</v>
      </c>
      <c r="S2691">
        <v>0</v>
      </c>
      <c r="T2691">
        <v>0</v>
      </c>
      <c r="U2691">
        <v>0</v>
      </c>
      <c r="V2691">
        <v>0</v>
      </c>
    </row>
    <row r="2692" spans="1:22" ht="14.55" x14ac:dyDescent="0.35">
      <c r="A2692" s="22" t="e">
        <f>VLOOKUP(lex_jul_2014[[#This Row],[Locationid]],[1]LibPAS_data!$A$2:$D$264,4,FALSE)</f>
        <v>#N/A</v>
      </c>
      <c r="B2692" s="10" t="str">
        <f>TEXT(C2692,"yyyy")&amp;"-"&amp;"Q"&amp;LOOKUP(MONTH(C2692),{1,4,7,10},{1,2,3,4})</f>
        <v>2016-Q2</v>
      </c>
      <c r="C2692" s="19">
        <v>42522</v>
      </c>
      <c r="D2692" s="7">
        <f>YEAR(DATE(YEAR(lex_jul_2014[[#This Row],[Date]]),MONTH(lex_jul_2014[[#This Row],[Date]])+6,1))</f>
        <v>2016</v>
      </c>
      <c r="E2692" s="39" t="str">
        <f>TEXT(lex_jul_2014[[#This Row],[Date]],"YYYY")</f>
        <v>2016</v>
      </c>
      <c r="F2692" t="s">
        <v>299</v>
      </c>
      <c r="G2692" s="7" t="str">
        <f>VLOOKUP(K2692,[1]LibPAS_data!$A$2:$C$600,3,FALSE)</f>
        <v>Coconino</v>
      </c>
      <c r="H2692">
        <v>14457</v>
      </c>
      <c r="I2692" t="s">
        <v>68</v>
      </c>
      <c r="J2692" s="7" t="str">
        <f>VLOOKUP(K2692,[1]LibPAS_data!$A$2:$C$601,2,FALSE)</f>
        <v>Tuba City Public Library</v>
      </c>
      <c r="K2692" t="s">
        <v>250</v>
      </c>
      <c r="L2692" t="s">
        <v>62</v>
      </c>
      <c r="M2692" t="s">
        <v>266</v>
      </c>
      <c r="P2692">
        <v>0</v>
      </c>
      <c r="Q2692">
        <v>0</v>
      </c>
      <c r="R2692">
        <v>0</v>
      </c>
      <c r="S2692">
        <v>0</v>
      </c>
      <c r="T2692">
        <v>0</v>
      </c>
      <c r="U2692">
        <v>0</v>
      </c>
      <c r="V2692">
        <v>0</v>
      </c>
    </row>
    <row r="2693" spans="1:22" ht="14.55" x14ac:dyDescent="0.35">
      <c r="A2693" s="22">
        <f>VLOOKUP(lex_jul_2014[[#This Row],[Locationid]],[1]LibPAS_data!$A$2:$D$264,4,FALSE)</f>
        <v>1843</v>
      </c>
      <c r="B2693" s="10" t="str">
        <f>TEXT(C2693,"yyyy")&amp;"-"&amp;"Q"&amp;LOOKUP(MONTH(C2693),{1,4,7,10},{1,2,3,4})</f>
        <v>2016-Q2</v>
      </c>
      <c r="C2693" s="19">
        <v>42522</v>
      </c>
      <c r="D2693" s="7">
        <f>YEAR(DATE(YEAR(lex_jul_2014[[#This Row],[Date]]),MONTH(lex_jul_2014[[#This Row],[Date]])+6,1))</f>
        <v>2016</v>
      </c>
      <c r="E2693" s="39" t="str">
        <f>TEXT(lex_jul_2014[[#This Row],[Date]],"YYYY")</f>
        <v>2016</v>
      </c>
      <c r="F2693" t="s">
        <v>299</v>
      </c>
      <c r="G2693" s="7" t="str">
        <f>VLOOKUP(K2693,[1]LibPAS_data!$A$2:$C$600,3,FALSE)</f>
        <v>Pima</v>
      </c>
      <c r="H2693">
        <v>14512</v>
      </c>
      <c r="I2693" t="s">
        <v>134</v>
      </c>
      <c r="J2693" s="7" t="str">
        <f>VLOOKUP(K2693,[1]LibPAS_data!$A$2:$C$601,2,FALSE)</f>
        <v>Venito Garcia Library</v>
      </c>
      <c r="K2693" t="s">
        <v>251</v>
      </c>
      <c r="L2693" t="s">
        <v>131</v>
      </c>
      <c r="M2693" t="s">
        <v>266</v>
      </c>
      <c r="P2693">
        <v>0</v>
      </c>
      <c r="Q2693">
        <v>0</v>
      </c>
      <c r="R2693">
        <v>0</v>
      </c>
      <c r="S2693">
        <v>0</v>
      </c>
      <c r="T2693">
        <v>0</v>
      </c>
      <c r="U2693">
        <v>0</v>
      </c>
      <c r="V2693">
        <v>0</v>
      </c>
    </row>
    <row r="2694" spans="1:22" ht="14.55" x14ac:dyDescent="0.35">
      <c r="A2694" s="22" t="e">
        <f>VLOOKUP(lex_jul_2014[[#This Row],[Locationid]],[1]LibPAS_data!$A$2:$D$264,4,FALSE)</f>
        <v>#N/A</v>
      </c>
      <c r="B2694" s="10" t="str">
        <f>TEXT(C2694,"yyyy")&amp;"-"&amp;"Q"&amp;LOOKUP(MONTH(C2694),{1,4,7,10},{1,2,3,4})</f>
        <v>2016-Q2</v>
      </c>
      <c r="C2694" s="19">
        <v>42522</v>
      </c>
      <c r="D2694" s="7">
        <f>YEAR(DATE(YEAR(lex_jul_2014[[#This Row],[Date]]),MONTH(lex_jul_2014[[#This Row],[Date]])+6,1))</f>
        <v>2016</v>
      </c>
      <c r="E2694" s="39" t="str">
        <f>TEXT(lex_jul_2014[[#This Row],[Date]],"YYYY")</f>
        <v>2016</v>
      </c>
      <c r="F2694" t="s">
        <v>299</v>
      </c>
      <c r="G2694" s="7" t="str">
        <f>VLOOKUP(K2694,[1]LibPAS_data!$A$2:$C$600,3,FALSE)</f>
        <v>Pinal</v>
      </c>
      <c r="H2694">
        <v>14443</v>
      </c>
      <c r="I2694" t="s">
        <v>21</v>
      </c>
      <c r="J2694" s="7" t="str">
        <f>VLOOKUP(K2694,[1]LibPAS_data!$A$2:$C$601,2,FALSE)</f>
        <v>Vista Grande Library</v>
      </c>
      <c r="K2694" t="s">
        <v>252</v>
      </c>
      <c r="L2694" t="s">
        <v>13</v>
      </c>
      <c r="M2694" t="s">
        <v>266</v>
      </c>
      <c r="P2694">
        <v>0</v>
      </c>
      <c r="Q2694">
        <v>0</v>
      </c>
      <c r="R2694">
        <v>0</v>
      </c>
      <c r="S2694">
        <v>0</v>
      </c>
      <c r="T2694">
        <v>0</v>
      </c>
      <c r="U2694">
        <v>0</v>
      </c>
      <c r="V2694">
        <v>0</v>
      </c>
    </row>
    <row r="2695" spans="1:22" ht="14.55" x14ac:dyDescent="0.35">
      <c r="A2695" s="22" t="str">
        <f>VLOOKUP(lex_jul_2014[[#This Row],[Locationid]],[1]LibPAS_data!$A$2:$D$264,4,FALSE)</f>
        <v>N/A</v>
      </c>
      <c r="B2695" s="10" t="str">
        <f>TEXT(C2695,"yyyy")&amp;"-"&amp;"Q"&amp;LOOKUP(MONTH(C2695),{1,4,7,10},{1,2,3,4})</f>
        <v>2016-Q2</v>
      </c>
      <c r="C2695" s="19">
        <v>42522</v>
      </c>
      <c r="D2695" s="7">
        <f>YEAR(DATE(YEAR(lex_jul_2014[[#This Row],[Date]]),MONTH(lex_jul_2014[[#This Row],[Date]])+6,1))</f>
        <v>2016</v>
      </c>
      <c r="E2695" s="39" t="str">
        <f>TEXT(lex_jul_2014[[#This Row],[Date]],"YYYY")</f>
        <v>2016</v>
      </c>
      <c r="F2695" t="s">
        <v>299</v>
      </c>
      <c r="G2695" s="7" t="str">
        <f>VLOOKUP(K2695,[1]LibPAS_data!$A$2:$C$600,3,FALSE)</f>
        <v>Maricopa</v>
      </c>
      <c r="H2695">
        <v>14481</v>
      </c>
      <c r="I2695" t="s">
        <v>111</v>
      </c>
      <c r="J2695" s="7" t="str">
        <f>VLOOKUP(K2695,[1]LibPAS_data!$A$2:$C$601,2,FALSE)</f>
        <v>Wickenburg Public Library</v>
      </c>
      <c r="K2695" t="s">
        <v>253</v>
      </c>
      <c r="L2695" t="s">
        <v>96</v>
      </c>
      <c r="M2695" t="s">
        <v>266</v>
      </c>
      <c r="P2695">
        <v>0</v>
      </c>
      <c r="Q2695">
        <v>0</v>
      </c>
      <c r="R2695">
        <v>0</v>
      </c>
      <c r="S2695">
        <v>0</v>
      </c>
      <c r="T2695">
        <v>0</v>
      </c>
      <c r="U2695">
        <v>0</v>
      </c>
      <c r="V2695">
        <v>0</v>
      </c>
    </row>
    <row r="2696" spans="1:22" ht="14.55" x14ac:dyDescent="0.35">
      <c r="A2696" s="22" t="e">
        <f>VLOOKUP(lex_jul_2014[[#This Row],[Locationid]],[1]LibPAS_data!$A$2:$D$264,4,FALSE)</f>
        <v>#N/A</v>
      </c>
      <c r="B2696" s="10" t="str">
        <f>TEXT(C2696,"yyyy")&amp;"-"&amp;"Q"&amp;LOOKUP(MONTH(C2696),{1,4,7,10},{1,2,3,4})</f>
        <v>2016-Q2</v>
      </c>
      <c r="C2696" s="19">
        <v>42522</v>
      </c>
      <c r="D2696" s="7">
        <f>YEAR(DATE(YEAR(lex_jul_2014[[#This Row],[Date]]),MONTH(lex_jul_2014[[#This Row],[Date]])+6,1))</f>
        <v>2016</v>
      </c>
      <c r="E2696" s="39" t="str">
        <f>TEXT(lex_jul_2014[[#This Row],[Date]],"YYYY")</f>
        <v>2016</v>
      </c>
      <c r="F2696" t="s">
        <v>299</v>
      </c>
      <c r="G2696" s="7" t="str">
        <f>VLOOKUP(K2696,[1]LibPAS_data!$A$2:$C$600,3,FALSE)</f>
        <v>Yavapai</v>
      </c>
      <c r="H2696">
        <v>14551</v>
      </c>
      <c r="I2696" t="s">
        <v>43</v>
      </c>
      <c r="J2696" s="7" t="str">
        <f>VLOOKUP(K2696,[1]LibPAS_data!$A$2:$C$601,2,FALSE)</f>
        <v>Wilhoit Public Library</v>
      </c>
      <c r="K2696" t="s">
        <v>254</v>
      </c>
      <c r="L2696" t="s">
        <v>39</v>
      </c>
      <c r="M2696" t="s">
        <v>266</v>
      </c>
      <c r="P2696">
        <v>0</v>
      </c>
      <c r="Q2696">
        <v>0</v>
      </c>
      <c r="R2696">
        <v>0</v>
      </c>
      <c r="S2696">
        <v>0</v>
      </c>
      <c r="T2696">
        <v>0</v>
      </c>
      <c r="U2696">
        <v>0</v>
      </c>
      <c r="V2696">
        <v>0</v>
      </c>
    </row>
    <row r="2697" spans="1:22" ht="14.55" x14ac:dyDescent="0.35">
      <c r="A2697" s="22" t="str">
        <f>VLOOKUP(lex_jul_2014[[#This Row],[Locationid]],[1]LibPAS_data!$A$2:$D$264,4,FALSE)</f>
        <v>N/A</v>
      </c>
      <c r="B2697" s="10" t="str">
        <f>TEXT(C2697,"yyyy")&amp;"-"&amp;"Q"&amp;LOOKUP(MONTH(C2697),{1,4,7,10},{1,2,3,4})</f>
        <v>2016-Q2</v>
      </c>
      <c r="C2697" s="19">
        <v>42522</v>
      </c>
      <c r="D2697" s="7">
        <f>YEAR(DATE(YEAR(lex_jul_2014[[#This Row],[Date]]),MONTH(lex_jul_2014[[#This Row],[Date]])+6,1))</f>
        <v>2016</v>
      </c>
      <c r="E2697" s="39" t="str">
        <f>TEXT(lex_jul_2014[[#This Row],[Date]],"YYYY")</f>
        <v>2016</v>
      </c>
      <c r="F2697" t="s">
        <v>299</v>
      </c>
      <c r="G2697" s="7" t="str">
        <f>VLOOKUP(K2697,[1]LibPAS_data!$A$2:$C$600,3,FALSE)</f>
        <v>Coconino</v>
      </c>
      <c r="H2697">
        <v>13090</v>
      </c>
      <c r="I2697" t="s">
        <v>61</v>
      </c>
      <c r="J2697" s="7" t="str">
        <f>VLOOKUP(K2697,[1]LibPAS_data!$A$2:$C$601,2,FALSE)</f>
        <v>Williams Public Library</v>
      </c>
      <c r="K2697" t="s">
        <v>255</v>
      </c>
      <c r="L2697" t="s">
        <v>62</v>
      </c>
      <c r="M2697" t="s">
        <v>266</v>
      </c>
      <c r="P2697">
        <v>0</v>
      </c>
      <c r="Q2697">
        <v>0</v>
      </c>
      <c r="R2697">
        <v>0</v>
      </c>
      <c r="S2697">
        <v>0</v>
      </c>
      <c r="T2697">
        <v>0</v>
      </c>
      <c r="U2697">
        <v>0</v>
      </c>
      <c r="V2697">
        <v>0</v>
      </c>
    </row>
    <row r="2698" spans="1:22" ht="14.55" x14ac:dyDescent="0.35">
      <c r="A2698" s="22">
        <f>VLOOKUP(lex_jul_2014[[#This Row],[Locationid]],[1]LibPAS_data!$A$2:$D$264,4,FALSE)</f>
        <v>3037</v>
      </c>
      <c r="B2698" s="10" t="str">
        <f>TEXT(C2698,"yyyy")&amp;"-"&amp;"Q"&amp;LOOKUP(MONTH(C2698),{1,4,7,10},{1,2,3,4})</f>
        <v>2016-Q2</v>
      </c>
      <c r="C2698" s="19">
        <v>42522</v>
      </c>
      <c r="D2698" s="7">
        <f>YEAR(DATE(YEAR(lex_jul_2014[[#This Row],[Date]]),MONTH(lex_jul_2014[[#This Row],[Date]])+6,1))</f>
        <v>2016</v>
      </c>
      <c r="E2698" s="39" t="str">
        <f>TEXT(lex_jul_2014[[#This Row],[Date]],"YYYY")</f>
        <v>2016</v>
      </c>
      <c r="F2698" t="s">
        <v>299</v>
      </c>
      <c r="G2698" s="7" t="str">
        <f>VLOOKUP(K2698,[1]LibPAS_data!$A$2:$C$600,3,FALSE)</f>
        <v>Navajo</v>
      </c>
      <c r="H2698">
        <v>14505</v>
      </c>
      <c r="I2698" t="s">
        <v>121</v>
      </c>
      <c r="J2698" s="7" t="str">
        <f>VLOOKUP(K2698,[1]LibPAS_data!$A$2:$C$601,2,FALSE)</f>
        <v>Winslow Public Library</v>
      </c>
      <c r="K2698" t="s">
        <v>256</v>
      </c>
      <c r="L2698" t="s">
        <v>114</v>
      </c>
      <c r="M2698" t="s">
        <v>266</v>
      </c>
      <c r="P2698">
        <v>0</v>
      </c>
      <c r="Q2698">
        <v>0</v>
      </c>
      <c r="R2698">
        <v>0</v>
      </c>
      <c r="S2698">
        <v>0</v>
      </c>
      <c r="T2698">
        <v>0</v>
      </c>
      <c r="U2698">
        <v>0</v>
      </c>
      <c r="V2698">
        <v>0</v>
      </c>
    </row>
    <row r="2699" spans="1:22" ht="14.55" x14ac:dyDescent="0.35">
      <c r="A2699" s="22" t="e">
        <f>VLOOKUP(lex_jul_2014[[#This Row],[Locationid]],[1]LibPAS_data!$A$2:$D$264,4,FALSE)</f>
        <v>#N/A</v>
      </c>
      <c r="B2699" s="10" t="str">
        <f>TEXT(C2699,"yyyy")&amp;"-"&amp;"Q"&amp;LOOKUP(MONTH(C2699),{1,4,7,10},{1,2,3,4})</f>
        <v>2016-Q2</v>
      </c>
      <c r="C2699" s="19">
        <v>42522</v>
      </c>
      <c r="D2699" s="7">
        <f>YEAR(DATE(YEAR(lex_jul_2014[[#This Row],[Date]]),MONTH(lex_jul_2014[[#This Row],[Date]])+6,1))</f>
        <v>2016</v>
      </c>
      <c r="E2699" s="39" t="str">
        <f>TEXT(lex_jul_2014[[#This Row],[Date]],"YYYY")</f>
        <v>2016</v>
      </c>
      <c r="F2699" t="s">
        <v>299</v>
      </c>
      <c r="G2699" s="7" t="str">
        <f>VLOOKUP(K2699,[1]LibPAS_data!$A$2:$C$600,3,FALSE)</f>
        <v>Navajo</v>
      </c>
      <c r="H2699">
        <v>14506</v>
      </c>
      <c r="I2699" t="s">
        <v>122</v>
      </c>
      <c r="J2699" s="7" t="str">
        <f>VLOOKUP(K2699,[1]LibPAS_data!$A$2:$C$601,2,FALSE)</f>
        <v>Woodruff Community Library</v>
      </c>
      <c r="K2699" t="s">
        <v>257</v>
      </c>
      <c r="L2699" t="s">
        <v>114</v>
      </c>
      <c r="M2699" t="s">
        <v>266</v>
      </c>
      <c r="P2699">
        <v>0</v>
      </c>
      <c r="Q2699">
        <v>0</v>
      </c>
      <c r="R2699">
        <v>0</v>
      </c>
      <c r="S2699">
        <v>0</v>
      </c>
      <c r="T2699">
        <v>0</v>
      </c>
      <c r="U2699">
        <v>0</v>
      </c>
      <c r="V2699">
        <v>0</v>
      </c>
    </row>
    <row r="2700" spans="1:22" ht="14.55" x14ac:dyDescent="0.35">
      <c r="A2700" s="22" t="e">
        <f>VLOOKUP(lex_jul_2014[[#This Row],[Locationid]],[1]LibPAS_data!$A$2:$D$264,4,FALSE)</f>
        <v>#N/A</v>
      </c>
      <c r="B2700" s="10" t="str">
        <f>TEXT(C2700,"yyyy")&amp;"-"&amp;"Q"&amp;LOOKUP(MONTH(C2700),{1,4,7,10},{1,2,3,4})</f>
        <v>2016-Q2</v>
      </c>
      <c r="C2700" s="19">
        <v>42522</v>
      </c>
      <c r="D2700" s="7">
        <f>YEAR(DATE(YEAR(lex_jul_2014[[#This Row],[Date]]),MONTH(lex_jul_2014[[#This Row],[Date]])+6,1))</f>
        <v>2016</v>
      </c>
      <c r="E2700" s="39" t="str">
        <f>TEXT(lex_jul_2014[[#This Row],[Date]],"YYYY")</f>
        <v>2016</v>
      </c>
      <c r="F2700" t="s">
        <v>299</v>
      </c>
      <c r="G2700" s="7" t="str">
        <f>VLOOKUP(K2700,[1]LibPAS_data!$A$2:$C$600,3,FALSE)</f>
        <v>Yavapai</v>
      </c>
      <c r="H2700">
        <v>14552</v>
      </c>
      <c r="I2700" t="s">
        <v>44</v>
      </c>
      <c r="J2700" s="7" t="str">
        <f>VLOOKUP(K2700,[1]LibPAS_data!$A$2:$C$601,2,FALSE)</f>
        <v>Yarnell Public Library</v>
      </c>
      <c r="K2700" t="s">
        <v>258</v>
      </c>
      <c r="L2700" t="s">
        <v>39</v>
      </c>
      <c r="M2700" t="s">
        <v>266</v>
      </c>
      <c r="P2700">
        <v>0</v>
      </c>
      <c r="Q2700">
        <v>0</v>
      </c>
      <c r="R2700">
        <v>0</v>
      </c>
      <c r="S2700">
        <v>0</v>
      </c>
      <c r="T2700">
        <v>0</v>
      </c>
      <c r="U2700">
        <v>0</v>
      </c>
      <c r="V2700">
        <v>0</v>
      </c>
    </row>
    <row r="2701" spans="1:22" ht="14.55" x14ac:dyDescent="0.35">
      <c r="A2701" s="22">
        <f>VLOOKUP(lex_jul_2014[[#This Row],[Locationid]],[1]LibPAS_data!$A$2:$D$264,4,FALSE)</f>
        <v>9301</v>
      </c>
      <c r="B2701" s="10" t="str">
        <f>TEXT(C2701,"yyyy")&amp;"-"&amp;"Q"&amp;LOOKUP(MONTH(C2701),{1,4,7,10},{1,2,3,4})</f>
        <v>2016-Q2</v>
      </c>
      <c r="C2701" s="19">
        <v>42522</v>
      </c>
      <c r="D2701" s="7">
        <f>YEAR(DATE(YEAR(lex_jul_2014[[#This Row],[Date]]),MONTH(lex_jul_2014[[#This Row],[Date]])+6,1))</f>
        <v>2016</v>
      </c>
      <c r="E2701" s="39" t="str">
        <f>TEXT(lex_jul_2014[[#This Row],[Date]],"YYYY")</f>
        <v>2016</v>
      </c>
      <c r="F2701" t="s">
        <v>299</v>
      </c>
      <c r="G2701" s="7" t="str">
        <f>VLOOKUP(K2701,[1]LibPAS_data!$A$2:$C$600,3,FALSE)</f>
        <v>Yavapai</v>
      </c>
      <c r="H2701">
        <v>12675</v>
      </c>
      <c r="I2701" t="s">
        <v>40</v>
      </c>
      <c r="J2701" s="7" t="str">
        <f>VLOOKUP(K2701,[1]LibPAS_data!$A$2:$C$601,2,FALSE)</f>
        <v>Yavapai County Library District</v>
      </c>
      <c r="K2701" t="s">
        <v>259</v>
      </c>
      <c r="L2701" t="s">
        <v>39</v>
      </c>
      <c r="M2701" t="s">
        <v>266</v>
      </c>
      <c r="P2701">
        <v>0</v>
      </c>
      <c r="Q2701">
        <v>0</v>
      </c>
      <c r="R2701">
        <v>0</v>
      </c>
      <c r="S2701">
        <v>0</v>
      </c>
      <c r="T2701">
        <v>0</v>
      </c>
      <c r="U2701">
        <v>0</v>
      </c>
      <c r="V2701">
        <v>0</v>
      </c>
    </row>
    <row r="2702" spans="1:22" ht="14.55" x14ac:dyDescent="0.35">
      <c r="A2702" s="22" t="str">
        <f>VLOOKUP(lex_jul_2014[[#This Row],[Locationid]],[1]LibPAS_data!$A$2:$D$264,4,FALSE)</f>
        <v>N/A</v>
      </c>
      <c r="B2702" s="10" t="str">
        <f>TEXT(C2702,"yyyy")&amp;"-"&amp;"Q"&amp;LOOKUP(MONTH(C2702),{1,4,7,10},{1,2,3,4})</f>
        <v>2016-Q2</v>
      </c>
      <c r="C2702" s="19">
        <v>42522</v>
      </c>
      <c r="D2702" s="7">
        <f>YEAR(DATE(YEAR(lex_jul_2014[[#This Row],[Date]]),MONTH(lex_jul_2014[[#This Row],[Date]])+6,1))</f>
        <v>2016</v>
      </c>
      <c r="E2702" s="39" t="str">
        <f>TEXT(lex_jul_2014[[#This Row],[Date]],"YYYY")</f>
        <v>2016</v>
      </c>
      <c r="F2702" t="s">
        <v>299</v>
      </c>
      <c r="G2702" s="7" t="str">
        <f>VLOOKUP(K2702,[1]LibPAS_data!$A$2:$C$600,3,FALSE)</f>
        <v>Yavapai</v>
      </c>
      <c r="H2702">
        <v>14518</v>
      </c>
      <c r="I2702" t="s">
        <v>41</v>
      </c>
      <c r="J2702" s="7" t="str">
        <f>VLOOKUP(K2702,[1]LibPAS_data!$A$2:$C$601,2,FALSE)</f>
        <v>Yavapai-Prescott Tribal Library</v>
      </c>
      <c r="K2702" t="s">
        <v>260</v>
      </c>
      <c r="L2702" t="s">
        <v>39</v>
      </c>
      <c r="M2702" t="s">
        <v>266</v>
      </c>
      <c r="P2702">
        <v>0</v>
      </c>
      <c r="Q2702">
        <v>0</v>
      </c>
      <c r="R2702">
        <v>0</v>
      </c>
      <c r="S2702">
        <v>0</v>
      </c>
      <c r="T2702">
        <v>0</v>
      </c>
      <c r="U2702">
        <v>0</v>
      </c>
      <c r="V2702">
        <v>0</v>
      </c>
    </row>
    <row r="2703" spans="1:22" ht="14.55" x14ac:dyDescent="0.35">
      <c r="A2703" s="22">
        <f>VLOOKUP(lex_jul_2014[[#This Row],[Locationid]],[1]LibPAS_data!$A$2:$D$264,4,FALSE)</f>
        <v>790</v>
      </c>
      <c r="B2703" s="10" t="str">
        <f>TEXT(C2703,"yyyy")&amp;"-"&amp;"Q"&amp;LOOKUP(MONTH(C2703),{1,4,7,10},{1,2,3,4})</f>
        <v>2016-Q2</v>
      </c>
      <c r="C2703" s="19">
        <v>42522</v>
      </c>
      <c r="D2703" s="7">
        <f>YEAR(DATE(YEAR(lex_jul_2014[[#This Row],[Date]]),MONTH(lex_jul_2014[[#This Row],[Date]])+6,1))</f>
        <v>2016</v>
      </c>
      <c r="E2703" s="39" t="str">
        <f>TEXT(lex_jul_2014[[#This Row],[Date]],"YYYY")</f>
        <v>2016</v>
      </c>
      <c r="F2703" t="s">
        <v>299</v>
      </c>
      <c r="G2703" s="7" t="str">
        <f>VLOOKUP(K2703,[1]LibPAS_data!$A$2:$C$600,3,FALSE)</f>
        <v>Gila</v>
      </c>
      <c r="H2703">
        <v>14464</v>
      </c>
      <c r="I2703" t="s">
        <v>91</v>
      </c>
      <c r="J2703" s="7" t="str">
        <f>VLOOKUP(K2703,[1]LibPAS_data!$A$2:$C$601,2,FALSE)</f>
        <v>Young Public Library</v>
      </c>
      <c r="K2703" t="s">
        <v>261</v>
      </c>
      <c r="L2703" t="s">
        <v>84</v>
      </c>
      <c r="M2703" t="s">
        <v>266</v>
      </c>
      <c r="P2703">
        <v>0</v>
      </c>
      <c r="Q2703">
        <v>0</v>
      </c>
      <c r="R2703">
        <v>0</v>
      </c>
      <c r="S2703">
        <v>0</v>
      </c>
      <c r="T2703">
        <v>0</v>
      </c>
      <c r="U2703">
        <v>0</v>
      </c>
      <c r="V2703">
        <v>0</v>
      </c>
    </row>
    <row r="2704" spans="1:22" ht="14.55" x14ac:dyDescent="0.35">
      <c r="A2704" s="22">
        <f>VLOOKUP(lex_jul_2014[[#This Row],[Locationid]],[1]LibPAS_data!$A$2:$D$264,4,FALSE)</f>
        <v>359</v>
      </c>
      <c r="B2704" s="10" t="str">
        <f>TEXT(C2704,"yyyy")&amp;"-"&amp;"Q"&amp;LOOKUP(MONTH(C2704),{1,4,7,10},{1,2,3,4})</f>
        <v>2016-Q2</v>
      </c>
      <c r="C2704" s="19">
        <v>42522</v>
      </c>
      <c r="D2704" s="7">
        <f>YEAR(DATE(YEAR(lex_jul_2014[[#This Row],[Date]]),MONTH(lex_jul_2014[[#This Row],[Date]])+6,1))</f>
        <v>2016</v>
      </c>
      <c r="E2704" s="39" t="str">
        <f>TEXT(lex_jul_2014[[#This Row],[Date]],"YYYY")</f>
        <v>2016</v>
      </c>
      <c r="F2704" t="s">
        <v>299</v>
      </c>
      <c r="G2704" s="7" t="str">
        <f>VLOOKUP(K2704,[1]LibPAS_data!$A$2:$C$600,3,FALSE)</f>
        <v>Maricopa</v>
      </c>
      <c r="H2704">
        <v>14486</v>
      </c>
      <c r="I2704" t="s">
        <v>105</v>
      </c>
      <c r="J2704" s="7" t="str">
        <f>VLOOKUP(K2704,[1]LibPAS_data!$A$2:$C$601,2,FALSE)</f>
        <v>Youngtown Public Library</v>
      </c>
      <c r="K2704" t="s">
        <v>262</v>
      </c>
      <c r="L2704" t="s">
        <v>96</v>
      </c>
      <c r="M2704" t="s">
        <v>266</v>
      </c>
      <c r="P2704">
        <v>0</v>
      </c>
      <c r="Q2704">
        <v>0</v>
      </c>
      <c r="R2704">
        <v>0</v>
      </c>
      <c r="S2704">
        <v>0</v>
      </c>
      <c r="T2704">
        <v>0</v>
      </c>
      <c r="U2704">
        <v>0</v>
      </c>
      <c r="V2704">
        <v>0</v>
      </c>
    </row>
    <row r="2705" spans="1:22" ht="14.55" x14ac:dyDescent="0.35">
      <c r="A2705" s="27" t="e">
        <f>VLOOKUP(lex_jul_2014[[#This Row],[Locationid]],[1]LibPAS_data!$A$2:$D$264,4,FALSE)</f>
        <v>#N/A</v>
      </c>
      <c r="B2705" s="10" t="str">
        <f>TEXT(C2705,"yyyy")&amp;"-"&amp;"Q"&amp;LOOKUP(MONTH(C2705),{1,4,7,10},{1,2,3,4})</f>
        <v>2016-Q2</v>
      </c>
      <c r="C2705" s="19">
        <v>42522</v>
      </c>
      <c r="D2705" s="7">
        <f>YEAR(DATE(YEAR(lex_jul_2014[[#This Row],[Date]]),MONTH(lex_jul_2014[[#This Row],[Date]])+6,1))</f>
        <v>2016</v>
      </c>
      <c r="E2705" s="39" t="str">
        <f>TEXT(lex_jul_2014[[#This Row],[Date]],"YYYY")</f>
        <v>2016</v>
      </c>
      <c r="F2705" t="s">
        <v>299</v>
      </c>
      <c r="G2705" s="28" t="str">
        <f>VLOOKUP(K2705,[1]LibPAS_data!$A$2:$C$600,3,FALSE)</f>
        <v>Yuma</v>
      </c>
      <c r="H2705" s="2">
        <v>14527</v>
      </c>
      <c r="I2705" s="2" t="s">
        <v>140</v>
      </c>
      <c r="J2705" s="28" t="str">
        <f>VLOOKUP(K2705,[1]LibPAS_data!$A$2:$C$601,2,FALSE)</f>
        <v>Yuma County Library District</v>
      </c>
      <c r="K2705" s="2" t="s">
        <v>263</v>
      </c>
      <c r="L2705" s="2" t="s">
        <v>141</v>
      </c>
      <c r="M2705" t="s">
        <v>266</v>
      </c>
      <c r="N2705" s="2"/>
      <c r="O2705" s="2"/>
      <c r="P2705" s="2">
        <v>78</v>
      </c>
      <c r="Q2705" s="2">
        <v>3</v>
      </c>
      <c r="R2705" s="2">
        <v>3248</v>
      </c>
      <c r="S2705" s="2">
        <v>32</v>
      </c>
      <c r="T2705" s="2">
        <v>4</v>
      </c>
      <c r="U2705" s="2">
        <v>3</v>
      </c>
      <c r="V2705" s="2">
        <v>0</v>
      </c>
    </row>
    <row r="2706" spans="1:22" ht="14.55" x14ac:dyDescent="0.35">
      <c r="A2706" s="22">
        <f>VLOOKUP(lex_jul_2014[[#This Row],[Locationid]],[1]LibPAS_data!$A$2:$D$264,4,FALSE)</f>
        <v>1188</v>
      </c>
      <c r="B2706" s="10" t="str">
        <f>TEXT(C2706,"yyyy")&amp;"-"&amp;"Q"&amp;LOOKUP(MONTH(C2706),{1,4,7,10},{1,2,3,4})</f>
        <v>2016-Q3</v>
      </c>
      <c r="C2706" s="19">
        <v>42552</v>
      </c>
      <c r="D2706" s="7">
        <f>YEAR(DATE(YEAR(lex_jul_2014[[#This Row],[Date]]),MONTH(lex_jul_2014[[#This Row],[Date]])+6,1))</f>
        <v>2017</v>
      </c>
      <c r="E2706" s="39" t="str">
        <f>TEXT(lex_jul_2014[[#This Row],[Date]],"YYYY")</f>
        <v>2016</v>
      </c>
      <c r="F2706" t="s">
        <v>264</v>
      </c>
      <c r="G2706" s="7" t="str">
        <f>VLOOKUP(K2706,[1]LibPAS_data!$A$2:$C$600,3,FALSE)</f>
        <v>Pinal</v>
      </c>
      <c r="H2706">
        <v>14487</v>
      </c>
      <c r="I2706" t="s">
        <v>106</v>
      </c>
      <c r="J2706" s="7" t="str">
        <f>VLOOKUP(K2706,[1]LibPAS_data!$A$2:$C$601,2,FALSE)</f>
        <v>Ak-Chin Indian Community Library</v>
      </c>
      <c r="K2706" s="11" t="s">
        <v>149</v>
      </c>
      <c r="L2706" t="s">
        <v>96</v>
      </c>
      <c r="M2706" t="s">
        <v>266</v>
      </c>
      <c r="P2706">
        <v>0</v>
      </c>
      <c r="Q2706">
        <v>0</v>
      </c>
      <c r="R2706">
        <v>0</v>
      </c>
      <c r="S2706">
        <v>0</v>
      </c>
      <c r="T2706">
        <v>0</v>
      </c>
      <c r="U2706">
        <v>0</v>
      </c>
      <c r="V2706">
        <v>0</v>
      </c>
    </row>
    <row r="2707" spans="1:22" ht="14.55" x14ac:dyDescent="0.35">
      <c r="A2707" s="22">
        <f>VLOOKUP(lex_jul_2014[[#This Row],[Locationid]],[1]LibPAS_data!$A$2:$D$264,4,FALSE)</f>
        <v>11452</v>
      </c>
      <c r="B2707" s="10" t="str">
        <f>TEXT(C2707,"yyyy")&amp;"-"&amp;"Q"&amp;LOOKUP(MONTH(C2707),{1,4,7,10},{1,2,3,4})</f>
        <v>2016-Q3</v>
      </c>
      <c r="C2707" s="19">
        <v>42552</v>
      </c>
      <c r="D2707" s="7">
        <f>YEAR(DATE(YEAR(lex_jul_2014[[#This Row],[Date]]),MONTH(lex_jul_2014[[#This Row],[Date]])+6,1))</f>
        <v>2017</v>
      </c>
      <c r="E2707" s="39" t="str">
        <f>TEXT(lex_jul_2014[[#This Row],[Date]],"YYYY")</f>
        <v>2016</v>
      </c>
      <c r="F2707" t="s">
        <v>264</v>
      </c>
      <c r="G2707" s="7" t="str">
        <f>VLOOKUP(K2707,[1]LibPAS_data!$A$2:$C$600,3,FALSE)</f>
        <v>Apache</v>
      </c>
      <c r="H2707">
        <v>14331</v>
      </c>
      <c r="I2707" t="s">
        <v>59</v>
      </c>
      <c r="J2707" s="7" t="str">
        <f>VLOOKUP(K2707,[1]LibPAS_data!$A$2:$C$601,2,FALSE)</f>
        <v>Apache County Library District Office</v>
      </c>
      <c r="K2707" s="13" t="s">
        <v>150</v>
      </c>
      <c r="L2707" t="s">
        <v>60</v>
      </c>
      <c r="M2707" t="s">
        <v>266</v>
      </c>
      <c r="P2707">
        <v>0</v>
      </c>
      <c r="Q2707">
        <v>0</v>
      </c>
      <c r="R2707">
        <v>0</v>
      </c>
      <c r="S2707">
        <v>0</v>
      </c>
      <c r="T2707">
        <v>0</v>
      </c>
      <c r="U2707">
        <v>0</v>
      </c>
      <c r="V2707">
        <v>0</v>
      </c>
    </row>
    <row r="2708" spans="1:22" ht="14.55" x14ac:dyDescent="0.35">
      <c r="A2708" s="22">
        <f>VLOOKUP(lex_jul_2014[[#This Row],[Locationid]],[1]LibPAS_data!$A$2:$D$264,4,FALSE)</f>
        <v>63208</v>
      </c>
      <c r="B2708" s="10" t="str">
        <f>TEXT(C2708,"yyyy")&amp;"-"&amp;"Q"&amp;LOOKUP(MONTH(C2708),{1,4,7,10},{1,2,3,4})</f>
        <v>2016-Q3</v>
      </c>
      <c r="C2708" s="19">
        <v>42552</v>
      </c>
      <c r="D2708" s="7">
        <f>YEAR(DATE(YEAR(lex_jul_2014[[#This Row],[Date]]),MONTH(lex_jul_2014[[#This Row],[Date]])+6,1))</f>
        <v>2017</v>
      </c>
      <c r="E2708" s="39" t="str">
        <f>TEXT(lex_jul_2014[[#This Row],[Date]],"YYYY")</f>
        <v>2016</v>
      </c>
      <c r="F2708" t="s">
        <v>264</v>
      </c>
      <c r="G2708" s="7" t="str">
        <f>VLOOKUP(K2708,[1]LibPAS_data!$A$2:$C$600,3,FALSE)</f>
        <v>Pinal</v>
      </c>
      <c r="H2708">
        <v>12670</v>
      </c>
      <c r="I2708" t="s">
        <v>14</v>
      </c>
      <c r="J2708" s="7" t="str">
        <f>VLOOKUP(K2708,[1]LibPAS_data!$A$2:$C$601,2,FALSE)</f>
        <v>Apache Junction Public Library</v>
      </c>
      <c r="K2708" s="11" t="s">
        <v>151</v>
      </c>
      <c r="L2708" t="s">
        <v>13</v>
      </c>
      <c r="M2708" t="s">
        <v>266</v>
      </c>
      <c r="P2708">
        <v>0</v>
      </c>
      <c r="Q2708">
        <v>0</v>
      </c>
      <c r="R2708">
        <v>0</v>
      </c>
      <c r="S2708">
        <v>0</v>
      </c>
      <c r="T2708">
        <v>0</v>
      </c>
      <c r="U2708">
        <v>0</v>
      </c>
      <c r="V2708">
        <v>0</v>
      </c>
    </row>
    <row r="2709" spans="1:22" ht="14.55" x14ac:dyDescent="0.35">
      <c r="A2709" s="22" t="e">
        <f>VLOOKUP(lex_jul_2014[[#This Row],[Locationid]],[1]LibPAS_data!$A$2:$D$264,4,FALSE)</f>
        <v>#N/A</v>
      </c>
      <c r="B2709" s="10" t="str">
        <f>TEXT(C2709,"yyyy")&amp;"-"&amp;"Q"&amp;LOOKUP(MONTH(C2709),{1,4,7,10},{1,2,3,4})</f>
        <v>2016-Q3</v>
      </c>
      <c r="C2709" s="19">
        <v>42552</v>
      </c>
      <c r="D2709" s="7">
        <f>YEAR(DATE(YEAR(lex_jul_2014[[#This Row],[Date]]),MONTH(lex_jul_2014[[#This Row],[Date]])+6,1))</f>
        <v>2017</v>
      </c>
      <c r="E2709" s="39" t="str">
        <f>TEXT(lex_jul_2014[[#This Row],[Date]],"YYYY")</f>
        <v>2016</v>
      </c>
      <c r="F2709" t="s">
        <v>264</v>
      </c>
      <c r="G2709" s="7" t="str">
        <f>VLOOKUP(K2709,[1]LibPAS_data!$A$2:$C$600,3,FALSE)</f>
        <v>Pinal</v>
      </c>
      <c r="H2709">
        <v>13834</v>
      </c>
      <c r="I2709" t="s">
        <v>15</v>
      </c>
      <c r="J2709" s="7" t="str">
        <f>VLOOKUP(K2709,[1]LibPAS_data!$A$2:$C$601,2,FALSE)</f>
        <v>Arizona City Community Library</v>
      </c>
      <c r="K2709" s="13" t="s">
        <v>152</v>
      </c>
      <c r="L2709" t="s">
        <v>13</v>
      </c>
      <c r="M2709" t="s">
        <v>266</v>
      </c>
      <c r="P2709">
        <v>0</v>
      </c>
      <c r="Q2709">
        <v>0</v>
      </c>
      <c r="R2709">
        <v>0</v>
      </c>
      <c r="S2709">
        <v>0</v>
      </c>
      <c r="T2709">
        <v>0</v>
      </c>
      <c r="U2709">
        <v>0</v>
      </c>
      <c r="V2709">
        <v>0</v>
      </c>
    </row>
    <row r="2710" spans="1:22" ht="14.55" x14ac:dyDescent="0.35">
      <c r="A2710" s="22" t="e">
        <f>VLOOKUP(lex_jul_2014[[#This Row],[Locationid]],[1]LibPAS_data!$A$2:$D$264,4,FALSE)</f>
        <v>#N/A</v>
      </c>
      <c r="B2710" s="10" t="str">
        <f>TEXT(C2710,"yyyy")&amp;"-"&amp;"Q"&amp;LOOKUP(MONTH(C2710),{1,4,7,10},{1,2,3,4})</f>
        <v>2016-Q3</v>
      </c>
      <c r="C2710" s="19">
        <v>42552</v>
      </c>
      <c r="D2710" s="7">
        <f>YEAR(DATE(YEAR(lex_jul_2014[[#This Row],[Date]]),MONTH(lex_jul_2014[[#This Row],[Date]])+6,1))</f>
        <v>2017</v>
      </c>
      <c r="E2710" s="39" t="str">
        <f>TEXT(lex_jul_2014[[#This Row],[Date]],"YYYY")</f>
        <v>2016</v>
      </c>
      <c r="F2710" t="s">
        <v>264</v>
      </c>
      <c r="G2710" s="7" t="str">
        <f>VLOOKUP(K2710,[1]LibPAS_data!$A$2:$C$600,3,FALSE)</f>
        <v>State</v>
      </c>
      <c r="H2710">
        <v>14554</v>
      </c>
      <c r="I2710" t="s">
        <v>143</v>
      </c>
      <c r="J2710" s="7" t="str">
        <f>VLOOKUP(K2710,[1]LibPAS_data!$A$2:$C$601,2,FALSE)</f>
        <v>Arizona State Library</v>
      </c>
      <c r="K2710" s="11" t="s">
        <v>153</v>
      </c>
      <c r="M2710" t="s">
        <v>266</v>
      </c>
      <c r="P2710">
        <v>18</v>
      </c>
      <c r="Q2710">
        <v>4</v>
      </c>
      <c r="R2710">
        <v>175</v>
      </c>
      <c r="S2710">
        <v>14</v>
      </c>
      <c r="T2710">
        <v>4</v>
      </c>
      <c r="U2710">
        <v>3</v>
      </c>
      <c r="V2710">
        <v>1</v>
      </c>
    </row>
    <row r="2711" spans="1:22" ht="14.55" x14ac:dyDescent="0.35">
      <c r="A2711" s="22" t="e">
        <f>VLOOKUP(lex_jul_2014[[#This Row],[Locationid]],[1]LibPAS_data!$A$2:$D$264,4,FALSE)</f>
        <v>#N/A</v>
      </c>
      <c r="B2711" s="10" t="str">
        <f>TEXT(C2711,"yyyy")&amp;"-"&amp;"Q"&amp;LOOKUP(MONTH(C2711),{1,4,7,10},{1,2,3,4})</f>
        <v>2016-Q3</v>
      </c>
      <c r="C2711" s="19">
        <v>42552</v>
      </c>
      <c r="D2711" s="7">
        <f>YEAR(DATE(YEAR(lex_jul_2014[[#This Row],[Date]]),MONTH(lex_jul_2014[[#This Row],[Date]])+6,1))</f>
        <v>2017</v>
      </c>
      <c r="E2711" s="39" t="str">
        <f>TEXT(lex_jul_2014[[#This Row],[Date]],"YYYY")</f>
        <v>2016</v>
      </c>
      <c r="F2711" t="s">
        <v>264</v>
      </c>
      <c r="G2711" s="7" t="str">
        <f>VLOOKUP(K2711,[1]LibPAS_data!$A$2:$C$600,3,FALSE)</f>
        <v>Yavapai</v>
      </c>
      <c r="H2711">
        <v>14520</v>
      </c>
      <c r="I2711" t="s">
        <v>54</v>
      </c>
      <c r="J2711" s="7" t="str">
        <f>VLOOKUP(K2711,[1]LibPAS_data!$A$2:$C$601,2,FALSE)</f>
        <v>Ash Fork Public Library</v>
      </c>
      <c r="K2711" s="13" t="s">
        <v>154</v>
      </c>
      <c r="L2711" t="s">
        <v>39</v>
      </c>
      <c r="M2711" t="s">
        <v>266</v>
      </c>
      <c r="P2711">
        <v>0</v>
      </c>
      <c r="Q2711">
        <v>0</v>
      </c>
      <c r="R2711">
        <v>0</v>
      </c>
      <c r="S2711">
        <v>0</v>
      </c>
      <c r="T2711">
        <v>0</v>
      </c>
      <c r="U2711">
        <v>0</v>
      </c>
      <c r="V2711">
        <v>0</v>
      </c>
    </row>
    <row r="2712" spans="1:22" ht="14.55" x14ac:dyDescent="0.35">
      <c r="A2712" s="22" t="str">
        <f>VLOOKUP(lex_jul_2014[[#This Row],[Locationid]],[1]LibPAS_data!$A$2:$D$264,4,FALSE)</f>
        <v>N/A</v>
      </c>
      <c r="B2712" s="10" t="str">
        <f>TEXT(C2712,"yyyy")&amp;"-"&amp;"Q"&amp;LOOKUP(MONTH(C2712),{1,4,7,10},{1,2,3,4})</f>
        <v>2016-Q3</v>
      </c>
      <c r="C2712" s="19">
        <v>42552</v>
      </c>
      <c r="D2712" s="7">
        <f>YEAR(DATE(YEAR(lex_jul_2014[[#This Row],[Date]]),MONTH(lex_jul_2014[[#This Row],[Date]])+6,1))</f>
        <v>2017</v>
      </c>
      <c r="E2712" s="39" t="str">
        <f>TEXT(lex_jul_2014[[#This Row],[Date]],"YYYY")</f>
        <v>2016</v>
      </c>
      <c r="F2712" t="s">
        <v>264</v>
      </c>
      <c r="G2712" s="7" t="str">
        <f>VLOOKUP(K2712,[1]LibPAS_data!$A$2:$C$600,3,FALSE)</f>
        <v>Mohave</v>
      </c>
      <c r="H2712">
        <v>14489</v>
      </c>
      <c r="I2712" t="s">
        <v>30</v>
      </c>
      <c r="J2712" s="7" t="str">
        <f>VLOOKUP(K2712,[1]LibPAS_data!$A$2:$C$601,2,FALSE)</f>
        <v>Ava Ich Asiit Tribal Library</v>
      </c>
      <c r="K2712" s="11" t="s">
        <v>155</v>
      </c>
      <c r="L2712" t="s">
        <v>28</v>
      </c>
      <c r="M2712" t="s">
        <v>266</v>
      </c>
      <c r="P2712">
        <v>0</v>
      </c>
      <c r="Q2712">
        <v>0</v>
      </c>
      <c r="R2712">
        <v>0</v>
      </c>
      <c r="S2712">
        <v>0</v>
      </c>
      <c r="T2712">
        <v>0</v>
      </c>
      <c r="U2712">
        <v>0</v>
      </c>
      <c r="V2712">
        <v>0</v>
      </c>
    </row>
    <row r="2713" spans="1:22" ht="14.55" x14ac:dyDescent="0.35">
      <c r="A2713" s="22">
        <f>VLOOKUP(lex_jul_2014[[#This Row],[Locationid]],[1]LibPAS_data!$A$2:$D$264,4,FALSE)</f>
        <v>22669</v>
      </c>
      <c r="B2713" s="10" t="str">
        <f>TEXT(C2713,"yyyy")&amp;"-"&amp;"Q"&amp;LOOKUP(MONTH(C2713),{1,4,7,10},{1,2,3,4})</f>
        <v>2016-Q3</v>
      </c>
      <c r="C2713" s="19">
        <v>42552</v>
      </c>
      <c r="D2713" s="7">
        <f>YEAR(DATE(YEAR(lex_jul_2014[[#This Row],[Date]]),MONTH(lex_jul_2014[[#This Row],[Date]])+6,1))</f>
        <v>2017</v>
      </c>
      <c r="E2713" s="39" t="str">
        <f>TEXT(lex_jul_2014[[#This Row],[Date]],"YYYY")</f>
        <v>2016</v>
      </c>
      <c r="F2713" t="s">
        <v>264</v>
      </c>
      <c r="G2713" s="7" t="str">
        <f>VLOOKUP(K2713,[1]LibPAS_data!$A$2:$C$600,3,FALSE)</f>
        <v>Maricopa</v>
      </c>
      <c r="H2713">
        <v>6014</v>
      </c>
      <c r="I2713" t="s">
        <v>95</v>
      </c>
      <c r="J2713" s="7" t="str">
        <f>VLOOKUP(K2713,[1]LibPAS_data!$A$2:$C$601,2,FALSE)</f>
        <v>Avondale Public Library</v>
      </c>
      <c r="K2713" s="13" t="s">
        <v>156</v>
      </c>
      <c r="L2713" t="s">
        <v>96</v>
      </c>
      <c r="M2713" t="s">
        <v>266</v>
      </c>
      <c r="P2713">
        <v>28</v>
      </c>
      <c r="Q2713">
        <v>5</v>
      </c>
      <c r="R2713">
        <v>129</v>
      </c>
      <c r="S2713">
        <v>6</v>
      </c>
      <c r="T2713">
        <v>0</v>
      </c>
      <c r="U2713">
        <v>1</v>
      </c>
      <c r="V2713">
        <v>0</v>
      </c>
    </row>
    <row r="2714" spans="1:22" ht="14.55" x14ac:dyDescent="0.35">
      <c r="A2714" s="22" t="e">
        <f>VLOOKUP(lex_jul_2014[[#This Row],[Locationid]],[1]LibPAS_data!$A$2:$D$264,4,FALSE)</f>
        <v>#N/A</v>
      </c>
      <c r="B2714" s="10" t="str">
        <f>TEXT(C2714,"yyyy")&amp;"-"&amp;"Q"&amp;LOOKUP(MONTH(C2714),{1,4,7,10},{1,2,3,4})</f>
        <v>2016-Q3</v>
      </c>
      <c r="C2714" s="19">
        <v>42552</v>
      </c>
      <c r="D2714" s="7">
        <f>YEAR(DATE(YEAR(lex_jul_2014[[#This Row],[Date]]),MONTH(lex_jul_2014[[#This Row],[Date]])+6,1))</f>
        <v>2017</v>
      </c>
      <c r="E2714" s="39" t="str">
        <f>TEXT(lex_jul_2014[[#This Row],[Date]],"YYYY")</f>
        <v>2016</v>
      </c>
      <c r="F2714" t="s">
        <v>264</v>
      </c>
      <c r="G2714" s="7" t="str">
        <f>VLOOKUP(K2714,[1]LibPAS_data!$A$2:$C$600,3,FALSE)</f>
        <v>Yavapai</v>
      </c>
      <c r="H2714">
        <v>14532</v>
      </c>
      <c r="I2714" t="s">
        <v>42</v>
      </c>
      <c r="J2714" s="7" t="str">
        <f>VLOOKUP(K2714,[1]LibPAS_data!$A$2:$C$601,2,FALSE)</f>
        <v>Bagdad Public Library</v>
      </c>
      <c r="K2714" s="11" t="s">
        <v>157</v>
      </c>
      <c r="L2714" t="s">
        <v>39</v>
      </c>
      <c r="M2714" t="s">
        <v>266</v>
      </c>
      <c r="P2714">
        <v>97</v>
      </c>
      <c r="Q2714">
        <v>0</v>
      </c>
      <c r="R2714">
        <v>1598</v>
      </c>
      <c r="S2714">
        <v>7</v>
      </c>
      <c r="T2714">
        <v>94</v>
      </c>
      <c r="U2714">
        <v>0</v>
      </c>
      <c r="V2714">
        <v>0</v>
      </c>
    </row>
    <row r="2715" spans="1:22" ht="14.55" x14ac:dyDescent="0.35">
      <c r="A2715" s="22" t="e">
        <f>VLOOKUP(lex_jul_2014[[#This Row],[Locationid]],[1]LibPAS_data!$A$2:$D$264,4,FALSE)</f>
        <v>#N/A</v>
      </c>
      <c r="B2715" s="10" t="str">
        <f>TEXT(C2715,"yyyy")&amp;"-"&amp;"Q"&amp;LOOKUP(MONTH(C2715),{1,4,7,10},{1,2,3,4})</f>
        <v>2016-Q3</v>
      </c>
      <c r="C2715" s="19">
        <v>42552</v>
      </c>
      <c r="D2715" s="7">
        <f>YEAR(DATE(YEAR(lex_jul_2014[[#This Row],[Date]]),MONTH(lex_jul_2014[[#This Row],[Date]])+6,1))</f>
        <v>2017</v>
      </c>
      <c r="E2715" s="39" t="str">
        <f>TEXT(lex_jul_2014[[#This Row],[Date]],"YYYY")</f>
        <v>2016</v>
      </c>
      <c r="F2715" t="s">
        <v>264</v>
      </c>
      <c r="G2715" s="7" t="str">
        <f>VLOOKUP(K2715,[1]LibPAS_data!$A$2:$C$600,3,FALSE)</f>
        <v>Yavapai</v>
      </c>
      <c r="H2715">
        <v>19554</v>
      </c>
      <c r="I2715" t="s">
        <v>294</v>
      </c>
      <c r="J2715" s="7" t="str">
        <f>VLOOKUP(K2715,[1]LibPAS_data!$A$2:$C$601,2,FALSE)</f>
        <v>Beaver Creek Public School Library</v>
      </c>
      <c r="K2715" s="13" t="s">
        <v>295</v>
      </c>
      <c r="M2715" t="s">
        <v>266</v>
      </c>
      <c r="P2715">
        <v>0</v>
      </c>
      <c r="Q2715">
        <v>0</v>
      </c>
      <c r="R2715">
        <v>0</v>
      </c>
      <c r="S2715">
        <v>0</v>
      </c>
      <c r="T2715">
        <v>0</v>
      </c>
      <c r="U2715">
        <v>0</v>
      </c>
      <c r="V2715">
        <v>0</v>
      </c>
    </row>
    <row r="2716" spans="1:22" ht="14.55" x14ac:dyDescent="0.35">
      <c r="A2716" s="22">
        <f>VLOOKUP(lex_jul_2014[[#This Row],[Locationid]],[1]LibPAS_data!$A$2:$D$264,4,FALSE)</f>
        <v>6821</v>
      </c>
      <c r="B2716" s="10" t="str">
        <f>TEXT(C2716,"yyyy")&amp;"-"&amp;"Q"&amp;LOOKUP(MONTH(C2716),{1,4,7,10},{1,2,3,4})</f>
        <v>2016-Q3</v>
      </c>
      <c r="C2716" s="19">
        <v>42552</v>
      </c>
      <c r="D2716" s="7">
        <f>YEAR(DATE(YEAR(lex_jul_2014[[#This Row],[Date]]),MONTH(lex_jul_2014[[#This Row],[Date]])+6,1))</f>
        <v>2017</v>
      </c>
      <c r="E2716" s="39" t="str">
        <f>TEXT(lex_jul_2014[[#This Row],[Date]],"YYYY")</f>
        <v>2016</v>
      </c>
      <c r="F2716" t="s">
        <v>264</v>
      </c>
      <c r="G2716" s="7" t="str">
        <f>VLOOKUP(K2716,[1]LibPAS_data!$A$2:$C$600,3,FALSE)</f>
        <v>Cochise</v>
      </c>
      <c r="H2716">
        <v>14448</v>
      </c>
      <c r="I2716" t="s">
        <v>82</v>
      </c>
      <c r="J2716" s="7" t="str">
        <f>VLOOKUP(K2716,[1]LibPAS_data!$A$2:$C$601,2,FALSE)</f>
        <v>Benson Public Library</v>
      </c>
      <c r="K2716" s="11" t="s">
        <v>158</v>
      </c>
      <c r="L2716" t="s">
        <v>76</v>
      </c>
      <c r="M2716" t="s">
        <v>266</v>
      </c>
      <c r="P2716">
        <v>0</v>
      </c>
      <c r="Q2716">
        <v>0</v>
      </c>
      <c r="R2716">
        <v>0</v>
      </c>
      <c r="S2716">
        <v>0</v>
      </c>
      <c r="T2716">
        <v>0</v>
      </c>
      <c r="U2716">
        <v>0</v>
      </c>
      <c r="V2716">
        <v>0</v>
      </c>
    </row>
    <row r="2717" spans="1:22" ht="14.55" x14ac:dyDescent="0.35">
      <c r="A2717" s="22" t="e">
        <f>VLOOKUP(lex_jul_2014[[#This Row],[Locationid]],[1]LibPAS_data!$A$2:$D$264,4,FALSE)</f>
        <v>#N/A</v>
      </c>
      <c r="B2717" s="10" t="str">
        <f>TEXT(C2717,"yyyy")&amp;"-"&amp;"Q"&amp;LOOKUP(MONTH(C2717),{1,4,7,10},{1,2,3,4})</f>
        <v>2016-Q3</v>
      </c>
      <c r="C2717" s="19">
        <v>42552</v>
      </c>
      <c r="D2717" s="7">
        <f>YEAR(DATE(YEAR(lex_jul_2014[[#This Row],[Date]]),MONTH(lex_jul_2014[[#This Row],[Date]])+6,1))</f>
        <v>2017</v>
      </c>
      <c r="E2717" s="39" t="str">
        <f>TEXT(lex_jul_2014[[#This Row],[Date]],"YYYY")</f>
        <v>2016</v>
      </c>
      <c r="F2717" t="s">
        <v>264</v>
      </c>
      <c r="G2717" s="7" t="str">
        <f>VLOOKUP(K2717,[1]LibPAS_data!$A$2:$C$600,3,FALSE)</f>
        <v>Yavapai</v>
      </c>
      <c r="H2717">
        <v>14536</v>
      </c>
      <c r="I2717" t="s">
        <v>55</v>
      </c>
      <c r="J2717" s="7" t="str">
        <f>VLOOKUP(K2717,[1]LibPAS_data!$A$2:$C$601,2,FALSE)</f>
        <v>Black Canyon City Community Library</v>
      </c>
      <c r="K2717" s="13" t="s">
        <v>159</v>
      </c>
      <c r="L2717" t="s">
        <v>39</v>
      </c>
      <c r="M2717" t="s">
        <v>266</v>
      </c>
      <c r="P2717">
        <v>0</v>
      </c>
      <c r="Q2717">
        <v>0</v>
      </c>
      <c r="R2717">
        <v>0</v>
      </c>
      <c r="S2717">
        <v>0</v>
      </c>
      <c r="T2717">
        <v>0</v>
      </c>
      <c r="U2717">
        <v>0</v>
      </c>
      <c r="V2717">
        <v>0</v>
      </c>
    </row>
    <row r="2718" spans="1:22" ht="14.55" x14ac:dyDescent="0.35">
      <c r="A2718" s="22" t="e">
        <f>VLOOKUP(lex_jul_2014[[#This Row],[Locationid]],[1]LibPAS_data!$A$2:$D$264,4,FALSE)</f>
        <v>#N/A</v>
      </c>
      <c r="B2718" s="10" t="str">
        <f>TEXT(C2718,"yyyy")&amp;"-"&amp;"Q"&amp;LOOKUP(MONTH(C2718),{1,4,7,10},{1,2,3,4})</f>
        <v>2016-Q3</v>
      </c>
      <c r="C2718" s="19">
        <v>42552</v>
      </c>
      <c r="D2718" s="7">
        <f>YEAR(DATE(YEAR(lex_jul_2014[[#This Row],[Date]]),MONTH(lex_jul_2014[[#This Row],[Date]])+6,1))</f>
        <v>2017</v>
      </c>
      <c r="E2718" s="39" t="str">
        <f>TEXT(lex_jul_2014[[#This Row],[Date]],"YYYY")</f>
        <v>2016</v>
      </c>
      <c r="F2718" t="s">
        <v>264</v>
      </c>
      <c r="G2718" s="7" t="str">
        <f>VLOOKUP(K2718,[1]LibPAS_data!$A$2:$C$600,3,FALSE)</f>
        <v>Greenlee</v>
      </c>
      <c r="H2718">
        <v>14469</v>
      </c>
      <c r="I2718" t="s">
        <v>71</v>
      </c>
      <c r="J2718" s="7" t="str">
        <f>VLOOKUP(K2718,[1]LibPAS_data!$A$2:$C$601,2,FALSE)</f>
        <v>Blue Public Library</v>
      </c>
      <c r="K2718" s="11" t="s">
        <v>160</v>
      </c>
      <c r="L2718" t="s">
        <v>70</v>
      </c>
      <c r="M2718" t="s">
        <v>266</v>
      </c>
      <c r="P2718">
        <v>0</v>
      </c>
      <c r="Q2718">
        <v>0</v>
      </c>
      <c r="R2718">
        <v>0</v>
      </c>
      <c r="S2718">
        <v>0</v>
      </c>
      <c r="T2718">
        <v>0</v>
      </c>
      <c r="U2718">
        <v>0</v>
      </c>
      <c r="V2718">
        <v>0</v>
      </c>
    </row>
    <row r="2719" spans="1:22" ht="14.55" x14ac:dyDescent="0.35">
      <c r="A2719" s="22" t="e">
        <f>VLOOKUP(lex_jul_2014[[#This Row],[Locationid]],[1]LibPAS_data!$A$2:$D$264,4,FALSE)</f>
        <v>#N/A</v>
      </c>
      <c r="B2719" s="10" t="str">
        <f>TEXT(C2719,"yyyy")&amp;"-"&amp;"Q"&amp;LOOKUP(MONTH(C2719),{1,4,7,10},{1,2,3,4})</f>
        <v>2016-Q3</v>
      </c>
      <c r="C2719" s="19">
        <v>42552</v>
      </c>
      <c r="D2719" s="7">
        <f>YEAR(DATE(YEAR(lex_jul_2014[[#This Row],[Date]]),MONTH(lex_jul_2014[[#This Row],[Date]])+6,1))</f>
        <v>2017</v>
      </c>
      <c r="E2719" s="39" t="str">
        <f>TEXT(lex_jul_2014[[#This Row],[Date]],"YYYY")</f>
        <v>2016</v>
      </c>
      <c r="F2719" t="s">
        <v>264</v>
      </c>
      <c r="G2719" s="7" t="str">
        <f>VLOOKUP(K2719,[1]LibPAS_data!$A$2:$C$600,3,FALSE)</f>
        <v>La Paz</v>
      </c>
      <c r="H2719">
        <v>14474</v>
      </c>
      <c r="I2719" t="s">
        <v>36</v>
      </c>
      <c r="J2719" s="7" t="str">
        <f>VLOOKUP(K2719,[1]LibPAS_data!$A$2:$C$601,2,FALSE)</f>
        <v>Bouse Public Library</v>
      </c>
      <c r="K2719" s="13" t="s">
        <v>161</v>
      </c>
      <c r="L2719" t="s">
        <v>34</v>
      </c>
      <c r="M2719" t="s">
        <v>266</v>
      </c>
      <c r="P2719">
        <v>0</v>
      </c>
      <c r="Q2719">
        <v>0</v>
      </c>
      <c r="R2719">
        <v>0</v>
      </c>
      <c r="S2719">
        <v>0</v>
      </c>
      <c r="T2719">
        <v>0</v>
      </c>
      <c r="U2719">
        <v>0</v>
      </c>
      <c r="V2719">
        <v>0</v>
      </c>
    </row>
    <row r="2720" spans="1:22" ht="14.55" x14ac:dyDescent="0.35">
      <c r="A2720" s="22" t="str">
        <f>VLOOKUP(lex_jul_2014[[#This Row],[Locationid]],[1]LibPAS_data!$A$2:$D$264,4,FALSE)</f>
        <v>N/A</v>
      </c>
      <c r="B2720" s="10" t="str">
        <f>TEXT(C2720,"yyyy")&amp;"-"&amp;"Q"&amp;LOOKUP(MONTH(C2720),{1,4,7,10},{1,2,3,4})</f>
        <v>2016-Q3</v>
      </c>
      <c r="C2720" s="19">
        <v>42552</v>
      </c>
      <c r="D2720" s="7">
        <f>YEAR(DATE(YEAR(lex_jul_2014[[#This Row],[Date]]),MONTH(lex_jul_2014[[#This Row],[Date]])+6,1))</f>
        <v>2017</v>
      </c>
      <c r="E2720" s="39" t="str">
        <f>TEXT(lex_jul_2014[[#This Row],[Date]],"YYYY")</f>
        <v>2016</v>
      </c>
      <c r="F2720" t="s">
        <v>264</v>
      </c>
      <c r="G2720" s="7" t="str">
        <f>VLOOKUP(K2720,[1]LibPAS_data!$A$2:$C$600,3,FALSE)</f>
        <v>Maricopa</v>
      </c>
      <c r="H2720">
        <v>14478</v>
      </c>
      <c r="I2720" t="s">
        <v>100</v>
      </c>
      <c r="J2720" s="7" t="str">
        <f>VLOOKUP(K2720,[1]LibPAS_data!$A$2:$C$601,2,FALSE)</f>
        <v>Buckeye Public Library</v>
      </c>
      <c r="K2720" s="11" t="s">
        <v>162</v>
      </c>
      <c r="L2720" t="s">
        <v>96</v>
      </c>
      <c r="M2720" t="s">
        <v>266</v>
      </c>
      <c r="P2720">
        <v>0</v>
      </c>
      <c r="Q2720">
        <v>0</v>
      </c>
      <c r="R2720">
        <v>0</v>
      </c>
      <c r="S2720">
        <v>0</v>
      </c>
      <c r="T2720">
        <v>0</v>
      </c>
      <c r="U2720">
        <v>0</v>
      </c>
      <c r="V2720">
        <v>0</v>
      </c>
    </row>
    <row r="2721" spans="1:22" ht="14.55" x14ac:dyDescent="0.35">
      <c r="A2721" s="22">
        <f>VLOOKUP(lex_jul_2014[[#This Row],[Locationid]],[1]LibPAS_data!$A$2:$D$264,4,FALSE)</f>
        <v>3311</v>
      </c>
      <c r="B2721" s="10" t="str">
        <f>TEXT(C2721,"yyyy")&amp;"-"&amp;"Q"&amp;LOOKUP(MONTH(C2721),{1,4,7,10},{1,2,3,4})</f>
        <v>2016-Q3</v>
      </c>
      <c r="C2721" s="19">
        <v>42552</v>
      </c>
      <c r="D2721" s="7">
        <f>YEAR(DATE(YEAR(lex_jul_2014[[#This Row],[Date]]),MONTH(lex_jul_2014[[#This Row],[Date]])+6,1))</f>
        <v>2017</v>
      </c>
      <c r="E2721" s="39" t="str">
        <f>TEXT(lex_jul_2014[[#This Row],[Date]],"YYYY")</f>
        <v>2016</v>
      </c>
      <c r="F2721" t="s">
        <v>264</v>
      </c>
      <c r="G2721" s="7" t="str">
        <f>VLOOKUP(K2721,[1]LibPAS_data!$A$2:$C$600,3,FALSE)</f>
        <v>Yavapai</v>
      </c>
      <c r="H2721">
        <v>14521</v>
      </c>
      <c r="I2721" t="s">
        <v>56</v>
      </c>
      <c r="J2721" s="7" t="str">
        <f>VLOOKUP(K2721,[1]LibPAS_data!$A$2:$C$601,2,FALSE)</f>
        <v>Camp Verde Community Library</v>
      </c>
      <c r="K2721" s="13" t="s">
        <v>163</v>
      </c>
      <c r="L2721" t="s">
        <v>39</v>
      </c>
      <c r="M2721" t="s">
        <v>266</v>
      </c>
      <c r="P2721">
        <v>0</v>
      </c>
      <c r="Q2721">
        <v>0</v>
      </c>
      <c r="R2721">
        <v>0</v>
      </c>
      <c r="S2721">
        <v>0</v>
      </c>
      <c r="T2721">
        <v>0</v>
      </c>
      <c r="U2721">
        <v>0</v>
      </c>
      <c r="V2721">
        <v>0</v>
      </c>
    </row>
    <row r="2722" spans="1:22" ht="14.55" x14ac:dyDescent="0.35">
      <c r="A2722" s="22">
        <f>VLOOKUP(lex_jul_2014[[#This Row],[Locationid]],[1]LibPAS_data!$A$2:$D$264,4,FALSE)</f>
        <v>48762</v>
      </c>
      <c r="B2722" s="10" t="str">
        <f>TEXT(C2722,"yyyy")&amp;"-"&amp;"Q"&amp;LOOKUP(MONTH(C2722),{1,4,7,10},{1,2,3,4})</f>
        <v>2016-Q3</v>
      </c>
      <c r="C2722" s="19">
        <v>42552</v>
      </c>
      <c r="D2722" s="7">
        <f>YEAR(DATE(YEAR(lex_jul_2014[[#This Row],[Date]]),MONTH(lex_jul_2014[[#This Row],[Date]])+6,1))</f>
        <v>2017</v>
      </c>
      <c r="E2722" s="39" t="str">
        <f>TEXT(lex_jul_2014[[#This Row],[Date]],"YYYY")</f>
        <v>2016</v>
      </c>
      <c r="F2722" t="s">
        <v>264</v>
      </c>
      <c r="G2722" s="7" t="str">
        <f>VLOOKUP(K2722,[1]LibPAS_data!$A$2:$C$600,3,FALSE)</f>
        <v>Pinal</v>
      </c>
      <c r="H2722">
        <v>13835</v>
      </c>
      <c r="I2722" t="s">
        <v>19</v>
      </c>
      <c r="J2722" s="7" t="str">
        <f>VLOOKUP(K2722,[1]LibPAS_data!$A$2:$C$601,2,FALSE)</f>
        <v>Casa Grande Public Library</v>
      </c>
      <c r="K2722" s="11" t="s">
        <v>164</v>
      </c>
      <c r="L2722" t="s">
        <v>13</v>
      </c>
      <c r="M2722" t="s">
        <v>266</v>
      </c>
      <c r="P2722">
        <v>0</v>
      </c>
      <c r="Q2722">
        <v>0</v>
      </c>
      <c r="R2722">
        <v>0</v>
      </c>
      <c r="S2722">
        <v>0</v>
      </c>
      <c r="T2722">
        <v>0</v>
      </c>
      <c r="U2722">
        <v>0</v>
      </c>
      <c r="V2722">
        <v>0</v>
      </c>
    </row>
    <row r="2723" spans="1:22" ht="14.55" x14ac:dyDescent="0.35">
      <c r="A2723" s="22" t="e">
        <f>VLOOKUP(lex_jul_2014[[#This Row],[Locationid]],[1]LibPAS_data!$A$2:$D$264,4,FALSE)</f>
        <v>#N/A</v>
      </c>
      <c r="B2723" s="10" t="str">
        <f>TEXT(C2723,"yyyy")&amp;"-"&amp;"Q"&amp;LOOKUP(MONTH(C2723),{1,4,7,10},{1,2,3,4})</f>
        <v>2016-Q3</v>
      </c>
      <c r="C2723" s="19">
        <v>42552</v>
      </c>
      <c r="D2723" s="7">
        <f>YEAR(DATE(YEAR(lex_jul_2014[[#This Row],[Date]]),MONTH(lex_jul_2014[[#This Row],[Date]])+6,1))</f>
        <v>2017</v>
      </c>
      <c r="E2723" s="39" t="str">
        <f>TEXT(lex_jul_2014[[#This Row],[Date]],"YYYY")</f>
        <v>2016</v>
      </c>
      <c r="F2723" t="s">
        <v>264</v>
      </c>
      <c r="G2723" s="7" t="str">
        <f>VLOOKUP(K2723,[1]LibPAS_data!$A$2:$C$600,3,FALSE)</f>
        <v>Yavapai</v>
      </c>
      <c r="H2723">
        <v>14325</v>
      </c>
      <c r="I2723" t="s">
        <v>37</v>
      </c>
      <c r="J2723" s="7" t="str">
        <f>VLOOKUP(K2723,[1]LibPAS_data!$A$2:$C$601,2,FALSE)</f>
        <v>Centennial Public Library</v>
      </c>
      <c r="K2723" s="13" t="s">
        <v>165</v>
      </c>
      <c r="L2723" t="s">
        <v>34</v>
      </c>
      <c r="M2723" t="s">
        <v>266</v>
      </c>
      <c r="P2723">
        <v>0</v>
      </c>
      <c r="Q2723">
        <v>0</v>
      </c>
      <c r="R2723">
        <v>0</v>
      </c>
      <c r="S2723">
        <v>0</v>
      </c>
      <c r="T2723">
        <v>0</v>
      </c>
      <c r="U2723">
        <v>0</v>
      </c>
      <c r="V2723">
        <v>0</v>
      </c>
    </row>
    <row r="2724" spans="1:22" ht="14.55" x14ac:dyDescent="0.35">
      <c r="A2724" s="22">
        <f>VLOOKUP(lex_jul_2014[[#This Row],[Locationid]],[1]LibPAS_data!$A$2:$D$264,4,FALSE)</f>
        <v>309229</v>
      </c>
      <c r="B2724" s="10" t="str">
        <f>TEXT(C2724,"yyyy")&amp;"-"&amp;"Q"&amp;LOOKUP(MONTH(C2724),{1,4,7,10},{1,2,3,4})</f>
        <v>2016-Q3</v>
      </c>
      <c r="C2724" s="19">
        <v>42552</v>
      </c>
      <c r="D2724" s="7">
        <f>YEAR(DATE(YEAR(lex_jul_2014[[#This Row],[Date]]),MONTH(lex_jul_2014[[#This Row],[Date]])+6,1))</f>
        <v>2017</v>
      </c>
      <c r="E2724" s="39" t="str">
        <f>TEXT(lex_jul_2014[[#This Row],[Date]],"YYYY")</f>
        <v>2016</v>
      </c>
      <c r="F2724" t="s">
        <v>264</v>
      </c>
      <c r="G2724" s="7" t="str">
        <f>VLOOKUP(K2724,[1]LibPAS_data!$A$2:$C$600,3,FALSE)</f>
        <v>Maricopa</v>
      </c>
      <c r="H2724">
        <v>12890</v>
      </c>
      <c r="I2724" t="s">
        <v>99</v>
      </c>
      <c r="J2724" s="7" t="str">
        <f>VLOOKUP(K2724,[1]LibPAS_data!$A$2:$C$601,2,FALSE)</f>
        <v xml:space="preserve">Chandler Public Library </v>
      </c>
      <c r="K2724" s="11" t="s">
        <v>166</v>
      </c>
      <c r="L2724" t="s">
        <v>96</v>
      </c>
      <c r="M2724" t="s">
        <v>266</v>
      </c>
      <c r="P2724">
        <v>4</v>
      </c>
      <c r="Q2724">
        <v>2</v>
      </c>
      <c r="R2724">
        <v>100</v>
      </c>
      <c r="S2724">
        <v>6</v>
      </c>
      <c r="T2724">
        <v>1</v>
      </c>
      <c r="U2724">
        <v>0</v>
      </c>
      <c r="V2724">
        <v>0</v>
      </c>
    </row>
    <row r="2725" spans="1:22" ht="14.55" x14ac:dyDescent="0.35">
      <c r="A2725" s="22">
        <f>VLOOKUP(lex_jul_2014[[#This Row],[Locationid]],[1]LibPAS_data!$A$2:$D$264,4,FALSE)</f>
        <v>10528</v>
      </c>
      <c r="B2725" s="10" t="str">
        <f>TEXT(C2725,"yyyy")&amp;"-"&amp;"Q"&amp;LOOKUP(MONTH(C2725),{1,4,7,10},{1,2,3,4})</f>
        <v>2016-Q3</v>
      </c>
      <c r="C2725" s="19">
        <v>42552</v>
      </c>
      <c r="D2725" s="7">
        <f>YEAR(DATE(YEAR(lex_jul_2014[[#This Row],[Date]]),MONTH(lex_jul_2014[[#This Row],[Date]])+6,1))</f>
        <v>2017</v>
      </c>
      <c r="E2725" s="39" t="str">
        <f>TEXT(lex_jul_2014[[#This Row],[Date]],"YYYY")</f>
        <v>2016</v>
      </c>
      <c r="F2725" t="s">
        <v>264</v>
      </c>
      <c r="G2725" s="7" t="str">
        <f>VLOOKUP(K2725,[1]LibPAS_data!$A$2:$C$600,3,FALSE)</f>
        <v>Yavapai</v>
      </c>
      <c r="H2725">
        <v>14522</v>
      </c>
      <c r="I2725" t="s">
        <v>57</v>
      </c>
      <c r="J2725" s="7" t="str">
        <f>VLOOKUP(K2725,[1]LibPAS_data!$A$2:$C$601,2,FALSE)</f>
        <v>Chino Valley Public Library</v>
      </c>
      <c r="K2725" s="13" t="s">
        <v>167</v>
      </c>
      <c r="L2725" t="s">
        <v>39</v>
      </c>
      <c r="M2725" t="s">
        <v>266</v>
      </c>
      <c r="P2725">
        <v>0</v>
      </c>
      <c r="Q2725">
        <v>0</v>
      </c>
      <c r="R2725">
        <v>0</v>
      </c>
      <c r="S2725">
        <v>0</v>
      </c>
      <c r="T2725">
        <v>0</v>
      </c>
      <c r="U2725">
        <v>0</v>
      </c>
      <c r="V2725">
        <v>0</v>
      </c>
    </row>
    <row r="2726" spans="1:22" ht="14.55" x14ac:dyDescent="0.35">
      <c r="A2726" s="22" t="e">
        <f>VLOOKUP(lex_jul_2014[[#This Row],[Locationid]],[1]LibPAS_data!$A$2:$D$264,4,FALSE)</f>
        <v>#N/A</v>
      </c>
      <c r="B2726" s="10" t="str">
        <f>TEXT(C2726,"yyyy")&amp;"-"&amp;"Q"&amp;LOOKUP(MONTH(C2726),{1,4,7,10},{1,2,3,4})</f>
        <v>2016-Q3</v>
      </c>
      <c r="C2726" s="19">
        <v>42552</v>
      </c>
      <c r="D2726" s="7">
        <f>YEAR(DATE(YEAR(lex_jul_2014[[#This Row],[Date]]),MONTH(lex_jul_2014[[#This Row],[Date]])+6,1))</f>
        <v>2017</v>
      </c>
      <c r="E2726" s="39" t="str">
        <f>TEXT(lex_jul_2014[[#This Row],[Date]],"YYYY")</f>
        <v>2016</v>
      </c>
      <c r="F2726" t="s">
        <v>264</v>
      </c>
      <c r="G2726" s="7" t="str">
        <f>VLOOKUP(K2726,[1]LibPAS_data!$A$2:$C$600,3,FALSE)</f>
        <v>Navajo</v>
      </c>
      <c r="H2726">
        <v>14494</v>
      </c>
      <c r="I2726" t="s">
        <v>116</v>
      </c>
      <c r="J2726" s="7" t="str">
        <f>VLOOKUP(K2726,[1]LibPAS_data!$A$2:$C$601,2,FALSE)</f>
        <v>Cibecue Community Library</v>
      </c>
      <c r="K2726" s="11" t="s">
        <v>168</v>
      </c>
      <c r="L2726" t="s">
        <v>114</v>
      </c>
      <c r="M2726" t="s">
        <v>266</v>
      </c>
      <c r="P2726">
        <v>0</v>
      </c>
      <c r="Q2726">
        <v>0</v>
      </c>
      <c r="R2726">
        <v>0</v>
      </c>
      <c r="S2726">
        <v>0</v>
      </c>
      <c r="T2726">
        <v>0</v>
      </c>
      <c r="U2726">
        <v>0</v>
      </c>
      <c r="V2726">
        <v>0</v>
      </c>
    </row>
    <row r="2727" spans="1:22" ht="14.55" x14ac:dyDescent="0.35">
      <c r="A2727" s="22">
        <f>VLOOKUP(lex_jul_2014[[#This Row],[Locationid]],[1]LibPAS_data!$A$2:$D$264,4,FALSE)</f>
        <v>147983</v>
      </c>
      <c r="B2727" s="10" t="str">
        <f>TEXT(C2727,"yyyy")&amp;"-"&amp;"Q"&amp;LOOKUP(MONTH(C2727),{1,4,7,10},{1,2,3,4})</f>
        <v>2016-Q3</v>
      </c>
      <c r="C2727" s="19">
        <v>42552</v>
      </c>
      <c r="D2727" s="7">
        <f>YEAR(DATE(YEAR(lex_jul_2014[[#This Row],[Date]]),MONTH(lex_jul_2014[[#This Row],[Date]])+6,1))</f>
        <v>2017</v>
      </c>
      <c r="E2727" s="39" t="str">
        <f>TEXT(lex_jul_2014[[#This Row],[Date]],"YYYY")</f>
        <v>2016</v>
      </c>
      <c r="F2727" t="s">
        <v>264</v>
      </c>
      <c r="G2727" s="7" t="str">
        <f>VLOOKUP(K2727,[1]LibPAS_data!$A$2:$C$600,3,FALSE)</f>
        <v>Maricopa</v>
      </c>
      <c r="H2727">
        <v>12897</v>
      </c>
      <c r="I2727" t="s">
        <v>98</v>
      </c>
      <c r="J2727" s="7" t="str">
        <f>VLOOKUP(K2727,[1]LibPAS_data!$A$2:$C$601,2,FALSE)</f>
        <v>Mesa Public Library</v>
      </c>
      <c r="K2727" s="13" t="s">
        <v>210</v>
      </c>
      <c r="L2727" t="s">
        <v>96</v>
      </c>
      <c r="M2727" t="s">
        <v>266</v>
      </c>
      <c r="P2727">
        <v>8</v>
      </c>
      <c r="Q2727">
        <v>4</v>
      </c>
      <c r="R2727">
        <v>109</v>
      </c>
      <c r="S2727">
        <v>3</v>
      </c>
      <c r="T2727">
        <v>0</v>
      </c>
      <c r="U2727">
        <v>16</v>
      </c>
      <c r="V2727">
        <v>1</v>
      </c>
    </row>
    <row r="2728" spans="1:22" ht="14.55" x14ac:dyDescent="0.35">
      <c r="A2728" s="22">
        <f>VLOOKUP(lex_jul_2014[[#This Row],[Locationid]],[1]LibPAS_data!$A$2:$D$264,4,FALSE)</f>
        <v>534</v>
      </c>
      <c r="B2728" s="10" t="str">
        <f>TEXT(C2728,"yyyy")&amp;"-"&amp;"Q"&amp;LOOKUP(MONTH(C2728),{1,4,7,10},{1,2,3,4})</f>
        <v>2016-Q3</v>
      </c>
      <c r="C2728" s="19">
        <v>42552</v>
      </c>
      <c r="D2728" s="7">
        <f>YEAR(DATE(YEAR(lex_jul_2014[[#This Row],[Date]]),MONTH(lex_jul_2014[[#This Row],[Date]])+6,1))</f>
        <v>2017</v>
      </c>
      <c r="E2728" s="39" t="str">
        <f>TEXT(lex_jul_2014[[#This Row],[Date]],"YYYY")</f>
        <v>2016</v>
      </c>
      <c r="F2728" t="s">
        <v>264</v>
      </c>
      <c r="G2728" s="7" t="str">
        <f>VLOOKUP(K2728,[1]LibPAS_data!$A$2:$C$600,3,FALSE)</f>
        <v>Yavapai</v>
      </c>
      <c r="H2728">
        <v>14509</v>
      </c>
      <c r="I2728" t="s">
        <v>283</v>
      </c>
      <c r="J2728" s="7" t="str">
        <f>VLOOKUP(K2728,[1]LibPAS_data!$A$2:$C$601,2,FALSE)</f>
        <v>Clark Memorial</v>
      </c>
      <c r="K2728" s="11" t="s">
        <v>269</v>
      </c>
      <c r="L2728" t="s">
        <v>131</v>
      </c>
      <c r="M2728" t="s">
        <v>266</v>
      </c>
      <c r="P2728">
        <v>0</v>
      </c>
      <c r="Q2728">
        <v>0</v>
      </c>
      <c r="R2728">
        <v>0</v>
      </c>
      <c r="S2728">
        <v>0</v>
      </c>
      <c r="T2728">
        <v>0</v>
      </c>
      <c r="U2728">
        <v>0</v>
      </c>
      <c r="V2728">
        <v>0</v>
      </c>
    </row>
    <row r="2729" spans="1:22" ht="14.55" x14ac:dyDescent="0.35">
      <c r="A2729" s="22">
        <f>VLOOKUP(lex_jul_2014[[#This Row],[Locationid]],[1]LibPAS_data!$A$2:$D$264,4,FALSE)</f>
        <v>534</v>
      </c>
      <c r="B2729" s="10" t="str">
        <f>TEXT(C2729,"yyyy")&amp;"-"&amp;"Q"&amp;LOOKUP(MONTH(C2729),{1,4,7,10},{1,2,3,4})</f>
        <v>2016-Q3</v>
      </c>
      <c r="C2729" s="19">
        <v>42552</v>
      </c>
      <c r="D2729" s="7">
        <f>YEAR(DATE(YEAR(lex_jul_2014[[#This Row],[Date]]),MONTH(lex_jul_2014[[#This Row],[Date]])+6,1))</f>
        <v>2017</v>
      </c>
      <c r="E2729" s="39" t="str">
        <f>TEXT(lex_jul_2014[[#This Row],[Date]],"YYYY")</f>
        <v>2016</v>
      </c>
      <c r="F2729" t="s">
        <v>264</v>
      </c>
      <c r="G2729" s="7" t="str">
        <f>VLOOKUP(K2729,[1]LibPAS_data!$A$2:$C$600,3,FALSE)</f>
        <v>Yavapai</v>
      </c>
      <c r="H2729">
        <v>14538</v>
      </c>
      <c r="I2729" t="s">
        <v>268</v>
      </c>
      <c r="J2729" s="7" t="str">
        <f>VLOOKUP(K2729,[1]LibPAS_data!$A$2:$C$601,2,FALSE)</f>
        <v>Clark Memorial</v>
      </c>
      <c r="K2729" s="13" t="s">
        <v>269</v>
      </c>
      <c r="L2729" t="s">
        <v>39</v>
      </c>
      <c r="M2729" t="s">
        <v>266</v>
      </c>
      <c r="P2729">
        <v>0</v>
      </c>
      <c r="Q2729">
        <v>0</v>
      </c>
      <c r="R2729">
        <v>0</v>
      </c>
      <c r="S2729">
        <v>0</v>
      </c>
      <c r="T2729">
        <v>0</v>
      </c>
      <c r="U2729">
        <v>0</v>
      </c>
      <c r="V2729">
        <v>0</v>
      </c>
    </row>
    <row r="2730" spans="1:22" ht="14.55" x14ac:dyDescent="0.35">
      <c r="A2730" s="22" t="e">
        <f>VLOOKUP(lex_jul_2014[[#This Row],[Locationid]],[1]LibPAS_data!$A$2:$D$264,4,FALSE)</f>
        <v>#N/A</v>
      </c>
      <c r="B2730" s="10" t="str">
        <f>TEXT(C2730,"yyyy")&amp;"-"&amp;"Q"&amp;LOOKUP(MONTH(C2730),{1,4,7,10},{1,2,3,4})</f>
        <v>2016-Q3</v>
      </c>
      <c r="C2730" s="19">
        <v>42552</v>
      </c>
      <c r="D2730" s="7">
        <f>YEAR(DATE(YEAR(lex_jul_2014[[#This Row],[Date]]),MONTH(lex_jul_2014[[#This Row],[Date]])+6,1))</f>
        <v>2017</v>
      </c>
      <c r="E2730" s="39" t="str">
        <f>TEXT(lex_jul_2014[[#This Row],[Date]],"YYYY")</f>
        <v>2016</v>
      </c>
      <c r="F2730" t="s">
        <v>264</v>
      </c>
      <c r="G2730" s="7" t="str">
        <f>VLOOKUP(K2730,[1]LibPAS_data!$A$2:$C$600,3,FALSE)</f>
        <v>Navajo</v>
      </c>
      <c r="H2730">
        <v>14495</v>
      </c>
      <c r="I2730" t="s">
        <v>117</v>
      </c>
      <c r="J2730" s="7" t="str">
        <f>VLOOKUP(K2730,[1]LibPAS_data!$A$2:$C$601,2,FALSE)</f>
        <v>Clay Springs Public Library</v>
      </c>
      <c r="K2730" s="11" t="s">
        <v>169</v>
      </c>
      <c r="L2730" t="s">
        <v>114</v>
      </c>
      <c r="M2730" t="s">
        <v>266</v>
      </c>
      <c r="P2730">
        <v>0</v>
      </c>
      <c r="Q2730">
        <v>0</v>
      </c>
      <c r="R2730">
        <v>0</v>
      </c>
      <c r="S2730">
        <v>0</v>
      </c>
      <c r="T2730">
        <v>0</v>
      </c>
      <c r="U2730">
        <v>0</v>
      </c>
      <c r="V2730">
        <v>0</v>
      </c>
    </row>
    <row r="2731" spans="1:22" ht="14.55" x14ac:dyDescent="0.35">
      <c r="A2731" s="22">
        <f>VLOOKUP(lex_jul_2014[[#This Row],[Locationid]],[1]LibPAS_data!$A$2:$D$264,4,FALSE)</f>
        <v>503</v>
      </c>
      <c r="B2731" s="10" t="str">
        <f>TEXT(C2731,"yyyy")&amp;"-"&amp;"Q"&amp;LOOKUP(MONTH(C2731),{1,4,7,10},{1,2,3,4})</f>
        <v>2016-Q3</v>
      </c>
      <c r="C2731" s="19">
        <v>42552</v>
      </c>
      <c r="D2731" s="7">
        <f>YEAR(DATE(YEAR(lex_jul_2014[[#This Row],[Date]]),MONTH(lex_jul_2014[[#This Row],[Date]])+6,1))</f>
        <v>2017</v>
      </c>
      <c r="E2731" s="39" t="str">
        <f>TEXT(lex_jul_2014[[#This Row],[Date]],"YYYY")</f>
        <v>2016</v>
      </c>
      <c r="F2731" t="s">
        <v>264</v>
      </c>
      <c r="G2731" s="7" t="str">
        <f>VLOOKUP(K2731,[1]LibPAS_data!$A$2:$C$600,3,FALSE)</f>
        <v>Greenlee</v>
      </c>
      <c r="H2731">
        <v>14470</v>
      </c>
      <c r="I2731" t="s">
        <v>72</v>
      </c>
      <c r="J2731" s="7" t="str">
        <f>VLOOKUP(K2731,[1]LibPAS_data!$A$2:$C$601,2,FALSE)</f>
        <v>Clifton Public Library</v>
      </c>
      <c r="K2731" s="13" t="s">
        <v>170</v>
      </c>
      <c r="L2731" t="s">
        <v>70</v>
      </c>
      <c r="M2731" t="s">
        <v>266</v>
      </c>
      <c r="P2731">
        <v>0</v>
      </c>
      <c r="Q2731">
        <v>0</v>
      </c>
      <c r="R2731">
        <v>0</v>
      </c>
      <c r="S2731">
        <v>0</v>
      </c>
      <c r="T2731">
        <v>0</v>
      </c>
      <c r="U2731">
        <v>0</v>
      </c>
      <c r="V2731">
        <v>0</v>
      </c>
    </row>
    <row r="2732" spans="1:22" ht="14.55" x14ac:dyDescent="0.35">
      <c r="A2732" s="22">
        <f>VLOOKUP(lex_jul_2014[[#This Row],[Locationid]],[1]LibPAS_data!$A$2:$D$264,4,FALSE)</f>
        <v>1469</v>
      </c>
      <c r="B2732" s="10" t="str">
        <f>TEXT(C2732,"yyyy")&amp;"-"&amp;"Q"&amp;LOOKUP(MONTH(C2732),{1,4,7,10},{1,2,3,4})</f>
        <v>2016-Q3</v>
      </c>
      <c r="C2732" s="19">
        <v>42552</v>
      </c>
      <c r="D2732" s="7">
        <f>YEAR(DATE(YEAR(lex_jul_2014[[#This Row],[Date]]),MONTH(lex_jul_2014[[#This Row],[Date]])+6,1))</f>
        <v>2017</v>
      </c>
      <c r="E2732" s="39" t="str">
        <f>TEXT(lex_jul_2014[[#This Row],[Date]],"YYYY")</f>
        <v>2016</v>
      </c>
      <c r="F2732" t="s">
        <v>264</v>
      </c>
      <c r="G2732" s="7" t="str">
        <f>VLOOKUP(K2732,[1]LibPAS_data!$A$2:$C$600,3,FALSE)</f>
        <v>Cochise</v>
      </c>
      <c r="H2732">
        <v>5783</v>
      </c>
      <c r="I2732" t="s">
        <v>79</v>
      </c>
      <c r="J2732" s="7" t="str">
        <f>VLOOKUP(K2732,[1]LibPAS_data!$A$2:$C$601,2,FALSE)</f>
        <v>Cochise County Library District</v>
      </c>
      <c r="K2732" s="11" t="s">
        <v>171</v>
      </c>
      <c r="L2732" t="s">
        <v>76</v>
      </c>
      <c r="M2732" t="s">
        <v>266</v>
      </c>
      <c r="P2732">
        <v>3</v>
      </c>
      <c r="Q2732">
        <v>1</v>
      </c>
      <c r="R2732">
        <v>41</v>
      </c>
      <c r="S2732">
        <v>2</v>
      </c>
      <c r="T2732">
        <v>1</v>
      </c>
      <c r="U2732">
        <v>9</v>
      </c>
      <c r="V2732">
        <v>0</v>
      </c>
    </row>
    <row r="2733" spans="1:22" ht="14.55" x14ac:dyDescent="0.35">
      <c r="A2733" s="22">
        <f>VLOOKUP(lex_jul_2014[[#This Row],[Locationid]],[1]LibPAS_data!$A$2:$D$264,4,FALSE)</f>
        <v>150</v>
      </c>
      <c r="B2733" s="10" t="str">
        <f>TEXT(C2733,"yyyy")&amp;"-"&amp;"Q"&amp;LOOKUP(MONTH(C2733),{1,4,7,10},{1,2,3,4})</f>
        <v>2016-Q3</v>
      </c>
      <c r="C2733" s="19">
        <v>42552</v>
      </c>
      <c r="D2733" s="7">
        <f>YEAR(DATE(YEAR(lex_jul_2014[[#This Row],[Date]]),MONTH(lex_jul_2014[[#This Row],[Date]])+6,1))</f>
        <v>2017</v>
      </c>
      <c r="E2733" s="39" t="str">
        <f>TEXT(lex_jul_2014[[#This Row],[Date]],"YYYY")</f>
        <v>2016</v>
      </c>
      <c r="F2733" t="s">
        <v>264</v>
      </c>
      <c r="G2733" s="7" t="str">
        <f>VLOOKUP(K2733,[1]LibPAS_data!$A$2:$C$600,3,FALSE)</f>
        <v>Yuma</v>
      </c>
      <c r="H2733">
        <v>14528</v>
      </c>
      <c r="I2733" t="s">
        <v>142</v>
      </c>
      <c r="J2733" s="7" t="str">
        <f>VLOOKUP(K2733,[1]LibPAS_data!$A$2:$C$601,2,FALSE)</f>
        <v>Cocopah Tribal Library</v>
      </c>
      <c r="K2733" s="13" t="s">
        <v>172</v>
      </c>
      <c r="L2733" t="s">
        <v>141</v>
      </c>
      <c r="M2733" t="s">
        <v>266</v>
      </c>
      <c r="P2733">
        <v>0</v>
      </c>
      <c r="Q2733">
        <v>0</v>
      </c>
      <c r="R2733">
        <v>0</v>
      </c>
      <c r="S2733">
        <v>0</v>
      </c>
      <c r="T2733">
        <v>0</v>
      </c>
      <c r="U2733">
        <v>0</v>
      </c>
      <c r="V2733">
        <v>0</v>
      </c>
    </row>
    <row r="2734" spans="1:22" ht="14.55" x14ac:dyDescent="0.35">
      <c r="A2734" s="22">
        <f>VLOOKUP(lex_jul_2014[[#This Row],[Locationid]],[1]LibPAS_data!$A$2:$D$264,4,FALSE)</f>
        <v>3352</v>
      </c>
      <c r="B2734" s="10" t="str">
        <f>TEXT(C2734,"yyyy")&amp;"-"&amp;"Q"&amp;LOOKUP(MONTH(C2734),{1,4,7,10},{1,2,3,4})</f>
        <v>2016-Q3</v>
      </c>
      <c r="C2734" s="19">
        <v>42552</v>
      </c>
      <c r="D2734" s="7">
        <f>YEAR(DATE(YEAR(lex_jul_2014[[#This Row],[Date]]),MONTH(lex_jul_2014[[#This Row],[Date]])+6,1))</f>
        <v>2017</v>
      </c>
      <c r="E2734" s="39" t="str">
        <f>TEXT(lex_jul_2014[[#This Row],[Date]],"YYYY")</f>
        <v>2016</v>
      </c>
      <c r="F2734" t="s">
        <v>264</v>
      </c>
      <c r="G2734" s="7" t="str">
        <f>VLOOKUP(K2734,[1]LibPAS_data!$A$2:$C$600,3,FALSE)</f>
        <v>La Paz</v>
      </c>
      <c r="H2734">
        <v>14324</v>
      </c>
      <c r="I2734" t="s">
        <v>33</v>
      </c>
      <c r="J2734" s="7" t="str">
        <f>VLOOKUP(K2734,[1]LibPAS_data!$A$2:$C$601,2,FALSE)</f>
        <v>Colorado River Indian Tribes Library</v>
      </c>
      <c r="K2734" s="11" t="s">
        <v>173</v>
      </c>
      <c r="L2734" t="s">
        <v>34</v>
      </c>
      <c r="M2734" t="s">
        <v>266</v>
      </c>
      <c r="P2734">
        <v>0</v>
      </c>
      <c r="Q2734">
        <v>0</v>
      </c>
      <c r="R2734">
        <v>0</v>
      </c>
      <c r="S2734">
        <v>0</v>
      </c>
      <c r="T2734">
        <v>0</v>
      </c>
      <c r="U2734">
        <v>0</v>
      </c>
      <c r="V2734">
        <v>0</v>
      </c>
    </row>
    <row r="2735" spans="1:22" ht="14.55" x14ac:dyDescent="0.35">
      <c r="A2735" s="22" t="e">
        <f>VLOOKUP(lex_jul_2014[[#This Row],[Locationid]],[1]LibPAS_data!$A$2:$D$264,4,FALSE)</f>
        <v>#N/A</v>
      </c>
      <c r="B2735" s="10" t="str">
        <f>TEXT(C2735,"yyyy")&amp;"-"&amp;"Q"&amp;LOOKUP(MONTH(C2735),{1,4,7,10},{1,2,3,4})</f>
        <v>2016-Q3</v>
      </c>
      <c r="C2735" s="19">
        <v>42552</v>
      </c>
      <c r="D2735" s="7">
        <f>YEAR(DATE(YEAR(lex_jul_2014[[#This Row],[Date]]),MONTH(lex_jul_2014[[#This Row],[Date]])+6,1))</f>
        <v>2017</v>
      </c>
      <c r="E2735" s="39" t="str">
        <f>TEXT(lex_jul_2014[[#This Row],[Date]],"YYYY")</f>
        <v>2016</v>
      </c>
      <c r="F2735" t="s">
        <v>264</v>
      </c>
      <c r="G2735" s="7" t="str">
        <f>VLOOKUP(K2735,[1]LibPAS_data!$A$2:$C$600,3,FALSE)</f>
        <v>Yavapai</v>
      </c>
      <c r="H2735">
        <v>14540</v>
      </c>
      <c r="I2735" t="s">
        <v>58</v>
      </c>
      <c r="J2735" s="7" t="str">
        <f>VLOOKUP(K2735,[1]LibPAS_data!$A$2:$C$601,2,FALSE)</f>
        <v>Congress Public Library</v>
      </c>
      <c r="K2735" s="13" t="s">
        <v>174</v>
      </c>
      <c r="L2735" t="s">
        <v>39</v>
      </c>
      <c r="M2735" t="s">
        <v>266</v>
      </c>
      <c r="P2735">
        <v>0</v>
      </c>
      <c r="Q2735">
        <v>0</v>
      </c>
      <c r="R2735">
        <v>0</v>
      </c>
      <c r="S2735">
        <v>0</v>
      </c>
      <c r="T2735">
        <v>0</v>
      </c>
      <c r="U2735">
        <v>0</v>
      </c>
      <c r="V2735">
        <v>0</v>
      </c>
    </row>
    <row r="2736" spans="1:22" ht="14.55" x14ac:dyDescent="0.35">
      <c r="A2736" s="22">
        <f>VLOOKUP(lex_jul_2014[[#This Row],[Locationid]],[1]LibPAS_data!$A$2:$D$264,4,FALSE)</f>
        <v>9676</v>
      </c>
      <c r="B2736" s="10" t="str">
        <f>TEXT(C2736,"yyyy")&amp;"-"&amp;"Q"&amp;LOOKUP(MONTH(C2736),{1,4,7,10},{1,2,3,4})</f>
        <v>2016-Q3</v>
      </c>
      <c r="C2736" s="19">
        <v>42552</v>
      </c>
      <c r="D2736" s="7">
        <f>YEAR(DATE(YEAR(lex_jul_2014[[#This Row],[Date]]),MONTH(lex_jul_2014[[#This Row],[Date]])+6,1))</f>
        <v>2017</v>
      </c>
      <c r="E2736" s="39" t="str">
        <f>TEXT(lex_jul_2014[[#This Row],[Date]],"YYYY")</f>
        <v>2016</v>
      </c>
      <c r="F2736" t="s">
        <v>264</v>
      </c>
      <c r="G2736" s="7" t="str">
        <f>VLOOKUP(K2736,[1]LibPAS_data!$A$2:$C$600,3,FALSE)</f>
        <v>Pinal</v>
      </c>
      <c r="H2736">
        <v>13836</v>
      </c>
      <c r="I2736" t="s">
        <v>16</v>
      </c>
      <c r="J2736" s="7" t="str">
        <f>VLOOKUP(K2736,[1]LibPAS_data!$A$2:$C$601,2,FALSE)</f>
        <v>Coolidge Public Library</v>
      </c>
      <c r="K2736" s="11" t="s">
        <v>175</v>
      </c>
      <c r="L2736" t="s">
        <v>13</v>
      </c>
      <c r="M2736" t="s">
        <v>266</v>
      </c>
      <c r="P2736">
        <v>0</v>
      </c>
      <c r="Q2736">
        <v>0</v>
      </c>
      <c r="R2736">
        <v>0</v>
      </c>
      <c r="S2736">
        <v>0</v>
      </c>
      <c r="T2736">
        <v>0</v>
      </c>
      <c r="U2736">
        <v>0</v>
      </c>
      <c r="V2736">
        <v>0</v>
      </c>
    </row>
    <row r="2737" spans="1:22" ht="14.55" x14ac:dyDescent="0.35">
      <c r="A2737" s="22">
        <f>VLOOKUP(lex_jul_2014[[#This Row],[Locationid]],[1]LibPAS_data!$A$2:$D$264,4,FALSE)</f>
        <v>7546</v>
      </c>
      <c r="B2737" s="10" t="str">
        <f>TEXT(C2737,"yyyy")&amp;"-"&amp;"Q"&amp;LOOKUP(MONTH(C2737),{1,4,7,10},{1,2,3,4})</f>
        <v>2016-Q3</v>
      </c>
      <c r="C2737" s="19">
        <v>42552</v>
      </c>
      <c r="D2737" s="7">
        <f>YEAR(DATE(YEAR(lex_jul_2014[[#This Row],[Date]]),MONTH(lex_jul_2014[[#This Row],[Date]])+6,1))</f>
        <v>2017</v>
      </c>
      <c r="E2737" s="39" t="str">
        <f>TEXT(lex_jul_2014[[#This Row],[Date]],"YYYY")</f>
        <v>2016</v>
      </c>
      <c r="F2737" t="s">
        <v>264</v>
      </c>
      <c r="G2737" s="7" t="str">
        <f>VLOOKUP(K2737,[1]LibPAS_data!$A$2:$C$600,3,FALSE)</f>
        <v>Cochise</v>
      </c>
      <c r="H2737">
        <v>14446</v>
      </c>
      <c r="I2737" t="s">
        <v>80</v>
      </c>
      <c r="J2737" s="7" t="str">
        <f>VLOOKUP(K2737,[1]LibPAS_data!$A$2:$C$601,2,FALSE)</f>
        <v>Copper Queen Library</v>
      </c>
      <c r="K2737" s="13" t="s">
        <v>176</v>
      </c>
      <c r="L2737" t="s">
        <v>76</v>
      </c>
      <c r="M2737" t="s">
        <v>266</v>
      </c>
      <c r="P2737">
        <v>0</v>
      </c>
      <c r="Q2737">
        <v>0</v>
      </c>
      <c r="R2737">
        <v>0</v>
      </c>
      <c r="S2737">
        <v>0</v>
      </c>
      <c r="T2737">
        <v>0</v>
      </c>
      <c r="U2737">
        <v>0</v>
      </c>
      <c r="V2737">
        <v>0</v>
      </c>
    </row>
    <row r="2738" spans="1:22" ht="14.55" x14ac:dyDescent="0.35">
      <c r="A2738" s="22" t="e">
        <f>VLOOKUP(lex_jul_2014[[#This Row],[Locationid]],[1]LibPAS_data!$A$2:$D$264,4,FALSE)</f>
        <v>#N/A</v>
      </c>
      <c r="B2738" s="10" t="str">
        <f>TEXT(C2738,"yyyy")&amp;"-"&amp;"Q"&amp;LOOKUP(MONTH(C2738),{1,4,7,10},{1,2,3,4})</f>
        <v>2016-Q3</v>
      </c>
      <c r="C2738" s="19">
        <v>42552</v>
      </c>
      <c r="D2738" s="7">
        <f>YEAR(DATE(YEAR(lex_jul_2014[[#This Row],[Date]]),MONTH(lex_jul_2014[[#This Row],[Date]])+6,1))</f>
        <v>2017</v>
      </c>
      <c r="E2738" s="39" t="str">
        <f>TEXT(lex_jul_2014[[#This Row],[Date]],"YYYY")</f>
        <v>2016</v>
      </c>
      <c r="F2738" t="s">
        <v>264</v>
      </c>
      <c r="G2738" s="7" t="str">
        <f>VLOOKUP(K2738,[1]LibPAS_data!$A$2:$C$600,3,FALSE)</f>
        <v>Yavapai</v>
      </c>
      <c r="H2738">
        <v>14541</v>
      </c>
      <c r="I2738" t="s">
        <v>51</v>
      </c>
      <c r="J2738" s="7" t="str">
        <f>VLOOKUP(K2738,[1]LibPAS_data!$A$2:$C$601,2,FALSE)</f>
        <v>Cordes Lakes Public Library</v>
      </c>
      <c r="K2738" s="11" t="s">
        <v>177</v>
      </c>
      <c r="L2738" t="s">
        <v>39</v>
      </c>
      <c r="M2738" t="s">
        <v>266</v>
      </c>
      <c r="P2738">
        <v>0</v>
      </c>
      <c r="Q2738">
        <v>0</v>
      </c>
      <c r="R2738">
        <v>0</v>
      </c>
      <c r="S2738">
        <v>0</v>
      </c>
      <c r="T2738">
        <v>0</v>
      </c>
      <c r="U2738">
        <v>0</v>
      </c>
      <c r="V2738">
        <v>0</v>
      </c>
    </row>
    <row r="2739" spans="1:22" ht="14.55" x14ac:dyDescent="0.35">
      <c r="A2739" s="22">
        <f>VLOOKUP(lex_jul_2014[[#This Row],[Locationid]],[1]LibPAS_data!$A$2:$D$264,4,FALSE)</f>
        <v>12610</v>
      </c>
      <c r="B2739" s="10" t="str">
        <f>TEXT(C2739,"yyyy")&amp;"-"&amp;"Q"&amp;LOOKUP(MONTH(C2739),{1,4,7,10},{1,2,3,4})</f>
        <v>2016-Q3</v>
      </c>
      <c r="C2739" s="19">
        <v>42552</v>
      </c>
      <c r="D2739" s="7">
        <f>YEAR(DATE(YEAR(lex_jul_2014[[#This Row],[Date]]),MONTH(lex_jul_2014[[#This Row],[Date]])+6,1))</f>
        <v>2017</v>
      </c>
      <c r="E2739" s="39" t="str">
        <f>TEXT(lex_jul_2014[[#This Row],[Date]],"YYYY")</f>
        <v>2016</v>
      </c>
      <c r="F2739" t="s">
        <v>264</v>
      </c>
      <c r="G2739" s="7" t="str">
        <f>VLOOKUP(K2739,[1]LibPAS_data!$A$2:$C$600,3,FALSE)</f>
        <v>Yavapai</v>
      </c>
      <c r="H2739">
        <v>14517</v>
      </c>
      <c r="I2739" t="s">
        <v>38</v>
      </c>
      <c r="J2739" s="7" t="str">
        <f>VLOOKUP(K2739,[1]LibPAS_data!$A$2:$C$601,2,FALSE)</f>
        <v>Cottonwood Public Library</v>
      </c>
      <c r="K2739" s="13" t="s">
        <v>178</v>
      </c>
      <c r="L2739" t="s">
        <v>39</v>
      </c>
      <c r="M2739" t="s">
        <v>266</v>
      </c>
      <c r="P2739">
        <v>0</v>
      </c>
      <c r="Q2739">
        <v>0</v>
      </c>
      <c r="R2739">
        <v>0</v>
      </c>
      <c r="S2739">
        <v>0</v>
      </c>
      <c r="T2739">
        <v>0</v>
      </c>
      <c r="U2739">
        <v>0</v>
      </c>
      <c r="V2739">
        <v>0</v>
      </c>
    </row>
    <row r="2740" spans="1:22" ht="14.55" x14ac:dyDescent="0.35">
      <c r="A2740" s="22" t="e">
        <f>VLOOKUP(lex_jul_2014[[#This Row],[Locationid]],[1]LibPAS_data!$A$2:$D$264,4,FALSE)</f>
        <v>#N/A</v>
      </c>
      <c r="B2740" s="10" t="str">
        <f>TEXT(C2740,"yyyy")&amp;"-"&amp;"Q"&amp;LOOKUP(MONTH(C2740),{1,4,7,10},{1,2,3,4})</f>
        <v>2016-Q3</v>
      </c>
      <c r="C2740" s="19">
        <v>42552</v>
      </c>
      <c r="D2740" s="7">
        <f>YEAR(DATE(YEAR(lex_jul_2014[[#This Row],[Date]]),MONTH(lex_jul_2014[[#This Row],[Date]])+6,1))</f>
        <v>2017</v>
      </c>
      <c r="E2740" s="39" t="str">
        <f>TEXT(lex_jul_2014[[#This Row],[Date]],"YYYY")</f>
        <v>2016</v>
      </c>
      <c r="F2740" t="s">
        <v>264</v>
      </c>
      <c r="G2740" s="7" t="str">
        <f>VLOOKUP(K2740,[1]LibPAS_data!$A$2:$C$600,3,FALSE)</f>
        <v>Yavapai</v>
      </c>
      <c r="H2740">
        <v>14542</v>
      </c>
      <c r="I2740" t="s">
        <v>52</v>
      </c>
      <c r="J2740" s="7" t="str">
        <f>VLOOKUP(K2740,[1]LibPAS_data!$A$2:$C$601,2,FALSE)</f>
        <v>Crown King Public Library</v>
      </c>
      <c r="K2740" s="11" t="s">
        <v>179</v>
      </c>
      <c r="L2740" t="s">
        <v>39</v>
      </c>
      <c r="M2740" t="s">
        <v>266</v>
      </c>
      <c r="P2740">
        <v>0</v>
      </c>
      <c r="Q2740">
        <v>0</v>
      </c>
      <c r="R2740">
        <v>0</v>
      </c>
      <c r="S2740">
        <v>0</v>
      </c>
      <c r="T2740">
        <v>0</v>
      </c>
      <c r="U2740">
        <v>0</v>
      </c>
      <c r="V2740">
        <v>0</v>
      </c>
    </row>
    <row r="2741" spans="1:22" ht="14.55" x14ac:dyDescent="0.35">
      <c r="A2741" s="22">
        <f>VLOOKUP(lex_jul_2014[[#This Row],[Locationid]],[1]LibPAS_data!$A$2:$D$264,4,FALSE)</f>
        <v>7004</v>
      </c>
      <c r="B2741" s="10" t="str">
        <f>TEXT(C2741,"yyyy")&amp;"-"&amp;"Q"&amp;LOOKUP(MONTH(C2741),{1,4,7,10},{1,2,3,4})</f>
        <v>2016-Q3</v>
      </c>
      <c r="C2741" s="19">
        <v>42552</v>
      </c>
      <c r="D2741" s="7">
        <f>YEAR(DATE(YEAR(lex_jul_2014[[#This Row],[Date]]),MONTH(lex_jul_2014[[#This Row],[Date]])+6,1))</f>
        <v>2017</v>
      </c>
      <c r="E2741" s="39" t="str">
        <f>TEXT(lex_jul_2014[[#This Row],[Date]],"YYYY")</f>
        <v>2016</v>
      </c>
      <c r="F2741" t="s">
        <v>264</v>
      </c>
      <c r="G2741" s="7" t="str">
        <f>VLOOKUP(K2741,[1]LibPAS_data!$A$2:$C$600,3,FALSE)</f>
        <v>Maricopa</v>
      </c>
      <c r="H2741">
        <v>14477</v>
      </c>
      <c r="I2741" t="s">
        <v>97</v>
      </c>
      <c r="J2741" s="7" t="str">
        <f>VLOOKUP(K2741,[1]LibPAS_data!$A$2:$C$601,2,FALSE)</f>
        <v>Desert Foothills Branch Library</v>
      </c>
      <c r="K2741" s="13" t="s">
        <v>287</v>
      </c>
      <c r="L2741" t="s">
        <v>96</v>
      </c>
      <c r="M2741" t="s">
        <v>266</v>
      </c>
      <c r="P2741">
        <v>1</v>
      </c>
      <c r="Q2741">
        <v>1</v>
      </c>
      <c r="R2741">
        <v>4</v>
      </c>
      <c r="S2741">
        <v>0</v>
      </c>
      <c r="T2741">
        <v>0</v>
      </c>
      <c r="U2741">
        <v>0</v>
      </c>
      <c r="V2741">
        <v>0</v>
      </c>
    </row>
    <row r="2742" spans="1:22" ht="14.55" x14ac:dyDescent="0.35">
      <c r="A2742" s="22" t="e">
        <f>VLOOKUP(lex_jul_2014[[#This Row],[Locationid]],[1]LibPAS_data!$A$2:$D$264,4,FALSE)</f>
        <v>#N/A</v>
      </c>
      <c r="B2742" s="10" t="str">
        <f>TEXT(C2742,"yyyy")&amp;"-"&amp;"Q"&amp;LOOKUP(MONTH(C2742),{1,4,7,10},{1,2,3,4})</f>
        <v>2016-Q3</v>
      </c>
      <c r="C2742" s="19">
        <v>42552</v>
      </c>
      <c r="D2742" s="7">
        <f>YEAR(DATE(YEAR(lex_jul_2014[[#This Row],[Date]]),MONTH(lex_jul_2014[[#This Row],[Date]])+6,1))</f>
        <v>2017</v>
      </c>
      <c r="E2742" s="39" t="str">
        <f>TEXT(lex_jul_2014[[#This Row],[Date]],"YYYY")</f>
        <v>2016</v>
      </c>
      <c r="F2742" t="s">
        <v>264</v>
      </c>
      <c r="G2742" s="7" t="str">
        <f>VLOOKUP(K2742,[1]LibPAS_data!$A$2:$C$600,3,FALSE)</f>
        <v>Yavapai</v>
      </c>
      <c r="H2742">
        <v>14545</v>
      </c>
      <c r="I2742" t="s">
        <v>53</v>
      </c>
      <c r="J2742" s="7" t="str">
        <f>VLOOKUP(K2742,[1]LibPAS_data!$A$2:$C$601,2,FALSE)</f>
        <v>Dewey-Humboldt Town Library</v>
      </c>
      <c r="K2742" s="11" t="s">
        <v>180</v>
      </c>
      <c r="L2742" t="s">
        <v>39</v>
      </c>
      <c r="M2742" t="s">
        <v>266</v>
      </c>
      <c r="P2742">
        <v>0</v>
      </c>
      <c r="Q2742">
        <v>0</v>
      </c>
      <c r="R2742">
        <v>0</v>
      </c>
      <c r="S2742">
        <v>0</v>
      </c>
      <c r="T2742">
        <v>0</v>
      </c>
      <c r="U2742">
        <v>0</v>
      </c>
      <c r="V2742">
        <v>0</v>
      </c>
    </row>
    <row r="2743" spans="1:22" ht="14.55" x14ac:dyDescent="0.35">
      <c r="A2743" s="22">
        <f>VLOOKUP(lex_jul_2014[[#This Row],[Locationid]],[1]LibPAS_data!$A$2:$D$264,4,FALSE)</f>
        <v>21526</v>
      </c>
      <c r="B2743" s="10" t="str">
        <f>TEXT(C2743,"yyyy")&amp;"-"&amp;"Q"&amp;LOOKUP(MONTH(C2743),{1,4,7,10},{1,2,3,4})</f>
        <v>2016-Q3</v>
      </c>
      <c r="C2743" s="19">
        <v>42552</v>
      </c>
      <c r="D2743" s="7">
        <f>YEAR(DATE(YEAR(lex_jul_2014[[#This Row],[Date]]),MONTH(lex_jul_2014[[#This Row],[Date]])+6,1))</f>
        <v>2017</v>
      </c>
      <c r="E2743" s="39" t="str">
        <f>TEXT(lex_jul_2014[[#This Row],[Date]],"YYYY")</f>
        <v>2016</v>
      </c>
      <c r="F2743" t="s">
        <v>264</v>
      </c>
      <c r="G2743" s="7" t="str">
        <f>VLOOKUP(K2743,[1]LibPAS_data!$A$2:$C$600,3,FALSE)</f>
        <v>Cochise</v>
      </c>
      <c r="H2743">
        <v>14447</v>
      </c>
      <c r="I2743" t="s">
        <v>81</v>
      </c>
      <c r="J2743" s="7" t="str">
        <f>VLOOKUP(K2743,[1]LibPAS_data!$A$2:$C$601,2,FALSE)</f>
        <v>Douglas Public Library</v>
      </c>
      <c r="K2743" s="13" t="s">
        <v>181</v>
      </c>
      <c r="L2743" t="s">
        <v>76</v>
      </c>
      <c r="M2743" t="s">
        <v>266</v>
      </c>
      <c r="P2743">
        <v>0</v>
      </c>
      <c r="Q2743">
        <v>0</v>
      </c>
      <c r="R2743">
        <v>0</v>
      </c>
      <c r="S2743">
        <v>0</v>
      </c>
      <c r="T2743">
        <v>0</v>
      </c>
      <c r="U2743">
        <v>0</v>
      </c>
      <c r="V2743">
        <v>0</v>
      </c>
    </row>
    <row r="2744" spans="1:22" ht="14.55" x14ac:dyDescent="0.35">
      <c r="A2744" s="22" t="e">
        <f>VLOOKUP(lex_jul_2014[[#This Row],[Locationid]],[1]LibPAS_data!$A$2:$D$264,4,FALSE)</f>
        <v>#N/A</v>
      </c>
      <c r="B2744" s="10" t="str">
        <f>TEXT(C2744,"yyyy")&amp;"-"&amp;"Q"&amp;LOOKUP(MONTH(C2744),{1,4,7,10},{1,2,3,4})</f>
        <v>2016-Q3</v>
      </c>
      <c r="C2744" s="19">
        <v>42552</v>
      </c>
      <c r="D2744" s="7">
        <f>YEAR(DATE(YEAR(lex_jul_2014[[#This Row],[Date]]),MONTH(lex_jul_2014[[#This Row],[Date]])+6,1))</f>
        <v>2017</v>
      </c>
      <c r="E2744" s="39" t="str">
        <f>TEXT(lex_jul_2014[[#This Row],[Date]],"YYYY")</f>
        <v>2016</v>
      </c>
      <c r="F2744" t="s">
        <v>264</v>
      </c>
      <c r="G2744" s="7" t="str">
        <f>VLOOKUP(K2744,[1]LibPAS_data!$A$2:$C$600,3,FALSE)</f>
        <v>Pima</v>
      </c>
      <c r="H2744">
        <v>14510</v>
      </c>
      <c r="I2744" t="s">
        <v>132</v>
      </c>
      <c r="J2744" s="7" t="str">
        <f>VLOOKUP(K2744,[1]LibPAS_data!$A$2:$C$601,2,FALSE)</f>
        <v>Dr. Fernando Escalante Comm Library</v>
      </c>
      <c r="K2744" s="11" t="s">
        <v>182</v>
      </c>
      <c r="L2744" t="s">
        <v>131</v>
      </c>
      <c r="M2744" t="s">
        <v>266</v>
      </c>
      <c r="P2744">
        <v>0</v>
      </c>
      <c r="Q2744">
        <v>0</v>
      </c>
      <c r="R2744">
        <v>0</v>
      </c>
      <c r="S2744">
        <v>0</v>
      </c>
      <c r="T2744">
        <v>0</v>
      </c>
      <c r="U2744">
        <v>0</v>
      </c>
      <c r="V2744">
        <v>0</v>
      </c>
    </row>
    <row r="2745" spans="1:22" ht="14.55" x14ac:dyDescent="0.35">
      <c r="A2745" s="22">
        <f>VLOOKUP(lex_jul_2014[[#This Row],[Locationid]],[1]LibPAS_data!$A$2:$D$264,4,FALSE)</f>
        <v>1264</v>
      </c>
      <c r="B2745" s="10" t="str">
        <f>TEXT(C2745,"yyyy")&amp;"-"&amp;"Q"&amp;LOOKUP(MONTH(C2745),{1,4,7,10},{1,2,3,4})</f>
        <v>2016-Q3</v>
      </c>
      <c r="C2745" s="19">
        <v>42552</v>
      </c>
      <c r="D2745" s="7">
        <f>YEAR(DATE(YEAR(lex_jul_2014[[#This Row],[Date]]),MONTH(lex_jul_2014[[#This Row],[Date]])+6,1))</f>
        <v>2017</v>
      </c>
      <c r="E2745" s="39" t="str">
        <f>TEXT(lex_jul_2014[[#This Row],[Date]],"YYYY")</f>
        <v>2016</v>
      </c>
      <c r="F2745" t="s">
        <v>264</v>
      </c>
      <c r="G2745" s="7" t="str">
        <f>VLOOKUP(K2745,[1]LibPAS_data!$A$2:$C$600,3,FALSE)</f>
        <v>Greenlee</v>
      </c>
      <c r="H2745">
        <v>14468</v>
      </c>
      <c r="I2745" t="s">
        <v>69</v>
      </c>
      <c r="J2745" s="7" t="str">
        <f>VLOOKUP(K2745,[1]LibPAS_data!$A$2:$C$601,2,FALSE)</f>
        <v>Duncan Public Library</v>
      </c>
      <c r="K2745" s="13" t="s">
        <v>183</v>
      </c>
      <c r="L2745" t="s">
        <v>70</v>
      </c>
      <c r="M2745" t="s">
        <v>266</v>
      </c>
      <c r="P2745">
        <v>0</v>
      </c>
      <c r="Q2745">
        <v>0</v>
      </c>
      <c r="R2745">
        <v>0</v>
      </c>
      <c r="S2745">
        <v>0</v>
      </c>
      <c r="T2745">
        <v>0</v>
      </c>
      <c r="U2745">
        <v>0</v>
      </c>
      <c r="V2745">
        <v>0</v>
      </c>
    </row>
    <row r="2746" spans="1:22" ht="14.55" x14ac:dyDescent="0.35">
      <c r="A2746" s="22">
        <f>VLOOKUP(lex_jul_2014[[#This Row],[Locationid]],[1]LibPAS_data!$A$2:$D$264,4,FALSE)</f>
        <v>3457</v>
      </c>
      <c r="B2746" s="10" t="str">
        <f>TEXT(C2746,"yyyy")&amp;"-"&amp;"Q"&amp;LOOKUP(MONTH(C2746),{1,4,7,10},{1,2,3,4})</f>
        <v>2016-Q3</v>
      </c>
      <c r="C2746" s="19">
        <v>42552</v>
      </c>
      <c r="D2746" s="7">
        <f>YEAR(DATE(YEAR(lex_jul_2014[[#This Row],[Date]]),MONTH(lex_jul_2014[[#This Row],[Date]])+6,1))</f>
        <v>2017</v>
      </c>
      <c r="E2746" s="39" t="str">
        <f>TEXT(lex_jul_2014[[#This Row],[Date]],"YYYY")</f>
        <v>2016</v>
      </c>
      <c r="F2746" t="s">
        <v>264</v>
      </c>
      <c r="G2746" s="7" t="str">
        <f>VLOOKUP(K2746,[1]LibPAS_data!$A$2:$C$600,3,FALSE)</f>
        <v>Pinal</v>
      </c>
      <c r="H2746">
        <v>13837</v>
      </c>
      <c r="I2746" t="s">
        <v>17</v>
      </c>
      <c r="J2746" s="7" t="str">
        <f>VLOOKUP(K2746,[1]LibPAS_data!$A$2:$C$601,2,FALSE)</f>
        <v>Eloy Santa Cruz Library</v>
      </c>
      <c r="K2746" s="11" t="s">
        <v>184</v>
      </c>
      <c r="L2746" t="s">
        <v>13</v>
      </c>
      <c r="M2746" t="s">
        <v>266</v>
      </c>
      <c r="P2746">
        <v>0</v>
      </c>
      <c r="Q2746">
        <v>0</v>
      </c>
      <c r="R2746">
        <v>0</v>
      </c>
      <c r="S2746">
        <v>0</v>
      </c>
      <c r="T2746">
        <v>0</v>
      </c>
      <c r="U2746">
        <v>0</v>
      </c>
      <c r="V2746">
        <v>0</v>
      </c>
    </row>
    <row r="2747" spans="1:22" ht="14.55" x14ac:dyDescent="0.35">
      <c r="A2747" s="22">
        <f>VLOOKUP(lex_jul_2014[[#This Row],[Locationid]],[1]LibPAS_data!$A$2:$D$264,4,FALSE)</f>
        <v>6415</v>
      </c>
      <c r="B2747" s="10" t="str">
        <f>TEXT(C2747,"yyyy")&amp;"-"&amp;"Q"&amp;LOOKUP(MONTH(C2747),{1,4,7,10},{1,2,3,4})</f>
        <v>2016-Q3</v>
      </c>
      <c r="C2747" s="19">
        <v>42552</v>
      </c>
      <c r="D2747" s="7">
        <f>YEAR(DATE(YEAR(lex_jul_2014[[#This Row],[Date]]),MONTH(lex_jul_2014[[#This Row],[Date]])+6,1))</f>
        <v>2017</v>
      </c>
      <c r="E2747" s="39" t="str">
        <f>TEXT(lex_jul_2014[[#This Row],[Date]],"YYYY")</f>
        <v>2016</v>
      </c>
      <c r="F2747" t="s">
        <v>264</v>
      </c>
      <c r="G2747" s="7" t="str">
        <f>VLOOKUP(K2747,[1]LibPAS_data!$A$2:$C$600,3,FALSE)</f>
        <v>Cochise</v>
      </c>
      <c r="H2747">
        <v>14452</v>
      </c>
      <c r="I2747" t="s">
        <v>78</v>
      </c>
      <c r="J2747" s="7" t="str">
        <f>VLOOKUP(K2747,[1]LibPAS_data!$A$2:$C$601,2,FALSE)</f>
        <v>Elsie S. Hogan community Library</v>
      </c>
      <c r="K2747" s="13" t="s">
        <v>185</v>
      </c>
      <c r="L2747" t="s">
        <v>76</v>
      </c>
      <c r="M2747" t="s">
        <v>266</v>
      </c>
      <c r="P2747">
        <v>0</v>
      </c>
      <c r="Q2747">
        <v>0</v>
      </c>
      <c r="R2747">
        <v>0</v>
      </c>
      <c r="S2747">
        <v>0</v>
      </c>
      <c r="T2747">
        <v>0</v>
      </c>
      <c r="U2747">
        <v>0</v>
      </c>
      <c r="V2747">
        <v>0</v>
      </c>
    </row>
    <row r="2748" spans="1:22" ht="14.55" x14ac:dyDescent="0.35">
      <c r="A2748" s="22">
        <f>VLOOKUP(lex_jul_2014[[#This Row],[Locationid]],[1]LibPAS_data!$A$2:$D$264,4,FALSE)</f>
        <v>72247</v>
      </c>
      <c r="B2748" s="10" t="str">
        <f>TEXT(C2748,"yyyy")&amp;"-"&amp;"Q"&amp;LOOKUP(MONTH(C2748),{1,4,7,10},{1,2,3,4})</f>
        <v>2016-Q3</v>
      </c>
      <c r="C2748" s="19">
        <v>42552</v>
      </c>
      <c r="D2748" s="7">
        <f>YEAR(DATE(YEAR(lex_jul_2014[[#This Row],[Date]]),MONTH(lex_jul_2014[[#This Row],[Date]])+6,1))</f>
        <v>2017</v>
      </c>
      <c r="E2748" s="39" t="str">
        <f>TEXT(lex_jul_2014[[#This Row],[Date]],"YYYY")</f>
        <v>2016</v>
      </c>
      <c r="F2748" t="s">
        <v>264</v>
      </c>
      <c r="G2748" s="7" t="str">
        <f>VLOOKUP(K2748,[1]LibPAS_data!$A$2:$C$600,3,FALSE)</f>
        <v>Coconino</v>
      </c>
      <c r="H2748">
        <v>5102</v>
      </c>
      <c r="I2748" t="s">
        <v>63</v>
      </c>
      <c r="J2748" s="7" t="str">
        <f>VLOOKUP(K2748,[1]LibPAS_data!$A$2:$C$601,2,FALSE)</f>
        <v>Flagstaff City-Coconino County Public Library</v>
      </c>
      <c r="K2748" s="11" t="s">
        <v>186</v>
      </c>
      <c r="L2748" t="s">
        <v>62</v>
      </c>
      <c r="M2748" t="s">
        <v>266</v>
      </c>
      <c r="P2748">
        <v>18</v>
      </c>
      <c r="Q2748">
        <v>3</v>
      </c>
      <c r="R2748">
        <v>183</v>
      </c>
      <c r="S2748">
        <v>3</v>
      </c>
      <c r="T2748">
        <v>5</v>
      </c>
      <c r="U2748">
        <v>10</v>
      </c>
      <c r="V2748">
        <v>4</v>
      </c>
    </row>
    <row r="2749" spans="1:22" ht="14.55" x14ac:dyDescent="0.35">
      <c r="A2749" s="22">
        <f>VLOOKUP(lex_jul_2014[[#This Row],[Locationid]],[1]LibPAS_data!$A$2:$D$264,4,FALSE)</f>
        <v>12585</v>
      </c>
      <c r="B2749" s="10" t="str">
        <f>TEXT(C2749,"yyyy")&amp;"-"&amp;"Q"&amp;LOOKUP(MONTH(C2749),{1,4,7,10},{1,2,3,4})</f>
        <v>2016-Q3</v>
      </c>
      <c r="C2749" s="19">
        <v>42552</v>
      </c>
      <c r="D2749" s="7">
        <f>YEAR(DATE(YEAR(lex_jul_2014[[#This Row],[Date]]),MONTH(lex_jul_2014[[#This Row],[Date]])+6,1))</f>
        <v>2017</v>
      </c>
      <c r="E2749" s="39" t="str">
        <f>TEXT(lex_jul_2014[[#This Row],[Date]],"YYYY")</f>
        <v>2016</v>
      </c>
      <c r="F2749" t="s">
        <v>264</v>
      </c>
      <c r="G2749" s="7" t="str">
        <f>VLOOKUP(K2749,[1]LibPAS_data!$A$2:$C$600,3,FALSE)</f>
        <v>Pinal</v>
      </c>
      <c r="H2749">
        <v>13838</v>
      </c>
      <c r="I2749" t="s">
        <v>18</v>
      </c>
      <c r="J2749" s="7" t="str">
        <f>VLOOKUP(K2749,[1]LibPAS_data!$A$2:$C$601,2,FALSE)</f>
        <v>Florence Community Library</v>
      </c>
      <c r="K2749" s="13" t="s">
        <v>187</v>
      </c>
      <c r="L2749" t="s">
        <v>13</v>
      </c>
      <c r="M2749" t="s">
        <v>266</v>
      </c>
      <c r="P2749">
        <v>0</v>
      </c>
      <c r="Q2749">
        <v>0</v>
      </c>
      <c r="R2749">
        <v>0</v>
      </c>
      <c r="S2749">
        <v>0</v>
      </c>
      <c r="T2749">
        <v>0</v>
      </c>
      <c r="U2749">
        <v>0</v>
      </c>
      <c r="V2749">
        <v>0</v>
      </c>
    </row>
    <row r="2750" spans="1:22" ht="14.55" x14ac:dyDescent="0.35">
      <c r="A2750" s="22" t="e">
        <f>VLOOKUP(lex_jul_2014[[#This Row],[Locationid]],[1]LibPAS_data!$A$2:$D$264,4,FALSE)</f>
        <v>#N/A</v>
      </c>
      <c r="B2750" s="10" t="str">
        <f>TEXT(C2750,"yyyy")&amp;"-"&amp;"Q"&amp;LOOKUP(MONTH(C2750),{1,4,7,10},{1,2,3,4})</f>
        <v>2016-Q3</v>
      </c>
      <c r="C2750" s="19">
        <v>42552</v>
      </c>
      <c r="D2750" s="7">
        <f>YEAR(DATE(YEAR(lex_jul_2014[[#This Row],[Date]]),MONTH(lex_jul_2014[[#This Row],[Date]])+6,1))</f>
        <v>2017</v>
      </c>
      <c r="E2750" s="39" t="str">
        <f>TEXT(lex_jul_2014[[#This Row],[Date]],"YYYY")</f>
        <v>2016</v>
      </c>
      <c r="F2750" t="s">
        <v>264</v>
      </c>
      <c r="G2750" s="7" t="str">
        <f>VLOOKUP(K2750,[1]LibPAS_data!$A$2:$C$600,3,FALSE)</f>
        <v>Coconino</v>
      </c>
      <c r="H2750">
        <v>14455</v>
      </c>
      <c r="I2750" t="s">
        <v>66</v>
      </c>
      <c r="J2750" s="7" t="str">
        <f>VLOOKUP(K2750,[1]LibPAS_data!$A$2:$C$601,2,FALSE)</f>
        <v>Forest Lakes Community Library</v>
      </c>
      <c r="K2750" s="11" t="s">
        <v>188</v>
      </c>
      <c r="L2750" t="s">
        <v>62</v>
      </c>
      <c r="M2750" t="s">
        <v>266</v>
      </c>
      <c r="P2750">
        <v>0</v>
      </c>
      <c r="Q2750">
        <v>0</v>
      </c>
      <c r="R2750">
        <v>0</v>
      </c>
      <c r="S2750">
        <v>0</v>
      </c>
      <c r="T2750">
        <v>0</v>
      </c>
      <c r="U2750">
        <v>0</v>
      </c>
      <c r="V2750">
        <v>0</v>
      </c>
    </row>
    <row r="2751" spans="1:22" ht="14.55" x14ac:dyDescent="0.35">
      <c r="A2751" s="22">
        <f>VLOOKUP(lex_jul_2014[[#This Row],[Locationid]],[1]LibPAS_data!$A$2:$D$264,4,FALSE)</f>
        <v>1945</v>
      </c>
      <c r="B2751" s="10" t="str">
        <f>TEXT(C2751,"yyyy")&amp;"-"&amp;"Q"&amp;LOOKUP(MONTH(C2751),{1,4,7,10},{1,2,3,4})</f>
        <v>2016-Q3</v>
      </c>
      <c r="C2751" s="19">
        <v>42552</v>
      </c>
      <c r="D2751" s="7">
        <f>YEAR(DATE(YEAR(lex_jul_2014[[#This Row],[Date]]),MONTH(lex_jul_2014[[#This Row],[Date]])+6,1))</f>
        <v>2017</v>
      </c>
      <c r="E2751" s="39" t="str">
        <f>TEXT(lex_jul_2014[[#This Row],[Date]],"YYYY")</f>
        <v>2016</v>
      </c>
      <c r="F2751" t="s">
        <v>264</v>
      </c>
      <c r="G2751" s="7" t="str">
        <f>VLOOKUP(K2751,[1]LibPAS_data!$A$2:$C$600,3,FALSE)</f>
        <v>Coconino</v>
      </c>
      <c r="H2751">
        <v>14454</v>
      </c>
      <c r="I2751" t="s">
        <v>65</v>
      </c>
      <c r="J2751" s="7" t="str">
        <f>VLOOKUP(K2751,[1]LibPAS_data!$A$2:$C$601,2,FALSE)</f>
        <v>Fredonia Public Library</v>
      </c>
      <c r="K2751" s="13" t="s">
        <v>189</v>
      </c>
      <c r="L2751" t="s">
        <v>62</v>
      </c>
      <c r="M2751" t="s">
        <v>266</v>
      </c>
      <c r="P2751">
        <v>0</v>
      </c>
      <c r="Q2751">
        <v>0</v>
      </c>
      <c r="R2751">
        <v>0</v>
      </c>
      <c r="S2751">
        <v>0</v>
      </c>
      <c r="T2751">
        <v>0</v>
      </c>
      <c r="U2751">
        <v>0</v>
      </c>
      <c r="V2751">
        <v>0</v>
      </c>
    </row>
    <row r="2752" spans="1:22" ht="14.55" x14ac:dyDescent="0.35">
      <c r="A2752" s="22">
        <f>VLOOKUP(lex_jul_2014[[#This Row],[Locationid]],[1]LibPAS_data!$A$2:$D$264,4,FALSE)</f>
        <v>829</v>
      </c>
      <c r="B2752" s="10" t="str">
        <f>TEXT(C2752,"yyyy")&amp;"-"&amp;"Q"&amp;LOOKUP(MONTH(C2752),{1,4,7,10},{1,2,3,4})</f>
        <v>2016-Q3</v>
      </c>
      <c r="C2752" s="19">
        <v>42552</v>
      </c>
      <c r="D2752" s="7">
        <f>YEAR(DATE(YEAR(lex_jul_2014[[#This Row],[Date]]),MONTH(lex_jul_2014[[#This Row],[Date]])+6,1))</f>
        <v>2017</v>
      </c>
      <c r="E2752" s="39" t="str">
        <f>TEXT(lex_jul_2014[[#This Row],[Date]],"YYYY")</f>
        <v>2016</v>
      </c>
      <c r="F2752" t="s">
        <v>264</v>
      </c>
      <c r="G2752" s="7" t="str">
        <f>VLOOKUP(K2752,[1]LibPAS_data!$A$2:$C$600,3,FALSE)</f>
        <v>Maricopa</v>
      </c>
      <c r="H2752">
        <v>14482</v>
      </c>
      <c r="I2752" t="s">
        <v>112</v>
      </c>
      <c r="J2752" s="7" t="str">
        <f>VLOOKUP(K2752,[1]LibPAS_data!$A$2:$C$601,2,FALSE)</f>
        <v>Ft. McDowell Yavapai Nation Tribal Lib</v>
      </c>
      <c r="K2752" s="11" t="s">
        <v>190</v>
      </c>
      <c r="L2752" t="s">
        <v>96</v>
      </c>
      <c r="M2752" t="s">
        <v>266</v>
      </c>
      <c r="P2752">
        <v>0</v>
      </c>
      <c r="Q2752">
        <v>0</v>
      </c>
      <c r="R2752">
        <v>0</v>
      </c>
      <c r="S2752">
        <v>0</v>
      </c>
      <c r="T2752">
        <v>0</v>
      </c>
      <c r="U2752">
        <v>0</v>
      </c>
      <c r="V2752">
        <v>0</v>
      </c>
    </row>
    <row r="2753" spans="1:22" ht="14.55" x14ac:dyDescent="0.35">
      <c r="A2753" s="22">
        <f>VLOOKUP(lex_jul_2014[[#This Row],[Locationid]],[1]LibPAS_data!$A$2:$D$264,4,FALSE)</f>
        <v>72</v>
      </c>
      <c r="B2753" s="10" t="str">
        <f>TEXT(C2753,"yyyy")&amp;"-"&amp;"Q"&amp;LOOKUP(MONTH(C2753),{1,4,7,10},{1,2,3,4})</f>
        <v>2016-Q3</v>
      </c>
      <c r="C2753" s="19">
        <v>42552</v>
      </c>
      <c r="D2753" s="7">
        <f>YEAR(DATE(YEAR(lex_jul_2014[[#This Row],[Date]]),MONTH(lex_jul_2014[[#This Row],[Date]])+6,1))</f>
        <v>2017</v>
      </c>
      <c r="E2753" s="39" t="str">
        <f>TEXT(lex_jul_2014[[#This Row],[Date]],"YYYY")</f>
        <v>2016</v>
      </c>
      <c r="F2753" t="s">
        <v>264</v>
      </c>
      <c r="G2753" s="7" t="str">
        <f>VLOOKUP(K2753,[1]LibPAS_data!$A$2:$C$600,3,FALSE)</f>
        <v>Gila</v>
      </c>
      <c r="H2753">
        <v>5785</v>
      </c>
      <c r="I2753" t="s">
        <v>87</v>
      </c>
      <c r="J2753" s="7" t="str">
        <f>VLOOKUP(K2753,[1]LibPAS_data!$A$2:$C$601,2,FALSE)</f>
        <v>Gila County Library District</v>
      </c>
      <c r="K2753" s="13" t="s">
        <v>191</v>
      </c>
      <c r="L2753" t="s">
        <v>84</v>
      </c>
      <c r="M2753" t="s">
        <v>266</v>
      </c>
      <c r="P2753">
        <v>6</v>
      </c>
      <c r="Q2753">
        <v>0</v>
      </c>
      <c r="R2753">
        <v>20</v>
      </c>
      <c r="S2753">
        <v>1</v>
      </c>
      <c r="T2753">
        <v>0</v>
      </c>
      <c r="U2753">
        <v>0</v>
      </c>
      <c r="V2753">
        <v>0</v>
      </c>
    </row>
    <row r="2754" spans="1:22" ht="14.55" x14ac:dyDescent="0.35">
      <c r="A2754" s="22">
        <f>VLOOKUP(lex_jul_2014[[#This Row],[Locationid]],[1]LibPAS_data!$A$2:$D$264,4,FALSE)</f>
        <v>102303</v>
      </c>
      <c r="B2754" s="10" t="str">
        <f>TEXT(C2754,"yyyy")&amp;"-"&amp;"Q"&amp;LOOKUP(MONTH(C2754),{1,4,7,10},{1,2,3,4})</f>
        <v>2016-Q3</v>
      </c>
      <c r="C2754" s="19">
        <v>42552</v>
      </c>
      <c r="D2754" s="7">
        <f>YEAR(DATE(YEAR(lex_jul_2014[[#This Row],[Date]]),MONTH(lex_jul_2014[[#This Row],[Date]])+6,1))</f>
        <v>2017</v>
      </c>
      <c r="E2754" s="39" t="str">
        <f>TEXT(lex_jul_2014[[#This Row],[Date]],"YYYY")</f>
        <v>2016</v>
      </c>
      <c r="F2754" t="s">
        <v>264</v>
      </c>
      <c r="G2754" s="7" t="str">
        <f>VLOOKUP(K2754,[1]LibPAS_data!$A$2:$C$600,3,FALSE)</f>
        <v>Maricopa</v>
      </c>
      <c r="H2754">
        <v>14479</v>
      </c>
      <c r="I2754" t="s">
        <v>102</v>
      </c>
      <c r="J2754" s="7" t="str">
        <f>VLOOKUP(K2754,[1]LibPAS_data!$A$2:$C$601,2,FALSE)</f>
        <v xml:space="preserve">Glendale Public Library </v>
      </c>
      <c r="K2754" s="11" t="s">
        <v>192</v>
      </c>
      <c r="L2754" t="s">
        <v>96</v>
      </c>
      <c r="M2754" t="s">
        <v>266</v>
      </c>
      <c r="P2754">
        <v>1</v>
      </c>
      <c r="Q2754">
        <v>1</v>
      </c>
      <c r="R2754">
        <v>0</v>
      </c>
      <c r="S2754">
        <v>0</v>
      </c>
      <c r="T2754">
        <v>0</v>
      </c>
      <c r="U2754">
        <v>0</v>
      </c>
      <c r="V2754">
        <v>0</v>
      </c>
    </row>
    <row r="2755" spans="1:22" ht="14.55" x14ac:dyDescent="0.35">
      <c r="A2755" s="22" t="e">
        <f>VLOOKUP(lex_jul_2014[[#This Row],[Locationid]],[1]LibPAS_data!$A$2:$D$264,4,FALSE)</f>
        <v>#N/A</v>
      </c>
      <c r="B2755" s="10" t="str">
        <f>TEXT(C2755,"yyyy")&amp;"-"&amp;"Q"&amp;LOOKUP(MONTH(C2755),{1,4,7,10},{1,2,3,4})</f>
        <v>2016-Q3</v>
      </c>
      <c r="C2755" s="19">
        <v>42552</v>
      </c>
      <c r="D2755" s="7">
        <f>YEAR(DATE(YEAR(lex_jul_2014[[#This Row],[Date]]),MONTH(lex_jul_2014[[#This Row],[Date]])+6,1))</f>
        <v>2017</v>
      </c>
      <c r="E2755" s="39" t="str">
        <f>TEXT(lex_jul_2014[[#This Row],[Date]],"YYYY")</f>
        <v>2016</v>
      </c>
      <c r="F2755" t="s">
        <v>264</v>
      </c>
      <c r="G2755" s="7" t="str">
        <f>VLOOKUP(K2755,[1]LibPAS_data!$A$2:$C$600,3,FALSE)</f>
        <v>Coconino</v>
      </c>
      <c r="H2755">
        <v>14456</v>
      </c>
      <c r="I2755" t="s">
        <v>67</v>
      </c>
      <c r="J2755" s="7" t="str">
        <f>VLOOKUP(K2755,[1]LibPAS_data!$A$2:$C$601,2,FALSE)</f>
        <v>Grand Canyon Community Library</v>
      </c>
      <c r="K2755" s="13" t="s">
        <v>193</v>
      </c>
      <c r="L2755" t="s">
        <v>62</v>
      </c>
      <c r="M2755" t="s">
        <v>266</v>
      </c>
      <c r="P2755">
        <v>0</v>
      </c>
      <c r="Q2755">
        <v>0</v>
      </c>
      <c r="R2755">
        <v>0</v>
      </c>
      <c r="S2755">
        <v>0</v>
      </c>
      <c r="T2755">
        <v>0</v>
      </c>
      <c r="U2755">
        <v>0</v>
      </c>
      <c r="V2755">
        <v>0</v>
      </c>
    </row>
    <row r="2756" spans="1:22" ht="14.55" x14ac:dyDescent="0.35">
      <c r="A2756" s="22" t="e">
        <f>VLOOKUP(lex_jul_2014[[#This Row],[Locationid]],[1]LibPAS_data!$A$2:$D$264,4,FALSE)</f>
        <v>#N/A</v>
      </c>
      <c r="B2756" s="10" t="str">
        <f>TEXT(C2756,"yyyy")&amp;"-"&amp;"Q"&amp;LOOKUP(MONTH(C2756),{1,4,7,10},{1,2,3,4})</f>
        <v>2016-Q3</v>
      </c>
      <c r="C2756" s="19">
        <v>42552</v>
      </c>
      <c r="D2756" s="7">
        <f>YEAR(DATE(YEAR(lex_jul_2014[[#This Row],[Date]]),MONTH(lex_jul_2014[[#This Row],[Date]])+6,1))</f>
        <v>2017</v>
      </c>
      <c r="E2756" s="39" t="str">
        <f>TEXT(lex_jul_2014[[#This Row],[Date]],"YYYY")</f>
        <v>2016</v>
      </c>
      <c r="F2756" t="s">
        <v>264</v>
      </c>
      <c r="G2756" s="7" t="str">
        <f>VLOOKUP(K2756,[1]LibPAS_data!$A$2:$C$600,3,FALSE)</f>
        <v>Greenlee</v>
      </c>
      <c r="H2756">
        <v>14366</v>
      </c>
      <c r="I2756" t="s">
        <v>73</v>
      </c>
      <c r="J2756" s="7" t="str">
        <f>VLOOKUP(K2756,[1]LibPAS_data!$A$2:$C$601,2,FALSE)</f>
        <v>Greenlee County Library</v>
      </c>
      <c r="K2756" s="11" t="s">
        <v>194</v>
      </c>
      <c r="L2756" t="s">
        <v>70</v>
      </c>
      <c r="M2756" t="s">
        <v>266</v>
      </c>
      <c r="P2756">
        <v>0</v>
      </c>
      <c r="Q2756">
        <v>0</v>
      </c>
      <c r="R2756">
        <v>0</v>
      </c>
      <c r="S2756">
        <v>0</v>
      </c>
      <c r="T2756">
        <v>0</v>
      </c>
      <c r="U2756">
        <v>0</v>
      </c>
      <c r="V2756">
        <v>0</v>
      </c>
    </row>
    <row r="2757" spans="1:22" ht="14.55" x14ac:dyDescent="0.35">
      <c r="A2757" s="22">
        <f>VLOOKUP(lex_jul_2014[[#This Row],[Locationid]],[1]LibPAS_data!$A$2:$D$264,4,FALSE)</f>
        <v>2397</v>
      </c>
      <c r="B2757" s="10" t="str">
        <f>TEXT(C2757,"yyyy")&amp;"-"&amp;"Q"&amp;LOOKUP(MONTH(C2757),{1,4,7,10},{1,2,3,4})</f>
        <v>2016-Q3</v>
      </c>
      <c r="C2757" s="19">
        <v>42552</v>
      </c>
      <c r="D2757" s="7">
        <f>YEAR(DATE(YEAR(lex_jul_2014[[#This Row],[Date]]),MONTH(lex_jul_2014[[#This Row],[Date]])+6,1))</f>
        <v>2017</v>
      </c>
      <c r="E2757" s="39" t="str">
        <f>TEXT(lex_jul_2014[[#This Row],[Date]],"YYYY")</f>
        <v>2016</v>
      </c>
      <c r="F2757" t="s">
        <v>264</v>
      </c>
      <c r="G2757" s="7" t="str">
        <f>VLOOKUP(K2757,[1]LibPAS_data!$A$2:$C$600,3,FALSE)</f>
        <v>Navajo</v>
      </c>
      <c r="H2757">
        <v>14496</v>
      </c>
      <c r="I2757" t="s">
        <v>118</v>
      </c>
      <c r="J2757" s="7" t="str">
        <f>VLOOKUP(K2757,[1]LibPAS_data!$A$2:$C$601,2,FALSE)</f>
        <v>Holbrook Public Library</v>
      </c>
      <c r="K2757" s="13" t="s">
        <v>195</v>
      </c>
      <c r="L2757" t="s">
        <v>114</v>
      </c>
      <c r="M2757" t="s">
        <v>266</v>
      </c>
      <c r="P2757">
        <v>0</v>
      </c>
      <c r="Q2757">
        <v>0</v>
      </c>
      <c r="R2757">
        <v>0</v>
      </c>
      <c r="S2757">
        <v>0</v>
      </c>
      <c r="T2757">
        <v>0</v>
      </c>
      <c r="U2757">
        <v>0</v>
      </c>
      <c r="V2757">
        <v>0</v>
      </c>
    </row>
    <row r="2758" spans="1:22" ht="14.55" x14ac:dyDescent="0.35">
      <c r="A2758" s="22">
        <f>VLOOKUP(lex_jul_2014[[#This Row],[Locationid]],[1]LibPAS_data!$A$2:$D$264,4,FALSE)</f>
        <v>1827</v>
      </c>
      <c r="B2758" s="10" t="str">
        <f>TEXT(C2758,"yyyy")&amp;"-"&amp;"Q"&amp;LOOKUP(MONTH(C2758),{1,4,7,10},{1,2,3,4})</f>
        <v>2016-Q3</v>
      </c>
      <c r="C2758" s="19">
        <v>42552</v>
      </c>
      <c r="D2758" s="7">
        <f>YEAR(DATE(YEAR(lex_jul_2014[[#This Row],[Date]]),MONTH(lex_jul_2014[[#This Row],[Date]])+6,1))</f>
        <v>2017</v>
      </c>
      <c r="E2758" s="39" t="str">
        <f>TEXT(lex_jul_2014[[#This Row],[Date]],"YYYY")</f>
        <v>2016</v>
      </c>
      <c r="F2758" t="s">
        <v>264</v>
      </c>
      <c r="G2758" s="7" t="str">
        <f>VLOOKUP(K2758,[1]LibPAS_data!$A$2:$C$600,3,FALSE)</f>
        <v>Navajo</v>
      </c>
      <c r="H2758">
        <v>14497</v>
      </c>
      <c r="I2758" t="s">
        <v>119</v>
      </c>
      <c r="J2758" s="7" t="str">
        <f>VLOOKUP(K2758,[1]LibPAS_data!$A$2:$C$601,2,FALSE)</f>
        <v>Hopi Public Library</v>
      </c>
      <c r="K2758" s="11" t="s">
        <v>196</v>
      </c>
      <c r="L2758" t="s">
        <v>114</v>
      </c>
      <c r="M2758" t="s">
        <v>266</v>
      </c>
      <c r="P2758">
        <v>0</v>
      </c>
      <c r="Q2758">
        <v>0</v>
      </c>
      <c r="R2758">
        <v>0</v>
      </c>
      <c r="S2758">
        <v>0</v>
      </c>
      <c r="T2758">
        <v>0</v>
      </c>
      <c r="U2758">
        <v>0</v>
      </c>
      <c r="V2758">
        <v>0</v>
      </c>
    </row>
    <row r="2759" spans="1:22" ht="14.55" x14ac:dyDescent="0.35">
      <c r="A2759" s="22">
        <f>VLOOKUP(lex_jul_2014[[#This Row],[Locationid]],[1]LibPAS_data!$A$2:$D$264,4,FALSE)</f>
        <v>1694</v>
      </c>
      <c r="B2759" s="10" t="str">
        <f>TEXT(C2759,"yyyy")&amp;"-"&amp;"Q"&amp;LOOKUP(MONTH(C2759),{1,4,7,10},{1,2,3,4})</f>
        <v>2016-Q3</v>
      </c>
      <c r="C2759" s="19">
        <v>42552</v>
      </c>
      <c r="D2759" s="7">
        <f>YEAR(DATE(YEAR(lex_jul_2014[[#This Row],[Date]]),MONTH(lex_jul_2014[[#This Row],[Date]])+6,1))</f>
        <v>2017</v>
      </c>
      <c r="E2759" s="39" t="str">
        <f>TEXT(lex_jul_2014[[#This Row],[Date]],"YYYY")</f>
        <v>2016</v>
      </c>
      <c r="F2759" t="s">
        <v>264</v>
      </c>
      <c r="G2759" s="7" t="str">
        <f>VLOOKUP(K2759,[1]LibPAS_data!$A$2:$C$600,3,FALSE)</f>
        <v>Cochise</v>
      </c>
      <c r="H2759">
        <v>14449</v>
      </c>
      <c r="I2759" t="s">
        <v>83</v>
      </c>
      <c r="J2759" s="7" t="str">
        <f>VLOOKUP(K2759,[1]LibPAS_data!$A$2:$C$601,2,FALSE)</f>
        <v>Huachuca City Public Library</v>
      </c>
      <c r="K2759" s="13" t="s">
        <v>197</v>
      </c>
      <c r="L2759" t="s">
        <v>76</v>
      </c>
      <c r="M2759" t="s">
        <v>266</v>
      </c>
      <c r="P2759">
        <v>0</v>
      </c>
      <c r="Q2759">
        <v>0</v>
      </c>
      <c r="R2759">
        <v>0</v>
      </c>
      <c r="S2759">
        <v>0</v>
      </c>
      <c r="T2759">
        <v>0</v>
      </c>
      <c r="U2759">
        <v>0</v>
      </c>
      <c r="V2759">
        <v>0</v>
      </c>
    </row>
    <row r="2760" spans="1:22" ht="14.55" x14ac:dyDescent="0.35">
      <c r="A2760" s="22" t="str">
        <f>VLOOKUP(lex_jul_2014[[#This Row],[Locationid]],[1]LibPAS_data!$A$2:$D$264,4,FALSE)</f>
        <v>N/A</v>
      </c>
      <c r="B2760" s="10" t="str">
        <f>TEXT(C2760,"yyyy")&amp;"-"&amp;"Q"&amp;LOOKUP(MONTH(C2760),{1,4,7,10},{1,2,3,4})</f>
        <v>2016-Q3</v>
      </c>
      <c r="C2760" s="19">
        <v>42552</v>
      </c>
      <c r="D2760" s="7">
        <f>YEAR(DATE(YEAR(lex_jul_2014[[#This Row],[Date]]),MONTH(lex_jul_2014[[#This Row],[Date]])+6,1))</f>
        <v>2017</v>
      </c>
      <c r="E2760" s="39" t="str">
        <f>TEXT(lex_jul_2014[[#This Row],[Date]],"YYYY")</f>
        <v>2016</v>
      </c>
      <c r="F2760" t="s">
        <v>264</v>
      </c>
      <c r="G2760" s="7" t="str">
        <f>VLOOKUP(K2760,[1]LibPAS_data!$A$2:$C$600,3,FALSE)</f>
        <v>Pinal</v>
      </c>
      <c r="H2760">
        <v>14442</v>
      </c>
      <c r="I2760" t="s">
        <v>12</v>
      </c>
      <c r="J2760" s="7" t="str">
        <f>VLOOKUP(K2760,[1]LibPAS_data!$A$2:$C$601,2,FALSE)</f>
        <v>Ira H. Hayes Memorial Library</v>
      </c>
      <c r="K2760" s="11" t="s">
        <v>198</v>
      </c>
      <c r="L2760" t="s">
        <v>13</v>
      </c>
      <c r="M2760" t="s">
        <v>266</v>
      </c>
      <c r="P2760">
        <v>0</v>
      </c>
      <c r="Q2760">
        <v>0</v>
      </c>
      <c r="R2760">
        <v>0</v>
      </c>
      <c r="S2760">
        <v>0</v>
      </c>
      <c r="T2760">
        <v>0</v>
      </c>
      <c r="U2760">
        <v>0</v>
      </c>
      <c r="V2760">
        <v>0</v>
      </c>
    </row>
    <row r="2761" spans="1:22" ht="14.55" x14ac:dyDescent="0.35">
      <c r="A2761" s="22">
        <f>VLOOKUP(lex_jul_2014[[#This Row],[Locationid]],[1]LibPAS_data!$A$2:$D$264,4,FALSE)</f>
        <v>2991</v>
      </c>
      <c r="B2761" s="10" t="str">
        <f>TEXT(C2761,"yyyy")&amp;"-"&amp;"Q"&amp;LOOKUP(MONTH(C2761),{1,4,7,10},{1,2,3,4})</f>
        <v>2016-Q3</v>
      </c>
      <c r="C2761" s="19">
        <v>42552</v>
      </c>
      <c r="D2761" s="7">
        <f>YEAR(DATE(YEAR(lex_jul_2014[[#This Row],[Date]]),MONTH(lex_jul_2014[[#This Row],[Date]])+6,1))</f>
        <v>2017</v>
      </c>
      <c r="E2761" s="39" t="str">
        <f>TEXT(lex_jul_2014[[#This Row],[Date]],"YYYY")</f>
        <v>2016</v>
      </c>
      <c r="F2761" t="s">
        <v>264</v>
      </c>
      <c r="G2761" s="7" t="str">
        <f>VLOOKUP(K2761,[1]LibPAS_data!$A$2:$C$600,3,FALSE)</f>
        <v>Gila</v>
      </c>
      <c r="H2761">
        <v>14461</v>
      </c>
      <c r="I2761" t="s">
        <v>88</v>
      </c>
      <c r="J2761" s="7" t="str">
        <f>VLOOKUP(K2761,[1]LibPAS_data!$A$2:$C$601,2,FALSE)</f>
        <v>Isabelle Hunt Memorial Public Library</v>
      </c>
      <c r="K2761" s="13" t="s">
        <v>199</v>
      </c>
      <c r="L2761" t="s">
        <v>84</v>
      </c>
      <c r="M2761" t="s">
        <v>266</v>
      </c>
      <c r="P2761">
        <v>0</v>
      </c>
      <c r="Q2761">
        <v>0</v>
      </c>
      <c r="R2761">
        <v>0</v>
      </c>
      <c r="S2761">
        <v>0</v>
      </c>
      <c r="T2761">
        <v>0</v>
      </c>
      <c r="U2761">
        <v>0</v>
      </c>
      <c r="V2761">
        <v>0</v>
      </c>
    </row>
    <row r="2762" spans="1:22" ht="14.55" x14ac:dyDescent="0.35">
      <c r="A2762" s="22">
        <f>VLOOKUP(lex_jul_2014[[#This Row],[Locationid]],[1]LibPAS_data!$A$2:$D$264,4,FALSE)</f>
        <v>663</v>
      </c>
      <c r="B2762" s="10" t="str">
        <f>TEXT(C2762,"yyyy")&amp;"-"&amp;"Q"&amp;LOOKUP(MONTH(C2762),{1,4,7,10},{1,2,3,4})</f>
        <v>2016-Q3</v>
      </c>
      <c r="C2762" s="19">
        <v>42552</v>
      </c>
      <c r="D2762" s="7">
        <f>YEAR(DATE(YEAR(lex_jul_2014[[#This Row],[Date]]),MONTH(lex_jul_2014[[#This Row],[Date]])+6,1))</f>
        <v>2017</v>
      </c>
      <c r="E2762" s="39" t="str">
        <f>TEXT(lex_jul_2014[[#This Row],[Date]],"YYYY")</f>
        <v>2016</v>
      </c>
      <c r="F2762" t="s">
        <v>264</v>
      </c>
      <c r="G2762" s="7" t="str">
        <f>VLOOKUP(K2762,[1]LibPAS_data!$A$2:$C$600,3,FALSE)</f>
        <v>Yavapai</v>
      </c>
      <c r="H2762">
        <v>14523</v>
      </c>
      <c r="I2762" t="s">
        <v>46</v>
      </c>
      <c r="J2762" s="7" t="str">
        <f>VLOOKUP(K2762,[1]LibPAS_data!$A$2:$C$601,2,FALSE)</f>
        <v>Jerome Public</v>
      </c>
      <c r="K2762" s="11" t="s">
        <v>200</v>
      </c>
      <c r="L2762" t="s">
        <v>39</v>
      </c>
      <c r="M2762" t="s">
        <v>266</v>
      </c>
      <c r="P2762">
        <v>0</v>
      </c>
      <c r="Q2762">
        <v>0</v>
      </c>
      <c r="R2762">
        <v>0</v>
      </c>
      <c r="S2762">
        <v>0</v>
      </c>
      <c r="T2762">
        <v>0</v>
      </c>
      <c r="U2762">
        <v>0</v>
      </c>
      <c r="V2762">
        <v>0</v>
      </c>
    </row>
    <row r="2763" spans="1:22" ht="14.55" x14ac:dyDescent="0.35">
      <c r="A2763" s="22" t="str">
        <f>VLOOKUP(lex_jul_2014[[#This Row],[Locationid]],[1]LibPAS_data!$A$2:$D$264,4,FALSE)</f>
        <v>N/A</v>
      </c>
      <c r="B2763" s="10" t="str">
        <f>TEXT(C2763,"yyyy")&amp;"-"&amp;"Q"&amp;LOOKUP(MONTH(C2763),{1,4,7,10},{1,2,3,4})</f>
        <v>2016-Q3</v>
      </c>
      <c r="C2763" s="19">
        <v>42552</v>
      </c>
      <c r="D2763" s="7">
        <f>YEAR(DATE(YEAR(lex_jul_2014[[#This Row],[Date]]),MONTH(lex_jul_2014[[#This Row],[Date]])+6,1))</f>
        <v>2017</v>
      </c>
      <c r="E2763" s="39" t="str">
        <f>TEXT(lex_jul_2014[[#This Row],[Date]],"YYYY")</f>
        <v>2016</v>
      </c>
      <c r="F2763" t="s">
        <v>264</v>
      </c>
      <c r="G2763" s="7" t="str">
        <f>VLOOKUP(K2763,[1]LibPAS_data!$A$2:$C$600,3,FALSE)</f>
        <v>Mohave</v>
      </c>
      <c r="H2763">
        <v>14490</v>
      </c>
      <c r="I2763" t="s">
        <v>31</v>
      </c>
      <c r="J2763" s="7" t="str">
        <f>VLOOKUP(K2763,[1]LibPAS_data!$A$2:$C$601,2,FALSE)</f>
        <v>Kaibab Paiute Public Library</v>
      </c>
      <c r="K2763" s="13" t="s">
        <v>201</v>
      </c>
      <c r="L2763" t="s">
        <v>28</v>
      </c>
      <c r="M2763" t="s">
        <v>266</v>
      </c>
      <c r="P2763">
        <v>0</v>
      </c>
      <c r="Q2763">
        <v>0</v>
      </c>
      <c r="R2763">
        <v>0</v>
      </c>
      <c r="S2763">
        <v>0</v>
      </c>
      <c r="T2763">
        <v>0</v>
      </c>
      <c r="U2763">
        <v>0</v>
      </c>
      <c r="V2763">
        <v>0</v>
      </c>
    </row>
    <row r="2764" spans="1:22" ht="14.55" x14ac:dyDescent="0.35">
      <c r="A2764" s="22" t="e">
        <f>VLOOKUP(lex_jul_2014[[#This Row],[Locationid]],[1]LibPAS_data!$A$2:$D$264,4,FALSE)</f>
        <v>#N/A</v>
      </c>
      <c r="B2764" s="10" t="str">
        <f>TEXT(C2764,"yyyy")&amp;"-"&amp;"Q"&amp;LOOKUP(MONTH(C2764),{1,4,7,10},{1,2,3,4})</f>
        <v>2016-Q3</v>
      </c>
      <c r="C2764" s="19">
        <v>42552</v>
      </c>
      <c r="D2764" s="7">
        <f>YEAR(DATE(YEAR(lex_jul_2014[[#This Row],[Date]]),MONTH(lex_jul_2014[[#This Row],[Date]])+6,1))</f>
        <v>2017</v>
      </c>
      <c r="E2764" s="39" t="str">
        <f>TEXT(lex_jul_2014[[#This Row],[Date]],"YYYY")</f>
        <v>2016</v>
      </c>
      <c r="F2764" t="s">
        <v>264</v>
      </c>
      <c r="G2764" s="7" t="str">
        <f>VLOOKUP(K2764,[1]LibPAS_data!$A$2:$C$600,3,FALSE)</f>
        <v>Navajo</v>
      </c>
      <c r="H2764">
        <v>14498</v>
      </c>
      <c r="I2764" t="s">
        <v>125</v>
      </c>
      <c r="J2764" s="7" t="str">
        <f>VLOOKUP(K2764,[1]LibPAS_data!$A$2:$C$601,2,FALSE)</f>
        <v>Kayenta Community Library</v>
      </c>
      <c r="K2764" s="11" t="s">
        <v>202</v>
      </c>
      <c r="L2764" t="s">
        <v>114</v>
      </c>
      <c r="M2764" t="s">
        <v>266</v>
      </c>
      <c r="P2764">
        <v>0</v>
      </c>
      <c r="Q2764">
        <v>0</v>
      </c>
      <c r="R2764">
        <v>0</v>
      </c>
      <c r="S2764">
        <v>0</v>
      </c>
      <c r="T2764">
        <v>0</v>
      </c>
      <c r="U2764">
        <v>0</v>
      </c>
      <c r="V2764">
        <v>0</v>
      </c>
    </row>
    <row r="2765" spans="1:22" ht="14.55" x14ac:dyDescent="0.35">
      <c r="A2765" s="22">
        <f>VLOOKUP(lex_jul_2014[[#This Row],[Locationid]],[1]LibPAS_data!$A$2:$D$264,4,FALSE)</f>
        <v>1024</v>
      </c>
      <c r="B2765" s="10" t="str">
        <f>TEXT(C2765,"yyyy")&amp;"-"&amp;"Q"&amp;LOOKUP(MONTH(C2765),{1,4,7,10},{1,2,3,4})</f>
        <v>2016-Q3</v>
      </c>
      <c r="C2765" s="19">
        <v>42552</v>
      </c>
      <c r="D2765" s="7">
        <f>YEAR(DATE(YEAR(lex_jul_2014[[#This Row],[Date]]),MONTH(lex_jul_2014[[#This Row],[Date]])+6,1))</f>
        <v>2017</v>
      </c>
      <c r="E2765" s="39" t="str">
        <f>TEXT(lex_jul_2014[[#This Row],[Date]],"YYYY")</f>
        <v>2016</v>
      </c>
      <c r="F2765" t="s">
        <v>264</v>
      </c>
      <c r="G2765" s="7" t="str">
        <f>VLOOKUP(K2765,[1]LibPAS_data!$A$2:$C$600,3,FALSE)</f>
        <v>Pinal</v>
      </c>
      <c r="H2765">
        <v>13839</v>
      </c>
      <c r="I2765" t="s">
        <v>22</v>
      </c>
      <c r="J2765" s="7" t="str">
        <f>VLOOKUP(K2765,[1]LibPAS_data!$A$2:$C$601,2,FALSE)</f>
        <v>Kearny Public Library</v>
      </c>
      <c r="K2765" s="13" t="s">
        <v>203</v>
      </c>
      <c r="L2765" t="s">
        <v>13</v>
      </c>
      <c r="M2765" t="s">
        <v>266</v>
      </c>
      <c r="P2765">
        <v>0</v>
      </c>
      <c r="Q2765">
        <v>0</v>
      </c>
      <c r="R2765">
        <v>0</v>
      </c>
      <c r="S2765">
        <v>0</v>
      </c>
      <c r="T2765">
        <v>0</v>
      </c>
      <c r="U2765">
        <v>0</v>
      </c>
      <c r="V2765">
        <v>0</v>
      </c>
    </row>
    <row r="2766" spans="1:22" ht="14.55" x14ac:dyDescent="0.35">
      <c r="A2766" s="22">
        <f>VLOOKUP(lex_jul_2014[[#This Row],[Locationid]],[1]LibPAS_data!$A$2:$D$264,4,FALSE)</f>
        <v>3139</v>
      </c>
      <c r="B2766" s="10" t="str">
        <f>TEXT(C2766,"yyyy")&amp;"-"&amp;"Q"&amp;LOOKUP(MONTH(C2766),{1,4,7,10},{1,2,3,4})</f>
        <v>2016-Q3</v>
      </c>
      <c r="C2766" s="19">
        <v>42552</v>
      </c>
      <c r="D2766" s="7">
        <f>YEAR(DATE(YEAR(lex_jul_2014[[#This Row],[Date]]),MONTH(lex_jul_2014[[#This Row],[Date]])+6,1))</f>
        <v>2017</v>
      </c>
      <c r="E2766" s="39" t="str">
        <f>TEXT(lex_jul_2014[[#This Row],[Date]],"YYYY")</f>
        <v>2016</v>
      </c>
      <c r="F2766" t="s">
        <v>264</v>
      </c>
      <c r="G2766" s="7" t="str">
        <f>VLOOKUP(K2766,[1]LibPAS_data!$A$2:$C$600,3,FALSE)</f>
        <v>La Paz</v>
      </c>
      <c r="H2766">
        <v>14475</v>
      </c>
      <c r="I2766" t="s">
        <v>281</v>
      </c>
      <c r="J2766" s="7" t="str">
        <f>VLOOKUP(K2766,[1]LibPAS_data!$A$2:$C$601,2,FALSE)</f>
        <v>La Paz County Library Services</v>
      </c>
      <c r="K2766" s="11" t="s">
        <v>285</v>
      </c>
      <c r="L2766" t="s">
        <v>34</v>
      </c>
      <c r="M2766" t="s">
        <v>266</v>
      </c>
      <c r="P2766">
        <v>0</v>
      </c>
      <c r="Q2766">
        <v>0</v>
      </c>
      <c r="R2766">
        <v>0</v>
      </c>
      <c r="S2766">
        <v>0</v>
      </c>
      <c r="T2766">
        <v>0</v>
      </c>
      <c r="U2766">
        <v>0</v>
      </c>
      <c r="V2766">
        <v>0</v>
      </c>
    </row>
    <row r="2767" spans="1:22" ht="14.55" x14ac:dyDescent="0.35">
      <c r="A2767" s="22">
        <f>VLOOKUP(lex_jul_2014[[#This Row],[Locationid]],[1]LibPAS_data!$A$2:$D$264,4,FALSE)</f>
        <v>4423</v>
      </c>
      <c r="B2767" s="10" t="str">
        <f>TEXT(C2767,"yyyy")&amp;"-"&amp;"Q"&amp;LOOKUP(MONTH(C2767),{1,4,7,10},{1,2,3,4})</f>
        <v>2016-Q3</v>
      </c>
      <c r="C2767" s="19">
        <v>42552</v>
      </c>
      <c r="D2767" s="7">
        <f>YEAR(DATE(YEAR(lex_jul_2014[[#This Row],[Date]]),MONTH(lex_jul_2014[[#This Row],[Date]])+6,1))</f>
        <v>2017</v>
      </c>
      <c r="E2767" s="39" t="str">
        <f>TEXT(lex_jul_2014[[#This Row],[Date]],"YYYY")</f>
        <v>2016</v>
      </c>
      <c r="F2767" t="s">
        <v>264</v>
      </c>
      <c r="G2767" s="7" t="str">
        <f>VLOOKUP(K2767,[1]LibPAS_data!$A$2:$C$600,3,FALSE)</f>
        <v>Navajo</v>
      </c>
      <c r="H2767">
        <v>14507</v>
      </c>
      <c r="I2767" t="s">
        <v>123</v>
      </c>
      <c r="J2767" s="7" t="str">
        <f>VLOOKUP(K2767,[1]LibPAS_data!$A$2:$C$601,2,FALSE)</f>
        <v>Larson Memorial Public Library</v>
      </c>
      <c r="K2767" s="13" t="s">
        <v>204</v>
      </c>
      <c r="L2767" t="s">
        <v>114</v>
      </c>
      <c r="M2767" t="s">
        <v>266</v>
      </c>
      <c r="P2767">
        <v>0</v>
      </c>
      <c r="Q2767">
        <v>0</v>
      </c>
      <c r="R2767">
        <v>0</v>
      </c>
      <c r="S2767">
        <v>0</v>
      </c>
      <c r="T2767">
        <v>0</v>
      </c>
      <c r="U2767">
        <v>0</v>
      </c>
      <c r="V2767">
        <v>0</v>
      </c>
    </row>
    <row r="2768" spans="1:22" ht="14.55" x14ac:dyDescent="0.35">
      <c r="A2768" s="22">
        <f>VLOOKUP(lex_jul_2014[[#This Row],[Locationid]],[1]LibPAS_data!$A$2:$D$264,4,FALSE)</f>
        <v>1032</v>
      </c>
      <c r="B2768" s="10" t="str">
        <f>TEXT(C2768,"yyyy")&amp;"-"&amp;"Q"&amp;LOOKUP(MONTH(C2768),{1,4,7,10},{1,2,3,4})</f>
        <v>2016-Q3</v>
      </c>
      <c r="C2768" s="19">
        <v>42552</v>
      </c>
      <c r="D2768" s="7">
        <f>YEAR(DATE(YEAR(lex_jul_2014[[#This Row],[Date]]),MONTH(lex_jul_2014[[#This Row],[Date]])+6,1))</f>
        <v>2017</v>
      </c>
      <c r="E2768" s="39" t="str">
        <f>TEXT(lex_jul_2014[[#This Row],[Date]],"YYYY")</f>
        <v>2016</v>
      </c>
      <c r="F2768" t="s">
        <v>264</v>
      </c>
      <c r="G2768" s="7" t="str">
        <f>VLOOKUP(K2768,[1]LibPAS_data!$A$2:$C$600,3,FALSE)</f>
        <v>Pinal</v>
      </c>
      <c r="H2768">
        <v>13841</v>
      </c>
      <c r="I2768" t="s">
        <v>24</v>
      </c>
      <c r="J2768" s="7" t="str">
        <f>VLOOKUP(K2768,[1]LibPAS_data!$A$2:$C$601,2,FALSE)</f>
        <v>Mammoth Public Library</v>
      </c>
      <c r="K2768" s="11" t="s">
        <v>205</v>
      </c>
      <c r="L2768" t="s">
        <v>13</v>
      </c>
      <c r="M2768" t="s">
        <v>266</v>
      </c>
      <c r="P2768">
        <v>0</v>
      </c>
      <c r="Q2768">
        <v>0</v>
      </c>
      <c r="R2768">
        <v>0</v>
      </c>
      <c r="S2768">
        <v>0</v>
      </c>
      <c r="T2768">
        <v>0</v>
      </c>
      <c r="U2768">
        <v>0</v>
      </c>
      <c r="V2768">
        <v>0</v>
      </c>
    </row>
    <row r="2769" spans="1:22" ht="14.55" x14ac:dyDescent="0.35">
      <c r="A2769" s="22">
        <f>VLOOKUP(lex_jul_2014[[#This Row],[Locationid]],[1]LibPAS_data!$A$2:$D$264,4,FALSE)</f>
        <v>145358</v>
      </c>
      <c r="B2769" s="10" t="str">
        <f>TEXT(C2769,"yyyy")&amp;"-"&amp;"Q"&amp;LOOKUP(MONTH(C2769),{1,4,7,10},{1,2,3,4})</f>
        <v>2016-Q3</v>
      </c>
      <c r="C2769" s="19">
        <v>42552</v>
      </c>
      <c r="D2769" s="7">
        <f>YEAR(DATE(YEAR(lex_jul_2014[[#This Row],[Date]]),MONTH(lex_jul_2014[[#This Row],[Date]])+6,1))</f>
        <v>2017</v>
      </c>
      <c r="E2769" s="39" t="str">
        <f>TEXT(lex_jul_2014[[#This Row],[Date]],"YYYY")</f>
        <v>2016</v>
      </c>
      <c r="F2769" t="s">
        <v>264</v>
      </c>
      <c r="G2769" s="7" t="str">
        <f>VLOOKUP(K2769,[1]LibPAS_data!$A$2:$C$600,3,FALSE)</f>
        <v>Maricopa</v>
      </c>
      <c r="H2769">
        <v>13748</v>
      </c>
      <c r="I2769" t="s">
        <v>110</v>
      </c>
      <c r="J2769" s="7" t="str">
        <f>VLOOKUP(K2769,[1]LibPAS_data!$A$2:$C$601,2,FALSE)</f>
        <v>Maricopa County Library District</v>
      </c>
      <c r="K2769" s="13" t="s">
        <v>208</v>
      </c>
      <c r="L2769" t="s">
        <v>96</v>
      </c>
      <c r="M2769" t="s">
        <v>266</v>
      </c>
      <c r="P2769">
        <v>67</v>
      </c>
      <c r="Q2769">
        <v>16</v>
      </c>
      <c r="R2769">
        <v>749</v>
      </c>
      <c r="S2769">
        <v>22</v>
      </c>
      <c r="T2769">
        <v>10</v>
      </c>
      <c r="U2769">
        <v>6</v>
      </c>
      <c r="V2769">
        <v>93</v>
      </c>
    </row>
    <row r="2770" spans="1:22" ht="14.55" x14ac:dyDescent="0.35">
      <c r="A2770" s="22">
        <f>VLOOKUP(lex_jul_2014[[#This Row],[Locationid]],[1]LibPAS_data!$A$2:$D$264,4,FALSE)</f>
        <v>33183</v>
      </c>
      <c r="B2770" s="10" t="str">
        <f>TEXT(C2770,"yyyy")&amp;"-"&amp;"Q"&amp;LOOKUP(MONTH(C2770),{1,4,7,10},{1,2,3,4})</f>
        <v>2016-Q3</v>
      </c>
      <c r="C2770" s="19">
        <v>42552</v>
      </c>
      <c r="D2770" s="7">
        <f>YEAR(DATE(YEAR(lex_jul_2014[[#This Row],[Date]]),MONTH(lex_jul_2014[[#This Row],[Date]])+6,1))</f>
        <v>2017</v>
      </c>
      <c r="E2770" s="39" t="str">
        <f>TEXT(lex_jul_2014[[#This Row],[Date]],"YYYY")</f>
        <v>2016</v>
      </c>
      <c r="F2770" t="s">
        <v>264</v>
      </c>
      <c r="G2770" s="7" t="str">
        <f>VLOOKUP(K2770,[1]LibPAS_data!$A$2:$C$600,3,FALSE)</f>
        <v>Pinal</v>
      </c>
      <c r="H2770">
        <v>13843</v>
      </c>
      <c r="I2770" t="s">
        <v>26</v>
      </c>
      <c r="J2770" s="7" t="str">
        <f>VLOOKUP(K2770,[1]LibPAS_data!$A$2:$C$601,2,FALSE)</f>
        <v>Maricopa Community Library</v>
      </c>
      <c r="K2770" s="11" t="s">
        <v>206</v>
      </c>
      <c r="L2770" t="s">
        <v>13</v>
      </c>
      <c r="M2770" t="s">
        <v>266</v>
      </c>
      <c r="P2770">
        <v>0</v>
      </c>
      <c r="Q2770">
        <v>0</v>
      </c>
      <c r="R2770">
        <v>0</v>
      </c>
      <c r="S2770">
        <v>0</v>
      </c>
      <c r="T2770">
        <v>0</v>
      </c>
      <c r="U2770">
        <v>0</v>
      </c>
      <c r="V2770">
        <v>0</v>
      </c>
    </row>
    <row r="2771" spans="1:22" ht="14.55" x14ac:dyDescent="0.35">
      <c r="A2771" s="22" t="e">
        <f>VLOOKUP(lex_jul_2014[[#This Row],[Locationid]],[1]LibPAS_data!$A$2:$D$264,4,FALSE)</f>
        <v>#N/A</v>
      </c>
      <c r="B2771" s="10" t="str">
        <f>TEXT(C2771,"yyyy")&amp;"-"&amp;"Q"&amp;LOOKUP(MONTH(C2771),{1,4,7,10},{1,2,3,4})</f>
        <v>2016-Q3</v>
      </c>
      <c r="C2771" s="19">
        <v>42552</v>
      </c>
      <c r="D2771" s="7">
        <f>YEAR(DATE(YEAR(lex_jul_2014[[#This Row],[Date]]),MONTH(lex_jul_2014[[#This Row],[Date]])+6,1))</f>
        <v>2017</v>
      </c>
      <c r="E2771" s="39" t="str">
        <f>TEXT(lex_jul_2014[[#This Row],[Date]],"YYYY")</f>
        <v>2016</v>
      </c>
      <c r="F2771" t="s">
        <v>264</v>
      </c>
      <c r="G2771" s="7" t="str">
        <f>VLOOKUP(K2771,[1]LibPAS_data!$A$2:$C$600,3,FALSE)</f>
        <v>Yavapai</v>
      </c>
      <c r="H2771">
        <v>14547</v>
      </c>
      <c r="I2771" t="s">
        <v>47</v>
      </c>
      <c r="J2771" s="7" t="str">
        <f>VLOOKUP(K2771,[1]LibPAS_data!$A$2:$C$601,2,FALSE)</f>
        <v>Mayer Public Library</v>
      </c>
      <c r="K2771" s="13" t="s">
        <v>207</v>
      </c>
      <c r="L2771" t="s">
        <v>39</v>
      </c>
      <c r="M2771" t="s">
        <v>266</v>
      </c>
      <c r="P2771">
        <v>0</v>
      </c>
      <c r="Q2771">
        <v>0</v>
      </c>
      <c r="R2771">
        <v>0</v>
      </c>
      <c r="S2771">
        <v>0</v>
      </c>
      <c r="T2771">
        <v>0</v>
      </c>
      <c r="U2771">
        <v>0</v>
      </c>
      <c r="V2771">
        <v>0</v>
      </c>
    </row>
    <row r="2772" spans="1:22" ht="14.55" x14ac:dyDescent="0.35">
      <c r="A2772" s="22" t="e">
        <f>VLOOKUP(lex_jul_2014[[#This Row],[Locationid]],[1]LibPAS_data!$A$2:$D$264,4,FALSE)</f>
        <v>#N/A</v>
      </c>
      <c r="B2772" s="10" t="str">
        <f>TEXT(C2772,"yyyy")&amp;"-"&amp;"Q"&amp;LOOKUP(MONTH(C2772),{1,4,7,10},{1,2,3,4})</f>
        <v>2016-Q3</v>
      </c>
      <c r="C2772" s="19">
        <v>42552</v>
      </c>
      <c r="D2772" s="7">
        <f>YEAR(DATE(YEAR(lex_jul_2014[[#This Row],[Date]]),MONTH(lex_jul_2014[[#This Row],[Date]])+6,1))</f>
        <v>2017</v>
      </c>
      <c r="E2772" s="39" t="str">
        <f>TEXT(lex_jul_2014[[#This Row],[Date]],"YYYY")</f>
        <v>2016</v>
      </c>
      <c r="F2772" t="s">
        <v>264</v>
      </c>
      <c r="G2772" s="7" t="str">
        <f>VLOOKUP(K2772,[1]LibPAS_data!$A$2:$C$600,3,FALSE)</f>
        <v>Navajo</v>
      </c>
      <c r="H2772">
        <v>14499</v>
      </c>
      <c r="I2772" t="s">
        <v>126</v>
      </c>
      <c r="J2772" s="7" t="str">
        <f>VLOOKUP(K2772,[1]LibPAS_data!$A$2:$C$601,2,FALSE)</f>
        <v>McNary Community Library</v>
      </c>
      <c r="K2772" s="11" t="s">
        <v>209</v>
      </c>
      <c r="L2772" t="s">
        <v>114</v>
      </c>
      <c r="M2772" t="s">
        <v>266</v>
      </c>
      <c r="P2772">
        <v>0</v>
      </c>
      <c r="Q2772">
        <v>0</v>
      </c>
      <c r="R2772">
        <v>0</v>
      </c>
      <c r="S2772">
        <v>0</v>
      </c>
      <c r="T2772">
        <v>0</v>
      </c>
      <c r="U2772">
        <v>0</v>
      </c>
      <c r="V2772">
        <v>0</v>
      </c>
    </row>
    <row r="2773" spans="1:22" ht="14.55" x14ac:dyDescent="0.35">
      <c r="A2773" s="22">
        <f>VLOOKUP(lex_jul_2014[[#This Row],[Locationid]],[1]LibPAS_data!$A$2:$D$264,4,FALSE)</f>
        <v>3750</v>
      </c>
      <c r="B2773" s="10" t="str">
        <f>TEXT(C2773,"yyyy")&amp;"-"&amp;"Q"&amp;LOOKUP(MONTH(C2773),{1,4,7,10},{1,2,3,4})</f>
        <v>2016-Q3</v>
      </c>
      <c r="C2773" s="19">
        <v>42552</v>
      </c>
      <c r="D2773" s="7">
        <f>YEAR(DATE(YEAR(lex_jul_2014[[#This Row],[Date]]),MONTH(lex_jul_2014[[#This Row],[Date]])+6,1))</f>
        <v>2017</v>
      </c>
      <c r="E2773" s="39" t="str">
        <f>TEXT(lex_jul_2014[[#This Row],[Date]],"YYYY")</f>
        <v>2016</v>
      </c>
      <c r="F2773" t="s">
        <v>264</v>
      </c>
      <c r="G2773" s="7" t="str">
        <f>VLOOKUP(K2773,[1]LibPAS_data!$A$2:$C$600,3,FALSE)</f>
        <v>Gila</v>
      </c>
      <c r="H2773">
        <v>14459</v>
      </c>
      <c r="I2773" t="s">
        <v>85</v>
      </c>
      <c r="J2773" s="7" t="str">
        <f>VLOOKUP(K2773,[1]LibPAS_data!$A$2:$C$601,2,FALSE)</f>
        <v>Miami Memorial Public Library</v>
      </c>
      <c r="K2773" s="13" t="s">
        <v>211</v>
      </c>
      <c r="L2773" t="s">
        <v>84</v>
      </c>
      <c r="M2773" t="s">
        <v>266</v>
      </c>
      <c r="P2773">
        <v>0</v>
      </c>
      <c r="Q2773">
        <v>0</v>
      </c>
      <c r="R2773">
        <v>0</v>
      </c>
      <c r="S2773">
        <v>0</v>
      </c>
      <c r="T2773">
        <v>0</v>
      </c>
      <c r="U2773">
        <v>0</v>
      </c>
      <c r="V2773">
        <v>0</v>
      </c>
    </row>
    <row r="2774" spans="1:22" ht="14.55" x14ac:dyDescent="0.35">
      <c r="A2774" s="22">
        <f>VLOOKUP(lex_jul_2014[[#This Row],[Locationid]],[1]LibPAS_data!$A$2:$D$264,4,FALSE)</f>
        <v>87143</v>
      </c>
      <c r="B2774" s="10" t="str">
        <f>TEXT(C2774,"yyyy")&amp;"-"&amp;"Q"&amp;LOOKUP(MONTH(C2774),{1,4,7,10},{1,2,3,4})</f>
        <v>2016-Q3</v>
      </c>
      <c r="C2774" s="19">
        <v>42552</v>
      </c>
      <c r="D2774" s="7">
        <f>YEAR(DATE(YEAR(lex_jul_2014[[#This Row],[Date]]),MONTH(lex_jul_2014[[#This Row],[Date]])+6,1))</f>
        <v>2017</v>
      </c>
      <c r="E2774" s="39" t="str">
        <f>TEXT(lex_jul_2014[[#This Row],[Date]],"YYYY")</f>
        <v>2016</v>
      </c>
      <c r="F2774" t="s">
        <v>264</v>
      </c>
      <c r="G2774" s="7" t="str">
        <f>VLOOKUP(K2774,[1]LibPAS_data!$A$2:$C$600,3,FALSE)</f>
        <v>Mohave</v>
      </c>
      <c r="H2774">
        <v>14534</v>
      </c>
      <c r="I2774" t="s">
        <v>280</v>
      </c>
      <c r="J2774" s="7" t="str">
        <f>VLOOKUP(K2774,[1]LibPAS_data!$A$2:$C$601,2,FALSE)</f>
        <v>Mohave County Library District</v>
      </c>
      <c r="K2774" s="11" t="s">
        <v>212</v>
      </c>
      <c r="L2774" t="s">
        <v>28</v>
      </c>
      <c r="M2774" t="s">
        <v>266</v>
      </c>
      <c r="P2774">
        <v>0</v>
      </c>
      <c r="Q2774">
        <v>0</v>
      </c>
      <c r="R2774">
        <v>0</v>
      </c>
      <c r="S2774">
        <v>0</v>
      </c>
      <c r="T2774">
        <v>0</v>
      </c>
      <c r="U2774">
        <v>0</v>
      </c>
      <c r="V2774">
        <v>0</v>
      </c>
    </row>
    <row r="2775" spans="1:22" ht="14.55" x14ac:dyDescent="0.35">
      <c r="A2775" s="22" t="e">
        <f>VLOOKUP(lex_jul_2014[[#This Row],[Locationid]],[1]LibPAS_data!$A$2:$D$264,4,FALSE)</f>
        <v>#N/A</v>
      </c>
      <c r="B2775" s="10" t="str">
        <f>TEXT(C2775,"yyyy")&amp;"-"&amp;"Q"&amp;LOOKUP(MONTH(C2775),{1,4,7,10},{1,2,3,4})</f>
        <v>2016-Q3</v>
      </c>
      <c r="C2775" s="19">
        <v>42552</v>
      </c>
      <c r="D2775" s="7">
        <f>YEAR(DATE(YEAR(lex_jul_2014[[#This Row],[Date]]),MONTH(lex_jul_2014[[#This Row],[Date]])+6,1))</f>
        <v>2017</v>
      </c>
      <c r="E2775" s="39" t="str">
        <f>TEXT(lex_jul_2014[[#This Row],[Date]],"YYYY")</f>
        <v>2016</v>
      </c>
      <c r="F2775" t="s">
        <v>264</v>
      </c>
      <c r="G2775" s="7" t="str">
        <f>VLOOKUP(K2775,[1]LibPAS_data!$A$2:$C$600,3,FALSE)</f>
        <v>Mohave</v>
      </c>
      <c r="H2775">
        <v>14322</v>
      </c>
      <c r="I2775" t="s">
        <v>29</v>
      </c>
      <c r="J2775" s="7" t="str">
        <f>VLOOKUP(K2775,[1]LibPAS_data!$A$2:$C$601,2,FALSE)</f>
        <v>Mohave County Community College</v>
      </c>
      <c r="K2775" t="s">
        <v>284</v>
      </c>
      <c r="L2775" t="s">
        <v>28</v>
      </c>
      <c r="M2775" t="s">
        <v>266</v>
      </c>
      <c r="P2775">
        <v>1</v>
      </c>
      <c r="Q2775">
        <v>1</v>
      </c>
      <c r="R2775">
        <v>28</v>
      </c>
      <c r="S2775">
        <v>0</v>
      </c>
      <c r="T2775">
        <v>1</v>
      </c>
      <c r="U2775">
        <v>0</v>
      </c>
      <c r="V2775">
        <v>0</v>
      </c>
    </row>
    <row r="2776" spans="1:22" ht="14.55" x14ac:dyDescent="0.35">
      <c r="A2776" s="22">
        <f>VLOOKUP(lex_jul_2014[[#This Row],[Locationid]],[1]LibPAS_data!$A$2:$D$264,4,FALSE)</f>
        <v>2934</v>
      </c>
      <c r="B2776" s="10" t="str">
        <f>TEXT(C2776,"yyyy")&amp;"-"&amp;"Q"&amp;LOOKUP(MONTH(C2776),{1,4,7,10},{1,2,3,4})</f>
        <v>2016-Q3</v>
      </c>
      <c r="C2776" s="19">
        <v>42552</v>
      </c>
      <c r="D2776" s="7">
        <f>YEAR(DATE(YEAR(lex_jul_2014[[#This Row],[Date]]),MONTH(lex_jul_2014[[#This Row],[Date]])+6,1))</f>
        <v>2017</v>
      </c>
      <c r="E2776" s="39" t="str">
        <f>TEXT(lex_jul_2014[[#This Row],[Date]],"YYYY")</f>
        <v>2016</v>
      </c>
      <c r="F2776" t="s">
        <v>264</v>
      </c>
      <c r="G2776" s="7" t="str">
        <f>VLOOKUP(K2776,[1]LibPAS_data!$A$2:$C$600,3,FALSE)</f>
        <v>Greenlee</v>
      </c>
      <c r="H2776">
        <v>14471</v>
      </c>
      <c r="I2776" t="s">
        <v>74</v>
      </c>
      <c r="J2776" s="7" t="str">
        <f>VLOOKUP(K2776,[1]LibPAS_data!$A$2:$C$601,2,FALSE)</f>
        <v>Morenci Community Library</v>
      </c>
      <c r="K2776" s="13" t="s">
        <v>213</v>
      </c>
      <c r="L2776" t="s">
        <v>70</v>
      </c>
      <c r="M2776" t="s">
        <v>266</v>
      </c>
      <c r="P2776">
        <v>0</v>
      </c>
      <c r="Q2776">
        <v>0</v>
      </c>
      <c r="R2776">
        <v>0</v>
      </c>
      <c r="S2776">
        <v>0</v>
      </c>
      <c r="T2776">
        <v>0</v>
      </c>
      <c r="U2776">
        <v>0</v>
      </c>
      <c r="V2776">
        <v>0</v>
      </c>
    </row>
    <row r="2777" spans="1:22" ht="14.55" x14ac:dyDescent="0.35">
      <c r="A2777" s="22">
        <f>VLOOKUP(lex_jul_2014[[#This Row],[Locationid]],[1]LibPAS_data!$A$2:$D$264,4,FALSE)</f>
        <v>2461</v>
      </c>
      <c r="B2777" s="10" t="str">
        <f>TEXT(C2777,"yyyy")&amp;"-"&amp;"Q"&amp;LOOKUP(MONTH(C2777),{1,4,7,10},{1,2,3,4})</f>
        <v>2016-Q3</v>
      </c>
      <c r="C2777" s="19">
        <v>42552</v>
      </c>
      <c r="D2777" s="7">
        <f>YEAR(DATE(YEAR(lex_jul_2014[[#This Row],[Date]]),MONTH(lex_jul_2014[[#This Row],[Date]])+6,1))</f>
        <v>2017</v>
      </c>
      <c r="E2777" s="39" t="str">
        <f>TEXT(lex_jul_2014[[#This Row],[Date]],"YYYY")</f>
        <v>2016</v>
      </c>
      <c r="F2777" t="s">
        <v>264</v>
      </c>
      <c r="G2777" s="7" t="str">
        <f>VLOOKUP(K2777,[1]LibPAS_data!$A$2:$C$600,3,FALSE)</f>
        <v>Navajo</v>
      </c>
      <c r="H2777">
        <v>6128</v>
      </c>
      <c r="I2777" t="s">
        <v>124</v>
      </c>
      <c r="J2777" s="7" t="str">
        <f>VLOOKUP(K2777,[1]LibPAS_data!$A$2:$C$601,2,FALSE)</f>
        <v>Navajo County Library District</v>
      </c>
      <c r="K2777" s="11" t="s">
        <v>214</v>
      </c>
      <c r="L2777" t="s">
        <v>114</v>
      </c>
      <c r="M2777" t="s">
        <v>266</v>
      </c>
      <c r="P2777">
        <v>9</v>
      </c>
      <c r="Q2777">
        <v>2</v>
      </c>
      <c r="R2777">
        <v>162</v>
      </c>
      <c r="S2777">
        <v>8</v>
      </c>
      <c r="T2777">
        <v>0</v>
      </c>
      <c r="U2777">
        <v>0</v>
      </c>
      <c r="V2777">
        <v>0</v>
      </c>
    </row>
    <row r="2778" spans="1:22" ht="14.55" x14ac:dyDescent="0.35">
      <c r="A2778" s="22">
        <f>VLOOKUP(lex_jul_2014[[#This Row],[Locationid]],[1]LibPAS_data!$A$2:$D$264,4,FALSE)</f>
        <v>19768</v>
      </c>
      <c r="B2778" s="10" t="str">
        <f>TEXT(C2778,"yyyy")&amp;"-"&amp;"Q"&amp;LOOKUP(MONTH(C2778),{1,4,7,10},{1,2,3,4})</f>
        <v>2016-Q3</v>
      </c>
      <c r="C2778" s="19">
        <v>42552</v>
      </c>
      <c r="D2778" s="7">
        <f>YEAR(DATE(YEAR(lex_jul_2014[[#This Row],[Date]]),MONTH(lex_jul_2014[[#This Row],[Date]])+6,1))</f>
        <v>2017</v>
      </c>
      <c r="E2778" s="39" t="str">
        <f>TEXT(lex_jul_2014[[#This Row],[Date]],"YYYY")</f>
        <v>2016</v>
      </c>
      <c r="F2778" t="s">
        <v>264</v>
      </c>
      <c r="G2778" s="7" t="str">
        <f>VLOOKUP(K2778,[1]LibPAS_data!$A$2:$C$600,3,FALSE)</f>
        <v>Apache</v>
      </c>
      <c r="H2778">
        <v>14548</v>
      </c>
      <c r="I2778" t="s">
        <v>115</v>
      </c>
      <c r="J2778" s="7" t="str">
        <f>VLOOKUP(K2778,[1]LibPAS_data!$A$2:$C$601,2,FALSE)</f>
        <v>Navajo Nation Library System</v>
      </c>
      <c r="K2778" s="13" t="s">
        <v>216</v>
      </c>
      <c r="L2778" t="s">
        <v>114</v>
      </c>
      <c r="M2778" t="s">
        <v>266</v>
      </c>
      <c r="P2778">
        <v>0</v>
      </c>
      <c r="Q2778">
        <v>0</v>
      </c>
      <c r="R2778">
        <v>0</v>
      </c>
      <c r="S2778">
        <v>0</v>
      </c>
      <c r="T2778">
        <v>0</v>
      </c>
      <c r="U2778">
        <v>0</v>
      </c>
      <c r="V2778">
        <v>0</v>
      </c>
    </row>
    <row r="2779" spans="1:22" ht="14.55" x14ac:dyDescent="0.35">
      <c r="A2779" s="22">
        <f>VLOOKUP(lex_jul_2014[[#This Row],[Locationid]],[1]LibPAS_data!$A$2:$D$264,4,FALSE)</f>
        <v>23601</v>
      </c>
      <c r="B2779" s="10" t="str">
        <f>TEXT(C2779,"yyyy")&amp;"-"&amp;"Q"&amp;LOOKUP(MONTH(C2779),{1,4,7,10},{1,2,3,4})</f>
        <v>2016-Q3</v>
      </c>
      <c r="C2779" s="19">
        <v>42552</v>
      </c>
      <c r="D2779" s="7">
        <f>YEAR(DATE(YEAR(lex_jul_2014[[#This Row],[Date]]),MONTH(lex_jul_2014[[#This Row],[Date]])+6,1))</f>
        <v>2017</v>
      </c>
      <c r="E2779" s="39" t="str">
        <f>TEXT(lex_jul_2014[[#This Row],[Date]],"YYYY")</f>
        <v>2016</v>
      </c>
      <c r="F2779" t="s">
        <v>264</v>
      </c>
      <c r="G2779" s="7" t="str">
        <f>VLOOKUP(K2779,[1]LibPAS_data!$A$2:$C$600,3,FALSE)</f>
        <v>Santa Cruz</v>
      </c>
      <c r="H2779">
        <v>14515</v>
      </c>
      <c r="I2779" t="s">
        <v>137</v>
      </c>
      <c r="J2779" s="7" t="str">
        <f>VLOOKUP(K2779,[1]LibPAS_data!$A$2:$C$601,2,FALSE)</f>
        <v>Nogales/Santa Cruz County Public Library</v>
      </c>
      <c r="K2779" s="11" t="s">
        <v>215</v>
      </c>
      <c r="L2779" t="s">
        <v>138</v>
      </c>
      <c r="M2779" t="s">
        <v>266</v>
      </c>
      <c r="P2779">
        <v>0</v>
      </c>
      <c r="Q2779">
        <v>0</v>
      </c>
      <c r="R2779">
        <v>0</v>
      </c>
      <c r="S2779">
        <v>0</v>
      </c>
      <c r="T2779">
        <v>0</v>
      </c>
      <c r="U2779">
        <v>0</v>
      </c>
      <c r="V2779">
        <v>0</v>
      </c>
    </row>
    <row r="2780" spans="1:22" ht="14.55" x14ac:dyDescent="0.35">
      <c r="A2780" s="22" t="e">
        <f>VLOOKUP(lex_jul_2014[[#This Row],[Locationid]],[1]LibPAS_data!$A$2:$D$264,4,FALSE)</f>
        <v>#N/A</v>
      </c>
      <c r="B2780" s="10" t="str">
        <f>TEXT(C2780,"yyyy")&amp;"-"&amp;"Q"&amp;LOOKUP(MONTH(C2780),{1,4,7,10},{1,2,3,4})</f>
        <v>2016-Q3</v>
      </c>
      <c r="C2780" s="19">
        <v>42552</v>
      </c>
      <c r="D2780" s="7">
        <f>YEAR(DATE(YEAR(lex_jul_2014[[#This Row],[Date]]),MONTH(lex_jul_2014[[#This Row],[Date]])+6,1))</f>
        <v>2017</v>
      </c>
      <c r="E2780" s="39" t="str">
        <f>TEXT(lex_jul_2014[[#This Row],[Date]],"YYYY")</f>
        <v>2016</v>
      </c>
      <c r="F2780" t="s">
        <v>264</v>
      </c>
      <c r="G2780" s="7" t="str">
        <f>VLOOKUP(K2780,[1]LibPAS_data!$A$2:$C$600,3,FALSE)</f>
        <v>Maricopa</v>
      </c>
      <c r="H2780">
        <v>14488</v>
      </c>
      <c r="I2780" t="s">
        <v>282</v>
      </c>
      <c r="J2780" s="7" t="str">
        <f>VLOOKUP(K2780,[1]LibPAS_data!$A$2:$C$601,2,FALSE)</f>
        <v>Northwest Regional Library</v>
      </c>
      <c r="K2780" s="13" t="s">
        <v>286</v>
      </c>
      <c r="L2780" t="s">
        <v>96</v>
      </c>
      <c r="M2780" t="s">
        <v>266</v>
      </c>
      <c r="P2780">
        <v>0</v>
      </c>
      <c r="Q2780">
        <v>0</v>
      </c>
      <c r="R2780">
        <v>0</v>
      </c>
      <c r="S2780">
        <v>0</v>
      </c>
      <c r="T2780">
        <v>0</v>
      </c>
      <c r="U2780">
        <v>0</v>
      </c>
      <c r="V2780">
        <v>0</v>
      </c>
    </row>
    <row r="2781" spans="1:22" ht="14.55" x14ac:dyDescent="0.35">
      <c r="A2781" s="22" t="e">
        <f>VLOOKUP(lex_jul_2014[[#This Row],[Locationid]],[1]LibPAS_data!$A$2:$D$264,4,FALSE)</f>
        <v>#N/A</v>
      </c>
      <c r="B2781" s="10" t="str">
        <f>TEXT(C2781,"yyyy")&amp;"-"&amp;"Q"&amp;LOOKUP(MONTH(C2781),{1,4,7,10},{1,2,3,4})</f>
        <v>2016-Q3</v>
      </c>
      <c r="C2781" s="19">
        <v>42552</v>
      </c>
      <c r="D2781" s="7">
        <f>YEAR(DATE(YEAR(lex_jul_2014[[#This Row],[Date]]),MONTH(lex_jul_2014[[#This Row],[Date]])+6,1))</f>
        <v>2017</v>
      </c>
      <c r="E2781" s="39" t="str">
        <f>TEXT(lex_jul_2014[[#This Row],[Date]],"YYYY")</f>
        <v>2016</v>
      </c>
      <c r="F2781" t="s">
        <v>264</v>
      </c>
      <c r="G2781" s="7" t="str">
        <f>VLOOKUP(K2781,[1]LibPAS_data!$A$2:$C$600,3,FALSE)</f>
        <v>Pinal</v>
      </c>
      <c r="H2781">
        <v>13840</v>
      </c>
      <c r="I2781" t="s">
        <v>23</v>
      </c>
      <c r="J2781" s="7" t="str">
        <f>VLOOKUP(K2781,[1]LibPAS_data!$A$2:$C$601,2,FALSE)</f>
        <v>Oracle Public Library</v>
      </c>
      <c r="K2781" s="11" t="s">
        <v>217</v>
      </c>
      <c r="L2781" t="s">
        <v>13</v>
      </c>
      <c r="M2781" t="s">
        <v>266</v>
      </c>
      <c r="P2781">
        <v>0</v>
      </c>
      <c r="Q2781">
        <v>0</v>
      </c>
      <c r="R2781">
        <v>0</v>
      </c>
      <c r="S2781">
        <v>0</v>
      </c>
      <c r="T2781">
        <v>0</v>
      </c>
      <c r="U2781">
        <v>0</v>
      </c>
      <c r="V2781">
        <v>0</v>
      </c>
    </row>
    <row r="2782" spans="1:22" ht="14.55" x14ac:dyDescent="0.35">
      <c r="A2782" s="22" t="e">
        <f>VLOOKUP(lex_jul_2014[[#This Row],[Locationid]],[1]LibPAS_data!$A$2:$D$264,4,FALSE)</f>
        <v>#N/A</v>
      </c>
      <c r="B2782" s="10" t="str">
        <f>TEXT(C2782,"yyyy")&amp;"-"&amp;"Q"&amp;LOOKUP(MONTH(C2782),{1,4,7,10},{1,2,3,4})</f>
        <v>2016-Q3</v>
      </c>
      <c r="C2782" s="19">
        <v>42552</v>
      </c>
      <c r="D2782" s="7">
        <f>YEAR(DATE(YEAR(lex_jul_2014[[#This Row],[Date]]),MONTH(lex_jul_2014[[#This Row],[Date]])+6,1))</f>
        <v>2017</v>
      </c>
      <c r="E2782" s="39" t="str">
        <f>TEXT(lex_jul_2014[[#This Row],[Date]],"YYYY")</f>
        <v>2016</v>
      </c>
      <c r="F2782" t="s">
        <v>264</v>
      </c>
      <c r="G2782" s="7" t="str">
        <f>VLOOKUP(K2782,[1]LibPAS_data!$A$2:$C$600,3,FALSE)</f>
        <v>Pinal</v>
      </c>
      <c r="H2782">
        <v>14513</v>
      </c>
      <c r="I2782" t="s">
        <v>135</v>
      </c>
      <c r="J2782" s="7" t="str">
        <f>VLOOKUP(K2782,[1]LibPAS_data!$A$2:$C$601,2,FALSE)</f>
        <v>Oro Valley Public Library</v>
      </c>
      <c r="K2782" s="13" t="s">
        <v>218</v>
      </c>
      <c r="L2782" t="s">
        <v>131</v>
      </c>
      <c r="M2782" t="s">
        <v>266</v>
      </c>
      <c r="P2782">
        <v>0</v>
      </c>
      <c r="Q2782">
        <v>0</v>
      </c>
      <c r="R2782">
        <v>0</v>
      </c>
      <c r="S2782">
        <v>0</v>
      </c>
      <c r="T2782">
        <v>0</v>
      </c>
      <c r="U2782">
        <v>0</v>
      </c>
      <c r="V2782">
        <v>0</v>
      </c>
    </row>
    <row r="2783" spans="1:22" ht="14.55" x14ac:dyDescent="0.35">
      <c r="A2783" s="22" t="str">
        <f>VLOOKUP(lex_jul_2014[[#This Row],[Locationid]],[1]LibPAS_data!$A$2:$D$264,4,FALSE)</f>
        <v>N/A</v>
      </c>
      <c r="B2783" s="10" t="str">
        <f>TEXT(C2783,"yyyy")&amp;"-"&amp;"Q"&amp;LOOKUP(MONTH(C2783),{1,4,7,10},{1,2,3,4})</f>
        <v>2016-Q3</v>
      </c>
      <c r="C2783" s="19">
        <v>42552</v>
      </c>
      <c r="D2783" s="7">
        <f>YEAR(DATE(YEAR(lex_jul_2014[[#This Row],[Date]]),MONTH(lex_jul_2014[[#This Row],[Date]])+6,1))</f>
        <v>2017</v>
      </c>
      <c r="E2783" s="39" t="str">
        <f>TEXT(lex_jul_2014[[#This Row],[Date]],"YYYY")</f>
        <v>2016</v>
      </c>
      <c r="F2783" t="s">
        <v>264</v>
      </c>
      <c r="G2783" s="7" t="str">
        <f>VLOOKUP(K2783,[1]LibPAS_data!$A$2:$C$600,3,FALSE)</f>
        <v>Coconino</v>
      </c>
      <c r="H2783">
        <v>14453</v>
      </c>
      <c r="I2783" t="s">
        <v>64</v>
      </c>
      <c r="J2783" s="7" t="str">
        <f>VLOOKUP(K2783,[1]LibPAS_data!$A$2:$C$601,2,FALSE)</f>
        <v>Page Public Library</v>
      </c>
      <c r="K2783" s="11" t="s">
        <v>219</v>
      </c>
      <c r="L2783" t="s">
        <v>62</v>
      </c>
      <c r="M2783" t="s">
        <v>266</v>
      </c>
      <c r="P2783">
        <v>0</v>
      </c>
      <c r="Q2783">
        <v>0</v>
      </c>
      <c r="R2783">
        <v>0</v>
      </c>
      <c r="S2783">
        <v>0</v>
      </c>
      <c r="T2783">
        <v>0</v>
      </c>
      <c r="U2783">
        <v>0</v>
      </c>
      <c r="V2783">
        <v>0</v>
      </c>
    </row>
    <row r="2784" spans="1:22" ht="14.55" x14ac:dyDescent="0.35">
      <c r="A2784" s="22">
        <f>VLOOKUP(lex_jul_2014[[#This Row],[Locationid]],[1]LibPAS_data!$A$2:$D$264,4,FALSE)</f>
        <v>10834</v>
      </c>
      <c r="B2784" s="10" t="str">
        <f>TEXT(C2784,"yyyy")&amp;"-"&amp;"Q"&amp;LOOKUP(MONTH(C2784),{1,4,7,10},{1,2,3,4})</f>
        <v>2016-Q3</v>
      </c>
      <c r="C2784" s="19">
        <v>42552</v>
      </c>
      <c r="D2784" s="7">
        <f>YEAR(DATE(YEAR(lex_jul_2014[[#This Row],[Date]]),MONTH(lex_jul_2014[[#This Row],[Date]])+6,1))</f>
        <v>2017</v>
      </c>
      <c r="E2784" s="39" t="str">
        <f>TEXT(lex_jul_2014[[#This Row],[Date]],"YYYY")</f>
        <v>2016</v>
      </c>
      <c r="F2784" t="s">
        <v>264</v>
      </c>
      <c r="G2784" s="7" t="str">
        <f>VLOOKUP(K2784,[1]LibPAS_data!$A$2:$C$600,3,FALSE)</f>
        <v>La Paz</v>
      </c>
      <c r="H2784">
        <v>14472</v>
      </c>
      <c r="I2784" t="s">
        <v>301</v>
      </c>
      <c r="J2784" s="7" t="str">
        <f>VLOOKUP(K2784,[1]LibPAS_data!$A$2:$C$601,2,FALSE)</f>
        <v>Parker Public Library</v>
      </c>
      <c r="K2784" s="13" t="s">
        <v>300</v>
      </c>
      <c r="M2784" t="s">
        <v>266</v>
      </c>
      <c r="P2784">
        <v>0</v>
      </c>
      <c r="Q2784">
        <v>0</v>
      </c>
      <c r="R2784">
        <v>0</v>
      </c>
      <c r="S2784">
        <v>0</v>
      </c>
      <c r="T2784">
        <v>0</v>
      </c>
      <c r="U2784">
        <v>0</v>
      </c>
      <c r="V2784">
        <v>0</v>
      </c>
    </row>
    <row r="2785" spans="1:22" ht="14.55" x14ac:dyDescent="0.35">
      <c r="A2785" s="22">
        <f>VLOOKUP(lex_jul_2014[[#This Row],[Locationid]],[1]LibPAS_data!$A$2:$D$264,4,FALSE)</f>
        <v>811</v>
      </c>
      <c r="B2785" s="10" t="str">
        <f>TEXT(C2785,"yyyy")&amp;"-"&amp;"Q"&amp;LOOKUP(MONTH(C2785),{1,4,7,10},{1,2,3,4})</f>
        <v>2016-Q3</v>
      </c>
      <c r="C2785" s="19">
        <v>42552</v>
      </c>
      <c r="D2785" s="7">
        <f>YEAR(DATE(YEAR(lex_jul_2014[[#This Row],[Date]]),MONTH(lex_jul_2014[[#This Row],[Date]])+6,1))</f>
        <v>2017</v>
      </c>
      <c r="E2785" s="39" t="str">
        <f>TEXT(lex_jul_2014[[#This Row],[Date]],"YYYY")</f>
        <v>2016</v>
      </c>
      <c r="F2785" t="s">
        <v>264</v>
      </c>
      <c r="G2785" s="7" t="str">
        <f>VLOOKUP(K2785,[1]LibPAS_data!$A$2:$C$600,3,FALSE)</f>
        <v>Santa Cruz</v>
      </c>
      <c r="H2785">
        <v>14516</v>
      </c>
      <c r="I2785" t="s">
        <v>139</v>
      </c>
      <c r="J2785" s="7" t="str">
        <f>VLOOKUP(K2785,[1]LibPAS_data!$A$2:$C$601,2,FALSE)</f>
        <v>Patagonia Public Library</v>
      </c>
      <c r="K2785" s="11" t="s">
        <v>220</v>
      </c>
      <c r="L2785" t="s">
        <v>138</v>
      </c>
      <c r="M2785" t="s">
        <v>266</v>
      </c>
      <c r="P2785">
        <v>0</v>
      </c>
      <c r="Q2785">
        <v>0</v>
      </c>
      <c r="R2785">
        <v>0</v>
      </c>
      <c r="S2785">
        <v>0</v>
      </c>
      <c r="T2785">
        <v>0</v>
      </c>
      <c r="U2785">
        <v>0</v>
      </c>
      <c r="V2785">
        <v>0</v>
      </c>
    </row>
    <row r="2786" spans="1:22" ht="14.55" x14ac:dyDescent="0.35">
      <c r="A2786" s="22">
        <f>VLOOKUP(lex_jul_2014[[#This Row],[Locationid]],[1]LibPAS_data!$A$2:$D$264,4,FALSE)</f>
        <v>13597</v>
      </c>
      <c r="B2786" s="10" t="str">
        <f>TEXT(C2786,"yyyy")&amp;"-"&amp;"Q"&amp;LOOKUP(MONTH(C2786),{1,4,7,10},{1,2,3,4})</f>
        <v>2016-Q3</v>
      </c>
      <c r="C2786" s="19">
        <v>42552</v>
      </c>
      <c r="D2786" s="7">
        <f>YEAR(DATE(YEAR(lex_jul_2014[[#This Row],[Date]]),MONTH(lex_jul_2014[[#This Row],[Date]])+6,1))</f>
        <v>2017</v>
      </c>
      <c r="E2786" s="39" t="str">
        <f>TEXT(lex_jul_2014[[#This Row],[Date]],"YYYY")</f>
        <v>2016</v>
      </c>
      <c r="F2786" t="s">
        <v>264</v>
      </c>
      <c r="G2786" s="7" t="str">
        <f>VLOOKUP(K2786,[1]LibPAS_data!$A$2:$C$600,3,FALSE)</f>
        <v>Gila</v>
      </c>
      <c r="H2786">
        <v>14462</v>
      </c>
      <c r="I2786" t="s">
        <v>89</v>
      </c>
      <c r="J2786" s="7" t="str">
        <f>VLOOKUP(K2786,[1]LibPAS_data!$A$2:$C$601,2,FALSE)</f>
        <v>Payson Public Library</v>
      </c>
      <c r="K2786" s="13" t="s">
        <v>221</v>
      </c>
      <c r="L2786" t="s">
        <v>84</v>
      </c>
      <c r="M2786" t="s">
        <v>266</v>
      </c>
      <c r="P2786">
        <v>0</v>
      </c>
      <c r="Q2786">
        <v>0</v>
      </c>
      <c r="R2786">
        <v>0</v>
      </c>
      <c r="S2786">
        <v>0</v>
      </c>
      <c r="T2786">
        <v>0</v>
      </c>
      <c r="U2786">
        <v>0</v>
      </c>
      <c r="V2786">
        <v>0</v>
      </c>
    </row>
    <row r="2787" spans="1:22" ht="14.55" x14ac:dyDescent="0.35">
      <c r="A2787" s="22">
        <f>VLOOKUP(lex_jul_2014[[#This Row],[Locationid]],[1]LibPAS_data!$A$2:$D$264,4,FALSE)</f>
        <v>109952</v>
      </c>
      <c r="B2787" s="10" t="str">
        <f>TEXT(C2787,"yyyy")&amp;"-"&amp;"Q"&amp;LOOKUP(MONTH(C2787),{1,4,7,10},{1,2,3,4})</f>
        <v>2016-Q3</v>
      </c>
      <c r="C2787" s="19">
        <v>42552</v>
      </c>
      <c r="D2787" s="7">
        <f>YEAR(DATE(YEAR(lex_jul_2014[[#This Row],[Date]]),MONTH(lex_jul_2014[[#This Row],[Date]])+6,1))</f>
        <v>2017</v>
      </c>
      <c r="E2787" s="39" t="str">
        <f>TEXT(lex_jul_2014[[#This Row],[Date]],"YYYY")</f>
        <v>2016</v>
      </c>
      <c r="F2787" t="s">
        <v>264</v>
      </c>
      <c r="G2787" s="7" t="str">
        <f>VLOOKUP(K2787,[1]LibPAS_data!$A$2:$C$600,3,FALSE)</f>
        <v>Maricopa</v>
      </c>
      <c r="H2787">
        <v>14480</v>
      </c>
      <c r="I2787" t="s">
        <v>109</v>
      </c>
      <c r="J2787" s="7" t="str">
        <f>VLOOKUP(K2787,[1]LibPAS_data!$A$2:$C$601,2,FALSE)</f>
        <v>Peoria Public Library</v>
      </c>
      <c r="K2787" s="11" t="s">
        <v>222</v>
      </c>
      <c r="L2787" t="s">
        <v>96</v>
      </c>
      <c r="M2787" t="s">
        <v>266</v>
      </c>
      <c r="P2787">
        <v>0</v>
      </c>
      <c r="Q2787">
        <v>0</v>
      </c>
      <c r="R2787">
        <v>0</v>
      </c>
      <c r="S2787">
        <v>0</v>
      </c>
      <c r="T2787">
        <v>0</v>
      </c>
      <c r="U2787">
        <v>0</v>
      </c>
      <c r="V2787">
        <v>0</v>
      </c>
    </row>
    <row r="2788" spans="1:22" ht="14.55" x14ac:dyDescent="0.35">
      <c r="A2788" s="22">
        <f>VLOOKUP(lex_jul_2014[[#This Row],[Locationid]],[1]LibPAS_data!$A$2:$D$264,4,FALSE)</f>
        <v>943450</v>
      </c>
      <c r="B2788" s="10" t="str">
        <f>TEXT(C2788,"yyyy")&amp;"-"&amp;"Q"&amp;LOOKUP(MONTH(C2788),{1,4,7,10},{1,2,3,4})</f>
        <v>2016-Q3</v>
      </c>
      <c r="C2788" s="19">
        <v>42552</v>
      </c>
      <c r="D2788" s="7">
        <f>YEAR(DATE(YEAR(lex_jul_2014[[#This Row],[Date]]),MONTH(lex_jul_2014[[#This Row],[Date]])+6,1))</f>
        <v>2017</v>
      </c>
      <c r="E2788" s="39" t="str">
        <f>TEXT(lex_jul_2014[[#This Row],[Date]],"YYYY")</f>
        <v>2016</v>
      </c>
      <c r="F2788" t="s">
        <v>264</v>
      </c>
      <c r="G2788" s="7" t="str">
        <f>VLOOKUP(K2788,[1]LibPAS_data!$A$2:$C$600,3,FALSE)</f>
        <v>Maricopa</v>
      </c>
      <c r="H2788">
        <v>5773</v>
      </c>
      <c r="I2788" t="s">
        <v>107</v>
      </c>
      <c r="J2788" s="7" t="str">
        <f>VLOOKUP(K2788,[1]LibPAS_data!$A$2:$C$601,2,FALSE)</f>
        <v>Phoenix Public Library</v>
      </c>
      <c r="K2788" s="13" t="s">
        <v>223</v>
      </c>
      <c r="L2788" t="s">
        <v>96</v>
      </c>
      <c r="M2788" t="s">
        <v>266</v>
      </c>
      <c r="P2788">
        <v>221</v>
      </c>
      <c r="Q2788">
        <v>56</v>
      </c>
      <c r="R2788">
        <v>2687</v>
      </c>
      <c r="S2788">
        <v>111</v>
      </c>
      <c r="T2788">
        <v>40</v>
      </c>
      <c r="U2788">
        <v>198</v>
      </c>
      <c r="V2788">
        <v>43</v>
      </c>
    </row>
    <row r="2789" spans="1:22" ht="14.55" x14ac:dyDescent="0.35">
      <c r="A2789" s="22">
        <f>VLOOKUP(lex_jul_2014[[#This Row],[Locationid]],[1]LibPAS_data!$A$2:$D$264,4,FALSE)</f>
        <v>405419</v>
      </c>
      <c r="B2789" s="10" t="str">
        <f>TEXT(C2789,"yyyy")&amp;"-"&amp;"Q"&amp;LOOKUP(MONTH(C2789),{1,4,7,10},{1,2,3,4})</f>
        <v>2016-Q3</v>
      </c>
      <c r="C2789" s="19">
        <v>42552</v>
      </c>
      <c r="D2789" s="7">
        <f>YEAR(DATE(YEAR(lex_jul_2014[[#This Row],[Date]]),MONTH(lex_jul_2014[[#This Row],[Date]])+6,1))</f>
        <v>2017</v>
      </c>
      <c r="E2789" s="39" t="str">
        <f>TEXT(lex_jul_2014[[#This Row],[Date]],"YYYY")</f>
        <v>2016</v>
      </c>
      <c r="F2789" t="s">
        <v>264</v>
      </c>
      <c r="G2789" s="7" t="str">
        <f>VLOOKUP(K2789,[1]LibPAS_data!$A$2:$C$600,3,FALSE)</f>
        <v>Pima</v>
      </c>
      <c r="H2789">
        <v>5042</v>
      </c>
      <c r="I2789" t="s">
        <v>136</v>
      </c>
      <c r="J2789" s="7" t="str">
        <f>VLOOKUP(K2789,[1]LibPAS_data!$A$2:$C$601,2,FALSE)</f>
        <v>Pima County Public Library</v>
      </c>
      <c r="K2789" s="11" t="s">
        <v>225</v>
      </c>
      <c r="L2789" t="s">
        <v>131</v>
      </c>
      <c r="M2789" t="s">
        <v>266</v>
      </c>
      <c r="P2789">
        <v>249</v>
      </c>
      <c r="Q2789">
        <v>39</v>
      </c>
      <c r="R2789">
        <v>3664</v>
      </c>
      <c r="S2789">
        <v>322</v>
      </c>
      <c r="T2789">
        <v>66</v>
      </c>
      <c r="U2789">
        <v>99</v>
      </c>
      <c r="V2789">
        <v>18</v>
      </c>
    </row>
    <row r="2790" spans="1:22" ht="14.55" x14ac:dyDescent="0.35">
      <c r="A2790" s="22" t="e">
        <f>VLOOKUP(lex_jul_2014[[#This Row],[Locationid]],[1]LibPAS_data!$A$2:$D$264,4,FALSE)</f>
        <v>#N/A</v>
      </c>
      <c r="B2790" s="10" t="str">
        <f>TEXT(C2790,"yyyy")&amp;"-"&amp;"Q"&amp;LOOKUP(MONTH(C2790),{1,4,7,10},{1,2,3,4})</f>
        <v>2016-Q3</v>
      </c>
      <c r="C2790" s="19">
        <v>42552</v>
      </c>
      <c r="D2790" s="7">
        <f>YEAR(DATE(YEAR(lex_jul_2014[[#This Row],[Date]]),MONTH(lex_jul_2014[[#This Row],[Date]])+6,1))</f>
        <v>2017</v>
      </c>
      <c r="E2790" s="39" t="str">
        <f>TEXT(lex_jul_2014[[#This Row],[Date]],"YYYY")</f>
        <v>2016</v>
      </c>
      <c r="F2790" t="s">
        <v>264</v>
      </c>
      <c r="G2790" s="7" t="str">
        <f>VLOOKUP(K2790,[1]LibPAS_data!$A$2:$C$600,3,FALSE)</f>
        <v>Yuma</v>
      </c>
      <c r="H2790">
        <v>14466</v>
      </c>
      <c r="I2790" t="s">
        <v>94</v>
      </c>
      <c r="J2790" s="7" t="str">
        <f>VLOOKUP(K2790,[1]LibPAS_data!$A$2:$C$601,2,FALSE)</f>
        <v>Heritage Branch Library</v>
      </c>
      <c r="K2790" s="13" t="s">
        <v>302</v>
      </c>
      <c r="L2790" t="s">
        <v>93</v>
      </c>
      <c r="M2790" t="s">
        <v>266</v>
      </c>
      <c r="P2790">
        <v>0</v>
      </c>
      <c r="Q2790">
        <v>0</v>
      </c>
      <c r="R2790">
        <v>0</v>
      </c>
      <c r="S2790">
        <v>0</v>
      </c>
      <c r="T2790">
        <v>0</v>
      </c>
      <c r="U2790">
        <v>0</v>
      </c>
      <c r="V2790">
        <v>0</v>
      </c>
    </row>
    <row r="2791" spans="1:22" ht="14.55" x14ac:dyDescent="0.35">
      <c r="A2791" s="22">
        <f>VLOOKUP(lex_jul_2014[[#This Row],[Locationid]],[1]LibPAS_data!$A$2:$D$264,4,FALSE)</f>
        <v>8901</v>
      </c>
      <c r="B2791" s="10" t="str">
        <f>TEXT(C2791,"yyyy")&amp;"-"&amp;"Q"&amp;LOOKUP(MONTH(C2791),{1,4,7,10},{1,2,3,4})</f>
        <v>2016-Q3</v>
      </c>
      <c r="C2791" s="19">
        <v>42552</v>
      </c>
      <c r="D2791" s="7">
        <f>YEAR(DATE(YEAR(lex_jul_2014[[#This Row],[Date]]),MONTH(lex_jul_2014[[#This Row],[Date]])+6,1))</f>
        <v>2017</v>
      </c>
      <c r="E2791" s="39" t="str">
        <f>TEXT(lex_jul_2014[[#This Row],[Date]],"YYYY")</f>
        <v>2016</v>
      </c>
      <c r="F2791" t="s">
        <v>264</v>
      </c>
      <c r="G2791" s="7" t="str">
        <f>VLOOKUP(K2791,[1]LibPAS_data!$A$2:$C$600,3,FALSE)</f>
        <v>Pinal</v>
      </c>
      <c r="H2791">
        <v>13846</v>
      </c>
      <c r="I2791" t="s">
        <v>20</v>
      </c>
      <c r="J2791" s="7" t="str">
        <f>VLOOKUP(K2791,[1]LibPAS_data!$A$2:$C$601,2,FALSE)</f>
        <v>Pinal County Library District</v>
      </c>
      <c r="K2791" s="11" t="s">
        <v>226</v>
      </c>
      <c r="L2791" t="s">
        <v>13</v>
      </c>
      <c r="M2791" t="s">
        <v>266</v>
      </c>
      <c r="P2791">
        <v>9</v>
      </c>
      <c r="Q2791">
        <v>3</v>
      </c>
      <c r="R2791">
        <v>191</v>
      </c>
      <c r="S2791">
        <v>15</v>
      </c>
      <c r="T2791">
        <v>6</v>
      </c>
      <c r="U2791">
        <v>0</v>
      </c>
      <c r="V2791">
        <v>0</v>
      </c>
    </row>
    <row r="2792" spans="1:22" ht="14.55" x14ac:dyDescent="0.35">
      <c r="A2792" s="22" t="e">
        <f>VLOOKUP(lex_jul_2014[[#This Row],[Locationid]],[1]LibPAS_data!$A$2:$D$264,4,FALSE)</f>
        <v>#N/A</v>
      </c>
      <c r="B2792" s="10" t="str">
        <f>TEXT(C2792,"yyyy")&amp;"-"&amp;"Q"&amp;LOOKUP(MONTH(C2792),{1,4,7,10},{1,2,3,4})</f>
        <v>2016-Q3</v>
      </c>
      <c r="C2792" s="19">
        <v>42552</v>
      </c>
      <c r="D2792" s="7">
        <f>YEAR(DATE(YEAR(lex_jul_2014[[#This Row],[Date]]),MONTH(lex_jul_2014[[#This Row],[Date]])+6,1))</f>
        <v>2017</v>
      </c>
      <c r="E2792" s="39" t="str">
        <f>TEXT(lex_jul_2014[[#This Row],[Date]],"YYYY")</f>
        <v>2016</v>
      </c>
      <c r="F2792" t="s">
        <v>264</v>
      </c>
      <c r="G2792" s="7" t="str">
        <f>VLOOKUP(K2792,[1]LibPAS_data!$A$2:$C$600,3,FALSE)</f>
        <v>Navajo</v>
      </c>
      <c r="H2792">
        <v>14500</v>
      </c>
      <c r="I2792" t="s">
        <v>127</v>
      </c>
      <c r="J2792" s="7" t="str">
        <f>VLOOKUP(K2792,[1]LibPAS_data!$A$2:$C$601,2,FALSE)</f>
        <v>Pinedale Public Library</v>
      </c>
      <c r="K2792" s="13" t="s">
        <v>227</v>
      </c>
      <c r="L2792" t="s">
        <v>114</v>
      </c>
      <c r="M2792" t="s">
        <v>266</v>
      </c>
      <c r="P2792">
        <v>0</v>
      </c>
      <c r="Q2792">
        <v>0</v>
      </c>
      <c r="R2792">
        <v>0</v>
      </c>
      <c r="S2792">
        <v>0</v>
      </c>
      <c r="T2792">
        <v>0</v>
      </c>
      <c r="U2792">
        <v>0</v>
      </c>
      <c r="V2792">
        <v>0</v>
      </c>
    </row>
    <row r="2793" spans="1:22" ht="14.55" x14ac:dyDescent="0.35">
      <c r="A2793" s="22" t="e">
        <f>VLOOKUP(lex_jul_2014[[#This Row],[Locationid]],[1]LibPAS_data!$A$2:$D$264,4,FALSE)</f>
        <v>#N/A</v>
      </c>
      <c r="B2793" s="10" t="str">
        <f>TEXT(C2793,"yyyy")&amp;"-"&amp;"Q"&amp;LOOKUP(MONTH(C2793),{1,4,7,10},{1,2,3,4})</f>
        <v>2016-Q3</v>
      </c>
      <c r="C2793" s="19">
        <v>42552</v>
      </c>
      <c r="D2793" s="7">
        <f>YEAR(DATE(YEAR(lex_jul_2014[[#This Row],[Date]]),MONTH(lex_jul_2014[[#This Row],[Date]])+6,1))</f>
        <v>2017</v>
      </c>
      <c r="E2793" s="39" t="str">
        <f>TEXT(lex_jul_2014[[#This Row],[Date]],"YYYY")</f>
        <v>2016</v>
      </c>
      <c r="F2793" t="s">
        <v>264</v>
      </c>
      <c r="G2793" s="7" t="str">
        <f>VLOOKUP(K2793,[1]LibPAS_data!$A$2:$C$600,3,FALSE)</f>
        <v>Maricopa</v>
      </c>
      <c r="H2793">
        <v>14501</v>
      </c>
      <c r="I2793" t="s">
        <v>128</v>
      </c>
      <c r="J2793" s="7" t="str">
        <f>VLOOKUP(K2793,[1]LibPAS_data!$A$2:$C$601,2,FALSE)</f>
        <v>Hollyhock Branch Library</v>
      </c>
      <c r="K2793" s="11" t="s">
        <v>303</v>
      </c>
      <c r="L2793" t="s">
        <v>114</v>
      </c>
      <c r="M2793" t="s">
        <v>266</v>
      </c>
      <c r="P2793">
        <v>0</v>
      </c>
      <c r="Q2793">
        <v>0</v>
      </c>
      <c r="R2793">
        <v>0</v>
      </c>
      <c r="S2793">
        <v>0</v>
      </c>
      <c r="T2793">
        <v>0</v>
      </c>
      <c r="U2793">
        <v>0</v>
      </c>
      <c r="V2793">
        <v>0</v>
      </c>
    </row>
    <row r="2794" spans="1:22" ht="14.55" x14ac:dyDescent="0.35">
      <c r="A2794" s="22">
        <f>VLOOKUP(lex_jul_2014[[#This Row],[Locationid]],[1]LibPAS_data!$A$2:$D$264,4,FALSE)</f>
        <v>29416</v>
      </c>
      <c r="B2794" s="10" t="str">
        <f>TEXT(C2794,"yyyy")&amp;"-"&amp;"Q"&amp;LOOKUP(MONTH(C2794),{1,4,7,10},{1,2,3,4})</f>
        <v>2016-Q3</v>
      </c>
      <c r="C2794" s="19">
        <v>42552</v>
      </c>
      <c r="D2794" s="7">
        <f>YEAR(DATE(YEAR(lex_jul_2014[[#This Row],[Date]]),MONTH(lex_jul_2014[[#This Row],[Date]])+6,1))</f>
        <v>2017</v>
      </c>
      <c r="E2794" s="39" t="str">
        <f>TEXT(lex_jul_2014[[#This Row],[Date]],"YYYY")</f>
        <v>2016</v>
      </c>
      <c r="F2794" t="s">
        <v>264</v>
      </c>
      <c r="G2794" s="7" t="str">
        <f>VLOOKUP(K2794,[1]LibPAS_data!$A$2:$C$600,3,FALSE)</f>
        <v>Yavapai</v>
      </c>
      <c r="H2794">
        <v>14524</v>
      </c>
      <c r="I2794" t="s">
        <v>48</v>
      </c>
      <c r="J2794" s="7" t="str">
        <f>VLOOKUP(K2794,[1]LibPAS_data!$A$2:$C$601,2,FALSE)</f>
        <v>Prescott Public Library</v>
      </c>
      <c r="K2794" s="13" t="s">
        <v>229</v>
      </c>
      <c r="L2794" t="s">
        <v>39</v>
      </c>
      <c r="M2794" t="s">
        <v>266</v>
      </c>
      <c r="P2794">
        <v>0</v>
      </c>
      <c r="Q2794">
        <v>0</v>
      </c>
      <c r="R2794">
        <v>0</v>
      </c>
      <c r="S2794">
        <v>0</v>
      </c>
      <c r="T2794">
        <v>0</v>
      </c>
      <c r="U2794">
        <v>0</v>
      </c>
      <c r="V2794">
        <v>0</v>
      </c>
    </row>
    <row r="2795" spans="1:22" ht="14.55" x14ac:dyDescent="0.35">
      <c r="A2795" s="22">
        <f>VLOOKUP(lex_jul_2014[[#This Row],[Locationid]],[1]LibPAS_data!$A$2:$D$264,4,FALSE)</f>
        <v>22616</v>
      </c>
      <c r="B2795" s="10" t="str">
        <f>TEXT(C2795,"yyyy")&amp;"-"&amp;"Q"&amp;LOOKUP(MONTH(C2795),{1,4,7,10},{1,2,3,4})</f>
        <v>2016-Q3</v>
      </c>
      <c r="C2795" s="19">
        <v>42552</v>
      </c>
      <c r="D2795" s="7">
        <f>YEAR(DATE(YEAR(lex_jul_2014[[#This Row],[Date]]),MONTH(lex_jul_2014[[#This Row],[Date]])+6,1))</f>
        <v>2017</v>
      </c>
      <c r="E2795" s="39" t="str">
        <f>TEXT(lex_jul_2014[[#This Row],[Date]],"YYYY")</f>
        <v>2016</v>
      </c>
      <c r="F2795" t="s">
        <v>264</v>
      </c>
      <c r="G2795" s="7" t="str">
        <f>VLOOKUP(K2795,[1]LibPAS_data!$A$2:$C$600,3,FALSE)</f>
        <v>Yavapai</v>
      </c>
      <c r="H2795">
        <v>14519</v>
      </c>
      <c r="I2795" t="s">
        <v>45</v>
      </c>
      <c r="J2795" s="7" t="str">
        <f>VLOOKUP(K2795,[1]LibPAS_data!$A$2:$C$601,2,FALSE)</f>
        <v>Prescott Valley Public Library</v>
      </c>
      <c r="K2795" s="11" t="s">
        <v>230</v>
      </c>
      <c r="L2795" t="s">
        <v>39</v>
      </c>
      <c r="M2795" t="s">
        <v>266</v>
      </c>
      <c r="P2795">
        <v>6</v>
      </c>
      <c r="Q2795">
        <v>0</v>
      </c>
      <c r="R2795">
        <v>456</v>
      </c>
      <c r="S2795">
        <v>0</v>
      </c>
      <c r="T2795">
        <v>7</v>
      </c>
      <c r="U2795">
        <v>0</v>
      </c>
      <c r="V2795">
        <v>0</v>
      </c>
    </row>
    <row r="2796" spans="1:22" ht="14.55" x14ac:dyDescent="0.35">
      <c r="A2796" s="22">
        <f>VLOOKUP(lex_jul_2014[[#This Row],[Locationid]],[1]LibPAS_data!$A$2:$D$264,4,FALSE)</f>
        <v>5873</v>
      </c>
      <c r="B2796" s="10" t="str">
        <f>TEXT(C2796,"yyyy")&amp;"-"&amp;"Q"&amp;LOOKUP(MONTH(C2796),{1,4,7,10},{1,2,3,4})</f>
        <v>2016-Q3</v>
      </c>
      <c r="C2796" s="19">
        <v>42552</v>
      </c>
      <c r="D2796" s="7">
        <f>YEAR(DATE(YEAR(lex_jul_2014[[#This Row],[Date]]),MONTH(lex_jul_2014[[#This Row],[Date]])+6,1))</f>
        <v>2017</v>
      </c>
      <c r="E2796" s="39" t="str">
        <f>TEXT(lex_jul_2014[[#This Row],[Date]],"YYYY")</f>
        <v>2016</v>
      </c>
      <c r="F2796" t="s">
        <v>264</v>
      </c>
      <c r="G2796" s="7" t="str">
        <f>VLOOKUP(K2796,[1]LibPAS_data!$A$2:$C$600,3,FALSE)</f>
        <v>La Paz</v>
      </c>
      <c r="H2796">
        <v>14473</v>
      </c>
      <c r="I2796" t="s">
        <v>35</v>
      </c>
      <c r="J2796" s="7" t="str">
        <f>VLOOKUP(K2796,[1]LibPAS_data!$A$2:$C$601,2,FALSE)</f>
        <v>Quartzsite Public Library</v>
      </c>
      <c r="K2796" s="13" t="s">
        <v>231</v>
      </c>
      <c r="L2796" t="s">
        <v>34</v>
      </c>
      <c r="M2796" t="s">
        <v>266</v>
      </c>
      <c r="P2796">
        <v>0</v>
      </c>
      <c r="Q2796">
        <v>0</v>
      </c>
      <c r="R2796">
        <v>0</v>
      </c>
      <c r="S2796">
        <v>0</v>
      </c>
      <c r="T2796">
        <v>0</v>
      </c>
      <c r="U2796">
        <v>0</v>
      </c>
      <c r="V2796">
        <v>0</v>
      </c>
    </row>
    <row r="2797" spans="1:22" ht="14.55" x14ac:dyDescent="0.35">
      <c r="A2797" s="22" t="e">
        <f>VLOOKUP(lex_jul_2014[[#This Row],[Locationid]],[1]LibPAS_data!$A$2:$D$264,4,FALSE)</f>
        <v>#N/A</v>
      </c>
      <c r="B2797" s="10" t="str">
        <f>TEXT(C2797,"yyyy")&amp;"-"&amp;"Q"&amp;LOOKUP(MONTH(C2797),{1,4,7,10},{1,2,3,4})</f>
        <v>2016-Q3</v>
      </c>
      <c r="C2797" s="19">
        <v>42552</v>
      </c>
      <c r="D2797" s="7">
        <f>YEAR(DATE(YEAR(lex_jul_2014[[#This Row],[Date]]),MONTH(lex_jul_2014[[#This Row],[Date]])+6,1))</f>
        <v>2017</v>
      </c>
      <c r="E2797" s="39" t="str">
        <f>TEXT(lex_jul_2014[[#This Row],[Date]],"YYYY")</f>
        <v>2016</v>
      </c>
      <c r="F2797" t="s">
        <v>264</v>
      </c>
      <c r="G2797" s="7" t="str">
        <f>VLOOKUP(K2797,[1]LibPAS_data!$A$2:$C$600,3,FALSE)</f>
        <v>Navajo</v>
      </c>
      <c r="H2797">
        <v>14502</v>
      </c>
      <c r="I2797" t="s">
        <v>129</v>
      </c>
      <c r="J2797" s="7" t="str">
        <f>VLOOKUP(K2797,[1]LibPAS_data!$A$2:$C$601,2,FALSE)</f>
        <v>Rim Community Library</v>
      </c>
      <c r="K2797" s="11" t="s">
        <v>232</v>
      </c>
      <c r="L2797" t="s">
        <v>114</v>
      </c>
      <c r="M2797" t="s">
        <v>266</v>
      </c>
      <c r="P2797">
        <v>0</v>
      </c>
      <c r="Q2797">
        <v>0</v>
      </c>
      <c r="R2797">
        <v>0</v>
      </c>
      <c r="S2797">
        <v>0</v>
      </c>
      <c r="T2797">
        <v>0</v>
      </c>
      <c r="U2797">
        <v>0</v>
      </c>
      <c r="V2797">
        <v>0</v>
      </c>
    </row>
    <row r="2798" spans="1:22" ht="14.55" x14ac:dyDescent="0.35">
      <c r="A2798" s="22">
        <f>VLOOKUP(lex_jul_2014[[#This Row],[Locationid]],[1]LibPAS_data!$A$2:$D$264,4,FALSE)</f>
        <v>11980</v>
      </c>
      <c r="B2798" s="10" t="str">
        <f>TEXT(C2798,"yyyy")&amp;"-"&amp;"Q"&amp;LOOKUP(MONTH(C2798),{1,4,7,10},{1,2,3,4})</f>
        <v>2016-Q3</v>
      </c>
      <c r="C2798" s="19">
        <v>42552</v>
      </c>
      <c r="D2798" s="7">
        <f>YEAR(DATE(YEAR(lex_jul_2014[[#This Row],[Date]]),MONTH(lex_jul_2014[[#This Row],[Date]])+6,1))</f>
        <v>2017</v>
      </c>
      <c r="E2798" s="39" t="str">
        <f>TEXT(lex_jul_2014[[#This Row],[Date]],"YYYY")</f>
        <v>2016</v>
      </c>
      <c r="F2798" t="s">
        <v>264</v>
      </c>
      <c r="G2798" s="7" t="str">
        <f>VLOOKUP(K2798,[1]LibPAS_data!$A$2:$C$600,3,FALSE)</f>
        <v>Graham</v>
      </c>
      <c r="H2798">
        <v>14467</v>
      </c>
      <c r="I2798" t="s">
        <v>92</v>
      </c>
      <c r="J2798" s="7" t="str">
        <f>VLOOKUP(K2798,[1]LibPAS_data!$A$2:$C$601,2,FALSE)</f>
        <v>Safford City - Graham County Library</v>
      </c>
      <c r="K2798" s="13" t="s">
        <v>233</v>
      </c>
      <c r="L2798" t="s">
        <v>93</v>
      </c>
      <c r="M2798" t="s">
        <v>266</v>
      </c>
      <c r="P2798">
        <v>3</v>
      </c>
      <c r="Q2798">
        <v>1</v>
      </c>
      <c r="R2798">
        <v>21</v>
      </c>
      <c r="S2798">
        <v>0</v>
      </c>
      <c r="T2798">
        <v>1</v>
      </c>
      <c r="U2798">
        <v>0</v>
      </c>
      <c r="V2798">
        <v>0</v>
      </c>
    </row>
    <row r="2799" spans="1:22" ht="14.55" x14ac:dyDescent="0.35">
      <c r="A2799" s="22" t="str">
        <f>VLOOKUP(lex_jul_2014[[#This Row],[Locationid]],[1]LibPAS_data!$A$2:$D$264,4,FALSE)</f>
        <v>N/A</v>
      </c>
      <c r="B2799" s="10" t="str">
        <f>TEXT(C2799,"yyyy")&amp;"-"&amp;"Q"&amp;LOOKUP(MONTH(C2799),{1,4,7,10},{1,2,3,4})</f>
        <v>2016-Q3</v>
      </c>
      <c r="C2799" s="19">
        <v>42552</v>
      </c>
      <c r="D2799" s="7">
        <f>YEAR(DATE(YEAR(lex_jul_2014[[#This Row],[Date]]),MONTH(lex_jul_2014[[#This Row],[Date]])+6,1))</f>
        <v>2017</v>
      </c>
      <c r="E2799" s="39" t="str">
        <f>TEXT(lex_jul_2014[[#This Row],[Date]],"YYYY")</f>
        <v>2016</v>
      </c>
      <c r="F2799" t="s">
        <v>264</v>
      </c>
      <c r="G2799" s="7" t="str">
        <f>VLOOKUP(K2799,[1]LibPAS_data!$A$2:$C$600,3,FALSE)</f>
        <v>Maricopa</v>
      </c>
      <c r="H2799">
        <v>14483</v>
      </c>
      <c r="I2799" t="s">
        <v>113</v>
      </c>
      <c r="J2799" s="7" t="str">
        <f>VLOOKUP(K2799,[1]LibPAS_data!$A$2:$C$601,2,FALSE)</f>
        <v>Salt River Tribal Library</v>
      </c>
      <c r="K2799" s="11" t="s">
        <v>234</v>
      </c>
      <c r="L2799" t="s">
        <v>96</v>
      </c>
      <c r="M2799" t="s">
        <v>266</v>
      </c>
      <c r="P2799">
        <v>0</v>
      </c>
      <c r="Q2799">
        <v>0</v>
      </c>
      <c r="R2799">
        <v>0</v>
      </c>
      <c r="S2799">
        <v>0</v>
      </c>
      <c r="T2799">
        <v>0</v>
      </c>
      <c r="U2799">
        <v>0</v>
      </c>
      <c r="V2799">
        <v>0</v>
      </c>
    </row>
    <row r="2800" spans="1:22" ht="14.55" x14ac:dyDescent="0.35">
      <c r="A2800" s="22">
        <f>VLOOKUP(lex_jul_2014[[#This Row],[Locationid]],[1]LibPAS_data!$A$2:$D$264,4,FALSE)</f>
        <v>5625</v>
      </c>
      <c r="B2800" s="10" t="str">
        <f>TEXT(C2800,"yyyy")&amp;"-"&amp;"Q"&amp;LOOKUP(MONTH(C2800),{1,4,7,10},{1,2,3,4})</f>
        <v>2016-Q3</v>
      </c>
      <c r="C2800" s="19">
        <v>42552</v>
      </c>
      <c r="D2800" s="7">
        <f>YEAR(DATE(YEAR(lex_jul_2014[[#This Row],[Date]]),MONTH(lex_jul_2014[[#This Row],[Date]])+6,1))</f>
        <v>2017</v>
      </c>
      <c r="E2800" s="39" t="str">
        <f>TEXT(lex_jul_2014[[#This Row],[Date]],"YYYY")</f>
        <v>2016</v>
      </c>
      <c r="F2800" t="s">
        <v>264</v>
      </c>
      <c r="G2800" s="7" t="str">
        <f>VLOOKUP(K2800,[1]LibPAS_data!$A$2:$C$600,3,FALSE)</f>
        <v>Gila</v>
      </c>
      <c r="H2800">
        <v>14460</v>
      </c>
      <c r="I2800" t="s">
        <v>86</v>
      </c>
      <c r="J2800" s="7" t="str">
        <f>VLOOKUP(K2800,[1]LibPAS_data!$A$2:$C$601,2,FALSE)</f>
        <v>San Carlos Public Library</v>
      </c>
      <c r="K2800" s="13" t="s">
        <v>235</v>
      </c>
      <c r="L2800" t="s">
        <v>84</v>
      </c>
      <c r="M2800" t="s">
        <v>266</v>
      </c>
      <c r="P2800">
        <v>0</v>
      </c>
      <c r="Q2800">
        <v>0</v>
      </c>
      <c r="R2800">
        <v>0</v>
      </c>
      <c r="S2800">
        <v>0</v>
      </c>
      <c r="T2800">
        <v>0</v>
      </c>
      <c r="U2800">
        <v>0</v>
      </c>
      <c r="V2800">
        <v>0</v>
      </c>
    </row>
    <row r="2801" spans="1:22" ht="14.55" x14ac:dyDescent="0.35">
      <c r="A2801" s="22" t="str">
        <f>VLOOKUP(lex_jul_2014[[#This Row],[Locationid]],[1]LibPAS_data!$A$2:$D$264,4,FALSE)</f>
        <v>N/A</v>
      </c>
      <c r="B2801" s="10" t="str">
        <f>TEXT(C2801,"yyyy")&amp;"-"&amp;"Q"&amp;LOOKUP(MONTH(C2801),{1,4,7,10},{1,2,3,4})</f>
        <v>2016-Q3</v>
      </c>
      <c r="C2801" s="19">
        <v>42552</v>
      </c>
      <c r="D2801" s="7">
        <f>YEAR(DATE(YEAR(lex_jul_2014[[#This Row],[Date]]),MONTH(lex_jul_2014[[#This Row],[Date]])+6,1))</f>
        <v>2017</v>
      </c>
      <c r="E2801" s="39" t="str">
        <f>TEXT(lex_jul_2014[[#This Row],[Date]],"YYYY")</f>
        <v>2016</v>
      </c>
      <c r="F2801" t="s">
        <v>264</v>
      </c>
      <c r="G2801" s="7" t="str">
        <f>VLOOKUP(K2801,[1]LibPAS_data!$A$2:$C$600,3,FALSE)</f>
        <v>Maricopa</v>
      </c>
      <c r="H2801">
        <v>14484</v>
      </c>
      <c r="I2801" t="s">
        <v>103</v>
      </c>
      <c r="J2801" s="7" t="str">
        <f>VLOOKUP(K2801,[1]LibPAS_data!$A$2:$C$601,2,FALSE)</f>
        <v>San Lucy Library</v>
      </c>
      <c r="K2801" s="11" t="s">
        <v>236</v>
      </c>
      <c r="L2801" t="s">
        <v>96</v>
      </c>
      <c r="M2801" t="s">
        <v>266</v>
      </c>
      <c r="P2801">
        <v>0</v>
      </c>
      <c r="Q2801">
        <v>0</v>
      </c>
      <c r="R2801">
        <v>0</v>
      </c>
      <c r="S2801">
        <v>0</v>
      </c>
      <c r="T2801">
        <v>0</v>
      </c>
      <c r="U2801">
        <v>0</v>
      </c>
      <c r="V2801">
        <v>0</v>
      </c>
    </row>
    <row r="2802" spans="1:22" ht="14.55" x14ac:dyDescent="0.35">
      <c r="A2802" s="22" t="e">
        <f>VLOOKUP(lex_jul_2014[[#This Row],[Locationid]],[1]LibPAS_data!$A$2:$D$264,4,FALSE)</f>
        <v>#N/A</v>
      </c>
      <c r="B2802" s="10" t="str">
        <f>TEXT(C2802,"yyyy")&amp;"-"&amp;"Q"&amp;LOOKUP(MONTH(C2802),{1,4,7,10},{1,2,3,4})</f>
        <v>2016-Q3</v>
      </c>
      <c r="C2802" s="19">
        <v>42552</v>
      </c>
      <c r="D2802" s="7">
        <f>YEAR(DATE(YEAR(lex_jul_2014[[#This Row],[Date]]),MONTH(lex_jul_2014[[#This Row],[Date]])+6,1))</f>
        <v>2017</v>
      </c>
      <c r="E2802" s="39" t="str">
        <f>TEXT(lex_jul_2014[[#This Row],[Date]],"YYYY")</f>
        <v>2016</v>
      </c>
      <c r="F2802" t="s">
        <v>264</v>
      </c>
      <c r="G2802" s="7" t="str">
        <f>VLOOKUP(K2802,[1]LibPAS_data!$A$2:$C$600,3,FALSE)</f>
        <v>Pinal</v>
      </c>
      <c r="H2802">
        <v>13842</v>
      </c>
      <c r="I2802" t="s">
        <v>25</v>
      </c>
      <c r="J2802" s="7" t="str">
        <f>VLOOKUP(K2802,[1]LibPAS_data!$A$2:$C$601,2,FALSE)</f>
        <v>San Manuel Public Library</v>
      </c>
      <c r="K2802" s="13" t="s">
        <v>237</v>
      </c>
      <c r="L2802" t="s">
        <v>13</v>
      </c>
      <c r="M2802" t="s">
        <v>266</v>
      </c>
      <c r="P2802">
        <v>0</v>
      </c>
      <c r="Q2802">
        <v>0</v>
      </c>
      <c r="R2802">
        <v>0</v>
      </c>
      <c r="S2802">
        <v>0</v>
      </c>
      <c r="T2802">
        <v>0</v>
      </c>
      <c r="U2802">
        <v>0</v>
      </c>
      <c r="V2802">
        <v>0</v>
      </c>
    </row>
    <row r="2803" spans="1:22" ht="14.55" x14ac:dyDescent="0.35">
      <c r="A2803" s="22">
        <f>VLOOKUP(lex_jul_2014[[#This Row],[Locationid]],[1]LibPAS_data!$A$2:$D$264,4,FALSE)</f>
        <v>360</v>
      </c>
      <c r="B2803" s="10" t="str">
        <f>TEXT(C2803,"yyyy")&amp;"-"&amp;"Q"&amp;LOOKUP(MONTH(C2803),{1,4,7,10},{1,2,3,4})</f>
        <v>2016-Q3</v>
      </c>
      <c r="C2803" s="19">
        <v>42552</v>
      </c>
      <c r="D2803" s="7">
        <f>YEAR(DATE(YEAR(lex_jul_2014[[#This Row],[Date]]),MONTH(lex_jul_2014[[#This Row],[Date]])+6,1))</f>
        <v>2017</v>
      </c>
      <c r="E2803" s="39" t="str">
        <f>TEXT(lex_jul_2014[[#This Row],[Date]],"YYYY")</f>
        <v>2016</v>
      </c>
      <c r="F2803" t="s">
        <v>264</v>
      </c>
      <c r="G2803" s="7" t="str">
        <f>VLOOKUP(K2803,[1]LibPAS_data!$A$2:$C$600,3,FALSE)</f>
        <v>Pima</v>
      </c>
      <c r="H2803">
        <v>14511</v>
      </c>
      <c r="I2803" t="s">
        <v>133</v>
      </c>
      <c r="J2803" s="7" t="str">
        <f>VLOOKUP(K2803,[1]LibPAS_data!$A$2:$C$601,2,FALSE)</f>
        <v>San Xavier Library Center</v>
      </c>
      <c r="K2803" s="11" t="s">
        <v>238</v>
      </c>
      <c r="L2803" t="s">
        <v>131</v>
      </c>
      <c r="M2803" t="s">
        <v>266</v>
      </c>
      <c r="P2803">
        <v>0</v>
      </c>
      <c r="Q2803">
        <v>0</v>
      </c>
      <c r="R2803">
        <v>0</v>
      </c>
      <c r="S2803">
        <v>0</v>
      </c>
      <c r="T2803">
        <v>0</v>
      </c>
      <c r="U2803">
        <v>0</v>
      </c>
      <c r="V2803">
        <v>0</v>
      </c>
    </row>
    <row r="2804" spans="1:22" ht="14.55" x14ac:dyDescent="0.35">
      <c r="A2804" s="22">
        <f>VLOOKUP(lex_jul_2014[[#This Row],[Locationid]],[1]LibPAS_data!$A$2:$D$264,4,FALSE)</f>
        <v>174482</v>
      </c>
      <c r="B2804" s="10" t="str">
        <f>TEXT(C2804,"yyyy")&amp;"-"&amp;"Q"&amp;LOOKUP(MONTH(C2804),{1,4,7,10},{1,2,3,4})</f>
        <v>2016-Q3</v>
      </c>
      <c r="C2804" s="19">
        <v>42552</v>
      </c>
      <c r="D2804" s="7">
        <f>YEAR(DATE(YEAR(lex_jul_2014[[#This Row],[Date]]),MONTH(lex_jul_2014[[#This Row],[Date]])+6,1))</f>
        <v>2017</v>
      </c>
      <c r="E2804" s="39" t="str">
        <f>TEXT(lex_jul_2014[[#This Row],[Date]],"YYYY")</f>
        <v>2016</v>
      </c>
      <c r="F2804" t="s">
        <v>264</v>
      </c>
      <c r="G2804" s="7" t="str">
        <f>VLOOKUP(K2804,[1]LibPAS_data!$A$2:$C$600,3,FALSE)</f>
        <v>Maricopa</v>
      </c>
      <c r="H2804">
        <v>14315</v>
      </c>
      <c r="I2804" t="s">
        <v>101</v>
      </c>
      <c r="J2804" s="7" t="str">
        <f>VLOOKUP(K2804,[1]LibPAS_data!$A$2:$C$601,2,FALSE)</f>
        <v>Scottsdale Public Library</v>
      </c>
      <c r="K2804" s="13" t="s">
        <v>239</v>
      </c>
      <c r="L2804" t="s">
        <v>96</v>
      </c>
      <c r="M2804" t="s">
        <v>266</v>
      </c>
      <c r="P2804">
        <v>5</v>
      </c>
      <c r="Q2804">
        <v>1</v>
      </c>
      <c r="R2804">
        <v>55</v>
      </c>
      <c r="S2804">
        <v>1</v>
      </c>
      <c r="T2804">
        <v>1</v>
      </c>
      <c r="U2804">
        <v>0</v>
      </c>
      <c r="V2804">
        <v>0</v>
      </c>
    </row>
    <row r="2805" spans="1:22" ht="14.55" x14ac:dyDescent="0.35">
      <c r="A2805" s="22">
        <f>VLOOKUP(lex_jul_2014[[#This Row],[Locationid]],[1]LibPAS_data!$A$2:$D$264,4,FALSE)</f>
        <v>11000</v>
      </c>
      <c r="B2805" s="10" t="str">
        <f>TEXT(C2805,"yyyy")&amp;"-"&amp;"Q"&amp;LOOKUP(MONTH(C2805),{1,4,7,10},{1,2,3,4})</f>
        <v>2016-Q3</v>
      </c>
      <c r="C2805" s="19">
        <v>42552</v>
      </c>
      <c r="D2805" s="7">
        <f>YEAR(DATE(YEAR(lex_jul_2014[[#This Row],[Date]]),MONTH(lex_jul_2014[[#This Row],[Date]])+6,1))</f>
        <v>2017</v>
      </c>
      <c r="E2805" s="39" t="str">
        <f>TEXT(lex_jul_2014[[#This Row],[Date]],"YYYY")</f>
        <v>2016</v>
      </c>
      <c r="F2805" t="s">
        <v>264</v>
      </c>
      <c r="G2805" s="7" t="str">
        <f>VLOOKUP(K2805,[1]LibPAS_data!$A$2:$C$600,3,FALSE)</f>
        <v>Yavapai</v>
      </c>
      <c r="H2805">
        <v>14525</v>
      </c>
      <c r="I2805" t="s">
        <v>49</v>
      </c>
      <c r="J2805" s="7" t="str">
        <f>VLOOKUP(K2805,[1]LibPAS_data!$A$2:$C$601,2,FALSE)</f>
        <v>Sedona Public Library</v>
      </c>
      <c r="K2805" s="11" t="s">
        <v>240</v>
      </c>
      <c r="L2805" t="s">
        <v>39</v>
      </c>
      <c r="M2805" t="s">
        <v>266</v>
      </c>
      <c r="P2805">
        <v>0</v>
      </c>
      <c r="Q2805">
        <v>0</v>
      </c>
      <c r="R2805">
        <v>0</v>
      </c>
      <c r="S2805">
        <v>0</v>
      </c>
      <c r="T2805">
        <v>0</v>
      </c>
      <c r="U2805">
        <v>0</v>
      </c>
      <c r="V2805">
        <v>0</v>
      </c>
    </row>
    <row r="2806" spans="1:22" ht="14.55" x14ac:dyDescent="0.35">
      <c r="A2806" s="22" t="e">
        <f>VLOOKUP(lex_jul_2014[[#This Row],[Locationid]],[1]LibPAS_data!$A$2:$D$264,4,FALSE)</f>
        <v>#N/A</v>
      </c>
      <c r="B2806" s="10" t="str">
        <f>TEXT(C2806,"yyyy")&amp;"-"&amp;"Q"&amp;LOOKUP(MONTH(C2806),{1,4,7,10},{1,2,3,4})</f>
        <v>2016-Q3</v>
      </c>
      <c r="C2806" s="19">
        <v>42552</v>
      </c>
      <c r="D2806" s="7">
        <f>YEAR(DATE(YEAR(lex_jul_2014[[#This Row],[Date]]),MONTH(lex_jul_2014[[#This Row],[Date]])+6,1))</f>
        <v>2017</v>
      </c>
      <c r="E2806" s="39" t="str">
        <f>TEXT(lex_jul_2014[[#This Row],[Date]],"YYYY")</f>
        <v>2016</v>
      </c>
      <c r="F2806" t="s">
        <v>264</v>
      </c>
      <c r="G2806" s="7" t="str">
        <f>VLOOKUP(K2806,[1]LibPAS_data!$A$2:$C$600,3,FALSE)</f>
        <v>Yavapai</v>
      </c>
      <c r="H2806">
        <v>14550</v>
      </c>
      <c r="I2806" t="s">
        <v>50</v>
      </c>
      <c r="J2806" s="7" t="str">
        <f>VLOOKUP(K2806,[1]LibPAS_data!$A$2:$C$601,2,FALSE)</f>
        <v>Seligman Public Library</v>
      </c>
      <c r="K2806" s="13" t="s">
        <v>241</v>
      </c>
      <c r="L2806" t="s">
        <v>39</v>
      </c>
      <c r="M2806" t="s">
        <v>266</v>
      </c>
      <c r="P2806">
        <v>0</v>
      </c>
      <c r="Q2806">
        <v>0</v>
      </c>
      <c r="R2806">
        <v>0</v>
      </c>
      <c r="S2806">
        <v>0</v>
      </c>
      <c r="T2806">
        <v>0</v>
      </c>
      <c r="U2806">
        <v>0</v>
      </c>
      <c r="V2806">
        <v>0</v>
      </c>
    </row>
    <row r="2807" spans="1:22" ht="14.55" x14ac:dyDescent="0.35">
      <c r="A2807" s="22">
        <f>VLOOKUP(lex_jul_2014[[#This Row],[Locationid]],[1]LibPAS_data!$A$2:$D$264,4,FALSE)</f>
        <v>8021</v>
      </c>
      <c r="B2807" s="10" t="str">
        <f>TEXT(C2807,"yyyy")&amp;"-"&amp;"Q"&amp;LOOKUP(MONTH(C2807),{1,4,7,10},{1,2,3,4})</f>
        <v>2016-Q3</v>
      </c>
      <c r="C2807" s="19">
        <v>42552</v>
      </c>
      <c r="D2807" s="7">
        <f>YEAR(DATE(YEAR(lex_jul_2014[[#This Row],[Date]]),MONTH(lex_jul_2014[[#This Row],[Date]])+6,1))</f>
        <v>2017</v>
      </c>
      <c r="E2807" s="39" t="str">
        <f>TEXT(lex_jul_2014[[#This Row],[Date]],"YYYY")</f>
        <v>2016</v>
      </c>
      <c r="F2807" t="s">
        <v>264</v>
      </c>
      <c r="G2807" s="7" t="str">
        <f>VLOOKUP(K2807,[1]LibPAS_data!$A$2:$C$600,3,FALSE)</f>
        <v>Navajo</v>
      </c>
      <c r="H2807">
        <v>14503</v>
      </c>
      <c r="I2807" t="s">
        <v>130</v>
      </c>
      <c r="J2807" s="7" t="str">
        <f>VLOOKUP(K2807,[1]LibPAS_data!$A$2:$C$601,2,FALSE)</f>
        <v>Show Low Public Library</v>
      </c>
      <c r="K2807" s="11" t="s">
        <v>242</v>
      </c>
      <c r="L2807" t="s">
        <v>114</v>
      </c>
      <c r="M2807" t="s">
        <v>266</v>
      </c>
      <c r="P2807">
        <v>0</v>
      </c>
      <c r="Q2807">
        <v>0</v>
      </c>
      <c r="R2807">
        <v>0</v>
      </c>
      <c r="S2807">
        <v>0</v>
      </c>
      <c r="T2807">
        <v>0</v>
      </c>
      <c r="U2807">
        <v>0</v>
      </c>
      <c r="V2807">
        <v>0</v>
      </c>
    </row>
    <row r="2808" spans="1:22" ht="14.55" x14ac:dyDescent="0.35">
      <c r="A2808" s="22">
        <f>VLOOKUP(lex_jul_2014[[#This Row],[Locationid]],[1]LibPAS_data!$A$2:$D$264,4,FALSE)</f>
        <v>32811</v>
      </c>
      <c r="B2808" s="10" t="str">
        <f>TEXT(C2808,"yyyy")&amp;"-"&amp;"Q"&amp;LOOKUP(MONTH(C2808),{1,4,7,10},{1,2,3,4})</f>
        <v>2016-Q3</v>
      </c>
      <c r="C2808" s="19">
        <v>42552</v>
      </c>
      <c r="D2808" s="7">
        <f>YEAR(DATE(YEAR(lex_jul_2014[[#This Row],[Date]]),MONTH(lex_jul_2014[[#This Row],[Date]])+6,1))</f>
        <v>2017</v>
      </c>
      <c r="E2808" s="39" t="str">
        <f>TEXT(lex_jul_2014[[#This Row],[Date]],"YYYY")</f>
        <v>2016</v>
      </c>
      <c r="F2808" t="s">
        <v>264</v>
      </c>
      <c r="G2808" s="7" t="str">
        <f>VLOOKUP(K2808,[1]LibPAS_data!$A$2:$C$600,3,FALSE)</f>
        <v>Cochise</v>
      </c>
      <c r="H2808">
        <v>14450</v>
      </c>
      <c r="I2808" t="s">
        <v>75</v>
      </c>
      <c r="J2808" s="7" t="str">
        <f>VLOOKUP(K2808,[1]LibPAS_data!$A$2:$C$601,2,FALSE)</f>
        <v>Sierra Vista Public Library</v>
      </c>
      <c r="K2808" s="13" t="s">
        <v>243</v>
      </c>
      <c r="L2808" t="s">
        <v>76</v>
      </c>
      <c r="M2808" t="s">
        <v>266</v>
      </c>
      <c r="P2808">
        <v>0</v>
      </c>
      <c r="Q2808">
        <v>0</v>
      </c>
      <c r="R2808">
        <v>0</v>
      </c>
      <c r="S2808">
        <v>0</v>
      </c>
      <c r="T2808">
        <v>0</v>
      </c>
      <c r="U2808">
        <v>0</v>
      </c>
      <c r="V2808">
        <v>0</v>
      </c>
    </row>
    <row r="2809" spans="1:22" ht="14.55" x14ac:dyDescent="0.35">
      <c r="A2809" s="22">
        <f>VLOOKUP(lex_jul_2014[[#This Row],[Locationid]],[1]LibPAS_data!$A$2:$D$264,4,FALSE)</f>
        <v>6435</v>
      </c>
      <c r="B2809" s="10" t="str">
        <f>TEXT(C2809,"yyyy")&amp;"-"&amp;"Q"&amp;LOOKUP(MONTH(C2809),{1,4,7,10},{1,2,3,4})</f>
        <v>2016-Q3</v>
      </c>
      <c r="C2809" s="19">
        <v>42552</v>
      </c>
      <c r="D2809" s="7">
        <f>YEAR(DATE(YEAR(lex_jul_2014[[#This Row],[Date]]),MONTH(lex_jul_2014[[#This Row],[Date]])+6,1))</f>
        <v>2017</v>
      </c>
      <c r="E2809" s="39" t="str">
        <f>TEXT(lex_jul_2014[[#This Row],[Date]],"YYYY")</f>
        <v>2016</v>
      </c>
      <c r="F2809" t="s">
        <v>264</v>
      </c>
      <c r="G2809" s="7" t="str">
        <f>VLOOKUP(K2809,[1]LibPAS_data!$A$2:$C$600,3,FALSE)</f>
        <v>Navajo</v>
      </c>
      <c r="H2809">
        <v>14504</v>
      </c>
      <c r="I2809" t="s">
        <v>120</v>
      </c>
      <c r="J2809" s="7" t="str">
        <f>VLOOKUP(K2809,[1]LibPAS_data!$A$2:$C$601,2,FALSE)</f>
        <v>Snowflake-Taylor Public Library</v>
      </c>
      <c r="K2809" s="11" t="s">
        <v>244</v>
      </c>
      <c r="L2809" t="s">
        <v>114</v>
      </c>
      <c r="M2809" t="s">
        <v>266</v>
      </c>
      <c r="P2809">
        <v>0</v>
      </c>
      <c r="Q2809">
        <v>0</v>
      </c>
      <c r="R2809">
        <v>0</v>
      </c>
      <c r="S2809">
        <v>0</v>
      </c>
      <c r="T2809">
        <v>0</v>
      </c>
      <c r="U2809">
        <v>0</v>
      </c>
      <c r="V2809">
        <v>0</v>
      </c>
    </row>
    <row r="2810" spans="1:22" ht="14.55" x14ac:dyDescent="0.35">
      <c r="A2810" s="22">
        <f>VLOOKUP(lex_jul_2014[[#This Row],[Locationid]],[1]LibPAS_data!$A$2:$D$264,4,FALSE)</f>
        <v>2616</v>
      </c>
      <c r="B2810" s="10" t="str">
        <f>TEXT(C2810,"yyyy")&amp;"-"&amp;"Q"&amp;LOOKUP(MONTH(C2810),{1,4,7,10},{1,2,3,4})</f>
        <v>2016-Q3</v>
      </c>
      <c r="C2810" s="19">
        <v>42552</v>
      </c>
      <c r="D2810" s="7">
        <f>YEAR(DATE(YEAR(lex_jul_2014[[#This Row],[Date]]),MONTH(lex_jul_2014[[#This Row],[Date]])+6,1))</f>
        <v>2017</v>
      </c>
      <c r="E2810" s="39" t="str">
        <f>TEXT(lex_jul_2014[[#This Row],[Date]],"YYYY")</f>
        <v>2016</v>
      </c>
      <c r="F2810" t="s">
        <v>264</v>
      </c>
      <c r="G2810" s="7" t="str">
        <f>VLOOKUP(K2810,[1]LibPAS_data!$A$2:$C$600,3,FALSE)</f>
        <v>Pinal</v>
      </c>
      <c r="H2810">
        <v>13844</v>
      </c>
      <c r="I2810" t="s">
        <v>27</v>
      </c>
      <c r="J2810" s="7" t="str">
        <f>VLOOKUP(K2810,[1]LibPAS_data!$A$2:$C$601,2,FALSE)</f>
        <v>Superior Public Library</v>
      </c>
      <c r="K2810" s="13" t="s">
        <v>245</v>
      </c>
      <c r="L2810" t="s">
        <v>13</v>
      </c>
      <c r="M2810" t="s">
        <v>266</v>
      </c>
      <c r="P2810">
        <v>0</v>
      </c>
      <c r="Q2810">
        <v>0</v>
      </c>
      <c r="R2810">
        <v>0</v>
      </c>
      <c r="S2810">
        <v>0</v>
      </c>
      <c r="T2810">
        <v>0</v>
      </c>
      <c r="U2810">
        <v>0</v>
      </c>
      <c r="V2810">
        <v>0</v>
      </c>
    </row>
    <row r="2811" spans="1:22" ht="14.55" x14ac:dyDescent="0.35">
      <c r="A2811" s="22">
        <f>VLOOKUP(lex_jul_2014[[#This Row],[Locationid]],[1]LibPAS_data!$A$2:$D$264,4,FALSE)</f>
        <v>140708</v>
      </c>
      <c r="B2811" s="10" t="str">
        <f>TEXT(C2811,"yyyy")&amp;"-"&amp;"Q"&amp;LOOKUP(MONTH(C2811),{1,4,7,10},{1,2,3,4})</f>
        <v>2016-Q3</v>
      </c>
      <c r="C2811" s="19">
        <v>42552</v>
      </c>
      <c r="D2811" s="7">
        <f>YEAR(DATE(YEAR(lex_jul_2014[[#This Row],[Date]]),MONTH(lex_jul_2014[[#This Row],[Date]])+6,1))</f>
        <v>2017</v>
      </c>
      <c r="E2811" s="39" t="str">
        <f>TEXT(lex_jul_2014[[#This Row],[Date]],"YYYY")</f>
        <v>2016</v>
      </c>
      <c r="F2811" t="s">
        <v>264</v>
      </c>
      <c r="G2811" s="7" t="str">
        <f>VLOOKUP(K2811,[1]LibPAS_data!$A$2:$C$600,3,FALSE)</f>
        <v>Maricopa</v>
      </c>
      <c r="H2811">
        <v>5355</v>
      </c>
      <c r="I2811" t="s">
        <v>108</v>
      </c>
      <c r="J2811" s="7" t="str">
        <f>VLOOKUP(K2811,[1]LibPAS_data!$A$2:$C$601,2,FALSE)</f>
        <v>Tempe Public Library</v>
      </c>
      <c r="K2811" s="11" t="s">
        <v>270</v>
      </c>
      <c r="L2811" t="s">
        <v>96</v>
      </c>
      <c r="M2811" t="s">
        <v>266</v>
      </c>
      <c r="P2811">
        <v>19</v>
      </c>
      <c r="Q2811">
        <v>3</v>
      </c>
      <c r="R2811">
        <v>82</v>
      </c>
      <c r="S2811">
        <v>1</v>
      </c>
      <c r="T2811">
        <v>0</v>
      </c>
      <c r="U2811">
        <v>0</v>
      </c>
      <c r="V2811">
        <v>21</v>
      </c>
    </row>
    <row r="2812" spans="1:22" ht="14.55" x14ac:dyDescent="0.35">
      <c r="A2812" s="22" t="str">
        <f>VLOOKUP(lex_jul_2014[[#This Row],[Locationid]],[1]LibPAS_data!$A$2:$D$264,4,FALSE)</f>
        <v>N/A</v>
      </c>
      <c r="B2812" s="10" t="str">
        <f>TEXT(C2812,"yyyy")&amp;"-"&amp;"Q"&amp;LOOKUP(MONTH(C2812),{1,4,7,10},{1,2,3,4})</f>
        <v>2016-Q3</v>
      </c>
      <c r="C2812" s="19">
        <v>42552</v>
      </c>
      <c r="D2812" s="7">
        <f>YEAR(DATE(YEAR(lex_jul_2014[[#This Row],[Date]]),MONTH(lex_jul_2014[[#This Row],[Date]])+6,1))</f>
        <v>2017</v>
      </c>
      <c r="E2812" s="39" t="str">
        <f>TEXT(lex_jul_2014[[#This Row],[Date]],"YYYY")</f>
        <v>2016</v>
      </c>
      <c r="F2812" t="s">
        <v>264</v>
      </c>
      <c r="G2812" s="7" t="str">
        <f>VLOOKUP(K2812,[1]LibPAS_data!$A$2:$C$600,3,FALSE)</f>
        <v>Mohave</v>
      </c>
      <c r="H2812">
        <v>14491</v>
      </c>
      <c r="I2812" t="s">
        <v>32</v>
      </c>
      <c r="J2812" s="7" t="str">
        <f>VLOOKUP(K2812,[1]LibPAS_data!$A$2:$C$601,2,FALSE)</f>
        <v>The Edward McElwain Memorial Lib</v>
      </c>
      <c r="K2812" s="13" t="s">
        <v>246</v>
      </c>
      <c r="L2812" t="s">
        <v>28</v>
      </c>
      <c r="M2812" t="s">
        <v>266</v>
      </c>
      <c r="P2812">
        <v>0</v>
      </c>
      <c r="Q2812">
        <v>0</v>
      </c>
      <c r="R2812">
        <v>0</v>
      </c>
      <c r="S2812">
        <v>0</v>
      </c>
      <c r="T2812">
        <v>0</v>
      </c>
      <c r="U2812">
        <v>0</v>
      </c>
      <c r="V2812">
        <v>0</v>
      </c>
    </row>
    <row r="2813" spans="1:22" ht="14.55" x14ac:dyDescent="0.35">
      <c r="A2813" s="22">
        <f>VLOOKUP(lex_jul_2014[[#This Row],[Locationid]],[1]LibPAS_data!$A$2:$D$264,4,FALSE)</f>
        <v>4415</v>
      </c>
      <c r="B2813" s="10" t="str">
        <f>TEXT(C2813,"yyyy")&amp;"-"&amp;"Q"&amp;LOOKUP(MONTH(C2813),{1,4,7,10},{1,2,3,4})</f>
        <v>2016-Q3</v>
      </c>
      <c r="C2813" s="19">
        <v>42552</v>
      </c>
      <c r="D2813" s="7">
        <f>YEAR(DATE(YEAR(lex_jul_2014[[#This Row],[Date]]),MONTH(lex_jul_2014[[#This Row],[Date]])+6,1))</f>
        <v>2017</v>
      </c>
      <c r="E2813" s="39" t="str">
        <f>TEXT(lex_jul_2014[[#This Row],[Date]],"YYYY")</f>
        <v>2016</v>
      </c>
      <c r="F2813" t="s">
        <v>264</v>
      </c>
      <c r="G2813" s="7" t="str">
        <f>VLOOKUP(K2813,[1]LibPAS_data!$A$2:$C$600,3,FALSE)</f>
        <v>Maricopa</v>
      </c>
      <c r="H2813">
        <v>14485</v>
      </c>
      <c r="I2813" t="s">
        <v>104</v>
      </c>
      <c r="J2813" s="7" t="str">
        <f>VLOOKUP(K2813,[1]LibPAS_data!$A$2:$C$601,2,FALSE)</f>
        <v>Tolleson Public Library</v>
      </c>
      <c r="K2813" s="11" t="s">
        <v>247</v>
      </c>
      <c r="L2813" t="s">
        <v>96</v>
      </c>
      <c r="M2813" t="s">
        <v>266</v>
      </c>
      <c r="P2813">
        <v>0</v>
      </c>
      <c r="Q2813">
        <v>0</v>
      </c>
      <c r="R2813">
        <v>0</v>
      </c>
      <c r="S2813">
        <v>0</v>
      </c>
      <c r="T2813">
        <v>0</v>
      </c>
      <c r="U2813">
        <v>0</v>
      </c>
      <c r="V2813">
        <v>0</v>
      </c>
    </row>
    <row r="2814" spans="1:22" ht="14.55" x14ac:dyDescent="0.35">
      <c r="A2814" s="22">
        <f>VLOOKUP(lex_jul_2014[[#This Row],[Locationid]],[1]LibPAS_data!$A$2:$D$264,4,FALSE)</f>
        <v>1184</v>
      </c>
      <c r="B2814" s="10" t="str">
        <f>TEXT(C2814,"yyyy")&amp;"-"&amp;"Q"&amp;LOOKUP(MONTH(C2814),{1,4,7,10},{1,2,3,4})</f>
        <v>2016-Q3</v>
      </c>
      <c r="C2814" s="19">
        <v>42552</v>
      </c>
      <c r="D2814" s="7">
        <f>YEAR(DATE(YEAR(lex_jul_2014[[#This Row],[Date]]),MONTH(lex_jul_2014[[#This Row],[Date]])+6,1))</f>
        <v>2017</v>
      </c>
      <c r="E2814" s="39" t="str">
        <f>TEXT(lex_jul_2014[[#This Row],[Date]],"YYYY")</f>
        <v>2016</v>
      </c>
      <c r="F2814" t="s">
        <v>264</v>
      </c>
      <c r="G2814" s="7" t="str">
        <f>VLOOKUP(K2814,[1]LibPAS_data!$A$2:$C$600,3,FALSE)</f>
        <v>Cochise</v>
      </c>
      <c r="H2814">
        <v>14451</v>
      </c>
      <c r="I2814" t="s">
        <v>77</v>
      </c>
      <c r="J2814" s="7" t="str">
        <f>VLOOKUP(K2814,[1]LibPAS_data!$A$2:$C$601,2,FALSE)</f>
        <v>Tombstone City Library</v>
      </c>
      <c r="K2814" s="13" t="s">
        <v>248</v>
      </c>
      <c r="L2814" t="s">
        <v>76</v>
      </c>
      <c r="M2814" t="s">
        <v>266</v>
      </c>
      <c r="P2814">
        <v>0</v>
      </c>
      <c r="Q2814">
        <v>0</v>
      </c>
      <c r="R2814">
        <v>0</v>
      </c>
      <c r="S2814">
        <v>0</v>
      </c>
      <c r="T2814">
        <v>0</v>
      </c>
      <c r="U2814">
        <v>0</v>
      </c>
      <c r="V2814">
        <v>0</v>
      </c>
    </row>
    <row r="2815" spans="1:22" ht="14.55" x14ac:dyDescent="0.35">
      <c r="A2815" s="22">
        <f>VLOOKUP(lex_jul_2014[[#This Row],[Locationid]],[1]LibPAS_data!$A$2:$D$264,4,FALSE)</f>
        <v>2341</v>
      </c>
      <c r="B2815" s="10" t="str">
        <f>TEXT(C2815,"yyyy")&amp;"-"&amp;"Q"&amp;LOOKUP(MONTH(C2815),{1,4,7,10},{1,2,3,4})</f>
        <v>2016-Q3</v>
      </c>
      <c r="C2815" s="19">
        <v>42552</v>
      </c>
      <c r="D2815" s="7">
        <f>YEAR(DATE(YEAR(lex_jul_2014[[#This Row],[Date]]),MONTH(lex_jul_2014[[#This Row],[Date]])+6,1))</f>
        <v>2017</v>
      </c>
      <c r="E2815" s="39" t="str">
        <f>TEXT(lex_jul_2014[[#This Row],[Date]],"YYYY")</f>
        <v>2016</v>
      </c>
      <c r="F2815" t="s">
        <v>264</v>
      </c>
      <c r="G2815" s="7" t="str">
        <f>VLOOKUP(K2815,[1]LibPAS_data!$A$2:$C$600,3,FALSE)</f>
        <v>Gila</v>
      </c>
      <c r="H2815">
        <v>14463</v>
      </c>
      <c r="I2815" t="s">
        <v>90</v>
      </c>
      <c r="J2815" s="7" t="str">
        <f>VLOOKUP(K2815,[1]LibPAS_data!$A$2:$C$601,2,FALSE)</f>
        <v>Tonto Basin Public</v>
      </c>
      <c r="K2815" s="11" t="s">
        <v>249</v>
      </c>
      <c r="L2815" t="s">
        <v>84</v>
      </c>
      <c r="M2815" t="s">
        <v>266</v>
      </c>
      <c r="P2815">
        <v>0</v>
      </c>
      <c r="Q2815">
        <v>0</v>
      </c>
      <c r="R2815">
        <v>0</v>
      </c>
      <c r="S2815">
        <v>0</v>
      </c>
      <c r="T2815">
        <v>0</v>
      </c>
      <c r="U2815">
        <v>0</v>
      </c>
      <c r="V2815">
        <v>0</v>
      </c>
    </row>
    <row r="2816" spans="1:22" ht="14.55" x14ac:dyDescent="0.35">
      <c r="A2816" s="22" t="e">
        <f>VLOOKUP(lex_jul_2014[[#This Row],[Locationid]],[1]LibPAS_data!$A$2:$D$264,4,FALSE)</f>
        <v>#N/A</v>
      </c>
      <c r="B2816" s="10" t="str">
        <f>TEXT(C2816,"yyyy")&amp;"-"&amp;"Q"&amp;LOOKUP(MONTH(C2816),{1,4,7,10},{1,2,3,4})</f>
        <v>2016-Q3</v>
      </c>
      <c r="C2816" s="19">
        <v>42552</v>
      </c>
      <c r="D2816" s="7">
        <f>YEAR(DATE(YEAR(lex_jul_2014[[#This Row],[Date]]),MONTH(lex_jul_2014[[#This Row],[Date]])+6,1))</f>
        <v>2017</v>
      </c>
      <c r="E2816" s="39" t="str">
        <f>TEXT(lex_jul_2014[[#This Row],[Date]],"YYYY")</f>
        <v>2016</v>
      </c>
      <c r="F2816" t="s">
        <v>264</v>
      </c>
      <c r="G2816" s="7" t="str">
        <f>VLOOKUP(K2816,[1]LibPAS_data!$A$2:$C$600,3,FALSE)</f>
        <v>Coconino</v>
      </c>
      <c r="H2816">
        <v>14457</v>
      </c>
      <c r="I2816" t="s">
        <v>68</v>
      </c>
      <c r="J2816" s="7" t="str">
        <f>VLOOKUP(K2816,[1]LibPAS_data!$A$2:$C$601,2,FALSE)</f>
        <v>Tuba City Public Library</v>
      </c>
      <c r="K2816" s="13" t="s">
        <v>250</v>
      </c>
      <c r="L2816" t="s">
        <v>62</v>
      </c>
      <c r="M2816" t="s">
        <v>266</v>
      </c>
      <c r="P2816">
        <v>0</v>
      </c>
      <c r="Q2816">
        <v>0</v>
      </c>
      <c r="R2816">
        <v>0</v>
      </c>
      <c r="S2816">
        <v>0</v>
      </c>
      <c r="T2816">
        <v>0</v>
      </c>
      <c r="U2816">
        <v>0</v>
      </c>
      <c r="V2816">
        <v>0</v>
      </c>
    </row>
    <row r="2817" spans="1:22" ht="14.55" x14ac:dyDescent="0.35">
      <c r="A2817" s="22">
        <f>VLOOKUP(lex_jul_2014[[#This Row],[Locationid]],[1]LibPAS_data!$A$2:$D$264,4,FALSE)</f>
        <v>1843</v>
      </c>
      <c r="B2817" s="10" t="str">
        <f>TEXT(C2817,"yyyy")&amp;"-"&amp;"Q"&amp;LOOKUP(MONTH(C2817),{1,4,7,10},{1,2,3,4})</f>
        <v>2016-Q3</v>
      </c>
      <c r="C2817" s="19">
        <v>42552</v>
      </c>
      <c r="D2817" s="7">
        <f>YEAR(DATE(YEAR(lex_jul_2014[[#This Row],[Date]]),MONTH(lex_jul_2014[[#This Row],[Date]])+6,1))</f>
        <v>2017</v>
      </c>
      <c r="E2817" s="39" t="str">
        <f>TEXT(lex_jul_2014[[#This Row],[Date]],"YYYY")</f>
        <v>2016</v>
      </c>
      <c r="F2817" t="s">
        <v>264</v>
      </c>
      <c r="G2817" s="7" t="str">
        <f>VLOOKUP(K2817,[1]LibPAS_data!$A$2:$C$600,3,FALSE)</f>
        <v>Pima</v>
      </c>
      <c r="H2817">
        <v>14512</v>
      </c>
      <c r="I2817" t="s">
        <v>134</v>
      </c>
      <c r="J2817" s="7" t="str">
        <f>VLOOKUP(K2817,[1]LibPAS_data!$A$2:$C$601,2,FALSE)</f>
        <v>Venito Garcia Library</v>
      </c>
      <c r="K2817" s="11" t="s">
        <v>251</v>
      </c>
      <c r="L2817" t="s">
        <v>131</v>
      </c>
      <c r="M2817" t="s">
        <v>266</v>
      </c>
      <c r="P2817">
        <v>0</v>
      </c>
      <c r="Q2817">
        <v>0</v>
      </c>
      <c r="R2817">
        <v>0</v>
      </c>
      <c r="S2817">
        <v>0</v>
      </c>
      <c r="T2817">
        <v>0</v>
      </c>
      <c r="U2817">
        <v>0</v>
      </c>
      <c r="V2817">
        <v>0</v>
      </c>
    </row>
    <row r="2818" spans="1:22" ht="14.55" x14ac:dyDescent="0.35">
      <c r="A2818" s="22" t="e">
        <f>VLOOKUP(lex_jul_2014[[#This Row],[Locationid]],[1]LibPAS_data!$A$2:$D$264,4,FALSE)</f>
        <v>#N/A</v>
      </c>
      <c r="B2818" s="10" t="str">
        <f>TEXT(C2818,"yyyy")&amp;"-"&amp;"Q"&amp;LOOKUP(MONTH(C2818),{1,4,7,10},{1,2,3,4})</f>
        <v>2016-Q3</v>
      </c>
      <c r="C2818" s="19">
        <v>42552</v>
      </c>
      <c r="D2818" s="7">
        <f>YEAR(DATE(YEAR(lex_jul_2014[[#This Row],[Date]]),MONTH(lex_jul_2014[[#This Row],[Date]])+6,1))</f>
        <v>2017</v>
      </c>
      <c r="E2818" s="39" t="str">
        <f>TEXT(lex_jul_2014[[#This Row],[Date]],"YYYY")</f>
        <v>2016</v>
      </c>
      <c r="F2818" t="s">
        <v>264</v>
      </c>
      <c r="G2818" s="7" t="str">
        <f>VLOOKUP(K2818,[1]LibPAS_data!$A$2:$C$600,3,FALSE)</f>
        <v>Pinal</v>
      </c>
      <c r="H2818">
        <v>14443</v>
      </c>
      <c r="I2818" t="s">
        <v>21</v>
      </c>
      <c r="J2818" s="7" t="str">
        <f>VLOOKUP(K2818,[1]LibPAS_data!$A$2:$C$601,2,FALSE)</f>
        <v>Vista Grande Library</v>
      </c>
      <c r="K2818" s="13" t="s">
        <v>252</v>
      </c>
      <c r="L2818" t="s">
        <v>13</v>
      </c>
      <c r="M2818" t="s">
        <v>266</v>
      </c>
      <c r="P2818">
        <v>0</v>
      </c>
      <c r="Q2818">
        <v>0</v>
      </c>
      <c r="R2818">
        <v>0</v>
      </c>
      <c r="S2818">
        <v>0</v>
      </c>
      <c r="T2818">
        <v>0</v>
      </c>
      <c r="U2818">
        <v>0</v>
      </c>
      <c r="V2818">
        <v>0</v>
      </c>
    </row>
    <row r="2819" spans="1:22" ht="14.55" x14ac:dyDescent="0.35">
      <c r="A2819" s="22" t="str">
        <f>VLOOKUP(lex_jul_2014[[#This Row],[Locationid]],[1]LibPAS_data!$A$2:$D$264,4,FALSE)</f>
        <v>N/A</v>
      </c>
      <c r="B2819" s="10" t="str">
        <f>TEXT(C2819,"yyyy")&amp;"-"&amp;"Q"&amp;LOOKUP(MONTH(C2819),{1,4,7,10},{1,2,3,4})</f>
        <v>2016-Q3</v>
      </c>
      <c r="C2819" s="19">
        <v>42552</v>
      </c>
      <c r="D2819" s="7">
        <f>YEAR(DATE(YEAR(lex_jul_2014[[#This Row],[Date]]),MONTH(lex_jul_2014[[#This Row],[Date]])+6,1))</f>
        <v>2017</v>
      </c>
      <c r="E2819" s="39" t="str">
        <f>TEXT(lex_jul_2014[[#This Row],[Date]],"YYYY")</f>
        <v>2016</v>
      </c>
      <c r="F2819" t="s">
        <v>264</v>
      </c>
      <c r="G2819" s="7" t="str">
        <f>VLOOKUP(K2819,[1]LibPAS_data!$A$2:$C$600,3,FALSE)</f>
        <v>Maricopa</v>
      </c>
      <c r="H2819">
        <v>14481</v>
      </c>
      <c r="I2819" t="s">
        <v>111</v>
      </c>
      <c r="J2819" s="7" t="str">
        <f>VLOOKUP(K2819,[1]LibPAS_data!$A$2:$C$601,2,FALSE)</f>
        <v>Wickenburg Public Library</v>
      </c>
      <c r="K2819" s="11" t="s">
        <v>253</v>
      </c>
      <c r="L2819" t="s">
        <v>96</v>
      </c>
      <c r="M2819" t="s">
        <v>266</v>
      </c>
      <c r="P2819">
        <v>0</v>
      </c>
      <c r="Q2819">
        <v>0</v>
      </c>
      <c r="R2819">
        <v>0</v>
      </c>
      <c r="S2819">
        <v>0</v>
      </c>
      <c r="T2819">
        <v>0</v>
      </c>
      <c r="U2819">
        <v>0</v>
      </c>
      <c r="V2819">
        <v>0</v>
      </c>
    </row>
    <row r="2820" spans="1:22" ht="14.55" x14ac:dyDescent="0.35">
      <c r="A2820" s="22" t="e">
        <f>VLOOKUP(lex_jul_2014[[#This Row],[Locationid]],[1]LibPAS_data!$A$2:$D$264,4,FALSE)</f>
        <v>#N/A</v>
      </c>
      <c r="B2820" s="10" t="str">
        <f>TEXT(C2820,"yyyy")&amp;"-"&amp;"Q"&amp;LOOKUP(MONTH(C2820),{1,4,7,10},{1,2,3,4})</f>
        <v>2016-Q3</v>
      </c>
      <c r="C2820" s="19">
        <v>42552</v>
      </c>
      <c r="D2820" s="7">
        <f>YEAR(DATE(YEAR(lex_jul_2014[[#This Row],[Date]]),MONTH(lex_jul_2014[[#This Row],[Date]])+6,1))</f>
        <v>2017</v>
      </c>
      <c r="E2820" s="39" t="str">
        <f>TEXT(lex_jul_2014[[#This Row],[Date]],"YYYY")</f>
        <v>2016</v>
      </c>
      <c r="F2820" t="s">
        <v>264</v>
      </c>
      <c r="G2820" s="7" t="str">
        <f>VLOOKUP(K2820,[1]LibPAS_data!$A$2:$C$600,3,FALSE)</f>
        <v>Yavapai</v>
      </c>
      <c r="H2820">
        <v>14551</v>
      </c>
      <c r="I2820" t="s">
        <v>43</v>
      </c>
      <c r="J2820" s="7" t="str">
        <f>VLOOKUP(K2820,[1]LibPAS_data!$A$2:$C$601,2,FALSE)</f>
        <v>Wilhoit Public Library</v>
      </c>
      <c r="K2820" s="13" t="s">
        <v>254</v>
      </c>
      <c r="L2820" t="s">
        <v>39</v>
      </c>
      <c r="M2820" t="s">
        <v>266</v>
      </c>
      <c r="P2820">
        <v>0</v>
      </c>
      <c r="Q2820">
        <v>0</v>
      </c>
      <c r="R2820">
        <v>0</v>
      </c>
      <c r="S2820">
        <v>0</v>
      </c>
      <c r="T2820">
        <v>0</v>
      </c>
      <c r="U2820">
        <v>0</v>
      </c>
      <c r="V2820">
        <v>0</v>
      </c>
    </row>
    <row r="2821" spans="1:22" ht="14.55" x14ac:dyDescent="0.35">
      <c r="A2821" s="22" t="str">
        <f>VLOOKUP(lex_jul_2014[[#This Row],[Locationid]],[1]LibPAS_data!$A$2:$D$264,4,FALSE)</f>
        <v>N/A</v>
      </c>
      <c r="B2821" s="10" t="str">
        <f>TEXT(C2821,"yyyy")&amp;"-"&amp;"Q"&amp;LOOKUP(MONTH(C2821),{1,4,7,10},{1,2,3,4})</f>
        <v>2016-Q3</v>
      </c>
      <c r="C2821" s="19">
        <v>42552</v>
      </c>
      <c r="D2821" s="7">
        <f>YEAR(DATE(YEAR(lex_jul_2014[[#This Row],[Date]]),MONTH(lex_jul_2014[[#This Row],[Date]])+6,1))</f>
        <v>2017</v>
      </c>
      <c r="E2821" s="39" t="str">
        <f>TEXT(lex_jul_2014[[#This Row],[Date]],"YYYY")</f>
        <v>2016</v>
      </c>
      <c r="F2821" t="s">
        <v>264</v>
      </c>
      <c r="G2821" s="7" t="str">
        <f>VLOOKUP(K2821,[1]LibPAS_data!$A$2:$C$600,3,FALSE)</f>
        <v>Coconino</v>
      </c>
      <c r="H2821">
        <v>13090</v>
      </c>
      <c r="I2821" t="s">
        <v>61</v>
      </c>
      <c r="J2821" s="7" t="str">
        <f>VLOOKUP(K2821,[1]LibPAS_data!$A$2:$C$601,2,FALSE)</f>
        <v>Williams Public Library</v>
      </c>
      <c r="K2821" s="11" t="s">
        <v>255</v>
      </c>
      <c r="L2821" t="s">
        <v>62</v>
      </c>
      <c r="M2821" t="s">
        <v>266</v>
      </c>
      <c r="P2821">
        <v>0</v>
      </c>
      <c r="Q2821">
        <v>0</v>
      </c>
      <c r="R2821">
        <v>0</v>
      </c>
      <c r="S2821">
        <v>0</v>
      </c>
      <c r="T2821">
        <v>0</v>
      </c>
      <c r="U2821">
        <v>0</v>
      </c>
      <c r="V2821">
        <v>0</v>
      </c>
    </row>
    <row r="2822" spans="1:22" ht="14.55" x14ac:dyDescent="0.35">
      <c r="A2822" s="22">
        <f>VLOOKUP(lex_jul_2014[[#This Row],[Locationid]],[1]LibPAS_data!$A$2:$D$264,4,FALSE)</f>
        <v>3037</v>
      </c>
      <c r="B2822" s="10" t="str">
        <f>TEXT(C2822,"yyyy")&amp;"-"&amp;"Q"&amp;LOOKUP(MONTH(C2822),{1,4,7,10},{1,2,3,4})</f>
        <v>2016-Q3</v>
      </c>
      <c r="C2822" s="19">
        <v>42552</v>
      </c>
      <c r="D2822" s="7">
        <f>YEAR(DATE(YEAR(lex_jul_2014[[#This Row],[Date]]),MONTH(lex_jul_2014[[#This Row],[Date]])+6,1))</f>
        <v>2017</v>
      </c>
      <c r="E2822" s="39" t="str">
        <f>TEXT(lex_jul_2014[[#This Row],[Date]],"YYYY")</f>
        <v>2016</v>
      </c>
      <c r="F2822" t="s">
        <v>264</v>
      </c>
      <c r="G2822" s="7" t="str">
        <f>VLOOKUP(K2822,[1]LibPAS_data!$A$2:$C$600,3,FALSE)</f>
        <v>Navajo</v>
      </c>
      <c r="H2822">
        <v>14505</v>
      </c>
      <c r="I2822" t="s">
        <v>121</v>
      </c>
      <c r="J2822" s="7" t="str">
        <f>VLOOKUP(K2822,[1]LibPAS_data!$A$2:$C$601,2,FALSE)</f>
        <v>Winslow Public Library</v>
      </c>
      <c r="K2822" s="13" t="s">
        <v>256</v>
      </c>
      <c r="L2822" t="s">
        <v>114</v>
      </c>
      <c r="M2822" t="s">
        <v>266</v>
      </c>
      <c r="P2822">
        <v>0</v>
      </c>
      <c r="Q2822">
        <v>0</v>
      </c>
      <c r="R2822">
        <v>0</v>
      </c>
      <c r="S2822">
        <v>0</v>
      </c>
      <c r="T2822">
        <v>0</v>
      </c>
      <c r="U2822">
        <v>0</v>
      </c>
      <c r="V2822">
        <v>0</v>
      </c>
    </row>
    <row r="2823" spans="1:22" ht="14.55" x14ac:dyDescent="0.35">
      <c r="A2823" s="22" t="e">
        <f>VLOOKUP(lex_jul_2014[[#This Row],[Locationid]],[1]LibPAS_data!$A$2:$D$264,4,FALSE)</f>
        <v>#N/A</v>
      </c>
      <c r="B2823" s="10" t="str">
        <f>TEXT(C2823,"yyyy")&amp;"-"&amp;"Q"&amp;LOOKUP(MONTH(C2823),{1,4,7,10},{1,2,3,4})</f>
        <v>2016-Q3</v>
      </c>
      <c r="C2823" s="19">
        <v>42552</v>
      </c>
      <c r="D2823" s="7">
        <f>YEAR(DATE(YEAR(lex_jul_2014[[#This Row],[Date]]),MONTH(lex_jul_2014[[#This Row],[Date]])+6,1))</f>
        <v>2017</v>
      </c>
      <c r="E2823" s="39" t="str">
        <f>TEXT(lex_jul_2014[[#This Row],[Date]],"YYYY")</f>
        <v>2016</v>
      </c>
      <c r="F2823" t="s">
        <v>264</v>
      </c>
      <c r="G2823" s="7" t="str">
        <f>VLOOKUP(K2823,[1]LibPAS_data!$A$2:$C$600,3,FALSE)</f>
        <v>Navajo</v>
      </c>
      <c r="H2823">
        <v>14506</v>
      </c>
      <c r="I2823" t="s">
        <v>122</v>
      </c>
      <c r="J2823" s="7" t="str">
        <f>VLOOKUP(K2823,[1]LibPAS_data!$A$2:$C$601,2,FALSE)</f>
        <v>Woodruff Community Library</v>
      </c>
      <c r="K2823" s="11" t="s">
        <v>257</v>
      </c>
      <c r="L2823" t="s">
        <v>114</v>
      </c>
      <c r="M2823" t="s">
        <v>266</v>
      </c>
      <c r="P2823">
        <v>0</v>
      </c>
      <c r="Q2823">
        <v>0</v>
      </c>
      <c r="R2823">
        <v>0</v>
      </c>
      <c r="S2823">
        <v>0</v>
      </c>
      <c r="T2823">
        <v>0</v>
      </c>
      <c r="U2823">
        <v>0</v>
      </c>
      <c r="V2823">
        <v>0</v>
      </c>
    </row>
    <row r="2824" spans="1:22" ht="14.55" x14ac:dyDescent="0.35">
      <c r="A2824" s="22" t="e">
        <f>VLOOKUP(lex_jul_2014[[#This Row],[Locationid]],[1]LibPAS_data!$A$2:$D$264,4,FALSE)</f>
        <v>#N/A</v>
      </c>
      <c r="B2824" s="10" t="str">
        <f>TEXT(C2824,"yyyy")&amp;"-"&amp;"Q"&amp;LOOKUP(MONTH(C2824),{1,4,7,10},{1,2,3,4})</f>
        <v>2016-Q3</v>
      </c>
      <c r="C2824" s="19">
        <v>42552</v>
      </c>
      <c r="D2824" s="7">
        <f>YEAR(DATE(YEAR(lex_jul_2014[[#This Row],[Date]]),MONTH(lex_jul_2014[[#This Row],[Date]])+6,1))</f>
        <v>2017</v>
      </c>
      <c r="E2824" s="39" t="str">
        <f>TEXT(lex_jul_2014[[#This Row],[Date]],"YYYY")</f>
        <v>2016</v>
      </c>
      <c r="F2824" t="s">
        <v>264</v>
      </c>
      <c r="G2824" s="7" t="str">
        <f>VLOOKUP(K2824,[1]LibPAS_data!$A$2:$C$600,3,FALSE)</f>
        <v>Yavapai</v>
      </c>
      <c r="H2824">
        <v>14552</v>
      </c>
      <c r="I2824" t="s">
        <v>44</v>
      </c>
      <c r="J2824" s="7" t="str">
        <f>VLOOKUP(K2824,[1]LibPAS_data!$A$2:$C$601,2,FALSE)</f>
        <v>Yarnell Public Library</v>
      </c>
      <c r="K2824" s="13" t="s">
        <v>258</v>
      </c>
      <c r="L2824" t="s">
        <v>39</v>
      </c>
      <c r="M2824" t="s">
        <v>266</v>
      </c>
      <c r="P2824">
        <v>0</v>
      </c>
      <c r="Q2824">
        <v>0</v>
      </c>
      <c r="R2824">
        <v>0</v>
      </c>
      <c r="S2824">
        <v>0</v>
      </c>
      <c r="T2824">
        <v>0</v>
      </c>
      <c r="U2824">
        <v>0</v>
      </c>
      <c r="V2824">
        <v>0</v>
      </c>
    </row>
    <row r="2825" spans="1:22" ht="14.55" x14ac:dyDescent="0.35">
      <c r="A2825" s="22">
        <f>VLOOKUP(lex_jul_2014[[#This Row],[Locationid]],[1]LibPAS_data!$A$2:$D$264,4,FALSE)</f>
        <v>9301</v>
      </c>
      <c r="B2825" s="10" t="str">
        <f>TEXT(C2825,"yyyy")&amp;"-"&amp;"Q"&amp;LOOKUP(MONTH(C2825),{1,4,7,10},{1,2,3,4})</f>
        <v>2016-Q3</v>
      </c>
      <c r="C2825" s="19">
        <v>42552</v>
      </c>
      <c r="D2825" s="7">
        <f>YEAR(DATE(YEAR(lex_jul_2014[[#This Row],[Date]]),MONTH(lex_jul_2014[[#This Row],[Date]])+6,1))</f>
        <v>2017</v>
      </c>
      <c r="E2825" s="39" t="str">
        <f>TEXT(lex_jul_2014[[#This Row],[Date]],"YYYY")</f>
        <v>2016</v>
      </c>
      <c r="F2825" t="s">
        <v>264</v>
      </c>
      <c r="G2825" s="7" t="str">
        <f>VLOOKUP(K2825,[1]LibPAS_data!$A$2:$C$600,3,FALSE)</f>
        <v>Yavapai</v>
      </c>
      <c r="H2825">
        <v>12675</v>
      </c>
      <c r="I2825" t="s">
        <v>40</v>
      </c>
      <c r="J2825" s="7" t="str">
        <f>VLOOKUP(K2825,[1]LibPAS_data!$A$2:$C$601,2,FALSE)</f>
        <v>Yavapai County Library District</v>
      </c>
      <c r="K2825" s="11" t="s">
        <v>259</v>
      </c>
      <c r="L2825" t="s">
        <v>39</v>
      </c>
      <c r="M2825" t="s">
        <v>266</v>
      </c>
      <c r="P2825">
        <v>5</v>
      </c>
      <c r="Q2825">
        <v>4</v>
      </c>
      <c r="R2825">
        <v>28</v>
      </c>
      <c r="S2825">
        <v>0</v>
      </c>
      <c r="T2825">
        <v>0</v>
      </c>
      <c r="U2825">
        <v>4</v>
      </c>
      <c r="V2825">
        <v>1</v>
      </c>
    </row>
    <row r="2826" spans="1:22" ht="14.55" x14ac:dyDescent="0.35">
      <c r="A2826" s="22" t="str">
        <f>VLOOKUP(lex_jul_2014[[#This Row],[Locationid]],[1]LibPAS_data!$A$2:$D$264,4,FALSE)</f>
        <v>N/A</v>
      </c>
      <c r="B2826" s="10" t="str">
        <f>TEXT(C2826,"yyyy")&amp;"-"&amp;"Q"&amp;LOOKUP(MONTH(C2826),{1,4,7,10},{1,2,3,4})</f>
        <v>2016-Q3</v>
      </c>
      <c r="C2826" s="19">
        <v>42552</v>
      </c>
      <c r="D2826" s="7">
        <f>YEAR(DATE(YEAR(lex_jul_2014[[#This Row],[Date]]),MONTH(lex_jul_2014[[#This Row],[Date]])+6,1))</f>
        <v>2017</v>
      </c>
      <c r="E2826" s="39" t="str">
        <f>TEXT(lex_jul_2014[[#This Row],[Date]],"YYYY")</f>
        <v>2016</v>
      </c>
      <c r="F2826" t="s">
        <v>264</v>
      </c>
      <c r="G2826" s="7" t="str">
        <f>VLOOKUP(K2826,[1]LibPAS_data!$A$2:$C$600,3,FALSE)</f>
        <v>Yavapai</v>
      </c>
      <c r="H2826">
        <v>14518</v>
      </c>
      <c r="I2826" t="s">
        <v>41</v>
      </c>
      <c r="J2826" s="7" t="str">
        <f>VLOOKUP(K2826,[1]LibPAS_data!$A$2:$C$601,2,FALSE)</f>
        <v>Yavapai-Prescott Tribal Library</v>
      </c>
      <c r="K2826" s="13" t="s">
        <v>260</v>
      </c>
      <c r="L2826" t="s">
        <v>39</v>
      </c>
      <c r="M2826" t="s">
        <v>266</v>
      </c>
      <c r="P2826">
        <v>0</v>
      </c>
      <c r="Q2826">
        <v>0</v>
      </c>
      <c r="R2826">
        <v>0</v>
      </c>
      <c r="S2826">
        <v>0</v>
      </c>
      <c r="T2826">
        <v>0</v>
      </c>
      <c r="U2826">
        <v>0</v>
      </c>
      <c r="V2826">
        <v>0</v>
      </c>
    </row>
    <row r="2827" spans="1:22" ht="14.55" x14ac:dyDescent="0.35">
      <c r="A2827" s="22">
        <f>VLOOKUP(lex_jul_2014[[#This Row],[Locationid]],[1]LibPAS_data!$A$2:$D$264,4,FALSE)</f>
        <v>790</v>
      </c>
      <c r="B2827" s="10" t="str">
        <f>TEXT(C2827,"yyyy")&amp;"-"&amp;"Q"&amp;LOOKUP(MONTH(C2827),{1,4,7,10},{1,2,3,4})</f>
        <v>2016-Q3</v>
      </c>
      <c r="C2827" s="19">
        <v>42552</v>
      </c>
      <c r="D2827" s="7">
        <f>YEAR(DATE(YEAR(lex_jul_2014[[#This Row],[Date]]),MONTH(lex_jul_2014[[#This Row],[Date]])+6,1))</f>
        <v>2017</v>
      </c>
      <c r="E2827" s="39" t="str">
        <f>TEXT(lex_jul_2014[[#This Row],[Date]],"YYYY")</f>
        <v>2016</v>
      </c>
      <c r="F2827" t="s">
        <v>264</v>
      </c>
      <c r="G2827" s="7" t="str">
        <f>VLOOKUP(K2827,[1]LibPAS_data!$A$2:$C$600,3,FALSE)</f>
        <v>Gila</v>
      </c>
      <c r="H2827">
        <v>14464</v>
      </c>
      <c r="I2827" t="s">
        <v>91</v>
      </c>
      <c r="J2827" s="7" t="str">
        <f>VLOOKUP(K2827,[1]LibPAS_data!$A$2:$C$601,2,FALSE)</f>
        <v>Young Public Library</v>
      </c>
      <c r="K2827" s="11" t="s">
        <v>261</v>
      </c>
      <c r="L2827" t="s">
        <v>84</v>
      </c>
      <c r="M2827" t="s">
        <v>266</v>
      </c>
      <c r="P2827">
        <v>0</v>
      </c>
      <c r="Q2827">
        <v>0</v>
      </c>
      <c r="R2827">
        <v>0</v>
      </c>
      <c r="S2827">
        <v>0</v>
      </c>
      <c r="T2827">
        <v>0</v>
      </c>
      <c r="U2827">
        <v>0</v>
      </c>
      <c r="V2827">
        <v>0</v>
      </c>
    </row>
    <row r="2828" spans="1:22" ht="14.55" x14ac:dyDescent="0.35">
      <c r="A2828" s="22">
        <f>VLOOKUP(lex_jul_2014[[#This Row],[Locationid]],[1]LibPAS_data!$A$2:$D$264,4,FALSE)</f>
        <v>359</v>
      </c>
      <c r="B2828" s="10" t="str">
        <f>TEXT(C2828,"yyyy")&amp;"-"&amp;"Q"&amp;LOOKUP(MONTH(C2828),{1,4,7,10},{1,2,3,4})</f>
        <v>2016-Q3</v>
      </c>
      <c r="C2828" s="19">
        <v>42552</v>
      </c>
      <c r="D2828" s="7">
        <f>YEAR(DATE(YEAR(lex_jul_2014[[#This Row],[Date]]),MONTH(lex_jul_2014[[#This Row],[Date]])+6,1))</f>
        <v>2017</v>
      </c>
      <c r="E2828" s="39" t="str">
        <f>TEXT(lex_jul_2014[[#This Row],[Date]],"YYYY")</f>
        <v>2016</v>
      </c>
      <c r="F2828" t="s">
        <v>264</v>
      </c>
      <c r="G2828" s="7" t="str">
        <f>VLOOKUP(K2828,[1]LibPAS_data!$A$2:$C$600,3,FALSE)</f>
        <v>Maricopa</v>
      </c>
      <c r="H2828">
        <v>14486</v>
      </c>
      <c r="I2828" t="s">
        <v>105</v>
      </c>
      <c r="J2828" s="7" t="str">
        <f>VLOOKUP(K2828,[1]LibPAS_data!$A$2:$C$601,2,FALSE)</f>
        <v>Youngtown Public Library</v>
      </c>
      <c r="K2828" s="13" t="s">
        <v>262</v>
      </c>
      <c r="L2828" t="s">
        <v>96</v>
      </c>
      <c r="M2828" t="s">
        <v>266</v>
      </c>
      <c r="P2828">
        <v>0</v>
      </c>
      <c r="Q2828">
        <v>0</v>
      </c>
      <c r="R2828">
        <v>0</v>
      </c>
      <c r="S2828">
        <v>0</v>
      </c>
      <c r="T2828">
        <v>0</v>
      </c>
      <c r="U2828">
        <v>0</v>
      </c>
      <c r="V2828">
        <v>0</v>
      </c>
    </row>
    <row r="2829" spans="1:22" ht="14.55" x14ac:dyDescent="0.35">
      <c r="A2829" s="27" t="e">
        <f>VLOOKUP(lex_jul_2014[[#This Row],[Locationid]],[1]LibPAS_data!$A$2:$D$264,4,FALSE)</f>
        <v>#N/A</v>
      </c>
      <c r="B2829" s="10" t="str">
        <f>TEXT(C2829,"yyyy")&amp;"-"&amp;"Q"&amp;LOOKUP(MONTH(C2829),{1,4,7,10},{1,2,3,4})</f>
        <v>2016-Q3</v>
      </c>
      <c r="C2829" s="19">
        <v>42552</v>
      </c>
      <c r="D2829" s="7">
        <f>YEAR(DATE(YEAR(lex_jul_2014[[#This Row],[Date]]),MONTH(lex_jul_2014[[#This Row],[Date]])+6,1))</f>
        <v>2017</v>
      </c>
      <c r="E2829" s="39" t="str">
        <f>TEXT(lex_jul_2014[[#This Row],[Date]],"YYYY")</f>
        <v>2016</v>
      </c>
      <c r="F2829" t="s">
        <v>264</v>
      </c>
      <c r="G2829" s="28" t="str">
        <f>VLOOKUP(K2829,[1]LibPAS_data!$A$2:$C$600,3,FALSE)</f>
        <v>Yuma</v>
      </c>
      <c r="H2829" s="2">
        <v>14527</v>
      </c>
      <c r="I2829" s="2" t="s">
        <v>140</v>
      </c>
      <c r="J2829" s="28" t="str">
        <f>VLOOKUP(K2829,[1]LibPAS_data!$A$2:$C$601,2,FALSE)</f>
        <v>Yuma County Library District</v>
      </c>
      <c r="K2829" s="29" t="s">
        <v>263</v>
      </c>
      <c r="L2829" s="2" t="s">
        <v>141</v>
      </c>
      <c r="M2829" t="s">
        <v>266</v>
      </c>
      <c r="N2829" s="2"/>
      <c r="O2829" s="2"/>
      <c r="P2829" s="2">
        <v>53</v>
      </c>
      <c r="Q2829" s="2">
        <v>13</v>
      </c>
      <c r="R2829" s="2">
        <v>3296</v>
      </c>
      <c r="S2829" s="2">
        <v>58</v>
      </c>
      <c r="T2829" s="2">
        <v>5</v>
      </c>
      <c r="U2829" s="2">
        <v>1</v>
      </c>
      <c r="V2829" s="2">
        <v>2</v>
      </c>
    </row>
    <row r="2830" spans="1:22" ht="14.55" x14ac:dyDescent="0.35">
      <c r="A2830" s="22">
        <f>VLOOKUP(lex_jul_2014[[#This Row],[Locationid]],[1]LibPAS_data!$A$2:$D$264,4,FALSE)</f>
        <v>1188</v>
      </c>
      <c r="B2830" s="10" t="str">
        <f>TEXT(C2830,"yyyy")&amp;"-"&amp;"Q"&amp;LOOKUP(MONTH(C2830),{1,4,7,10},{1,2,3,4})</f>
        <v>2016-Q3</v>
      </c>
      <c r="C2830" s="19">
        <v>42583</v>
      </c>
      <c r="D2830" s="7">
        <f>YEAR(DATE(YEAR(lex_jul_2014[[#This Row],[Date]]),MONTH(lex_jul_2014[[#This Row],[Date]])+6,1))</f>
        <v>2017</v>
      </c>
      <c r="E2830" s="39" t="str">
        <f>TEXT(lex_jul_2014[[#This Row],[Date]],"YYYY")</f>
        <v>2016</v>
      </c>
      <c r="F2830" t="s">
        <v>267</v>
      </c>
      <c r="G2830" s="7" t="str">
        <f>VLOOKUP(K2830,[1]LibPAS_data!$A$2:$C$600,3,FALSE)</f>
        <v>Pinal</v>
      </c>
      <c r="H2830" s="36">
        <v>14487</v>
      </c>
      <c r="I2830" s="36" t="s">
        <v>106</v>
      </c>
      <c r="J2830" s="7" t="str">
        <f>VLOOKUP(K2830,[1]LibPAS_data!$A$2:$C$601,2,FALSE)</f>
        <v>Ak-Chin Indian Community Library</v>
      </c>
      <c r="K2830" s="11" t="s">
        <v>149</v>
      </c>
      <c r="L2830" s="36" t="s">
        <v>96</v>
      </c>
      <c r="M2830" s="37" t="s">
        <v>266</v>
      </c>
      <c r="N2830" s="36"/>
      <c r="O2830" s="36"/>
      <c r="P2830" s="36">
        <v>0</v>
      </c>
      <c r="Q2830" s="36">
        <v>0</v>
      </c>
      <c r="R2830" s="36">
        <v>0</v>
      </c>
      <c r="S2830" s="36">
        <v>0</v>
      </c>
      <c r="T2830" s="36">
        <v>0</v>
      </c>
      <c r="U2830" s="36">
        <v>0</v>
      </c>
      <c r="V2830" s="36">
        <v>0</v>
      </c>
    </row>
    <row r="2831" spans="1:22" ht="14.55" x14ac:dyDescent="0.35">
      <c r="A2831" s="22">
        <f>VLOOKUP(lex_jul_2014[[#This Row],[Locationid]],[1]LibPAS_data!$A$2:$D$264,4,FALSE)</f>
        <v>11452</v>
      </c>
      <c r="B2831" s="10" t="str">
        <f>TEXT(C2831,"yyyy")&amp;"-"&amp;"Q"&amp;LOOKUP(MONTH(C2831),{1,4,7,10},{1,2,3,4})</f>
        <v>2016-Q3</v>
      </c>
      <c r="C2831" s="19">
        <v>42583</v>
      </c>
      <c r="D2831" s="7">
        <f>YEAR(DATE(YEAR(lex_jul_2014[[#This Row],[Date]]),MONTH(lex_jul_2014[[#This Row],[Date]])+6,1))</f>
        <v>2017</v>
      </c>
      <c r="E2831" s="39" t="str">
        <f>TEXT(lex_jul_2014[[#This Row],[Date]],"YYYY")</f>
        <v>2016</v>
      </c>
      <c r="F2831" t="s">
        <v>267</v>
      </c>
      <c r="G2831" s="7" t="str">
        <f>VLOOKUP(K2831,[1]LibPAS_data!$A$2:$C$600,3,FALSE)</f>
        <v>Apache</v>
      </c>
      <c r="H2831" s="36">
        <v>14331</v>
      </c>
      <c r="I2831" s="36" t="s">
        <v>59</v>
      </c>
      <c r="J2831" s="7" t="str">
        <f>VLOOKUP(K2831,[1]LibPAS_data!$A$2:$C$601,2,FALSE)</f>
        <v>Apache County Library District Office</v>
      </c>
      <c r="K2831" s="13" t="s">
        <v>150</v>
      </c>
      <c r="L2831" s="36" t="s">
        <v>60</v>
      </c>
      <c r="M2831" s="37" t="s">
        <v>266</v>
      </c>
      <c r="N2831" s="36"/>
      <c r="O2831" s="36"/>
      <c r="P2831" s="36">
        <v>0</v>
      </c>
      <c r="Q2831" s="36">
        <v>0</v>
      </c>
      <c r="R2831" s="36">
        <v>0</v>
      </c>
      <c r="S2831" s="36">
        <v>0</v>
      </c>
      <c r="T2831" s="36">
        <v>0</v>
      </c>
      <c r="U2831" s="36">
        <v>0</v>
      </c>
      <c r="V2831" s="36">
        <v>0</v>
      </c>
    </row>
    <row r="2832" spans="1:22" ht="14.55" x14ac:dyDescent="0.35">
      <c r="A2832" s="22">
        <f>VLOOKUP(lex_jul_2014[[#This Row],[Locationid]],[1]LibPAS_data!$A$2:$D$264,4,FALSE)</f>
        <v>63208</v>
      </c>
      <c r="B2832" s="10" t="str">
        <f>TEXT(C2832,"yyyy")&amp;"-"&amp;"Q"&amp;LOOKUP(MONTH(C2832),{1,4,7,10},{1,2,3,4})</f>
        <v>2016-Q3</v>
      </c>
      <c r="C2832" s="19">
        <v>42583</v>
      </c>
      <c r="D2832" s="7">
        <f>YEAR(DATE(YEAR(lex_jul_2014[[#This Row],[Date]]),MONTH(lex_jul_2014[[#This Row],[Date]])+6,1))</f>
        <v>2017</v>
      </c>
      <c r="E2832" s="39" t="str">
        <f>TEXT(lex_jul_2014[[#This Row],[Date]],"YYYY")</f>
        <v>2016</v>
      </c>
      <c r="F2832" s="36" t="s">
        <v>267</v>
      </c>
      <c r="G2832" s="7" t="str">
        <f>VLOOKUP(K2832,[1]LibPAS_data!$A$2:$C$600,3,FALSE)</f>
        <v>Pinal</v>
      </c>
      <c r="H2832" s="36">
        <v>12670</v>
      </c>
      <c r="I2832" s="36" t="s">
        <v>14</v>
      </c>
      <c r="J2832" s="7" t="str">
        <f>VLOOKUP(K2832,[1]LibPAS_data!$A$2:$C$601,2,FALSE)</f>
        <v>Apache Junction Public Library</v>
      </c>
      <c r="K2832" s="11" t="s">
        <v>151</v>
      </c>
      <c r="L2832" s="36" t="s">
        <v>13</v>
      </c>
      <c r="M2832" s="37" t="s">
        <v>266</v>
      </c>
      <c r="N2832" s="36"/>
      <c r="O2832" s="36"/>
      <c r="P2832" s="36">
        <v>0</v>
      </c>
      <c r="Q2832" s="36">
        <v>0</v>
      </c>
      <c r="R2832" s="36">
        <v>0</v>
      </c>
      <c r="S2832" s="36">
        <v>0</v>
      </c>
      <c r="T2832" s="36">
        <v>0</v>
      </c>
      <c r="U2832" s="36">
        <v>0</v>
      </c>
      <c r="V2832" s="36">
        <v>0</v>
      </c>
    </row>
    <row r="2833" spans="1:22" ht="14.55" x14ac:dyDescent="0.35">
      <c r="A2833" s="22" t="e">
        <f>VLOOKUP(lex_jul_2014[[#This Row],[Locationid]],[1]LibPAS_data!$A$2:$D$264,4,FALSE)</f>
        <v>#N/A</v>
      </c>
      <c r="B2833" s="10" t="str">
        <f>TEXT(C2833,"yyyy")&amp;"-"&amp;"Q"&amp;LOOKUP(MONTH(C2833),{1,4,7,10},{1,2,3,4})</f>
        <v>2016-Q3</v>
      </c>
      <c r="C2833" s="19">
        <v>42583</v>
      </c>
      <c r="D2833" s="7">
        <f>YEAR(DATE(YEAR(lex_jul_2014[[#This Row],[Date]]),MONTH(lex_jul_2014[[#This Row],[Date]])+6,1))</f>
        <v>2017</v>
      </c>
      <c r="E2833" s="39" t="str">
        <f>TEXT(lex_jul_2014[[#This Row],[Date]],"YYYY")</f>
        <v>2016</v>
      </c>
      <c r="F2833" s="36" t="s">
        <v>267</v>
      </c>
      <c r="G2833" s="7" t="str">
        <f>VLOOKUP(K2833,[1]LibPAS_data!$A$2:$C$600,3,FALSE)</f>
        <v>Pinal</v>
      </c>
      <c r="H2833" s="36">
        <v>13834</v>
      </c>
      <c r="I2833" s="36" t="s">
        <v>15</v>
      </c>
      <c r="J2833" s="7" t="str">
        <f>VLOOKUP(K2833,[1]LibPAS_data!$A$2:$C$601,2,FALSE)</f>
        <v>Arizona City Community Library</v>
      </c>
      <c r="K2833" s="13" t="s">
        <v>152</v>
      </c>
      <c r="L2833" s="36" t="s">
        <v>13</v>
      </c>
      <c r="M2833" s="37" t="s">
        <v>266</v>
      </c>
      <c r="N2833" s="36"/>
      <c r="O2833" s="36"/>
      <c r="P2833" s="36">
        <v>0</v>
      </c>
      <c r="Q2833" s="36">
        <v>0</v>
      </c>
      <c r="R2833" s="36">
        <v>0</v>
      </c>
      <c r="S2833" s="36">
        <v>0</v>
      </c>
      <c r="T2833" s="36">
        <v>0</v>
      </c>
      <c r="U2833" s="36">
        <v>0</v>
      </c>
      <c r="V2833" s="36">
        <v>0</v>
      </c>
    </row>
    <row r="2834" spans="1:22" ht="14.55" x14ac:dyDescent="0.35">
      <c r="A2834" s="22" t="e">
        <f>VLOOKUP(lex_jul_2014[[#This Row],[Locationid]],[1]LibPAS_data!$A$2:$D$264,4,FALSE)</f>
        <v>#N/A</v>
      </c>
      <c r="B2834" s="10" t="str">
        <f>TEXT(C2834,"yyyy")&amp;"-"&amp;"Q"&amp;LOOKUP(MONTH(C2834),{1,4,7,10},{1,2,3,4})</f>
        <v>2016-Q3</v>
      </c>
      <c r="C2834" s="19">
        <v>42583</v>
      </c>
      <c r="D2834" s="7">
        <f>YEAR(DATE(YEAR(lex_jul_2014[[#This Row],[Date]]),MONTH(lex_jul_2014[[#This Row],[Date]])+6,1))</f>
        <v>2017</v>
      </c>
      <c r="E2834" s="39" t="str">
        <f>TEXT(lex_jul_2014[[#This Row],[Date]],"YYYY")</f>
        <v>2016</v>
      </c>
      <c r="F2834" s="36" t="s">
        <v>267</v>
      </c>
      <c r="G2834" s="7" t="str">
        <f>VLOOKUP(K2834,[1]LibPAS_data!$A$2:$C$600,3,FALSE)</f>
        <v>State</v>
      </c>
      <c r="H2834" s="36">
        <v>14554</v>
      </c>
      <c r="I2834" s="36" t="s">
        <v>143</v>
      </c>
      <c r="J2834" s="7" t="str">
        <f>VLOOKUP(K2834,[1]LibPAS_data!$A$2:$C$601,2,FALSE)</f>
        <v>Arizona State Library</v>
      </c>
      <c r="K2834" s="11" t="s">
        <v>153</v>
      </c>
      <c r="L2834" s="36"/>
      <c r="M2834" s="37" t="s">
        <v>266</v>
      </c>
      <c r="N2834" s="36"/>
      <c r="O2834" s="36"/>
      <c r="P2834" s="36">
        <v>34</v>
      </c>
      <c r="Q2834" s="36">
        <v>6</v>
      </c>
      <c r="R2834" s="36">
        <v>179</v>
      </c>
      <c r="S2834" s="36">
        <v>8</v>
      </c>
      <c r="T2834" s="36">
        <v>8</v>
      </c>
      <c r="U2834" s="36">
        <v>4</v>
      </c>
      <c r="V2834" s="36">
        <v>5</v>
      </c>
    </row>
    <row r="2835" spans="1:22" ht="14.55" x14ac:dyDescent="0.35">
      <c r="A2835" s="22" t="e">
        <f>VLOOKUP(lex_jul_2014[[#This Row],[Locationid]],[1]LibPAS_data!$A$2:$D$264,4,FALSE)</f>
        <v>#N/A</v>
      </c>
      <c r="B2835" s="10" t="str">
        <f>TEXT(C2835,"yyyy")&amp;"-"&amp;"Q"&amp;LOOKUP(MONTH(C2835),{1,4,7,10},{1,2,3,4})</f>
        <v>2016-Q3</v>
      </c>
      <c r="C2835" s="19">
        <v>42583</v>
      </c>
      <c r="D2835" s="7">
        <f>YEAR(DATE(YEAR(lex_jul_2014[[#This Row],[Date]]),MONTH(lex_jul_2014[[#This Row],[Date]])+6,1))</f>
        <v>2017</v>
      </c>
      <c r="E2835" s="39" t="str">
        <f>TEXT(lex_jul_2014[[#This Row],[Date]],"YYYY")</f>
        <v>2016</v>
      </c>
      <c r="F2835" s="36" t="s">
        <v>267</v>
      </c>
      <c r="G2835" s="7" t="str">
        <f>VLOOKUP(K2835,[1]LibPAS_data!$A$2:$C$600,3,FALSE)</f>
        <v>Yavapai</v>
      </c>
      <c r="H2835" s="36">
        <v>14520</v>
      </c>
      <c r="I2835" s="36" t="s">
        <v>54</v>
      </c>
      <c r="J2835" s="7" t="str">
        <f>VLOOKUP(K2835,[1]LibPAS_data!$A$2:$C$601,2,FALSE)</f>
        <v>Ash Fork Public Library</v>
      </c>
      <c r="K2835" s="13" t="s">
        <v>154</v>
      </c>
      <c r="L2835" s="36" t="s">
        <v>39</v>
      </c>
      <c r="M2835" s="37" t="s">
        <v>266</v>
      </c>
      <c r="N2835" s="36"/>
      <c r="O2835" s="36"/>
      <c r="P2835" s="36">
        <v>0</v>
      </c>
      <c r="Q2835" s="36">
        <v>0</v>
      </c>
      <c r="R2835" s="36">
        <v>0</v>
      </c>
      <c r="S2835" s="36">
        <v>0</v>
      </c>
      <c r="T2835" s="36">
        <v>0</v>
      </c>
      <c r="U2835" s="36">
        <v>0</v>
      </c>
      <c r="V2835" s="36">
        <v>0</v>
      </c>
    </row>
    <row r="2836" spans="1:22" ht="14.55" x14ac:dyDescent="0.35">
      <c r="A2836" s="22" t="str">
        <f>VLOOKUP(lex_jul_2014[[#This Row],[Locationid]],[1]LibPAS_data!$A$2:$D$264,4,FALSE)</f>
        <v>N/A</v>
      </c>
      <c r="B2836" s="10" t="str">
        <f>TEXT(C2836,"yyyy")&amp;"-"&amp;"Q"&amp;LOOKUP(MONTH(C2836),{1,4,7,10},{1,2,3,4})</f>
        <v>2016-Q3</v>
      </c>
      <c r="C2836" s="19">
        <v>42583</v>
      </c>
      <c r="D2836" s="7">
        <f>YEAR(DATE(YEAR(lex_jul_2014[[#This Row],[Date]]),MONTH(lex_jul_2014[[#This Row],[Date]])+6,1))</f>
        <v>2017</v>
      </c>
      <c r="E2836" s="39" t="str">
        <f>TEXT(lex_jul_2014[[#This Row],[Date]],"YYYY")</f>
        <v>2016</v>
      </c>
      <c r="F2836" s="36" t="s">
        <v>267</v>
      </c>
      <c r="G2836" s="7" t="str">
        <f>VLOOKUP(K2836,[1]LibPAS_data!$A$2:$C$600,3,FALSE)</f>
        <v>Mohave</v>
      </c>
      <c r="H2836" s="36">
        <v>14489</v>
      </c>
      <c r="I2836" s="36" t="s">
        <v>30</v>
      </c>
      <c r="J2836" s="7" t="str">
        <f>VLOOKUP(K2836,[1]LibPAS_data!$A$2:$C$601,2,FALSE)</f>
        <v>Ava Ich Asiit Tribal Library</v>
      </c>
      <c r="K2836" s="11" t="s">
        <v>155</v>
      </c>
      <c r="L2836" s="36" t="s">
        <v>28</v>
      </c>
      <c r="M2836" s="37" t="s">
        <v>266</v>
      </c>
      <c r="N2836" s="36"/>
      <c r="O2836" s="36"/>
      <c r="P2836" s="36">
        <v>0</v>
      </c>
      <c r="Q2836" s="36">
        <v>0</v>
      </c>
      <c r="R2836" s="36">
        <v>0</v>
      </c>
      <c r="S2836" s="36">
        <v>0</v>
      </c>
      <c r="T2836" s="36">
        <v>0</v>
      </c>
      <c r="U2836" s="36">
        <v>0</v>
      </c>
      <c r="V2836" s="36">
        <v>0</v>
      </c>
    </row>
    <row r="2837" spans="1:22" ht="14.55" x14ac:dyDescent="0.35">
      <c r="A2837" s="22">
        <f>VLOOKUP(lex_jul_2014[[#This Row],[Locationid]],[1]LibPAS_data!$A$2:$D$264,4,FALSE)</f>
        <v>22669</v>
      </c>
      <c r="B2837" s="10" t="str">
        <f>TEXT(C2837,"yyyy")&amp;"-"&amp;"Q"&amp;LOOKUP(MONTH(C2837),{1,4,7,10},{1,2,3,4})</f>
        <v>2016-Q3</v>
      </c>
      <c r="C2837" s="19">
        <v>42583</v>
      </c>
      <c r="D2837" s="7">
        <f>YEAR(DATE(YEAR(lex_jul_2014[[#This Row],[Date]]),MONTH(lex_jul_2014[[#This Row],[Date]])+6,1))</f>
        <v>2017</v>
      </c>
      <c r="E2837" s="39" t="str">
        <f>TEXT(lex_jul_2014[[#This Row],[Date]],"YYYY")</f>
        <v>2016</v>
      </c>
      <c r="F2837" s="36" t="s">
        <v>267</v>
      </c>
      <c r="G2837" s="7" t="str">
        <f>VLOOKUP(K2837,[1]LibPAS_data!$A$2:$C$600,3,FALSE)</f>
        <v>Maricopa</v>
      </c>
      <c r="H2837" s="36">
        <v>6014</v>
      </c>
      <c r="I2837" s="36" t="s">
        <v>95</v>
      </c>
      <c r="J2837" s="7" t="str">
        <f>VLOOKUP(K2837,[1]LibPAS_data!$A$2:$C$601,2,FALSE)</f>
        <v>Avondale Public Library</v>
      </c>
      <c r="K2837" s="13" t="s">
        <v>156</v>
      </c>
      <c r="L2837" s="36" t="s">
        <v>96</v>
      </c>
      <c r="M2837" s="37" t="s">
        <v>266</v>
      </c>
      <c r="N2837" s="36"/>
      <c r="O2837" s="36"/>
      <c r="P2837" s="36">
        <v>11</v>
      </c>
      <c r="Q2837" s="36">
        <v>2</v>
      </c>
      <c r="R2837" s="36">
        <v>55</v>
      </c>
      <c r="S2837" s="36">
        <v>4</v>
      </c>
      <c r="T2837" s="36">
        <v>0</v>
      </c>
      <c r="U2837" s="36">
        <v>3</v>
      </c>
      <c r="V2837" s="36">
        <v>0</v>
      </c>
    </row>
    <row r="2838" spans="1:22" ht="14.55" x14ac:dyDescent="0.35">
      <c r="A2838" s="22" t="e">
        <f>VLOOKUP(lex_jul_2014[[#This Row],[Locationid]],[1]LibPAS_data!$A$2:$D$264,4,FALSE)</f>
        <v>#N/A</v>
      </c>
      <c r="B2838" s="10" t="str">
        <f>TEXT(C2838,"yyyy")&amp;"-"&amp;"Q"&amp;LOOKUP(MONTH(C2838),{1,4,7,10},{1,2,3,4})</f>
        <v>2016-Q3</v>
      </c>
      <c r="C2838" s="19">
        <v>42583</v>
      </c>
      <c r="D2838" s="7">
        <f>YEAR(DATE(YEAR(lex_jul_2014[[#This Row],[Date]]),MONTH(lex_jul_2014[[#This Row],[Date]])+6,1))</f>
        <v>2017</v>
      </c>
      <c r="E2838" s="39" t="str">
        <f>TEXT(lex_jul_2014[[#This Row],[Date]],"YYYY")</f>
        <v>2016</v>
      </c>
      <c r="F2838" s="36" t="s">
        <v>267</v>
      </c>
      <c r="G2838" s="7" t="str">
        <f>VLOOKUP(K2838,[1]LibPAS_data!$A$2:$C$600,3,FALSE)</f>
        <v>Yavapai</v>
      </c>
      <c r="H2838" s="36">
        <v>14532</v>
      </c>
      <c r="I2838" s="36" t="s">
        <v>42</v>
      </c>
      <c r="J2838" s="7" t="str">
        <f>VLOOKUP(K2838,[1]LibPAS_data!$A$2:$C$601,2,FALSE)</f>
        <v>Bagdad Public Library</v>
      </c>
      <c r="K2838" s="11" t="s">
        <v>157</v>
      </c>
      <c r="L2838" s="36" t="s">
        <v>39</v>
      </c>
      <c r="M2838" s="37" t="s">
        <v>266</v>
      </c>
      <c r="N2838" s="36"/>
      <c r="O2838" s="36"/>
      <c r="P2838" s="36">
        <v>37</v>
      </c>
      <c r="Q2838" s="36">
        <v>0</v>
      </c>
      <c r="R2838" s="36">
        <v>308</v>
      </c>
      <c r="S2838" s="36">
        <v>5</v>
      </c>
      <c r="T2838" s="36">
        <v>9</v>
      </c>
      <c r="U2838" s="36">
        <v>0</v>
      </c>
      <c r="V2838" s="36">
        <v>2</v>
      </c>
    </row>
    <row r="2839" spans="1:22" ht="14.55" x14ac:dyDescent="0.35">
      <c r="A2839" s="22" t="e">
        <f>VLOOKUP(lex_jul_2014[[#This Row],[Locationid]],[1]LibPAS_data!$A$2:$D$264,4,FALSE)</f>
        <v>#N/A</v>
      </c>
      <c r="B2839" s="10" t="str">
        <f>TEXT(C2839,"yyyy")&amp;"-"&amp;"Q"&amp;LOOKUP(MONTH(C2839),{1,4,7,10},{1,2,3,4})</f>
        <v>2016-Q3</v>
      </c>
      <c r="C2839" s="19">
        <v>42583</v>
      </c>
      <c r="D2839" s="7">
        <f>YEAR(DATE(YEAR(lex_jul_2014[[#This Row],[Date]]),MONTH(lex_jul_2014[[#This Row],[Date]])+6,1))</f>
        <v>2017</v>
      </c>
      <c r="E2839" s="39" t="str">
        <f>TEXT(lex_jul_2014[[#This Row],[Date]],"YYYY")</f>
        <v>2016</v>
      </c>
      <c r="F2839" s="36" t="s">
        <v>267</v>
      </c>
      <c r="G2839" s="7" t="str">
        <f>VLOOKUP(K2839,[1]LibPAS_data!$A$2:$C$600,3,FALSE)</f>
        <v>Yavapai</v>
      </c>
      <c r="H2839" s="36">
        <v>19554</v>
      </c>
      <c r="I2839" s="36" t="s">
        <v>294</v>
      </c>
      <c r="J2839" s="7" t="str">
        <f>VLOOKUP(K2839,[1]LibPAS_data!$A$2:$C$601,2,FALSE)</f>
        <v>Beaver Creek Public School Library</v>
      </c>
      <c r="K2839" s="13" t="s">
        <v>295</v>
      </c>
      <c r="L2839" s="36"/>
      <c r="M2839" s="37" t="s">
        <v>266</v>
      </c>
      <c r="N2839" s="36"/>
      <c r="O2839" s="36"/>
      <c r="P2839" s="36">
        <v>0</v>
      </c>
      <c r="Q2839" s="36">
        <v>0</v>
      </c>
      <c r="R2839" s="36">
        <v>0</v>
      </c>
      <c r="S2839" s="36">
        <v>0</v>
      </c>
      <c r="T2839" s="36">
        <v>0</v>
      </c>
      <c r="U2839" s="36">
        <v>0</v>
      </c>
      <c r="V2839" s="36">
        <v>0</v>
      </c>
    </row>
    <row r="2840" spans="1:22" ht="14.55" x14ac:dyDescent="0.35">
      <c r="A2840" s="22">
        <f>VLOOKUP(lex_jul_2014[[#This Row],[Locationid]],[1]LibPAS_data!$A$2:$D$264,4,FALSE)</f>
        <v>6821</v>
      </c>
      <c r="B2840" s="10" t="str">
        <f>TEXT(C2840,"yyyy")&amp;"-"&amp;"Q"&amp;LOOKUP(MONTH(C2840),{1,4,7,10},{1,2,3,4})</f>
        <v>2016-Q3</v>
      </c>
      <c r="C2840" s="19">
        <v>42583</v>
      </c>
      <c r="D2840" s="7">
        <f>YEAR(DATE(YEAR(lex_jul_2014[[#This Row],[Date]]),MONTH(lex_jul_2014[[#This Row],[Date]])+6,1))</f>
        <v>2017</v>
      </c>
      <c r="E2840" s="39" t="str">
        <f>TEXT(lex_jul_2014[[#This Row],[Date]],"YYYY")</f>
        <v>2016</v>
      </c>
      <c r="F2840" s="36" t="s">
        <v>267</v>
      </c>
      <c r="G2840" s="7" t="str">
        <f>VLOOKUP(K2840,[1]LibPAS_data!$A$2:$C$600,3,FALSE)</f>
        <v>Cochise</v>
      </c>
      <c r="H2840" s="36">
        <v>14448</v>
      </c>
      <c r="I2840" s="36" t="s">
        <v>82</v>
      </c>
      <c r="J2840" s="7" t="str">
        <f>VLOOKUP(K2840,[1]LibPAS_data!$A$2:$C$601,2,FALSE)</f>
        <v>Benson Public Library</v>
      </c>
      <c r="K2840" s="11" t="s">
        <v>158</v>
      </c>
      <c r="L2840" s="36" t="s">
        <v>76</v>
      </c>
      <c r="M2840" s="37" t="s">
        <v>266</v>
      </c>
      <c r="N2840" s="36"/>
      <c r="O2840" s="36"/>
      <c r="P2840" s="36">
        <v>0</v>
      </c>
      <c r="Q2840" s="36">
        <v>0</v>
      </c>
      <c r="R2840" s="36">
        <v>0</v>
      </c>
      <c r="S2840" s="36">
        <v>0</v>
      </c>
      <c r="T2840" s="36">
        <v>0</v>
      </c>
      <c r="U2840" s="36">
        <v>0</v>
      </c>
      <c r="V2840" s="36">
        <v>0</v>
      </c>
    </row>
    <row r="2841" spans="1:22" ht="14.55" x14ac:dyDescent="0.35">
      <c r="A2841" s="22" t="e">
        <f>VLOOKUP(lex_jul_2014[[#This Row],[Locationid]],[1]LibPAS_data!$A$2:$D$264,4,FALSE)</f>
        <v>#N/A</v>
      </c>
      <c r="B2841" s="10" t="str">
        <f>TEXT(C2841,"yyyy")&amp;"-"&amp;"Q"&amp;LOOKUP(MONTH(C2841),{1,4,7,10},{1,2,3,4})</f>
        <v>2016-Q3</v>
      </c>
      <c r="C2841" s="19">
        <v>42583</v>
      </c>
      <c r="D2841" s="7">
        <f>YEAR(DATE(YEAR(lex_jul_2014[[#This Row],[Date]]),MONTH(lex_jul_2014[[#This Row],[Date]])+6,1))</f>
        <v>2017</v>
      </c>
      <c r="E2841" s="39" t="str">
        <f>TEXT(lex_jul_2014[[#This Row],[Date]],"YYYY")</f>
        <v>2016</v>
      </c>
      <c r="F2841" s="36" t="s">
        <v>267</v>
      </c>
      <c r="G2841" s="7" t="str">
        <f>VLOOKUP(K2841,[1]LibPAS_data!$A$2:$C$600,3,FALSE)</f>
        <v>Yavapai</v>
      </c>
      <c r="H2841" s="36">
        <v>14536</v>
      </c>
      <c r="I2841" s="36" t="s">
        <v>55</v>
      </c>
      <c r="J2841" s="7" t="str">
        <f>VLOOKUP(K2841,[1]LibPAS_data!$A$2:$C$601,2,FALSE)</f>
        <v>Black Canyon City Community Library</v>
      </c>
      <c r="K2841" s="13" t="s">
        <v>159</v>
      </c>
      <c r="L2841" s="36" t="s">
        <v>39</v>
      </c>
      <c r="M2841" s="37" t="s">
        <v>266</v>
      </c>
      <c r="N2841" s="36"/>
      <c r="O2841" s="36"/>
      <c r="P2841" s="36">
        <v>0</v>
      </c>
      <c r="Q2841" s="36">
        <v>0</v>
      </c>
      <c r="R2841" s="36">
        <v>0</v>
      </c>
      <c r="S2841" s="36">
        <v>0</v>
      </c>
      <c r="T2841" s="36">
        <v>0</v>
      </c>
      <c r="U2841" s="36">
        <v>0</v>
      </c>
      <c r="V2841" s="36">
        <v>0</v>
      </c>
    </row>
    <row r="2842" spans="1:22" ht="14.55" x14ac:dyDescent="0.35">
      <c r="A2842" s="22" t="e">
        <f>VLOOKUP(lex_jul_2014[[#This Row],[Locationid]],[1]LibPAS_data!$A$2:$D$264,4,FALSE)</f>
        <v>#N/A</v>
      </c>
      <c r="B2842" s="10" t="str">
        <f>TEXT(C2842,"yyyy")&amp;"-"&amp;"Q"&amp;LOOKUP(MONTH(C2842),{1,4,7,10},{1,2,3,4})</f>
        <v>2016-Q3</v>
      </c>
      <c r="C2842" s="19">
        <v>42583</v>
      </c>
      <c r="D2842" s="7">
        <f>YEAR(DATE(YEAR(lex_jul_2014[[#This Row],[Date]]),MONTH(lex_jul_2014[[#This Row],[Date]])+6,1))</f>
        <v>2017</v>
      </c>
      <c r="E2842" s="39" t="str">
        <f>TEXT(lex_jul_2014[[#This Row],[Date]],"YYYY")</f>
        <v>2016</v>
      </c>
      <c r="F2842" s="36" t="s">
        <v>267</v>
      </c>
      <c r="G2842" s="7" t="str">
        <f>VLOOKUP(K2842,[1]LibPAS_data!$A$2:$C$600,3,FALSE)</f>
        <v>Greenlee</v>
      </c>
      <c r="H2842" s="36">
        <v>14469</v>
      </c>
      <c r="I2842" s="36" t="s">
        <v>71</v>
      </c>
      <c r="J2842" s="7" t="str">
        <f>VLOOKUP(K2842,[1]LibPAS_data!$A$2:$C$601,2,FALSE)</f>
        <v>Blue Public Library</v>
      </c>
      <c r="K2842" s="11" t="s">
        <v>160</v>
      </c>
      <c r="L2842" s="36" t="s">
        <v>70</v>
      </c>
      <c r="M2842" s="37" t="s">
        <v>266</v>
      </c>
      <c r="N2842" s="36"/>
      <c r="O2842" s="36"/>
      <c r="P2842" s="36">
        <v>0</v>
      </c>
      <c r="Q2842" s="36">
        <v>0</v>
      </c>
      <c r="R2842" s="36">
        <v>0</v>
      </c>
      <c r="S2842" s="36">
        <v>0</v>
      </c>
      <c r="T2842" s="36">
        <v>0</v>
      </c>
      <c r="U2842" s="36">
        <v>0</v>
      </c>
      <c r="V2842" s="36">
        <v>0</v>
      </c>
    </row>
    <row r="2843" spans="1:22" ht="14.55" x14ac:dyDescent="0.35">
      <c r="A2843" s="22" t="e">
        <f>VLOOKUP(lex_jul_2014[[#This Row],[Locationid]],[1]LibPAS_data!$A$2:$D$264,4,FALSE)</f>
        <v>#N/A</v>
      </c>
      <c r="B2843" s="10" t="str">
        <f>TEXT(C2843,"yyyy")&amp;"-"&amp;"Q"&amp;LOOKUP(MONTH(C2843),{1,4,7,10},{1,2,3,4})</f>
        <v>2016-Q3</v>
      </c>
      <c r="C2843" s="19">
        <v>42583</v>
      </c>
      <c r="D2843" s="7">
        <f>YEAR(DATE(YEAR(lex_jul_2014[[#This Row],[Date]]),MONTH(lex_jul_2014[[#This Row],[Date]])+6,1))</f>
        <v>2017</v>
      </c>
      <c r="E2843" s="39" t="str">
        <f>TEXT(lex_jul_2014[[#This Row],[Date]],"YYYY")</f>
        <v>2016</v>
      </c>
      <c r="F2843" s="36" t="s">
        <v>267</v>
      </c>
      <c r="G2843" s="7" t="str">
        <f>VLOOKUP(K2843,[1]LibPAS_data!$A$2:$C$600,3,FALSE)</f>
        <v>La Paz</v>
      </c>
      <c r="H2843" s="36">
        <v>14474</v>
      </c>
      <c r="I2843" s="36" t="s">
        <v>36</v>
      </c>
      <c r="J2843" s="7" t="str">
        <f>VLOOKUP(K2843,[1]LibPAS_data!$A$2:$C$601,2,FALSE)</f>
        <v>Bouse Public Library</v>
      </c>
      <c r="K2843" s="13" t="s">
        <v>161</v>
      </c>
      <c r="L2843" s="36" t="s">
        <v>34</v>
      </c>
      <c r="M2843" s="37" t="s">
        <v>266</v>
      </c>
      <c r="N2843" s="36"/>
      <c r="O2843" s="36"/>
      <c r="P2843" s="36">
        <v>0</v>
      </c>
      <c r="Q2843" s="36">
        <v>0</v>
      </c>
      <c r="R2843" s="36">
        <v>0</v>
      </c>
      <c r="S2843" s="36">
        <v>0</v>
      </c>
      <c r="T2843" s="36">
        <v>0</v>
      </c>
      <c r="U2843" s="36">
        <v>0</v>
      </c>
      <c r="V2843" s="36">
        <v>0</v>
      </c>
    </row>
    <row r="2844" spans="1:22" ht="14.55" x14ac:dyDescent="0.35">
      <c r="A2844" s="22" t="str">
        <f>VLOOKUP(lex_jul_2014[[#This Row],[Locationid]],[1]LibPAS_data!$A$2:$D$264,4,FALSE)</f>
        <v>N/A</v>
      </c>
      <c r="B2844" s="10" t="str">
        <f>TEXT(C2844,"yyyy")&amp;"-"&amp;"Q"&amp;LOOKUP(MONTH(C2844),{1,4,7,10},{1,2,3,4})</f>
        <v>2016-Q3</v>
      </c>
      <c r="C2844" s="19">
        <v>42583</v>
      </c>
      <c r="D2844" s="7">
        <f>YEAR(DATE(YEAR(lex_jul_2014[[#This Row],[Date]]),MONTH(lex_jul_2014[[#This Row],[Date]])+6,1))</f>
        <v>2017</v>
      </c>
      <c r="E2844" s="39" t="str">
        <f>TEXT(lex_jul_2014[[#This Row],[Date]],"YYYY")</f>
        <v>2016</v>
      </c>
      <c r="F2844" s="36" t="s">
        <v>267</v>
      </c>
      <c r="G2844" s="7" t="str">
        <f>VLOOKUP(K2844,[1]LibPAS_data!$A$2:$C$600,3,FALSE)</f>
        <v>Maricopa</v>
      </c>
      <c r="H2844" s="36">
        <v>14478</v>
      </c>
      <c r="I2844" s="36" t="s">
        <v>100</v>
      </c>
      <c r="J2844" s="7" t="str">
        <f>VLOOKUP(K2844,[1]LibPAS_data!$A$2:$C$601,2,FALSE)</f>
        <v>Buckeye Public Library</v>
      </c>
      <c r="K2844" s="11" t="s">
        <v>162</v>
      </c>
      <c r="L2844" s="36" t="s">
        <v>96</v>
      </c>
      <c r="M2844" s="37" t="s">
        <v>266</v>
      </c>
      <c r="N2844" s="36"/>
      <c r="O2844" s="36"/>
      <c r="P2844" s="36">
        <v>1</v>
      </c>
      <c r="Q2844" s="36">
        <v>1</v>
      </c>
      <c r="R2844" s="36">
        <v>6</v>
      </c>
      <c r="S2844" s="36">
        <v>0</v>
      </c>
      <c r="T2844" s="36">
        <v>0</v>
      </c>
      <c r="U2844" s="36">
        <v>1</v>
      </c>
      <c r="V2844" s="36">
        <v>0</v>
      </c>
    </row>
    <row r="2845" spans="1:22" ht="14.55" x14ac:dyDescent="0.35">
      <c r="A2845" s="22">
        <f>VLOOKUP(lex_jul_2014[[#This Row],[Locationid]],[1]LibPAS_data!$A$2:$D$264,4,FALSE)</f>
        <v>3311</v>
      </c>
      <c r="B2845" s="10" t="str">
        <f>TEXT(C2845,"yyyy")&amp;"-"&amp;"Q"&amp;LOOKUP(MONTH(C2845),{1,4,7,10},{1,2,3,4})</f>
        <v>2016-Q3</v>
      </c>
      <c r="C2845" s="19">
        <v>42583</v>
      </c>
      <c r="D2845" s="7">
        <f>YEAR(DATE(YEAR(lex_jul_2014[[#This Row],[Date]]),MONTH(lex_jul_2014[[#This Row],[Date]])+6,1))</f>
        <v>2017</v>
      </c>
      <c r="E2845" s="39" t="str">
        <f>TEXT(lex_jul_2014[[#This Row],[Date]],"YYYY")</f>
        <v>2016</v>
      </c>
      <c r="F2845" s="36" t="s">
        <v>267</v>
      </c>
      <c r="G2845" s="7" t="str">
        <f>VLOOKUP(K2845,[1]LibPAS_data!$A$2:$C$600,3,FALSE)</f>
        <v>Yavapai</v>
      </c>
      <c r="H2845" s="36">
        <v>14521</v>
      </c>
      <c r="I2845" s="36" t="s">
        <v>56</v>
      </c>
      <c r="J2845" s="7" t="str">
        <f>VLOOKUP(K2845,[1]LibPAS_data!$A$2:$C$601,2,FALSE)</f>
        <v>Camp Verde Community Library</v>
      </c>
      <c r="K2845" s="13" t="s">
        <v>163</v>
      </c>
      <c r="L2845" s="36" t="s">
        <v>39</v>
      </c>
      <c r="M2845" s="37" t="s">
        <v>266</v>
      </c>
      <c r="N2845" s="36"/>
      <c r="O2845" s="36"/>
      <c r="P2845" s="36">
        <v>2</v>
      </c>
      <c r="Q2845" s="36">
        <v>1</v>
      </c>
      <c r="R2845" s="36">
        <v>4</v>
      </c>
      <c r="S2845" s="36">
        <v>0</v>
      </c>
      <c r="T2845" s="36">
        <v>0</v>
      </c>
      <c r="U2845" s="36">
        <v>0</v>
      </c>
      <c r="V2845" s="36">
        <v>1</v>
      </c>
    </row>
    <row r="2846" spans="1:22" ht="14.55" x14ac:dyDescent="0.35">
      <c r="A2846" s="22">
        <f>VLOOKUP(lex_jul_2014[[#This Row],[Locationid]],[1]LibPAS_data!$A$2:$D$264,4,FALSE)</f>
        <v>48762</v>
      </c>
      <c r="B2846" s="10" t="str">
        <f>TEXT(C2846,"yyyy")&amp;"-"&amp;"Q"&amp;LOOKUP(MONTH(C2846),{1,4,7,10},{1,2,3,4})</f>
        <v>2016-Q3</v>
      </c>
      <c r="C2846" s="19">
        <v>42583</v>
      </c>
      <c r="D2846" s="7">
        <f>YEAR(DATE(YEAR(lex_jul_2014[[#This Row],[Date]]),MONTH(lex_jul_2014[[#This Row],[Date]])+6,1))</f>
        <v>2017</v>
      </c>
      <c r="E2846" s="39" t="str">
        <f>TEXT(lex_jul_2014[[#This Row],[Date]],"YYYY")</f>
        <v>2016</v>
      </c>
      <c r="F2846" s="36" t="s">
        <v>267</v>
      </c>
      <c r="G2846" s="7" t="str">
        <f>VLOOKUP(K2846,[1]LibPAS_data!$A$2:$C$600,3,FALSE)</f>
        <v>Pinal</v>
      </c>
      <c r="H2846" s="36">
        <v>13835</v>
      </c>
      <c r="I2846" s="36" t="s">
        <v>19</v>
      </c>
      <c r="J2846" s="7" t="str">
        <f>VLOOKUP(K2846,[1]LibPAS_data!$A$2:$C$601,2,FALSE)</f>
        <v>Casa Grande Public Library</v>
      </c>
      <c r="K2846" s="11" t="s">
        <v>164</v>
      </c>
      <c r="L2846" s="36" t="s">
        <v>13</v>
      </c>
      <c r="M2846" s="37" t="s">
        <v>266</v>
      </c>
      <c r="N2846" s="36"/>
      <c r="O2846" s="36"/>
      <c r="P2846" s="36">
        <v>0</v>
      </c>
      <c r="Q2846" s="36">
        <v>0</v>
      </c>
      <c r="R2846" s="36">
        <v>0</v>
      </c>
      <c r="S2846" s="36">
        <v>0</v>
      </c>
      <c r="T2846" s="36">
        <v>0</v>
      </c>
      <c r="U2846" s="36">
        <v>0</v>
      </c>
      <c r="V2846" s="36">
        <v>0</v>
      </c>
    </row>
    <row r="2847" spans="1:22" ht="14.55" x14ac:dyDescent="0.35">
      <c r="A2847" s="22" t="e">
        <f>VLOOKUP(lex_jul_2014[[#This Row],[Locationid]],[1]LibPAS_data!$A$2:$D$264,4,FALSE)</f>
        <v>#N/A</v>
      </c>
      <c r="B2847" s="10" t="str">
        <f>TEXT(C2847,"yyyy")&amp;"-"&amp;"Q"&amp;LOOKUP(MONTH(C2847),{1,4,7,10},{1,2,3,4})</f>
        <v>2016-Q3</v>
      </c>
      <c r="C2847" s="19">
        <v>42583</v>
      </c>
      <c r="D2847" s="7">
        <f>YEAR(DATE(YEAR(lex_jul_2014[[#This Row],[Date]]),MONTH(lex_jul_2014[[#This Row],[Date]])+6,1))</f>
        <v>2017</v>
      </c>
      <c r="E2847" s="39" t="str">
        <f>TEXT(lex_jul_2014[[#This Row],[Date]],"YYYY")</f>
        <v>2016</v>
      </c>
      <c r="F2847" s="36" t="s">
        <v>267</v>
      </c>
      <c r="G2847" s="7" t="str">
        <f>VLOOKUP(K2847,[1]LibPAS_data!$A$2:$C$600,3,FALSE)</f>
        <v>Yavapai</v>
      </c>
      <c r="H2847" s="36">
        <v>14325</v>
      </c>
      <c r="I2847" s="36" t="s">
        <v>37</v>
      </c>
      <c r="J2847" s="7" t="str">
        <f>VLOOKUP(K2847,[1]LibPAS_data!$A$2:$C$601,2,FALSE)</f>
        <v>Centennial Public Library</v>
      </c>
      <c r="K2847" s="13" t="s">
        <v>165</v>
      </c>
      <c r="L2847" s="36" t="s">
        <v>34</v>
      </c>
      <c r="M2847" s="37" t="s">
        <v>266</v>
      </c>
      <c r="N2847" s="36"/>
      <c r="O2847" s="36"/>
      <c r="P2847" s="36">
        <v>0</v>
      </c>
      <c r="Q2847" s="36">
        <v>0</v>
      </c>
      <c r="R2847" s="36">
        <v>0</v>
      </c>
      <c r="S2847" s="36">
        <v>0</v>
      </c>
      <c r="T2847" s="36">
        <v>0</v>
      </c>
      <c r="U2847" s="36">
        <v>0</v>
      </c>
      <c r="V2847" s="36">
        <v>0</v>
      </c>
    </row>
    <row r="2848" spans="1:22" ht="14.55" x14ac:dyDescent="0.35">
      <c r="A2848" s="22">
        <f>VLOOKUP(lex_jul_2014[[#This Row],[Locationid]],[1]LibPAS_data!$A$2:$D$264,4,FALSE)</f>
        <v>309229</v>
      </c>
      <c r="B2848" s="10" t="str">
        <f>TEXT(C2848,"yyyy")&amp;"-"&amp;"Q"&amp;LOOKUP(MONTH(C2848),{1,4,7,10},{1,2,3,4})</f>
        <v>2016-Q3</v>
      </c>
      <c r="C2848" s="19">
        <v>42583</v>
      </c>
      <c r="D2848" s="7">
        <f>YEAR(DATE(YEAR(lex_jul_2014[[#This Row],[Date]]),MONTH(lex_jul_2014[[#This Row],[Date]])+6,1))</f>
        <v>2017</v>
      </c>
      <c r="E2848" s="39" t="str">
        <f>TEXT(lex_jul_2014[[#This Row],[Date]],"YYYY")</f>
        <v>2016</v>
      </c>
      <c r="F2848" s="36" t="s">
        <v>267</v>
      </c>
      <c r="G2848" s="7" t="str">
        <f>VLOOKUP(K2848,[1]LibPAS_data!$A$2:$C$600,3,FALSE)</f>
        <v>Maricopa</v>
      </c>
      <c r="H2848" s="36">
        <v>12890</v>
      </c>
      <c r="I2848" s="36" t="s">
        <v>99</v>
      </c>
      <c r="J2848" s="7" t="str">
        <f>VLOOKUP(K2848,[1]LibPAS_data!$A$2:$C$601,2,FALSE)</f>
        <v xml:space="preserve">Chandler Public Library </v>
      </c>
      <c r="K2848" s="11" t="s">
        <v>166</v>
      </c>
      <c r="L2848" s="36" t="s">
        <v>96</v>
      </c>
      <c r="M2848" s="37" t="s">
        <v>266</v>
      </c>
      <c r="N2848" s="36"/>
      <c r="O2848" s="36"/>
      <c r="P2848" s="36">
        <v>14</v>
      </c>
      <c r="Q2848" s="36">
        <v>4</v>
      </c>
      <c r="R2848" s="36">
        <v>112</v>
      </c>
      <c r="S2848" s="36">
        <v>5</v>
      </c>
      <c r="T2848" s="36">
        <v>2</v>
      </c>
      <c r="U2848" s="36">
        <v>18</v>
      </c>
      <c r="V2848" s="36">
        <v>1</v>
      </c>
    </row>
    <row r="2849" spans="1:22" ht="14.55" x14ac:dyDescent="0.35">
      <c r="A2849" s="22">
        <f>VLOOKUP(lex_jul_2014[[#This Row],[Locationid]],[1]LibPAS_data!$A$2:$D$264,4,FALSE)</f>
        <v>10528</v>
      </c>
      <c r="B2849" s="10" t="str">
        <f>TEXT(C2849,"yyyy")&amp;"-"&amp;"Q"&amp;LOOKUP(MONTH(C2849),{1,4,7,10},{1,2,3,4})</f>
        <v>2016-Q3</v>
      </c>
      <c r="C2849" s="19">
        <v>42583</v>
      </c>
      <c r="D2849" s="7">
        <f>YEAR(DATE(YEAR(lex_jul_2014[[#This Row],[Date]]),MONTH(lex_jul_2014[[#This Row],[Date]])+6,1))</f>
        <v>2017</v>
      </c>
      <c r="E2849" s="39" t="str">
        <f>TEXT(lex_jul_2014[[#This Row],[Date]],"YYYY")</f>
        <v>2016</v>
      </c>
      <c r="F2849" s="36" t="s">
        <v>267</v>
      </c>
      <c r="G2849" s="7" t="str">
        <f>VLOOKUP(K2849,[1]LibPAS_data!$A$2:$C$600,3,FALSE)</f>
        <v>Yavapai</v>
      </c>
      <c r="H2849" s="36">
        <v>14522</v>
      </c>
      <c r="I2849" s="36" t="s">
        <v>57</v>
      </c>
      <c r="J2849" s="7" t="str">
        <f>VLOOKUP(K2849,[1]LibPAS_data!$A$2:$C$601,2,FALSE)</f>
        <v>Chino Valley Public Library</v>
      </c>
      <c r="K2849" s="13" t="s">
        <v>167</v>
      </c>
      <c r="L2849" s="36" t="s">
        <v>39</v>
      </c>
      <c r="M2849" s="37" t="s">
        <v>266</v>
      </c>
      <c r="N2849" s="36"/>
      <c r="O2849" s="36"/>
      <c r="P2849" s="36">
        <v>0</v>
      </c>
      <c r="Q2849" s="36">
        <v>0</v>
      </c>
      <c r="R2849" s="36">
        <v>0</v>
      </c>
      <c r="S2849" s="36">
        <v>0</v>
      </c>
      <c r="T2849" s="36">
        <v>0</v>
      </c>
      <c r="U2849" s="36">
        <v>0</v>
      </c>
      <c r="V2849" s="36">
        <v>0</v>
      </c>
    </row>
    <row r="2850" spans="1:22" ht="14.55" x14ac:dyDescent="0.35">
      <c r="A2850" s="22" t="e">
        <f>VLOOKUP(lex_jul_2014[[#This Row],[Locationid]],[1]LibPAS_data!$A$2:$D$264,4,FALSE)</f>
        <v>#N/A</v>
      </c>
      <c r="B2850" s="10" t="str">
        <f>TEXT(C2850,"yyyy")&amp;"-"&amp;"Q"&amp;LOOKUP(MONTH(C2850),{1,4,7,10},{1,2,3,4})</f>
        <v>2016-Q3</v>
      </c>
      <c r="C2850" s="19">
        <v>42583</v>
      </c>
      <c r="D2850" s="7">
        <f>YEAR(DATE(YEAR(lex_jul_2014[[#This Row],[Date]]),MONTH(lex_jul_2014[[#This Row],[Date]])+6,1))</f>
        <v>2017</v>
      </c>
      <c r="E2850" s="39" t="str">
        <f>TEXT(lex_jul_2014[[#This Row],[Date]],"YYYY")</f>
        <v>2016</v>
      </c>
      <c r="F2850" s="36" t="s">
        <v>267</v>
      </c>
      <c r="G2850" s="7" t="str">
        <f>VLOOKUP(K2850,[1]LibPAS_data!$A$2:$C$600,3,FALSE)</f>
        <v>Navajo</v>
      </c>
      <c r="H2850" s="36">
        <v>14494</v>
      </c>
      <c r="I2850" s="36" t="s">
        <v>116</v>
      </c>
      <c r="J2850" s="7" t="str">
        <f>VLOOKUP(K2850,[1]LibPAS_data!$A$2:$C$601,2,FALSE)</f>
        <v>Cibecue Community Library</v>
      </c>
      <c r="K2850" s="11" t="s">
        <v>168</v>
      </c>
      <c r="L2850" s="36" t="s">
        <v>114</v>
      </c>
      <c r="M2850" s="37" t="s">
        <v>266</v>
      </c>
      <c r="N2850" s="36"/>
      <c r="O2850" s="36"/>
      <c r="P2850" s="36">
        <v>0</v>
      </c>
      <c r="Q2850" s="36">
        <v>0</v>
      </c>
      <c r="R2850" s="36">
        <v>0</v>
      </c>
      <c r="S2850" s="36">
        <v>0</v>
      </c>
      <c r="T2850" s="36">
        <v>0</v>
      </c>
      <c r="U2850" s="36">
        <v>0</v>
      </c>
      <c r="V2850" s="36">
        <v>0</v>
      </c>
    </row>
    <row r="2851" spans="1:22" ht="14.55" x14ac:dyDescent="0.35">
      <c r="A2851" s="22">
        <f>VLOOKUP(lex_jul_2014[[#This Row],[Locationid]],[1]LibPAS_data!$A$2:$D$264,4,FALSE)</f>
        <v>147983</v>
      </c>
      <c r="B2851" s="10" t="str">
        <f>TEXT(C2851,"yyyy")&amp;"-"&amp;"Q"&amp;LOOKUP(MONTH(C2851),{1,4,7,10},{1,2,3,4})</f>
        <v>2016-Q3</v>
      </c>
      <c r="C2851" s="19">
        <v>42583</v>
      </c>
      <c r="D2851" s="7">
        <f>YEAR(DATE(YEAR(lex_jul_2014[[#This Row],[Date]]),MONTH(lex_jul_2014[[#This Row],[Date]])+6,1))</f>
        <v>2017</v>
      </c>
      <c r="E2851" s="39" t="str">
        <f>TEXT(lex_jul_2014[[#This Row],[Date]],"YYYY")</f>
        <v>2016</v>
      </c>
      <c r="F2851" s="36" t="s">
        <v>267</v>
      </c>
      <c r="G2851" s="7" t="str">
        <f>VLOOKUP(K2851,[1]LibPAS_data!$A$2:$C$600,3,FALSE)</f>
        <v>Maricopa</v>
      </c>
      <c r="H2851" s="36">
        <v>12897</v>
      </c>
      <c r="I2851" s="36" t="s">
        <v>98</v>
      </c>
      <c r="J2851" s="7" t="str">
        <f>VLOOKUP(K2851,[1]LibPAS_data!$A$2:$C$601,2,FALSE)</f>
        <v>Mesa Public Library</v>
      </c>
      <c r="K2851" s="13" t="s">
        <v>210</v>
      </c>
      <c r="L2851" s="36" t="s">
        <v>96</v>
      </c>
      <c r="M2851" s="37" t="s">
        <v>266</v>
      </c>
      <c r="N2851" s="36"/>
      <c r="O2851" s="36"/>
      <c r="P2851" s="36">
        <v>8</v>
      </c>
      <c r="Q2851" s="36">
        <v>6</v>
      </c>
      <c r="R2851" s="36">
        <v>98</v>
      </c>
      <c r="S2851" s="36">
        <v>0</v>
      </c>
      <c r="T2851" s="36">
        <v>4</v>
      </c>
      <c r="U2851" s="36">
        <v>1</v>
      </c>
      <c r="V2851" s="36">
        <v>8</v>
      </c>
    </row>
    <row r="2852" spans="1:22" ht="14.55" x14ac:dyDescent="0.35">
      <c r="A2852" s="22">
        <f>VLOOKUP(lex_jul_2014[[#This Row],[Locationid]],[1]LibPAS_data!$A$2:$D$264,4,FALSE)</f>
        <v>534</v>
      </c>
      <c r="B2852" s="10" t="str">
        <f>TEXT(C2852,"yyyy")&amp;"-"&amp;"Q"&amp;LOOKUP(MONTH(C2852),{1,4,7,10},{1,2,3,4})</f>
        <v>2016-Q3</v>
      </c>
      <c r="C2852" s="19">
        <v>42583</v>
      </c>
      <c r="D2852" s="7">
        <f>YEAR(DATE(YEAR(lex_jul_2014[[#This Row],[Date]]),MONTH(lex_jul_2014[[#This Row],[Date]])+6,1))</f>
        <v>2017</v>
      </c>
      <c r="E2852" s="39" t="str">
        <f>TEXT(lex_jul_2014[[#This Row],[Date]],"YYYY")</f>
        <v>2016</v>
      </c>
      <c r="F2852" s="36" t="s">
        <v>267</v>
      </c>
      <c r="G2852" s="7" t="str">
        <f>VLOOKUP(K2852,[1]LibPAS_data!$A$2:$C$600,3,FALSE)</f>
        <v>Yavapai</v>
      </c>
      <c r="H2852" s="36">
        <v>14509</v>
      </c>
      <c r="I2852" s="36" t="s">
        <v>283</v>
      </c>
      <c r="J2852" s="7" t="str">
        <f>VLOOKUP(K2852,[1]LibPAS_data!$A$2:$C$601,2,FALSE)</f>
        <v>Clark Memorial</v>
      </c>
      <c r="K2852" s="11" t="s">
        <v>269</v>
      </c>
      <c r="L2852" s="36" t="s">
        <v>131</v>
      </c>
      <c r="M2852" s="37" t="s">
        <v>266</v>
      </c>
      <c r="N2852" s="36"/>
      <c r="O2852" s="36"/>
      <c r="P2852" s="36">
        <v>0</v>
      </c>
      <c r="Q2852" s="36">
        <v>0</v>
      </c>
      <c r="R2852" s="36">
        <v>0</v>
      </c>
      <c r="S2852" s="36">
        <v>0</v>
      </c>
      <c r="T2852" s="36">
        <v>0</v>
      </c>
      <c r="U2852" s="36">
        <v>0</v>
      </c>
      <c r="V2852" s="36">
        <v>0</v>
      </c>
    </row>
    <row r="2853" spans="1:22" ht="14.55" x14ac:dyDescent="0.35">
      <c r="A2853" s="22">
        <f>VLOOKUP(lex_jul_2014[[#This Row],[Locationid]],[1]LibPAS_data!$A$2:$D$264,4,FALSE)</f>
        <v>534</v>
      </c>
      <c r="B2853" s="10" t="str">
        <f>TEXT(C2853,"yyyy")&amp;"-"&amp;"Q"&amp;LOOKUP(MONTH(C2853),{1,4,7,10},{1,2,3,4})</f>
        <v>2016-Q3</v>
      </c>
      <c r="C2853" s="19">
        <v>42583</v>
      </c>
      <c r="D2853" s="7">
        <f>YEAR(DATE(YEAR(lex_jul_2014[[#This Row],[Date]]),MONTH(lex_jul_2014[[#This Row],[Date]])+6,1))</f>
        <v>2017</v>
      </c>
      <c r="E2853" s="39" t="str">
        <f>TEXT(lex_jul_2014[[#This Row],[Date]],"YYYY")</f>
        <v>2016</v>
      </c>
      <c r="F2853" s="36" t="s">
        <v>267</v>
      </c>
      <c r="G2853" s="7" t="str">
        <f>VLOOKUP(K2853,[1]LibPAS_data!$A$2:$C$600,3,FALSE)</f>
        <v>Yavapai</v>
      </c>
      <c r="H2853" s="36">
        <v>14538</v>
      </c>
      <c r="I2853" s="36" t="s">
        <v>268</v>
      </c>
      <c r="J2853" s="7" t="str">
        <f>VLOOKUP(K2853,[1]LibPAS_data!$A$2:$C$601,2,FALSE)</f>
        <v>Clark Memorial</v>
      </c>
      <c r="K2853" s="13" t="s">
        <v>269</v>
      </c>
      <c r="L2853" s="36" t="s">
        <v>39</v>
      </c>
      <c r="M2853" s="37" t="s">
        <v>266</v>
      </c>
      <c r="N2853" s="36"/>
      <c r="O2853" s="36"/>
      <c r="P2853" s="36">
        <v>0</v>
      </c>
      <c r="Q2853" s="36">
        <v>0</v>
      </c>
      <c r="R2853" s="36">
        <v>0</v>
      </c>
      <c r="S2853" s="36">
        <v>0</v>
      </c>
      <c r="T2853" s="36">
        <v>0</v>
      </c>
      <c r="U2853" s="36">
        <v>0</v>
      </c>
      <c r="V2853" s="36">
        <v>0</v>
      </c>
    </row>
    <row r="2854" spans="1:22" ht="14.55" x14ac:dyDescent="0.35">
      <c r="A2854" s="22" t="e">
        <f>VLOOKUP(lex_jul_2014[[#This Row],[Locationid]],[1]LibPAS_data!$A$2:$D$264,4,FALSE)</f>
        <v>#N/A</v>
      </c>
      <c r="B2854" s="10" t="str">
        <f>TEXT(C2854,"yyyy")&amp;"-"&amp;"Q"&amp;LOOKUP(MONTH(C2854),{1,4,7,10},{1,2,3,4})</f>
        <v>2016-Q3</v>
      </c>
      <c r="C2854" s="19">
        <v>42583</v>
      </c>
      <c r="D2854" s="7">
        <f>YEAR(DATE(YEAR(lex_jul_2014[[#This Row],[Date]]),MONTH(lex_jul_2014[[#This Row],[Date]])+6,1))</f>
        <v>2017</v>
      </c>
      <c r="E2854" s="39" t="str">
        <f>TEXT(lex_jul_2014[[#This Row],[Date]],"YYYY")</f>
        <v>2016</v>
      </c>
      <c r="F2854" s="36" t="s">
        <v>267</v>
      </c>
      <c r="G2854" s="7" t="str">
        <f>VLOOKUP(K2854,[1]LibPAS_data!$A$2:$C$600,3,FALSE)</f>
        <v>Navajo</v>
      </c>
      <c r="H2854" s="36">
        <v>14495</v>
      </c>
      <c r="I2854" s="36" t="s">
        <v>117</v>
      </c>
      <c r="J2854" s="7" t="str">
        <f>VLOOKUP(K2854,[1]LibPAS_data!$A$2:$C$601,2,FALSE)</f>
        <v>Clay Springs Public Library</v>
      </c>
      <c r="K2854" s="11" t="s">
        <v>169</v>
      </c>
      <c r="L2854" s="36" t="s">
        <v>114</v>
      </c>
      <c r="M2854" s="37" t="s">
        <v>266</v>
      </c>
      <c r="N2854" s="36"/>
      <c r="O2854" s="36"/>
      <c r="P2854" s="36">
        <v>0</v>
      </c>
      <c r="Q2854" s="36">
        <v>0</v>
      </c>
      <c r="R2854" s="36">
        <v>0</v>
      </c>
      <c r="S2854" s="36">
        <v>0</v>
      </c>
      <c r="T2854" s="36">
        <v>0</v>
      </c>
      <c r="U2854" s="36">
        <v>0</v>
      </c>
      <c r="V2854" s="36">
        <v>0</v>
      </c>
    </row>
    <row r="2855" spans="1:22" ht="14.55" x14ac:dyDescent="0.35">
      <c r="A2855" s="22">
        <f>VLOOKUP(lex_jul_2014[[#This Row],[Locationid]],[1]LibPAS_data!$A$2:$D$264,4,FALSE)</f>
        <v>503</v>
      </c>
      <c r="B2855" s="10" t="str">
        <f>TEXT(C2855,"yyyy")&amp;"-"&amp;"Q"&amp;LOOKUP(MONTH(C2855),{1,4,7,10},{1,2,3,4})</f>
        <v>2016-Q3</v>
      </c>
      <c r="C2855" s="19">
        <v>42583</v>
      </c>
      <c r="D2855" s="7">
        <f>YEAR(DATE(YEAR(lex_jul_2014[[#This Row],[Date]]),MONTH(lex_jul_2014[[#This Row],[Date]])+6,1))</f>
        <v>2017</v>
      </c>
      <c r="E2855" s="39" t="str">
        <f>TEXT(lex_jul_2014[[#This Row],[Date]],"YYYY")</f>
        <v>2016</v>
      </c>
      <c r="F2855" s="36" t="s">
        <v>267</v>
      </c>
      <c r="G2855" s="7" t="str">
        <f>VLOOKUP(K2855,[1]LibPAS_data!$A$2:$C$600,3,FALSE)</f>
        <v>Greenlee</v>
      </c>
      <c r="H2855" s="36">
        <v>14470</v>
      </c>
      <c r="I2855" s="36" t="s">
        <v>72</v>
      </c>
      <c r="J2855" s="7" t="str">
        <f>VLOOKUP(K2855,[1]LibPAS_data!$A$2:$C$601,2,FALSE)</f>
        <v>Clifton Public Library</v>
      </c>
      <c r="K2855" s="13" t="s">
        <v>170</v>
      </c>
      <c r="L2855" s="36" t="s">
        <v>70</v>
      </c>
      <c r="M2855" s="37" t="s">
        <v>266</v>
      </c>
      <c r="N2855" s="36"/>
      <c r="O2855" s="36"/>
      <c r="P2855" s="36">
        <v>0</v>
      </c>
      <c r="Q2855" s="36">
        <v>0</v>
      </c>
      <c r="R2855" s="36">
        <v>0</v>
      </c>
      <c r="S2855" s="36">
        <v>0</v>
      </c>
      <c r="T2855" s="36">
        <v>0</v>
      </c>
      <c r="U2855" s="36">
        <v>0</v>
      </c>
      <c r="V2855" s="36">
        <v>0</v>
      </c>
    </row>
    <row r="2856" spans="1:22" ht="14.55" x14ac:dyDescent="0.35">
      <c r="A2856" s="22">
        <f>VLOOKUP(lex_jul_2014[[#This Row],[Locationid]],[1]LibPAS_data!$A$2:$D$264,4,FALSE)</f>
        <v>1469</v>
      </c>
      <c r="B2856" s="10" t="str">
        <f>TEXT(C2856,"yyyy")&amp;"-"&amp;"Q"&amp;LOOKUP(MONTH(C2856),{1,4,7,10},{1,2,3,4})</f>
        <v>2016-Q3</v>
      </c>
      <c r="C2856" s="19">
        <v>42583</v>
      </c>
      <c r="D2856" s="7">
        <f>YEAR(DATE(YEAR(lex_jul_2014[[#This Row],[Date]]),MONTH(lex_jul_2014[[#This Row],[Date]])+6,1))</f>
        <v>2017</v>
      </c>
      <c r="E2856" s="39" t="str">
        <f>TEXT(lex_jul_2014[[#This Row],[Date]],"YYYY")</f>
        <v>2016</v>
      </c>
      <c r="F2856" s="36" t="s">
        <v>267</v>
      </c>
      <c r="G2856" s="7" t="str">
        <f>VLOOKUP(K2856,[1]LibPAS_data!$A$2:$C$600,3,FALSE)</f>
        <v>Cochise</v>
      </c>
      <c r="H2856" s="36">
        <v>5783</v>
      </c>
      <c r="I2856" s="36" t="s">
        <v>79</v>
      </c>
      <c r="J2856" s="7" t="str">
        <f>VLOOKUP(K2856,[1]LibPAS_data!$A$2:$C$601,2,FALSE)</f>
        <v>Cochise County Library District</v>
      </c>
      <c r="K2856" s="11" t="s">
        <v>171</v>
      </c>
      <c r="L2856" s="36" t="s">
        <v>76</v>
      </c>
      <c r="M2856" s="37" t="s">
        <v>266</v>
      </c>
      <c r="N2856" s="36"/>
      <c r="O2856" s="36"/>
      <c r="P2856" s="36">
        <v>3</v>
      </c>
      <c r="Q2856" s="36">
        <v>1</v>
      </c>
      <c r="R2856" s="36">
        <v>16</v>
      </c>
      <c r="S2856" s="36">
        <v>0</v>
      </c>
      <c r="T2856" s="36">
        <v>1</v>
      </c>
      <c r="U2856" s="36">
        <v>0</v>
      </c>
      <c r="V2856" s="36">
        <v>0</v>
      </c>
    </row>
    <row r="2857" spans="1:22" ht="14.55" x14ac:dyDescent="0.35">
      <c r="A2857" s="22">
        <f>VLOOKUP(lex_jul_2014[[#This Row],[Locationid]],[1]LibPAS_data!$A$2:$D$264,4,FALSE)</f>
        <v>150</v>
      </c>
      <c r="B2857" s="10" t="str">
        <f>TEXT(C2857,"yyyy")&amp;"-"&amp;"Q"&amp;LOOKUP(MONTH(C2857),{1,4,7,10},{1,2,3,4})</f>
        <v>2016-Q3</v>
      </c>
      <c r="C2857" s="19">
        <v>42583</v>
      </c>
      <c r="D2857" s="7">
        <f>YEAR(DATE(YEAR(lex_jul_2014[[#This Row],[Date]]),MONTH(lex_jul_2014[[#This Row],[Date]])+6,1))</f>
        <v>2017</v>
      </c>
      <c r="E2857" s="39" t="str">
        <f>TEXT(lex_jul_2014[[#This Row],[Date]],"YYYY")</f>
        <v>2016</v>
      </c>
      <c r="F2857" s="36" t="s">
        <v>267</v>
      </c>
      <c r="G2857" s="7" t="str">
        <f>VLOOKUP(K2857,[1]LibPAS_data!$A$2:$C$600,3,FALSE)</f>
        <v>Yuma</v>
      </c>
      <c r="H2857" s="36">
        <v>14528</v>
      </c>
      <c r="I2857" s="36" t="s">
        <v>142</v>
      </c>
      <c r="J2857" s="7" t="str">
        <f>VLOOKUP(K2857,[1]LibPAS_data!$A$2:$C$601,2,FALSE)</f>
        <v>Cocopah Tribal Library</v>
      </c>
      <c r="K2857" s="13" t="s">
        <v>172</v>
      </c>
      <c r="L2857" s="36" t="s">
        <v>141</v>
      </c>
      <c r="M2857" s="37" t="s">
        <v>266</v>
      </c>
      <c r="N2857" s="36"/>
      <c r="O2857" s="36"/>
      <c r="P2857" s="36">
        <v>0</v>
      </c>
      <c r="Q2857" s="36">
        <v>0</v>
      </c>
      <c r="R2857" s="36">
        <v>0</v>
      </c>
      <c r="S2857" s="36">
        <v>0</v>
      </c>
      <c r="T2857" s="36">
        <v>0</v>
      </c>
      <c r="U2857" s="36">
        <v>0</v>
      </c>
      <c r="V2857" s="36">
        <v>0</v>
      </c>
    </row>
    <row r="2858" spans="1:22" ht="14.55" x14ac:dyDescent="0.35">
      <c r="A2858" s="22">
        <f>VLOOKUP(lex_jul_2014[[#This Row],[Locationid]],[1]LibPAS_data!$A$2:$D$264,4,FALSE)</f>
        <v>3352</v>
      </c>
      <c r="B2858" s="10" t="str">
        <f>TEXT(C2858,"yyyy")&amp;"-"&amp;"Q"&amp;LOOKUP(MONTH(C2858),{1,4,7,10},{1,2,3,4})</f>
        <v>2016-Q3</v>
      </c>
      <c r="C2858" s="19">
        <v>42583</v>
      </c>
      <c r="D2858" s="7">
        <f>YEAR(DATE(YEAR(lex_jul_2014[[#This Row],[Date]]),MONTH(lex_jul_2014[[#This Row],[Date]])+6,1))</f>
        <v>2017</v>
      </c>
      <c r="E2858" s="39" t="str">
        <f>TEXT(lex_jul_2014[[#This Row],[Date]],"YYYY")</f>
        <v>2016</v>
      </c>
      <c r="F2858" s="36" t="s">
        <v>267</v>
      </c>
      <c r="G2858" s="7" t="str">
        <f>VLOOKUP(K2858,[1]LibPAS_data!$A$2:$C$600,3,FALSE)</f>
        <v>La Paz</v>
      </c>
      <c r="H2858" s="36">
        <v>14324</v>
      </c>
      <c r="I2858" s="36" t="s">
        <v>33</v>
      </c>
      <c r="J2858" s="7" t="str">
        <f>VLOOKUP(K2858,[1]LibPAS_data!$A$2:$C$601,2,FALSE)</f>
        <v>Colorado River Indian Tribes Library</v>
      </c>
      <c r="K2858" s="11" t="s">
        <v>173</v>
      </c>
      <c r="L2858" s="36" t="s">
        <v>34</v>
      </c>
      <c r="M2858" s="37" t="s">
        <v>266</v>
      </c>
      <c r="N2858" s="36"/>
      <c r="O2858" s="36"/>
      <c r="P2858" s="36">
        <v>0</v>
      </c>
      <c r="Q2858" s="36">
        <v>0</v>
      </c>
      <c r="R2858" s="36">
        <v>0</v>
      </c>
      <c r="S2858" s="36">
        <v>0</v>
      </c>
      <c r="T2858" s="36">
        <v>0</v>
      </c>
      <c r="U2858" s="36">
        <v>0</v>
      </c>
      <c r="V2858" s="36">
        <v>0</v>
      </c>
    </row>
    <row r="2859" spans="1:22" ht="14.55" x14ac:dyDescent="0.35">
      <c r="A2859" s="22" t="e">
        <f>VLOOKUP(lex_jul_2014[[#This Row],[Locationid]],[1]LibPAS_data!$A$2:$D$264,4,FALSE)</f>
        <v>#N/A</v>
      </c>
      <c r="B2859" s="10" t="str">
        <f>TEXT(C2859,"yyyy")&amp;"-"&amp;"Q"&amp;LOOKUP(MONTH(C2859),{1,4,7,10},{1,2,3,4})</f>
        <v>2016-Q3</v>
      </c>
      <c r="C2859" s="19">
        <v>42583</v>
      </c>
      <c r="D2859" s="7">
        <f>YEAR(DATE(YEAR(lex_jul_2014[[#This Row],[Date]]),MONTH(lex_jul_2014[[#This Row],[Date]])+6,1))</f>
        <v>2017</v>
      </c>
      <c r="E2859" s="39" t="str">
        <f>TEXT(lex_jul_2014[[#This Row],[Date]],"YYYY")</f>
        <v>2016</v>
      </c>
      <c r="F2859" s="36" t="s">
        <v>267</v>
      </c>
      <c r="G2859" s="7" t="str">
        <f>VLOOKUP(K2859,[1]LibPAS_data!$A$2:$C$600,3,FALSE)</f>
        <v>Yavapai</v>
      </c>
      <c r="H2859" s="36">
        <v>14540</v>
      </c>
      <c r="I2859" s="36" t="s">
        <v>58</v>
      </c>
      <c r="J2859" s="7" t="str">
        <f>VLOOKUP(K2859,[1]LibPAS_data!$A$2:$C$601,2,FALSE)</f>
        <v>Congress Public Library</v>
      </c>
      <c r="K2859" s="13" t="s">
        <v>174</v>
      </c>
      <c r="L2859" s="36" t="s">
        <v>39</v>
      </c>
      <c r="M2859" s="37" t="s">
        <v>266</v>
      </c>
      <c r="N2859" s="36"/>
      <c r="O2859" s="36"/>
      <c r="P2859" s="36">
        <v>0</v>
      </c>
      <c r="Q2859" s="36">
        <v>0</v>
      </c>
      <c r="R2859" s="36">
        <v>0</v>
      </c>
      <c r="S2859" s="36">
        <v>0</v>
      </c>
      <c r="T2859" s="36">
        <v>0</v>
      </c>
      <c r="U2859" s="36">
        <v>0</v>
      </c>
      <c r="V2859" s="36">
        <v>0</v>
      </c>
    </row>
    <row r="2860" spans="1:22" ht="14.55" x14ac:dyDescent="0.35">
      <c r="A2860" s="22">
        <f>VLOOKUP(lex_jul_2014[[#This Row],[Locationid]],[1]LibPAS_data!$A$2:$D$264,4,FALSE)</f>
        <v>9676</v>
      </c>
      <c r="B2860" s="10" t="str">
        <f>TEXT(C2860,"yyyy")&amp;"-"&amp;"Q"&amp;LOOKUP(MONTH(C2860),{1,4,7,10},{1,2,3,4})</f>
        <v>2016-Q3</v>
      </c>
      <c r="C2860" s="19">
        <v>42583</v>
      </c>
      <c r="D2860" s="7">
        <f>YEAR(DATE(YEAR(lex_jul_2014[[#This Row],[Date]]),MONTH(lex_jul_2014[[#This Row],[Date]])+6,1))</f>
        <v>2017</v>
      </c>
      <c r="E2860" s="39" t="str">
        <f>TEXT(lex_jul_2014[[#This Row],[Date]],"YYYY")</f>
        <v>2016</v>
      </c>
      <c r="F2860" s="36" t="s">
        <v>267</v>
      </c>
      <c r="G2860" s="7" t="str">
        <f>VLOOKUP(K2860,[1]LibPAS_data!$A$2:$C$600,3,FALSE)</f>
        <v>Pinal</v>
      </c>
      <c r="H2860" s="36">
        <v>13836</v>
      </c>
      <c r="I2860" s="36" t="s">
        <v>16</v>
      </c>
      <c r="J2860" s="7" t="str">
        <f>VLOOKUP(K2860,[1]LibPAS_data!$A$2:$C$601,2,FALSE)</f>
        <v>Coolidge Public Library</v>
      </c>
      <c r="K2860" s="11" t="s">
        <v>175</v>
      </c>
      <c r="L2860" s="36" t="s">
        <v>13</v>
      </c>
      <c r="M2860" s="37" t="s">
        <v>266</v>
      </c>
      <c r="N2860" s="36"/>
      <c r="O2860" s="36"/>
      <c r="P2860" s="36">
        <v>0</v>
      </c>
      <c r="Q2860" s="36">
        <v>0</v>
      </c>
      <c r="R2860" s="36">
        <v>0</v>
      </c>
      <c r="S2860" s="36">
        <v>0</v>
      </c>
      <c r="T2860" s="36">
        <v>0</v>
      </c>
      <c r="U2860" s="36">
        <v>0</v>
      </c>
      <c r="V2860" s="36">
        <v>0</v>
      </c>
    </row>
    <row r="2861" spans="1:22" ht="14.55" x14ac:dyDescent="0.35">
      <c r="A2861" s="22">
        <f>VLOOKUP(lex_jul_2014[[#This Row],[Locationid]],[1]LibPAS_data!$A$2:$D$264,4,FALSE)</f>
        <v>7546</v>
      </c>
      <c r="B2861" s="10" t="str">
        <f>TEXT(C2861,"yyyy")&amp;"-"&amp;"Q"&amp;LOOKUP(MONTH(C2861),{1,4,7,10},{1,2,3,4})</f>
        <v>2016-Q3</v>
      </c>
      <c r="C2861" s="19">
        <v>42583</v>
      </c>
      <c r="D2861" s="7">
        <f>YEAR(DATE(YEAR(lex_jul_2014[[#This Row],[Date]]),MONTH(lex_jul_2014[[#This Row],[Date]])+6,1))</f>
        <v>2017</v>
      </c>
      <c r="E2861" s="39" t="str">
        <f>TEXT(lex_jul_2014[[#This Row],[Date]],"YYYY")</f>
        <v>2016</v>
      </c>
      <c r="F2861" s="36" t="s">
        <v>267</v>
      </c>
      <c r="G2861" s="7" t="str">
        <f>VLOOKUP(K2861,[1]LibPAS_data!$A$2:$C$600,3,FALSE)</f>
        <v>Cochise</v>
      </c>
      <c r="H2861" s="36">
        <v>14446</v>
      </c>
      <c r="I2861" s="36" t="s">
        <v>80</v>
      </c>
      <c r="J2861" s="7" t="str">
        <f>VLOOKUP(K2861,[1]LibPAS_data!$A$2:$C$601,2,FALSE)</f>
        <v>Copper Queen Library</v>
      </c>
      <c r="K2861" s="13" t="s">
        <v>176</v>
      </c>
      <c r="L2861" s="36" t="s">
        <v>76</v>
      </c>
      <c r="M2861" s="37" t="s">
        <v>266</v>
      </c>
      <c r="N2861" s="36"/>
      <c r="O2861" s="36"/>
      <c r="P2861" s="36">
        <v>0</v>
      </c>
      <c r="Q2861" s="36">
        <v>0</v>
      </c>
      <c r="R2861" s="36">
        <v>0</v>
      </c>
      <c r="S2861" s="36">
        <v>0</v>
      </c>
      <c r="T2861" s="36">
        <v>0</v>
      </c>
      <c r="U2861" s="36">
        <v>0</v>
      </c>
      <c r="V2861" s="36">
        <v>0</v>
      </c>
    </row>
    <row r="2862" spans="1:22" ht="14.55" x14ac:dyDescent="0.35">
      <c r="A2862" s="22" t="e">
        <f>VLOOKUP(lex_jul_2014[[#This Row],[Locationid]],[1]LibPAS_data!$A$2:$D$264,4,FALSE)</f>
        <v>#N/A</v>
      </c>
      <c r="B2862" s="10" t="str">
        <f>TEXT(C2862,"yyyy")&amp;"-"&amp;"Q"&amp;LOOKUP(MONTH(C2862),{1,4,7,10},{1,2,3,4})</f>
        <v>2016-Q3</v>
      </c>
      <c r="C2862" s="19">
        <v>42583</v>
      </c>
      <c r="D2862" s="7">
        <f>YEAR(DATE(YEAR(lex_jul_2014[[#This Row],[Date]]),MONTH(lex_jul_2014[[#This Row],[Date]])+6,1))</f>
        <v>2017</v>
      </c>
      <c r="E2862" s="39" t="str">
        <f>TEXT(lex_jul_2014[[#This Row],[Date]],"YYYY")</f>
        <v>2016</v>
      </c>
      <c r="F2862" s="36" t="s">
        <v>267</v>
      </c>
      <c r="G2862" s="7" t="str">
        <f>VLOOKUP(K2862,[1]LibPAS_data!$A$2:$C$600,3,FALSE)</f>
        <v>Yavapai</v>
      </c>
      <c r="H2862" s="36">
        <v>14541</v>
      </c>
      <c r="I2862" s="36" t="s">
        <v>51</v>
      </c>
      <c r="J2862" s="7" t="str">
        <f>VLOOKUP(K2862,[1]LibPAS_data!$A$2:$C$601,2,FALSE)</f>
        <v>Cordes Lakes Public Library</v>
      </c>
      <c r="K2862" s="11" t="s">
        <v>177</v>
      </c>
      <c r="L2862" s="36" t="s">
        <v>39</v>
      </c>
      <c r="M2862" s="37" t="s">
        <v>266</v>
      </c>
      <c r="N2862" s="36"/>
      <c r="O2862" s="36"/>
      <c r="P2862" s="36">
        <v>0</v>
      </c>
      <c r="Q2862" s="36">
        <v>0</v>
      </c>
      <c r="R2862" s="36">
        <v>0</v>
      </c>
      <c r="S2862" s="36">
        <v>0</v>
      </c>
      <c r="T2862" s="36">
        <v>0</v>
      </c>
      <c r="U2862" s="36">
        <v>0</v>
      </c>
      <c r="V2862" s="36">
        <v>0</v>
      </c>
    </row>
    <row r="2863" spans="1:22" ht="14.55" x14ac:dyDescent="0.35">
      <c r="A2863" s="22">
        <f>VLOOKUP(lex_jul_2014[[#This Row],[Locationid]],[1]LibPAS_data!$A$2:$D$264,4,FALSE)</f>
        <v>12610</v>
      </c>
      <c r="B2863" s="10" t="str">
        <f>TEXT(C2863,"yyyy")&amp;"-"&amp;"Q"&amp;LOOKUP(MONTH(C2863),{1,4,7,10},{1,2,3,4})</f>
        <v>2016-Q3</v>
      </c>
      <c r="C2863" s="19">
        <v>42583</v>
      </c>
      <c r="D2863" s="7">
        <f>YEAR(DATE(YEAR(lex_jul_2014[[#This Row],[Date]]),MONTH(lex_jul_2014[[#This Row],[Date]])+6,1))</f>
        <v>2017</v>
      </c>
      <c r="E2863" s="39" t="str">
        <f>TEXT(lex_jul_2014[[#This Row],[Date]],"YYYY")</f>
        <v>2016</v>
      </c>
      <c r="F2863" s="36" t="s">
        <v>267</v>
      </c>
      <c r="G2863" s="7" t="str">
        <f>VLOOKUP(K2863,[1]LibPAS_data!$A$2:$C$600,3,FALSE)</f>
        <v>Yavapai</v>
      </c>
      <c r="H2863" s="36">
        <v>14517</v>
      </c>
      <c r="I2863" s="36" t="s">
        <v>38</v>
      </c>
      <c r="J2863" s="7" t="str">
        <f>VLOOKUP(K2863,[1]LibPAS_data!$A$2:$C$601,2,FALSE)</f>
        <v>Cottonwood Public Library</v>
      </c>
      <c r="K2863" s="13" t="s">
        <v>178</v>
      </c>
      <c r="L2863" s="36" t="s">
        <v>39</v>
      </c>
      <c r="M2863" s="37" t="s">
        <v>266</v>
      </c>
      <c r="N2863" s="36"/>
      <c r="O2863" s="36"/>
      <c r="P2863" s="36">
        <v>0</v>
      </c>
      <c r="Q2863" s="36">
        <v>0</v>
      </c>
      <c r="R2863" s="36">
        <v>0</v>
      </c>
      <c r="S2863" s="36">
        <v>0</v>
      </c>
      <c r="T2863" s="36">
        <v>0</v>
      </c>
      <c r="U2863" s="36">
        <v>0</v>
      </c>
      <c r="V2863" s="36">
        <v>0</v>
      </c>
    </row>
    <row r="2864" spans="1:22" ht="14.55" x14ac:dyDescent="0.35">
      <c r="A2864" s="22" t="e">
        <f>VLOOKUP(lex_jul_2014[[#This Row],[Locationid]],[1]LibPAS_data!$A$2:$D$264,4,FALSE)</f>
        <v>#N/A</v>
      </c>
      <c r="B2864" s="10" t="str">
        <f>TEXT(C2864,"yyyy")&amp;"-"&amp;"Q"&amp;LOOKUP(MONTH(C2864),{1,4,7,10},{1,2,3,4})</f>
        <v>2016-Q3</v>
      </c>
      <c r="C2864" s="19">
        <v>42583</v>
      </c>
      <c r="D2864" s="7">
        <f>YEAR(DATE(YEAR(lex_jul_2014[[#This Row],[Date]]),MONTH(lex_jul_2014[[#This Row],[Date]])+6,1))</f>
        <v>2017</v>
      </c>
      <c r="E2864" s="39" t="str">
        <f>TEXT(lex_jul_2014[[#This Row],[Date]],"YYYY")</f>
        <v>2016</v>
      </c>
      <c r="F2864" s="36" t="s">
        <v>267</v>
      </c>
      <c r="G2864" s="7" t="str">
        <f>VLOOKUP(K2864,[1]LibPAS_data!$A$2:$C$600,3,FALSE)</f>
        <v>Yavapai</v>
      </c>
      <c r="H2864" s="36">
        <v>14542</v>
      </c>
      <c r="I2864" s="36" t="s">
        <v>52</v>
      </c>
      <c r="J2864" s="7" t="str">
        <f>VLOOKUP(K2864,[1]LibPAS_data!$A$2:$C$601,2,FALSE)</f>
        <v>Crown King Public Library</v>
      </c>
      <c r="K2864" s="11" t="s">
        <v>179</v>
      </c>
      <c r="L2864" s="36" t="s">
        <v>39</v>
      </c>
      <c r="M2864" s="37" t="s">
        <v>266</v>
      </c>
      <c r="N2864" s="36"/>
      <c r="O2864" s="36"/>
      <c r="P2864" s="36">
        <v>0</v>
      </c>
      <c r="Q2864" s="36">
        <v>0</v>
      </c>
      <c r="R2864" s="36">
        <v>0</v>
      </c>
      <c r="S2864" s="36">
        <v>0</v>
      </c>
      <c r="T2864" s="36">
        <v>0</v>
      </c>
      <c r="U2864" s="36">
        <v>0</v>
      </c>
      <c r="V2864" s="36">
        <v>0</v>
      </c>
    </row>
    <row r="2865" spans="1:22" ht="14.55" x14ac:dyDescent="0.35">
      <c r="A2865" s="22">
        <f>VLOOKUP(lex_jul_2014[[#This Row],[Locationid]],[1]LibPAS_data!$A$2:$D$264,4,FALSE)</f>
        <v>7004</v>
      </c>
      <c r="B2865" s="10" t="str">
        <f>TEXT(C2865,"yyyy")&amp;"-"&amp;"Q"&amp;LOOKUP(MONTH(C2865),{1,4,7,10},{1,2,3,4})</f>
        <v>2016-Q3</v>
      </c>
      <c r="C2865" s="19">
        <v>42583</v>
      </c>
      <c r="D2865" s="7">
        <f>YEAR(DATE(YEAR(lex_jul_2014[[#This Row],[Date]]),MONTH(lex_jul_2014[[#This Row],[Date]])+6,1))</f>
        <v>2017</v>
      </c>
      <c r="E2865" s="39" t="str">
        <f>TEXT(lex_jul_2014[[#This Row],[Date]],"YYYY")</f>
        <v>2016</v>
      </c>
      <c r="F2865" s="36" t="s">
        <v>267</v>
      </c>
      <c r="G2865" s="7" t="str">
        <f>VLOOKUP(K2865,[1]LibPAS_data!$A$2:$C$600,3,FALSE)</f>
        <v>Maricopa</v>
      </c>
      <c r="H2865" s="36">
        <v>14477</v>
      </c>
      <c r="I2865" s="36" t="s">
        <v>97</v>
      </c>
      <c r="J2865" s="7" t="str">
        <f>VLOOKUP(K2865,[1]LibPAS_data!$A$2:$C$601,2,FALSE)</f>
        <v>Desert Foothills Branch Library</v>
      </c>
      <c r="K2865" s="13" t="s">
        <v>287</v>
      </c>
      <c r="L2865" s="36" t="s">
        <v>96</v>
      </c>
      <c r="M2865" s="37" t="s">
        <v>266</v>
      </c>
      <c r="N2865" s="36"/>
      <c r="O2865" s="36"/>
      <c r="P2865" s="36">
        <v>0</v>
      </c>
      <c r="Q2865" s="36">
        <v>0</v>
      </c>
      <c r="R2865" s="36">
        <v>0</v>
      </c>
      <c r="S2865" s="36">
        <v>0</v>
      </c>
      <c r="T2865" s="36">
        <v>0</v>
      </c>
      <c r="U2865" s="36">
        <v>0</v>
      </c>
      <c r="V2865" s="36">
        <v>0</v>
      </c>
    </row>
    <row r="2866" spans="1:22" ht="14.55" x14ac:dyDescent="0.35">
      <c r="A2866" s="22" t="e">
        <f>VLOOKUP(lex_jul_2014[[#This Row],[Locationid]],[1]LibPAS_data!$A$2:$D$264,4,FALSE)</f>
        <v>#N/A</v>
      </c>
      <c r="B2866" s="10" t="str">
        <f>TEXT(C2866,"yyyy")&amp;"-"&amp;"Q"&amp;LOOKUP(MONTH(C2866),{1,4,7,10},{1,2,3,4})</f>
        <v>2016-Q3</v>
      </c>
      <c r="C2866" s="19">
        <v>42583</v>
      </c>
      <c r="D2866" s="7">
        <f>YEAR(DATE(YEAR(lex_jul_2014[[#This Row],[Date]]),MONTH(lex_jul_2014[[#This Row],[Date]])+6,1))</f>
        <v>2017</v>
      </c>
      <c r="E2866" s="39" t="str">
        <f>TEXT(lex_jul_2014[[#This Row],[Date]],"YYYY")</f>
        <v>2016</v>
      </c>
      <c r="F2866" s="36" t="s">
        <v>267</v>
      </c>
      <c r="G2866" s="7" t="str">
        <f>VLOOKUP(K2866,[1]LibPAS_data!$A$2:$C$600,3,FALSE)</f>
        <v>Yavapai</v>
      </c>
      <c r="H2866" s="36">
        <v>14545</v>
      </c>
      <c r="I2866" s="36" t="s">
        <v>53</v>
      </c>
      <c r="J2866" s="7" t="str">
        <f>VLOOKUP(K2866,[1]LibPAS_data!$A$2:$C$601,2,FALSE)</f>
        <v>Dewey-Humboldt Town Library</v>
      </c>
      <c r="K2866" s="11" t="s">
        <v>180</v>
      </c>
      <c r="L2866" s="36" t="s">
        <v>39</v>
      </c>
      <c r="M2866" s="37" t="s">
        <v>266</v>
      </c>
      <c r="N2866" s="36"/>
      <c r="O2866" s="36"/>
      <c r="P2866" s="36">
        <v>0</v>
      </c>
      <c r="Q2866" s="36">
        <v>0</v>
      </c>
      <c r="R2866" s="36">
        <v>0</v>
      </c>
      <c r="S2866" s="36">
        <v>0</v>
      </c>
      <c r="T2866" s="36">
        <v>0</v>
      </c>
      <c r="U2866" s="36">
        <v>0</v>
      </c>
      <c r="V2866" s="36">
        <v>0</v>
      </c>
    </row>
    <row r="2867" spans="1:22" ht="14.55" x14ac:dyDescent="0.35">
      <c r="A2867" s="22">
        <f>VLOOKUP(lex_jul_2014[[#This Row],[Locationid]],[1]LibPAS_data!$A$2:$D$264,4,FALSE)</f>
        <v>21526</v>
      </c>
      <c r="B2867" s="10" t="str">
        <f>TEXT(C2867,"yyyy")&amp;"-"&amp;"Q"&amp;LOOKUP(MONTH(C2867),{1,4,7,10},{1,2,3,4})</f>
        <v>2016-Q3</v>
      </c>
      <c r="C2867" s="19">
        <v>42583</v>
      </c>
      <c r="D2867" s="7">
        <f>YEAR(DATE(YEAR(lex_jul_2014[[#This Row],[Date]]),MONTH(lex_jul_2014[[#This Row],[Date]])+6,1))</f>
        <v>2017</v>
      </c>
      <c r="E2867" s="39" t="str">
        <f>TEXT(lex_jul_2014[[#This Row],[Date]],"YYYY")</f>
        <v>2016</v>
      </c>
      <c r="F2867" s="36" t="s">
        <v>267</v>
      </c>
      <c r="G2867" s="7" t="str">
        <f>VLOOKUP(K2867,[1]LibPAS_data!$A$2:$C$600,3,FALSE)</f>
        <v>Cochise</v>
      </c>
      <c r="H2867" s="36">
        <v>14447</v>
      </c>
      <c r="I2867" s="36" t="s">
        <v>81</v>
      </c>
      <c r="J2867" s="7" t="str">
        <f>VLOOKUP(K2867,[1]LibPAS_data!$A$2:$C$601,2,FALSE)</f>
        <v>Douglas Public Library</v>
      </c>
      <c r="K2867" s="13" t="s">
        <v>181</v>
      </c>
      <c r="L2867" s="36" t="s">
        <v>76</v>
      </c>
      <c r="M2867" s="37" t="s">
        <v>266</v>
      </c>
      <c r="N2867" s="36"/>
      <c r="O2867" s="36"/>
      <c r="P2867" s="36">
        <v>0</v>
      </c>
      <c r="Q2867" s="36">
        <v>0</v>
      </c>
      <c r="R2867" s="36">
        <v>0</v>
      </c>
      <c r="S2867" s="36">
        <v>0</v>
      </c>
      <c r="T2867" s="36">
        <v>0</v>
      </c>
      <c r="U2867" s="36">
        <v>0</v>
      </c>
      <c r="V2867" s="36">
        <v>0</v>
      </c>
    </row>
    <row r="2868" spans="1:22" ht="14.55" x14ac:dyDescent="0.35">
      <c r="A2868" s="22" t="e">
        <f>VLOOKUP(lex_jul_2014[[#This Row],[Locationid]],[1]LibPAS_data!$A$2:$D$264,4,FALSE)</f>
        <v>#N/A</v>
      </c>
      <c r="B2868" s="10" t="str">
        <f>TEXT(C2868,"yyyy")&amp;"-"&amp;"Q"&amp;LOOKUP(MONTH(C2868),{1,4,7,10},{1,2,3,4})</f>
        <v>2016-Q3</v>
      </c>
      <c r="C2868" s="19">
        <v>42583</v>
      </c>
      <c r="D2868" s="7">
        <f>YEAR(DATE(YEAR(lex_jul_2014[[#This Row],[Date]]),MONTH(lex_jul_2014[[#This Row],[Date]])+6,1))</f>
        <v>2017</v>
      </c>
      <c r="E2868" s="39" t="str">
        <f>TEXT(lex_jul_2014[[#This Row],[Date]],"YYYY")</f>
        <v>2016</v>
      </c>
      <c r="F2868" s="36" t="s">
        <v>267</v>
      </c>
      <c r="G2868" s="7" t="str">
        <f>VLOOKUP(K2868,[1]LibPAS_data!$A$2:$C$600,3,FALSE)</f>
        <v>Pima</v>
      </c>
      <c r="H2868" s="36">
        <v>14510</v>
      </c>
      <c r="I2868" s="36" t="s">
        <v>132</v>
      </c>
      <c r="J2868" s="7" t="str">
        <f>VLOOKUP(K2868,[1]LibPAS_data!$A$2:$C$601,2,FALSE)</f>
        <v>Dr. Fernando Escalante Comm Library</v>
      </c>
      <c r="K2868" s="11" t="s">
        <v>182</v>
      </c>
      <c r="L2868" s="36" t="s">
        <v>131</v>
      </c>
      <c r="M2868" s="37" t="s">
        <v>266</v>
      </c>
      <c r="N2868" s="36"/>
      <c r="O2868" s="36"/>
      <c r="P2868" s="36">
        <v>0</v>
      </c>
      <c r="Q2868" s="36">
        <v>0</v>
      </c>
      <c r="R2868" s="36">
        <v>0</v>
      </c>
      <c r="S2868" s="36">
        <v>0</v>
      </c>
      <c r="T2868" s="36">
        <v>0</v>
      </c>
      <c r="U2868" s="36">
        <v>0</v>
      </c>
      <c r="V2868" s="36">
        <v>0</v>
      </c>
    </row>
    <row r="2869" spans="1:22" ht="14.55" x14ac:dyDescent="0.35">
      <c r="A2869" s="22">
        <f>VLOOKUP(lex_jul_2014[[#This Row],[Locationid]],[1]LibPAS_data!$A$2:$D$264,4,FALSE)</f>
        <v>1264</v>
      </c>
      <c r="B2869" s="10" t="str">
        <f>TEXT(C2869,"yyyy")&amp;"-"&amp;"Q"&amp;LOOKUP(MONTH(C2869),{1,4,7,10},{1,2,3,4})</f>
        <v>2016-Q3</v>
      </c>
      <c r="C2869" s="19">
        <v>42583</v>
      </c>
      <c r="D2869" s="7">
        <f>YEAR(DATE(YEAR(lex_jul_2014[[#This Row],[Date]]),MONTH(lex_jul_2014[[#This Row],[Date]])+6,1))</f>
        <v>2017</v>
      </c>
      <c r="E2869" s="39" t="str">
        <f>TEXT(lex_jul_2014[[#This Row],[Date]],"YYYY")</f>
        <v>2016</v>
      </c>
      <c r="F2869" s="36" t="s">
        <v>267</v>
      </c>
      <c r="G2869" s="7" t="str">
        <f>VLOOKUP(K2869,[1]LibPAS_data!$A$2:$C$600,3,FALSE)</f>
        <v>Greenlee</v>
      </c>
      <c r="H2869" s="36">
        <v>14468</v>
      </c>
      <c r="I2869" s="36" t="s">
        <v>69</v>
      </c>
      <c r="J2869" s="7" t="str">
        <f>VLOOKUP(K2869,[1]LibPAS_data!$A$2:$C$601,2,FALSE)</f>
        <v>Duncan Public Library</v>
      </c>
      <c r="K2869" s="13" t="s">
        <v>183</v>
      </c>
      <c r="L2869" s="36" t="s">
        <v>70</v>
      </c>
      <c r="M2869" s="37" t="s">
        <v>266</v>
      </c>
      <c r="N2869" s="36"/>
      <c r="O2869" s="36"/>
      <c r="P2869" s="36">
        <v>0</v>
      </c>
      <c r="Q2869" s="36">
        <v>0</v>
      </c>
      <c r="R2869" s="36">
        <v>0</v>
      </c>
      <c r="S2869" s="36">
        <v>0</v>
      </c>
      <c r="T2869" s="36">
        <v>0</v>
      </c>
      <c r="U2869" s="36">
        <v>0</v>
      </c>
      <c r="V2869" s="36">
        <v>0</v>
      </c>
    </row>
    <row r="2870" spans="1:22" ht="14.55" x14ac:dyDescent="0.35">
      <c r="A2870" s="22">
        <f>VLOOKUP(lex_jul_2014[[#This Row],[Locationid]],[1]LibPAS_data!$A$2:$D$264,4,FALSE)</f>
        <v>3457</v>
      </c>
      <c r="B2870" s="10" t="str">
        <f>TEXT(C2870,"yyyy")&amp;"-"&amp;"Q"&amp;LOOKUP(MONTH(C2870),{1,4,7,10},{1,2,3,4})</f>
        <v>2016-Q3</v>
      </c>
      <c r="C2870" s="19">
        <v>42583</v>
      </c>
      <c r="D2870" s="7">
        <f>YEAR(DATE(YEAR(lex_jul_2014[[#This Row],[Date]]),MONTH(lex_jul_2014[[#This Row],[Date]])+6,1))</f>
        <v>2017</v>
      </c>
      <c r="E2870" s="39" t="str">
        <f>TEXT(lex_jul_2014[[#This Row],[Date]],"YYYY")</f>
        <v>2016</v>
      </c>
      <c r="F2870" s="36" t="s">
        <v>267</v>
      </c>
      <c r="G2870" s="7" t="str">
        <f>VLOOKUP(K2870,[1]LibPAS_data!$A$2:$C$600,3,FALSE)</f>
        <v>Pinal</v>
      </c>
      <c r="H2870" s="36">
        <v>13837</v>
      </c>
      <c r="I2870" s="36" t="s">
        <v>17</v>
      </c>
      <c r="J2870" s="7" t="str">
        <f>VLOOKUP(K2870,[1]LibPAS_data!$A$2:$C$601,2,FALSE)</f>
        <v>Eloy Santa Cruz Library</v>
      </c>
      <c r="K2870" s="11" t="s">
        <v>184</v>
      </c>
      <c r="L2870" s="36" t="s">
        <v>13</v>
      </c>
      <c r="M2870" s="37" t="s">
        <v>266</v>
      </c>
      <c r="N2870" s="36"/>
      <c r="O2870" s="36"/>
      <c r="P2870" s="36">
        <v>0</v>
      </c>
      <c r="Q2870" s="36">
        <v>0</v>
      </c>
      <c r="R2870" s="36">
        <v>0</v>
      </c>
      <c r="S2870" s="36">
        <v>0</v>
      </c>
      <c r="T2870" s="36">
        <v>0</v>
      </c>
      <c r="U2870" s="36">
        <v>0</v>
      </c>
      <c r="V2870" s="36">
        <v>0</v>
      </c>
    </row>
    <row r="2871" spans="1:22" ht="14.55" x14ac:dyDescent="0.35">
      <c r="A2871" s="22">
        <f>VLOOKUP(lex_jul_2014[[#This Row],[Locationid]],[1]LibPAS_data!$A$2:$D$264,4,FALSE)</f>
        <v>6415</v>
      </c>
      <c r="B2871" s="10" t="str">
        <f>TEXT(C2871,"yyyy")&amp;"-"&amp;"Q"&amp;LOOKUP(MONTH(C2871),{1,4,7,10},{1,2,3,4})</f>
        <v>2016-Q3</v>
      </c>
      <c r="C2871" s="19">
        <v>42583</v>
      </c>
      <c r="D2871" s="7">
        <f>YEAR(DATE(YEAR(lex_jul_2014[[#This Row],[Date]]),MONTH(lex_jul_2014[[#This Row],[Date]])+6,1))</f>
        <v>2017</v>
      </c>
      <c r="E2871" s="39" t="str">
        <f>TEXT(lex_jul_2014[[#This Row],[Date]],"YYYY")</f>
        <v>2016</v>
      </c>
      <c r="F2871" s="36" t="s">
        <v>267</v>
      </c>
      <c r="G2871" s="7" t="str">
        <f>VLOOKUP(K2871,[1]LibPAS_data!$A$2:$C$600,3,FALSE)</f>
        <v>Cochise</v>
      </c>
      <c r="H2871" s="36">
        <v>14452</v>
      </c>
      <c r="I2871" s="36" t="s">
        <v>78</v>
      </c>
      <c r="J2871" s="7" t="str">
        <f>VLOOKUP(K2871,[1]LibPAS_data!$A$2:$C$601,2,FALSE)</f>
        <v>Elsie S. Hogan community Library</v>
      </c>
      <c r="K2871" s="13" t="s">
        <v>185</v>
      </c>
      <c r="L2871" s="36" t="s">
        <v>76</v>
      </c>
      <c r="M2871" s="37" t="s">
        <v>266</v>
      </c>
      <c r="N2871" s="36"/>
      <c r="O2871" s="36"/>
      <c r="P2871" s="36">
        <v>0</v>
      </c>
      <c r="Q2871" s="36">
        <v>0</v>
      </c>
      <c r="R2871" s="36">
        <v>0</v>
      </c>
      <c r="S2871" s="36">
        <v>0</v>
      </c>
      <c r="T2871" s="36">
        <v>0</v>
      </c>
      <c r="U2871" s="36">
        <v>0</v>
      </c>
      <c r="V2871" s="36">
        <v>0</v>
      </c>
    </row>
    <row r="2872" spans="1:22" ht="14.55" x14ac:dyDescent="0.35">
      <c r="A2872" s="22">
        <f>VLOOKUP(lex_jul_2014[[#This Row],[Locationid]],[1]LibPAS_data!$A$2:$D$264,4,FALSE)</f>
        <v>72247</v>
      </c>
      <c r="B2872" s="10" t="str">
        <f>TEXT(C2872,"yyyy")&amp;"-"&amp;"Q"&amp;LOOKUP(MONTH(C2872),{1,4,7,10},{1,2,3,4})</f>
        <v>2016-Q3</v>
      </c>
      <c r="C2872" s="19">
        <v>42583</v>
      </c>
      <c r="D2872" s="7">
        <f>YEAR(DATE(YEAR(lex_jul_2014[[#This Row],[Date]]),MONTH(lex_jul_2014[[#This Row],[Date]])+6,1))</f>
        <v>2017</v>
      </c>
      <c r="E2872" s="39" t="str">
        <f>TEXT(lex_jul_2014[[#This Row],[Date]],"YYYY")</f>
        <v>2016</v>
      </c>
      <c r="F2872" s="36" t="s">
        <v>267</v>
      </c>
      <c r="G2872" s="7" t="str">
        <f>VLOOKUP(K2872,[1]LibPAS_data!$A$2:$C$600,3,FALSE)</f>
        <v>Coconino</v>
      </c>
      <c r="H2872" s="36">
        <v>5102</v>
      </c>
      <c r="I2872" s="36" t="s">
        <v>63</v>
      </c>
      <c r="J2872" s="7" t="str">
        <f>VLOOKUP(K2872,[1]LibPAS_data!$A$2:$C$601,2,FALSE)</f>
        <v>Flagstaff City-Coconino County Public Library</v>
      </c>
      <c r="K2872" s="11" t="s">
        <v>186</v>
      </c>
      <c r="L2872" s="36" t="s">
        <v>62</v>
      </c>
      <c r="M2872" s="37" t="s">
        <v>266</v>
      </c>
      <c r="N2872" s="36"/>
      <c r="O2872" s="36"/>
      <c r="P2872" s="36">
        <v>8</v>
      </c>
      <c r="Q2872" s="36">
        <v>3</v>
      </c>
      <c r="R2872" s="36">
        <v>76</v>
      </c>
      <c r="S2872" s="36">
        <v>2</v>
      </c>
      <c r="T2872" s="36">
        <v>2</v>
      </c>
      <c r="U2872" s="36">
        <v>0</v>
      </c>
      <c r="V2872" s="36">
        <v>1</v>
      </c>
    </row>
    <row r="2873" spans="1:22" ht="14.55" x14ac:dyDescent="0.35">
      <c r="A2873" s="22">
        <f>VLOOKUP(lex_jul_2014[[#This Row],[Locationid]],[1]LibPAS_data!$A$2:$D$264,4,FALSE)</f>
        <v>12585</v>
      </c>
      <c r="B2873" s="10" t="str">
        <f>TEXT(C2873,"yyyy")&amp;"-"&amp;"Q"&amp;LOOKUP(MONTH(C2873),{1,4,7,10},{1,2,3,4})</f>
        <v>2016-Q3</v>
      </c>
      <c r="C2873" s="19">
        <v>42583</v>
      </c>
      <c r="D2873" s="7">
        <f>YEAR(DATE(YEAR(lex_jul_2014[[#This Row],[Date]]),MONTH(lex_jul_2014[[#This Row],[Date]])+6,1))</f>
        <v>2017</v>
      </c>
      <c r="E2873" s="39" t="str">
        <f>TEXT(lex_jul_2014[[#This Row],[Date]],"YYYY")</f>
        <v>2016</v>
      </c>
      <c r="F2873" s="36" t="s">
        <v>267</v>
      </c>
      <c r="G2873" s="7" t="str">
        <f>VLOOKUP(K2873,[1]LibPAS_data!$A$2:$C$600,3,FALSE)</f>
        <v>Pinal</v>
      </c>
      <c r="H2873" s="36">
        <v>13838</v>
      </c>
      <c r="I2873" s="36" t="s">
        <v>18</v>
      </c>
      <c r="J2873" s="7" t="str">
        <f>VLOOKUP(K2873,[1]LibPAS_data!$A$2:$C$601,2,FALSE)</f>
        <v>Florence Community Library</v>
      </c>
      <c r="K2873" s="13" t="s">
        <v>187</v>
      </c>
      <c r="L2873" s="36" t="s">
        <v>13</v>
      </c>
      <c r="M2873" s="37" t="s">
        <v>266</v>
      </c>
      <c r="N2873" s="36"/>
      <c r="O2873" s="36"/>
      <c r="P2873" s="36">
        <v>0</v>
      </c>
      <c r="Q2873" s="36">
        <v>0</v>
      </c>
      <c r="R2873" s="36">
        <v>0</v>
      </c>
      <c r="S2873" s="36">
        <v>0</v>
      </c>
      <c r="T2873" s="36">
        <v>0</v>
      </c>
      <c r="U2873" s="36">
        <v>0</v>
      </c>
      <c r="V2873" s="36">
        <v>0</v>
      </c>
    </row>
    <row r="2874" spans="1:22" ht="14.55" x14ac:dyDescent="0.35">
      <c r="A2874" s="22" t="e">
        <f>VLOOKUP(lex_jul_2014[[#This Row],[Locationid]],[1]LibPAS_data!$A$2:$D$264,4,FALSE)</f>
        <v>#N/A</v>
      </c>
      <c r="B2874" s="10" t="str">
        <f>TEXT(C2874,"yyyy")&amp;"-"&amp;"Q"&amp;LOOKUP(MONTH(C2874),{1,4,7,10},{1,2,3,4})</f>
        <v>2016-Q3</v>
      </c>
      <c r="C2874" s="19">
        <v>42583</v>
      </c>
      <c r="D2874" s="7">
        <f>YEAR(DATE(YEAR(lex_jul_2014[[#This Row],[Date]]),MONTH(lex_jul_2014[[#This Row],[Date]])+6,1))</f>
        <v>2017</v>
      </c>
      <c r="E2874" s="39" t="str">
        <f>TEXT(lex_jul_2014[[#This Row],[Date]],"YYYY")</f>
        <v>2016</v>
      </c>
      <c r="F2874" s="36" t="s">
        <v>267</v>
      </c>
      <c r="G2874" s="7" t="str">
        <f>VLOOKUP(K2874,[1]LibPAS_data!$A$2:$C$600,3,FALSE)</f>
        <v>Coconino</v>
      </c>
      <c r="H2874" s="36">
        <v>14455</v>
      </c>
      <c r="I2874" s="36" t="s">
        <v>66</v>
      </c>
      <c r="J2874" s="7" t="str">
        <f>VLOOKUP(K2874,[1]LibPAS_data!$A$2:$C$601,2,FALSE)</f>
        <v>Forest Lakes Community Library</v>
      </c>
      <c r="K2874" s="11" t="s">
        <v>188</v>
      </c>
      <c r="L2874" s="36" t="s">
        <v>62</v>
      </c>
      <c r="M2874" s="37" t="s">
        <v>266</v>
      </c>
      <c r="N2874" s="36"/>
      <c r="O2874" s="36"/>
      <c r="P2874" s="36">
        <v>0</v>
      </c>
      <c r="Q2874" s="36">
        <v>0</v>
      </c>
      <c r="R2874" s="36">
        <v>0</v>
      </c>
      <c r="S2874" s="36">
        <v>0</v>
      </c>
      <c r="T2874" s="36">
        <v>0</v>
      </c>
      <c r="U2874" s="36">
        <v>0</v>
      </c>
      <c r="V2874" s="36">
        <v>0</v>
      </c>
    </row>
    <row r="2875" spans="1:22" ht="14.55" x14ac:dyDescent="0.35">
      <c r="A2875" s="22">
        <f>VLOOKUP(lex_jul_2014[[#This Row],[Locationid]],[1]LibPAS_data!$A$2:$D$264,4,FALSE)</f>
        <v>1945</v>
      </c>
      <c r="B2875" s="10" t="str">
        <f>TEXT(C2875,"yyyy")&amp;"-"&amp;"Q"&amp;LOOKUP(MONTH(C2875),{1,4,7,10},{1,2,3,4})</f>
        <v>2016-Q3</v>
      </c>
      <c r="C2875" s="19">
        <v>42583</v>
      </c>
      <c r="D2875" s="7">
        <f>YEAR(DATE(YEAR(lex_jul_2014[[#This Row],[Date]]),MONTH(lex_jul_2014[[#This Row],[Date]])+6,1))</f>
        <v>2017</v>
      </c>
      <c r="E2875" s="39" t="str">
        <f>TEXT(lex_jul_2014[[#This Row],[Date]],"YYYY")</f>
        <v>2016</v>
      </c>
      <c r="F2875" s="36" t="s">
        <v>267</v>
      </c>
      <c r="G2875" s="7" t="str">
        <f>VLOOKUP(K2875,[1]LibPAS_data!$A$2:$C$600,3,FALSE)</f>
        <v>Coconino</v>
      </c>
      <c r="H2875" s="36">
        <v>14454</v>
      </c>
      <c r="I2875" s="36" t="s">
        <v>65</v>
      </c>
      <c r="J2875" s="7" t="str">
        <f>VLOOKUP(K2875,[1]LibPAS_data!$A$2:$C$601,2,FALSE)</f>
        <v>Fredonia Public Library</v>
      </c>
      <c r="K2875" s="13" t="s">
        <v>189</v>
      </c>
      <c r="L2875" s="36" t="s">
        <v>62</v>
      </c>
      <c r="M2875" s="37" t="s">
        <v>266</v>
      </c>
      <c r="N2875" s="36"/>
      <c r="O2875" s="36"/>
      <c r="P2875" s="36">
        <v>0</v>
      </c>
      <c r="Q2875" s="36">
        <v>0</v>
      </c>
      <c r="R2875" s="36">
        <v>0</v>
      </c>
      <c r="S2875" s="36">
        <v>0</v>
      </c>
      <c r="T2875" s="36">
        <v>0</v>
      </c>
      <c r="U2875" s="36">
        <v>0</v>
      </c>
      <c r="V2875" s="36">
        <v>0</v>
      </c>
    </row>
    <row r="2876" spans="1:22" ht="14.55" x14ac:dyDescent="0.35">
      <c r="A2876" s="22">
        <f>VLOOKUP(lex_jul_2014[[#This Row],[Locationid]],[1]LibPAS_data!$A$2:$D$264,4,FALSE)</f>
        <v>829</v>
      </c>
      <c r="B2876" s="10" t="str">
        <f>TEXT(C2876,"yyyy")&amp;"-"&amp;"Q"&amp;LOOKUP(MONTH(C2876),{1,4,7,10},{1,2,3,4})</f>
        <v>2016-Q3</v>
      </c>
      <c r="C2876" s="19">
        <v>42583</v>
      </c>
      <c r="D2876" s="7">
        <f>YEAR(DATE(YEAR(lex_jul_2014[[#This Row],[Date]]),MONTH(lex_jul_2014[[#This Row],[Date]])+6,1))</f>
        <v>2017</v>
      </c>
      <c r="E2876" s="39" t="str">
        <f>TEXT(lex_jul_2014[[#This Row],[Date]],"YYYY")</f>
        <v>2016</v>
      </c>
      <c r="F2876" s="36" t="s">
        <v>267</v>
      </c>
      <c r="G2876" s="7" t="str">
        <f>VLOOKUP(K2876,[1]LibPAS_data!$A$2:$C$600,3,FALSE)</f>
        <v>Maricopa</v>
      </c>
      <c r="H2876" s="36">
        <v>14482</v>
      </c>
      <c r="I2876" s="36" t="s">
        <v>112</v>
      </c>
      <c r="J2876" s="7" t="str">
        <f>VLOOKUP(K2876,[1]LibPAS_data!$A$2:$C$601,2,FALSE)</f>
        <v>Ft. McDowell Yavapai Nation Tribal Lib</v>
      </c>
      <c r="K2876" s="11" t="s">
        <v>190</v>
      </c>
      <c r="L2876" s="36" t="s">
        <v>96</v>
      </c>
      <c r="M2876" s="37" t="s">
        <v>266</v>
      </c>
      <c r="N2876" s="36"/>
      <c r="O2876" s="36"/>
      <c r="P2876" s="36">
        <v>0</v>
      </c>
      <c r="Q2876" s="36">
        <v>0</v>
      </c>
      <c r="R2876" s="36">
        <v>0</v>
      </c>
      <c r="S2876" s="36">
        <v>0</v>
      </c>
      <c r="T2876" s="36">
        <v>0</v>
      </c>
      <c r="U2876" s="36">
        <v>0</v>
      </c>
      <c r="V2876" s="36">
        <v>0</v>
      </c>
    </row>
    <row r="2877" spans="1:22" ht="14.55" x14ac:dyDescent="0.35">
      <c r="A2877" s="22">
        <f>VLOOKUP(lex_jul_2014[[#This Row],[Locationid]],[1]LibPAS_data!$A$2:$D$264,4,FALSE)</f>
        <v>72</v>
      </c>
      <c r="B2877" s="10" t="str">
        <f>TEXT(C2877,"yyyy")&amp;"-"&amp;"Q"&amp;LOOKUP(MONTH(C2877),{1,4,7,10},{1,2,3,4})</f>
        <v>2016-Q3</v>
      </c>
      <c r="C2877" s="19">
        <v>42583</v>
      </c>
      <c r="D2877" s="7">
        <f>YEAR(DATE(YEAR(lex_jul_2014[[#This Row],[Date]]),MONTH(lex_jul_2014[[#This Row],[Date]])+6,1))</f>
        <v>2017</v>
      </c>
      <c r="E2877" s="39" t="str">
        <f>TEXT(lex_jul_2014[[#This Row],[Date]],"YYYY")</f>
        <v>2016</v>
      </c>
      <c r="F2877" s="36" t="s">
        <v>267</v>
      </c>
      <c r="G2877" s="7" t="str">
        <f>VLOOKUP(K2877,[1]LibPAS_data!$A$2:$C$600,3,FALSE)</f>
        <v>Gila</v>
      </c>
      <c r="H2877" s="36">
        <v>5785</v>
      </c>
      <c r="I2877" s="36" t="s">
        <v>87</v>
      </c>
      <c r="J2877" s="7" t="str">
        <f>VLOOKUP(K2877,[1]LibPAS_data!$A$2:$C$601,2,FALSE)</f>
        <v>Gila County Library District</v>
      </c>
      <c r="K2877" s="13" t="s">
        <v>191</v>
      </c>
      <c r="L2877" s="36" t="s">
        <v>84</v>
      </c>
      <c r="M2877" s="37" t="s">
        <v>266</v>
      </c>
      <c r="N2877" s="36"/>
      <c r="O2877" s="36"/>
      <c r="P2877" s="36">
        <v>6</v>
      </c>
      <c r="Q2877" s="36">
        <v>3</v>
      </c>
      <c r="R2877" s="36">
        <v>29</v>
      </c>
      <c r="S2877" s="36">
        <v>0</v>
      </c>
      <c r="T2877" s="36">
        <v>2</v>
      </c>
      <c r="U2877" s="36">
        <v>0</v>
      </c>
      <c r="V2877" s="36">
        <v>0</v>
      </c>
    </row>
    <row r="2878" spans="1:22" ht="14.55" x14ac:dyDescent="0.35">
      <c r="A2878" s="22">
        <f>VLOOKUP(lex_jul_2014[[#This Row],[Locationid]],[1]LibPAS_data!$A$2:$D$264,4,FALSE)</f>
        <v>102303</v>
      </c>
      <c r="B2878" s="10" t="str">
        <f>TEXT(C2878,"yyyy")&amp;"-"&amp;"Q"&amp;LOOKUP(MONTH(C2878),{1,4,7,10},{1,2,3,4})</f>
        <v>2016-Q3</v>
      </c>
      <c r="C2878" s="19">
        <v>42583</v>
      </c>
      <c r="D2878" s="7">
        <f>YEAR(DATE(YEAR(lex_jul_2014[[#This Row],[Date]]),MONTH(lex_jul_2014[[#This Row],[Date]])+6,1))</f>
        <v>2017</v>
      </c>
      <c r="E2878" s="39" t="str">
        <f>TEXT(lex_jul_2014[[#This Row],[Date]],"YYYY")</f>
        <v>2016</v>
      </c>
      <c r="F2878" s="36" t="s">
        <v>267</v>
      </c>
      <c r="G2878" s="7" t="str">
        <f>VLOOKUP(K2878,[1]LibPAS_data!$A$2:$C$600,3,FALSE)</f>
        <v>Maricopa</v>
      </c>
      <c r="H2878" s="36">
        <v>14479</v>
      </c>
      <c r="I2878" s="36" t="s">
        <v>102</v>
      </c>
      <c r="J2878" s="7" t="str">
        <f>VLOOKUP(K2878,[1]LibPAS_data!$A$2:$C$601,2,FALSE)</f>
        <v xml:space="preserve">Glendale Public Library </v>
      </c>
      <c r="K2878" s="11" t="s">
        <v>192</v>
      </c>
      <c r="L2878" s="36" t="s">
        <v>96</v>
      </c>
      <c r="M2878" s="37" t="s">
        <v>266</v>
      </c>
      <c r="N2878" s="36"/>
      <c r="O2878" s="36"/>
      <c r="P2878" s="36">
        <v>4</v>
      </c>
      <c r="Q2878" s="36">
        <v>2</v>
      </c>
      <c r="R2878" s="36">
        <v>16</v>
      </c>
      <c r="S2878" s="36">
        <v>0</v>
      </c>
      <c r="T2878" s="36">
        <v>1</v>
      </c>
      <c r="U2878" s="36">
        <v>0</v>
      </c>
      <c r="V2878" s="36">
        <v>1</v>
      </c>
    </row>
    <row r="2879" spans="1:22" ht="14.55" x14ac:dyDescent="0.35">
      <c r="A2879" s="22" t="e">
        <f>VLOOKUP(lex_jul_2014[[#This Row],[Locationid]],[1]LibPAS_data!$A$2:$D$264,4,FALSE)</f>
        <v>#N/A</v>
      </c>
      <c r="B2879" s="10" t="str">
        <f>TEXT(C2879,"yyyy")&amp;"-"&amp;"Q"&amp;LOOKUP(MONTH(C2879),{1,4,7,10},{1,2,3,4})</f>
        <v>2016-Q3</v>
      </c>
      <c r="C2879" s="19">
        <v>42583</v>
      </c>
      <c r="D2879" s="7">
        <f>YEAR(DATE(YEAR(lex_jul_2014[[#This Row],[Date]]),MONTH(lex_jul_2014[[#This Row],[Date]])+6,1))</f>
        <v>2017</v>
      </c>
      <c r="E2879" s="39" t="str">
        <f>TEXT(lex_jul_2014[[#This Row],[Date]],"YYYY")</f>
        <v>2016</v>
      </c>
      <c r="F2879" s="36" t="s">
        <v>267</v>
      </c>
      <c r="G2879" s="7" t="str">
        <f>VLOOKUP(K2879,[1]LibPAS_data!$A$2:$C$600,3,FALSE)</f>
        <v>Coconino</v>
      </c>
      <c r="H2879" s="36">
        <v>14456</v>
      </c>
      <c r="I2879" s="36" t="s">
        <v>67</v>
      </c>
      <c r="J2879" s="7" t="str">
        <f>VLOOKUP(K2879,[1]LibPAS_data!$A$2:$C$601,2,FALSE)</f>
        <v>Grand Canyon Community Library</v>
      </c>
      <c r="K2879" s="13" t="s">
        <v>193</v>
      </c>
      <c r="L2879" s="36" t="s">
        <v>62</v>
      </c>
      <c r="M2879" s="37" t="s">
        <v>266</v>
      </c>
      <c r="N2879" s="36"/>
      <c r="O2879" s="36"/>
      <c r="P2879" s="36">
        <v>0</v>
      </c>
      <c r="Q2879" s="36">
        <v>0</v>
      </c>
      <c r="R2879" s="36">
        <v>0</v>
      </c>
      <c r="S2879" s="36">
        <v>0</v>
      </c>
      <c r="T2879" s="36">
        <v>0</v>
      </c>
      <c r="U2879" s="36">
        <v>0</v>
      </c>
      <c r="V2879" s="36">
        <v>0</v>
      </c>
    </row>
    <row r="2880" spans="1:22" ht="14.55" x14ac:dyDescent="0.35">
      <c r="A2880" s="22" t="e">
        <f>VLOOKUP(lex_jul_2014[[#This Row],[Locationid]],[1]LibPAS_data!$A$2:$D$264,4,FALSE)</f>
        <v>#N/A</v>
      </c>
      <c r="B2880" s="10" t="str">
        <f>TEXT(C2880,"yyyy")&amp;"-"&amp;"Q"&amp;LOOKUP(MONTH(C2880),{1,4,7,10},{1,2,3,4})</f>
        <v>2016-Q3</v>
      </c>
      <c r="C2880" s="19">
        <v>42583</v>
      </c>
      <c r="D2880" s="7">
        <f>YEAR(DATE(YEAR(lex_jul_2014[[#This Row],[Date]]),MONTH(lex_jul_2014[[#This Row],[Date]])+6,1))</f>
        <v>2017</v>
      </c>
      <c r="E2880" s="39" t="str">
        <f>TEXT(lex_jul_2014[[#This Row],[Date]],"YYYY")</f>
        <v>2016</v>
      </c>
      <c r="F2880" s="36" t="s">
        <v>267</v>
      </c>
      <c r="G2880" s="7" t="str">
        <f>VLOOKUP(K2880,[1]LibPAS_data!$A$2:$C$600,3,FALSE)</f>
        <v>Greenlee</v>
      </c>
      <c r="H2880" s="36">
        <v>14366</v>
      </c>
      <c r="I2880" s="36" t="s">
        <v>73</v>
      </c>
      <c r="J2880" s="7" t="str">
        <f>VLOOKUP(K2880,[1]LibPAS_data!$A$2:$C$601,2,FALSE)</f>
        <v>Greenlee County Library</v>
      </c>
      <c r="K2880" s="11" t="s">
        <v>194</v>
      </c>
      <c r="L2880" s="36" t="s">
        <v>70</v>
      </c>
      <c r="M2880" s="37" t="s">
        <v>266</v>
      </c>
      <c r="N2880" s="36"/>
      <c r="O2880" s="36"/>
      <c r="P2880" s="36">
        <v>0</v>
      </c>
      <c r="Q2880" s="36">
        <v>0</v>
      </c>
      <c r="R2880" s="36">
        <v>0</v>
      </c>
      <c r="S2880" s="36">
        <v>0</v>
      </c>
      <c r="T2880" s="36">
        <v>0</v>
      </c>
      <c r="U2880" s="36">
        <v>0</v>
      </c>
      <c r="V2880" s="36">
        <v>0</v>
      </c>
    </row>
    <row r="2881" spans="1:22" ht="14.55" x14ac:dyDescent="0.35">
      <c r="A2881" s="22">
        <f>VLOOKUP(lex_jul_2014[[#This Row],[Locationid]],[1]LibPAS_data!$A$2:$D$264,4,FALSE)</f>
        <v>2397</v>
      </c>
      <c r="B2881" s="10" t="str">
        <f>TEXT(C2881,"yyyy")&amp;"-"&amp;"Q"&amp;LOOKUP(MONTH(C2881),{1,4,7,10},{1,2,3,4})</f>
        <v>2016-Q3</v>
      </c>
      <c r="C2881" s="19">
        <v>42583</v>
      </c>
      <c r="D2881" s="7">
        <f>YEAR(DATE(YEAR(lex_jul_2014[[#This Row],[Date]]),MONTH(lex_jul_2014[[#This Row],[Date]])+6,1))</f>
        <v>2017</v>
      </c>
      <c r="E2881" s="39" t="str">
        <f>TEXT(lex_jul_2014[[#This Row],[Date]],"YYYY")</f>
        <v>2016</v>
      </c>
      <c r="F2881" s="36" t="s">
        <v>267</v>
      </c>
      <c r="G2881" s="7" t="str">
        <f>VLOOKUP(K2881,[1]LibPAS_data!$A$2:$C$600,3,FALSE)</f>
        <v>Navajo</v>
      </c>
      <c r="H2881" s="36">
        <v>14496</v>
      </c>
      <c r="I2881" s="36" t="s">
        <v>118</v>
      </c>
      <c r="J2881" s="7" t="str">
        <f>VLOOKUP(K2881,[1]LibPAS_data!$A$2:$C$601,2,FALSE)</f>
        <v>Holbrook Public Library</v>
      </c>
      <c r="K2881" s="13" t="s">
        <v>195</v>
      </c>
      <c r="L2881" s="36" t="s">
        <v>114</v>
      </c>
      <c r="M2881" s="37" t="s">
        <v>266</v>
      </c>
      <c r="N2881" s="36"/>
      <c r="O2881" s="36"/>
      <c r="P2881" s="36">
        <v>0</v>
      </c>
      <c r="Q2881" s="36">
        <v>0</v>
      </c>
      <c r="R2881" s="36">
        <v>0</v>
      </c>
      <c r="S2881" s="36">
        <v>0</v>
      </c>
      <c r="T2881" s="36">
        <v>0</v>
      </c>
      <c r="U2881" s="36">
        <v>0</v>
      </c>
      <c r="V2881" s="36">
        <v>0</v>
      </c>
    </row>
    <row r="2882" spans="1:22" ht="14.55" x14ac:dyDescent="0.35">
      <c r="A2882" s="22">
        <f>VLOOKUP(lex_jul_2014[[#This Row],[Locationid]],[1]LibPAS_data!$A$2:$D$264,4,FALSE)</f>
        <v>1827</v>
      </c>
      <c r="B2882" s="10" t="str">
        <f>TEXT(C2882,"yyyy")&amp;"-"&amp;"Q"&amp;LOOKUP(MONTH(C2882),{1,4,7,10},{1,2,3,4})</f>
        <v>2016-Q3</v>
      </c>
      <c r="C2882" s="19">
        <v>42583</v>
      </c>
      <c r="D2882" s="7">
        <f>YEAR(DATE(YEAR(lex_jul_2014[[#This Row],[Date]]),MONTH(lex_jul_2014[[#This Row],[Date]])+6,1))</f>
        <v>2017</v>
      </c>
      <c r="E2882" s="39" t="str">
        <f>TEXT(lex_jul_2014[[#This Row],[Date]],"YYYY")</f>
        <v>2016</v>
      </c>
      <c r="F2882" s="36" t="s">
        <v>267</v>
      </c>
      <c r="G2882" s="7" t="str">
        <f>VLOOKUP(K2882,[1]LibPAS_data!$A$2:$C$600,3,FALSE)</f>
        <v>Navajo</v>
      </c>
      <c r="H2882" s="36">
        <v>14497</v>
      </c>
      <c r="I2882" s="36" t="s">
        <v>119</v>
      </c>
      <c r="J2882" s="7" t="str">
        <f>VLOOKUP(K2882,[1]LibPAS_data!$A$2:$C$601,2,FALSE)</f>
        <v>Hopi Public Library</v>
      </c>
      <c r="K2882" s="11" t="s">
        <v>196</v>
      </c>
      <c r="L2882" s="36" t="s">
        <v>114</v>
      </c>
      <c r="M2882" s="37" t="s">
        <v>266</v>
      </c>
      <c r="N2882" s="36"/>
      <c r="O2882" s="36"/>
      <c r="P2882" s="36">
        <v>0</v>
      </c>
      <c r="Q2882" s="36">
        <v>0</v>
      </c>
      <c r="R2882" s="36">
        <v>0</v>
      </c>
      <c r="S2882" s="36">
        <v>0</v>
      </c>
      <c r="T2882" s="36">
        <v>0</v>
      </c>
      <c r="U2882" s="36">
        <v>0</v>
      </c>
      <c r="V2882" s="36">
        <v>0</v>
      </c>
    </row>
    <row r="2883" spans="1:22" ht="14.55" x14ac:dyDescent="0.35">
      <c r="A2883" s="22">
        <f>VLOOKUP(lex_jul_2014[[#This Row],[Locationid]],[1]LibPAS_data!$A$2:$D$264,4,FALSE)</f>
        <v>1694</v>
      </c>
      <c r="B2883" s="10" t="str">
        <f>TEXT(C2883,"yyyy")&amp;"-"&amp;"Q"&amp;LOOKUP(MONTH(C2883),{1,4,7,10},{1,2,3,4})</f>
        <v>2016-Q3</v>
      </c>
      <c r="C2883" s="19">
        <v>42583</v>
      </c>
      <c r="D2883" s="7">
        <f>YEAR(DATE(YEAR(lex_jul_2014[[#This Row],[Date]]),MONTH(lex_jul_2014[[#This Row],[Date]])+6,1))</f>
        <v>2017</v>
      </c>
      <c r="E2883" s="39" t="str">
        <f>TEXT(lex_jul_2014[[#This Row],[Date]],"YYYY")</f>
        <v>2016</v>
      </c>
      <c r="F2883" s="36" t="s">
        <v>267</v>
      </c>
      <c r="G2883" s="7" t="str">
        <f>VLOOKUP(K2883,[1]LibPAS_data!$A$2:$C$600,3,FALSE)</f>
        <v>Cochise</v>
      </c>
      <c r="H2883" s="36">
        <v>14449</v>
      </c>
      <c r="I2883" s="36" t="s">
        <v>83</v>
      </c>
      <c r="J2883" s="7" t="str">
        <f>VLOOKUP(K2883,[1]LibPAS_data!$A$2:$C$601,2,FALSE)</f>
        <v>Huachuca City Public Library</v>
      </c>
      <c r="K2883" s="13" t="s">
        <v>197</v>
      </c>
      <c r="L2883" s="36" t="s">
        <v>76</v>
      </c>
      <c r="M2883" s="37" t="s">
        <v>266</v>
      </c>
      <c r="N2883" s="36"/>
      <c r="O2883" s="36"/>
      <c r="P2883" s="36">
        <v>0</v>
      </c>
      <c r="Q2883" s="36">
        <v>0</v>
      </c>
      <c r="R2883" s="36">
        <v>0</v>
      </c>
      <c r="S2883" s="36">
        <v>0</v>
      </c>
      <c r="T2883" s="36">
        <v>0</v>
      </c>
      <c r="U2883" s="36">
        <v>0</v>
      </c>
      <c r="V2883" s="36">
        <v>0</v>
      </c>
    </row>
    <row r="2884" spans="1:22" ht="14.55" x14ac:dyDescent="0.35">
      <c r="A2884" s="22" t="str">
        <f>VLOOKUP(lex_jul_2014[[#This Row],[Locationid]],[1]LibPAS_data!$A$2:$D$264,4,FALSE)</f>
        <v>N/A</v>
      </c>
      <c r="B2884" s="10" t="str">
        <f>TEXT(C2884,"yyyy")&amp;"-"&amp;"Q"&amp;LOOKUP(MONTH(C2884),{1,4,7,10},{1,2,3,4})</f>
        <v>2016-Q3</v>
      </c>
      <c r="C2884" s="19">
        <v>42583</v>
      </c>
      <c r="D2884" s="7">
        <f>YEAR(DATE(YEAR(lex_jul_2014[[#This Row],[Date]]),MONTH(lex_jul_2014[[#This Row],[Date]])+6,1))</f>
        <v>2017</v>
      </c>
      <c r="E2884" s="39" t="str">
        <f>TEXT(lex_jul_2014[[#This Row],[Date]],"YYYY")</f>
        <v>2016</v>
      </c>
      <c r="F2884" s="36" t="s">
        <v>267</v>
      </c>
      <c r="G2884" s="7" t="str">
        <f>VLOOKUP(K2884,[1]LibPAS_data!$A$2:$C$600,3,FALSE)</f>
        <v>Pinal</v>
      </c>
      <c r="H2884" s="36">
        <v>14442</v>
      </c>
      <c r="I2884" s="36" t="s">
        <v>12</v>
      </c>
      <c r="J2884" s="7" t="str">
        <f>VLOOKUP(K2884,[1]LibPAS_data!$A$2:$C$601,2,FALSE)</f>
        <v>Ira H. Hayes Memorial Library</v>
      </c>
      <c r="K2884" s="11" t="s">
        <v>198</v>
      </c>
      <c r="L2884" s="36" t="s">
        <v>13</v>
      </c>
      <c r="M2884" s="37" t="s">
        <v>266</v>
      </c>
      <c r="N2884" s="36"/>
      <c r="O2884" s="36"/>
      <c r="P2884" s="36">
        <v>0</v>
      </c>
      <c r="Q2884" s="36">
        <v>0</v>
      </c>
      <c r="R2884" s="36">
        <v>0</v>
      </c>
      <c r="S2884" s="36">
        <v>0</v>
      </c>
      <c r="T2884" s="36">
        <v>0</v>
      </c>
      <c r="U2884" s="36">
        <v>0</v>
      </c>
      <c r="V2884" s="36">
        <v>0</v>
      </c>
    </row>
    <row r="2885" spans="1:22" ht="14.55" x14ac:dyDescent="0.35">
      <c r="A2885" s="22">
        <f>VLOOKUP(lex_jul_2014[[#This Row],[Locationid]],[1]LibPAS_data!$A$2:$D$264,4,FALSE)</f>
        <v>2991</v>
      </c>
      <c r="B2885" s="10" t="str">
        <f>TEXT(C2885,"yyyy")&amp;"-"&amp;"Q"&amp;LOOKUP(MONTH(C2885),{1,4,7,10},{1,2,3,4})</f>
        <v>2016-Q3</v>
      </c>
      <c r="C2885" s="19">
        <v>42583</v>
      </c>
      <c r="D2885" s="7">
        <f>YEAR(DATE(YEAR(lex_jul_2014[[#This Row],[Date]]),MONTH(lex_jul_2014[[#This Row],[Date]])+6,1))</f>
        <v>2017</v>
      </c>
      <c r="E2885" s="39" t="str">
        <f>TEXT(lex_jul_2014[[#This Row],[Date]],"YYYY")</f>
        <v>2016</v>
      </c>
      <c r="F2885" s="36" t="s">
        <v>267</v>
      </c>
      <c r="G2885" s="7" t="str">
        <f>VLOOKUP(K2885,[1]LibPAS_data!$A$2:$C$600,3,FALSE)</f>
        <v>Gila</v>
      </c>
      <c r="H2885" s="36">
        <v>14461</v>
      </c>
      <c r="I2885" s="36" t="s">
        <v>88</v>
      </c>
      <c r="J2885" s="7" t="str">
        <f>VLOOKUP(K2885,[1]LibPAS_data!$A$2:$C$601,2,FALSE)</f>
        <v>Isabelle Hunt Memorial Public Library</v>
      </c>
      <c r="K2885" s="13" t="s">
        <v>199</v>
      </c>
      <c r="L2885" s="36" t="s">
        <v>84</v>
      </c>
      <c r="M2885" s="37" t="s">
        <v>266</v>
      </c>
      <c r="N2885" s="36"/>
      <c r="O2885" s="36"/>
      <c r="P2885" s="36">
        <v>0</v>
      </c>
      <c r="Q2885" s="36">
        <v>0</v>
      </c>
      <c r="R2885" s="36">
        <v>0</v>
      </c>
      <c r="S2885" s="36">
        <v>0</v>
      </c>
      <c r="T2885" s="36">
        <v>0</v>
      </c>
      <c r="U2885" s="36">
        <v>0</v>
      </c>
      <c r="V2885" s="36">
        <v>0</v>
      </c>
    </row>
    <row r="2886" spans="1:22" ht="14.55" x14ac:dyDescent="0.35">
      <c r="A2886" s="22">
        <f>VLOOKUP(lex_jul_2014[[#This Row],[Locationid]],[1]LibPAS_data!$A$2:$D$264,4,FALSE)</f>
        <v>663</v>
      </c>
      <c r="B2886" s="10" t="str">
        <f>TEXT(C2886,"yyyy")&amp;"-"&amp;"Q"&amp;LOOKUP(MONTH(C2886),{1,4,7,10},{1,2,3,4})</f>
        <v>2016-Q3</v>
      </c>
      <c r="C2886" s="19">
        <v>42583</v>
      </c>
      <c r="D2886" s="7">
        <f>YEAR(DATE(YEAR(lex_jul_2014[[#This Row],[Date]]),MONTH(lex_jul_2014[[#This Row],[Date]])+6,1))</f>
        <v>2017</v>
      </c>
      <c r="E2886" s="39" t="str">
        <f>TEXT(lex_jul_2014[[#This Row],[Date]],"YYYY")</f>
        <v>2016</v>
      </c>
      <c r="F2886" s="36" t="s">
        <v>267</v>
      </c>
      <c r="G2886" s="7" t="str">
        <f>VLOOKUP(K2886,[1]LibPAS_data!$A$2:$C$600,3,FALSE)</f>
        <v>Yavapai</v>
      </c>
      <c r="H2886" s="36">
        <v>14523</v>
      </c>
      <c r="I2886" s="36" t="s">
        <v>46</v>
      </c>
      <c r="J2886" s="7" t="str">
        <f>VLOOKUP(K2886,[1]LibPAS_data!$A$2:$C$601,2,FALSE)</f>
        <v>Jerome Public</v>
      </c>
      <c r="K2886" s="11" t="s">
        <v>200</v>
      </c>
      <c r="L2886" s="36" t="s">
        <v>39</v>
      </c>
      <c r="M2886" s="37" t="s">
        <v>266</v>
      </c>
      <c r="N2886" s="36"/>
      <c r="O2886" s="36"/>
      <c r="P2886" s="36">
        <v>0</v>
      </c>
      <c r="Q2886" s="36">
        <v>0</v>
      </c>
      <c r="R2886" s="36">
        <v>0</v>
      </c>
      <c r="S2886" s="36">
        <v>0</v>
      </c>
      <c r="T2886" s="36">
        <v>0</v>
      </c>
      <c r="U2886" s="36">
        <v>0</v>
      </c>
      <c r="V2886" s="36">
        <v>0</v>
      </c>
    </row>
    <row r="2887" spans="1:22" ht="14.55" x14ac:dyDescent="0.35">
      <c r="A2887" s="22" t="str">
        <f>VLOOKUP(lex_jul_2014[[#This Row],[Locationid]],[1]LibPAS_data!$A$2:$D$264,4,FALSE)</f>
        <v>N/A</v>
      </c>
      <c r="B2887" s="10" t="str">
        <f>TEXT(C2887,"yyyy")&amp;"-"&amp;"Q"&amp;LOOKUP(MONTH(C2887),{1,4,7,10},{1,2,3,4})</f>
        <v>2016-Q3</v>
      </c>
      <c r="C2887" s="19">
        <v>42583</v>
      </c>
      <c r="D2887" s="7">
        <f>YEAR(DATE(YEAR(lex_jul_2014[[#This Row],[Date]]),MONTH(lex_jul_2014[[#This Row],[Date]])+6,1))</f>
        <v>2017</v>
      </c>
      <c r="E2887" s="39" t="str">
        <f>TEXT(lex_jul_2014[[#This Row],[Date]],"YYYY")</f>
        <v>2016</v>
      </c>
      <c r="F2887" s="36" t="s">
        <v>267</v>
      </c>
      <c r="G2887" s="7" t="str">
        <f>VLOOKUP(K2887,[1]LibPAS_data!$A$2:$C$600,3,FALSE)</f>
        <v>Mohave</v>
      </c>
      <c r="H2887" s="36">
        <v>14490</v>
      </c>
      <c r="I2887" s="36" t="s">
        <v>31</v>
      </c>
      <c r="J2887" s="7" t="str">
        <f>VLOOKUP(K2887,[1]LibPAS_data!$A$2:$C$601,2,FALSE)</f>
        <v>Kaibab Paiute Public Library</v>
      </c>
      <c r="K2887" s="13" t="s">
        <v>201</v>
      </c>
      <c r="L2887" s="36" t="s">
        <v>28</v>
      </c>
      <c r="M2887" s="37" t="s">
        <v>266</v>
      </c>
      <c r="N2887" s="36"/>
      <c r="O2887" s="36"/>
      <c r="P2887" s="36">
        <v>0</v>
      </c>
      <c r="Q2887" s="36">
        <v>0</v>
      </c>
      <c r="R2887" s="36">
        <v>0</v>
      </c>
      <c r="S2887" s="36">
        <v>0</v>
      </c>
      <c r="T2887" s="36">
        <v>0</v>
      </c>
      <c r="U2887" s="36">
        <v>0</v>
      </c>
      <c r="V2887" s="36">
        <v>0</v>
      </c>
    </row>
    <row r="2888" spans="1:22" ht="14.55" x14ac:dyDescent="0.35">
      <c r="A2888" s="22" t="e">
        <f>VLOOKUP(lex_jul_2014[[#This Row],[Locationid]],[1]LibPAS_data!$A$2:$D$264,4,FALSE)</f>
        <v>#N/A</v>
      </c>
      <c r="B2888" s="10" t="str">
        <f>TEXT(C2888,"yyyy")&amp;"-"&amp;"Q"&amp;LOOKUP(MONTH(C2888),{1,4,7,10},{1,2,3,4})</f>
        <v>2016-Q3</v>
      </c>
      <c r="C2888" s="19">
        <v>42583</v>
      </c>
      <c r="D2888" s="7">
        <f>YEAR(DATE(YEAR(lex_jul_2014[[#This Row],[Date]]),MONTH(lex_jul_2014[[#This Row],[Date]])+6,1))</f>
        <v>2017</v>
      </c>
      <c r="E2888" s="39" t="str">
        <f>TEXT(lex_jul_2014[[#This Row],[Date]],"YYYY")</f>
        <v>2016</v>
      </c>
      <c r="F2888" s="36" t="s">
        <v>267</v>
      </c>
      <c r="G2888" s="7" t="str">
        <f>VLOOKUP(K2888,[1]LibPAS_data!$A$2:$C$600,3,FALSE)</f>
        <v>Navajo</v>
      </c>
      <c r="H2888" s="36">
        <v>14498</v>
      </c>
      <c r="I2888" s="36" t="s">
        <v>125</v>
      </c>
      <c r="J2888" s="7" t="str">
        <f>VLOOKUP(K2888,[1]LibPAS_data!$A$2:$C$601,2,FALSE)</f>
        <v>Kayenta Community Library</v>
      </c>
      <c r="K2888" s="11" t="s">
        <v>202</v>
      </c>
      <c r="L2888" s="36" t="s">
        <v>114</v>
      </c>
      <c r="M2888" s="37" t="s">
        <v>266</v>
      </c>
      <c r="N2888" s="36"/>
      <c r="O2888" s="36"/>
      <c r="P2888" s="36">
        <v>0</v>
      </c>
      <c r="Q2888" s="36">
        <v>0</v>
      </c>
      <c r="R2888" s="36">
        <v>0</v>
      </c>
      <c r="S2888" s="36">
        <v>0</v>
      </c>
      <c r="T2888" s="36">
        <v>0</v>
      </c>
      <c r="U2888" s="36">
        <v>0</v>
      </c>
      <c r="V2888" s="36">
        <v>0</v>
      </c>
    </row>
    <row r="2889" spans="1:22" ht="14.55" x14ac:dyDescent="0.35">
      <c r="A2889" s="22">
        <f>VLOOKUP(lex_jul_2014[[#This Row],[Locationid]],[1]LibPAS_data!$A$2:$D$264,4,FALSE)</f>
        <v>1024</v>
      </c>
      <c r="B2889" s="10" t="str">
        <f>TEXT(C2889,"yyyy")&amp;"-"&amp;"Q"&amp;LOOKUP(MONTH(C2889),{1,4,7,10},{1,2,3,4})</f>
        <v>2016-Q3</v>
      </c>
      <c r="C2889" s="19">
        <v>42583</v>
      </c>
      <c r="D2889" s="7">
        <f>YEAR(DATE(YEAR(lex_jul_2014[[#This Row],[Date]]),MONTH(lex_jul_2014[[#This Row],[Date]])+6,1))</f>
        <v>2017</v>
      </c>
      <c r="E2889" s="39" t="str">
        <f>TEXT(lex_jul_2014[[#This Row],[Date]],"YYYY")</f>
        <v>2016</v>
      </c>
      <c r="F2889" s="36" t="s">
        <v>267</v>
      </c>
      <c r="G2889" s="7" t="str">
        <f>VLOOKUP(K2889,[1]LibPAS_data!$A$2:$C$600,3,FALSE)</f>
        <v>Pinal</v>
      </c>
      <c r="H2889" s="36">
        <v>13839</v>
      </c>
      <c r="I2889" s="36" t="s">
        <v>22</v>
      </c>
      <c r="J2889" s="7" t="str">
        <f>VLOOKUP(K2889,[1]LibPAS_data!$A$2:$C$601,2,FALSE)</f>
        <v>Kearny Public Library</v>
      </c>
      <c r="K2889" s="13" t="s">
        <v>203</v>
      </c>
      <c r="L2889" s="36" t="s">
        <v>13</v>
      </c>
      <c r="M2889" s="37" t="s">
        <v>266</v>
      </c>
      <c r="N2889" s="36"/>
      <c r="O2889" s="36"/>
      <c r="P2889" s="36">
        <v>0</v>
      </c>
      <c r="Q2889" s="36">
        <v>0</v>
      </c>
      <c r="R2889" s="36">
        <v>0</v>
      </c>
      <c r="S2889" s="36">
        <v>0</v>
      </c>
      <c r="T2889" s="36">
        <v>0</v>
      </c>
      <c r="U2889" s="36">
        <v>0</v>
      </c>
      <c r="V2889" s="36">
        <v>0</v>
      </c>
    </row>
    <row r="2890" spans="1:22" ht="14.55" x14ac:dyDescent="0.35">
      <c r="A2890" s="22">
        <f>VLOOKUP(lex_jul_2014[[#This Row],[Locationid]],[1]LibPAS_data!$A$2:$D$264,4,FALSE)</f>
        <v>3139</v>
      </c>
      <c r="B2890" s="10" t="str">
        <f>TEXT(C2890,"yyyy")&amp;"-"&amp;"Q"&amp;LOOKUP(MONTH(C2890),{1,4,7,10},{1,2,3,4})</f>
        <v>2016-Q3</v>
      </c>
      <c r="C2890" s="19">
        <v>42583</v>
      </c>
      <c r="D2890" s="7">
        <f>YEAR(DATE(YEAR(lex_jul_2014[[#This Row],[Date]]),MONTH(lex_jul_2014[[#This Row],[Date]])+6,1))</f>
        <v>2017</v>
      </c>
      <c r="E2890" s="39" t="str">
        <f>TEXT(lex_jul_2014[[#This Row],[Date]],"YYYY")</f>
        <v>2016</v>
      </c>
      <c r="F2890" s="36" t="s">
        <v>267</v>
      </c>
      <c r="G2890" s="7" t="str">
        <f>VLOOKUP(K2890,[1]LibPAS_data!$A$2:$C$600,3,FALSE)</f>
        <v>La Paz</v>
      </c>
      <c r="H2890" s="36">
        <v>14475</v>
      </c>
      <c r="I2890" s="36" t="s">
        <v>281</v>
      </c>
      <c r="J2890" s="7" t="str">
        <f>VLOOKUP(K2890,[1]LibPAS_data!$A$2:$C$601,2,FALSE)</f>
        <v>La Paz County Library Services</v>
      </c>
      <c r="K2890" s="11" t="s">
        <v>285</v>
      </c>
      <c r="L2890" s="36" t="s">
        <v>34</v>
      </c>
      <c r="M2890" s="37" t="s">
        <v>266</v>
      </c>
      <c r="N2890" s="36"/>
      <c r="O2890" s="36"/>
      <c r="P2890" s="36">
        <v>0</v>
      </c>
      <c r="Q2890" s="36">
        <v>0</v>
      </c>
      <c r="R2890" s="36">
        <v>0</v>
      </c>
      <c r="S2890" s="36">
        <v>0</v>
      </c>
      <c r="T2890" s="36">
        <v>0</v>
      </c>
      <c r="U2890" s="36">
        <v>0</v>
      </c>
      <c r="V2890" s="36">
        <v>0</v>
      </c>
    </row>
    <row r="2891" spans="1:22" ht="14.55" x14ac:dyDescent="0.35">
      <c r="A2891" s="22">
        <f>VLOOKUP(lex_jul_2014[[#This Row],[Locationid]],[1]LibPAS_data!$A$2:$D$264,4,FALSE)</f>
        <v>4423</v>
      </c>
      <c r="B2891" s="10" t="str">
        <f>TEXT(C2891,"yyyy")&amp;"-"&amp;"Q"&amp;LOOKUP(MONTH(C2891),{1,4,7,10},{1,2,3,4})</f>
        <v>2016-Q3</v>
      </c>
      <c r="C2891" s="19">
        <v>42583</v>
      </c>
      <c r="D2891" s="7">
        <f>YEAR(DATE(YEAR(lex_jul_2014[[#This Row],[Date]]),MONTH(lex_jul_2014[[#This Row],[Date]])+6,1))</f>
        <v>2017</v>
      </c>
      <c r="E2891" s="39" t="str">
        <f>TEXT(lex_jul_2014[[#This Row],[Date]],"YYYY")</f>
        <v>2016</v>
      </c>
      <c r="F2891" s="36" t="s">
        <v>267</v>
      </c>
      <c r="G2891" s="7" t="str">
        <f>VLOOKUP(K2891,[1]LibPAS_data!$A$2:$C$600,3,FALSE)</f>
        <v>Navajo</v>
      </c>
      <c r="H2891" s="36">
        <v>14507</v>
      </c>
      <c r="I2891" s="36" t="s">
        <v>123</v>
      </c>
      <c r="J2891" s="7" t="str">
        <f>VLOOKUP(K2891,[1]LibPAS_data!$A$2:$C$601,2,FALSE)</f>
        <v>Larson Memorial Public Library</v>
      </c>
      <c r="K2891" s="13" t="s">
        <v>204</v>
      </c>
      <c r="L2891" s="36" t="s">
        <v>114</v>
      </c>
      <c r="M2891" s="37" t="s">
        <v>266</v>
      </c>
      <c r="N2891" s="36"/>
      <c r="O2891" s="36"/>
      <c r="P2891" s="36">
        <v>0</v>
      </c>
      <c r="Q2891" s="36">
        <v>0</v>
      </c>
      <c r="R2891" s="36">
        <v>0</v>
      </c>
      <c r="S2891" s="36">
        <v>0</v>
      </c>
      <c r="T2891" s="36">
        <v>0</v>
      </c>
      <c r="U2891" s="36">
        <v>0</v>
      </c>
      <c r="V2891" s="36">
        <v>0</v>
      </c>
    </row>
    <row r="2892" spans="1:22" ht="14.55" x14ac:dyDescent="0.35">
      <c r="A2892" s="22">
        <f>VLOOKUP(lex_jul_2014[[#This Row],[Locationid]],[1]LibPAS_data!$A$2:$D$264,4,FALSE)</f>
        <v>1032</v>
      </c>
      <c r="B2892" s="10" t="str">
        <f>TEXT(C2892,"yyyy")&amp;"-"&amp;"Q"&amp;LOOKUP(MONTH(C2892),{1,4,7,10},{1,2,3,4})</f>
        <v>2016-Q3</v>
      </c>
      <c r="C2892" s="19">
        <v>42583</v>
      </c>
      <c r="D2892" s="7">
        <f>YEAR(DATE(YEAR(lex_jul_2014[[#This Row],[Date]]),MONTH(lex_jul_2014[[#This Row],[Date]])+6,1))</f>
        <v>2017</v>
      </c>
      <c r="E2892" s="39" t="str">
        <f>TEXT(lex_jul_2014[[#This Row],[Date]],"YYYY")</f>
        <v>2016</v>
      </c>
      <c r="F2892" s="36" t="s">
        <v>267</v>
      </c>
      <c r="G2892" s="7" t="str">
        <f>VLOOKUP(K2892,[1]LibPAS_data!$A$2:$C$600,3,FALSE)</f>
        <v>Pinal</v>
      </c>
      <c r="H2892" s="36">
        <v>13841</v>
      </c>
      <c r="I2892" s="36" t="s">
        <v>24</v>
      </c>
      <c r="J2892" s="7" t="str">
        <f>VLOOKUP(K2892,[1]LibPAS_data!$A$2:$C$601,2,FALSE)</f>
        <v>Mammoth Public Library</v>
      </c>
      <c r="K2892" s="11" t="s">
        <v>205</v>
      </c>
      <c r="L2892" s="36" t="s">
        <v>13</v>
      </c>
      <c r="M2892" s="37" t="s">
        <v>266</v>
      </c>
      <c r="N2892" s="36"/>
      <c r="O2892" s="36"/>
      <c r="P2892" s="36">
        <v>0</v>
      </c>
      <c r="Q2892" s="36">
        <v>0</v>
      </c>
      <c r="R2892" s="36">
        <v>0</v>
      </c>
      <c r="S2892" s="36">
        <v>0</v>
      </c>
      <c r="T2892" s="36">
        <v>0</v>
      </c>
      <c r="U2892" s="36">
        <v>0</v>
      </c>
      <c r="V2892" s="36">
        <v>0</v>
      </c>
    </row>
    <row r="2893" spans="1:22" ht="14.55" x14ac:dyDescent="0.35">
      <c r="A2893" s="22">
        <f>VLOOKUP(lex_jul_2014[[#This Row],[Locationid]],[1]LibPAS_data!$A$2:$D$264,4,FALSE)</f>
        <v>145358</v>
      </c>
      <c r="B2893" s="10" t="str">
        <f>TEXT(C2893,"yyyy")&amp;"-"&amp;"Q"&amp;LOOKUP(MONTH(C2893),{1,4,7,10},{1,2,3,4})</f>
        <v>2016-Q3</v>
      </c>
      <c r="C2893" s="19">
        <v>42583</v>
      </c>
      <c r="D2893" s="7">
        <f>YEAR(DATE(YEAR(lex_jul_2014[[#This Row],[Date]]),MONTH(lex_jul_2014[[#This Row],[Date]])+6,1))</f>
        <v>2017</v>
      </c>
      <c r="E2893" s="39" t="str">
        <f>TEXT(lex_jul_2014[[#This Row],[Date]],"YYYY")</f>
        <v>2016</v>
      </c>
      <c r="F2893" s="36" t="s">
        <v>267</v>
      </c>
      <c r="G2893" s="7" t="str">
        <f>VLOOKUP(K2893,[1]LibPAS_data!$A$2:$C$600,3,FALSE)</f>
        <v>Maricopa</v>
      </c>
      <c r="H2893" s="36">
        <v>13748</v>
      </c>
      <c r="I2893" s="36" t="s">
        <v>110</v>
      </c>
      <c r="J2893" s="7" t="str">
        <f>VLOOKUP(K2893,[1]LibPAS_data!$A$2:$C$601,2,FALSE)</f>
        <v>Maricopa County Library District</v>
      </c>
      <c r="K2893" s="13" t="s">
        <v>208</v>
      </c>
      <c r="L2893" s="36" t="s">
        <v>96</v>
      </c>
      <c r="M2893" s="37" t="s">
        <v>266</v>
      </c>
      <c r="N2893" s="36"/>
      <c r="O2893" s="36"/>
      <c r="P2893" s="36">
        <v>55</v>
      </c>
      <c r="Q2893" s="36">
        <v>9</v>
      </c>
      <c r="R2893" s="36">
        <v>440</v>
      </c>
      <c r="S2893" s="36">
        <v>9</v>
      </c>
      <c r="T2893" s="36">
        <v>4</v>
      </c>
      <c r="U2893" s="36">
        <v>1</v>
      </c>
      <c r="V2893" s="36">
        <v>52</v>
      </c>
    </row>
    <row r="2894" spans="1:22" ht="14.55" x14ac:dyDescent="0.35">
      <c r="A2894" s="22">
        <f>VLOOKUP(lex_jul_2014[[#This Row],[Locationid]],[1]LibPAS_data!$A$2:$D$264,4,FALSE)</f>
        <v>33183</v>
      </c>
      <c r="B2894" s="10" t="str">
        <f>TEXT(C2894,"yyyy")&amp;"-"&amp;"Q"&amp;LOOKUP(MONTH(C2894),{1,4,7,10},{1,2,3,4})</f>
        <v>2016-Q3</v>
      </c>
      <c r="C2894" s="19">
        <v>42583</v>
      </c>
      <c r="D2894" s="7">
        <f>YEAR(DATE(YEAR(lex_jul_2014[[#This Row],[Date]]),MONTH(lex_jul_2014[[#This Row],[Date]])+6,1))</f>
        <v>2017</v>
      </c>
      <c r="E2894" s="39" t="str">
        <f>TEXT(lex_jul_2014[[#This Row],[Date]],"YYYY")</f>
        <v>2016</v>
      </c>
      <c r="F2894" s="36" t="s">
        <v>267</v>
      </c>
      <c r="G2894" s="7" t="str">
        <f>VLOOKUP(K2894,[1]LibPAS_data!$A$2:$C$600,3,FALSE)</f>
        <v>Pinal</v>
      </c>
      <c r="H2894" s="36">
        <v>13843</v>
      </c>
      <c r="I2894" s="36" t="s">
        <v>26</v>
      </c>
      <c r="J2894" s="7" t="str">
        <f>VLOOKUP(K2894,[1]LibPAS_data!$A$2:$C$601,2,FALSE)</f>
        <v>Maricopa Community Library</v>
      </c>
      <c r="K2894" s="11" t="s">
        <v>206</v>
      </c>
      <c r="L2894" s="36" t="s">
        <v>13</v>
      </c>
      <c r="M2894" s="37" t="s">
        <v>266</v>
      </c>
      <c r="N2894" s="36"/>
      <c r="O2894" s="36"/>
      <c r="P2894" s="36">
        <v>0</v>
      </c>
      <c r="Q2894" s="36">
        <v>0</v>
      </c>
      <c r="R2894" s="36">
        <v>0</v>
      </c>
      <c r="S2894" s="36">
        <v>0</v>
      </c>
      <c r="T2894" s="36">
        <v>0</v>
      </c>
      <c r="U2894" s="36">
        <v>0</v>
      </c>
      <c r="V2894" s="36">
        <v>0</v>
      </c>
    </row>
    <row r="2895" spans="1:22" ht="14.55" x14ac:dyDescent="0.35">
      <c r="A2895" s="22" t="e">
        <f>VLOOKUP(lex_jul_2014[[#This Row],[Locationid]],[1]LibPAS_data!$A$2:$D$264,4,FALSE)</f>
        <v>#N/A</v>
      </c>
      <c r="B2895" s="10" t="str">
        <f>TEXT(C2895,"yyyy")&amp;"-"&amp;"Q"&amp;LOOKUP(MONTH(C2895),{1,4,7,10},{1,2,3,4})</f>
        <v>2016-Q3</v>
      </c>
      <c r="C2895" s="19">
        <v>42583</v>
      </c>
      <c r="D2895" s="7">
        <f>YEAR(DATE(YEAR(lex_jul_2014[[#This Row],[Date]]),MONTH(lex_jul_2014[[#This Row],[Date]])+6,1))</f>
        <v>2017</v>
      </c>
      <c r="E2895" s="39" t="str">
        <f>TEXT(lex_jul_2014[[#This Row],[Date]],"YYYY")</f>
        <v>2016</v>
      </c>
      <c r="F2895" s="36" t="s">
        <v>267</v>
      </c>
      <c r="G2895" s="7" t="str">
        <f>VLOOKUP(K2895,[1]LibPAS_data!$A$2:$C$600,3,FALSE)</f>
        <v>Yavapai</v>
      </c>
      <c r="H2895" s="36">
        <v>14547</v>
      </c>
      <c r="I2895" s="36" t="s">
        <v>47</v>
      </c>
      <c r="J2895" s="7" t="str">
        <f>VLOOKUP(K2895,[1]LibPAS_data!$A$2:$C$601,2,FALSE)</f>
        <v>Mayer Public Library</v>
      </c>
      <c r="K2895" s="13" t="s">
        <v>207</v>
      </c>
      <c r="L2895" s="36" t="s">
        <v>39</v>
      </c>
      <c r="M2895" s="37" t="s">
        <v>266</v>
      </c>
      <c r="N2895" s="36"/>
      <c r="O2895" s="36"/>
      <c r="P2895" s="36">
        <v>0</v>
      </c>
      <c r="Q2895" s="36">
        <v>0</v>
      </c>
      <c r="R2895" s="36">
        <v>0</v>
      </c>
      <c r="S2895" s="36">
        <v>0</v>
      </c>
      <c r="T2895" s="36">
        <v>0</v>
      </c>
      <c r="U2895" s="36">
        <v>0</v>
      </c>
      <c r="V2895" s="36">
        <v>0</v>
      </c>
    </row>
    <row r="2896" spans="1:22" ht="14.55" x14ac:dyDescent="0.35">
      <c r="A2896" s="22" t="e">
        <f>VLOOKUP(lex_jul_2014[[#This Row],[Locationid]],[1]LibPAS_data!$A$2:$D$264,4,FALSE)</f>
        <v>#N/A</v>
      </c>
      <c r="B2896" s="10" t="str">
        <f>TEXT(C2896,"yyyy")&amp;"-"&amp;"Q"&amp;LOOKUP(MONTH(C2896),{1,4,7,10},{1,2,3,4})</f>
        <v>2016-Q3</v>
      </c>
      <c r="C2896" s="19">
        <v>42583</v>
      </c>
      <c r="D2896" s="7">
        <f>YEAR(DATE(YEAR(lex_jul_2014[[#This Row],[Date]]),MONTH(lex_jul_2014[[#This Row],[Date]])+6,1))</f>
        <v>2017</v>
      </c>
      <c r="E2896" s="39" t="str">
        <f>TEXT(lex_jul_2014[[#This Row],[Date]],"YYYY")</f>
        <v>2016</v>
      </c>
      <c r="F2896" s="36" t="s">
        <v>267</v>
      </c>
      <c r="G2896" s="7" t="str">
        <f>VLOOKUP(K2896,[1]LibPAS_data!$A$2:$C$600,3,FALSE)</f>
        <v>Navajo</v>
      </c>
      <c r="H2896" s="36">
        <v>14499</v>
      </c>
      <c r="I2896" s="36" t="s">
        <v>126</v>
      </c>
      <c r="J2896" s="7" t="str">
        <f>VLOOKUP(K2896,[1]LibPAS_data!$A$2:$C$601,2,FALSE)</f>
        <v>McNary Community Library</v>
      </c>
      <c r="K2896" s="11" t="s">
        <v>209</v>
      </c>
      <c r="L2896" s="36" t="s">
        <v>114</v>
      </c>
      <c r="M2896" s="37" t="s">
        <v>266</v>
      </c>
      <c r="N2896" s="36"/>
      <c r="O2896" s="36"/>
      <c r="P2896" s="36">
        <v>0</v>
      </c>
      <c r="Q2896" s="36">
        <v>0</v>
      </c>
      <c r="R2896" s="36">
        <v>0</v>
      </c>
      <c r="S2896" s="36">
        <v>0</v>
      </c>
      <c r="T2896" s="36">
        <v>0</v>
      </c>
      <c r="U2896" s="36">
        <v>0</v>
      </c>
      <c r="V2896" s="36">
        <v>0</v>
      </c>
    </row>
    <row r="2897" spans="1:22" ht="14.55" x14ac:dyDescent="0.35">
      <c r="A2897" s="22">
        <f>VLOOKUP(lex_jul_2014[[#This Row],[Locationid]],[1]LibPAS_data!$A$2:$D$264,4,FALSE)</f>
        <v>3750</v>
      </c>
      <c r="B2897" s="10" t="str">
        <f>TEXT(C2897,"yyyy")&amp;"-"&amp;"Q"&amp;LOOKUP(MONTH(C2897),{1,4,7,10},{1,2,3,4})</f>
        <v>2016-Q3</v>
      </c>
      <c r="C2897" s="19">
        <v>42583</v>
      </c>
      <c r="D2897" s="7">
        <f>YEAR(DATE(YEAR(lex_jul_2014[[#This Row],[Date]]),MONTH(lex_jul_2014[[#This Row],[Date]])+6,1))</f>
        <v>2017</v>
      </c>
      <c r="E2897" s="39" t="str">
        <f>TEXT(lex_jul_2014[[#This Row],[Date]],"YYYY")</f>
        <v>2016</v>
      </c>
      <c r="F2897" s="36" t="s">
        <v>267</v>
      </c>
      <c r="G2897" s="7" t="str">
        <f>VLOOKUP(K2897,[1]LibPAS_data!$A$2:$C$600,3,FALSE)</f>
        <v>Gila</v>
      </c>
      <c r="H2897" s="36">
        <v>14459</v>
      </c>
      <c r="I2897" s="36" t="s">
        <v>85</v>
      </c>
      <c r="J2897" s="7" t="str">
        <f>VLOOKUP(K2897,[1]LibPAS_data!$A$2:$C$601,2,FALSE)</f>
        <v>Miami Memorial Public Library</v>
      </c>
      <c r="K2897" s="13" t="s">
        <v>211</v>
      </c>
      <c r="L2897" s="36" t="s">
        <v>84</v>
      </c>
      <c r="M2897" s="37" t="s">
        <v>266</v>
      </c>
      <c r="N2897" s="36"/>
      <c r="O2897" s="36"/>
      <c r="P2897" s="36">
        <v>0</v>
      </c>
      <c r="Q2897" s="36">
        <v>0</v>
      </c>
      <c r="R2897" s="36">
        <v>0</v>
      </c>
      <c r="S2897" s="36">
        <v>0</v>
      </c>
      <c r="T2897" s="36">
        <v>0</v>
      </c>
      <c r="U2897" s="36">
        <v>0</v>
      </c>
      <c r="V2897" s="36">
        <v>0</v>
      </c>
    </row>
    <row r="2898" spans="1:22" ht="14.55" x14ac:dyDescent="0.35">
      <c r="A2898" s="22">
        <f>VLOOKUP(lex_jul_2014[[#This Row],[Locationid]],[1]LibPAS_data!$A$2:$D$264,4,FALSE)</f>
        <v>87143</v>
      </c>
      <c r="B2898" s="10" t="str">
        <f>TEXT(C2898,"yyyy")&amp;"-"&amp;"Q"&amp;LOOKUP(MONTH(C2898),{1,4,7,10},{1,2,3,4})</f>
        <v>2016-Q3</v>
      </c>
      <c r="C2898" s="19">
        <v>42583</v>
      </c>
      <c r="D2898" s="7">
        <f>YEAR(DATE(YEAR(lex_jul_2014[[#This Row],[Date]]),MONTH(lex_jul_2014[[#This Row],[Date]])+6,1))</f>
        <v>2017</v>
      </c>
      <c r="E2898" s="39" t="str">
        <f>TEXT(lex_jul_2014[[#This Row],[Date]],"YYYY")</f>
        <v>2016</v>
      </c>
      <c r="F2898" s="36" t="s">
        <v>267</v>
      </c>
      <c r="G2898" s="7" t="str">
        <f>VLOOKUP(K2898,[1]LibPAS_data!$A$2:$C$600,3,FALSE)</f>
        <v>Mohave</v>
      </c>
      <c r="H2898" s="36">
        <v>14534</v>
      </c>
      <c r="I2898" s="36" t="s">
        <v>280</v>
      </c>
      <c r="J2898" s="7" t="str">
        <f>VLOOKUP(K2898,[1]LibPAS_data!$A$2:$C$601,2,FALSE)</f>
        <v>Mohave County Library District</v>
      </c>
      <c r="K2898" s="11" t="s">
        <v>212</v>
      </c>
      <c r="L2898" s="36" t="s">
        <v>28</v>
      </c>
      <c r="M2898" s="37" t="s">
        <v>266</v>
      </c>
      <c r="N2898" s="36"/>
      <c r="O2898" s="36"/>
      <c r="P2898" s="36">
        <v>0</v>
      </c>
      <c r="Q2898" s="36">
        <v>0</v>
      </c>
      <c r="R2898" s="36">
        <v>0</v>
      </c>
      <c r="S2898" s="36">
        <v>0</v>
      </c>
      <c r="T2898" s="36">
        <v>0</v>
      </c>
      <c r="U2898" s="36">
        <v>0</v>
      </c>
      <c r="V2898" s="36">
        <v>0</v>
      </c>
    </row>
    <row r="2899" spans="1:22" ht="14.55" x14ac:dyDescent="0.35">
      <c r="A2899" s="22" t="e">
        <f>VLOOKUP(lex_jul_2014[[#This Row],[Locationid]],[1]LibPAS_data!$A$2:$D$264,4,FALSE)</f>
        <v>#N/A</v>
      </c>
      <c r="B2899" s="10" t="str">
        <f>TEXT(C2899,"yyyy")&amp;"-"&amp;"Q"&amp;LOOKUP(MONTH(C2899),{1,4,7,10},{1,2,3,4})</f>
        <v>2016-Q3</v>
      </c>
      <c r="C2899" s="19">
        <v>42583</v>
      </c>
      <c r="D2899" s="7">
        <f>YEAR(DATE(YEAR(lex_jul_2014[[#This Row],[Date]]),MONTH(lex_jul_2014[[#This Row],[Date]])+6,1))</f>
        <v>2017</v>
      </c>
      <c r="E2899" s="39" t="str">
        <f>TEXT(lex_jul_2014[[#This Row],[Date]],"YYYY")</f>
        <v>2016</v>
      </c>
      <c r="F2899" s="36" t="s">
        <v>267</v>
      </c>
      <c r="G2899" s="7" t="str">
        <f>VLOOKUP(K2899,[1]LibPAS_data!$A$2:$C$600,3,FALSE)</f>
        <v>Mohave</v>
      </c>
      <c r="H2899" s="36">
        <v>14322</v>
      </c>
      <c r="I2899" s="36" t="s">
        <v>29</v>
      </c>
      <c r="J2899" s="7" t="str">
        <f>VLOOKUP(K2899,[1]LibPAS_data!$A$2:$C$601,2,FALSE)</f>
        <v>Mohave County Community College</v>
      </c>
      <c r="K2899" s="36" t="s">
        <v>284</v>
      </c>
      <c r="L2899" s="36" t="s">
        <v>28</v>
      </c>
      <c r="M2899" s="37" t="s">
        <v>266</v>
      </c>
      <c r="N2899" s="36"/>
      <c r="O2899" s="36"/>
      <c r="P2899" s="36">
        <v>3</v>
      </c>
      <c r="Q2899" s="36">
        <v>1</v>
      </c>
      <c r="R2899" s="36">
        <v>10</v>
      </c>
      <c r="S2899" s="36">
        <v>0</v>
      </c>
      <c r="T2899" s="36">
        <v>1</v>
      </c>
      <c r="U2899" s="36">
        <v>1</v>
      </c>
      <c r="V2899" s="36">
        <v>7</v>
      </c>
    </row>
    <row r="2900" spans="1:22" ht="14.55" x14ac:dyDescent="0.35">
      <c r="A2900" s="22">
        <f>VLOOKUP(lex_jul_2014[[#This Row],[Locationid]],[1]LibPAS_data!$A$2:$D$264,4,FALSE)</f>
        <v>2934</v>
      </c>
      <c r="B2900" s="10" t="str">
        <f>TEXT(C2900,"yyyy")&amp;"-"&amp;"Q"&amp;LOOKUP(MONTH(C2900),{1,4,7,10},{1,2,3,4})</f>
        <v>2016-Q3</v>
      </c>
      <c r="C2900" s="19">
        <v>42583</v>
      </c>
      <c r="D2900" s="7">
        <f>YEAR(DATE(YEAR(lex_jul_2014[[#This Row],[Date]]),MONTH(lex_jul_2014[[#This Row],[Date]])+6,1))</f>
        <v>2017</v>
      </c>
      <c r="E2900" s="39" t="str">
        <f>TEXT(lex_jul_2014[[#This Row],[Date]],"YYYY")</f>
        <v>2016</v>
      </c>
      <c r="F2900" s="36" t="s">
        <v>267</v>
      </c>
      <c r="G2900" s="7" t="str">
        <f>VLOOKUP(K2900,[1]LibPAS_data!$A$2:$C$600,3,FALSE)</f>
        <v>Greenlee</v>
      </c>
      <c r="H2900" s="36">
        <v>14471</v>
      </c>
      <c r="I2900" s="36" t="s">
        <v>74</v>
      </c>
      <c r="J2900" s="7" t="str">
        <f>VLOOKUP(K2900,[1]LibPAS_data!$A$2:$C$601,2,FALSE)</f>
        <v>Morenci Community Library</v>
      </c>
      <c r="K2900" s="13" t="s">
        <v>213</v>
      </c>
      <c r="L2900" s="36" t="s">
        <v>70</v>
      </c>
      <c r="M2900" s="37" t="s">
        <v>266</v>
      </c>
      <c r="N2900" s="36"/>
      <c r="O2900" s="36"/>
      <c r="P2900" s="36">
        <v>0</v>
      </c>
      <c r="Q2900" s="36">
        <v>0</v>
      </c>
      <c r="R2900" s="36">
        <v>0</v>
      </c>
      <c r="S2900" s="36">
        <v>0</v>
      </c>
      <c r="T2900" s="36">
        <v>0</v>
      </c>
      <c r="U2900" s="36">
        <v>0</v>
      </c>
      <c r="V2900" s="36">
        <v>0</v>
      </c>
    </row>
    <row r="2901" spans="1:22" ht="14.55" x14ac:dyDescent="0.35">
      <c r="A2901" s="22">
        <f>VLOOKUP(lex_jul_2014[[#This Row],[Locationid]],[1]LibPAS_data!$A$2:$D$264,4,FALSE)</f>
        <v>2461</v>
      </c>
      <c r="B2901" s="10" t="str">
        <f>TEXT(C2901,"yyyy")&amp;"-"&amp;"Q"&amp;LOOKUP(MONTH(C2901),{1,4,7,10},{1,2,3,4})</f>
        <v>2016-Q3</v>
      </c>
      <c r="C2901" s="19">
        <v>42583</v>
      </c>
      <c r="D2901" s="7">
        <f>YEAR(DATE(YEAR(lex_jul_2014[[#This Row],[Date]]),MONTH(lex_jul_2014[[#This Row],[Date]])+6,1))</f>
        <v>2017</v>
      </c>
      <c r="E2901" s="39" t="str">
        <f>TEXT(lex_jul_2014[[#This Row],[Date]],"YYYY")</f>
        <v>2016</v>
      </c>
      <c r="F2901" s="36" t="s">
        <v>267</v>
      </c>
      <c r="G2901" s="7" t="str">
        <f>VLOOKUP(K2901,[1]LibPAS_data!$A$2:$C$600,3,FALSE)</f>
        <v>Navajo</v>
      </c>
      <c r="H2901" s="36">
        <v>6128</v>
      </c>
      <c r="I2901" s="36" t="s">
        <v>124</v>
      </c>
      <c r="J2901" s="7" t="str">
        <f>VLOOKUP(K2901,[1]LibPAS_data!$A$2:$C$601,2,FALSE)</f>
        <v>Navajo County Library District</v>
      </c>
      <c r="K2901" s="11" t="s">
        <v>214</v>
      </c>
      <c r="L2901" s="36" t="s">
        <v>114</v>
      </c>
      <c r="M2901" s="37" t="s">
        <v>266</v>
      </c>
      <c r="N2901" s="36"/>
      <c r="O2901" s="36"/>
      <c r="P2901" s="36">
        <v>18</v>
      </c>
      <c r="Q2901" s="36">
        <v>15</v>
      </c>
      <c r="R2901" s="36">
        <v>57</v>
      </c>
      <c r="S2901" s="36">
        <v>1</v>
      </c>
      <c r="T2901" s="36">
        <v>0</v>
      </c>
      <c r="U2901" s="36">
        <v>2</v>
      </c>
      <c r="V2901" s="36">
        <v>0</v>
      </c>
    </row>
    <row r="2902" spans="1:22" ht="14.55" x14ac:dyDescent="0.35">
      <c r="A2902" s="22">
        <f>VLOOKUP(lex_jul_2014[[#This Row],[Locationid]],[1]LibPAS_data!$A$2:$D$264,4,FALSE)</f>
        <v>19768</v>
      </c>
      <c r="B2902" s="10" t="str">
        <f>TEXT(C2902,"yyyy")&amp;"-"&amp;"Q"&amp;LOOKUP(MONTH(C2902),{1,4,7,10},{1,2,3,4})</f>
        <v>2016-Q3</v>
      </c>
      <c r="C2902" s="19">
        <v>42583</v>
      </c>
      <c r="D2902" s="7">
        <f>YEAR(DATE(YEAR(lex_jul_2014[[#This Row],[Date]]),MONTH(lex_jul_2014[[#This Row],[Date]])+6,1))</f>
        <v>2017</v>
      </c>
      <c r="E2902" s="39" t="str">
        <f>TEXT(lex_jul_2014[[#This Row],[Date]],"YYYY")</f>
        <v>2016</v>
      </c>
      <c r="F2902" s="36" t="s">
        <v>267</v>
      </c>
      <c r="G2902" s="7" t="str">
        <f>VLOOKUP(K2902,[1]LibPAS_data!$A$2:$C$600,3,FALSE)</f>
        <v>Apache</v>
      </c>
      <c r="H2902" s="36">
        <v>14548</v>
      </c>
      <c r="I2902" s="36" t="s">
        <v>115</v>
      </c>
      <c r="J2902" s="7" t="str">
        <f>VLOOKUP(K2902,[1]LibPAS_data!$A$2:$C$601,2,FALSE)</f>
        <v>Navajo Nation Library System</v>
      </c>
      <c r="K2902" s="13" t="s">
        <v>216</v>
      </c>
      <c r="L2902" s="36" t="s">
        <v>114</v>
      </c>
      <c r="M2902" s="37" t="s">
        <v>266</v>
      </c>
      <c r="N2902" s="36"/>
      <c r="O2902" s="36"/>
      <c r="P2902" s="36">
        <v>0</v>
      </c>
      <c r="Q2902" s="36">
        <v>0</v>
      </c>
      <c r="R2902" s="36">
        <v>0</v>
      </c>
      <c r="S2902" s="36">
        <v>0</v>
      </c>
      <c r="T2902" s="36">
        <v>0</v>
      </c>
      <c r="U2902" s="36">
        <v>0</v>
      </c>
      <c r="V2902" s="36">
        <v>0</v>
      </c>
    </row>
    <row r="2903" spans="1:22" ht="14.55" x14ac:dyDescent="0.35">
      <c r="A2903" s="22">
        <f>VLOOKUP(lex_jul_2014[[#This Row],[Locationid]],[1]LibPAS_data!$A$2:$D$264,4,FALSE)</f>
        <v>23601</v>
      </c>
      <c r="B2903" s="10" t="str">
        <f>TEXT(C2903,"yyyy")&amp;"-"&amp;"Q"&amp;LOOKUP(MONTH(C2903),{1,4,7,10},{1,2,3,4})</f>
        <v>2016-Q3</v>
      </c>
      <c r="C2903" s="19">
        <v>42583</v>
      </c>
      <c r="D2903" s="7">
        <f>YEAR(DATE(YEAR(lex_jul_2014[[#This Row],[Date]]),MONTH(lex_jul_2014[[#This Row],[Date]])+6,1))</f>
        <v>2017</v>
      </c>
      <c r="E2903" s="39" t="str">
        <f>TEXT(lex_jul_2014[[#This Row],[Date]],"YYYY")</f>
        <v>2016</v>
      </c>
      <c r="F2903" s="36" t="s">
        <v>267</v>
      </c>
      <c r="G2903" s="7" t="str">
        <f>VLOOKUP(K2903,[1]LibPAS_data!$A$2:$C$600,3,FALSE)</f>
        <v>Santa Cruz</v>
      </c>
      <c r="H2903" s="36">
        <v>14515</v>
      </c>
      <c r="I2903" s="36" t="s">
        <v>137</v>
      </c>
      <c r="J2903" s="7" t="str">
        <f>VLOOKUP(K2903,[1]LibPAS_data!$A$2:$C$601,2,FALSE)</f>
        <v>Nogales/Santa Cruz County Public Library</v>
      </c>
      <c r="K2903" s="11" t="s">
        <v>215</v>
      </c>
      <c r="L2903" s="36" t="s">
        <v>138</v>
      </c>
      <c r="M2903" s="37" t="s">
        <v>266</v>
      </c>
      <c r="N2903" s="36"/>
      <c r="O2903" s="36"/>
      <c r="P2903" s="36">
        <v>0</v>
      </c>
      <c r="Q2903" s="36">
        <v>0</v>
      </c>
      <c r="R2903" s="36">
        <v>0</v>
      </c>
      <c r="S2903" s="36">
        <v>0</v>
      </c>
      <c r="T2903" s="36">
        <v>0</v>
      </c>
      <c r="U2903" s="36">
        <v>0</v>
      </c>
      <c r="V2903" s="36">
        <v>0</v>
      </c>
    </row>
    <row r="2904" spans="1:22" ht="14.55" x14ac:dyDescent="0.35">
      <c r="A2904" s="22" t="e">
        <f>VLOOKUP(lex_jul_2014[[#This Row],[Locationid]],[1]LibPAS_data!$A$2:$D$264,4,FALSE)</f>
        <v>#N/A</v>
      </c>
      <c r="B2904" s="10" t="str">
        <f>TEXT(C2904,"yyyy")&amp;"-"&amp;"Q"&amp;LOOKUP(MONTH(C2904),{1,4,7,10},{1,2,3,4})</f>
        <v>2016-Q3</v>
      </c>
      <c r="C2904" s="19">
        <v>42583</v>
      </c>
      <c r="D2904" s="7">
        <f>YEAR(DATE(YEAR(lex_jul_2014[[#This Row],[Date]]),MONTH(lex_jul_2014[[#This Row],[Date]])+6,1))</f>
        <v>2017</v>
      </c>
      <c r="E2904" s="39" t="str">
        <f>TEXT(lex_jul_2014[[#This Row],[Date]],"YYYY")</f>
        <v>2016</v>
      </c>
      <c r="F2904" s="36" t="s">
        <v>267</v>
      </c>
      <c r="G2904" s="7" t="str">
        <f>VLOOKUP(K2904,[1]LibPAS_data!$A$2:$C$600,3,FALSE)</f>
        <v>Maricopa</v>
      </c>
      <c r="H2904" s="36">
        <v>14488</v>
      </c>
      <c r="I2904" s="36" t="s">
        <v>282</v>
      </c>
      <c r="J2904" s="7" t="str">
        <f>VLOOKUP(K2904,[1]LibPAS_data!$A$2:$C$601,2,FALSE)</f>
        <v>Northwest Regional Library</v>
      </c>
      <c r="K2904" s="13" t="s">
        <v>286</v>
      </c>
      <c r="L2904" s="36" t="s">
        <v>96</v>
      </c>
      <c r="M2904" s="37" t="s">
        <v>266</v>
      </c>
      <c r="N2904" s="36"/>
      <c r="O2904" s="36"/>
      <c r="P2904" s="36">
        <v>0</v>
      </c>
      <c r="Q2904" s="36">
        <v>0</v>
      </c>
      <c r="R2904" s="36">
        <v>0</v>
      </c>
      <c r="S2904" s="36">
        <v>0</v>
      </c>
      <c r="T2904" s="36">
        <v>0</v>
      </c>
      <c r="U2904" s="36">
        <v>0</v>
      </c>
      <c r="V2904" s="36">
        <v>0</v>
      </c>
    </row>
    <row r="2905" spans="1:22" ht="14.55" x14ac:dyDescent="0.35">
      <c r="A2905" s="22" t="e">
        <f>VLOOKUP(lex_jul_2014[[#This Row],[Locationid]],[1]LibPAS_data!$A$2:$D$264,4,FALSE)</f>
        <v>#N/A</v>
      </c>
      <c r="B2905" s="10" t="str">
        <f>TEXT(C2905,"yyyy")&amp;"-"&amp;"Q"&amp;LOOKUP(MONTH(C2905),{1,4,7,10},{1,2,3,4})</f>
        <v>2016-Q3</v>
      </c>
      <c r="C2905" s="19">
        <v>42583</v>
      </c>
      <c r="D2905" s="7">
        <f>YEAR(DATE(YEAR(lex_jul_2014[[#This Row],[Date]]),MONTH(lex_jul_2014[[#This Row],[Date]])+6,1))</f>
        <v>2017</v>
      </c>
      <c r="E2905" s="39" t="str">
        <f>TEXT(lex_jul_2014[[#This Row],[Date]],"YYYY")</f>
        <v>2016</v>
      </c>
      <c r="F2905" s="36" t="s">
        <v>267</v>
      </c>
      <c r="G2905" s="7" t="str">
        <f>VLOOKUP(K2905,[1]LibPAS_data!$A$2:$C$600,3,FALSE)</f>
        <v>Pinal</v>
      </c>
      <c r="H2905" s="36">
        <v>13840</v>
      </c>
      <c r="I2905" s="36" t="s">
        <v>23</v>
      </c>
      <c r="J2905" s="7" t="str">
        <f>VLOOKUP(K2905,[1]LibPAS_data!$A$2:$C$601,2,FALSE)</f>
        <v>Oracle Public Library</v>
      </c>
      <c r="K2905" s="11" t="s">
        <v>217</v>
      </c>
      <c r="L2905" s="36" t="s">
        <v>13</v>
      </c>
      <c r="M2905" s="37" t="s">
        <v>266</v>
      </c>
      <c r="N2905" s="36"/>
      <c r="O2905" s="36"/>
      <c r="P2905" s="36">
        <v>0</v>
      </c>
      <c r="Q2905" s="36">
        <v>0</v>
      </c>
      <c r="R2905" s="36">
        <v>0</v>
      </c>
      <c r="S2905" s="36">
        <v>0</v>
      </c>
      <c r="T2905" s="36">
        <v>0</v>
      </c>
      <c r="U2905" s="36">
        <v>0</v>
      </c>
      <c r="V2905" s="36">
        <v>0</v>
      </c>
    </row>
    <row r="2906" spans="1:22" ht="14.55" x14ac:dyDescent="0.35">
      <c r="A2906" s="22" t="e">
        <f>VLOOKUP(lex_jul_2014[[#This Row],[Locationid]],[1]LibPAS_data!$A$2:$D$264,4,FALSE)</f>
        <v>#N/A</v>
      </c>
      <c r="B2906" s="10" t="str">
        <f>TEXT(C2906,"yyyy")&amp;"-"&amp;"Q"&amp;LOOKUP(MONTH(C2906),{1,4,7,10},{1,2,3,4})</f>
        <v>2016-Q3</v>
      </c>
      <c r="C2906" s="19">
        <v>42583</v>
      </c>
      <c r="D2906" s="7">
        <f>YEAR(DATE(YEAR(lex_jul_2014[[#This Row],[Date]]),MONTH(lex_jul_2014[[#This Row],[Date]])+6,1))</f>
        <v>2017</v>
      </c>
      <c r="E2906" s="39" t="str">
        <f>TEXT(lex_jul_2014[[#This Row],[Date]],"YYYY")</f>
        <v>2016</v>
      </c>
      <c r="F2906" s="36" t="s">
        <v>267</v>
      </c>
      <c r="G2906" s="7" t="str">
        <f>VLOOKUP(K2906,[1]LibPAS_data!$A$2:$C$600,3,FALSE)</f>
        <v>Pinal</v>
      </c>
      <c r="H2906" s="36">
        <v>14513</v>
      </c>
      <c r="I2906" s="36" t="s">
        <v>135</v>
      </c>
      <c r="J2906" s="7" t="str">
        <f>VLOOKUP(K2906,[1]LibPAS_data!$A$2:$C$601,2,FALSE)</f>
        <v>Oro Valley Public Library</v>
      </c>
      <c r="K2906" s="13" t="s">
        <v>218</v>
      </c>
      <c r="L2906" s="36" t="s">
        <v>131</v>
      </c>
      <c r="M2906" s="37" t="s">
        <v>266</v>
      </c>
      <c r="N2906" s="36"/>
      <c r="O2906" s="36"/>
      <c r="P2906" s="36">
        <v>0</v>
      </c>
      <c r="Q2906" s="36">
        <v>0</v>
      </c>
      <c r="R2906" s="36">
        <v>0</v>
      </c>
      <c r="S2906" s="36">
        <v>0</v>
      </c>
      <c r="T2906" s="36">
        <v>0</v>
      </c>
      <c r="U2906" s="36">
        <v>0</v>
      </c>
      <c r="V2906" s="36">
        <v>0</v>
      </c>
    </row>
    <row r="2907" spans="1:22" ht="14.55" x14ac:dyDescent="0.35">
      <c r="A2907" s="22" t="str">
        <f>VLOOKUP(lex_jul_2014[[#This Row],[Locationid]],[1]LibPAS_data!$A$2:$D$264,4,FALSE)</f>
        <v>N/A</v>
      </c>
      <c r="B2907" s="10" t="str">
        <f>TEXT(C2907,"yyyy")&amp;"-"&amp;"Q"&amp;LOOKUP(MONTH(C2907),{1,4,7,10},{1,2,3,4})</f>
        <v>2016-Q3</v>
      </c>
      <c r="C2907" s="19">
        <v>42583</v>
      </c>
      <c r="D2907" s="7">
        <f>YEAR(DATE(YEAR(lex_jul_2014[[#This Row],[Date]]),MONTH(lex_jul_2014[[#This Row],[Date]])+6,1))</f>
        <v>2017</v>
      </c>
      <c r="E2907" s="39" t="str">
        <f>TEXT(lex_jul_2014[[#This Row],[Date]],"YYYY")</f>
        <v>2016</v>
      </c>
      <c r="F2907" s="36" t="s">
        <v>267</v>
      </c>
      <c r="G2907" s="7" t="str">
        <f>VLOOKUP(K2907,[1]LibPAS_data!$A$2:$C$600,3,FALSE)</f>
        <v>Coconino</v>
      </c>
      <c r="H2907" s="36">
        <v>14453</v>
      </c>
      <c r="I2907" s="36" t="s">
        <v>64</v>
      </c>
      <c r="J2907" s="7" t="str">
        <f>VLOOKUP(K2907,[1]LibPAS_data!$A$2:$C$601,2,FALSE)</f>
        <v>Page Public Library</v>
      </c>
      <c r="K2907" s="11" t="s">
        <v>219</v>
      </c>
      <c r="L2907" s="36" t="s">
        <v>62</v>
      </c>
      <c r="M2907" s="37" t="s">
        <v>266</v>
      </c>
      <c r="N2907" s="36"/>
      <c r="O2907" s="36"/>
      <c r="P2907" s="36">
        <v>0</v>
      </c>
      <c r="Q2907" s="36">
        <v>0</v>
      </c>
      <c r="R2907" s="36">
        <v>0</v>
      </c>
      <c r="S2907" s="36">
        <v>0</v>
      </c>
      <c r="T2907" s="36">
        <v>0</v>
      </c>
      <c r="U2907" s="36">
        <v>0</v>
      </c>
      <c r="V2907" s="36">
        <v>0</v>
      </c>
    </row>
    <row r="2908" spans="1:22" ht="14.55" x14ac:dyDescent="0.35">
      <c r="A2908" s="22">
        <f>VLOOKUP(lex_jul_2014[[#This Row],[Locationid]],[1]LibPAS_data!$A$2:$D$264,4,FALSE)</f>
        <v>10834</v>
      </c>
      <c r="B2908" s="10" t="str">
        <f>TEXT(C2908,"yyyy")&amp;"-"&amp;"Q"&amp;LOOKUP(MONTH(C2908),{1,4,7,10},{1,2,3,4})</f>
        <v>2016-Q3</v>
      </c>
      <c r="C2908" s="19">
        <v>42583</v>
      </c>
      <c r="D2908" s="7">
        <f>YEAR(DATE(YEAR(lex_jul_2014[[#This Row],[Date]]),MONTH(lex_jul_2014[[#This Row],[Date]])+6,1))</f>
        <v>2017</v>
      </c>
      <c r="E2908" s="39" t="str">
        <f>TEXT(lex_jul_2014[[#This Row],[Date]],"YYYY")</f>
        <v>2016</v>
      </c>
      <c r="F2908" s="36" t="s">
        <v>267</v>
      </c>
      <c r="G2908" s="7" t="str">
        <f>VLOOKUP(K2908,[1]LibPAS_data!$A$2:$C$600,3,FALSE)</f>
        <v>La Paz</v>
      </c>
      <c r="H2908" s="36">
        <v>14472</v>
      </c>
      <c r="I2908" s="36" t="s">
        <v>301</v>
      </c>
      <c r="J2908" s="7" t="str">
        <f>VLOOKUP(K2908,[1]LibPAS_data!$A$2:$C$601,2,FALSE)</f>
        <v>Parker Public Library</v>
      </c>
      <c r="K2908" s="13" t="s">
        <v>300</v>
      </c>
      <c r="L2908" s="36"/>
      <c r="M2908" s="37" t="s">
        <v>266</v>
      </c>
      <c r="N2908" s="36"/>
      <c r="O2908" s="36"/>
      <c r="P2908" s="36">
        <v>0</v>
      </c>
      <c r="Q2908" s="36">
        <v>0</v>
      </c>
      <c r="R2908" s="36">
        <v>0</v>
      </c>
      <c r="S2908" s="36">
        <v>0</v>
      </c>
      <c r="T2908" s="36">
        <v>0</v>
      </c>
      <c r="U2908" s="36">
        <v>0</v>
      </c>
      <c r="V2908" s="36">
        <v>0</v>
      </c>
    </row>
    <row r="2909" spans="1:22" ht="14.55" x14ac:dyDescent="0.35">
      <c r="A2909" s="22">
        <f>VLOOKUP(lex_jul_2014[[#This Row],[Locationid]],[1]LibPAS_data!$A$2:$D$264,4,FALSE)</f>
        <v>811</v>
      </c>
      <c r="B2909" s="10" t="str">
        <f>TEXT(C2909,"yyyy")&amp;"-"&amp;"Q"&amp;LOOKUP(MONTH(C2909),{1,4,7,10},{1,2,3,4})</f>
        <v>2016-Q3</v>
      </c>
      <c r="C2909" s="19">
        <v>42583</v>
      </c>
      <c r="D2909" s="7">
        <f>YEAR(DATE(YEAR(lex_jul_2014[[#This Row],[Date]]),MONTH(lex_jul_2014[[#This Row],[Date]])+6,1))</f>
        <v>2017</v>
      </c>
      <c r="E2909" s="39" t="str">
        <f>TEXT(lex_jul_2014[[#This Row],[Date]],"YYYY")</f>
        <v>2016</v>
      </c>
      <c r="F2909" s="36" t="s">
        <v>267</v>
      </c>
      <c r="G2909" s="7" t="str">
        <f>VLOOKUP(K2909,[1]LibPAS_data!$A$2:$C$600,3,FALSE)</f>
        <v>Santa Cruz</v>
      </c>
      <c r="H2909" s="36">
        <v>14516</v>
      </c>
      <c r="I2909" s="36" t="s">
        <v>139</v>
      </c>
      <c r="J2909" s="7" t="str">
        <f>VLOOKUP(K2909,[1]LibPAS_data!$A$2:$C$601,2,FALSE)</f>
        <v>Patagonia Public Library</v>
      </c>
      <c r="K2909" s="11" t="s">
        <v>220</v>
      </c>
      <c r="L2909" s="36" t="s">
        <v>138</v>
      </c>
      <c r="M2909" s="37" t="s">
        <v>266</v>
      </c>
      <c r="N2909" s="36"/>
      <c r="O2909" s="36"/>
      <c r="P2909" s="36">
        <v>0</v>
      </c>
      <c r="Q2909" s="36">
        <v>0</v>
      </c>
      <c r="R2909" s="36">
        <v>0</v>
      </c>
      <c r="S2909" s="36">
        <v>0</v>
      </c>
      <c r="T2909" s="36">
        <v>0</v>
      </c>
      <c r="U2909" s="36">
        <v>0</v>
      </c>
      <c r="V2909" s="36">
        <v>0</v>
      </c>
    </row>
    <row r="2910" spans="1:22" ht="14.55" x14ac:dyDescent="0.35">
      <c r="A2910" s="22">
        <f>VLOOKUP(lex_jul_2014[[#This Row],[Locationid]],[1]LibPAS_data!$A$2:$D$264,4,FALSE)</f>
        <v>13597</v>
      </c>
      <c r="B2910" s="10" t="str">
        <f>TEXT(C2910,"yyyy")&amp;"-"&amp;"Q"&amp;LOOKUP(MONTH(C2910),{1,4,7,10},{1,2,3,4})</f>
        <v>2016-Q3</v>
      </c>
      <c r="C2910" s="19">
        <v>42583</v>
      </c>
      <c r="D2910" s="7">
        <f>YEAR(DATE(YEAR(lex_jul_2014[[#This Row],[Date]]),MONTH(lex_jul_2014[[#This Row],[Date]])+6,1))</f>
        <v>2017</v>
      </c>
      <c r="E2910" s="39" t="str">
        <f>TEXT(lex_jul_2014[[#This Row],[Date]],"YYYY")</f>
        <v>2016</v>
      </c>
      <c r="F2910" s="36" t="s">
        <v>267</v>
      </c>
      <c r="G2910" s="7" t="str">
        <f>VLOOKUP(K2910,[1]LibPAS_data!$A$2:$C$600,3,FALSE)</f>
        <v>Gila</v>
      </c>
      <c r="H2910" s="36">
        <v>14462</v>
      </c>
      <c r="I2910" s="36" t="s">
        <v>89</v>
      </c>
      <c r="J2910" s="7" t="str">
        <f>VLOOKUP(K2910,[1]LibPAS_data!$A$2:$C$601,2,FALSE)</f>
        <v>Payson Public Library</v>
      </c>
      <c r="K2910" s="13" t="s">
        <v>221</v>
      </c>
      <c r="L2910" s="36" t="s">
        <v>84</v>
      </c>
      <c r="M2910" s="37" t="s">
        <v>266</v>
      </c>
      <c r="N2910" s="36"/>
      <c r="O2910" s="36"/>
      <c r="P2910" s="36">
        <v>0</v>
      </c>
      <c r="Q2910" s="36">
        <v>0</v>
      </c>
      <c r="R2910" s="36">
        <v>0</v>
      </c>
      <c r="S2910" s="36">
        <v>0</v>
      </c>
      <c r="T2910" s="36">
        <v>0</v>
      </c>
      <c r="U2910" s="36">
        <v>0</v>
      </c>
      <c r="V2910" s="36">
        <v>0</v>
      </c>
    </row>
    <row r="2911" spans="1:22" ht="14.55" x14ac:dyDescent="0.35">
      <c r="A2911" s="22">
        <f>VLOOKUP(lex_jul_2014[[#This Row],[Locationid]],[1]LibPAS_data!$A$2:$D$264,4,FALSE)</f>
        <v>109952</v>
      </c>
      <c r="B2911" s="10" t="str">
        <f>TEXT(C2911,"yyyy")&amp;"-"&amp;"Q"&amp;LOOKUP(MONTH(C2911),{1,4,7,10},{1,2,3,4})</f>
        <v>2016-Q3</v>
      </c>
      <c r="C2911" s="19">
        <v>42583</v>
      </c>
      <c r="D2911" s="7">
        <f>YEAR(DATE(YEAR(lex_jul_2014[[#This Row],[Date]]),MONTH(lex_jul_2014[[#This Row],[Date]])+6,1))</f>
        <v>2017</v>
      </c>
      <c r="E2911" s="39" t="str">
        <f>TEXT(lex_jul_2014[[#This Row],[Date]],"YYYY")</f>
        <v>2016</v>
      </c>
      <c r="F2911" s="36" t="s">
        <v>267</v>
      </c>
      <c r="G2911" s="7" t="str">
        <f>VLOOKUP(K2911,[1]LibPAS_data!$A$2:$C$600,3,FALSE)</f>
        <v>Maricopa</v>
      </c>
      <c r="H2911" s="36">
        <v>14480</v>
      </c>
      <c r="I2911" s="36" t="s">
        <v>109</v>
      </c>
      <c r="J2911" s="7" t="str">
        <f>VLOOKUP(K2911,[1]LibPAS_data!$A$2:$C$601,2,FALSE)</f>
        <v>Peoria Public Library</v>
      </c>
      <c r="K2911" s="11" t="s">
        <v>222</v>
      </c>
      <c r="L2911" s="36" t="s">
        <v>96</v>
      </c>
      <c r="M2911" s="37" t="s">
        <v>266</v>
      </c>
      <c r="N2911" s="36"/>
      <c r="O2911" s="36"/>
      <c r="P2911" s="36">
        <v>0</v>
      </c>
      <c r="Q2911" s="36">
        <v>0</v>
      </c>
      <c r="R2911" s="36">
        <v>0</v>
      </c>
      <c r="S2911" s="36">
        <v>0</v>
      </c>
      <c r="T2911" s="36">
        <v>0</v>
      </c>
      <c r="U2911" s="36">
        <v>0</v>
      </c>
      <c r="V2911" s="36">
        <v>0</v>
      </c>
    </row>
    <row r="2912" spans="1:22" ht="14.55" x14ac:dyDescent="0.35">
      <c r="A2912" s="22">
        <f>VLOOKUP(lex_jul_2014[[#This Row],[Locationid]],[1]LibPAS_data!$A$2:$D$264,4,FALSE)</f>
        <v>943450</v>
      </c>
      <c r="B2912" s="10" t="str">
        <f>TEXT(C2912,"yyyy")&amp;"-"&amp;"Q"&amp;LOOKUP(MONTH(C2912),{1,4,7,10},{1,2,3,4})</f>
        <v>2016-Q3</v>
      </c>
      <c r="C2912" s="19">
        <v>42583</v>
      </c>
      <c r="D2912" s="7">
        <f>YEAR(DATE(YEAR(lex_jul_2014[[#This Row],[Date]]),MONTH(lex_jul_2014[[#This Row],[Date]])+6,1))</f>
        <v>2017</v>
      </c>
      <c r="E2912" s="39" t="str">
        <f>TEXT(lex_jul_2014[[#This Row],[Date]],"YYYY")</f>
        <v>2016</v>
      </c>
      <c r="F2912" s="36" t="s">
        <v>267</v>
      </c>
      <c r="G2912" s="7" t="str">
        <f>VLOOKUP(K2912,[1]LibPAS_data!$A$2:$C$600,3,FALSE)</f>
        <v>Maricopa</v>
      </c>
      <c r="H2912" s="36">
        <v>5773</v>
      </c>
      <c r="I2912" s="36" t="s">
        <v>107</v>
      </c>
      <c r="J2912" s="7" t="str">
        <f>VLOOKUP(K2912,[1]LibPAS_data!$A$2:$C$601,2,FALSE)</f>
        <v>Phoenix Public Library</v>
      </c>
      <c r="K2912" s="13" t="s">
        <v>223</v>
      </c>
      <c r="L2912" s="36" t="s">
        <v>96</v>
      </c>
      <c r="M2912" s="37" t="s">
        <v>266</v>
      </c>
      <c r="N2912" s="36"/>
      <c r="O2912" s="36"/>
      <c r="P2912" s="36">
        <v>178</v>
      </c>
      <c r="Q2912" s="36">
        <v>56</v>
      </c>
      <c r="R2912" s="36">
        <v>3041</v>
      </c>
      <c r="S2912" s="36">
        <v>103</v>
      </c>
      <c r="T2912" s="36">
        <v>55</v>
      </c>
      <c r="U2912" s="36">
        <v>39</v>
      </c>
      <c r="V2912" s="36">
        <v>16</v>
      </c>
    </row>
    <row r="2913" spans="1:22" ht="14.55" x14ac:dyDescent="0.35">
      <c r="A2913" s="22">
        <f>VLOOKUP(lex_jul_2014[[#This Row],[Locationid]],[1]LibPAS_data!$A$2:$D$264,4,FALSE)</f>
        <v>405419</v>
      </c>
      <c r="B2913" s="10" t="str">
        <f>TEXT(C2913,"yyyy")&amp;"-"&amp;"Q"&amp;LOOKUP(MONTH(C2913),{1,4,7,10},{1,2,3,4})</f>
        <v>2016-Q3</v>
      </c>
      <c r="C2913" s="19">
        <v>42583</v>
      </c>
      <c r="D2913" s="7">
        <f>YEAR(DATE(YEAR(lex_jul_2014[[#This Row],[Date]]),MONTH(lex_jul_2014[[#This Row],[Date]])+6,1))</f>
        <v>2017</v>
      </c>
      <c r="E2913" s="39" t="str">
        <f>TEXT(lex_jul_2014[[#This Row],[Date]],"YYYY")</f>
        <v>2016</v>
      </c>
      <c r="F2913" s="36" t="s">
        <v>267</v>
      </c>
      <c r="G2913" s="7" t="str">
        <f>VLOOKUP(K2913,[1]LibPAS_data!$A$2:$C$600,3,FALSE)</f>
        <v>Pima</v>
      </c>
      <c r="H2913" s="36">
        <v>5042</v>
      </c>
      <c r="I2913" s="36" t="s">
        <v>136</v>
      </c>
      <c r="J2913" s="7" t="str">
        <f>VLOOKUP(K2913,[1]LibPAS_data!$A$2:$C$601,2,FALSE)</f>
        <v>Pima County Public Library</v>
      </c>
      <c r="K2913" s="11" t="s">
        <v>225</v>
      </c>
      <c r="L2913" s="36" t="s">
        <v>131</v>
      </c>
      <c r="M2913" s="37" t="s">
        <v>266</v>
      </c>
      <c r="N2913" s="36"/>
      <c r="O2913" s="36"/>
      <c r="P2913" s="36">
        <v>235</v>
      </c>
      <c r="Q2913" s="36">
        <v>47</v>
      </c>
      <c r="R2913" s="36">
        <v>5781</v>
      </c>
      <c r="S2913" s="36">
        <v>166</v>
      </c>
      <c r="T2913" s="36">
        <v>91</v>
      </c>
      <c r="U2913" s="36">
        <v>92</v>
      </c>
      <c r="V2913" s="36">
        <v>13</v>
      </c>
    </row>
    <row r="2914" spans="1:22" ht="14.55" x14ac:dyDescent="0.35">
      <c r="A2914" s="22" t="e">
        <f>VLOOKUP(lex_jul_2014[[#This Row],[Locationid]],[1]LibPAS_data!$A$2:$D$264,4,FALSE)</f>
        <v>#N/A</v>
      </c>
      <c r="B2914" s="10" t="str">
        <f>TEXT(C2914,"yyyy")&amp;"-"&amp;"Q"&amp;LOOKUP(MONTH(C2914),{1,4,7,10},{1,2,3,4})</f>
        <v>2016-Q3</v>
      </c>
      <c r="C2914" s="19">
        <v>42583</v>
      </c>
      <c r="D2914" s="7">
        <f>YEAR(DATE(YEAR(lex_jul_2014[[#This Row],[Date]]),MONTH(lex_jul_2014[[#This Row],[Date]])+6,1))</f>
        <v>2017</v>
      </c>
      <c r="E2914" s="39" t="str">
        <f>TEXT(lex_jul_2014[[#This Row],[Date]],"YYYY")</f>
        <v>2016</v>
      </c>
      <c r="F2914" s="36" t="s">
        <v>267</v>
      </c>
      <c r="G2914" s="7" t="str">
        <f>VLOOKUP(K2914,[1]LibPAS_data!$A$2:$C$600,3,FALSE)</f>
        <v>Yuma</v>
      </c>
      <c r="H2914" s="36">
        <v>14466</v>
      </c>
      <c r="I2914" s="36" t="s">
        <v>94</v>
      </c>
      <c r="J2914" s="7" t="str">
        <f>VLOOKUP(K2914,[1]LibPAS_data!$A$2:$C$601,2,FALSE)</f>
        <v>Heritage Branch Library</v>
      </c>
      <c r="K2914" s="13" t="s">
        <v>302</v>
      </c>
      <c r="L2914" s="36" t="s">
        <v>93</v>
      </c>
      <c r="M2914" s="37" t="s">
        <v>266</v>
      </c>
      <c r="N2914" s="36"/>
      <c r="O2914" s="36"/>
      <c r="P2914" s="36">
        <v>0</v>
      </c>
      <c r="Q2914" s="36">
        <v>0</v>
      </c>
      <c r="R2914" s="36">
        <v>0</v>
      </c>
      <c r="S2914" s="36">
        <v>0</v>
      </c>
      <c r="T2914" s="36">
        <v>0</v>
      </c>
      <c r="U2914" s="36">
        <v>0</v>
      </c>
      <c r="V2914" s="36">
        <v>0</v>
      </c>
    </row>
    <row r="2915" spans="1:22" ht="14.55" x14ac:dyDescent="0.35">
      <c r="A2915" s="22">
        <f>VLOOKUP(lex_jul_2014[[#This Row],[Locationid]],[1]LibPAS_data!$A$2:$D$264,4,FALSE)</f>
        <v>8901</v>
      </c>
      <c r="B2915" s="10" t="str">
        <f>TEXT(C2915,"yyyy")&amp;"-"&amp;"Q"&amp;LOOKUP(MONTH(C2915),{1,4,7,10},{1,2,3,4})</f>
        <v>2016-Q3</v>
      </c>
      <c r="C2915" s="19">
        <v>42583</v>
      </c>
      <c r="D2915" s="7">
        <f>YEAR(DATE(YEAR(lex_jul_2014[[#This Row],[Date]]),MONTH(lex_jul_2014[[#This Row],[Date]])+6,1))</f>
        <v>2017</v>
      </c>
      <c r="E2915" s="39" t="str">
        <f>TEXT(lex_jul_2014[[#This Row],[Date]],"YYYY")</f>
        <v>2016</v>
      </c>
      <c r="F2915" s="36" t="s">
        <v>267</v>
      </c>
      <c r="G2915" s="7" t="str">
        <f>VLOOKUP(K2915,[1]LibPAS_data!$A$2:$C$600,3,FALSE)</f>
        <v>Pinal</v>
      </c>
      <c r="H2915" s="36">
        <v>13846</v>
      </c>
      <c r="I2915" s="36" t="s">
        <v>20</v>
      </c>
      <c r="J2915" s="7" t="str">
        <f>VLOOKUP(K2915,[1]LibPAS_data!$A$2:$C$601,2,FALSE)</f>
        <v>Pinal County Library District</v>
      </c>
      <c r="K2915" s="11" t="s">
        <v>226</v>
      </c>
      <c r="L2915" s="36" t="s">
        <v>13</v>
      </c>
      <c r="M2915" s="37" t="s">
        <v>266</v>
      </c>
      <c r="N2915" s="36"/>
      <c r="O2915" s="36"/>
      <c r="P2915" s="36">
        <v>2</v>
      </c>
      <c r="Q2915" s="36">
        <v>2</v>
      </c>
      <c r="R2915" s="36">
        <v>8</v>
      </c>
      <c r="S2915" s="36">
        <v>0</v>
      </c>
      <c r="T2915" s="36">
        <v>0</v>
      </c>
      <c r="U2915" s="36">
        <v>0</v>
      </c>
      <c r="V2915" s="36">
        <v>0</v>
      </c>
    </row>
    <row r="2916" spans="1:22" ht="14.55" x14ac:dyDescent="0.35">
      <c r="A2916" s="22" t="e">
        <f>VLOOKUP(lex_jul_2014[[#This Row],[Locationid]],[1]LibPAS_data!$A$2:$D$264,4,FALSE)</f>
        <v>#N/A</v>
      </c>
      <c r="B2916" s="10" t="str">
        <f>TEXT(C2916,"yyyy")&amp;"-"&amp;"Q"&amp;LOOKUP(MONTH(C2916),{1,4,7,10},{1,2,3,4})</f>
        <v>2016-Q3</v>
      </c>
      <c r="C2916" s="19">
        <v>42583</v>
      </c>
      <c r="D2916" s="7">
        <f>YEAR(DATE(YEAR(lex_jul_2014[[#This Row],[Date]]),MONTH(lex_jul_2014[[#This Row],[Date]])+6,1))</f>
        <v>2017</v>
      </c>
      <c r="E2916" s="39" t="str">
        <f>TEXT(lex_jul_2014[[#This Row],[Date]],"YYYY")</f>
        <v>2016</v>
      </c>
      <c r="F2916" s="36" t="s">
        <v>267</v>
      </c>
      <c r="G2916" s="7" t="str">
        <f>VLOOKUP(K2916,[1]LibPAS_data!$A$2:$C$600,3,FALSE)</f>
        <v>Navajo</v>
      </c>
      <c r="H2916" s="36">
        <v>14500</v>
      </c>
      <c r="I2916" s="36" t="s">
        <v>127</v>
      </c>
      <c r="J2916" s="7" t="str">
        <f>VLOOKUP(K2916,[1]LibPAS_data!$A$2:$C$601,2,FALSE)</f>
        <v>Pinedale Public Library</v>
      </c>
      <c r="K2916" s="13" t="s">
        <v>227</v>
      </c>
      <c r="L2916" s="36" t="s">
        <v>114</v>
      </c>
      <c r="M2916" s="37" t="s">
        <v>266</v>
      </c>
      <c r="N2916" s="36"/>
      <c r="O2916" s="36"/>
      <c r="P2916" s="36">
        <v>0</v>
      </c>
      <c r="Q2916" s="36">
        <v>0</v>
      </c>
      <c r="R2916" s="36">
        <v>0</v>
      </c>
      <c r="S2916" s="36">
        <v>0</v>
      </c>
      <c r="T2916" s="36">
        <v>0</v>
      </c>
      <c r="U2916" s="36">
        <v>0</v>
      </c>
      <c r="V2916" s="36">
        <v>0</v>
      </c>
    </row>
    <row r="2917" spans="1:22" ht="14.55" x14ac:dyDescent="0.35">
      <c r="A2917" s="22" t="e">
        <f>VLOOKUP(lex_jul_2014[[#This Row],[Locationid]],[1]LibPAS_data!$A$2:$D$264,4,FALSE)</f>
        <v>#N/A</v>
      </c>
      <c r="B2917" s="10" t="str">
        <f>TEXT(C2917,"yyyy")&amp;"-"&amp;"Q"&amp;LOOKUP(MONTH(C2917),{1,4,7,10},{1,2,3,4})</f>
        <v>2016-Q3</v>
      </c>
      <c r="C2917" s="19">
        <v>42583</v>
      </c>
      <c r="D2917" s="7">
        <f>YEAR(DATE(YEAR(lex_jul_2014[[#This Row],[Date]]),MONTH(lex_jul_2014[[#This Row],[Date]])+6,1))</f>
        <v>2017</v>
      </c>
      <c r="E2917" s="39" t="str">
        <f>TEXT(lex_jul_2014[[#This Row],[Date]],"YYYY")</f>
        <v>2016</v>
      </c>
      <c r="F2917" s="36" t="s">
        <v>267</v>
      </c>
      <c r="G2917" s="7" t="str">
        <f>VLOOKUP(K2917,[1]LibPAS_data!$A$2:$C$600,3,FALSE)</f>
        <v>Maricopa</v>
      </c>
      <c r="H2917" s="36">
        <v>14501</v>
      </c>
      <c r="I2917" s="36" t="s">
        <v>128</v>
      </c>
      <c r="J2917" s="7" t="str">
        <f>VLOOKUP(K2917,[1]LibPAS_data!$A$2:$C$601,2,FALSE)</f>
        <v>Hollyhock Branch Library</v>
      </c>
      <c r="K2917" s="11" t="s">
        <v>303</v>
      </c>
      <c r="L2917" s="36" t="s">
        <v>114</v>
      </c>
      <c r="M2917" s="37" t="s">
        <v>266</v>
      </c>
      <c r="N2917" s="36"/>
      <c r="O2917" s="36"/>
      <c r="P2917" s="36">
        <v>0</v>
      </c>
      <c r="Q2917" s="36">
        <v>0</v>
      </c>
      <c r="R2917" s="36">
        <v>0</v>
      </c>
      <c r="S2917" s="36">
        <v>0</v>
      </c>
      <c r="T2917" s="36">
        <v>0</v>
      </c>
      <c r="U2917" s="36">
        <v>0</v>
      </c>
      <c r="V2917" s="36">
        <v>0</v>
      </c>
    </row>
    <row r="2918" spans="1:22" ht="14.55" x14ac:dyDescent="0.35">
      <c r="A2918" s="22">
        <f>VLOOKUP(lex_jul_2014[[#This Row],[Locationid]],[1]LibPAS_data!$A$2:$D$264,4,FALSE)</f>
        <v>29416</v>
      </c>
      <c r="B2918" s="10" t="str">
        <f>TEXT(C2918,"yyyy")&amp;"-"&amp;"Q"&amp;LOOKUP(MONTH(C2918),{1,4,7,10},{1,2,3,4})</f>
        <v>2016-Q3</v>
      </c>
      <c r="C2918" s="19">
        <v>42583</v>
      </c>
      <c r="D2918" s="7">
        <f>YEAR(DATE(YEAR(lex_jul_2014[[#This Row],[Date]]),MONTH(lex_jul_2014[[#This Row],[Date]])+6,1))</f>
        <v>2017</v>
      </c>
      <c r="E2918" s="39" t="str">
        <f>TEXT(lex_jul_2014[[#This Row],[Date]],"YYYY")</f>
        <v>2016</v>
      </c>
      <c r="F2918" s="36" t="s">
        <v>267</v>
      </c>
      <c r="G2918" s="7" t="str">
        <f>VLOOKUP(K2918,[1]LibPAS_data!$A$2:$C$600,3,FALSE)</f>
        <v>Yavapai</v>
      </c>
      <c r="H2918" s="36">
        <v>14524</v>
      </c>
      <c r="I2918" s="36" t="s">
        <v>48</v>
      </c>
      <c r="J2918" s="7" t="str">
        <f>VLOOKUP(K2918,[1]LibPAS_data!$A$2:$C$601,2,FALSE)</f>
        <v>Prescott Public Library</v>
      </c>
      <c r="K2918" s="13" t="s">
        <v>229</v>
      </c>
      <c r="L2918" s="36" t="s">
        <v>39</v>
      </c>
      <c r="M2918" s="37" t="s">
        <v>266</v>
      </c>
      <c r="N2918" s="36"/>
      <c r="O2918" s="36"/>
      <c r="P2918" s="36">
        <v>0</v>
      </c>
      <c r="Q2918" s="36">
        <v>0</v>
      </c>
      <c r="R2918" s="36">
        <v>0</v>
      </c>
      <c r="S2918" s="36">
        <v>0</v>
      </c>
      <c r="T2918" s="36">
        <v>0</v>
      </c>
      <c r="U2918" s="36">
        <v>0</v>
      </c>
      <c r="V2918" s="36">
        <v>0</v>
      </c>
    </row>
    <row r="2919" spans="1:22" ht="14.55" x14ac:dyDescent="0.35">
      <c r="A2919" s="22">
        <f>VLOOKUP(lex_jul_2014[[#This Row],[Locationid]],[1]LibPAS_data!$A$2:$D$264,4,FALSE)</f>
        <v>22616</v>
      </c>
      <c r="B2919" s="10" t="str">
        <f>TEXT(C2919,"yyyy")&amp;"-"&amp;"Q"&amp;LOOKUP(MONTH(C2919),{1,4,7,10},{1,2,3,4})</f>
        <v>2016-Q3</v>
      </c>
      <c r="C2919" s="19">
        <v>42583</v>
      </c>
      <c r="D2919" s="7">
        <f>YEAR(DATE(YEAR(lex_jul_2014[[#This Row],[Date]]),MONTH(lex_jul_2014[[#This Row],[Date]])+6,1))</f>
        <v>2017</v>
      </c>
      <c r="E2919" s="39" t="str">
        <f>TEXT(lex_jul_2014[[#This Row],[Date]],"YYYY")</f>
        <v>2016</v>
      </c>
      <c r="F2919" s="36" t="s">
        <v>267</v>
      </c>
      <c r="G2919" s="7" t="str">
        <f>VLOOKUP(K2919,[1]LibPAS_data!$A$2:$C$600,3,FALSE)</f>
        <v>Yavapai</v>
      </c>
      <c r="H2919" s="36">
        <v>14519</v>
      </c>
      <c r="I2919" s="36" t="s">
        <v>45</v>
      </c>
      <c r="J2919" s="7" t="str">
        <f>VLOOKUP(K2919,[1]LibPAS_data!$A$2:$C$601,2,FALSE)</f>
        <v>Prescott Valley Public Library</v>
      </c>
      <c r="K2919" s="11" t="s">
        <v>230</v>
      </c>
      <c r="L2919" s="36" t="s">
        <v>39</v>
      </c>
      <c r="M2919" s="37" t="s">
        <v>266</v>
      </c>
      <c r="N2919" s="36"/>
      <c r="O2919" s="36"/>
      <c r="P2919" s="36">
        <v>0</v>
      </c>
      <c r="Q2919" s="36">
        <v>0</v>
      </c>
      <c r="R2919" s="36">
        <v>0</v>
      </c>
      <c r="S2919" s="36">
        <v>0</v>
      </c>
      <c r="T2919" s="36">
        <v>0</v>
      </c>
      <c r="U2919" s="36">
        <v>0</v>
      </c>
      <c r="V2919" s="36">
        <v>0</v>
      </c>
    </row>
    <row r="2920" spans="1:22" ht="14.55" x14ac:dyDescent="0.35">
      <c r="A2920" s="22">
        <f>VLOOKUP(lex_jul_2014[[#This Row],[Locationid]],[1]LibPAS_data!$A$2:$D$264,4,FALSE)</f>
        <v>5873</v>
      </c>
      <c r="B2920" s="10" t="str">
        <f>TEXT(C2920,"yyyy")&amp;"-"&amp;"Q"&amp;LOOKUP(MONTH(C2920),{1,4,7,10},{1,2,3,4})</f>
        <v>2016-Q3</v>
      </c>
      <c r="C2920" s="19">
        <v>42583</v>
      </c>
      <c r="D2920" s="7">
        <f>YEAR(DATE(YEAR(lex_jul_2014[[#This Row],[Date]]),MONTH(lex_jul_2014[[#This Row],[Date]])+6,1))</f>
        <v>2017</v>
      </c>
      <c r="E2920" s="39" t="str">
        <f>TEXT(lex_jul_2014[[#This Row],[Date]],"YYYY")</f>
        <v>2016</v>
      </c>
      <c r="F2920" s="36" t="s">
        <v>267</v>
      </c>
      <c r="G2920" s="7" t="str">
        <f>VLOOKUP(K2920,[1]LibPAS_data!$A$2:$C$600,3,FALSE)</f>
        <v>La Paz</v>
      </c>
      <c r="H2920" s="36">
        <v>14473</v>
      </c>
      <c r="I2920" s="36" t="s">
        <v>35</v>
      </c>
      <c r="J2920" s="7" t="str">
        <f>VLOOKUP(K2920,[1]LibPAS_data!$A$2:$C$601,2,FALSE)</f>
        <v>Quartzsite Public Library</v>
      </c>
      <c r="K2920" s="13" t="s">
        <v>231</v>
      </c>
      <c r="L2920" s="36" t="s">
        <v>34</v>
      </c>
      <c r="M2920" s="37" t="s">
        <v>266</v>
      </c>
      <c r="N2920" s="36"/>
      <c r="O2920" s="36"/>
      <c r="P2920" s="36">
        <v>0</v>
      </c>
      <c r="Q2920" s="36">
        <v>0</v>
      </c>
      <c r="R2920" s="36">
        <v>0</v>
      </c>
      <c r="S2920" s="36">
        <v>0</v>
      </c>
      <c r="T2920" s="36">
        <v>0</v>
      </c>
      <c r="U2920" s="36">
        <v>0</v>
      </c>
      <c r="V2920" s="36">
        <v>0</v>
      </c>
    </row>
    <row r="2921" spans="1:22" ht="14.55" x14ac:dyDescent="0.35">
      <c r="A2921" s="22" t="e">
        <f>VLOOKUP(lex_jul_2014[[#This Row],[Locationid]],[1]LibPAS_data!$A$2:$D$264,4,FALSE)</f>
        <v>#N/A</v>
      </c>
      <c r="B2921" s="10" t="str">
        <f>TEXT(C2921,"yyyy")&amp;"-"&amp;"Q"&amp;LOOKUP(MONTH(C2921),{1,4,7,10},{1,2,3,4})</f>
        <v>2016-Q3</v>
      </c>
      <c r="C2921" s="19">
        <v>42583</v>
      </c>
      <c r="D2921" s="7">
        <f>YEAR(DATE(YEAR(lex_jul_2014[[#This Row],[Date]]),MONTH(lex_jul_2014[[#This Row],[Date]])+6,1))</f>
        <v>2017</v>
      </c>
      <c r="E2921" s="39" t="str">
        <f>TEXT(lex_jul_2014[[#This Row],[Date]],"YYYY")</f>
        <v>2016</v>
      </c>
      <c r="F2921" s="36" t="s">
        <v>267</v>
      </c>
      <c r="G2921" s="7" t="str">
        <f>VLOOKUP(K2921,[1]LibPAS_data!$A$2:$C$600,3,FALSE)</f>
        <v>Navajo</v>
      </c>
      <c r="H2921" s="36">
        <v>14502</v>
      </c>
      <c r="I2921" s="36" t="s">
        <v>129</v>
      </c>
      <c r="J2921" s="7" t="str">
        <f>VLOOKUP(K2921,[1]LibPAS_data!$A$2:$C$601,2,FALSE)</f>
        <v>Rim Community Library</v>
      </c>
      <c r="K2921" s="11" t="s">
        <v>232</v>
      </c>
      <c r="L2921" s="36" t="s">
        <v>114</v>
      </c>
      <c r="M2921" s="37" t="s">
        <v>266</v>
      </c>
      <c r="N2921" s="36"/>
      <c r="O2921" s="36"/>
      <c r="P2921" s="36">
        <v>0</v>
      </c>
      <c r="Q2921" s="36">
        <v>0</v>
      </c>
      <c r="R2921" s="36">
        <v>0</v>
      </c>
      <c r="S2921" s="36">
        <v>0</v>
      </c>
      <c r="T2921" s="36">
        <v>0</v>
      </c>
      <c r="U2921" s="36">
        <v>0</v>
      </c>
      <c r="V2921" s="36">
        <v>0</v>
      </c>
    </row>
    <row r="2922" spans="1:22" ht="14.55" x14ac:dyDescent="0.35">
      <c r="A2922" s="22">
        <f>VLOOKUP(lex_jul_2014[[#This Row],[Locationid]],[1]LibPAS_data!$A$2:$D$264,4,FALSE)</f>
        <v>11980</v>
      </c>
      <c r="B2922" s="10" t="str">
        <f>TEXT(C2922,"yyyy")&amp;"-"&amp;"Q"&amp;LOOKUP(MONTH(C2922),{1,4,7,10},{1,2,3,4})</f>
        <v>2016-Q3</v>
      </c>
      <c r="C2922" s="19">
        <v>42583</v>
      </c>
      <c r="D2922" s="7">
        <f>YEAR(DATE(YEAR(lex_jul_2014[[#This Row],[Date]]),MONTH(lex_jul_2014[[#This Row],[Date]])+6,1))</f>
        <v>2017</v>
      </c>
      <c r="E2922" s="39" t="str">
        <f>TEXT(lex_jul_2014[[#This Row],[Date]],"YYYY")</f>
        <v>2016</v>
      </c>
      <c r="F2922" s="36" t="s">
        <v>267</v>
      </c>
      <c r="G2922" s="7" t="str">
        <f>VLOOKUP(K2922,[1]LibPAS_data!$A$2:$C$600,3,FALSE)</f>
        <v>Graham</v>
      </c>
      <c r="H2922" s="36">
        <v>14467</v>
      </c>
      <c r="I2922" s="36" t="s">
        <v>92</v>
      </c>
      <c r="J2922" s="7" t="str">
        <f>VLOOKUP(K2922,[1]LibPAS_data!$A$2:$C$601,2,FALSE)</f>
        <v>Safford City - Graham County Library</v>
      </c>
      <c r="K2922" s="13" t="s">
        <v>233</v>
      </c>
      <c r="L2922" s="36" t="s">
        <v>93</v>
      </c>
      <c r="M2922" s="37" t="s">
        <v>266</v>
      </c>
      <c r="N2922" s="36"/>
      <c r="O2922" s="36"/>
      <c r="P2922" s="36">
        <v>2</v>
      </c>
      <c r="Q2922" s="36">
        <v>2</v>
      </c>
      <c r="R2922" s="36">
        <v>13</v>
      </c>
      <c r="S2922" s="36">
        <v>0</v>
      </c>
      <c r="T2922" s="36">
        <v>1</v>
      </c>
      <c r="U2922" s="36">
        <v>2</v>
      </c>
      <c r="V2922" s="36">
        <v>0</v>
      </c>
    </row>
    <row r="2923" spans="1:22" ht="14.55" x14ac:dyDescent="0.35">
      <c r="A2923" s="22" t="str">
        <f>VLOOKUP(lex_jul_2014[[#This Row],[Locationid]],[1]LibPAS_data!$A$2:$D$264,4,FALSE)</f>
        <v>N/A</v>
      </c>
      <c r="B2923" s="10" t="str">
        <f>TEXT(C2923,"yyyy")&amp;"-"&amp;"Q"&amp;LOOKUP(MONTH(C2923),{1,4,7,10},{1,2,3,4})</f>
        <v>2016-Q3</v>
      </c>
      <c r="C2923" s="19">
        <v>42583</v>
      </c>
      <c r="D2923" s="7">
        <f>YEAR(DATE(YEAR(lex_jul_2014[[#This Row],[Date]]),MONTH(lex_jul_2014[[#This Row],[Date]])+6,1))</f>
        <v>2017</v>
      </c>
      <c r="E2923" s="39" t="str">
        <f>TEXT(lex_jul_2014[[#This Row],[Date]],"YYYY")</f>
        <v>2016</v>
      </c>
      <c r="F2923" s="36" t="s">
        <v>267</v>
      </c>
      <c r="G2923" s="7" t="str">
        <f>VLOOKUP(K2923,[1]LibPAS_data!$A$2:$C$600,3,FALSE)</f>
        <v>Maricopa</v>
      </c>
      <c r="H2923" s="36">
        <v>14483</v>
      </c>
      <c r="I2923" s="36" t="s">
        <v>113</v>
      </c>
      <c r="J2923" s="7" t="str">
        <f>VLOOKUP(K2923,[1]LibPAS_data!$A$2:$C$601,2,FALSE)</f>
        <v>Salt River Tribal Library</v>
      </c>
      <c r="K2923" s="11" t="s">
        <v>234</v>
      </c>
      <c r="L2923" s="36" t="s">
        <v>96</v>
      </c>
      <c r="M2923" s="37" t="s">
        <v>266</v>
      </c>
      <c r="N2923" s="36"/>
      <c r="O2923" s="36"/>
      <c r="P2923" s="36">
        <v>0</v>
      </c>
      <c r="Q2923" s="36">
        <v>0</v>
      </c>
      <c r="R2923" s="36">
        <v>0</v>
      </c>
      <c r="S2923" s="36">
        <v>0</v>
      </c>
      <c r="T2923" s="36">
        <v>0</v>
      </c>
      <c r="U2923" s="36">
        <v>0</v>
      </c>
      <c r="V2923" s="36">
        <v>0</v>
      </c>
    </row>
    <row r="2924" spans="1:22" ht="14.55" x14ac:dyDescent="0.35">
      <c r="A2924" s="22">
        <f>VLOOKUP(lex_jul_2014[[#This Row],[Locationid]],[1]LibPAS_data!$A$2:$D$264,4,FALSE)</f>
        <v>5625</v>
      </c>
      <c r="B2924" s="10" t="str">
        <f>TEXT(C2924,"yyyy")&amp;"-"&amp;"Q"&amp;LOOKUP(MONTH(C2924),{1,4,7,10},{1,2,3,4})</f>
        <v>2016-Q3</v>
      </c>
      <c r="C2924" s="19">
        <v>42583</v>
      </c>
      <c r="D2924" s="7">
        <f>YEAR(DATE(YEAR(lex_jul_2014[[#This Row],[Date]]),MONTH(lex_jul_2014[[#This Row],[Date]])+6,1))</f>
        <v>2017</v>
      </c>
      <c r="E2924" s="39" t="str">
        <f>TEXT(lex_jul_2014[[#This Row],[Date]],"YYYY")</f>
        <v>2016</v>
      </c>
      <c r="F2924" s="36" t="s">
        <v>267</v>
      </c>
      <c r="G2924" s="7" t="str">
        <f>VLOOKUP(K2924,[1]LibPAS_data!$A$2:$C$600,3,FALSE)</f>
        <v>Gila</v>
      </c>
      <c r="H2924" s="36">
        <v>14460</v>
      </c>
      <c r="I2924" s="36" t="s">
        <v>86</v>
      </c>
      <c r="J2924" s="7" t="str">
        <f>VLOOKUP(K2924,[1]LibPAS_data!$A$2:$C$601,2,FALSE)</f>
        <v>San Carlos Public Library</v>
      </c>
      <c r="K2924" s="13" t="s">
        <v>235</v>
      </c>
      <c r="L2924" s="36" t="s">
        <v>84</v>
      </c>
      <c r="M2924" s="37" t="s">
        <v>266</v>
      </c>
      <c r="N2924" s="36"/>
      <c r="O2924" s="36"/>
      <c r="P2924" s="36">
        <v>0</v>
      </c>
      <c r="Q2924" s="36">
        <v>0</v>
      </c>
      <c r="R2924" s="36">
        <v>0</v>
      </c>
      <c r="S2924" s="36">
        <v>0</v>
      </c>
      <c r="T2924" s="36">
        <v>0</v>
      </c>
      <c r="U2924" s="36">
        <v>0</v>
      </c>
      <c r="V2924" s="36">
        <v>0</v>
      </c>
    </row>
    <row r="2925" spans="1:22" ht="14.55" x14ac:dyDescent="0.35">
      <c r="A2925" s="22" t="str">
        <f>VLOOKUP(lex_jul_2014[[#This Row],[Locationid]],[1]LibPAS_data!$A$2:$D$264,4,FALSE)</f>
        <v>N/A</v>
      </c>
      <c r="B2925" s="10" t="str">
        <f>TEXT(C2925,"yyyy")&amp;"-"&amp;"Q"&amp;LOOKUP(MONTH(C2925),{1,4,7,10},{1,2,3,4})</f>
        <v>2016-Q3</v>
      </c>
      <c r="C2925" s="19">
        <v>42583</v>
      </c>
      <c r="D2925" s="7">
        <f>YEAR(DATE(YEAR(lex_jul_2014[[#This Row],[Date]]),MONTH(lex_jul_2014[[#This Row],[Date]])+6,1))</f>
        <v>2017</v>
      </c>
      <c r="E2925" s="39" t="str">
        <f>TEXT(lex_jul_2014[[#This Row],[Date]],"YYYY")</f>
        <v>2016</v>
      </c>
      <c r="F2925" s="36" t="s">
        <v>267</v>
      </c>
      <c r="G2925" s="7" t="str">
        <f>VLOOKUP(K2925,[1]LibPAS_data!$A$2:$C$600,3,FALSE)</f>
        <v>Maricopa</v>
      </c>
      <c r="H2925" s="36">
        <v>14484</v>
      </c>
      <c r="I2925" s="36" t="s">
        <v>103</v>
      </c>
      <c r="J2925" s="7" t="str">
        <f>VLOOKUP(K2925,[1]LibPAS_data!$A$2:$C$601,2,FALSE)</f>
        <v>San Lucy Library</v>
      </c>
      <c r="K2925" s="11" t="s">
        <v>236</v>
      </c>
      <c r="L2925" s="36" t="s">
        <v>96</v>
      </c>
      <c r="M2925" s="37" t="s">
        <v>266</v>
      </c>
      <c r="N2925" s="36"/>
      <c r="O2925" s="36"/>
      <c r="P2925" s="36">
        <v>0</v>
      </c>
      <c r="Q2925" s="36">
        <v>0</v>
      </c>
      <c r="R2925" s="36">
        <v>0</v>
      </c>
      <c r="S2925" s="36">
        <v>0</v>
      </c>
      <c r="T2925" s="36">
        <v>0</v>
      </c>
      <c r="U2925" s="36">
        <v>0</v>
      </c>
      <c r="V2925" s="36">
        <v>0</v>
      </c>
    </row>
    <row r="2926" spans="1:22" ht="14.55" x14ac:dyDescent="0.35">
      <c r="A2926" s="22" t="e">
        <f>VLOOKUP(lex_jul_2014[[#This Row],[Locationid]],[1]LibPAS_data!$A$2:$D$264,4,FALSE)</f>
        <v>#N/A</v>
      </c>
      <c r="B2926" s="10" t="str">
        <f>TEXT(C2926,"yyyy")&amp;"-"&amp;"Q"&amp;LOOKUP(MONTH(C2926),{1,4,7,10},{1,2,3,4})</f>
        <v>2016-Q3</v>
      </c>
      <c r="C2926" s="19">
        <v>42583</v>
      </c>
      <c r="D2926" s="7">
        <f>YEAR(DATE(YEAR(lex_jul_2014[[#This Row],[Date]]),MONTH(lex_jul_2014[[#This Row],[Date]])+6,1))</f>
        <v>2017</v>
      </c>
      <c r="E2926" s="39" t="str">
        <f>TEXT(lex_jul_2014[[#This Row],[Date]],"YYYY")</f>
        <v>2016</v>
      </c>
      <c r="F2926" s="36" t="s">
        <v>267</v>
      </c>
      <c r="G2926" s="7" t="str">
        <f>VLOOKUP(K2926,[1]LibPAS_data!$A$2:$C$600,3,FALSE)</f>
        <v>Pinal</v>
      </c>
      <c r="H2926" s="36">
        <v>13842</v>
      </c>
      <c r="I2926" s="36" t="s">
        <v>25</v>
      </c>
      <c r="J2926" s="7" t="str">
        <f>VLOOKUP(K2926,[1]LibPAS_data!$A$2:$C$601,2,FALSE)</f>
        <v>San Manuel Public Library</v>
      </c>
      <c r="K2926" s="13" t="s">
        <v>237</v>
      </c>
      <c r="L2926" s="36" t="s">
        <v>13</v>
      </c>
      <c r="M2926" s="37" t="s">
        <v>266</v>
      </c>
      <c r="N2926" s="36"/>
      <c r="O2926" s="36"/>
      <c r="P2926" s="36">
        <v>0</v>
      </c>
      <c r="Q2926" s="36">
        <v>0</v>
      </c>
      <c r="R2926" s="36">
        <v>0</v>
      </c>
      <c r="S2926" s="36">
        <v>0</v>
      </c>
      <c r="T2926" s="36">
        <v>0</v>
      </c>
      <c r="U2926" s="36">
        <v>0</v>
      </c>
      <c r="V2926" s="36">
        <v>0</v>
      </c>
    </row>
    <row r="2927" spans="1:22" ht="14.55" x14ac:dyDescent="0.35">
      <c r="A2927" s="22">
        <f>VLOOKUP(lex_jul_2014[[#This Row],[Locationid]],[1]LibPAS_data!$A$2:$D$264,4,FALSE)</f>
        <v>360</v>
      </c>
      <c r="B2927" s="10" t="str">
        <f>TEXT(C2927,"yyyy")&amp;"-"&amp;"Q"&amp;LOOKUP(MONTH(C2927),{1,4,7,10},{1,2,3,4})</f>
        <v>2016-Q3</v>
      </c>
      <c r="C2927" s="19">
        <v>42583</v>
      </c>
      <c r="D2927" s="7">
        <f>YEAR(DATE(YEAR(lex_jul_2014[[#This Row],[Date]]),MONTH(lex_jul_2014[[#This Row],[Date]])+6,1))</f>
        <v>2017</v>
      </c>
      <c r="E2927" s="39" t="str">
        <f>TEXT(lex_jul_2014[[#This Row],[Date]],"YYYY")</f>
        <v>2016</v>
      </c>
      <c r="F2927" s="36" t="s">
        <v>267</v>
      </c>
      <c r="G2927" s="7" t="str">
        <f>VLOOKUP(K2927,[1]LibPAS_data!$A$2:$C$600,3,FALSE)</f>
        <v>Pima</v>
      </c>
      <c r="H2927" s="36">
        <v>14511</v>
      </c>
      <c r="I2927" s="36" t="s">
        <v>133</v>
      </c>
      <c r="J2927" s="7" t="str">
        <f>VLOOKUP(K2927,[1]LibPAS_data!$A$2:$C$601,2,FALSE)</f>
        <v>San Xavier Library Center</v>
      </c>
      <c r="K2927" s="11" t="s">
        <v>238</v>
      </c>
      <c r="L2927" s="36" t="s">
        <v>131</v>
      </c>
      <c r="M2927" s="37" t="s">
        <v>266</v>
      </c>
      <c r="N2927" s="36"/>
      <c r="O2927" s="36"/>
      <c r="P2927" s="36">
        <v>0</v>
      </c>
      <c r="Q2927" s="36">
        <v>0</v>
      </c>
      <c r="R2927" s="36">
        <v>0</v>
      </c>
      <c r="S2927" s="36">
        <v>0</v>
      </c>
      <c r="T2927" s="36">
        <v>0</v>
      </c>
      <c r="U2927" s="36">
        <v>0</v>
      </c>
      <c r="V2927" s="36">
        <v>0</v>
      </c>
    </row>
    <row r="2928" spans="1:22" ht="14.55" x14ac:dyDescent="0.35">
      <c r="A2928" s="22">
        <f>VLOOKUP(lex_jul_2014[[#This Row],[Locationid]],[1]LibPAS_data!$A$2:$D$264,4,FALSE)</f>
        <v>174482</v>
      </c>
      <c r="B2928" s="10" t="str">
        <f>TEXT(C2928,"yyyy")&amp;"-"&amp;"Q"&amp;LOOKUP(MONTH(C2928),{1,4,7,10},{1,2,3,4})</f>
        <v>2016-Q3</v>
      </c>
      <c r="C2928" s="19">
        <v>42583</v>
      </c>
      <c r="D2928" s="7">
        <f>YEAR(DATE(YEAR(lex_jul_2014[[#This Row],[Date]]),MONTH(lex_jul_2014[[#This Row],[Date]])+6,1))</f>
        <v>2017</v>
      </c>
      <c r="E2928" s="39" t="str">
        <f>TEXT(lex_jul_2014[[#This Row],[Date]],"YYYY")</f>
        <v>2016</v>
      </c>
      <c r="F2928" s="36" t="s">
        <v>267</v>
      </c>
      <c r="G2928" s="7" t="str">
        <f>VLOOKUP(K2928,[1]LibPAS_data!$A$2:$C$600,3,FALSE)</f>
        <v>Maricopa</v>
      </c>
      <c r="H2928" s="36">
        <v>14315</v>
      </c>
      <c r="I2928" s="36" t="s">
        <v>101</v>
      </c>
      <c r="J2928" s="7" t="str">
        <f>VLOOKUP(K2928,[1]LibPAS_data!$A$2:$C$601,2,FALSE)</f>
        <v>Scottsdale Public Library</v>
      </c>
      <c r="K2928" s="13" t="s">
        <v>239</v>
      </c>
      <c r="L2928" s="36" t="s">
        <v>96</v>
      </c>
      <c r="M2928" s="37" t="s">
        <v>266</v>
      </c>
      <c r="N2928" s="36"/>
      <c r="O2928" s="36"/>
      <c r="P2928" s="36">
        <v>2</v>
      </c>
      <c r="Q2928" s="36">
        <v>1</v>
      </c>
      <c r="R2928" s="36">
        <v>14</v>
      </c>
      <c r="S2928" s="36">
        <v>0</v>
      </c>
      <c r="T2928" s="36">
        <v>0</v>
      </c>
      <c r="U2928" s="36">
        <v>0</v>
      </c>
      <c r="V2928" s="36">
        <v>12</v>
      </c>
    </row>
    <row r="2929" spans="1:22" ht="14.55" x14ac:dyDescent="0.35">
      <c r="A2929" s="22">
        <f>VLOOKUP(lex_jul_2014[[#This Row],[Locationid]],[1]LibPAS_data!$A$2:$D$264,4,FALSE)</f>
        <v>11000</v>
      </c>
      <c r="B2929" s="10" t="str">
        <f>TEXT(C2929,"yyyy")&amp;"-"&amp;"Q"&amp;LOOKUP(MONTH(C2929),{1,4,7,10},{1,2,3,4})</f>
        <v>2016-Q3</v>
      </c>
      <c r="C2929" s="19">
        <v>42583</v>
      </c>
      <c r="D2929" s="7">
        <f>YEAR(DATE(YEAR(lex_jul_2014[[#This Row],[Date]]),MONTH(lex_jul_2014[[#This Row],[Date]])+6,1))</f>
        <v>2017</v>
      </c>
      <c r="E2929" s="39" t="str">
        <f>TEXT(lex_jul_2014[[#This Row],[Date]],"YYYY")</f>
        <v>2016</v>
      </c>
      <c r="F2929" s="36" t="s">
        <v>267</v>
      </c>
      <c r="G2929" s="7" t="str">
        <f>VLOOKUP(K2929,[1]LibPAS_data!$A$2:$C$600,3,FALSE)</f>
        <v>Yavapai</v>
      </c>
      <c r="H2929" s="36">
        <v>14525</v>
      </c>
      <c r="I2929" s="36" t="s">
        <v>49</v>
      </c>
      <c r="J2929" s="7" t="str">
        <f>VLOOKUP(K2929,[1]LibPAS_data!$A$2:$C$601,2,FALSE)</f>
        <v>Sedona Public Library</v>
      </c>
      <c r="K2929" s="11" t="s">
        <v>240</v>
      </c>
      <c r="L2929" s="36" t="s">
        <v>39</v>
      </c>
      <c r="M2929" s="37" t="s">
        <v>266</v>
      </c>
      <c r="N2929" s="36"/>
      <c r="O2929" s="36"/>
      <c r="P2929" s="36">
        <v>0</v>
      </c>
      <c r="Q2929" s="36">
        <v>0</v>
      </c>
      <c r="R2929" s="36">
        <v>0</v>
      </c>
      <c r="S2929" s="36">
        <v>0</v>
      </c>
      <c r="T2929" s="36">
        <v>0</v>
      </c>
      <c r="U2929" s="36">
        <v>0</v>
      </c>
      <c r="V2929" s="36">
        <v>0</v>
      </c>
    </row>
    <row r="2930" spans="1:22" ht="14.55" x14ac:dyDescent="0.35">
      <c r="A2930" s="22" t="e">
        <f>VLOOKUP(lex_jul_2014[[#This Row],[Locationid]],[1]LibPAS_data!$A$2:$D$264,4,FALSE)</f>
        <v>#N/A</v>
      </c>
      <c r="B2930" s="10" t="str">
        <f>TEXT(C2930,"yyyy")&amp;"-"&amp;"Q"&amp;LOOKUP(MONTH(C2930),{1,4,7,10},{1,2,3,4})</f>
        <v>2016-Q3</v>
      </c>
      <c r="C2930" s="19">
        <v>42583</v>
      </c>
      <c r="D2930" s="7">
        <f>YEAR(DATE(YEAR(lex_jul_2014[[#This Row],[Date]]),MONTH(lex_jul_2014[[#This Row],[Date]])+6,1))</f>
        <v>2017</v>
      </c>
      <c r="E2930" s="39" t="str">
        <f>TEXT(lex_jul_2014[[#This Row],[Date]],"YYYY")</f>
        <v>2016</v>
      </c>
      <c r="F2930" s="36" t="s">
        <v>267</v>
      </c>
      <c r="G2930" s="7" t="str">
        <f>VLOOKUP(K2930,[1]LibPAS_data!$A$2:$C$600,3,FALSE)</f>
        <v>Yavapai</v>
      </c>
      <c r="H2930" s="36">
        <v>14550</v>
      </c>
      <c r="I2930" s="36" t="s">
        <v>50</v>
      </c>
      <c r="J2930" s="7" t="str">
        <f>VLOOKUP(K2930,[1]LibPAS_data!$A$2:$C$601,2,FALSE)</f>
        <v>Seligman Public Library</v>
      </c>
      <c r="K2930" s="13" t="s">
        <v>241</v>
      </c>
      <c r="L2930" s="36" t="s">
        <v>39</v>
      </c>
      <c r="M2930" s="37" t="s">
        <v>266</v>
      </c>
      <c r="N2930" s="36"/>
      <c r="O2930" s="36"/>
      <c r="P2930" s="36">
        <v>0</v>
      </c>
      <c r="Q2930" s="36">
        <v>0</v>
      </c>
      <c r="R2930" s="36">
        <v>0</v>
      </c>
      <c r="S2930" s="36">
        <v>0</v>
      </c>
      <c r="T2930" s="36">
        <v>0</v>
      </c>
      <c r="U2930" s="36">
        <v>0</v>
      </c>
      <c r="V2930" s="36">
        <v>0</v>
      </c>
    </row>
    <row r="2931" spans="1:22" ht="14.55" x14ac:dyDescent="0.35">
      <c r="A2931" s="22">
        <f>VLOOKUP(lex_jul_2014[[#This Row],[Locationid]],[1]LibPAS_data!$A$2:$D$264,4,FALSE)</f>
        <v>8021</v>
      </c>
      <c r="B2931" s="10" t="str">
        <f>TEXT(C2931,"yyyy")&amp;"-"&amp;"Q"&amp;LOOKUP(MONTH(C2931),{1,4,7,10},{1,2,3,4})</f>
        <v>2016-Q3</v>
      </c>
      <c r="C2931" s="19">
        <v>42583</v>
      </c>
      <c r="D2931" s="7">
        <f>YEAR(DATE(YEAR(lex_jul_2014[[#This Row],[Date]]),MONTH(lex_jul_2014[[#This Row],[Date]])+6,1))</f>
        <v>2017</v>
      </c>
      <c r="E2931" s="39" t="str">
        <f>TEXT(lex_jul_2014[[#This Row],[Date]],"YYYY")</f>
        <v>2016</v>
      </c>
      <c r="F2931" s="36" t="s">
        <v>267</v>
      </c>
      <c r="G2931" s="7" t="str">
        <f>VLOOKUP(K2931,[1]LibPAS_data!$A$2:$C$600,3,FALSE)</f>
        <v>Navajo</v>
      </c>
      <c r="H2931" s="36">
        <v>14503</v>
      </c>
      <c r="I2931" s="36" t="s">
        <v>130</v>
      </c>
      <c r="J2931" s="7" t="str">
        <f>VLOOKUP(K2931,[1]LibPAS_data!$A$2:$C$601,2,FALSE)</f>
        <v>Show Low Public Library</v>
      </c>
      <c r="K2931" s="11" t="s">
        <v>242</v>
      </c>
      <c r="L2931" s="36" t="s">
        <v>114</v>
      </c>
      <c r="M2931" s="37" t="s">
        <v>266</v>
      </c>
      <c r="N2931" s="36"/>
      <c r="O2931" s="36"/>
      <c r="P2931" s="36">
        <v>0</v>
      </c>
      <c r="Q2931" s="36">
        <v>0</v>
      </c>
      <c r="R2931" s="36">
        <v>0</v>
      </c>
      <c r="S2931" s="36">
        <v>0</v>
      </c>
      <c r="T2931" s="36">
        <v>0</v>
      </c>
      <c r="U2931" s="36">
        <v>0</v>
      </c>
      <c r="V2931" s="36">
        <v>0</v>
      </c>
    </row>
    <row r="2932" spans="1:22" ht="14.55" x14ac:dyDescent="0.35">
      <c r="A2932" s="22">
        <f>VLOOKUP(lex_jul_2014[[#This Row],[Locationid]],[1]LibPAS_data!$A$2:$D$264,4,FALSE)</f>
        <v>32811</v>
      </c>
      <c r="B2932" s="10" t="str">
        <f>TEXT(C2932,"yyyy")&amp;"-"&amp;"Q"&amp;LOOKUP(MONTH(C2932),{1,4,7,10},{1,2,3,4})</f>
        <v>2016-Q3</v>
      </c>
      <c r="C2932" s="19">
        <v>42583</v>
      </c>
      <c r="D2932" s="7">
        <f>YEAR(DATE(YEAR(lex_jul_2014[[#This Row],[Date]]),MONTH(lex_jul_2014[[#This Row],[Date]])+6,1))</f>
        <v>2017</v>
      </c>
      <c r="E2932" s="39" t="str">
        <f>TEXT(lex_jul_2014[[#This Row],[Date]],"YYYY")</f>
        <v>2016</v>
      </c>
      <c r="F2932" s="36" t="s">
        <v>267</v>
      </c>
      <c r="G2932" s="7" t="str">
        <f>VLOOKUP(K2932,[1]LibPAS_data!$A$2:$C$600,3,FALSE)</f>
        <v>Cochise</v>
      </c>
      <c r="H2932" s="36">
        <v>14450</v>
      </c>
      <c r="I2932" s="36" t="s">
        <v>75</v>
      </c>
      <c r="J2932" s="7" t="str">
        <f>VLOOKUP(K2932,[1]LibPAS_data!$A$2:$C$601,2,FALSE)</f>
        <v>Sierra Vista Public Library</v>
      </c>
      <c r="K2932" s="13" t="s">
        <v>243</v>
      </c>
      <c r="L2932" s="36" t="s">
        <v>76</v>
      </c>
      <c r="M2932" s="37" t="s">
        <v>266</v>
      </c>
      <c r="N2932" s="36"/>
      <c r="O2932" s="36"/>
      <c r="P2932" s="36">
        <v>0</v>
      </c>
      <c r="Q2932" s="36">
        <v>0</v>
      </c>
      <c r="R2932" s="36">
        <v>0</v>
      </c>
      <c r="S2932" s="36">
        <v>0</v>
      </c>
      <c r="T2932" s="36">
        <v>0</v>
      </c>
      <c r="U2932" s="36">
        <v>0</v>
      </c>
      <c r="V2932" s="36">
        <v>0</v>
      </c>
    </row>
    <row r="2933" spans="1:22" ht="14.55" x14ac:dyDescent="0.35">
      <c r="A2933" s="22">
        <f>VLOOKUP(lex_jul_2014[[#This Row],[Locationid]],[1]LibPAS_data!$A$2:$D$264,4,FALSE)</f>
        <v>6435</v>
      </c>
      <c r="B2933" s="10" t="str">
        <f>TEXT(C2933,"yyyy")&amp;"-"&amp;"Q"&amp;LOOKUP(MONTH(C2933),{1,4,7,10},{1,2,3,4})</f>
        <v>2016-Q3</v>
      </c>
      <c r="C2933" s="19">
        <v>42583</v>
      </c>
      <c r="D2933" s="7">
        <f>YEAR(DATE(YEAR(lex_jul_2014[[#This Row],[Date]]),MONTH(lex_jul_2014[[#This Row],[Date]])+6,1))</f>
        <v>2017</v>
      </c>
      <c r="E2933" s="39" t="str">
        <f>TEXT(lex_jul_2014[[#This Row],[Date]],"YYYY")</f>
        <v>2016</v>
      </c>
      <c r="F2933" s="36" t="s">
        <v>267</v>
      </c>
      <c r="G2933" s="7" t="str">
        <f>VLOOKUP(K2933,[1]LibPAS_data!$A$2:$C$600,3,FALSE)</f>
        <v>Navajo</v>
      </c>
      <c r="H2933" s="36">
        <v>14504</v>
      </c>
      <c r="I2933" s="36" t="s">
        <v>120</v>
      </c>
      <c r="J2933" s="7" t="str">
        <f>VLOOKUP(K2933,[1]LibPAS_data!$A$2:$C$601,2,FALSE)</f>
        <v>Snowflake-Taylor Public Library</v>
      </c>
      <c r="K2933" s="11" t="s">
        <v>244</v>
      </c>
      <c r="L2933" s="36" t="s">
        <v>114</v>
      </c>
      <c r="M2933" s="37" t="s">
        <v>266</v>
      </c>
      <c r="N2933" s="36"/>
      <c r="O2933" s="36"/>
      <c r="P2933" s="36">
        <v>0</v>
      </c>
      <c r="Q2933" s="36">
        <v>0</v>
      </c>
      <c r="R2933" s="36">
        <v>0</v>
      </c>
      <c r="S2933" s="36">
        <v>0</v>
      </c>
      <c r="T2933" s="36">
        <v>0</v>
      </c>
      <c r="U2933" s="36">
        <v>0</v>
      </c>
      <c r="V2933" s="36">
        <v>0</v>
      </c>
    </row>
    <row r="2934" spans="1:22" ht="14.55" x14ac:dyDescent="0.35">
      <c r="A2934" s="22">
        <f>VLOOKUP(lex_jul_2014[[#This Row],[Locationid]],[1]LibPAS_data!$A$2:$D$264,4,FALSE)</f>
        <v>2616</v>
      </c>
      <c r="B2934" s="10" t="str">
        <f>TEXT(C2934,"yyyy")&amp;"-"&amp;"Q"&amp;LOOKUP(MONTH(C2934),{1,4,7,10},{1,2,3,4})</f>
        <v>2016-Q3</v>
      </c>
      <c r="C2934" s="19">
        <v>42583</v>
      </c>
      <c r="D2934" s="7">
        <f>YEAR(DATE(YEAR(lex_jul_2014[[#This Row],[Date]]),MONTH(lex_jul_2014[[#This Row],[Date]])+6,1))</f>
        <v>2017</v>
      </c>
      <c r="E2934" s="39" t="str">
        <f>TEXT(lex_jul_2014[[#This Row],[Date]],"YYYY")</f>
        <v>2016</v>
      </c>
      <c r="F2934" s="36" t="s">
        <v>267</v>
      </c>
      <c r="G2934" s="7" t="str">
        <f>VLOOKUP(K2934,[1]LibPAS_data!$A$2:$C$600,3,FALSE)</f>
        <v>Pinal</v>
      </c>
      <c r="H2934" s="36">
        <v>13844</v>
      </c>
      <c r="I2934" s="36" t="s">
        <v>27</v>
      </c>
      <c r="J2934" s="7" t="str">
        <f>VLOOKUP(K2934,[1]LibPAS_data!$A$2:$C$601,2,FALSE)</f>
        <v>Superior Public Library</v>
      </c>
      <c r="K2934" s="13" t="s">
        <v>245</v>
      </c>
      <c r="L2934" s="36" t="s">
        <v>13</v>
      </c>
      <c r="M2934" s="37" t="s">
        <v>266</v>
      </c>
      <c r="N2934" s="36"/>
      <c r="O2934" s="36"/>
      <c r="P2934" s="36">
        <v>0</v>
      </c>
      <c r="Q2934" s="36">
        <v>0</v>
      </c>
      <c r="R2934" s="36">
        <v>0</v>
      </c>
      <c r="S2934" s="36">
        <v>0</v>
      </c>
      <c r="T2934" s="36">
        <v>0</v>
      </c>
      <c r="U2934" s="36">
        <v>0</v>
      </c>
      <c r="V2934" s="36">
        <v>0</v>
      </c>
    </row>
    <row r="2935" spans="1:22" ht="14.55" x14ac:dyDescent="0.35">
      <c r="A2935" s="22">
        <f>VLOOKUP(lex_jul_2014[[#This Row],[Locationid]],[1]LibPAS_data!$A$2:$D$264,4,FALSE)</f>
        <v>140708</v>
      </c>
      <c r="B2935" s="10" t="str">
        <f>TEXT(C2935,"yyyy")&amp;"-"&amp;"Q"&amp;LOOKUP(MONTH(C2935),{1,4,7,10},{1,2,3,4})</f>
        <v>2016-Q3</v>
      </c>
      <c r="C2935" s="19">
        <v>42583</v>
      </c>
      <c r="D2935" s="7">
        <f>YEAR(DATE(YEAR(lex_jul_2014[[#This Row],[Date]]),MONTH(lex_jul_2014[[#This Row],[Date]])+6,1))</f>
        <v>2017</v>
      </c>
      <c r="E2935" s="39" t="str">
        <f>TEXT(lex_jul_2014[[#This Row],[Date]],"YYYY")</f>
        <v>2016</v>
      </c>
      <c r="F2935" s="36" t="s">
        <v>267</v>
      </c>
      <c r="G2935" s="7" t="str">
        <f>VLOOKUP(K2935,[1]LibPAS_data!$A$2:$C$600,3,FALSE)</f>
        <v>Maricopa</v>
      </c>
      <c r="H2935" s="36">
        <v>5355</v>
      </c>
      <c r="I2935" s="36" t="s">
        <v>108</v>
      </c>
      <c r="J2935" s="7" t="str">
        <f>VLOOKUP(K2935,[1]LibPAS_data!$A$2:$C$601,2,FALSE)</f>
        <v>Tempe Public Library</v>
      </c>
      <c r="K2935" s="11" t="s">
        <v>270</v>
      </c>
      <c r="L2935" s="36" t="s">
        <v>96</v>
      </c>
      <c r="M2935" s="37" t="s">
        <v>266</v>
      </c>
      <c r="N2935" s="36"/>
      <c r="O2935" s="36"/>
      <c r="P2935" s="36">
        <v>22</v>
      </c>
      <c r="Q2935" s="36">
        <v>4</v>
      </c>
      <c r="R2935" s="36">
        <v>255</v>
      </c>
      <c r="S2935" s="36">
        <v>5</v>
      </c>
      <c r="T2935" s="36">
        <v>8</v>
      </c>
      <c r="U2935" s="36">
        <v>3</v>
      </c>
      <c r="V2935" s="36">
        <v>6</v>
      </c>
    </row>
    <row r="2936" spans="1:22" ht="14.55" x14ac:dyDescent="0.35">
      <c r="A2936" s="22" t="str">
        <f>VLOOKUP(lex_jul_2014[[#This Row],[Locationid]],[1]LibPAS_data!$A$2:$D$264,4,FALSE)</f>
        <v>N/A</v>
      </c>
      <c r="B2936" s="10" t="str">
        <f>TEXT(C2936,"yyyy")&amp;"-"&amp;"Q"&amp;LOOKUP(MONTH(C2936),{1,4,7,10},{1,2,3,4})</f>
        <v>2016-Q3</v>
      </c>
      <c r="C2936" s="19">
        <v>42583</v>
      </c>
      <c r="D2936" s="7">
        <f>YEAR(DATE(YEAR(lex_jul_2014[[#This Row],[Date]]),MONTH(lex_jul_2014[[#This Row],[Date]])+6,1))</f>
        <v>2017</v>
      </c>
      <c r="E2936" s="39" t="str">
        <f>TEXT(lex_jul_2014[[#This Row],[Date]],"YYYY")</f>
        <v>2016</v>
      </c>
      <c r="F2936" s="36" t="s">
        <v>267</v>
      </c>
      <c r="G2936" s="7" t="str">
        <f>VLOOKUP(K2936,[1]LibPAS_data!$A$2:$C$600,3,FALSE)</f>
        <v>Mohave</v>
      </c>
      <c r="H2936" s="36">
        <v>14491</v>
      </c>
      <c r="I2936" s="36" t="s">
        <v>32</v>
      </c>
      <c r="J2936" s="7" t="str">
        <f>VLOOKUP(K2936,[1]LibPAS_data!$A$2:$C$601,2,FALSE)</f>
        <v>The Edward McElwain Memorial Lib</v>
      </c>
      <c r="K2936" s="13" t="s">
        <v>246</v>
      </c>
      <c r="L2936" s="36" t="s">
        <v>28</v>
      </c>
      <c r="M2936" s="37" t="s">
        <v>266</v>
      </c>
      <c r="N2936" s="36"/>
      <c r="O2936" s="36"/>
      <c r="P2936" s="36">
        <v>0</v>
      </c>
      <c r="Q2936" s="36">
        <v>0</v>
      </c>
      <c r="R2936" s="36">
        <v>0</v>
      </c>
      <c r="S2936" s="36">
        <v>0</v>
      </c>
      <c r="T2936" s="36">
        <v>0</v>
      </c>
      <c r="U2936" s="36">
        <v>0</v>
      </c>
      <c r="V2936" s="36">
        <v>0</v>
      </c>
    </row>
    <row r="2937" spans="1:22" ht="14.55" x14ac:dyDescent="0.35">
      <c r="A2937" s="22">
        <f>VLOOKUP(lex_jul_2014[[#This Row],[Locationid]],[1]LibPAS_data!$A$2:$D$264,4,FALSE)</f>
        <v>4415</v>
      </c>
      <c r="B2937" s="10" t="str">
        <f>TEXT(C2937,"yyyy")&amp;"-"&amp;"Q"&amp;LOOKUP(MONTH(C2937),{1,4,7,10},{1,2,3,4})</f>
        <v>2016-Q3</v>
      </c>
      <c r="C2937" s="19">
        <v>42583</v>
      </c>
      <c r="D2937" s="7">
        <f>YEAR(DATE(YEAR(lex_jul_2014[[#This Row],[Date]]),MONTH(lex_jul_2014[[#This Row],[Date]])+6,1))</f>
        <v>2017</v>
      </c>
      <c r="E2937" s="39" t="str">
        <f>TEXT(lex_jul_2014[[#This Row],[Date]],"YYYY")</f>
        <v>2016</v>
      </c>
      <c r="F2937" s="36" t="s">
        <v>267</v>
      </c>
      <c r="G2937" s="7" t="str">
        <f>VLOOKUP(K2937,[1]LibPAS_data!$A$2:$C$600,3,FALSE)</f>
        <v>Maricopa</v>
      </c>
      <c r="H2937" s="36">
        <v>14485</v>
      </c>
      <c r="I2937" s="36" t="s">
        <v>104</v>
      </c>
      <c r="J2937" s="7" t="str">
        <f>VLOOKUP(K2937,[1]LibPAS_data!$A$2:$C$601,2,FALSE)</f>
        <v>Tolleson Public Library</v>
      </c>
      <c r="K2937" s="11" t="s">
        <v>247</v>
      </c>
      <c r="L2937" s="36" t="s">
        <v>96</v>
      </c>
      <c r="M2937" s="37" t="s">
        <v>266</v>
      </c>
      <c r="N2937" s="36"/>
      <c r="O2937" s="36"/>
      <c r="P2937" s="36">
        <v>0</v>
      </c>
      <c r="Q2937" s="36">
        <v>0</v>
      </c>
      <c r="R2937" s="36">
        <v>0</v>
      </c>
      <c r="S2937" s="36">
        <v>0</v>
      </c>
      <c r="T2937" s="36">
        <v>0</v>
      </c>
      <c r="U2937" s="36">
        <v>0</v>
      </c>
      <c r="V2937" s="36">
        <v>0</v>
      </c>
    </row>
    <row r="2938" spans="1:22" ht="14.55" x14ac:dyDescent="0.35">
      <c r="A2938" s="22">
        <f>VLOOKUP(lex_jul_2014[[#This Row],[Locationid]],[1]LibPAS_data!$A$2:$D$264,4,FALSE)</f>
        <v>1184</v>
      </c>
      <c r="B2938" s="10" t="str">
        <f>TEXT(C2938,"yyyy")&amp;"-"&amp;"Q"&amp;LOOKUP(MONTH(C2938),{1,4,7,10},{1,2,3,4})</f>
        <v>2016-Q3</v>
      </c>
      <c r="C2938" s="19">
        <v>42583</v>
      </c>
      <c r="D2938" s="7">
        <f>YEAR(DATE(YEAR(lex_jul_2014[[#This Row],[Date]]),MONTH(lex_jul_2014[[#This Row],[Date]])+6,1))</f>
        <v>2017</v>
      </c>
      <c r="E2938" s="39" t="str">
        <f>TEXT(lex_jul_2014[[#This Row],[Date]],"YYYY")</f>
        <v>2016</v>
      </c>
      <c r="F2938" s="36" t="s">
        <v>267</v>
      </c>
      <c r="G2938" s="7" t="str">
        <f>VLOOKUP(K2938,[1]LibPAS_data!$A$2:$C$600,3,FALSE)</f>
        <v>Cochise</v>
      </c>
      <c r="H2938" s="36">
        <v>14451</v>
      </c>
      <c r="I2938" s="36" t="s">
        <v>77</v>
      </c>
      <c r="J2938" s="7" t="str">
        <f>VLOOKUP(K2938,[1]LibPAS_data!$A$2:$C$601,2,FALSE)</f>
        <v>Tombstone City Library</v>
      </c>
      <c r="K2938" s="13" t="s">
        <v>248</v>
      </c>
      <c r="L2938" s="36" t="s">
        <v>76</v>
      </c>
      <c r="M2938" s="37" t="s">
        <v>266</v>
      </c>
      <c r="N2938" s="36"/>
      <c r="O2938" s="36"/>
      <c r="P2938" s="36">
        <v>0</v>
      </c>
      <c r="Q2938" s="36">
        <v>0</v>
      </c>
      <c r="R2938" s="36">
        <v>0</v>
      </c>
      <c r="S2938" s="36">
        <v>0</v>
      </c>
      <c r="T2938" s="36">
        <v>0</v>
      </c>
      <c r="U2938" s="36">
        <v>0</v>
      </c>
      <c r="V2938" s="36">
        <v>0</v>
      </c>
    </row>
    <row r="2939" spans="1:22" ht="14.55" x14ac:dyDescent="0.35">
      <c r="A2939" s="22">
        <f>VLOOKUP(lex_jul_2014[[#This Row],[Locationid]],[1]LibPAS_data!$A$2:$D$264,4,FALSE)</f>
        <v>2341</v>
      </c>
      <c r="B2939" s="10" t="str">
        <f>TEXT(C2939,"yyyy")&amp;"-"&amp;"Q"&amp;LOOKUP(MONTH(C2939),{1,4,7,10},{1,2,3,4})</f>
        <v>2016-Q3</v>
      </c>
      <c r="C2939" s="19">
        <v>42583</v>
      </c>
      <c r="D2939" s="7">
        <f>YEAR(DATE(YEAR(lex_jul_2014[[#This Row],[Date]]),MONTH(lex_jul_2014[[#This Row],[Date]])+6,1))</f>
        <v>2017</v>
      </c>
      <c r="E2939" s="39" t="str">
        <f>TEXT(lex_jul_2014[[#This Row],[Date]],"YYYY")</f>
        <v>2016</v>
      </c>
      <c r="F2939" s="36" t="s">
        <v>267</v>
      </c>
      <c r="G2939" s="7" t="str">
        <f>VLOOKUP(K2939,[1]LibPAS_data!$A$2:$C$600,3,FALSE)</f>
        <v>Gila</v>
      </c>
      <c r="H2939" s="36">
        <v>14463</v>
      </c>
      <c r="I2939" s="36" t="s">
        <v>90</v>
      </c>
      <c r="J2939" s="7" t="str">
        <f>VLOOKUP(K2939,[1]LibPAS_data!$A$2:$C$601,2,FALSE)</f>
        <v>Tonto Basin Public</v>
      </c>
      <c r="K2939" s="11" t="s">
        <v>249</v>
      </c>
      <c r="L2939" s="36" t="s">
        <v>84</v>
      </c>
      <c r="M2939" s="37" t="s">
        <v>266</v>
      </c>
      <c r="N2939" s="36"/>
      <c r="O2939" s="36"/>
      <c r="P2939" s="36">
        <v>0</v>
      </c>
      <c r="Q2939" s="36">
        <v>0</v>
      </c>
      <c r="R2939" s="36">
        <v>0</v>
      </c>
      <c r="S2939" s="36">
        <v>0</v>
      </c>
      <c r="T2939" s="36">
        <v>0</v>
      </c>
      <c r="U2939" s="36">
        <v>0</v>
      </c>
      <c r="V2939" s="36">
        <v>0</v>
      </c>
    </row>
    <row r="2940" spans="1:22" ht="14.55" x14ac:dyDescent="0.35">
      <c r="A2940" s="22" t="e">
        <f>VLOOKUP(lex_jul_2014[[#This Row],[Locationid]],[1]LibPAS_data!$A$2:$D$264,4,FALSE)</f>
        <v>#N/A</v>
      </c>
      <c r="B2940" s="10" t="str">
        <f>TEXT(C2940,"yyyy")&amp;"-"&amp;"Q"&amp;LOOKUP(MONTH(C2940),{1,4,7,10},{1,2,3,4})</f>
        <v>2016-Q3</v>
      </c>
      <c r="C2940" s="19">
        <v>42583</v>
      </c>
      <c r="D2940" s="7">
        <f>YEAR(DATE(YEAR(lex_jul_2014[[#This Row],[Date]]),MONTH(lex_jul_2014[[#This Row],[Date]])+6,1))</f>
        <v>2017</v>
      </c>
      <c r="E2940" s="39" t="str">
        <f>TEXT(lex_jul_2014[[#This Row],[Date]],"YYYY")</f>
        <v>2016</v>
      </c>
      <c r="F2940" s="36" t="s">
        <v>267</v>
      </c>
      <c r="G2940" s="7" t="str">
        <f>VLOOKUP(K2940,[1]LibPAS_data!$A$2:$C$600,3,FALSE)</f>
        <v>Coconino</v>
      </c>
      <c r="H2940" s="36">
        <v>14457</v>
      </c>
      <c r="I2940" s="36" t="s">
        <v>68</v>
      </c>
      <c r="J2940" s="7" t="str">
        <f>VLOOKUP(K2940,[1]LibPAS_data!$A$2:$C$601,2,FALSE)</f>
        <v>Tuba City Public Library</v>
      </c>
      <c r="K2940" s="13" t="s">
        <v>250</v>
      </c>
      <c r="L2940" s="36" t="s">
        <v>62</v>
      </c>
      <c r="M2940" s="37" t="s">
        <v>266</v>
      </c>
      <c r="N2940" s="36"/>
      <c r="O2940" s="36"/>
      <c r="P2940" s="36">
        <v>0</v>
      </c>
      <c r="Q2940" s="36">
        <v>0</v>
      </c>
      <c r="R2940" s="36">
        <v>0</v>
      </c>
      <c r="S2940" s="36">
        <v>0</v>
      </c>
      <c r="T2940" s="36">
        <v>0</v>
      </c>
      <c r="U2940" s="36">
        <v>0</v>
      </c>
      <c r="V2940" s="36">
        <v>0</v>
      </c>
    </row>
    <row r="2941" spans="1:22" ht="14.55" x14ac:dyDescent="0.35">
      <c r="A2941" s="22">
        <f>VLOOKUP(lex_jul_2014[[#This Row],[Locationid]],[1]LibPAS_data!$A$2:$D$264,4,FALSE)</f>
        <v>1843</v>
      </c>
      <c r="B2941" s="10" t="str">
        <f>TEXT(C2941,"yyyy")&amp;"-"&amp;"Q"&amp;LOOKUP(MONTH(C2941),{1,4,7,10},{1,2,3,4})</f>
        <v>2016-Q3</v>
      </c>
      <c r="C2941" s="19">
        <v>42583</v>
      </c>
      <c r="D2941" s="7">
        <f>YEAR(DATE(YEAR(lex_jul_2014[[#This Row],[Date]]),MONTH(lex_jul_2014[[#This Row],[Date]])+6,1))</f>
        <v>2017</v>
      </c>
      <c r="E2941" s="39" t="str">
        <f>TEXT(lex_jul_2014[[#This Row],[Date]],"YYYY")</f>
        <v>2016</v>
      </c>
      <c r="F2941" s="36" t="s">
        <v>267</v>
      </c>
      <c r="G2941" s="7" t="str">
        <f>VLOOKUP(K2941,[1]LibPAS_data!$A$2:$C$600,3,FALSE)</f>
        <v>Pima</v>
      </c>
      <c r="H2941" s="36">
        <v>14512</v>
      </c>
      <c r="I2941" s="36" t="s">
        <v>134</v>
      </c>
      <c r="J2941" s="7" t="str">
        <f>VLOOKUP(K2941,[1]LibPAS_data!$A$2:$C$601,2,FALSE)</f>
        <v>Venito Garcia Library</v>
      </c>
      <c r="K2941" s="11" t="s">
        <v>251</v>
      </c>
      <c r="L2941" s="36" t="s">
        <v>131</v>
      </c>
      <c r="M2941" s="37" t="s">
        <v>266</v>
      </c>
      <c r="N2941" s="36"/>
      <c r="O2941" s="36"/>
      <c r="P2941" s="36">
        <v>0</v>
      </c>
      <c r="Q2941" s="36">
        <v>0</v>
      </c>
      <c r="R2941" s="36">
        <v>0</v>
      </c>
      <c r="S2941" s="36">
        <v>0</v>
      </c>
      <c r="T2941" s="36">
        <v>0</v>
      </c>
      <c r="U2941" s="36">
        <v>0</v>
      </c>
      <c r="V2941" s="36">
        <v>0</v>
      </c>
    </row>
    <row r="2942" spans="1:22" ht="14.55" x14ac:dyDescent="0.35">
      <c r="A2942" s="22" t="e">
        <f>VLOOKUP(lex_jul_2014[[#This Row],[Locationid]],[1]LibPAS_data!$A$2:$D$264,4,FALSE)</f>
        <v>#N/A</v>
      </c>
      <c r="B2942" s="10" t="str">
        <f>TEXT(C2942,"yyyy")&amp;"-"&amp;"Q"&amp;LOOKUP(MONTH(C2942),{1,4,7,10},{1,2,3,4})</f>
        <v>2016-Q3</v>
      </c>
      <c r="C2942" s="19">
        <v>42583</v>
      </c>
      <c r="D2942" s="7">
        <f>YEAR(DATE(YEAR(lex_jul_2014[[#This Row],[Date]]),MONTH(lex_jul_2014[[#This Row],[Date]])+6,1))</f>
        <v>2017</v>
      </c>
      <c r="E2942" s="39" t="str">
        <f>TEXT(lex_jul_2014[[#This Row],[Date]],"YYYY")</f>
        <v>2016</v>
      </c>
      <c r="F2942" s="36" t="s">
        <v>267</v>
      </c>
      <c r="G2942" s="7" t="str">
        <f>VLOOKUP(K2942,[1]LibPAS_data!$A$2:$C$600,3,FALSE)</f>
        <v>Pinal</v>
      </c>
      <c r="H2942" s="36">
        <v>14443</v>
      </c>
      <c r="I2942" s="36" t="s">
        <v>21</v>
      </c>
      <c r="J2942" s="7" t="str">
        <f>VLOOKUP(K2942,[1]LibPAS_data!$A$2:$C$601,2,FALSE)</f>
        <v>Vista Grande Library</v>
      </c>
      <c r="K2942" s="13" t="s">
        <v>252</v>
      </c>
      <c r="L2942" s="36" t="s">
        <v>13</v>
      </c>
      <c r="M2942" s="37" t="s">
        <v>266</v>
      </c>
      <c r="N2942" s="36"/>
      <c r="O2942" s="36"/>
      <c r="P2942" s="36">
        <v>0</v>
      </c>
      <c r="Q2942" s="36">
        <v>0</v>
      </c>
      <c r="R2942" s="36">
        <v>0</v>
      </c>
      <c r="S2942" s="36">
        <v>0</v>
      </c>
      <c r="T2942" s="36">
        <v>0</v>
      </c>
      <c r="U2942" s="36">
        <v>0</v>
      </c>
      <c r="V2942" s="36">
        <v>0</v>
      </c>
    </row>
    <row r="2943" spans="1:22" ht="14.55" x14ac:dyDescent="0.35">
      <c r="A2943" s="22" t="str">
        <f>VLOOKUP(lex_jul_2014[[#This Row],[Locationid]],[1]LibPAS_data!$A$2:$D$264,4,FALSE)</f>
        <v>N/A</v>
      </c>
      <c r="B2943" s="10" t="str">
        <f>TEXT(C2943,"yyyy")&amp;"-"&amp;"Q"&amp;LOOKUP(MONTH(C2943),{1,4,7,10},{1,2,3,4})</f>
        <v>2016-Q3</v>
      </c>
      <c r="C2943" s="19">
        <v>42583</v>
      </c>
      <c r="D2943" s="7">
        <f>YEAR(DATE(YEAR(lex_jul_2014[[#This Row],[Date]]),MONTH(lex_jul_2014[[#This Row],[Date]])+6,1))</f>
        <v>2017</v>
      </c>
      <c r="E2943" s="39" t="str">
        <f>TEXT(lex_jul_2014[[#This Row],[Date]],"YYYY")</f>
        <v>2016</v>
      </c>
      <c r="F2943" s="36" t="s">
        <v>267</v>
      </c>
      <c r="G2943" s="7" t="str">
        <f>VLOOKUP(K2943,[1]LibPAS_data!$A$2:$C$600,3,FALSE)</f>
        <v>Maricopa</v>
      </c>
      <c r="H2943" s="36">
        <v>14481</v>
      </c>
      <c r="I2943" s="36" t="s">
        <v>111</v>
      </c>
      <c r="J2943" s="7" t="str">
        <f>VLOOKUP(K2943,[1]LibPAS_data!$A$2:$C$601,2,FALSE)</f>
        <v>Wickenburg Public Library</v>
      </c>
      <c r="K2943" s="11" t="s">
        <v>253</v>
      </c>
      <c r="L2943" s="36" t="s">
        <v>96</v>
      </c>
      <c r="M2943" s="37" t="s">
        <v>266</v>
      </c>
      <c r="N2943" s="36"/>
      <c r="O2943" s="36"/>
      <c r="P2943" s="36">
        <v>0</v>
      </c>
      <c r="Q2943" s="36">
        <v>0</v>
      </c>
      <c r="R2943" s="36">
        <v>0</v>
      </c>
      <c r="S2943" s="36">
        <v>0</v>
      </c>
      <c r="T2943" s="36">
        <v>0</v>
      </c>
      <c r="U2943" s="36">
        <v>0</v>
      </c>
      <c r="V2943" s="36">
        <v>0</v>
      </c>
    </row>
    <row r="2944" spans="1:22" ht="14.55" x14ac:dyDescent="0.35">
      <c r="A2944" s="22" t="e">
        <f>VLOOKUP(lex_jul_2014[[#This Row],[Locationid]],[1]LibPAS_data!$A$2:$D$264,4,FALSE)</f>
        <v>#N/A</v>
      </c>
      <c r="B2944" s="10" t="str">
        <f>TEXT(C2944,"yyyy")&amp;"-"&amp;"Q"&amp;LOOKUP(MONTH(C2944),{1,4,7,10},{1,2,3,4})</f>
        <v>2016-Q3</v>
      </c>
      <c r="C2944" s="19">
        <v>42583</v>
      </c>
      <c r="D2944" s="7">
        <f>YEAR(DATE(YEAR(lex_jul_2014[[#This Row],[Date]]),MONTH(lex_jul_2014[[#This Row],[Date]])+6,1))</f>
        <v>2017</v>
      </c>
      <c r="E2944" s="39" t="str">
        <f>TEXT(lex_jul_2014[[#This Row],[Date]],"YYYY")</f>
        <v>2016</v>
      </c>
      <c r="F2944" s="36" t="s">
        <v>267</v>
      </c>
      <c r="G2944" s="7" t="str">
        <f>VLOOKUP(K2944,[1]LibPAS_data!$A$2:$C$600,3,FALSE)</f>
        <v>Yavapai</v>
      </c>
      <c r="H2944" s="36">
        <v>14551</v>
      </c>
      <c r="I2944" s="36" t="s">
        <v>43</v>
      </c>
      <c r="J2944" s="7" t="str">
        <f>VLOOKUP(K2944,[1]LibPAS_data!$A$2:$C$601,2,FALSE)</f>
        <v>Wilhoit Public Library</v>
      </c>
      <c r="K2944" s="13" t="s">
        <v>254</v>
      </c>
      <c r="L2944" s="36" t="s">
        <v>39</v>
      </c>
      <c r="M2944" s="37" t="s">
        <v>266</v>
      </c>
      <c r="N2944" s="36"/>
      <c r="O2944" s="36"/>
      <c r="P2944" s="36">
        <v>0</v>
      </c>
      <c r="Q2944" s="36">
        <v>0</v>
      </c>
      <c r="R2944" s="36">
        <v>0</v>
      </c>
      <c r="S2944" s="36">
        <v>0</v>
      </c>
      <c r="T2944" s="36">
        <v>0</v>
      </c>
      <c r="U2944" s="36">
        <v>0</v>
      </c>
      <c r="V2944" s="36">
        <v>0</v>
      </c>
    </row>
    <row r="2945" spans="1:22" ht="14.55" x14ac:dyDescent="0.35">
      <c r="A2945" s="22" t="str">
        <f>VLOOKUP(lex_jul_2014[[#This Row],[Locationid]],[1]LibPAS_data!$A$2:$D$264,4,FALSE)</f>
        <v>N/A</v>
      </c>
      <c r="B2945" s="10" t="str">
        <f>TEXT(C2945,"yyyy")&amp;"-"&amp;"Q"&amp;LOOKUP(MONTH(C2945),{1,4,7,10},{1,2,3,4})</f>
        <v>2016-Q3</v>
      </c>
      <c r="C2945" s="19">
        <v>42583</v>
      </c>
      <c r="D2945" s="7">
        <f>YEAR(DATE(YEAR(lex_jul_2014[[#This Row],[Date]]),MONTH(lex_jul_2014[[#This Row],[Date]])+6,1))</f>
        <v>2017</v>
      </c>
      <c r="E2945" s="39" t="str">
        <f>TEXT(lex_jul_2014[[#This Row],[Date]],"YYYY")</f>
        <v>2016</v>
      </c>
      <c r="F2945" s="36" t="s">
        <v>267</v>
      </c>
      <c r="G2945" s="7" t="str">
        <f>VLOOKUP(K2945,[1]LibPAS_data!$A$2:$C$600,3,FALSE)</f>
        <v>Coconino</v>
      </c>
      <c r="H2945" s="36">
        <v>13090</v>
      </c>
      <c r="I2945" s="36" t="s">
        <v>61</v>
      </c>
      <c r="J2945" s="7" t="str">
        <f>VLOOKUP(K2945,[1]LibPAS_data!$A$2:$C$601,2,FALSE)</f>
        <v>Williams Public Library</v>
      </c>
      <c r="K2945" s="11" t="s">
        <v>255</v>
      </c>
      <c r="L2945" s="36" t="s">
        <v>62</v>
      </c>
      <c r="M2945" s="37" t="s">
        <v>266</v>
      </c>
      <c r="N2945" s="36"/>
      <c r="O2945" s="36"/>
      <c r="P2945" s="36">
        <v>0</v>
      </c>
      <c r="Q2945" s="36">
        <v>0</v>
      </c>
      <c r="R2945" s="36">
        <v>0</v>
      </c>
      <c r="S2945" s="36">
        <v>0</v>
      </c>
      <c r="T2945" s="36">
        <v>0</v>
      </c>
      <c r="U2945" s="36">
        <v>0</v>
      </c>
      <c r="V2945" s="36">
        <v>0</v>
      </c>
    </row>
    <row r="2946" spans="1:22" ht="14.55" x14ac:dyDescent="0.35">
      <c r="A2946" s="22">
        <f>VLOOKUP(lex_jul_2014[[#This Row],[Locationid]],[1]LibPAS_data!$A$2:$D$264,4,FALSE)</f>
        <v>3037</v>
      </c>
      <c r="B2946" s="10" t="str">
        <f>TEXT(C2946,"yyyy")&amp;"-"&amp;"Q"&amp;LOOKUP(MONTH(C2946),{1,4,7,10},{1,2,3,4})</f>
        <v>2016-Q3</v>
      </c>
      <c r="C2946" s="19">
        <v>42583</v>
      </c>
      <c r="D2946" s="7">
        <f>YEAR(DATE(YEAR(lex_jul_2014[[#This Row],[Date]]),MONTH(lex_jul_2014[[#This Row],[Date]])+6,1))</f>
        <v>2017</v>
      </c>
      <c r="E2946" s="39" t="str">
        <f>TEXT(lex_jul_2014[[#This Row],[Date]],"YYYY")</f>
        <v>2016</v>
      </c>
      <c r="F2946" s="36" t="s">
        <v>267</v>
      </c>
      <c r="G2946" s="7" t="str">
        <f>VLOOKUP(K2946,[1]LibPAS_data!$A$2:$C$600,3,FALSE)</f>
        <v>Navajo</v>
      </c>
      <c r="H2946" s="36">
        <v>14505</v>
      </c>
      <c r="I2946" s="36" t="s">
        <v>121</v>
      </c>
      <c r="J2946" s="7" t="str">
        <f>VLOOKUP(K2946,[1]LibPAS_data!$A$2:$C$601,2,FALSE)</f>
        <v>Winslow Public Library</v>
      </c>
      <c r="K2946" s="13" t="s">
        <v>256</v>
      </c>
      <c r="L2946" s="36" t="s">
        <v>114</v>
      </c>
      <c r="M2946" s="37" t="s">
        <v>266</v>
      </c>
      <c r="N2946" s="36"/>
      <c r="O2946" s="36"/>
      <c r="P2946" s="36">
        <v>0</v>
      </c>
      <c r="Q2946" s="36">
        <v>0</v>
      </c>
      <c r="R2946" s="36">
        <v>0</v>
      </c>
      <c r="S2946" s="36">
        <v>0</v>
      </c>
      <c r="T2946" s="36">
        <v>0</v>
      </c>
      <c r="U2946" s="36">
        <v>0</v>
      </c>
      <c r="V2946" s="36">
        <v>0</v>
      </c>
    </row>
    <row r="2947" spans="1:22" ht="14.55" x14ac:dyDescent="0.35">
      <c r="A2947" s="22" t="e">
        <f>VLOOKUP(lex_jul_2014[[#This Row],[Locationid]],[1]LibPAS_data!$A$2:$D$264,4,FALSE)</f>
        <v>#N/A</v>
      </c>
      <c r="B2947" s="10" t="str">
        <f>TEXT(C2947,"yyyy")&amp;"-"&amp;"Q"&amp;LOOKUP(MONTH(C2947),{1,4,7,10},{1,2,3,4})</f>
        <v>2016-Q3</v>
      </c>
      <c r="C2947" s="19">
        <v>42583</v>
      </c>
      <c r="D2947" s="7">
        <f>YEAR(DATE(YEAR(lex_jul_2014[[#This Row],[Date]]),MONTH(lex_jul_2014[[#This Row],[Date]])+6,1))</f>
        <v>2017</v>
      </c>
      <c r="E2947" s="39" t="str">
        <f>TEXT(lex_jul_2014[[#This Row],[Date]],"YYYY")</f>
        <v>2016</v>
      </c>
      <c r="F2947" s="36" t="s">
        <v>267</v>
      </c>
      <c r="G2947" s="7" t="str">
        <f>VLOOKUP(K2947,[1]LibPAS_data!$A$2:$C$600,3,FALSE)</f>
        <v>Navajo</v>
      </c>
      <c r="H2947" s="36">
        <v>14506</v>
      </c>
      <c r="I2947" s="36" t="s">
        <v>122</v>
      </c>
      <c r="J2947" s="7" t="str">
        <f>VLOOKUP(K2947,[1]LibPAS_data!$A$2:$C$601,2,FALSE)</f>
        <v>Woodruff Community Library</v>
      </c>
      <c r="K2947" s="11" t="s">
        <v>257</v>
      </c>
      <c r="L2947" s="36" t="s">
        <v>114</v>
      </c>
      <c r="M2947" s="37" t="s">
        <v>266</v>
      </c>
      <c r="N2947" s="36"/>
      <c r="O2947" s="36"/>
      <c r="P2947" s="36">
        <v>0</v>
      </c>
      <c r="Q2947" s="36">
        <v>0</v>
      </c>
      <c r="R2947" s="36">
        <v>0</v>
      </c>
      <c r="S2947" s="36">
        <v>0</v>
      </c>
      <c r="T2947" s="36">
        <v>0</v>
      </c>
      <c r="U2947" s="36">
        <v>0</v>
      </c>
      <c r="V2947" s="36">
        <v>0</v>
      </c>
    </row>
    <row r="2948" spans="1:22" ht="14.55" x14ac:dyDescent="0.35">
      <c r="A2948" s="22" t="e">
        <f>VLOOKUP(lex_jul_2014[[#This Row],[Locationid]],[1]LibPAS_data!$A$2:$D$264,4,FALSE)</f>
        <v>#N/A</v>
      </c>
      <c r="B2948" s="10" t="str">
        <f>TEXT(C2948,"yyyy")&amp;"-"&amp;"Q"&amp;LOOKUP(MONTH(C2948),{1,4,7,10},{1,2,3,4})</f>
        <v>2016-Q3</v>
      </c>
      <c r="C2948" s="19">
        <v>42583</v>
      </c>
      <c r="D2948" s="7">
        <f>YEAR(DATE(YEAR(lex_jul_2014[[#This Row],[Date]]),MONTH(lex_jul_2014[[#This Row],[Date]])+6,1))</f>
        <v>2017</v>
      </c>
      <c r="E2948" s="39" t="str">
        <f>TEXT(lex_jul_2014[[#This Row],[Date]],"YYYY")</f>
        <v>2016</v>
      </c>
      <c r="F2948" s="36" t="s">
        <v>267</v>
      </c>
      <c r="G2948" s="7" t="str">
        <f>VLOOKUP(K2948,[1]LibPAS_data!$A$2:$C$600,3,FALSE)</f>
        <v>Yavapai</v>
      </c>
      <c r="H2948" s="36">
        <v>14552</v>
      </c>
      <c r="I2948" s="36" t="s">
        <v>44</v>
      </c>
      <c r="J2948" s="7" t="str">
        <f>VLOOKUP(K2948,[1]LibPAS_data!$A$2:$C$601,2,FALSE)</f>
        <v>Yarnell Public Library</v>
      </c>
      <c r="K2948" s="13" t="s">
        <v>258</v>
      </c>
      <c r="L2948" s="36" t="s">
        <v>39</v>
      </c>
      <c r="M2948" s="37" t="s">
        <v>266</v>
      </c>
      <c r="N2948" s="36"/>
      <c r="O2948" s="36"/>
      <c r="P2948" s="36">
        <v>0</v>
      </c>
      <c r="Q2948" s="36">
        <v>0</v>
      </c>
      <c r="R2948" s="36">
        <v>0</v>
      </c>
      <c r="S2948" s="36">
        <v>0</v>
      </c>
      <c r="T2948" s="36">
        <v>0</v>
      </c>
      <c r="U2948" s="36">
        <v>0</v>
      </c>
      <c r="V2948" s="36">
        <v>0</v>
      </c>
    </row>
    <row r="2949" spans="1:22" ht="14.55" x14ac:dyDescent="0.35">
      <c r="A2949" s="22">
        <f>VLOOKUP(lex_jul_2014[[#This Row],[Locationid]],[1]LibPAS_data!$A$2:$D$264,4,FALSE)</f>
        <v>9301</v>
      </c>
      <c r="B2949" s="10" t="str">
        <f>TEXT(C2949,"yyyy")&amp;"-"&amp;"Q"&amp;LOOKUP(MONTH(C2949),{1,4,7,10},{1,2,3,4})</f>
        <v>2016-Q3</v>
      </c>
      <c r="C2949" s="19">
        <v>42583</v>
      </c>
      <c r="D2949" s="7">
        <f>YEAR(DATE(YEAR(lex_jul_2014[[#This Row],[Date]]),MONTH(lex_jul_2014[[#This Row],[Date]])+6,1))</f>
        <v>2017</v>
      </c>
      <c r="E2949" s="39" t="str">
        <f>TEXT(lex_jul_2014[[#This Row],[Date]],"YYYY")</f>
        <v>2016</v>
      </c>
      <c r="F2949" s="36" t="s">
        <v>267</v>
      </c>
      <c r="G2949" s="7" t="str">
        <f>VLOOKUP(K2949,[1]LibPAS_data!$A$2:$C$600,3,FALSE)</f>
        <v>Yavapai</v>
      </c>
      <c r="H2949" s="36">
        <v>12675</v>
      </c>
      <c r="I2949" s="36" t="s">
        <v>40</v>
      </c>
      <c r="J2949" s="7" t="str">
        <f>VLOOKUP(K2949,[1]LibPAS_data!$A$2:$C$601,2,FALSE)</f>
        <v>Yavapai County Library District</v>
      </c>
      <c r="K2949" s="11" t="s">
        <v>259</v>
      </c>
      <c r="L2949" s="36" t="s">
        <v>39</v>
      </c>
      <c r="M2949" s="37" t="s">
        <v>266</v>
      </c>
      <c r="N2949" s="36"/>
      <c r="O2949" s="36"/>
      <c r="P2949" s="36">
        <v>1</v>
      </c>
      <c r="Q2949" s="36">
        <v>0</v>
      </c>
      <c r="R2949" s="36">
        <v>14</v>
      </c>
      <c r="S2949" s="36">
        <v>3</v>
      </c>
      <c r="T2949" s="36">
        <v>0</v>
      </c>
      <c r="U2949" s="36">
        <v>1</v>
      </c>
      <c r="V2949" s="36">
        <v>1</v>
      </c>
    </row>
    <row r="2950" spans="1:22" ht="14.55" x14ac:dyDescent="0.35">
      <c r="A2950" s="22" t="str">
        <f>VLOOKUP(lex_jul_2014[[#This Row],[Locationid]],[1]LibPAS_data!$A$2:$D$264,4,FALSE)</f>
        <v>N/A</v>
      </c>
      <c r="B2950" s="10" t="str">
        <f>TEXT(C2950,"yyyy")&amp;"-"&amp;"Q"&amp;LOOKUP(MONTH(C2950),{1,4,7,10},{1,2,3,4})</f>
        <v>2016-Q3</v>
      </c>
      <c r="C2950" s="19">
        <v>42583</v>
      </c>
      <c r="D2950" s="7">
        <f>YEAR(DATE(YEAR(lex_jul_2014[[#This Row],[Date]]),MONTH(lex_jul_2014[[#This Row],[Date]])+6,1))</f>
        <v>2017</v>
      </c>
      <c r="E2950" s="39" t="str">
        <f>TEXT(lex_jul_2014[[#This Row],[Date]],"YYYY")</f>
        <v>2016</v>
      </c>
      <c r="F2950" s="36" t="s">
        <v>267</v>
      </c>
      <c r="G2950" s="7" t="str">
        <f>VLOOKUP(K2950,[1]LibPAS_data!$A$2:$C$600,3,FALSE)</f>
        <v>Yavapai</v>
      </c>
      <c r="H2950" s="36">
        <v>14518</v>
      </c>
      <c r="I2950" s="36" t="s">
        <v>41</v>
      </c>
      <c r="J2950" s="7" t="str">
        <f>VLOOKUP(K2950,[1]LibPAS_data!$A$2:$C$601,2,FALSE)</f>
        <v>Yavapai-Prescott Tribal Library</v>
      </c>
      <c r="K2950" s="13" t="s">
        <v>260</v>
      </c>
      <c r="L2950" s="36" t="s">
        <v>39</v>
      </c>
      <c r="M2950" s="37" t="s">
        <v>266</v>
      </c>
      <c r="N2950" s="36"/>
      <c r="O2950" s="36"/>
      <c r="P2950" s="36">
        <v>0</v>
      </c>
      <c r="Q2950" s="36">
        <v>0</v>
      </c>
      <c r="R2950" s="36">
        <v>0</v>
      </c>
      <c r="S2950" s="36">
        <v>0</v>
      </c>
      <c r="T2950" s="36">
        <v>0</v>
      </c>
      <c r="U2950" s="36">
        <v>0</v>
      </c>
      <c r="V2950" s="36">
        <v>0</v>
      </c>
    </row>
    <row r="2951" spans="1:22" ht="14.55" x14ac:dyDescent="0.35">
      <c r="A2951" s="22">
        <f>VLOOKUP(lex_jul_2014[[#This Row],[Locationid]],[1]LibPAS_data!$A$2:$D$264,4,FALSE)</f>
        <v>790</v>
      </c>
      <c r="B2951" s="10" t="str">
        <f>TEXT(C2951,"yyyy")&amp;"-"&amp;"Q"&amp;LOOKUP(MONTH(C2951),{1,4,7,10},{1,2,3,4})</f>
        <v>2016-Q3</v>
      </c>
      <c r="C2951" s="19">
        <v>42583</v>
      </c>
      <c r="D2951" s="7">
        <f>YEAR(DATE(YEAR(lex_jul_2014[[#This Row],[Date]]),MONTH(lex_jul_2014[[#This Row],[Date]])+6,1))</f>
        <v>2017</v>
      </c>
      <c r="E2951" s="39" t="str">
        <f>TEXT(lex_jul_2014[[#This Row],[Date]],"YYYY")</f>
        <v>2016</v>
      </c>
      <c r="F2951" s="36" t="s">
        <v>267</v>
      </c>
      <c r="G2951" s="7" t="str">
        <f>VLOOKUP(K2951,[1]LibPAS_data!$A$2:$C$600,3,FALSE)</f>
        <v>Gila</v>
      </c>
      <c r="H2951" s="36">
        <v>14464</v>
      </c>
      <c r="I2951" s="36" t="s">
        <v>91</v>
      </c>
      <c r="J2951" s="7" t="str">
        <f>VLOOKUP(K2951,[1]LibPAS_data!$A$2:$C$601,2,FALSE)</f>
        <v>Young Public Library</v>
      </c>
      <c r="K2951" s="11" t="s">
        <v>261</v>
      </c>
      <c r="L2951" s="36" t="s">
        <v>84</v>
      </c>
      <c r="M2951" s="37" t="s">
        <v>266</v>
      </c>
      <c r="N2951" s="36"/>
      <c r="O2951" s="36"/>
      <c r="P2951" s="36">
        <v>0</v>
      </c>
      <c r="Q2951" s="36">
        <v>0</v>
      </c>
      <c r="R2951" s="36">
        <v>0</v>
      </c>
      <c r="S2951" s="36">
        <v>0</v>
      </c>
      <c r="T2951" s="36">
        <v>0</v>
      </c>
      <c r="U2951" s="36">
        <v>0</v>
      </c>
      <c r="V2951" s="36">
        <v>0</v>
      </c>
    </row>
    <row r="2952" spans="1:22" ht="14.55" x14ac:dyDescent="0.35">
      <c r="A2952" s="22">
        <f>VLOOKUP(lex_jul_2014[[#This Row],[Locationid]],[1]LibPAS_data!$A$2:$D$264,4,FALSE)</f>
        <v>359</v>
      </c>
      <c r="B2952" s="10" t="str">
        <f>TEXT(C2952,"yyyy")&amp;"-"&amp;"Q"&amp;LOOKUP(MONTH(C2952),{1,4,7,10},{1,2,3,4})</f>
        <v>2016-Q3</v>
      </c>
      <c r="C2952" s="19">
        <v>42583</v>
      </c>
      <c r="D2952" s="7">
        <f>YEAR(DATE(YEAR(lex_jul_2014[[#This Row],[Date]]),MONTH(lex_jul_2014[[#This Row],[Date]])+6,1))</f>
        <v>2017</v>
      </c>
      <c r="E2952" s="39" t="str">
        <f>TEXT(lex_jul_2014[[#This Row],[Date]],"YYYY")</f>
        <v>2016</v>
      </c>
      <c r="F2952" s="36" t="s">
        <v>267</v>
      </c>
      <c r="G2952" s="7" t="str">
        <f>VLOOKUP(K2952,[1]LibPAS_data!$A$2:$C$600,3,FALSE)</f>
        <v>Maricopa</v>
      </c>
      <c r="H2952" s="36">
        <v>14486</v>
      </c>
      <c r="I2952" s="36" t="s">
        <v>105</v>
      </c>
      <c r="J2952" s="7" t="str">
        <f>VLOOKUP(K2952,[1]LibPAS_data!$A$2:$C$601,2,FALSE)</f>
        <v>Youngtown Public Library</v>
      </c>
      <c r="K2952" s="13" t="s">
        <v>262</v>
      </c>
      <c r="L2952" s="36" t="s">
        <v>96</v>
      </c>
      <c r="M2952" s="37" t="s">
        <v>266</v>
      </c>
      <c r="N2952" s="36"/>
      <c r="O2952" s="36"/>
      <c r="P2952" s="36">
        <v>0</v>
      </c>
      <c r="Q2952" s="36">
        <v>0</v>
      </c>
      <c r="R2952" s="36">
        <v>0</v>
      </c>
      <c r="S2952" s="36">
        <v>0</v>
      </c>
      <c r="T2952" s="36">
        <v>0</v>
      </c>
      <c r="U2952" s="36">
        <v>0</v>
      </c>
      <c r="V2952" s="36">
        <v>0</v>
      </c>
    </row>
    <row r="2953" spans="1:22" ht="14.55" x14ac:dyDescent="0.35">
      <c r="A2953" s="27" t="e">
        <f>VLOOKUP(lex_jul_2014[[#This Row],[Locationid]],[1]LibPAS_data!$A$2:$D$264,4,FALSE)</f>
        <v>#N/A</v>
      </c>
      <c r="B2953" s="10" t="str">
        <f>TEXT(C2953,"yyyy")&amp;"-"&amp;"Q"&amp;LOOKUP(MONTH(C2953),{1,4,7,10},{1,2,3,4})</f>
        <v>2016-Q3</v>
      </c>
      <c r="C2953" s="19">
        <v>42583</v>
      </c>
      <c r="D2953" s="7">
        <f>YEAR(DATE(YEAR(lex_jul_2014[[#This Row],[Date]]),MONTH(lex_jul_2014[[#This Row],[Date]])+6,1))</f>
        <v>2017</v>
      </c>
      <c r="E2953" s="39" t="str">
        <f>TEXT(lex_jul_2014[[#This Row],[Date]],"YYYY")</f>
        <v>2016</v>
      </c>
      <c r="F2953" s="36" t="s">
        <v>267</v>
      </c>
      <c r="G2953" s="28" t="str">
        <f>VLOOKUP(K2953,[1]LibPAS_data!$A$2:$C$600,3,FALSE)</f>
        <v>Yuma</v>
      </c>
      <c r="H2953" s="2">
        <v>14527</v>
      </c>
      <c r="I2953" s="2" t="s">
        <v>140</v>
      </c>
      <c r="J2953" s="28" t="str">
        <f>VLOOKUP(K2953,[1]LibPAS_data!$A$2:$C$601,2,FALSE)</f>
        <v>Yuma County Library District</v>
      </c>
      <c r="K2953" s="29" t="s">
        <v>263</v>
      </c>
      <c r="L2953" s="2" t="s">
        <v>141</v>
      </c>
      <c r="M2953" s="37" t="s">
        <v>266</v>
      </c>
      <c r="N2953" s="2"/>
      <c r="O2953" s="2"/>
      <c r="P2953" s="2">
        <v>165</v>
      </c>
      <c r="Q2953" s="2">
        <v>21</v>
      </c>
      <c r="R2953" s="2">
        <v>7057</v>
      </c>
      <c r="S2953" s="2">
        <v>120</v>
      </c>
      <c r="T2953" s="2">
        <v>17</v>
      </c>
      <c r="U2953" s="2">
        <v>5</v>
      </c>
      <c r="V2953" s="2">
        <v>0</v>
      </c>
    </row>
    <row r="2954" spans="1:22" ht="14.55" x14ac:dyDescent="0.35">
      <c r="A2954" s="22">
        <f>VLOOKUP(lex_jul_2014[[#This Row],[Locationid]],[1]LibPAS_data!$A$2:$D$264,4,FALSE)</f>
        <v>1188</v>
      </c>
      <c r="B2954" s="10" t="str">
        <f>TEXT(C2954,"yyyy")&amp;"-"&amp;"Q"&amp;LOOKUP(MONTH(C2954),{1,4,7,10},{1,2,3,4})</f>
        <v>2016-Q3</v>
      </c>
      <c r="C2954" s="19">
        <v>42614</v>
      </c>
      <c r="D2954" s="7">
        <f>YEAR(DATE(YEAR(lex_jul_2014[[#This Row],[Date]]),MONTH(lex_jul_2014[[#This Row],[Date]])+6,1))</f>
        <v>2017</v>
      </c>
      <c r="E2954" s="39" t="str">
        <f>TEXT(lex_jul_2014[[#This Row],[Date]],"YYYY")</f>
        <v>2016</v>
      </c>
      <c r="F2954" t="s">
        <v>271</v>
      </c>
      <c r="G2954" s="7" t="str">
        <f>VLOOKUP(K2954,[1]LibPAS_data!$A$2:$C$600,3,FALSE)</f>
        <v>Pinal</v>
      </c>
      <c r="H2954" s="37">
        <v>14487</v>
      </c>
      <c r="I2954" s="37" t="s">
        <v>106</v>
      </c>
      <c r="J2954" s="7" t="str">
        <f>VLOOKUP(K2954,[1]LibPAS_data!$A$2:$C$601,2,FALSE)</f>
        <v>Ak-Chin Indian Community Library</v>
      </c>
      <c r="K2954" s="13" t="s">
        <v>149</v>
      </c>
      <c r="L2954" s="37" t="s">
        <v>96</v>
      </c>
      <c r="M2954" s="37" t="s">
        <v>266</v>
      </c>
      <c r="N2954" s="37"/>
      <c r="O2954" s="37"/>
      <c r="P2954" s="37">
        <v>0</v>
      </c>
      <c r="Q2954" s="37">
        <v>0</v>
      </c>
      <c r="R2954" s="37">
        <v>0</v>
      </c>
      <c r="S2954" s="37">
        <v>0</v>
      </c>
      <c r="T2954" s="37">
        <v>0</v>
      </c>
      <c r="U2954" s="37">
        <v>0</v>
      </c>
      <c r="V2954" s="37">
        <v>0</v>
      </c>
    </row>
    <row r="2955" spans="1:22" ht="14.55" x14ac:dyDescent="0.35">
      <c r="A2955" s="22">
        <f>VLOOKUP(lex_jul_2014[[#This Row],[Locationid]],[1]LibPAS_data!$A$2:$D$264,4,FALSE)</f>
        <v>11452</v>
      </c>
      <c r="B2955" s="10" t="str">
        <f>TEXT(C2955,"yyyy")&amp;"-"&amp;"Q"&amp;LOOKUP(MONTH(C2955),{1,4,7,10},{1,2,3,4})</f>
        <v>2016-Q3</v>
      </c>
      <c r="C2955" s="19">
        <v>42614</v>
      </c>
      <c r="D2955" s="7">
        <f>YEAR(DATE(YEAR(lex_jul_2014[[#This Row],[Date]]),MONTH(lex_jul_2014[[#This Row],[Date]])+6,1))</f>
        <v>2017</v>
      </c>
      <c r="E2955" s="39" t="str">
        <f>TEXT(lex_jul_2014[[#This Row],[Date]],"YYYY")</f>
        <v>2016</v>
      </c>
      <c r="F2955" t="s">
        <v>271</v>
      </c>
      <c r="G2955" s="7" t="str">
        <f>VLOOKUP(K2955,[1]LibPAS_data!$A$2:$C$600,3,FALSE)</f>
        <v>Apache</v>
      </c>
      <c r="H2955" s="37">
        <v>14331</v>
      </c>
      <c r="I2955" s="37" t="s">
        <v>59</v>
      </c>
      <c r="J2955" s="7" t="str">
        <f>VLOOKUP(K2955,[1]LibPAS_data!$A$2:$C$601,2,FALSE)</f>
        <v>Apache County Library District Office</v>
      </c>
      <c r="K2955" s="13" t="s">
        <v>150</v>
      </c>
      <c r="L2955" s="37" t="s">
        <v>60</v>
      </c>
      <c r="M2955" s="37" t="s">
        <v>266</v>
      </c>
      <c r="N2955" s="37"/>
      <c r="O2955" s="37"/>
      <c r="P2955" s="37">
        <v>1</v>
      </c>
      <c r="Q2955" s="37">
        <v>1</v>
      </c>
      <c r="R2955" s="37">
        <v>15</v>
      </c>
      <c r="S2955" s="37">
        <v>0</v>
      </c>
      <c r="T2955" s="37">
        <v>0</v>
      </c>
      <c r="U2955" s="37">
        <v>0</v>
      </c>
      <c r="V2955" s="37">
        <v>0</v>
      </c>
    </row>
    <row r="2956" spans="1:22" ht="14.55" x14ac:dyDescent="0.35">
      <c r="A2956" s="22">
        <f>VLOOKUP(lex_jul_2014[[#This Row],[Locationid]],[1]LibPAS_data!$A$2:$D$264,4,FALSE)</f>
        <v>63208</v>
      </c>
      <c r="B2956" s="10" t="str">
        <f>TEXT(C2956,"yyyy")&amp;"-"&amp;"Q"&amp;LOOKUP(MONTH(C2956),{1,4,7,10},{1,2,3,4})</f>
        <v>2016-Q3</v>
      </c>
      <c r="C2956" s="19">
        <v>42614</v>
      </c>
      <c r="D2956" s="7">
        <f>YEAR(DATE(YEAR(lex_jul_2014[[#This Row],[Date]]),MONTH(lex_jul_2014[[#This Row],[Date]])+6,1))</f>
        <v>2017</v>
      </c>
      <c r="E2956" s="39" t="str">
        <f>TEXT(lex_jul_2014[[#This Row],[Date]],"YYYY")</f>
        <v>2016</v>
      </c>
      <c r="F2956" t="s">
        <v>271</v>
      </c>
      <c r="G2956" s="7" t="str">
        <f>VLOOKUP(K2956,[1]LibPAS_data!$A$2:$C$600,3,FALSE)</f>
        <v>Pinal</v>
      </c>
      <c r="H2956" s="37">
        <v>12670</v>
      </c>
      <c r="I2956" s="37" t="s">
        <v>14</v>
      </c>
      <c r="J2956" s="7" t="str">
        <f>VLOOKUP(K2956,[1]LibPAS_data!$A$2:$C$601,2,FALSE)</f>
        <v>Apache Junction Public Library</v>
      </c>
      <c r="K2956" s="13" t="s">
        <v>151</v>
      </c>
      <c r="L2956" s="37" t="s">
        <v>13</v>
      </c>
      <c r="M2956" s="37" t="s">
        <v>266</v>
      </c>
      <c r="N2956" s="37"/>
      <c r="O2956" s="37"/>
      <c r="P2956" s="37">
        <v>1</v>
      </c>
      <c r="Q2956" s="37">
        <v>0</v>
      </c>
      <c r="R2956" s="37">
        <v>20</v>
      </c>
      <c r="S2956" s="37">
        <v>0</v>
      </c>
      <c r="T2956" s="37">
        <v>1</v>
      </c>
      <c r="U2956" s="37">
        <v>2</v>
      </c>
      <c r="V2956" s="37">
        <v>0</v>
      </c>
    </row>
    <row r="2957" spans="1:22" ht="14.55" x14ac:dyDescent="0.35">
      <c r="A2957" s="22" t="e">
        <f>VLOOKUP(lex_jul_2014[[#This Row],[Locationid]],[1]LibPAS_data!$A$2:$D$264,4,FALSE)</f>
        <v>#N/A</v>
      </c>
      <c r="B2957" s="10" t="str">
        <f>TEXT(C2957,"yyyy")&amp;"-"&amp;"Q"&amp;LOOKUP(MONTH(C2957),{1,4,7,10},{1,2,3,4})</f>
        <v>2016-Q3</v>
      </c>
      <c r="C2957" s="19">
        <v>42614</v>
      </c>
      <c r="D2957" s="7">
        <f>YEAR(DATE(YEAR(lex_jul_2014[[#This Row],[Date]]),MONTH(lex_jul_2014[[#This Row],[Date]])+6,1))</f>
        <v>2017</v>
      </c>
      <c r="E2957" s="39" t="str">
        <f>TEXT(lex_jul_2014[[#This Row],[Date]],"YYYY")</f>
        <v>2016</v>
      </c>
      <c r="F2957" s="37" t="s">
        <v>271</v>
      </c>
      <c r="G2957" s="7" t="str">
        <f>VLOOKUP(K2957,[1]LibPAS_data!$A$2:$C$600,3,FALSE)</f>
        <v>Pinal</v>
      </c>
      <c r="H2957" s="37">
        <v>13834</v>
      </c>
      <c r="I2957" s="37" t="s">
        <v>15</v>
      </c>
      <c r="J2957" s="7" t="str">
        <f>VLOOKUP(K2957,[1]LibPAS_data!$A$2:$C$601,2,FALSE)</f>
        <v>Arizona City Community Library</v>
      </c>
      <c r="K2957" s="13" t="s">
        <v>152</v>
      </c>
      <c r="L2957" s="37" t="s">
        <v>13</v>
      </c>
      <c r="M2957" s="37" t="s">
        <v>266</v>
      </c>
      <c r="N2957" s="37"/>
      <c r="O2957" s="37"/>
      <c r="P2957" s="37">
        <v>0</v>
      </c>
      <c r="Q2957" s="37">
        <v>0</v>
      </c>
      <c r="R2957" s="37">
        <v>0</v>
      </c>
      <c r="S2957" s="37">
        <v>0</v>
      </c>
      <c r="T2957" s="37">
        <v>0</v>
      </c>
      <c r="U2957" s="37">
        <v>0</v>
      </c>
      <c r="V2957" s="37">
        <v>0</v>
      </c>
    </row>
    <row r="2958" spans="1:22" ht="14.55" x14ac:dyDescent="0.35">
      <c r="A2958" s="22" t="e">
        <f>VLOOKUP(lex_jul_2014[[#This Row],[Locationid]],[1]LibPAS_data!$A$2:$D$264,4,FALSE)</f>
        <v>#N/A</v>
      </c>
      <c r="B2958" s="10" t="str">
        <f>TEXT(C2958,"yyyy")&amp;"-"&amp;"Q"&amp;LOOKUP(MONTH(C2958),{1,4,7,10},{1,2,3,4})</f>
        <v>2016-Q3</v>
      </c>
      <c r="C2958" s="19">
        <v>42614</v>
      </c>
      <c r="D2958" s="7">
        <f>YEAR(DATE(YEAR(lex_jul_2014[[#This Row],[Date]]),MONTH(lex_jul_2014[[#This Row],[Date]])+6,1))</f>
        <v>2017</v>
      </c>
      <c r="E2958" s="39" t="str">
        <f>TEXT(lex_jul_2014[[#This Row],[Date]],"YYYY")</f>
        <v>2016</v>
      </c>
      <c r="F2958" s="37" t="s">
        <v>271</v>
      </c>
      <c r="G2958" s="7" t="str">
        <f>VLOOKUP(K2958,[1]LibPAS_data!$A$2:$C$600,3,FALSE)</f>
        <v>State</v>
      </c>
      <c r="H2958" s="37">
        <v>14554</v>
      </c>
      <c r="I2958" s="37" t="s">
        <v>143</v>
      </c>
      <c r="J2958" s="7" t="str">
        <f>VLOOKUP(K2958,[1]LibPAS_data!$A$2:$C$601,2,FALSE)</f>
        <v>Arizona State Library</v>
      </c>
      <c r="K2958" s="13" t="s">
        <v>153</v>
      </c>
      <c r="L2958" s="37"/>
      <c r="M2958" s="37" t="s">
        <v>266</v>
      </c>
      <c r="N2958" s="37"/>
      <c r="O2958" s="37"/>
      <c r="P2958" s="37">
        <v>67</v>
      </c>
      <c r="Q2958" s="37">
        <v>23</v>
      </c>
      <c r="R2958" s="37">
        <v>211</v>
      </c>
      <c r="S2958" s="37">
        <v>8</v>
      </c>
      <c r="T2958" s="37">
        <v>4</v>
      </c>
      <c r="U2958" s="37">
        <v>39</v>
      </c>
      <c r="V2958" s="37">
        <v>11</v>
      </c>
    </row>
    <row r="2959" spans="1:22" ht="14.55" x14ac:dyDescent="0.35">
      <c r="A2959" s="22" t="e">
        <f>VLOOKUP(lex_jul_2014[[#This Row],[Locationid]],[1]LibPAS_data!$A$2:$D$264,4,FALSE)</f>
        <v>#N/A</v>
      </c>
      <c r="B2959" s="10" t="str">
        <f>TEXT(C2959,"yyyy")&amp;"-"&amp;"Q"&amp;LOOKUP(MONTH(C2959),{1,4,7,10},{1,2,3,4})</f>
        <v>2016-Q3</v>
      </c>
      <c r="C2959" s="19">
        <v>42614</v>
      </c>
      <c r="D2959" s="7">
        <f>YEAR(DATE(YEAR(lex_jul_2014[[#This Row],[Date]]),MONTH(lex_jul_2014[[#This Row],[Date]])+6,1))</f>
        <v>2017</v>
      </c>
      <c r="E2959" s="39" t="str">
        <f>TEXT(lex_jul_2014[[#This Row],[Date]],"YYYY")</f>
        <v>2016</v>
      </c>
      <c r="F2959" s="37" t="s">
        <v>271</v>
      </c>
      <c r="G2959" s="7" t="str">
        <f>VLOOKUP(K2959,[1]LibPAS_data!$A$2:$C$600,3,FALSE)</f>
        <v>Yavapai</v>
      </c>
      <c r="H2959" s="37">
        <v>14520</v>
      </c>
      <c r="I2959" s="37" t="s">
        <v>54</v>
      </c>
      <c r="J2959" s="7" t="str">
        <f>VLOOKUP(K2959,[1]LibPAS_data!$A$2:$C$601,2,FALSE)</f>
        <v>Ash Fork Public Library</v>
      </c>
      <c r="K2959" s="13" t="s">
        <v>154</v>
      </c>
      <c r="L2959" s="37" t="s">
        <v>39</v>
      </c>
      <c r="M2959" s="37" t="s">
        <v>266</v>
      </c>
      <c r="N2959" s="37"/>
      <c r="O2959" s="37"/>
      <c r="P2959" s="37">
        <v>0</v>
      </c>
      <c r="Q2959" s="37">
        <v>0</v>
      </c>
      <c r="R2959" s="37">
        <v>0</v>
      </c>
      <c r="S2959" s="37">
        <v>0</v>
      </c>
      <c r="T2959" s="37">
        <v>0</v>
      </c>
      <c r="U2959" s="37">
        <v>0</v>
      </c>
      <c r="V2959" s="37">
        <v>0</v>
      </c>
    </row>
    <row r="2960" spans="1:22" ht="14.55" x14ac:dyDescent="0.35">
      <c r="A2960" s="22" t="str">
        <f>VLOOKUP(lex_jul_2014[[#This Row],[Locationid]],[1]LibPAS_data!$A$2:$D$264,4,FALSE)</f>
        <v>N/A</v>
      </c>
      <c r="B2960" s="10" t="str">
        <f>TEXT(C2960,"yyyy")&amp;"-"&amp;"Q"&amp;LOOKUP(MONTH(C2960),{1,4,7,10},{1,2,3,4})</f>
        <v>2016-Q3</v>
      </c>
      <c r="C2960" s="19">
        <v>42614</v>
      </c>
      <c r="D2960" s="7">
        <f>YEAR(DATE(YEAR(lex_jul_2014[[#This Row],[Date]]),MONTH(lex_jul_2014[[#This Row],[Date]])+6,1))</f>
        <v>2017</v>
      </c>
      <c r="E2960" s="39" t="str">
        <f>TEXT(lex_jul_2014[[#This Row],[Date]],"YYYY")</f>
        <v>2016</v>
      </c>
      <c r="F2960" s="37" t="s">
        <v>271</v>
      </c>
      <c r="G2960" s="7" t="str">
        <f>VLOOKUP(K2960,[1]LibPAS_data!$A$2:$C$600,3,FALSE)</f>
        <v>Mohave</v>
      </c>
      <c r="H2960" s="37">
        <v>14489</v>
      </c>
      <c r="I2960" s="37" t="s">
        <v>30</v>
      </c>
      <c r="J2960" s="7" t="str">
        <f>VLOOKUP(K2960,[1]LibPAS_data!$A$2:$C$601,2,FALSE)</f>
        <v>Ava Ich Asiit Tribal Library</v>
      </c>
      <c r="K2960" s="13" t="s">
        <v>155</v>
      </c>
      <c r="L2960" s="37" t="s">
        <v>28</v>
      </c>
      <c r="M2960" s="37" t="s">
        <v>266</v>
      </c>
      <c r="N2960" s="37"/>
      <c r="O2960" s="37"/>
      <c r="P2960" s="37">
        <v>0</v>
      </c>
      <c r="Q2960" s="37">
        <v>0</v>
      </c>
      <c r="R2960" s="37">
        <v>0</v>
      </c>
      <c r="S2960" s="37">
        <v>0</v>
      </c>
      <c r="T2960" s="37">
        <v>0</v>
      </c>
      <c r="U2960" s="37">
        <v>0</v>
      </c>
      <c r="V2960" s="37">
        <v>0</v>
      </c>
    </row>
    <row r="2961" spans="1:22" ht="14.55" x14ac:dyDescent="0.35">
      <c r="A2961" s="22">
        <f>VLOOKUP(lex_jul_2014[[#This Row],[Locationid]],[1]LibPAS_data!$A$2:$D$264,4,FALSE)</f>
        <v>22669</v>
      </c>
      <c r="B2961" s="10" t="str">
        <f>TEXT(C2961,"yyyy")&amp;"-"&amp;"Q"&amp;LOOKUP(MONTH(C2961),{1,4,7,10},{1,2,3,4})</f>
        <v>2016-Q3</v>
      </c>
      <c r="C2961" s="19">
        <v>42614</v>
      </c>
      <c r="D2961" s="7">
        <f>YEAR(DATE(YEAR(lex_jul_2014[[#This Row],[Date]]),MONTH(lex_jul_2014[[#This Row],[Date]])+6,1))</f>
        <v>2017</v>
      </c>
      <c r="E2961" s="39" t="str">
        <f>TEXT(lex_jul_2014[[#This Row],[Date]],"YYYY")</f>
        <v>2016</v>
      </c>
      <c r="F2961" s="37" t="s">
        <v>271</v>
      </c>
      <c r="G2961" s="7" t="str">
        <f>VLOOKUP(K2961,[1]LibPAS_data!$A$2:$C$600,3,FALSE)</f>
        <v>Maricopa</v>
      </c>
      <c r="H2961" s="37">
        <v>6014</v>
      </c>
      <c r="I2961" s="37" t="s">
        <v>95</v>
      </c>
      <c r="J2961" s="7" t="str">
        <f>VLOOKUP(K2961,[1]LibPAS_data!$A$2:$C$601,2,FALSE)</f>
        <v>Avondale Public Library</v>
      </c>
      <c r="K2961" s="13" t="s">
        <v>156</v>
      </c>
      <c r="L2961" s="37" t="s">
        <v>96</v>
      </c>
      <c r="M2961" s="37" t="s">
        <v>266</v>
      </c>
      <c r="N2961" s="37"/>
      <c r="O2961" s="37"/>
      <c r="P2961" s="37">
        <v>7</v>
      </c>
      <c r="Q2961" s="37">
        <v>4</v>
      </c>
      <c r="R2961" s="37">
        <v>218</v>
      </c>
      <c r="S2961" s="37">
        <v>5</v>
      </c>
      <c r="T2961" s="37">
        <v>1</v>
      </c>
      <c r="U2961" s="37">
        <v>7</v>
      </c>
      <c r="V2961" s="37">
        <v>0</v>
      </c>
    </row>
    <row r="2962" spans="1:22" ht="14.55" x14ac:dyDescent="0.35">
      <c r="A2962" s="22" t="e">
        <f>VLOOKUP(lex_jul_2014[[#This Row],[Locationid]],[1]LibPAS_data!$A$2:$D$264,4,FALSE)</f>
        <v>#N/A</v>
      </c>
      <c r="B2962" s="10" t="str">
        <f>TEXT(C2962,"yyyy")&amp;"-"&amp;"Q"&amp;LOOKUP(MONTH(C2962),{1,4,7,10},{1,2,3,4})</f>
        <v>2016-Q3</v>
      </c>
      <c r="C2962" s="19">
        <v>42614</v>
      </c>
      <c r="D2962" s="7">
        <f>YEAR(DATE(YEAR(lex_jul_2014[[#This Row],[Date]]),MONTH(lex_jul_2014[[#This Row],[Date]])+6,1))</f>
        <v>2017</v>
      </c>
      <c r="E2962" s="39" t="str">
        <f>TEXT(lex_jul_2014[[#This Row],[Date]],"YYYY")</f>
        <v>2016</v>
      </c>
      <c r="F2962" s="37" t="s">
        <v>271</v>
      </c>
      <c r="G2962" s="7" t="str">
        <f>VLOOKUP(K2962,[1]LibPAS_data!$A$2:$C$600,3,FALSE)</f>
        <v>Yavapai</v>
      </c>
      <c r="H2962" s="37">
        <v>14532</v>
      </c>
      <c r="I2962" s="37" t="s">
        <v>42</v>
      </c>
      <c r="J2962" s="7" t="str">
        <f>VLOOKUP(K2962,[1]LibPAS_data!$A$2:$C$601,2,FALSE)</f>
        <v>Bagdad Public Library</v>
      </c>
      <c r="K2962" s="13" t="s">
        <v>157</v>
      </c>
      <c r="L2962" s="37" t="s">
        <v>39</v>
      </c>
      <c r="M2962" s="37" t="s">
        <v>266</v>
      </c>
      <c r="N2962" s="37"/>
      <c r="O2962" s="37"/>
      <c r="P2962" s="37">
        <v>4</v>
      </c>
      <c r="Q2962" s="37">
        <v>0</v>
      </c>
      <c r="R2962" s="37">
        <v>19</v>
      </c>
      <c r="S2962" s="37">
        <v>0</v>
      </c>
      <c r="T2962" s="37">
        <v>3</v>
      </c>
      <c r="U2962" s="37">
        <v>3</v>
      </c>
      <c r="V2962" s="37">
        <v>0</v>
      </c>
    </row>
    <row r="2963" spans="1:22" ht="14.55" x14ac:dyDescent="0.35">
      <c r="A2963" s="22" t="e">
        <f>VLOOKUP(lex_jul_2014[[#This Row],[Locationid]],[1]LibPAS_data!$A$2:$D$264,4,FALSE)</f>
        <v>#N/A</v>
      </c>
      <c r="B2963" s="10" t="str">
        <f>TEXT(C2963,"yyyy")&amp;"-"&amp;"Q"&amp;LOOKUP(MONTH(C2963),{1,4,7,10},{1,2,3,4})</f>
        <v>2016-Q3</v>
      </c>
      <c r="C2963" s="19">
        <v>42614</v>
      </c>
      <c r="D2963" s="7">
        <f>YEAR(DATE(YEAR(lex_jul_2014[[#This Row],[Date]]),MONTH(lex_jul_2014[[#This Row],[Date]])+6,1))</f>
        <v>2017</v>
      </c>
      <c r="E2963" s="39" t="str">
        <f>TEXT(lex_jul_2014[[#This Row],[Date]],"YYYY")</f>
        <v>2016</v>
      </c>
      <c r="F2963" s="37" t="s">
        <v>271</v>
      </c>
      <c r="G2963" s="7" t="str">
        <f>VLOOKUP(K2963,[1]LibPAS_data!$A$2:$C$600,3,FALSE)</f>
        <v>Yavapai</v>
      </c>
      <c r="H2963" s="37">
        <v>19554</v>
      </c>
      <c r="I2963" s="37" t="s">
        <v>294</v>
      </c>
      <c r="J2963" s="7" t="str">
        <f>VLOOKUP(K2963,[1]LibPAS_data!$A$2:$C$601,2,FALSE)</f>
        <v>Beaver Creek Public School Library</v>
      </c>
      <c r="K2963" s="13" t="s">
        <v>295</v>
      </c>
      <c r="L2963" s="37"/>
      <c r="M2963" s="37" t="s">
        <v>266</v>
      </c>
      <c r="N2963" s="37"/>
      <c r="O2963" s="37"/>
      <c r="P2963" s="37">
        <v>0</v>
      </c>
      <c r="Q2963" s="37">
        <v>0</v>
      </c>
      <c r="R2963" s="37">
        <v>0</v>
      </c>
      <c r="S2963" s="37">
        <v>0</v>
      </c>
      <c r="T2963" s="37">
        <v>0</v>
      </c>
      <c r="U2963" s="37">
        <v>0</v>
      </c>
      <c r="V2963" s="37">
        <v>0</v>
      </c>
    </row>
    <row r="2964" spans="1:22" ht="14.55" x14ac:dyDescent="0.35">
      <c r="A2964" s="22">
        <f>VLOOKUP(lex_jul_2014[[#This Row],[Locationid]],[1]LibPAS_data!$A$2:$D$264,4,FALSE)</f>
        <v>6821</v>
      </c>
      <c r="B2964" s="10" t="str">
        <f>TEXT(C2964,"yyyy")&amp;"-"&amp;"Q"&amp;LOOKUP(MONTH(C2964),{1,4,7,10},{1,2,3,4})</f>
        <v>2016-Q3</v>
      </c>
      <c r="C2964" s="19">
        <v>42614</v>
      </c>
      <c r="D2964" s="7">
        <f>YEAR(DATE(YEAR(lex_jul_2014[[#This Row],[Date]]),MONTH(lex_jul_2014[[#This Row],[Date]])+6,1))</f>
        <v>2017</v>
      </c>
      <c r="E2964" s="39" t="str">
        <f>TEXT(lex_jul_2014[[#This Row],[Date]],"YYYY")</f>
        <v>2016</v>
      </c>
      <c r="F2964" s="37" t="s">
        <v>271</v>
      </c>
      <c r="G2964" s="7" t="str">
        <f>VLOOKUP(K2964,[1]LibPAS_data!$A$2:$C$600,3,FALSE)</f>
        <v>Cochise</v>
      </c>
      <c r="H2964" s="37">
        <v>14448</v>
      </c>
      <c r="I2964" s="37" t="s">
        <v>82</v>
      </c>
      <c r="J2964" s="7" t="str">
        <f>VLOOKUP(K2964,[1]LibPAS_data!$A$2:$C$601,2,FALSE)</f>
        <v>Benson Public Library</v>
      </c>
      <c r="K2964" s="13" t="s">
        <v>158</v>
      </c>
      <c r="L2964" s="37" t="s">
        <v>76</v>
      </c>
      <c r="M2964" s="37" t="s">
        <v>266</v>
      </c>
      <c r="N2964" s="37"/>
      <c r="O2964" s="37"/>
      <c r="P2964" s="37">
        <v>0</v>
      </c>
      <c r="Q2964" s="37">
        <v>0</v>
      </c>
      <c r="R2964" s="37">
        <v>0</v>
      </c>
      <c r="S2964" s="37">
        <v>0</v>
      </c>
      <c r="T2964" s="37">
        <v>0</v>
      </c>
      <c r="U2964" s="37">
        <v>0</v>
      </c>
      <c r="V2964" s="37">
        <v>0</v>
      </c>
    </row>
    <row r="2965" spans="1:22" ht="14.55" x14ac:dyDescent="0.35">
      <c r="A2965" s="22" t="e">
        <f>VLOOKUP(lex_jul_2014[[#This Row],[Locationid]],[1]LibPAS_data!$A$2:$D$264,4,FALSE)</f>
        <v>#N/A</v>
      </c>
      <c r="B2965" s="10" t="str">
        <f>TEXT(C2965,"yyyy")&amp;"-"&amp;"Q"&amp;LOOKUP(MONTH(C2965),{1,4,7,10},{1,2,3,4})</f>
        <v>2016-Q3</v>
      </c>
      <c r="C2965" s="19">
        <v>42614</v>
      </c>
      <c r="D2965" s="7">
        <f>YEAR(DATE(YEAR(lex_jul_2014[[#This Row],[Date]]),MONTH(lex_jul_2014[[#This Row],[Date]])+6,1))</f>
        <v>2017</v>
      </c>
      <c r="E2965" s="39" t="str">
        <f>TEXT(lex_jul_2014[[#This Row],[Date]],"YYYY")</f>
        <v>2016</v>
      </c>
      <c r="F2965" s="37" t="s">
        <v>271</v>
      </c>
      <c r="G2965" s="7" t="str">
        <f>VLOOKUP(K2965,[1]LibPAS_data!$A$2:$C$600,3,FALSE)</f>
        <v>Yavapai</v>
      </c>
      <c r="H2965" s="37">
        <v>14536</v>
      </c>
      <c r="I2965" s="37" t="s">
        <v>55</v>
      </c>
      <c r="J2965" s="7" t="str">
        <f>VLOOKUP(K2965,[1]LibPAS_data!$A$2:$C$601,2,FALSE)</f>
        <v>Black Canyon City Community Library</v>
      </c>
      <c r="K2965" s="13" t="s">
        <v>159</v>
      </c>
      <c r="L2965" s="37" t="s">
        <v>39</v>
      </c>
      <c r="M2965" s="37" t="s">
        <v>266</v>
      </c>
      <c r="N2965" s="37"/>
      <c r="O2965" s="37"/>
      <c r="P2965" s="37">
        <v>0</v>
      </c>
      <c r="Q2965" s="37">
        <v>0</v>
      </c>
      <c r="R2965" s="37">
        <v>0</v>
      </c>
      <c r="S2965" s="37">
        <v>0</v>
      </c>
      <c r="T2965" s="37">
        <v>0</v>
      </c>
      <c r="U2965" s="37">
        <v>0</v>
      </c>
      <c r="V2965" s="37">
        <v>0</v>
      </c>
    </row>
    <row r="2966" spans="1:22" ht="14.55" x14ac:dyDescent="0.35">
      <c r="A2966" s="22" t="e">
        <f>VLOOKUP(lex_jul_2014[[#This Row],[Locationid]],[1]LibPAS_data!$A$2:$D$264,4,FALSE)</f>
        <v>#N/A</v>
      </c>
      <c r="B2966" s="10" t="str">
        <f>TEXT(C2966,"yyyy")&amp;"-"&amp;"Q"&amp;LOOKUP(MONTH(C2966),{1,4,7,10},{1,2,3,4})</f>
        <v>2016-Q3</v>
      </c>
      <c r="C2966" s="19">
        <v>42614</v>
      </c>
      <c r="D2966" s="7">
        <f>YEAR(DATE(YEAR(lex_jul_2014[[#This Row],[Date]]),MONTH(lex_jul_2014[[#This Row],[Date]])+6,1))</f>
        <v>2017</v>
      </c>
      <c r="E2966" s="39" t="str">
        <f>TEXT(lex_jul_2014[[#This Row],[Date]],"YYYY")</f>
        <v>2016</v>
      </c>
      <c r="F2966" s="37" t="s">
        <v>271</v>
      </c>
      <c r="G2966" s="7" t="str">
        <f>VLOOKUP(K2966,[1]LibPAS_data!$A$2:$C$600,3,FALSE)</f>
        <v>Greenlee</v>
      </c>
      <c r="H2966" s="37">
        <v>14469</v>
      </c>
      <c r="I2966" s="37" t="s">
        <v>71</v>
      </c>
      <c r="J2966" s="7" t="str">
        <f>VLOOKUP(K2966,[1]LibPAS_data!$A$2:$C$601,2,FALSE)</f>
        <v>Blue Public Library</v>
      </c>
      <c r="K2966" s="13" t="s">
        <v>160</v>
      </c>
      <c r="L2966" s="37" t="s">
        <v>70</v>
      </c>
      <c r="M2966" s="37" t="s">
        <v>266</v>
      </c>
      <c r="N2966" s="37"/>
      <c r="O2966" s="37"/>
      <c r="P2966" s="37">
        <v>0</v>
      </c>
      <c r="Q2966" s="37">
        <v>0</v>
      </c>
      <c r="R2966" s="37">
        <v>0</v>
      </c>
      <c r="S2966" s="37">
        <v>0</v>
      </c>
      <c r="T2966" s="37">
        <v>0</v>
      </c>
      <c r="U2966" s="37">
        <v>0</v>
      </c>
      <c r="V2966" s="37">
        <v>0</v>
      </c>
    </row>
    <row r="2967" spans="1:22" ht="14.55" x14ac:dyDescent="0.35">
      <c r="A2967" s="22" t="e">
        <f>VLOOKUP(lex_jul_2014[[#This Row],[Locationid]],[1]LibPAS_data!$A$2:$D$264,4,FALSE)</f>
        <v>#N/A</v>
      </c>
      <c r="B2967" s="10" t="str">
        <f>TEXT(C2967,"yyyy")&amp;"-"&amp;"Q"&amp;LOOKUP(MONTH(C2967),{1,4,7,10},{1,2,3,4})</f>
        <v>2016-Q3</v>
      </c>
      <c r="C2967" s="19">
        <v>42614</v>
      </c>
      <c r="D2967" s="7">
        <f>YEAR(DATE(YEAR(lex_jul_2014[[#This Row],[Date]]),MONTH(lex_jul_2014[[#This Row],[Date]])+6,1))</f>
        <v>2017</v>
      </c>
      <c r="E2967" s="39" t="str">
        <f>TEXT(lex_jul_2014[[#This Row],[Date]],"YYYY")</f>
        <v>2016</v>
      </c>
      <c r="F2967" s="37" t="s">
        <v>271</v>
      </c>
      <c r="G2967" s="7" t="str">
        <f>VLOOKUP(K2967,[1]LibPAS_data!$A$2:$C$600,3,FALSE)</f>
        <v>La Paz</v>
      </c>
      <c r="H2967" s="37">
        <v>14474</v>
      </c>
      <c r="I2967" s="37" t="s">
        <v>36</v>
      </c>
      <c r="J2967" s="7" t="str">
        <f>VLOOKUP(K2967,[1]LibPAS_data!$A$2:$C$601,2,FALSE)</f>
        <v>Bouse Public Library</v>
      </c>
      <c r="K2967" s="13" t="s">
        <v>161</v>
      </c>
      <c r="L2967" s="37" t="s">
        <v>34</v>
      </c>
      <c r="M2967" s="37" t="s">
        <v>266</v>
      </c>
      <c r="N2967" s="37"/>
      <c r="O2967" s="37"/>
      <c r="P2967" s="37">
        <v>0</v>
      </c>
      <c r="Q2967" s="37">
        <v>0</v>
      </c>
      <c r="R2967" s="37">
        <v>0</v>
      </c>
      <c r="S2967" s="37">
        <v>0</v>
      </c>
      <c r="T2967" s="37">
        <v>0</v>
      </c>
      <c r="U2967" s="37">
        <v>0</v>
      </c>
      <c r="V2967" s="37">
        <v>0</v>
      </c>
    </row>
    <row r="2968" spans="1:22" ht="14.55" x14ac:dyDescent="0.35">
      <c r="A2968" s="22" t="str">
        <f>VLOOKUP(lex_jul_2014[[#This Row],[Locationid]],[1]LibPAS_data!$A$2:$D$264,4,FALSE)</f>
        <v>N/A</v>
      </c>
      <c r="B2968" s="10" t="str">
        <f>TEXT(C2968,"yyyy")&amp;"-"&amp;"Q"&amp;LOOKUP(MONTH(C2968),{1,4,7,10},{1,2,3,4})</f>
        <v>2016-Q3</v>
      </c>
      <c r="C2968" s="19">
        <v>42614</v>
      </c>
      <c r="D2968" s="7">
        <f>YEAR(DATE(YEAR(lex_jul_2014[[#This Row],[Date]]),MONTH(lex_jul_2014[[#This Row],[Date]])+6,1))</f>
        <v>2017</v>
      </c>
      <c r="E2968" s="39" t="str">
        <f>TEXT(lex_jul_2014[[#This Row],[Date]],"YYYY")</f>
        <v>2016</v>
      </c>
      <c r="F2968" s="37" t="s">
        <v>271</v>
      </c>
      <c r="G2968" s="7" t="str">
        <f>VLOOKUP(K2968,[1]LibPAS_data!$A$2:$C$600,3,FALSE)</f>
        <v>Maricopa</v>
      </c>
      <c r="H2968" s="37">
        <v>14478</v>
      </c>
      <c r="I2968" s="37" t="s">
        <v>100</v>
      </c>
      <c r="J2968" s="7" t="str">
        <f>VLOOKUP(K2968,[1]LibPAS_data!$A$2:$C$601,2,FALSE)</f>
        <v>Buckeye Public Library</v>
      </c>
      <c r="K2968" s="13" t="s">
        <v>162</v>
      </c>
      <c r="L2968" s="37" t="s">
        <v>96</v>
      </c>
      <c r="M2968" s="37" t="s">
        <v>266</v>
      </c>
      <c r="N2968" s="37"/>
      <c r="O2968" s="37"/>
      <c r="P2968" s="37">
        <v>3</v>
      </c>
      <c r="Q2968" s="37">
        <v>2</v>
      </c>
      <c r="R2968" s="37">
        <v>28</v>
      </c>
      <c r="S2968" s="37">
        <v>3</v>
      </c>
      <c r="T2968" s="37">
        <v>0</v>
      </c>
      <c r="U2968" s="37">
        <v>1</v>
      </c>
      <c r="V2968" s="37">
        <v>1</v>
      </c>
    </row>
    <row r="2969" spans="1:22" ht="14.55" x14ac:dyDescent="0.35">
      <c r="A2969" s="22">
        <f>VLOOKUP(lex_jul_2014[[#This Row],[Locationid]],[1]LibPAS_data!$A$2:$D$264,4,FALSE)</f>
        <v>3311</v>
      </c>
      <c r="B2969" s="10" t="str">
        <f>TEXT(C2969,"yyyy")&amp;"-"&amp;"Q"&amp;LOOKUP(MONTH(C2969),{1,4,7,10},{1,2,3,4})</f>
        <v>2016-Q3</v>
      </c>
      <c r="C2969" s="19">
        <v>42614</v>
      </c>
      <c r="D2969" s="7">
        <f>YEAR(DATE(YEAR(lex_jul_2014[[#This Row],[Date]]),MONTH(lex_jul_2014[[#This Row],[Date]])+6,1))</f>
        <v>2017</v>
      </c>
      <c r="E2969" s="39" t="str">
        <f>TEXT(lex_jul_2014[[#This Row],[Date]],"YYYY")</f>
        <v>2016</v>
      </c>
      <c r="F2969" s="37" t="s">
        <v>271</v>
      </c>
      <c r="G2969" s="7" t="str">
        <f>VLOOKUP(K2969,[1]LibPAS_data!$A$2:$C$600,3,FALSE)</f>
        <v>Yavapai</v>
      </c>
      <c r="H2969" s="37">
        <v>14521</v>
      </c>
      <c r="I2969" s="37" t="s">
        <v>56</v>
      </c>
      <c r="J2969" s="7" t="str">
        <f>VLOOKUP(K2969,[1]LibPAS_data!$A$2:$C$601,2,FALSE)</f>
        <v>Camp Verde Community Library</v>
      </c>
      <c r="K2969" s="13" t="s">
        <v>163</v>
      </c>
      <c r="L2969" s="37" t="s">
        <v>39</v>
      </c>
      <c r="M2969" s="37" t="s">
        <v>266</v>
      </c>
      <c r="N2969" s="37"/>
      <c r="O2969" s="37"/>
      <c r="P2969" s="37">
        <v>4</v>
      </c>
      <c r="Q2969" s="37">
        <v>0</v>
      </c>
      <c r="R2969" s="37">
        <v>7</v>
      </c>
      <c r="S2969" s="37">
        <v>0</v>
      </c>
      <c r="T2969" s="37">
        <v>0</v>
      </c>
      <c r="U2969" s="37">
        <v>0</v>
      </c>
      <c r="V2969" s="37">
        <v>3</v>
      </c>
    </row>
    <row r="2970" spans="1:22" ht="14.55" x14ac:dyDescent="0.35">
      <c r="A2970" s="22">
        <f>VLOOKUP(lex_jul_2014[[#This Row],[Locationid]],[1]LibPAS_data!$A$2:$D$264,4,FALSE)</f>
        <v>48762</v>
      </c>
      <c r="B2970" s="10" t="str">
        <f>TEXT(C2970,"yyyy")&amp;"-"&amp;"Q"&amp;LOOKUP(MONTH(C2970),{1,4,7,10},{1,2,3,4})</f>
        <v>2016-Q3</v>
      </c>
      <c r="C2970" s="19">
        <v>42614</v>
      </c>
      <c r="D2970" s="7">
        <f>YEAR(DATE(YEAR(lex_jul_2014[[#This Row],[Date]]),MONTH(lex_jul_2014[[#This Row],[Date]])+6,1))</f>
        <v>2017</v>
      </c>
      <c r="E2970" s="39" t="str">
        <f>TEXT(lex_jul_2014[[#This Row],[Date]],"YYYY")</f>
        <v>2016</v>
      </c>
      <c r="F2970" s="37" t="s">
        <v>271</v>
      </c>
      <c r="G2970" s="7" t="str">
        <f>VLOOKUP(K2970,[1]LibPAS_data!$A$2:$C$600,3,FALSE)</f>
        <v>Pinal</v>
      </c>
      <c r="H2970" s="37">
        <v>13835</v>
      </c>
      <c r="I2970" s="37" t="s">
        <v>19</v>
      </c>
      <c r="J2970" s="7" t="str">
        <f>VLOOKUP(K2970,[1]LibPAS_data!$A$2:$C$601,2,FALSE)</f>
        <v>Casa Grande Public Library</v>
      </c>
      <c r="K2970" s="13" t="s">
        <v>164</v>
      </c>
      <c r="L2970" s="37" t="s">
        <v>13</v>
      </c>
      <c r="M2970" s="37" t="s">
        <v>266</v>
      </c>
      <c r="N2970" s="37"/>
      <c r="O2970" s="37"/>
      <c r="P2970" s="37">
        <v>0</v>
      </c>
      <c r="Q2970" s="37">
        <v>0</v>
      </c>
      <c r="R2970" s="37">
        <v>0</v>
      </c>
      <c r="S2970" s="37">
        <v>0</v>
      </c>
      <c r="T2970" s="37">
        <v>0</v>
      </c>
      <c r="U2970" s="37">
        <v>0</v>
      </c>
      <c r="V2970" s="37">
        <v>0</v>
      </c>
    </row>
    <row r="2971" spans="1:22" ht="14.55" x14ac:dyDescent="0.35">
      <c r="A2971" s="22" t="e">
        <f>VLOOKUP(lex_jul_2014[[#This Row],[Locationid]],[1]LibPAS_data!$A$2:$D$264,4,FALSE)</f>
        <v>#N/A</v>
      </c>
      <c r="B2971" s="10" t="str">
        <f>TEXT(C2971,"yyyy")&amp;"-"&amp;"Q"&amp;LOOKUP(MONTH(C2971),{1,4,7,10},{1,2,3,4})</f>
        <v>2016-Q3</v>
      </c>
      <c r="C2971" s="19">
        <v>42614</v>
      </c>
      <c r="D2971" s="7">
        <f>YEAR(DATE(YEAR(lex_jul_2014[[#This Row],[Date]]),MONTH(lex_jul_2014[[#This Row],[Date]])+6,1))</f>
        <v>2017</v>
      </c>
      <c r="E2971" s="39" t="str">
        <f>TEXT(lex_jul_2014[[#This Row],[Date]],"YYYY")</f>
        <v>2016</v>
      </c>
      <c r="F2971" s="37" t="s">
        <v>271</v>
      </c>
      <c r="G2971" s="7" t="str">
        <f>VLOOKUP(K2971,[1]LibPAS_data!$A$2:$C$600,3,FALSE)</f>
        <v>Yavapai</v>
      </c>
      <c r="H2971" s="37">
        <v>14325</v>
      </c>
      <c r="I2971" s="37" t="s">
        <v>37</v>
      </c>
      <c r="J2971" s="7" t="str">
        <f>VLOOKUP(K2971,[1]LibPAS_data!$A$2:$C$601,2,FALSE)</f>
        <v>Centennial Public Library</v>
      </c>
      <c r="K2971" s="13" t="s">
        <v>165</v>
      </c>
      <c r="L2971" s="37" t="s">
        <v>34</v>
      </c>
      <c r="M2971" s="37" t="s">
        <v>266</v>
      </c>
      <c r="N2971" s="37"/>
      <c r="O2971" s="37"/>
      <c r="P2971" s="37">
        <v>0</v>
      </c>
      <c r="Q2971" s="37">
        <v>1</v>
      </c>
      <c r="R2971" s="37">
        <v>2</v>
      </c>
      <c r="S2971" s="37">
        <v>0</v>
      </c>
      <c r="T2971" s="37">
        <v>0</v>
      </c>
      <c r="U2971" s="37">
        <v>0</v>
      </c>
      <c r="V2971" s="37">
        <v>0</v>
      </c>
    </row>
    <row r="2972" spans="1:22" ht="14.55" x14ac:dyDescent="0.35">
      <c r="A2972" s="22">
        <f>VLOOKUP(lex_jul_2014[[#This Row],[Locationid]],[1]LibPAS_data!$A$2:$D$264,4,FALSE)</f>
        <v>309229</v>
      </c>
      <c r="B2972" s="10" t="str">
        <f>TEXT(C2972,"yyyy")&amp;"-"&amp;"Q"&amp;LOOKUP(MONTH(C2972),{1,4,7,10},{1,2,3,4})</f>
        <v>2016-Q3</v>
      </c>
      <c r="C2972" s="19">
        <v>42614</v>
      </c>
      <c r="D2972" s="7">
        <f>YEAR(DATE(YEAR(lex_jul_2014[[#This Row],[Date]]),MONTH(lex_jul_2014[[#This Row],[Date]])+6,1))</f>
        <v>2017</v>
      </c>
      <c r="E2972" s="39" t="str">
        <f>TEXT(lex_jul_2014[[#This Row],[Date]],"YYYY")</f>
        <v>2016</v>
      </c>
      <c r="F2972" s="37" t="s">
        <v>271</v>
      </c>
      <c r="G2972" s="7" t="str">
        <f>VLOOKUP(K2972,[1]LibPAS_data!$A$2:$C$600,3,FALSE)</f>
        <v>Maricopa</v>
      </c>
      <c r="H2972" s="37">
        <v>12890</v>
      </c>
      <c r="I2972" s="37" t="s">
        <v>99</v>
      </c>
      <c r="J2972" s="7" t="str">
        <f>VLOOKUP(K2972,[1]LibPAS_data!$A$2:$C$601,2,FALSE)</f>
        <v xml:space="preserve">Chandler Public Library </v>
      </c>
      <c r="K2972" s="13" t="s">
        <v>166</v>
      </c>
      <c r="L2972" s="37" t="s">
        <v>96</v>
      </c>
      <c r="M2972" s="37" t="s">
        <v>266</v>
      </c>
      <c r="N2972" s="37"/>
      <c r="O2972" s="37"/>
      <c r="P2972" s="37">
        <v>10</v>
      </c>
      <c r="Q2972" s="37">
        <v>1</v>
      </c>
      <c r="R2972" s="37">
        <v>103</v>
      </c>
      <c r="S2972" s="37">
        <v>1</v>
      </c>
      <c r="T2972" s="37">
        <v>1</v>
      </c>
      <c r="U2972" s="37">
        <v>2</v>
      </c>
      <c r="V2972" s="37">
        <v>0</v>
      </c>
    </row>
    <row r="2973" spans="1:22" ht="14.55" x14ac:dyDescent="0.35">
      <c r="A2973" s="22">
        <f>VLOOKUP(lex_jul_2014[[#This Row],[Locationid]],[1]LibPAS_data!$A$2:$D$264,4,FALSE)</f>
        <v>10528</v>
      </c>
      <c r="B2973" s="10" t="str">
        <f>TEXT(C2973,"yyyy")&amp;"-"&amp;"Q"&amp;LOOKUP(MONTH(C2973),{1,4,7,10},{1,2,3,4})</f>
        <v>2016-Q3</v>
      </c>
      <c r="C2973" s="19">
        <v>42614</v>
      </c>
      <c r="D2973" s="7">
        <f>YEAR(DATE(YEAR(lex_jul_2014[[#This Row],[Date]]),MONTH(lex_jul_2014[[#This Row],[Date]])+6,1))</f>
        <v>2017</v>
      </c>
      <c r="E2973" s="39" t="str">
        <f>TEXT(lex_jul_2014[[#This Row],[Date]],"YYYY")</f>
        <v>2016</v>
      </c>
      <c r="F2973" s="37" t="s">
        <v>271</v>
      </c>
      <c r="G2973" s="7" t="str">
        <f>VLOOKUP(K2973,[1]LibPAS_data!$A$2:$C$600,3,FALSE)</f>
        <v>Yavapai</v>
      </c>
      <c r="H2973" s="37">
        <v>14522</v>
      </c>
      <c r="I2973" s="37" t="s">
        <v>57</v>
      </c>
      <c r="J2973" s="7" t="str">
        <f>VLOOKUP(K2973,[1]LibPAS_data!$A$2:$C$601,2,FALSE)</f>
        <v>Chino Valley Public Library</v>
      </c>
      <c r="K2973" s="13" t="s">
        <v>167</v>
      </c>
      <c r="L2973" s="37" t="s">
        <v>39</v>
      </c>
      <c r="M2973" s="37" t="s">
        <v>266</v>
      </c>
      <c r="N2973" s="37"/>
      <c r="O2973" s="37"/>
      <c r="P2973" s="37">
        <v>0</v>
      </c>
      <c r="Q2973" s="37">
        <v>0</v>
      </c>
      <c r="R2973" s="37">
        <v>0</v>
      </c>
      <c r="S2973" s="37">
        <v>0</v>
      </c>
      <c r="T2973" s="37">
        <v>0</v>
      </c>
      <c r="U2973" s="37">
        <v>0</v>
      </c>
      <c r="V2973" s="37">
        <v>0</v>
      </c>
    </row>
    <row r="2974" spans="1:22" ht="14.55" x14ac:dyDescent="0.35">
      <c r="A2974" s="22" t="e">
        <f>VLOOKUP(lex_jul_2014[[#This Row],[Locationid]],[1]LibPAS_data!$A$2:$D$264,4,FALSE)</f>
        <v>#N/A</v>
      </c>
      <c r="B2974" s="10" t="str">
        <f>TEXT(C2974,"yyyy")&amp;"-"&amp;"Q"&amp;LOOKUP(MONTH(C2974),{1,4,7,10},{1,2,3,4})</f>
        <v>2016-Q3</v>
      </c>
      <c r="C2974" s="19">
        <v>42614</v>
      </c>
      <c r="D2974" s="7">
        <f>YEAR(DATE(YEAR(lex_jul_2014[[#This Row],[Date]]),MONTH(lex_jul_2014[[#This Row],[Date]])+6,1))</f>
        <v>2017</v>
      </c>
      <c r="E2974" s="39" t="str">
        <f>TEXT(lex_jul_2014[[#This Row],[Date]],"YYYY")</f>
        <v>2016</v>
      </c>
      <c r="F2974" s="37" t="s">
        <v>271</v>
      </c>
      <c r="G2974" s="7" t="str">
        <f>VLOOKUP(K2974,[1]LibPAS_data!$A$2:$C$600,3,FALSE)</f>
        <v>Navajo</v>
      </c>
      <c r="H2974" s="37">
        <v>14494</v>
      </c>
      <c r="I2974" s="37" t="s">
        <v>116</v>
      </c>
      <c r="J2974" s="7" t="str">
        <f>VLOOKUP(K2974,[1]LibPAS_data!$A$2:$C$601,2,FALSE)</f>
        <v>Cibecue Community Library</v>
      </c>
      <c r="K2974" s="13" t="s">
        <v>168</v>
      </c>
      <c r="L2974" s="37" t="s">
        <v>114</v>
      </c>
      <c r="M2974" s="37" t="s">
        <v>266</v>
      </c>
      <c r="N2974" s="37"/>
      <c r="O2974" s="37"/>
      <c r="P2974" s="37">
        <v>0</v>
      </c>
      <c r="Q2974" s="37">
        <v>0</v>
      </c>
      <c r="R2974" s="37">
        <v>0</v>
      </c>
      <c r="S2974" s="37">
        <v>0</v>
      </c>
      <c r="T2974" s="37">
        <v>0</v>
      </c>
      <c r="U2974" s="37">
        <v>0</v>
      </c>
      <c r="V2974" s="37">
        <v>0</v>
      </c>
    </row>
    <row r="2975" spans="1:22" ht="14.55" x14ac:dyDescent="0.35">
      <c r="A2975" s="22">
        <f>VLOOKUP(lex_jul_2014[[#This Row],[Locationid]],[1]LibPAS_data!$A$2:$D$264,4,FALSE)</f>
        <v>147983</v>
      </c>
      <c r="B2975" s="10" t="str">
        <f>TEXT(C2975,"yyyy")&amp;"-"&amp;"Q"&amp;LOOKUP(MONTH(C2975),{1,4,7,10},{1,2,3,4})</f>
        <v>2016-Q3</v>
      </c>
      <c r="C2975" s="19">
        <v>42614</v>
      </c>
      <c r="D2975" s="7">
        <f>YEAR(DATE(YEAR(lex_jul_2014[[#This Row],[Date]]),MONTH(lex_jul_2014[[#This Row],[Date]])+6,1))</f>
        <v>2017</v>
      </c>
      <c r="E2975" s="39" t="str">
        <f>TEXT(lex_jul_2014[[#This Row],[Date]],"YYYY")</f>
        <v>2016</v>
      </c>
      <c r="F2975" s="37" t="s">
        <v>271</v>
      </c>
      <c r="G2975" s="7" t="str">
        <f>VLOOKUP(K2975,[1]LibPAS_data!$A$2:$C$600,3,FALSE)</f>
        <v>Maricopa</v>
      </c>
      <c r="H2975" s="37">
        <v>12897</v>
      </c>
      <c r="I2975" s="37" t="s">
        <v>98</v>
      </c>
      <c r="J2975" s="7" t="str">
        <f>VLOOKUP(K2975,[1]LibPAS_data!$A$2:$C$601,2,FALSE)</f>
        <v>Mesa Public Library</v>
      </c>
      <c r="K2975" s="13" t="s">
        <v>210</v>
      </c>
      <c r="L2975" s="37" t="s">
        <v>96</v>
      </c>
      <c r="M2975" s="37" t="s">
        <v>266</v>
      </c>
      <c r="N2975" s="37"/>
      <c r="O2975" s="37"/>
      <c r="P2975" s="37">
        <v>9</v>
      </c>
      <c r="Q2975" s="37">
        <v>7</v>
      </c>
      <c r="R2975" s="37">
        <v>46</v>
      </c>
      <c r="S2975" s="37">
        <v>0</v>
      </c>
      <c r="T2975" s="37">
        <v>0</v>
      </c>
      <c r="U2975" s="37">
        <v>4</v>
      </c>
      <c r="V2975" s="37">
        <v>12</v>
      </c>
    </row>
    <row r="2976" spans="1:22" ht="14.55" x14ac:dyDescent="0.35">
      <c r="A2976" s="22">
        <f>VLOOKUP(lex_jul_2014[[#This Row],[Locationid]],[1]LibPAS_data!$A$2:$D$264,4,FALSE)</f>
        <v>534</v>
      </c>
      <c r="B2976" s="10" t="str">
        <f>TEXT(C2976,"yyyy")&amp;"-"&amp;"Q"&amp;LOOKUP(MONTH(C2976),{1,4,7,10},{1,2,3,4})</f>
        <v>2016-Q3</v>
      </c>
      <c r="C2976" s="19">
        <v>42614</v>
      </c>
      <c r="D2976" s="7">
        <f>YEAR(DATE(YEAR(lex_jul_2014[[#This Row],[Date]]),MONTH(lex_jul_2014[[#This Row],[Date]])+6,1))</f>
        <v>2017</v>
      </c>
      <c r="E2976" s="39" t="str">
        <f>TEXT(lex_jul_2014[[#This Row],[Date]],"YYYY")</f>
        <v>2016</v>
      </c>
      <c r="F2976" s="37" t="s">
        <v>271</v>
      </c>
      <c r="G2976" s="7" t="str">
        <f>VLOOKUP(K2976,[1]LibPAS_data!$A$2:$C$600,3,FALSE)</f>
        <v>Yavapai</v>
      </c>
      <c r="H2976" s="37">
        <v>14509</v>
      </c>
      <c r="I2976" s="37" t="s">
        <v>283</v>
      </c>
      <c r="J2976" s="7" t="str">
        <f>VLOOKUP(K2976,[1]LibPAS_data!$A$2:$C$601,2,FALSE)</f>
        <v>Clark Memorial</v>
      </c>
      <c r="K2976" s="13" t="s">
        <v>269</v>
      </c>
      <c r="L2976" s="37" t="s">
        <v>131</v>
      </c>
      <c r="M2976" s="37" t="s">
        <v>266</v>
      </c>
      <c r="N2976" s="37"/>
      <c r="O2976" s="37"/>
      <c r="P2976" s="37">
        <v>0</v>
      </c>
      <c r="Q2976" s="37">
        <v>0</v>
      </c>
      <c r="R2976" s="37">
        <v>0</v>
      </c>
      <c r="S2976" s="37">
        <v>0</v>
      </c>
      <c r="T2976" s="37">
        <v>0</v>
      </c>
      <c r="U2976" s="37">
        <v>0</v>
      </c>
      <c r="V2976" s="37">
        <v>0</v>
      </c>
    </row>
    <row r="2977" spans="1:22" ht="14.55" x14ac:dyDescent="0.35">
      <c r="A2977" s="22">
        <f>VLOOKUP(lex_jul_2014[[#This Row],[Locationid]],[1]LibPAS_data!$A$2:$D$264,4,FALSE)</f>
        <v>534</v>
      </c>
      <c r="B2977" s="10" t="str">
        <f>TEXT(C2977,"yyyy")&amp;"-"&amp;"Q"&amp;LOOKUP(MONTH(C2977),{1,4,7,10},{1,2,3,4})</f>
        <v>2016-Q3</v>
      </c>
      <c r="C2977" s="19">
        <v>42614</v>
      </c>
      <c r="D2977" s="7">
        <f>YEAR(DATE(YEAR(lex_jul_2014[[#This Row],[Date]]),MONTH(lex_jul_2014[[#This Row],[Date]])+6,1))</f>
        <v>2017</v>
      </c>
      <c r="E2977" s="39" t="str">
        <f>TEXT(lex_jul_2014[[#This Row],[Date]],"YYYY")</f>
        <v>2016</v>
      </c>
      <c r="F2977" s="37" t="s">
        <v>271</v>
      </c>
      <c r="G2977" s="7" t="str">
        <f>VLOOKUP(K2977,[1]LibPAS_data!$A$2:$C$600,3,FALSE)</f>
        <v>Yavapai</v>
      </c>
      <c r="H2977" s="37">
        <v>14538</v>
      </c>
      <c r="I2977" s="37" t="s">
        <v>268</v>
      </c>
      <c r="J2977" s="7" t="str">
        <f>VLOOKUP(K2977,[1]LibPAS_data!$A$2:$C$601,2,FALSE)</f>
        <v>Clark Memorial</v>
      </c>
      <c r="K2977" s="13" t="s">
        <v>269</v>
      </c>
      <c r="L2977" s="37" t="s">
        <v>39</v>
      </c>
      <c r="M2977" s="37" t="s">
        <v>266</v>
      </c>
      <c r="N2977" s="37"/>
      <c r="O2977" s="37"/>
      <c r="P2977" s="37">
        <v>0</v>
      </c>
      <c r="Q2977" s="37">
        <v>0</v>
      </c>
      <c r="R2977" s="37">
        <v>0</v>
      </c>
      <c r="S2977" s="37">
        <v>0</v>
      </c>
      <c r="T2977" s="37">
        <v>0</v>
      </c>
      <c r="U2977" s="37">
        <v>0</v>
      </c>
      <c r="V2977" s="37">
        <v>0</v>
      </c>
    </row>
    <row r="2978" spans="1:22" ht="14.55" x14ac:dyDescent="0.35">
      <c r="A2978" s="22" t="e">
        <f>VLOOKUP(lex_jul_2014[[#This Row],[Locationid]],[1]LibPAS_data!$A$2:$D$264,4,FALSE)</f>
        <v>#N/A</v>
      </c>
      <c r="B2978" s="10" t="str">
        <f>TEXT(C2978,"yyyy")&amp;"-"&amp;"Q"&amp;LOOKUP(MONTH(C2978),{1,4,7,10},{1,2,3,4})</f>
        <v>2016-Q3</v>
      </c>
      <c r="C2978" s="19">
        <v>42614</v>
      </c>
      <c r="D2978" s="7">
        <f>YEAR(DATE(YEAR(lex_jul_2014[[#This Row],[Date]]),MONTH(lex_jul_2014[[#This Row],[Date]])+6,1))</f>
        <v>2017</v>
      </c>
      <c r="E2978" s="39" t="str">
        <f>TEXT(lex_jul_2014[[#This Row],[Date]],"YYYY")</f>
        <v>2016</v>
      </c>
      <c r="F2978" s="37" t="s">
        <v>271</v>
      </c>
      <c r="G2978" s="7" t="str">
        <f>VLOOKUP(K2978,[1]LibPAS_data!$A$2:$C$600,3,FALSE)</f>
        <v>Navajo</v>
      </c>
      <c r="H2978" s="37">
        <v>14495</v>
      </c>
      <c r="I2978" s="37" t="s">
        <v>117</v>
      </c>
      <c r="J2978" s="7" t="str">
        <f>VLOOKUP(K2978,[1]LibPAS_data!$A$2:$C$601,2,FALSE)</f>
        <v>Clay Springs Public Library</v>
      </c>
      <c r="K2978" s="13" t="s">
        <v>169</v>
      </c>
      <c r="L2978" s="37" t="s">
        <v>114</v>
      </c>
      <c r="M2978" s="37" t="s">
        <v>266</v>
      </c>
      <c r="N2978" s="37"/>
      <c r="O2978" s="37"/>
      <c r="P2978" s="37">
        <v>0</v>
      </c>
      <c r="Q2978" s="37">
        <v>0</v>
      </c>
      <c r="R2978" s="37">
        <v>0</v>
      </c>
      <c r="S2978" s="37">
        <v>0</v>
      </c>
      <c r="T2978" s="37">
        <v>0</v>
      </c>
      <c r="U2978" s="37">
        <v>0</v>
      </c>
      <c r="V2978" s="37">
        <v>0</v>
      </c>
    </row>
    <row r="2979" spans="1:22" ht="14.55" x14ac:dyDescent="0.35">
      <c r="A2979" s="22">
        <f>VLOOKUP(lex_jul_2014[[#This Row],[Locationid]],[1]LibPAS_data!$A$2:$D$264,4,FALSE)</f>
        <v>503</v>
      </c>
      <c r="B2979" s="10" t="str">
        <f>TEXT(C2979,"yyyy")&amp;"-"&amp;"Q"&amp;LOOKUP(MONTH(C2979),{1,4,7,10},{1,2,3,4})</f>
        <v>2016-Q3</v>
      </c>
      <c r="C2979" s="19">
        <v>42614</v>
      </c>
      <c r="D2979" s="7">
        <f>YEAR(DATE(YEAR(lex_jul_2014[[#This Row],[Date]]),MONTH(lex_jul_2014[[#This Row],[Date]])+6,1))</f>
        <v>2017</v>
      </c>
      <c r="E2979" s="39" t="str">
        <f>TEXT(lex_jul_2014[[#This Row],[Date]],"YYYY")</f>
        <v>2016</v>
      </c>
      <c r="F2979" s="37" t="s">
        <v>271</v>
      </c>
      <c r="G2979" s="7" t="str">
        <f>VLOOKUP(K2979,[1]LibPAS_data!$A$2:$C$600,3,FALSE)</f>
        <v>Greenlee</v>
      </c>
      <c r="H2979" s="37">
        <v>14470</v>
      </c>
      <c r="I2979" s="37" t="s">
        <v>72</v>
      </c>
      <c r="J2979" s="7" t="str">
        <f>VLOOKUP(K2979,[1]LibPAS_data!$A$2:$C$601,2,FALSE)</f>
        <v>Clifton Public Library</v>
      </c>
      <c r="K2979" s="13" t="s">
        <v>170</v>
      </c>
      <c r="L2979" s="37" t="s">
        <v>70</v>
      </c>
      <c r="M2979" s="37" t="s">
        <v>266</v>
      </c>
      <c r="N2979" s="37"/>
      <c r="O2979" s="37"/>
      <c r="P2979" s="37">
        <v>0</v>
      </c>
      <c r="Q2979" s="37">
        <v>0</v>
      </c>
      <c r="R2979" s="37">
        <v>0</v>
      </c>
      <c r="S2979" s="37">
        <v>0</v>
      </c>
      <c r="T2979" s="37">
        <v>0</v>
      </c>
      <c r="U2979" s="37">
        <v>0</v>
      </c>
      <c r="V2979" s="37">
        <v>0</v>
      </c>
    </row>
    <row r="2980" spans="1:22" ht="14.55" x14ac:dyDescent="0.35">
      <c r="A2980" s="22">
        <f>VLOOKUP(lex_jul_2014[[#This Row],[Locationid]],[1]LibPAS_data!$A$2:$D$264,4,FALSE)</f>
        <v>1469</v>
      </c>
      <c r="B2980" s="10" t="str">
        <f>TEXT(C2980,"yyyy")&amp;"-"&amp;"Q"&amp;LOOKUP(MONTH(C2980),{1,4,7,10},{1,2,3,4})</f>
        <v>2016-Q3</v>
      </c>
      <c r="C2980" s="19">
        <v>42614</v>
      </c>
      <c r="D2980" s="7">
        <f>YEAR(DATE(YEAR(lex_jul_2014[[#This Row],[Date]]),MONTH(lex_jul_2014[[#This Row],[Date]])+6,1))</f>
        <v>2017</v>
      </c>
      <c r="E2980" s="39" t="str">
        <f>TEXT(lex_jul_2014[[#This Row],[Date]],"YYYY")</f>
        <v>2016</v>
      </c>
      <c r="F2980" s="37" t="s">
        <v>271</v>
      </c>
      <c r="G2980" s="7" t="str">
        <f>VLOOKUP(K2980,[1]LibPAS_data!$A$2:$C$600,3,FALSE)</f>
        <v>Cochise</v>
      </c>
      <c r="H2980" s="37">
        <v>5783</v>
      </c>
      <c r="I2980" s="37" t="s">
        <v>79</v>
      </c>
      <c r="J2980" s="7" t="str">
        <f>VLOOKUP(K2980,[1]LibPAS_data!$A$2:$C$601,2,FALSE)</f>
        <v>Cochise County Library District</v>
      </c>
      <c r="K2980" s="13" t="s">
        <v>171</v>
      </c>
      <c r="L2980" s="37" t="s">
        <v>76</v>
      </c>
      <c r="M2980" s="37" t="s">
        <v>266</v>
      </c>
      <c r="N2980" s="37"/>
      <c r="O2980" s="37"/>
      <c r="P2980" s="37">
        <v>8</v>
      </c>
      <c r="Q2980" s="37">
        <v>2</v>
      </c>
      <c r="R2980" s="37">
        <v>77</v>
      </c>
      <c r="S2980" s="37">
        <v>0</v>
      </c>
      <c r="T2980" s="37">
        <v>1</v>
      </c>
      <c r="U2980" s="37">
        <v>0</v>
      </c>
      <c r="V2980" s="37">
        <v>1</v>
      </c>
    </row>
    <row r="2981" spans="1:22" ht="14.55" x14ac:dyDescent="0.35">
      <c r="A2981" s="22">
        <f>VLOOKUP(lex_jul_2014[[#This Row],[Locationid]],[1]LibPAS_data!$A$2:$D$264,4,FALSE)</f>
        <v>150</v>
      </c>
      <c r="B2981" s="10" t="str">
        <f>TEXT(C2981,"yyyy")&amp;"-"&amp;"Q"&amp;LOOKUP(MONTH(C2981),{1,4,7,10},{1,2,3,4})</f>
        <v>2016-Q3</v>
      </c>
      <c r="C2981" s="19">
        <v>42614</v>
      </c>
      <c r="D2981" s="7">
        <f>YEAR(DATE(YEAR(lex_jul_2014[[#This Row],[Date]]),MONTH(lex_jul_2014[[#This Row],[Date]])+6,1))</f>
        <v>2017</v>
      </c>
      <c r="E2981" s="39" t="str">
        <f>TEXT(lex_jul_2014[[#This Row],[Date]],"YYYY")</f>
        <v>2016</v>
      </c>
      <c r="F2981" s="37" t="s">
        <v>271</v>
      </c>
      <c r="G2981" s="7" t="str">
        <f>VLOOKUP(K2981,[1]LibPAS_data!$A$2:$C$600,3,FALSE)</f>
        <v>Yuma</v>
      </c>
      <c r="H2981" s="37">
        <v>14528</v>
      </c>
      <c r="I2981" s="37" t="s">
        <v>142</v>
      </c>
      <c r="J2981" s="7" t="str">
        <f>VLOOKUP(K2981,[1]LibPAS_data!$A$2:$C$601,2,FALSE)</f>
        <v>Cocopah Tribal Library</v>
      </c>
      <c r="K2981" s="13" t="s">
        <v>172</v>
      </c>
      <c r="L2981" s="37" t="s">
        <v>141</v>
      </c>
      <c r="M2981" s="37" t="s">
        <v>266</v>
      </c>
      <c r="N2981" s="37"/>
      <c r="O2981" s="37"/>
      <c r="P2981" s="37">
        <v>0</v>
      </c>
      <c r="Q2981" s="37">
        <v>0</v>
      </c>
      <c r="R2981" s="37">
        <v>0</v>
      </c>
      <c r="S2981" s="37">
        <v>0</v>
      </c>
      <c r="T2981" s="37">
        <v>0</v>
      </c>
      <c r="U2981" s="37">
        <v>0</v>
      </c>
      <c r="V2981" s="37">
        <v>0</v>
      </c>
    </row>
    <row r="2982" spans="1:22" ht="14.55" x14ac:dyDescent="0.35">
      <c r="A2982" s="22">
        <f>VLOOKUP(lex_jul_2014[[#This Row],[Locationid]],[1]LibPAS_data!$A$2:$D$264,4,FALSE)</f>
        <v>3352</v>
      </c>
      <c r="B2982" s="10" t="str">
        <f>TEXT(C2982,"yyyy")&amp;"-"&amp;"Q"&amp;LOOKUP(MONTH(C2982),{1,4,7,10},{1,2,3,4})</f>
        <v>2016-Q3</v>
      </c>
      <c r="C2982" s="19">
        <v>42614</v>
      </c>
      <c r="D2982" s="7">
        <f>YEAR(DATE(YEAR(lex_jul_2014[[#This Row],[Date]]),MONTH(lex_jul_2014[[#This Row],[Date]])+6,1))</f>
        <v>2017</v>
      </c>
      <c r="E2982" s="39" t="str">
        <f>TEXT(lex_jul_2014[[#This Row],[Date]],"YYYY")</f>
        <v>2016</v>
      </c>
      <c r="F2982" s="37" t="s">
        <v>271</v>
      </c>
      <c r="G2982" s="7" t="str">
        <f>VLOOKUP(K2982,[1]LibPAS_data!$A$2:$C$600,3,FALSE)</f>
        <v>La Paz</v>
      </c>
      <c r="H2982" s="37">
        <v>14324</v>
      </c>
      <c r="I2982" s="37" t="s">
        <v>33</v>
      </c>
      <c r="J2982" s="7" t="str">
        <f>VLOOKUP(K2982,[1]LibPAS_data!$A$2:$C$601,2,FALSE)</f>
        <v>Colorado River Indian Tribes Library</v>
      </c>
      <c r="K2982" s="13" t="s">
        <v>173</v>
      </c>
      <c r="L2982" s="37" t="s">
        <v>34</v>
      </c>
      <c r="M2982" s="37" t="s">
        <v>266</v>
      </c>
      <c r="N2982" s="37"/>
      <c r="O2982" s="37"/>
      <c r="P2982" s="37">
        <v>0</v>
      </c>
      <c r="Q2982" s="37">
        <v>0</v>
      </c>
      <c r="R2982" s="37">
        <v>0</v>
      </c>
      <c r="S2982" s="37">
        <v>0</v>
      </c>
      <c r="T2982" s="37">
        <v>0</v>
      </c>
      <c r="U2982" s="37">
        <v>0</v>
      </c>
      <c r="V2982" s="37">
        <v>0</v>
      </c>
    </row>
    <row r="2983" spans="1:22" ht="14.55" x14ac:dyDescent="0.35">
      <c r="A2983" s="22" t="e">
        <f>VLOOKUP(lex_jul_2014[[#This Row],[Locationid]],[1]LibPAS_data!$A$2:$D$264,4,FALSE)</f>
        <v>#N/A</v>
      </c>
      <c r="B2983" s="10" t="str">
        <f>TEXT(C2983,"yyyy")&amp;"-"&amp;"Q"&amp;LOOKUP(MONTH(C2983),{1,4,7,10},{1,2,3,4})</f>
        <v>2016-Q3</v>
      </c>
      <c r="C2983" s="19">
        <v>42614</v>
      </c>
      <c r="D2983" s="7">
        <f>YEAR(DATE(YEAR(lex_jul_2014[[#This Row],[Date]]),MONTH(lex_jul_2014[[#This Row],[Date]])+6,1))</f>
        <v>2017</v>
      </c>
      <c r="E2983" s="39" t="str">
        <f>TEXT(lex_jul_2014[[#This Row],[Date]],"YYYY")</f>
        <v>2016</v>
      </c>
      <c r="F2983" s="37" t="s">
        <v>271</v>
      </c>
      <c r="G2983" s="7" t="str">
        <f>VLOOKUP(K2983,[1]LibPAS_data!$A$2:$C$600,3,FALSE)</f>
        <v>Yavapai</v>
      </c>
      <c r="H2983" s="37">
        <v>14540</v>
      </c>
      <c r="I2983" s="37" t="s">
        <v>58</v>
      </c>
      <c r="J2983" s="7" t="str">
        <f>VLOOKUP(K2983,[1]LibPAS_data!$A$2:$C$601,2,FALSE)</f>
        <v>Congress Public Library</v>
      </c>
      <c r="K2983" s="13" t="s">
        <v>174</v>
      </c>
      <c r="L2983" s="37" t="s">
        <v>39</v>
      </c>
      <c r="M2983" s="37" t="s">
        <v>266</v>
      </c>
      <c r="N2983" s="37"/>
      <c r="O2983" s="37"/>
      <c r="P2983" s="37">
        <v>0</v>
      </c>
      <c r="Q2983" s="37">
        <v>0</v>
      </c>
      <c r="R2983" s="37">
        <v>0</v>
      </c>
      <c r="S2983" s="37">
        <v>0</v>
      </c>
      <c r="T2983" s="37">
        <v>0</v>
      </c>
      <c r="U2983" s="37">
        <v>0</v>
      </c>
      <c r="V2983" s="37">
        <v>0</v>
      </c>
    </row>
    <row r="2984" spans="1:22" ht="14.55" x14ac:dyDescent="0.35">
      <c r="A2984" s="22">
        <f>VLOOKUP(lex_jul_2014[[#This Row],[Locationid]],[1]LibPAS_data!$A$2:$D$264,4,FALSE)</f>
        <v>9676</v>
      </c>
      <c r="B2984" s="10" t="str">
        <f>TEXT(C2984,"yyyy")&amp;"-"&amp;"Q"&amp;LOOKUP(MONTH(C2984),{1,4,7,10},{1,2,3,4})</f>
        <v>2016-Q3</v>
      </c>
      <c r="C2984" s="19">
        <v>42614</v>
      </c>
      <c r="D2984" s="7">
        <f>YEAR(DATE(YEAR(lex_jul_2014[[#This Row],[Date]]),MONTH(lex_jul_2014[[#This Row],[Date]])+6,1))</f>
        <v>2017</v>
      </c>
      <c r="E2984" s="39" t="str">
        <f>TEXT(lex_jul_2014[[#This Row],[Date]],"YYYY")</f>
        <v>2016</v>
      </c>
      <c r="F2984" s="37" t="s">
        <v>271</v>
      </c>
      <c r="G2984" s="7" t="str">
        <f>VLOOKUP(K2984,[1]LibPAS_data!$A$2:$C$600,3,FALSE)</f>
        <v>Pinal</v>
      </c>
      <c r="H2984" s="37">
        <v>13836</v>
      </c>
      <c r="I2984" s="37" t="s">
        <v>16</v>
      </c>
      <c r="J2984" s="7" t="str">
        <f>VLOOKUP(K2984,[1]LibPAS_data!$A$2:$C$601,2,FALSE)</f>
        <v>Coolidge Public Library</v>
      </c>
      <c r="K2984" s="13" t="s">
        <v>175</v>
      </c>
      <c r="L2984" s="37" t="s">
        <v>13</v>
      </c>
      <c r="M2984" s="37" t="s">
        <v>266</v>
      </c>
      <c r="N2984" s="37"/>
      <c r="O2984" s="37"/>
      <c r="P2984" s="37">
        <v>0</v>
      </c>
      <c r="Q2984" s="37">
        <v>0</v>
      </c>
      <c r="R2984" s="37">
        <v>0</v>
      </c>
      <c r="S2984" s="37">
        <v>0</v>
      </c>
      <c r="T2984" s="37">
        <v>0</v>
      </c>
      <c r="U2984" s="37">
        <v>0</v>
      </c>
      <c r="V2984" s="37">
        <v>0</v>
      </c>
    </row>
    <row r="2985" spans="1:22" ht="14.55" x14ac:dyDescent="0.35">
      <c r="A2985" s="22">
        <f>VLOOKUP(lex_jul_2014[[#This Row],[Locationid]],[1]LibPAS_data!$A$2:$D$264,4,FALSE)</f>
        <v>7546</v>
      </c>
      <c r="B2985" s="10" t="str">
        <f>TEXT(C2985,"yyyy")&amp;"-"&amp;"Q"&amp;LOOKUP(MONTH(C2985),{1,4,7,10},{1,2,3,4})</f>
        <v>2016-Q3</v>
      </c>
      <c r="C2985" s="19">
        <v>42614</v>
      </c>
      <c r="D2985" s="7">
        <f>YEAR(DATE(YEAR(lex_jul_2014[[#This Row],[Date]]),MONTH(lex_jul_2014[[#This Row],[Date]])+6,1))</f>
        <v>2017</v>
      </c>
      <c r="E2985" s="39" t="str">
        <f>TEXT(lex_jul_2014[[#This Row],[Date]],"YYYY")</f>
        <v>2016</v>
      </c>
      <c r="F2985" s="37" t="s">
        <v>271</v>
      </c>
      <c r="G2985" s="7" t="str">
        <f>VLOOKUP(K2985,[1]LibPAS_data!$A$2:$C$600,3,FALSE)</f>
        <v>Cochise</v>
      </c>
      <c r="H2985" s="37">
        <v>14446</v>
      </c>
      <c r="I2985" s="37" t="s">
        <v>80</v>
      </c>
      <c r="J2985" s="7" t="str">
        <f>VLOOKUP(K2985,[1]LibPAS_data!$A$2:$C$601,2,FALSE)</f>
        <v>Copper Queen Library</v>
      </c>
      <c r="K2985" s="13" t="s">
        <v>176</v>
      </c>
      <c r="L2985" s="37" t="s">
        <v>76</v>
      </c>
      <c r="M2985" s="37" t="s">
        <v>266</v>
      </c>
      <c r="N2985" s="37"/>
      <c r="O2985" s="37"/>
      <c r="P2985" s="37">
        <v>0</v>
      </c>
      <c r="Q2985" s="37">
        <v>0</v>
      </c>
      <c r="R2985" s="37">
        <v>0</v>
      </c>
      <c r="S2985" s="37">
        <v>0</v>
      </c>
      <c r="T2985" s="37">
        <v>0</v>
      </c>
      <c r="U2985" s="37">
        <v>0</v>
      </c>
      <c r="V2985" s="37">
        <v>0</v>
      </c>
    </row>
    <row r="2986" spans="1:22" ht="14.55" x14ac:dyDescent="0.35">
      <c r="A2986" s="22" t="e">
        <f>VLOOKUP(lex_jul_2014[[#This Row],[Locationid]],[1]LibPAS_data!$A$2:$D$264,4,FALSE)</f>
        <v>#N/A</v>
      </c>
      <c r="B2986" s="10" t="str">
        <f>TEXT(C2986,"yyyy")&amp;"-"&amp;"Q"&amp;LOOKUP(MONTH(C2986),{1,4,7,10},{1,2,3,4})</f>
        <v>2016-Q3</v>
      </c>
      <c r="C2986" s="19">
        <v>42614</v>
      </c>
      <c r="D2986" s="7">
        <f>YEAR(DATE(YEAR(lex_jul_2014[[#This Row],[Date]]),MONTH(lex_jul_2014[[#This Row],[Date]])+6,1))</f>
        <v>2017</v>
      </c>
      <c r="E2986" s="39" t="str">
        <f>TEXT(lex_jul_2014[[#This Row],[Date]],"YYYY")</f>
        <v>2016</v>
      </c>
      <c r="F2986" s="37" t="s">
        <v>271</v>
      </c>
      <c r="G2986" s="7" t="str">
        <f>VLOOKUP(K2986,[1]LibPAS_data!$A$2:$C$600,3,FALSE)</f>
        <v>Yavapai</v>
      </c>
      <c r="H2986" s="37">
        <v>14541</v>
      </c>
      <c r="I2986" s="37" t="s">
        <v>51</v>
      </c>
      <c r="J2986" s="7" t="str">
        <f>VLOOKUP(K2986,[1]LibPAS_data!$A$2:$C$601,2,FALSE)</f>
        <v>Cordes Lakes Public Library</v>
      </c>
      <c r="K2986" s="13" t="s">
        <v>177</v>
      </c>
      <c r="L2986" s="37" t="s">
        <v>39</v>
      </c>
      <c r="M2986" s="37" t="s">
        <v>266</v>
      </c>
      <c r="N2986" s="37"/>
      <c r="O2986" s="37"/>
      <c r="P2986" s="37">
        <v>0</v>
      </c>
      <c r="Q2986" s="37">
        <v>0</v>
      </c>
      <c r="R2986" s="37">
        <v>0</v>
      </c>
      <c r="S2986" s="37">
        <v>0</v>
      </c>
      <c r="T2986" s="37">
        <v>0</v>
      </c>
      <c r="U2986" s="37">
        <v>0</v>
      </c>
      <c r="V2986" s="37">
        <v>0</v>
      </c>
    </row>
    <row r="2987" spans="1:22" ht="14.55" x14ac:dyDescent="0.35">
      <c r="A2987" s="22">
        <f>VLOOKUP(lex_jul_2014[[#This Row],[Locationid]],[1]LibPAS_data!$A$2:$D$264,4,FALSE)</f>
        <v>12610</v>
      </c>
      <c r="B2987" s="10" t="str">
        <f>TEXT(C2987,"yyyy")&amp;"-"&amp;"Q"&amp;LOOKUP(MONTH(C2987),{1,4,7,10},{1,2,3,4})</f>
        <v>2016-Q3</v>
      </c>
      <c r="C2987" s="19">
        <v>42614</v>
      </c>
      <c r="D2987" s="7">
        <f>YEAR(DATE(YEAR(lex_jul_2014[[#This Row],[Date]]),MONTH(lex_jul_2014[[#This Row],[Date]])+6,1))</f>
        <v>2017</v>
      </c>
      <c r="E2987" s="39" t="str">
        <f>TEXT(lex_jul_2014[[#This Row],[Date]],"YYYY")</f>
        <v>2016</v>
      </c>
      <c r="F2987" s="37" t="s">
        <v>271</v>
      </c>
      <c r="G2987" s="7" t="str">
        <f>VLOOKUP(K2987,[1]LibPAS_data!$A$2:$C$600,3,FALSE)</f>
        <v>Yavapai</v>
      </c>
      <c r="H2987" s="37">
        <v>14517</v>
      </c>
      <c r="I2987" s="37" t="s">
        <v>38</v>
      </c>
      <c r="J2987" s="7" t="str">
        <f>VLOOKUP(K2987,[1]LibPAS_data!$A$2:$C$601,2,FALSE)</f>
        <v>Cottonwood Public Library</v>
      </c>
      <c r="K2987" s="13" t="s">
        <v>178</v>
      </c>
      <c r="L2987" s="37" t="s">
        <v>39</v>
      </c>
      <c r="M2987" s="37" t="s">
        <v>266</v>
      </c>
      <c r="N2987" s="37"/>
      <c r="O2987" s="37"/>
      <c r="P2987" s="37">
        <v>0</v>
      </c>
      <c r="Q2987" s="37">
        <v>0</v>
      </c>
      <c r="R2987" s="37">
        <v>0</v>
      </c>
      <c r="S2987" s="37">
        <v>0</v>
      </c>
      <c r="T2987" s="37">
        <v>0</v>
      </c>
      <c r="U2987" s="37">
        <v>0</v>
      </c>
      <c r="V2987" s="37">
        <v>0</v>
      </c>
    </row>
    <row r="2988" spans="1:22" ht="14.55" x14ac:dyDescent="0.35">
      <c r="A2988" s="22" t="e">
        <f>VLOOKUP(lex_jul_2014[[#This Row],[Locationid]],[1]LibPAS_data!$A$2:$D$264,4,FALSE)</f>
        <v>#N/A</v>
      </c>
      <c r="B2988" s="10" t="str">
        <f>TEXT(C2988,"yyyy")&amp;"-"&amp;"Q"&amp;LOOKUP(MONTH(C2988),{1,4,7,10},{1,2,3,4})</f>
        <v>2016-Q3</v>
      </c>
      <c r="C2988" s="19">
        <v>42614</v>
      </c>
      <c r="D2988" s="7">
        <f>YEAR(DATE(YEAR(lex_jul_2014[[#This Row],[Date]]),MONTH(lex_jul_2014[[#This Row],[Date]])+6,1))</f>
        <v>2017</v>
      </c>
      <c r="E2988" s="39" t="str">
        <f>TEXT(lex_jul_2014[[#This Row],[Date]],"YYYY")</f>
        <v>2016</v>
      </c>
      <c r="F2988" s="37" t="s">
        <v>271</v>
      </c>
      <c r="G2988" s="7" t="str">
        <f>VLOOKUP(K2988,[1]LibPAS_data!$A$2:$C$600,3,FALSE)</f>
        <v>Yavapai</v>
      </c>
      <c r="H2988" s="37">
        <v>14542</v>
      </c>
      <c r="I2988" s="37" t="s">
        <v>52</v>
      </c>
      <c r="J2988" s="7" t="str">
        <f>VLOOKUP(K2988,[1]LibPAS_data!$A$2:$C$601,2,FALSE)</f>
        <v>Crown King Public Library</v>
      </c>
      <c r="K2988" s="13" t="s">
        <v>179</v>
      </c>
      <c r="L2988" s="37" t="s">
        <v>39</v>
      </c>
      <c r="M2988" s="37" t="s">
        <v>266</v>
      </c>
      <c r="N2988" s="37"/>
      <c r="O2988" s="37"/>
      <c r="P2988" s="37">
        <v>0</v>
      </c>
      <c r="Q2988" s="37">
        <v>0</v>
      </c>
      <c r="R2988" s="37">
        <v>0</v>
      </c>
      <c r="S2988" s="37">
        <v>0</v>
      </c>
      <c r="T2988" s="37">
        <v>0</v>
      </c>
      <c r="U2988" s="37">
        <v>0</v>
      </c>
      <c r="V2988" s="37">
        <v>0</v>
      </c>
    </row>
    <row r="2989" spans="1:22" ht="14.55" x14ac:dyDescent="0.35">
      <c r="A2989" s="22">
        <f>VLOOKUP(lex_jul_2014[[#This Row],[Locationid]],[1]LibPAS_data!$A$2:$D$264,4,FALSE)</f>
        <v>7004</v>
      </c>
      <c r="B2989" s="10" t="str">
        <f>TEXT(C2989,"yyyy")&amp;"-"&amp;"Q"&amp;LOOKUP(MONTH(C2989),{1,4,7,10},{1,2,3,4})</f>
        <v>2016-Q3</v>
      </c>
      <c r="C2989" s="19">
        <v>42614</v>
      </c>
      <c r="D2989" s="7">
        <f>YEAR(DATE(YEAR(lex_jul_2014[[#This Row],[Date]]),MONTH(lex_jul_2014[[#This Row],[Date]])+6,1))</f>
        <v>2017</v>
      </c>
      <c r="E2989" s="39" t="str">
        <f>TEXT(lex_jul_2014[[#This Row],[Date]],"YYYY")</f>
        <v>2016</v>
      </c>
      <c r="F2989" s="37" t="s">
        <v>271</v>
      </c>
      <c r="G2989" s="7" t="str">
        <f>VLOOKUP(K2989,[1]LibPAS_data!$A$2:$C$600,3,FALSE)</f>
        <v>Maricopa</v>
      </c>
      <c r="H2989" s="37">
        <v>14477</v>
      </c>
      <c r="I2989" s="37" t="s">
        <v>97</v>
      </c>
      <c r="J2989" s="7" t="str">
        <f>VLOOKUP(K2989,[1]LibPAS_data!$A$2:$C$601,2,FALSE)</f>
        <v>Desert Foothills Branch Library</v>
      </c>
      <c r="K2989" s="13" t="s">
        <v>287</v>
      </c>
      <c r="L2989" s="37" t="s">
        <v>96</v>
      </c>
      <c r="M2989" s="37" t="s">
        <v>266</v>
      </c>
      <c r="N2989" s="37"/>
      <c r="O2989" s="37"/>
      <c r="P2989" s="37">
        <v>0</v>
      </c>
      <c r="Q2989" s="37">
        <v>0</v>
      </c>
      <c r="R2989" s="37">
        <v>3</v>
      </c>
      <c r="S2989" s="37">
        <v>0</v>
      </c>
      <c r="T2989" s="37">
        <v>0</v>
      </c>
      <c r="U2989" s="37">
        <v>0</v>
      </c>
      <c r="V2989" s="37">
        <v>0</v>
      </c>
    </row>
    <row r="2990" spans="1:22" ht="14.55" x14ac:dyDescent="0.35">
      <c r="A2990" s="22" t="e">
        <f>VLOOKUP(lex_jul_2014[[#This Row],[Locationid]],[1]LibPAS_data!$A$2:$D$264,4,FALSE)</f>
        <v>#N/A</v>
      </c>
      <c r="B2990" s="10" t="str">
        <f>TEXT(C2990,"yyyy")&amp;"-"&amp;"Q"&amp;LOOKUP(MONTH(C2990),{1,4,7,10},{1,2,3,4})</f>
        <v>2016-Q3</v>
      </c>
      <c r="C2990" s="19">
        <v>42614</v>
      </c>
      <c r="D2990" s="7">
        <f>YEAR(DATE(YEAR(lex_jul_2014[[#This Row],[Date]]),MONTH(lex_jul_2014[[#This Row],[Date]])+6,1))</f>
        <v>2017</v>
      </c>
      <c r="E2990" s="39" t="str">
        <f>TEXT(lex_jul_2014[[#This Row],[Date]],"YYYY")</f>
        <v>2016</v>
      </c>
      <c r="F2990" s="37" t="s">
        <v>271</v>
      </c>
      <c r="G2990" s="7" t="str">
        <f>VLOOKUP(K2990,[1]LibPAS_data!$A$2:$C$600,3,FALSE)</f>
        <v>Yavapai</v>
      </c>
      <c r="H2990" s="37">
        <v>14545</v>
      </c>
      <c r="I2990" s="37" t="s">
        <v>53</v>
      </c>
      <c r="J2990" s="7" t="str">
        <f>VLOOKUP(K2990,[1]LibPAS_data!$A$2:$C$601,2,FALSE)</f>
        <v>Dewey-Humboldt Town Library</v>
      </c>
      <c r="K2990" s="13" t="s">
        <v>180</v>
      </c>
      <c r="L2990" s="37" t="s">
        <v>39</v>
      </c>
      <c r="M2990" s="37" t="s">
        <v>266</v>
      </c>
      <c r="N2990" s="37"/>
      <c r="O2990" s="37"/>
      <c r="P2990" s="37">
        <v>0</v>
      </c>
      <c r="Q2990" s="37">
        <v>0</v>
      </c>
      <c r="R2990" s="37">
        <v>0</v>
      </c>
      <c r="S2990" s="37">
        <v>0</v>
      </c>
      <c r="T2990" s="37">
        <v>0</v>
      </c>
      <c r="U2990" s="37">
        <v>0</v>
      </c>
      <c r="V2990" s="37">
        <v>0</v>
      </c>
    </row>
    <row r="2991" spans="1:22" ht="14.55" x14ac:dyDescent="0.35">
      <c r="A2991" s="22">
        <f>VLOOKUP(lex_jul_2014[[#This Row],[Locationid]],[1]LibPAS_data!$A$2:$D$264,4,FALSE)</f>
        <v>21526</v>
      </c>
      <c r="B2991" s="10" t="str">
        <f>TEXT(C2991,"yyyy")&amp;"-"&amp;"Q"&amp;LOOKUP(MONTH(C2991),{1,4,7,10},{1,2,3,4})</f>
        <v>2016-Q3</v>
      </c>
      <c r="C2991" s="19">
        <v>42614</v>
      </c>
      <c r="D2991" s="7">
        <f>YEAR(DATE(YEAR(lex_jul_2014[[#This Row],[Date]]),MONTH(lex_jul_2014[[#This Row],[Date]])+6,1))</f>
        <v>2017</v>
      </c>
      <c r="E2991" s="39" t="str">
        <f>TEXT(lex_jul_2014[[#This Row],[Date]],"YYYY")</f>
        <v>2016</v>
      </c>
      <c r="F2991" s="37" t="s">
        <v>271</v>
      </c>
      <c r="G2991" s="7" t="str">
        <f>VLOOKUP(K2991,[1]LibPAS_data!$A$2:$C$600,3,FALSE)</f>
        <v>Cochise</v>
      </c>
      <c r="H2991" s="37">
        <v>14447</v>
      </c>
      <c r="I2991" s="37" t="s">
        <v>81</v>
      </c>
      <c r="J2991" s="7" t="str">
        <f>VLOOKUP(K2991,[1]LibPAS_data!$A$2:$C$601,2,FALSE)</f>
        <v>Douglas Public Library</v>
      </c>
      <c r="K2991" s="13" t="s">
        <v>181</v>
      </c>
      <c r="L2991" s="37" t="s">
        <v>76</v>
      </c>
      <c r="M2991" s="37" t="s">
        <v>266</v>
      </c>
      <c r="N2991" s="37"/>
      <c r="O2991" s="37"/>
      <c r="P2991" s="37">
        <v>0</v>
      </c>
      <c r="Q2991" s="37">
        <v>0</v>
      </c>
      <c r="R2991" s="37">
        <v>0</v>
      </c>
      <c r="S2991" s="37">
        <v>0</v>
      </c>
      <c r="T2991" s="37">
        <v>0</v>
      </c>
      <c r="U2991" s="37">
        <v>0</v>
      </c>
      <c r="V2991" s="37">
        <v>0</v>
      </c>
    </row>
    <row r="2992" spans="1:22" ht="14.55" x14ac:dyDescent="0.35">
      <c r="A2992" s="22" t="e">
        <f>VLOOKUP(lex_jul_2014[[#This Row],[Locationid]],[1]LibPAS_data!$A$2:$D$264,4,FALSE)</f>
        <v>#N/A</v>
      </c>
      <c r="B2992" s="10" t="str">
        <f>TEXT(C2992,"yyyy")&amp;"-"&amp;"Q"&amp;LOOKUP(MONTH(C2992),{1,4,7,10},{1,2,3,4})</f>
        <v>2016-Q3</v>
      </c>
      <c r="C2992" s="19">
        <v>42614</v>
      </c>
      <c r="D2992" s="7">
        <f>YEAR(DATE(YEAR(lex_jul_2014[[#This Row],[Date]]),MONTH(lex_jul_2014[[#This Row],[Date]])+6,1))</f>
        <v>2017</v>
      </c>
      <c r="E2992" s="39" t="str">
        <f>TEXT(lex_jul_2014[[#This Row],[Date]],"YYYY")</f>
        <v>2016</v>
      </c>
      <c r="F2992" s="37" t="s">
        <v>271</v>
      </c>
      <c r="G2992" s="7" t="str">
        <f>VLOOKUP(K2992,[1]LibPAS_data!$A$2:$C$600,3,FALSE)</f>
        <v>Pima</v>
      </c>
      <c r="H2992" s="37">
        <v>14510</v>
      </c>
      <c r="I2992" s="37" t="s">
        <v>132</v>
      </c>
      <c r="J2992" s="7" t="str">
        <f>VLOOKUP(K2992,[1]LibPAS_data!$A$2:$C$601,2,FALSE)</f>
        <v>Dr. Fernando Escalante Comm Library</v>
      </c>
      <c r="K2992" s="13" t="s">
        <v>182</v>
      </c>
      <c r="L2992" s="37" t="s">
        <v>131</v>
      </c>
      <c r="M2992" s="37" t="s">
        <v>266</v>
      </c>
      <c r="N2992" s="37"/>
      <c r="O2992" s="37"/>
      <c r="P2992" s="37">
        <v>0</v>
      </c>
      <c r="Q2992" s="37">
        <v>0</v>
      </c>
      <c r="R2992" s="37">
        <v>0</v>
      </c>
      <c r="S2992" s="37">
        <v>0</v>
      </c>
      <c r="T2992" s="37">
        <v>0</v>
      </c>
      <c r="U2992" s="37">
        <v>0</v>
      </c>
      <c r="V2992" s="37">
        <v>0</v>
      </c>
    </row>
    <row r="2993" spans="1:22" ht="14.55" x14ac:dyDescent="0.35">
      <c r="A2993" s="22">
        <f>VLOOKUP(lex_jul_2014[[#This Row],[Locationid]],[1]LibPAS_data!$A$2:$D$264,4,FALSE)</f>
        <v>1264</v>
      </c>
      <c r="B2993" s="10" t="str">
        <f>TEXT(C2993,"yyyy")&amp;"-"&amp;"Q"&amp;LOOKUP(MONTH(C2993),{1,4,7,10},{1,2,3,4})</f>
        <v>2016-Q3</v>
      </c>
      <c r="C2993" s="19">
        <v>42614</v>
      </c>
      <c r="D2993" s="7">
        <f>YEAR(DATE(YEAR(lex_jul_2014[[#This Row],[Date]]),MONTH(lex_jul_2014[[#This Row],[Date]])+6,1))</f>
        <v>2017</v>
      </c>
      <c r="E2993" s="39" t="str">
        <f>TEXT(lex_jul_2014[[#This Row],[Date]],"YYYY")</f>
        <v>2016</v>
      </c>
      <c r="F2993" s="37" t="s">
        <v>271</v>
      </c>
      <c r="G2993" s="7" t="str">
        <f>VLOOKUP(K2993,[1]LibPAS_data!$A$2:$C$600,3,FALSE)</f>
        <v>Greenlee</v>
      </c>
      <c r="H2993" s="37">
        <v>14468</v>
      </c>
      <c r="I2993" s="37" t="s">
        <v>69</v>
      </c>
      <c r="J2993" s="7" t="str">
        <f>VLOOKUP(K2993,[1]LibPAS_data!$A$2:$C$601,2,FALSE)</f>
        <v>Duncan Public Library</v>
      </c>
      <c r="K2993" s="13" t="s">
        <v>183</v>
      </c>
      <c r="L2993" s="37" t="s">
        <v>70</v>
      </c>
      <c r="M2993" s="37" t="s">
        <v>266</v>
      </c>
      <c r="N2993" s="37"/>
      <c r="O2993" s="37"/>
      <c r="P2993" s="37">
        <v>0</v>
      </c>
      <c r="Q2993" s="37">
        <v>0</v>
      </c>
      <c r="R2993" s="37">
        <v>0</v>
      </c>
      <c r="S2993" s="37">
        <v>0</v>
      </c>
      <c r="T2993" s="37">
        <v>0</v>
      </c>
      <c r="U2993" s="37">
        <v>0</v>
      </c>
      <c r="V2993" s="37">
        <v>0</v>
      </c>
    </row>
    <row r="2994" spans="1:22" ht="14.55" x14ac:dyDescent="0.35">
      <c r="A2994" s="22">
        <f>VLOOKUP(lex_jul_2014[[#This Row],[Locationid]],[1]LibPAS_data!$A$2:$D$264,4,FALSE)</f>
        <v>3457</v>
      </c>
      <c r="B2994" s="10" t="str">
        <f>TEXT(C2994,"yyyy")&amp;"-"&amp;"Q"&amp;LOOKUP(MONTH(C2994),{1,4,7,10},{1,2,3,4})</f>
        <v>2016-Q3</v>
      </c>
      <c r="C2994" s="19">
        <v>42614</v>
      </c>
      <c r="D2994" s="7">
        <f>YEAR(DATE(YEAR(lex_jul_2014[[#This Row],[Date]]),MONTH(lex_jul_2014[[#This Row],[Date]])+6,1))</f>
        <v>2017</v>
      </c>
      <c r="E2994" s="39" t="str">
        <f>TEXT(lex_jul_2014[[#This Row],[Date]],"YYYY")</f>
        <v>2016</v>
      </c>
      <c r="F2994" s="37" t="s">
        <v>271</v>
      </c>
      <c r="G2994" s="7" t="str">
        <f>VLOOKUP(K2994,[1]LibPAS_data!$A$2:$C$600,3,FALSE)</f>
        <v>Pinal</v>
      </c>
      <c r="H2994" s="37">
        <v>13837</v>
      </c>
      <c r="I2994" s="37" t="s">
        <v>17</v>
      </c>
      <c r="J2994" s="7" t="str">
        <f>VLOOKUP(K2994,[1]LibPAS_data!$A$2:$C$601,2,FALSE)</f>
        <v>Eloy Santa Cruz Library</v>
      </c>
      <c r="K2994" s="13" t="s">
        <v>184</v>
      </c>
      <c r="L2994" s="37" t="s">
        <v>13</v>
      </c>
      <c r="M2994" s="37" t="s">
        <v>266</v>
      </c>
      <c r="N2994" s="37"/>
      <c r="O2994" s="37"/>
      <c r="P2994" s="37">
        <v>0</v>
      </c>
      <c r="Q2994" s="37">
        <v>0</v>
      </c>
      <c r="R2994" s="37">
        <v>0</v>
      </c>
      <c r="S2994" s="37">
        <v>0</v>
      </c>
      <c r="T2994" s="37">
        <v>0</v>
      </c>
      <c r="U2994" s="37">
        <v>0</v>
      </c>
      <c r="V2994" s="37">
        <v>0</v>
      </c>
    </row>
    <row r="2995" spans="1:22" ht="14.55" x14ac:dyDescent="0.35">
      <c r="A2995" s="22">
        <f>VLOOKUP(lex_jul_2014[[#This Row],[Locationid]],[1]LibPAS_data!$A$2:$D$264,4,FALSE)</f>
        <v>6415</v>
      </c>
      <c r="B2995" s="10" t="str">
        <f>TEXT(C2995,"yyyy")&amp;"-"&amp;"Q"&amp;LOOKUP(MONTH(C2995),{1,4,7,10},{1,2,3,4})</f>
        <v>2016-Q3</v>
      </c>
      <c r="C2995" s="19">
        <v>42614</v>
      </c>
      <c r="D2995" s="7">
        <f>YEAR(DATE(YEAR(lex_jul_2014[[#This Row],[Date]]),MONTH(lex_jul_2014[[#This Row],[Date]])+6,1))</f>
        <v>2017</v>
      </c>
      <c r="E2995" s="39" t="str">
        <f>TEXT(lex_jul_2014[[#This Row],[Date]],"YYYY")</f>
        <v>2016</v>
      </c>
      <c r="F2995" s="37" t="s">
        <v>271</v>
      </c>
      <c r="G2995" s="7" t="str">
        <f>VLOOKUP(K2995,[1]LibPAS_data!$A$2:$C$600,3,FALSE)</f>
        <v>Cochise</v>
      </c>
      <c r="H2995" s="37">
        <v>14452</v>
      </c>
      <c r="I2995" s="37" t="s">
        <v>78</v>
      </c>
      <c r="J2995" s="7" t="str">
        <f>VLOOKUP(K2995,[1]LibPAS_data!$A$2:$C$601,2,FALSE)</f>
        <v>Elsie S. Hogan community Library</v>
      </c>
      <c r="K2995" s="13" t="s">
        <v>185</v>
      </c>
      <c r="L2995" s="37" t="s">
        <v>76</v>
      </c>
      <c r="M2995" s="37" t="s">
        <v>266</v>
      </c>
      <c r="N2995" s="37"/>
      <c r="O2995" s="37"/>
      <c r="P2995" s="37">
        <v>0</v>
      </c>
      <c r="Q2995" s="37">
        <v>0</v>
      </c>
      <c r="R2995" s="37">
        <v>0</v>
      </c>
      <c r="S2995" s="37">
        <v>0</v>
      </c>
      <c r="T2995" s="37">
        <v>0</v>
      </c>
      <c r="U2995" s="37">
        <v>0</v>
      </c>
      <c r="V2995" s="37">
        <v>0</v>
      </c>
    </row>
    <row r="2996" spans="1:22" ht="14.55" x14ac:dyDescent="0.35">
      <c r="A2996" s="22">
        <f>VLOOKUP(lex_jul_2014[[#This Row],[Locationid]],[1]LibPAS_data!$A$2:$D$264,4,FALSE)</f>
        <v>72247</v>
      </c>
      <c r="B2996" s="10" t="str">
        <f>TEXT(C2996,"yyyy")&amp;"-"&amp;"Q"&amp;LOOKUP(MONTH(C2996),{1,4,7,10},{1,2,3,4})</f>
        <v>2016-Q3</v>
      </c>
      <c r="C2996" s="19">
        <v>42614</v>
      </c>
      <c r="D2996" s="7">
        <f>YEAR(DATE(YEAR(lex_jul_2014[[#This Row],[Date]]),MONTH(lex_jul_2014[[#This Row],[Date]])+6,1))</f>
        <v>2017</v>
      </c>
      <c r="E2996" s="39" t="str">
        <f>TEXT(lex_jul_2014[[#This Row],[Date]],"YYYY")</f>
        <v>2016</v>
      </c>
      <c r="F2996" s="37" t="s">
        <v>271</v>
      </c>
      <c r="G2996" s="7" t="str">
        <f>VLOOKUP(K2996,[1]LibPAS_data!$A$2:$C$600,3,FALSE)</f>
        <v>Coconino</v>
      </c>
      <c r="H2996" s="37">
        <v>5102</v>
      </c>
      <c r="I2996" s="37" t="s">
        <v>63</v>
      </c>
      <c r="J2996" s="7" t="str">
        <f>VLOOKUP(K2996,[1]LibPAS_data!$A$2:$C$601,2,FALSE)</f>
        <v>Flagstaff City-Coconino County Public Library</v>
      </c>
      <c r="K2996" s="13" t="s">
        <v>186</v>
      </c>
      <c r="L2996" s="37" t="s">
        <v>62</v>
      </c>
      <c r="M2996" s="37" t="s">
        <v>266</v>
      </c>
      <c r="N2996" s="37"/>
      <c r="O2996" s="37"/>
      <c r="P2996" s="37">
        <v>18</v>
      </c>
      <c r="Q2996" s="37">
        <v>2</v>
      </c>
      <c r="R2996" s="37">
        <v>594</v>
      </c>
      <c r="S2996" s="37">
        <v>11</v>
      </c>
      <c r="T2996" s="37">
        <v>1</v>
      </c>
      <c r="U2996" s="37">
        <v>1</v>
      </c>
      <c r="V2996" s="37">
        <v>2</v>
      </c>
    </row>
    <row r="2997" spans="1:22" ht="14.55" x14ac:dyDescent="0.35">
      <c r="A2997" s="22">
        <f>VLOOKUP(lex_jul_2014[[#This Row],[Locationid]],[1]LibPAS_data!$A$2:$D$264,4,FALSE)</f>
        <v>12585</v>
      </c>
      <c r="B2997" s="10" t="str">
        <f>TEXT(C2997,"yyyy")&amp;"-"&amp;"Q"&amp;LOOKUP(MONTH(C2997),{1,4,7,10},{1,2,3,4})</f>
        <v>2016-Q3</v>
      </c>
      <c r="C2997" s="19">
        <v>42614</v>
      </c>
      <c r="D2997" s="7">
        <f>YEAR(DATE(YEAR(lex_jul_2014[[#This Row],[Date]]),MONTH(lex_jul_2014[[#This Row],[Date]])+6,1))</f>
        <v>2017</v>
      </c>
      <c r="E2997" s="39" t="str">
        <f>TEXT(lex_jul_2014[[#This Row],[Date]],"YYYY")</f>
        <v>2016</v>
      </c>
      <c r="F2997" s="37" t="s">
        <v>271</v>
      </c>
      <c r="G2997" s="7" t="str">
        <f>VLOOKUP(K2997,[1]LibPAS_data!$A$2:$C$600,3,FALSE)</f>
        <v>Pinal</v>
      </c>
      <c r="H2997" s="37">
        <v>13838</v>
      </c>
      <c r="I2997" s="37" t="s">
        <v>18</v>
      </c>
      <c r="J2997" s="7" t="str">
        <f>VLOOKUP(K2997,[1]LibPAS_data!$A$2:$C$601,2,FALSE)</f>
        <v>Florence Community Library</v>
      </c>
      <c r="K2997" s="13" t="s">
        <v>187</v>
      </c>
      <c r="L2997" s="37" t="s">
        <v>13</v>
      </c>
      <c r="M2997" s="37" t="s">
        <v>266</v>
      </c>
      <c r="N2997" s="37"/>
      <c r="O2997" s="37"/>
      <c r="P2997" s="37">
        <v>0</v>
      </c>
      <c r="Q2997" s="37">
        <v>0</v>
      </c>
      <c r="R2997" s="37">
        <v>0</v>
      </c>
      <c r="S2997" s="37">
        <v>0</v>
      </c>
      <c r="T2997" s="37">
        <v>0</v>
      </c>
      <c r="U2997" s="37">
        <v>0</v>
      </c>
      <c r="V2997" s="37">
        <v>0</v>
      </c>
    </row>
    <row r="2998" spans="1:22" ht="14.55" x14ac:dyDescent="0.35">
      <c r="A2998" s="22" t="e">
        <f>VLOOKUP(lex_jul_2014[[#This Row],[Locationid]],[1]LibPAS_data!$A$2:$D$264,4,FALSE)</f>
        <v>#N/A</v>
      </c>
      <c r="B2998" s="10" t="str">
        <f>TEXT(C2998,"yyyy")&amp;"-"&amp;"Q"&amp;LOOKUP(MONTH(C2998),{1,4,7,10},{1,2,3,4})</f>
        <v>2016-Q3</v>
      </c>
      <c r="C2998" s="19">
        <v>42614</v>
      </c>
      <c r="D2998" s="7">
        <f>YEAR(DATE(YEAR(lex_jul_2014[[#This Row],[Date]]),MONTH(lex_jul_2014[[#This Row],[Date]])+6,1))</f>
        <v>2017</v>
      </c>
      <c r="E2998" s="39" t="str">
        <f>TEXT(lex_jul_2014[[#This Row],[Date]],"YYYY")</f>
        <v>2016</v>
      </c>
      <c r="F2998" s="37" t="s">
        <v>271</v>
      </c>
      <c r="G2998" s="7" t="str">
        <f>VLOOKUP(K2998,[1]LibPAS_data!$A$2:$C$600,3,FALSE)</f>
        <v>Coconino</v>
      </c>
      <c r="H2998" s="37">
        <v>14455</v>
      </c>
      <c r="I2998" s="37" t="s">
        <v>66</v>
      </c>
      <c r="J2998" s="7" t="str">
        <f>VLOOKUP(K2998,[1]LibPAS_data!$A$2:$C$601,2,FALSE)</f>
        <v>Forest Lakes Community Library</v>
      </c>
      <c r="K2998" s="13" t="s">
        <v>188</v>
      </c>
      <c r="L2998" s="37" t="s">
        <v>62</v>
      </c>
      <c r="M2998" s="37" t="s">
        <v>266</v>
      </c>
      <c r="N2998" s="37"/>
      <c r="O2998" s="37"/>
      <c r="P2998" s="37">
        <v>0</v>
      </c>
      <c r="Q2998" s="37">
        <v>0</v>
      </c>
      <c r="R2998" s="37">
        <v>0</v>
      </c>
      <c r="S2998" s="37">
        <v>0</v>
      </c>
      <c r="T2998" s="37">
        <v>0</v>
      </c>
      <c r="U2998" s="37">
        <v>0</v>
      </c>
      <c r="V2998" s="37">
        <v>0</v>
      </c>
    </row>
    <row r="2999" spans="1:22" ht="14.55" x14ac:dyDescent="0.35">
      <c r="A2999" s="22">
        <f>VLOOKUP(lex_jul_2014[[#This Row],[Locationid]],[1]LibPAS_data!$A$2:$D$264,4,FALSE)</f>
        <v>1945</v>
      </c>
      <c r="B2999" s="10" t="str">
        <f>TEXT(C2999,"yyyy")&amp;"-"&amp;"Q"&amp;LOOKUP(MONTH(C2999),{1,4,7,10},{1,2,3,4})</f>
        <v>2016-Q3</v>
      </c>
      <c r="C2999" s="19">
        <v>42614</v>
      </c>
      <c r="D2999" s="7">
        <f>YEAR(DATE(YEAR(lex_jul_2014[[#This Row],[Date]]),MONTH(lex_jul_2014[[#This Row],[Date]])+6,1))</f>
        <v>2017</v>
      </c>
      <c r="E2999" s="39" t="str">
        <f>TEXT(lex_jul_2014[[#This Row],[Date]],"YYYY")</f>
        <v>2016</v>
      </c>
      <c r="F2999" s="37" t="s">
        <v>271</v>
      </c>
      <c r="G2999" s="7" t="str">
        <f>VLOOKUP(K2999,[1]LibPAS_data!$A$2:$C$600,3,FALSE)</f>
        <v>Coconino</v>
      </c>
      <c r="H2999" s="37">
        <v>14454</v>
      </c>
      <c r="I2999" s="37" t="s">
        <v>65</v>
      </c>
      <c r="J2999" s="7" t="str">
        <f>VLOOKUP(K2999,[1]LibPAS_data!$A$2:$C$601,2,FALSE)</f>
        <v>Fredonia Public Library</v>
      </c>
      <c r="K2999" s="13" t="s">
        <v>189</v>
      </c>
      <c r="L2999" s="37" t="s">
        <v>62</v>
      </c>
      <c r="M2999" s="37" t="s">
        <v>266</v>
      </c>
      <c r="N2999" s="37"/>
      <c r="O2999" s="37"/>
      <c r="P2999" s="37">
        <v>0</v>
      </c>
      <c r="Q2999" s="37">
        <v>0</v>
      </c>
      <c r="R2999" s="37">
        <v>0</v>
      </c>
      <c r="S2999" s="37">
        <v>0</v>
      </c>
      <c r="T2999" s="37">
        <v>0</v>
      </c>
      <c r="U2999" s="37">
        <v>0</v>
      </c>
      <c r="V2999" s="37">
        <v>0</v>
      </c>
    </row>
    <row r="3000" spans="1:22" ht="14.55" x14ac:dyDescent="0.35">
      <c r="A3000" s="22">
        <f>VLOOKUP(lex_jul_2014[[#This Row],[Locationid]],[1]LibPAS_data!$A$2:$D$264,4,FALSE)</f>
        <v>829</v>
      </c>
      <c r="B3000" s="10" t="str">
        <f>TEXT(C3000,"yyyy")&amp;"-"&amp;"Q"&amp;LOOKUP(MONTH(C3000),{1,4,7,10},{1,2,3,4})</f>
        <v>2016-Q3</v>
      </c>
      <c r="C3000" s="19">
        <v>42614</v>
      </c>
      <c r="D3000" s="7">
        <f>YEAR(DATE(YEAR(lex_jul_2014[[#This Row],[Date]]),MONTH(lex_jul_2014[[#This Row],[Date]])+6,1))</f>
        <v>2017</v>
      </c>
      <c r="E3000" s="39" t="str">
        <f>TEXT(lex_jul_2014[[#This Row],[Date]],"YYYY")</f>
        <v>2016</v>
      </c>
      <c r="F3000" s="37" t="s">
        <v>271</v>
      </c>
      <c r="G3000" s="7" t="str">
        <f>VLOOKUP(K3000,[1]LibPAS_data!$A$2:$C$600,3,FALSE)</f>
        <v>Maricopa</v>
      </c>
      <c r="H3000" s="37">
        <v>14482</v>
      </c>
      <c r="I3000" s="37" t="s">
        <v>112</v>
      </c>
      <c r="J3000" s="7" t="str">
        <f>VLOOKUP(K3000,[1]LibPAS_data!$A$2:$C$601,2,FALSE)</f>
        <v>Ft. McDowell Yavapai Nation Tribal Lib</v>
      </c>
      <c r="K3000" s="13" t="s">
        <v>190</v>
      </c>
      <c r="L3000" s="37" t="s">
        <v>96</v>
      </c>
      <c r="M3000" s="37" t="s">
        <v>266</v>
      </c>
      <c r="N3000" s="37"/>
      <c r="O3000" s="37"/>
      <c r="P3000" s="37">
        <v>0</v>
      </c>
      <c r="Q3000" s="37">
        <v>0</v>
      </c>
      <c r="R3000" s="37">
        <v>0</v>
      </c>
      <c r="S3000" s="37">
        <v>0</v>
      </c>
      <c r="T3000" s="37">
        <v>0</v>
      </c>
      <c r="U3000" s="37">
        <v>0</v>
      </c>
      <c r="V3000" s="37">
        <v>0</v>
      </c>
    </row>
    <row r="3001" spans="1:22" ht="14.55" x14ac:dyDescent="0.35">
      <c r="A3001" s="22">
        <f>VLOOKUP(lex_jul_2014[[#This Row],[Locationid]],[1]LibPAS_data!$A$2:$D$264,4,FALSE)</f>
        <v>72</v>
      </c>
      <c r="B3001" s="10" t="str">
        <f>TEXT(C3001,"yyyy")&amp;"-"&amp;"Q"&amp;LOOKUP(MONTH(C3001),{1,4,7,10},{1,2,3,4})</f>
        <v>2016-Q3</v>
      </c>
      <c r="C3001" s="19">
        <v>42614</v>
      </c>
      <c r="D3001" s="7">
        <f>YEAR(DATE(YEAR(lex_jul_2014[[#This Row],[Date]]),MONTH(lex_jul_2014[[#This Row],[Date]])+6,1))</f>
        <v>2017</v>
      </c>
      <c r="E3001" s="39" t="str">
        <f>TEXT(lex_jul_2014[[#This Row],[Date]],"YYYY")</f>
        <v>2016</v>
      </c>
      <c r="F3001" s="37" t="s">
        <v>271</v>
      </c>
      <c r="G3001" s="7" t="str">
        <f>VLOOKUP(K3001,[1]LibPAS_data!$A$2:$C$600,3,FALSE)</f>
        <v>Gila</v>
      </c>
      <c r="H3001" s="37">
        <v>5785</v>
      </c>
      <c r="I3001" s="37" t="s">
        <v>87</v>
      </c>
      <c r="J3001" s="7" t="str">
        <f>VLOOKUP(K3001,[1]LibPAS_data!$A$2:$C$601,2,FALSE)</f>
        <v>Gila County Library District</v>
      </c>
      <c r="K3001" s="13" t="s">
        <v>191</v>
      </c>
      <c r="L3001" s="37" t="s">
        <v>84</v>
      </c>
      <c r="M3001" s="37" t="s">
        <v>266</v>
      </c>
      <c r="N3001" s="37"/>
      <c r="O3001" s="37"/>
      <c r="P3001" s="37">
        <v>3</v>
      </c>
      <c r="Q3001" s="37">
        <v>0</v>
      </c>
      <c r="R3001" s="37">
        <v>14</v>
      </c>
      <c r="S3001" s="37">
        <v>0</v>
      </c>
      <c r="T3001" s="37">
        <v>0</v>
      </c>
      <c r="U3001" s="37">
        <v>1</v>
      </c>
      <c r="V3001" s="37">
        <v>0</v>
      </c>
    </row>
    <row r="3002" spans="1:22" ht="14.55" x14ac:dyDescent="0.35">
      <c r="A3002" s="22">
        <f>VLOOKUP(lex_jul_2014[[#This Row],[Locationid]],[1]LibPAS_data!$A$2:$D$264,4,FALSE)</f>
        <v>102303</v>
      </c>
      <c r="B3002" s="10" t="str">
        <f>TEXT(C3002,"yyyy")&amp;"-"&amp;"Q"&amp;LOOKUP(MONTH(C3002),{1,4,7,10},{1,2,3,4})</f>
        <v>2016-Q3</v>
      </c>
      <c r="C3002" s="19">
        <v>42614</v>
      </c>
      <c r="D3002" s="7">
        <f>YEAR(DATE(YEAR(lex_jul_2014[[#This Row],[Date]]),MONTH(lex_jul_2014[[#This Row],[Date]])+6,1))</f>
        <v>2017</v>
      </c>
      <c r="E3002" s="39" t="str">
        <f>TEXT(lex_jul_2014[[#This Row],[Date]],"YYYY")</f>
        <v>2016</v>
      </c>
      <c r="F3002" s="37" t="s">
        <v>271</v>
      </c>
      <c r="G3002" s="7" t="str">
        <f>VLOOKUP(K3002,[1]LibPAS_data!$A$2:$C$600,3,FALSE)</f>
        <v>Maricopa</v>
      </c>
      <c r="H3002" s="37">
        <v>14479</v>
      </c>
      <c r="I3002" s="37" t="s">
        <v>102</v>
      </c>
      <c r="J3002" s="7" t="str">
        <f>VLOOKUP(K3002,[1]LibPAS_data!$A$2:$C$601,2,FALSE)</f>
        <v xml:space="preserve">Glendale Public Library </v>
      </c>
      <c r="K3002" s="13" t="s">
        <v>192</v>
      </c>
      <c r="L3002" s="37" t="s">
        <v>96</v>
      </c>
      <c r="M3002" s="37" t="s">
        <v>266</v>
      </c>
      <c r="N3002" s="37"/>
      <c r="O3002" s="37"/>
      <c r="P3002" s="37">
        <v>2</v>
      </c>
      <c r="Q3002" s="37">
        <v>0</v>
      </c>
      <c r="R3002" s="37">
        <v>18</v>
      </c>
      <c r="S3002" s="37">
        <v>1</v>
      </c>
      <c r="T3002" s="37">
        <v>0</v>
      </c>
      <c r="U3002" s="37">
        <v>1</v>
      </c>
      <c r="V3002" s="37">
        <v>0</v>
      </c>
    </row>
    <row r="3003" spans="1:22" ht="14.55" x14ac:dyDescent="0.35">
      <c r="A3003" s="22" t="e">
        <f>VLOOKUP(lex_jul_2014[[#This Row],[Locationid]],[1]LibPAS_data!$A$2:$D$264,4,FALSE)</f>
        <v>#N/A</v>
      </c>
      <c r="B3003" s="10" t="str">
        <f>TEXT(C3003,"yyyy")&amp;"-"&amp;"Q"&amp;LOOKUP(MONTH(C3003),{1,4,7,10},{1,2,3,4})</f>
        <v>2016-Q3</v>
      </c>
      <c r="C3003" s="19">
        <v>42614</v>
      </c>
      <c r="D3003" s="7">
        <f>YEAR(DATE(YEAR(lex_jul_2014[[#This Row],[Date]]),MONTH(lex_jul_2014[[#This Row],[Date]])+6,1))</f>
        <v>2017</v>
      </c>
      <c r="E3003" s="39" t="str">
        <f>TEXT(lex_jul_2014[[#This Row],[Date]],"YYYY")</f>
        <v>2016</v>
      </c>
      <c r="F3003" s="37" t="s">
        <v>271</v>
      </c>
      <c r="G3003" s="7" t="str">
        <f>VLOOKUP(K3003,[1]LibPAS_data!$A$2:$C$600,3,FALSE)</f>
        <v>Coconino</v>
      </c>
      <c r="H3003" s="37">
        <v>14456</v>
      </c>
      <c r="I3003" s="37" t="s">
        <v>67</v>
      </c>
      <c r="J3003" s="7" t="str">
        <f>VLOOKUP(K3003,[1]LibPAS_data!$A$2:$C$601,2,FALSE)</f>
        <v>Grand Canyon Community Library</v>
      </c>
      <c r="K3003" s="13" t="s">
        <v>193</v>
      </c>
      <c r="L3003" s="37" t="s">
        <v>62</v>
      </c>
      <c r="M3003" s="37" t="s">
        <v>266</v>
      </c>
      <c r="N3003" s="37"/>
      <c r="O3003" s="37"/>
      <c r="P3003" s="37">
        <v>0</v>
      </c>
      <c r="Q3003" s="37">
        <v>0</v>
      </c>
      <c r="R3003" s="37">
        <v>0</v>
      </c>
      <c r="S3003" s="37">
        <v>0</v>
      </c>
      <c r="T3003" s="37">
        <v>0</v>
      </c>
      <c r="U3003" s="37">
        <v>0</v>
      </c>
      <c r="V3003" s="37">
        <v>0</v>
      </c>
    </row>
    <row r="3004" spans="1:22" ht="14.55" x14ac:dyDescent="0.35">
      <c r="A3004" s="22" t="e">
        <f>VLOOKUP(lex_jul_2014[[#This Row],[Locationid]],[1]LibPAS_data!$A$2:$D$264,4,FALSE)</f>
        <v>#N/A</v>
      </c>
      <c r="B3004" s="10" t="str">
        <f>TEXT(C3004,"yyyy")&amp;"-"&amp;"Q"&amp;LOOKUP(MONTH(C3004),{1,4,7,10},{1,2,3,4})</f>
        <v>2016-Q3</v>
      </c>
      <c r="C3004" s="19">
        <v>42614</v>
      </c>
      <c r="D3004" s="7">
        <f>YEAR(DATE(YEAR(lex_jul_2014[[#This Row],[Date]]),MONTH(lex_jul_2014[[#This Row],[Date]])+6,1))</f>
        <v>2017</v>
      </c>
      <c r="E3004" s="39" t="str">
        <f>TEXT(lex_jul_2014[[#This Row],[Date]],"YYYY")</f>
        <v>2016</v>
      </c>
      <c r="F3004" s="37" t="s">
        <v>271</v>
      </c>
      <c r="G3004" s="7" t="str">
        <f>VLOOKUP(K3004,[1]LibPAS_data!$A$2:$C$600,3,FALSE)</f>
        <v>Greenlee</v>
      </c>
      <c r="H3004" s="37">
        <v>14366</v>
      </c>
      <c r="I3004" s="37" t="s">
        <v>73</v>
      </c>
      <c r="J3004" s="7" t="str">
        <f>VLOOKUP(K3004,[1]LibPAS_data!$A$2:$C$601,2,FALSE)</f>
        <v>Greenlee County Library</v>
      </c>
      <c r="K3004" s="13" t="s">
        <v>194</v>
      </c>
      <c r="L3004" s="37" t="s">
        <v>70</v>
      </c>
      <c r="M3004" s="37" t="s">
        <v>266</v>
      </c>
      <c r="N3004" s="37"/>
      <c r="O3004" s="37"/>
      <c r="P3004" s="37">
        <v>0</v>
      </c>
      <c r="Q3004" s="37">
        <v>0</v>
      </c>
      <c r="R3004" s="37">
        <v>0</v>
      </c>
      <c r="S3004" s="37">
        <v>0</v>
      </c>
      <c r="T3004" s="37">
        <v>0</v>
      </c>
      <c r="U3004" s="37">
        <v>0</v>
      </c>
      <c r="V3004" s="37">
        <v>0</v>
      </c>
    </row>
    <row r="3005" spans="1:22" ht="14.55" x14ac:dyDescent="0.35">
      <c r="A3005" s="22">
        <f>VLOOKUP(lex_jul_2014[[#This Row],[Locationid]],[1]LibPAS_data!$A$2:$D$264,4,FALSE)</f>
        <v>2397</v>
      </c>
      <c r="B3005" s="10" t="str">
        <f>TEXT(C3005,"yyyy")&amp;"-"&amp;"Q"&amp;LOOKUP(MONTH(C3005),{1,4,7,10},{1,2,3,4})</f>
        <v>2016-Q3</v>
      </c>
      <c r="C3005" s="19">
        <v>42614</v>
      </c>
      <c r="D3005" s="7">
        <f>YEAR(DATE(YEAR(lex_jul_2014[[#This Row],[Date]]),MONTH(lex_jul_2014[[#This Row],[Date]])+6,1))</f>
        <v>2017</v>
      </c>
      <c r="E3005" s="39" t="str">
        <f>TEXT(lex_jul_2014[[#This Row],[Date]],"YYYY")</f>
        <v>2016</v>
      </c>
      <c r="F3005" s="37" t="s">
        <v>271</v>
      </c>
      <c r="G3005" s="7" t="str">
        <f>VLOOKUP(K3005,[1]LibPAS_data!$A$2:$C$600,3,FALSE)</f>
        <v>Navajo</v>
      </c>
      <c r="H3005" s="37">
        <v>14496</v>
      </c>
      <c r="I3005" s="37" t="s">
        <v>118</v>
      </c>
      <c r="J3005" s="7" t="str">
        <f>VLOOKUP(K3005,[1]LibPAS_data!$A$2:$C$601,2,FALSE)</f>
        <v>Holbrook Public Library</v>
      </c>
      <c r="K3005" s="13" t="s">
        <v>195</v>
      </c>
      <c r="L3005" s="37" t="s">
        <v>114</v>
      </c>
      <c r="M3005" s="37" t="s">
        <v>266</v>
      </c>
      <c r="N3005" s="37"/>
      <c r="O3005" s="37"/>
      <c r="P3005" s="37">
        <v>0</v>
      </c>
      <c r="Q3005" s="37">
        <v>0</v>
      </c>
      <c r="R3005" s="37">
        <v>0</v>
      </c>
      <c r="S3005" s="37">
        <v>0</v>
      </c>
      <c r="T3005" s="37">
        <v>0</v>
      </c>
      <c r="U3005" s="37">
        <v>0</v>
      </c>
      <c r="V3005" s="37">
        <v>0</v>
      </c>
    </row>
    <row r="3006" spans="1:22" ht="14.55" x14ac:dyDescent="0.35">
      <c r="A3006" s="22">
        <f>VLOOKUP(lex_jul_2014[[#This Row],[Locationid]],[1]LibPAS_data!$A$2:$D$264,4,FALSE)</f>
        <v>1827</v>
      </c>
      <c r="B3006" s="10" t="str">
        <f>TEXT(C3006,"yyyy")&amp;"-"&amp;"Q"&amp;LOOKUP(MONTH(C3006),{1,4,7,10},{1,2,3,4})</f>
        <v>2016-Q3</v>
      </c>
      <c r="C3006" s="19">
        <v>42614</v>
      </c>
      <c r="D3006" s="7">
        <f>YEAR(DATE(YEAR(lex_jul_2014[[#This Row],[Date]]),MONTH(lex_jul_2014[[#This Row],[Date]])+6,1))</f>
        <v>2017</v>
      </c>
      <c r="E3006" s="39" t="str">
        <f>TEXT(lex_jul_2014[[#This Row],[Date]],"YYYY")</f>
        <v>2016</v>
      </c>
      <c r="F3006" s="37" t="s">
        <v>271</v>
      </c>
      <c r="G3006" s="7" t="str">
        <f>VLOOKUP(K3006,[1]LibPAS_data!$A$2:$C$600,3,FALSE)</f>
        <v>Navajo</v>
      </c>
      <c r="H3006" s="37">
        <v>14497</v>
      </c>
      <c r="I3006" s="37" t="s">
        <v>119</v>
      </c>
      <c r="J3006" s="7" t="str">
        <f>VLOOKUP(K3006,[1]LibPAS_data!$A$2:$C$601,2,FALSE)</f>
        <v>Hopi Public Library</v>
      </c>
      <c r="K3006" s="13" t="s">
        <v>196</v>
      </c>
      <c r="L3006" s="37" t="s">
        <v>114</v>
      </c>
      <c r="M3006" s="37" t="s">
        <v>266</v>
      </c>
      <c r="N3006" s="37"/>
      <c r="O3006" s="37"/>
      <c r="P3006" s="37">
        <v>0</v>
      </c>
      <c r="Q3006" s="37">
        <v>0</v>
      </c>
      <c r="R3006" s="37">
        <v>0</v>
      </c>
      <c r="S3006" s="37">
        <v>0</v>
      </c>
      <c r="T3006" s="37">
        <v>0</v>
      </c>
      <c r="U3006" s="37">
        <v>0</v>
      </c>
      <c r="V3006" s="37">
        <v>0</v>
      </c>
    </row>
    <row r="3007" spans="1:22" ht="14.55" x14ac:dyDescent="0.35">
      <c r="A3007" s="22">
        <f>VLOOKUP(lex_jul_2014[[#This Row],[Locationid]],[1]LibPAS_data!$A$2:$D$264,4,FALSE)</f>
        <v>1694</v>
      </c>
      <c r="B3007" s="10" t="str">
        <f>TEXT(C3007,"yyyy")&amp;"-"&amp;"Q"&amp;LOOKUP(MONTH(C3007),{1,4,7,10},{1,2,3,4})</f>
        <v>2016-Q3</v>
      </c>
      <c r="C3007" s="19">
        <v>42614</v>
      </c>
      <c r="D3007" s="7">
        <f>YEAR(DATE(YEAR(lex_jul_2014[[#This Row],[Date]]),MONTH(lex_jul_2014[[#This Row],[Date]])+6,1))</f>
        <v>2017</v>
      </c>
      <c r="E3007" s="39" t="str">
        <f>TEXT(lex_jul_2014[[#This Row],[Date]],"YYYY")</f>
        <v>2016</v>
      </c>
      <c r="F3007" s="37" t="s">
        <v>271</v>
      </c>
      <c r="G3007" s="7" t="str">
        <f>VLOOKUP(K3007,[1]LibPAS_data!$A$2:$C$600,3,FALSE)</f>
        <v>Cochise</v>
      </c>
      <c r="H3007" s="37">
        <v>14449</v>
      </c>
      <c r="I3007" s="37" t="s">
        <v>83</v>
      </c>
      <c r="J3007" s="7" t="str">
        <f>VLOOKUP(K3007,[1]LibPAS_data!$A$2:$C$601,2,FALSE)</f>
        <v>Huachuca City Public Library</v>
      </c>
      <c r="K3007" s="13" t="s">
        <v>197</v>
      </c>
      <c r="L3007" s="37" t="s">
        <v>76</v>
      </c>
      <c r="M3007" s="37" t="s">
        <v>266</v>
      </c>
      <c r="N3007" s="37"/>
      <c r="O3007" s="37"/>
      <c r="P3007" s="37">
        <v>0</v>
      </c>
      <c r="Q3007" s="37">
        <v>0</v>
      </c>
      <c r="R3007" s="37">
        <v>0</v>
      </c>
      <c r="S3007" s="37">
        <v>0</v>
      </c>
      <c r="T3007" s="37">
        <v>0</v>
      </c>
      <c r="U3007" s="37">
        <v>0</v>
      </c>
      <c r="V3007" s="37">
        <v>0</v>
      </c>
    </row>
    <row r="3008" spans="1:22" ht="14.55" x14ac:dyDescent="0.35">
      <c r="A3008" s="22" t="str">
        <f>VLOOKUP(lex_jul_2014[[#This Row],[Locationid]],[1]LibPAS_data!$A$2:$D$264,4,FALSE)</f>
        <v>N/A</v>
      </c>
      <c r="B3008" s="10" t="str">
        <f>TEXT(C3008,"yyyy")&amp;"-"&amp;"Q"&amp;LOOKUP(MONTH(C3008),{1,4,7,10},{1,2,3,4})</f>
        <v>2016-Q3</v>
      </c>
      <c r="C3008" s="19">
        <v>42614</v>
      </c>
      <c r="D3008" s="7">
        <f>YEAR(DATE(YEAR(lex_jul_2014[[#This Row],[Date]]),MONTH(lex_jul_2014[[#This Row],[Date]])+6,1))</f>
        <v>2017</v>
      </c>
      <c r="E3008" s="39" t="str">
        <f>TEXT(lex_jul_2014[[#This Row],[Date]],"YYYY")</f>
        <v>2016</v>
      </c>
      <c r="F3008" s="37" t="s">
        <v>271</v>
      </c>
      <c r="G3008" s="7" t="str">
        <f>VLOOKUP(K3008,[1]LibPAS_data!$A$2:$C$600,3,FALSE)</f>
        <v>Pinal</v>
      </c>
      <c r="H3008" s="37">
        <v>14442</v>
      </c>
      <c r="I3008" s="37" t="s">
        <v>12</v>
      </c>
      <c r="J3008" s="7" t="str">
        <f>VLOOKUP(K3008,[1]LibPAS_data!$A$2:$C$601,2,FALSE)</f>
        <v>Ira H. Hayes Memorial Library</v>
      </c>
      <c r="K3008" s="13" t="s">
        <v>198</v>
      </c>
      <c r="L3008" s="37" t="s">
        <v>13</v>
      </c>
      <c r="M3008" s="37" t="s">
        <v>266</v>
      </c>
      <c r="N3008" s="37"/>
      <c r="O3008" s="37"/>
      <c r="P3008" s="37">
        <v>0</v>
      </c>
      <c r="Q3008" s="37">
        <v>0</v>
      </c>
      <c r="R3008" s="37">
        <v>0</v>
      </c>
      <c r="S3008" s="37">
        <v>0</v>
      </c>
      <c r="T3008" s="37">
        <v>0</v>
      </c>
      <c r="U3008" s="37">
        <v>0</v>
      </c>
      <c r="V3008" s="37">
        <v>0</v>
      </c>
    </row>
    <row r="3009" spans="1:22" ht="14.55" x14ac:dyDescent="0.35">
      <c r="A3009" s="22">
        <f>VLOOKUP(lex_jul_2014[[#This Row],[Locationid]],[1]LibPAS_data!$A$2:$D$264,4,FALSE)</f>
        <v>2991</v>
      </c>
      <c r="B3009" s="10" t="str">
        <f>TEXT(C3009,"yyyy")&amp;"-"&amp;"Q"&amp;LOOKUP(MONTH(C3009),{1,4,7,10},{1,2,3,4})</f>
        <v>2016-Q3</v>
      </c>
      <c r="C3009" s="19">
        <v>42614</v>
      </c>
      <c r="D3009" s="7">
        <f>YEAR(DATE(YEAR(lex_jul_2014[[#This Row],[Date]]),MONTH(lex_jul_2014[[#This Row],[Date]])+6,1))</f>
        <v>2017</v>
      </c>
      <c r="E3009" s="39" t="str">
        <f>TEXT(lex_jul_2014[[#This Row],[Date]],"YYYY")</f>
        <v>2016</v>
      </c>
      <c r="F3009" s="37" t="s">
        <v>271</v>
      </c>
      <c r="G3009" s="7" t="str">
        <f>VLOOKUP(K3009,[1]LibPAS_data!$A$2:$C$600,3,FALSE)</f>
        <v>Gila</v>
      </c>
      <c r="H3009" s="37">
        <v>14461</v>
      </c>
      <c r="I3009" s="37" t="s">
        <v>88</v>
      </c>
      <c r="J3009" s="7" t="str">
        <f>VLOOKUP(K3009,[1]LibPAS_data!$A$2:$C$601,2,FALSE)</f>
        <v>Isabelle Hunt Memorial Public Library</v>
      </c>
      <c r="K3009" s="13" t="s">
        <v>199</v>
      </c>
      <c r="L3009" s="37" t="s">
        <v>84</v>
      </c>
      <c r="M3009" s="37" t="s">
        <v>266</v>
      </c>
      <c r="N3009" s="37"/>
      <c r="O3009" s="37"/>
      <c r="P3009" s="37">
        <v>0</v>
      </c>
      <c r="Q3009" s="37">
        <v>0</v>
      </c>
      <c r="R3009" s="37">
        <v>0</v>
      </c>
      <c r="S3009" s="37">
        <v>0</v>
      </c>
      <c r="T3009" s="37">
        <v>0</v>
      </c>
      <c r="U3009" s="37">
        <v>0</v>
      </c>
      <c r="V3009" s="37">
        <v>0</v>
      </c>
    </row>
    <row r="3010" spans="1:22" ht="14.55" x14ac:dyDescent="0.35">
      <c r="A3010" s="22">
        <f>VLOOKUP(lex_jul_2014[[#This Row],[Locationid]],[1]LibPAS_data!$A$2:$D$264,4,FALSE)</f>
        <v>663</v>
      </c>
      <c r="B3010" s="10" t="str">
        <f>TEXT(C3010,"yyyy")&amp;"-"&amp;"Q"&amp;LOOKUP(MONTH(C3010),{1,4,7,10},{1,2,3,4})</f>
        <v>2016-Q3</v>
      </c>
      <c r="C3010" s="19">
        <v>42614</v>
      </c>
      <c r="D3010" s="7">
        <f>YEAR(DATE(YEAR(lex_jul_2014[[#This Row],[Date]]),MONTH(lex_jul_2014[[#This Row],[Date]])+6,1))</f>
        <v>2017</v>
      </c>
      <c r="E3010" s="39" t="str">
        <f>TEXT(lex_jul_2014[[#This Row],[Date]],"YYYY")</f>
        <v>2016</v>
      </c>
      <c r="F3010" s="37" t="s">
        <v>271</v>
      </c>
      <c r="G3010" s="7" t="str">
        <f>VLOOKUP(K3010,[1]LibPAS_data!$A$2:$C$600,3,FALSE)</f>
        <v>Yavapai</v>
      </c>
      <c r="H3010" s="37">
        <v>14523</v>
      </c>
      <c r="I3010" s="37" t="s">
        <v>46</v>
      </c>
      <c r="J3010" s="7" t="str">
        <f>VLOOKUP(K3010,[1]LibPAS_data!$A$2:$C$601,2,FALSE)</f>
        <v>Jerome Public</v>
      </c>
      <c r="K3010" s="13" t="s">
        <v>200</v>
      </c>
      <c r="L3010" s="37" t="s">
        <v>39</v>
      </c>
      <c r="M3010" s="37" t="s">
        <v>266</v>
      </c>
      <c r="N3010" s="37"/>
      <c r="O3010" s="37"/>
      <c r="P3010" s="37">
        <v>0</v>
      </c>
      <c r="Q3010" s="37">
        <v>0</v>
      </c>
      <c r="R3010" s="37">
        <v>0</v>
      </c>
      <c r="S3010" s="37">
        <v>0</v>
      </c>
      <c r="T3010" s="37">
        <v>0</v>
      </c>
      <c r="U3010" s="37">
        <v>0</v>
      </c>
      <c r="V3010" s="37">
        <v>0</v>
      </c>
    </row>
    <row r="3011" spans="1:22" ht="14.55" x14ac:dyDescent="0.35">
      <c r="A3011" s="22" t="str">
        <f>VLOOKUP(lex_jul_2014[[#This Row],[Locationid]],[1]LibPAS_data!$A$2:$D$264,4,FALSE)</f>
        <v>N/A</v>
      </c>
      <c r="B3011" s="10" t="str">
        <f>TEXT(C3011,"yyyy")&amp;"-"&amp;"Q"&amp;LOOKUP(MONTH(C3011),{1,4,7,10},{1,2,3,4})</f>
        <v>2016-Q3</v>
      </c>
      <c r="C3011" s="19">
        <v>42614</v>
      </c>
      <c r="D3011" s="7">
        <f>YEAR(DATE(YEAR(lex_jul_2014[[#This Row],[Date]]),MONTH(lex_jul_2014[[#This Row],[Date]])+6,1))</f>
        <v>2017</v>
      </c>
      <c r="E3011" s="39" t="str">
        <f>TEXT(lex_jul_2014[[#This Row],[Date]],"YYYY")</f>
        <v>2016</v>
      </c>
      <c r="F3011" s="37" t="s">
        <v>271</v>
      </c>
      <c r="G3011" s="7" t="str">
        <f>VLOOKUP(K3011,[1]LibPAS_data!$A$2:$C$600,3,FALSE)</f>
        <v>Mohave</v>
      </c>
      <c r="H3011" s="37">
        <v>14490</v>
      </c>
      <c r="I3011" s="37" t="s">
        <v>31</v>
      </c>
      <c r="J3011" s="7" t="str">
        <f>VLOOKUP(K3011,[1]LibPAS_data!$A$2:$C$601,2,FALSE)</f>
        <v>Kaibab Paiute Public Library</v>
      </c>
      <c r="K3011" s="13" t="s">
        <v>201</v>
      </c>
      <c r="L3011" s="37" t="s">
        <v>28</v>
      </c>
      <c r="M3011" s="37" t="s">
        <v>266</v>
      </c>
      <c r="N3011" s="37"/>
      <c r="O3011" s="37"/>
      <c r="P3011" s="37">
        <v>0</v>
      </c>
      <c r="Q3011" s="37">
        <v>0</v>
      </c>
      <c r="R3011" s="37">
        <v>0</v>
      </c>
      <c r="S3011" s="37">
        <v>0</v>
      </c>
      <c r="T3011" s="37">
        <v>0</v>
      </c>
      <c r="U3011" s="37">
        <v>0</v>
      </c>
      <c r="V3011" s="37">
        <v>0</v>
      </c>
    </row>
    <row r="3012" spans="1:22" ht="14.55" x14ac:dyDescent="0.35">
      <c r="A3012" s="22" t="e">
        <f>VLOOKUP(lex_jul_2014[[#This Row],[Locationid]],[1]LibPAS_data!$A$2:$D$264,4,FALSE)</f>
        <v>#N/A</v>
      </c>
      <c r="B3012" s="10" t="str">
        <f>TEXT(C3012,"yyyy")&amp;"-"&amp;"Q"&amp;LOOKUP(MONTH(C3012),{1,4,7,10},{1,2,3,4})</f>
        <v>2016-Q3</v>
      </c>
      <c r="C3012" s="19">
        <v>42614</v>
      </c>
      <c r="D3012" s="7">
        <f>YEAR(DATE(YEAR(lex_jul_2014[[#This Row],[Date]]),MONTH(lex_jul_2014[[#This Row],[Date]])+6,1))</f>
        <v>2017</v>
      </c>
      <c r="E3012" s="39" t="str">
        <f>TEXT(lex_jul_2014[[#This Row],[Date]],"YYYY")</f>
        <v>2016</v>
      </c>
      <c r="F3012" s="37" t="s">
        <v>271</v>
      </c>
      <c r="G3012" s="7" t="str">
        <f>VLOOKUP(K3012,[1]LibPAS_data!$A$2:$C$600,3,FALSE)</f>
        <v>Navajo</v>
      </c>
      <c r="H3012" s="37">
        <v>14498</v>
      </c>
      <c r="I3012" s="37" t="s">
        <v>125</v>
      </c>
      <c r="J3012" s="7" t="str">
        <f>VLOOKUP(K3012,[1]LibPAS_data!$A$2:$C$601,2,FALSE)</f>
        <v>Kayenta Community Library</v>
      </c>
      <c r="K3012" s="13" t="s">
        <v>202</v>
      </c>
      <c r="L3012" s="37" t="s">
        <v>114</v>
      </c>
      <c r="M3012" s="37" t="s">
        <v>266</v>
      </c>
      <c r="N3012" s="37"/>
      <c r="O3012" s="37"/>
      <c r="P3012" s="37">
        <v>0</v>
      </c>
      <c r="Q3012" s="37">
        <v>0</v>
      </c>
      <c r="R3012" s="37">
        <v>0</v>
      </c>
      <c r="S3012" s="37">
        <v>0</v>
      </c>
      <c r="T3012" s="37">
        <v>0</v>
      </c>
      <c r="U3012" s="37">
        <v>0</v>
      </c>
      <c r="V3012" s="37">
        <v>0</v>
      </c>
    </row>
    <row r="3013" spans="1:22" ht="14.55" x14ac:dyDescent="0.35">
      <c r="A3013" s="22">
        <f>VLOOKUP(lex_jul_2014[[#This Row],[Locationid]],[1]LibPAS_data!$A$2:$D$264,4,FALSE)</f>
        <v>1024</v>
      </c>
      <c r="B3013" s="10" t="str">
        <f>TEXT(C3013,"yyyy")&amp;"-"&amp;"Q"&amp;LOOKUP(MONTH(C3013),{1,4,7,10},{1,2,3,4})</f>
        <v>2016-Q3</v>
      </c>
      <c r="C3013" s="19">
        <v>42614</v>
      </c>
      <c r="D3013" s="7">
        <f>YEAR(DATE(YEAR(lex_jul_2014[[#This Row],[Date]]),MONTH(lex_jul_2014[[#This Row],[Date]])+6,1))</f>
        <v>2017</v>
      </c>
      <c r="E3013" s="39" t="str">
        <f>TEXT(lex_jul_2014[[#This Row],[Date]],"YYYY")</f>
        <v>2016</v>
      </c>
      <c r="F3013" s="37" t="s">
        <v>271</v>
      </c>
      <c r="G3013" s="7" t="str">
        <f>VLOOKUP(K3013,[1]LibPAS_data!$A$2:$C$600,3,FALSE)</f>
        <v>Pinal</v>
      </c>
      <c r="H3013" s="37">
        <v>13839</v>
      </c>
      <c r="I3013" s="37" t="s">
        <v>22</v>
      </c>
      <c r="J3013" s="7" t="str">
        <f>VLOOKUP(K3013,[1]LibPAS_data!$A$2:$C$601,2,FALSE)</f>
        <v>Kearny Public Library</v>
      </c>
      <c r="K3013" s="13" t="s">
        <v>203</v>
      </c>
      <c r="L3013" s="37" t="s">
        <v>13</v>
      </c>
      <c r="M3013" s="37" t="s">
        <v>266</v>
      </c>
      <c r="N3013" s="37"/>
      <c r="O3013" s="37"/>
      <c r="P3013" s="37">
        <v>0</v>
      </c>
      <c r="Q3013" s="37">
        <v>0</v>
      </c>
      <c r="R3013" s="37">
        <v>0</v>
      </c>
      <c r="S3013" s="37">
        <v>0</v>
      </c>
      <c r="T3013" s="37">
        <v>0</v>
      </c>
      <c r="U3013" s="37">
        <v>0</v>
      </c>
      <c r="V3013" s="37">
        <v>0</v>
      </c>
    </row>
    <row r="3014" spans="1:22" ht="14.55" x14ac:dyDescent="0.35">
      <c r="A3014" s="22">
        <f>VLOOKUP(lex_jul_2014[[#This Row],[Locationid]],[1]LibPAS_data!$A$2:$D$264,4,FALSE)</f>
        <v>3139</v>
      </c>
      <c r="B3014" s="10" t="str">
        <f>TEXT(C3014,"yyyy")&amp;"-"&amp;"Q"&amp;LOOKUP(MONTH(C3014),{1,4,7,10},{1,2,3,4})</f>
        <v>2016-Q3</v>
      </c>
      <c r="C3014" s="19">
        <v>42614</v>
      </c>
      <c r="D3014" s="7">
        <f>YEAR(DATE(YEAR(lex_jul_2014[[#This Row],[Date]]),MONTH(lex_jul_2014[[#This Row],[Date]])+6,1))</f>
        <v>2017</v>
      </c>
      <c r="E3014" s="39" t="str">
        <f>TEXT(lex_jul_2014[[#This Row],[Date]],"YYYY")</f>
        <v>2016</v>
      </c>
      <c r="F3014" s="37" t="s">
        <v>271</v>
      </c>
      <c r="G3014" s="7" t="str">
        <f>VLOOKUP(K3014,[1]LibPAS_data!$A$2:$C$600,3,FALSE)</f>
        <v>La Paz</v>
      </c>
      <c r="H3014" s="37">
        <v>14475</v>
      </c>
      <c r="I3014" s="37" t="s">
        <v>281</v>
      </c>
      <c r="J3014" s="7" t="str">
        <f>VLOOKUP(K3014,[1]LibPAS_data!$A$2:$C$601,2,FALSE)</f>
        <v>La Paz County Library Services</v>
      </c>
      <c r="K3014" s="13" t="s">
        <v>285</v>
      </c>
      <c r="L3014" s="37" t="s">
        <v>34</v>
      </c>
      <c r="M3014" s="37" t="s">
        <v>266</v>
      </c>
      <c r="N3014" s="37"/>
      <c r="O3014" s="37"/>
      <c r="P3014" s="37">
        <v>0</v>
      </c>
      <c r="Q3014" s="37">
        <v>0</v>
      </c>
      <c r="R3014" s="37">
        <v>0</v>
      </c>
      <c r="S3014" s="37">
        <v>0</v>
      </c>
      <c r="T3014" s="37">
        <v>0</v>
      </c>
      <c r="U3014" s="37">
        <v>0</v>
      </c>
      <c r="V3014" s="37">
        <v>0</v>
      </c>
    </row>
    <row r="3015" spans="1:22" ht="14.55" x14ac:dyDescent="0.35">
      <c r="A3015" s="22">
        <f>VLOOKUP(lex_jul_2014[[#This Row],[Locationid]],[1]LibPAS_data!$A$2:$D$264,4,FALSE)</f>
        <v>4423</v>
      </c>
      <c r="B3015" s="10" t="str">
        <f>TEXT(C3015,"yyyy")&amp;"-"&amp;"Q"&amp;LOOKUP(MONTH(C3015),{1,4,7,10},{1,2,3,4})</f>
        <v>2016-Q3</v>
      </c>
      <c r="C3015" s="19">
        <v>42614</v>
      </c>
      <c r="D3015" s="7">
        <f>YEAR(DATE(YEAR(lex_jul_2014[[#This Row],[Date]]),MONTH(lex_jul_2014[[#This Row],[Date]])+6,1))</f>
        <v>2017</v>
      </c>
      <c r="E3015" s="39" t="str">
        <f>TEXT(lex_jul_2014[[#This Row],[Date]],"YYYY")</f>
        <v>2016</v>
      </c>
      <c r="F3015" s="37" t="s">
        <v>271</v>
      </c>
      <c r="G3015" s="7" t="str">
        <f>VLOOKUP(K3015,[1]LibPAS_data!$A$2:$C$600,3,FALSE)</f>
        <v>Navajo</v>
      </c>
      <c r="H3015" s="37">
        <v>14507</v>
      </c>
      <c r="I3015" s="37" t="s">
        <v>123</v>
      </c>
      <c r="J3015" s="7" t="str">
        <f>VLOOKUP(K3015,[1]LibPAS_data!$A$2:$C$601,2,FALSE)</f>
        <v>Larson Memorial Public Library</v>
      </c>
      <c r="K3015" s="13" t="s">
        <v>204</v>
      </c>
      <c r="L3015" s="37" t="s">
        <v>114</v>
      </c>
      <c r="M3015" s="37" t="s">
        <v>266</v>
      </c>
      <c r="N3015" s="37"/>
      <c r="O3015" s="37"/>
      <c r="P3015" s="37">
        <v>0</v>
      </c>
      <c r="Q3015" s="37">
        <v>0</v>
      </c>
      <c r="R3015" s="37">
        <v>0</v>
      </c>
      <c r="S3015" s="37">
        <v>0</v>
      </c>
      <c r="T3015" s="37">
        <v>0</v>
      </c>
      <c r="U3015" s="37">
        <v>0</v>
      </c>
      <c r="V3015" s="37">
        <v>0</v>
      </c>
    </row>
    <row r="3016" spans="1:22" ht="14.55" x14ac:dyDescent="0.35">
      <c r="A3016" s="22">
        <f>VLOOKUP(lex_jul_2014[[#This Row],[Locationid]],[1]LibPAS_data!$A$2:$D$264,4,FALSE)</f>
        <v>1032</v>
      </c>
      <c r="B3016" s="10" t="str">
        <f>TEXT(C3016,"yyyy")&amp;"-"&amp;"Q"&amp;LOOKUP(MONTH(C3016),{1,4,7,10},{1,2,3,4})</f>
        <v>2016-Q3</v>
      </c>
      <c r="C3016" s="19">
        <v>42614</v>
      </c>
      <c r="D3016" s="7">
        <f>YEAR(DATE(YEAR(lex_jul_2014[[#This Row],[Date]]),MONTH(lex_jul_2014[[#This Row],[Date]])+6,1))</f>
        <v>2017</v>
      </c>
      <c r="E3016" s="39" t="str">
        <f>TEXT(lex_jul_2014[[#This Row],[Date]],"YYYY")</f>
        <v>2016</v>
      </c>
      <c r="F3016" s="37" t="s">
        <v>271</v>
      </c>
      <c r="G3016" s="7" t="str">
        <f>VLOOKUP(K3016,[1]LibPAS_data!$A$2:$C$600,3,FALSE)</f>
        <v>Pinal</v>
      </c>
      <c r="H3016" s="37">
        <v>13841</v>
      </c>
      <c r="I3016" s="37" t="s">
        <v>24</v>
      </c>
      <c r="J3016" s="7" t="str">
        <f>VLOOKUP(K3016,[1]LibPAS_data!$A$2:$C$601,2,FALSE)</f>
        <v>Mammoth Public Library</v>
      </c>
      <c r="K3016" s="13" t="s">
        <v>205</v>
      </c>
      <c r="L3016" s="37" t="s">
        <v>13</v>
      </c>
      <c r="M3016" s="37" t="s">
        <v>266</v>
      </c>
      <c r="N3016" s="37"/>
      <c r="O3016" s="37"/>
      <c r="P3016" s="37">
        <v>0</v>
      </c>
      <c r="Q3016" s="37">
        <v>0</v>
      </c>
      <c r="R3016" s="37">
        <v>0</v>
      </c>
      <c r="S3016" s="37">
        <v>0</v>
      </c>
      <c r="T3016" s="37">
        <v>0</v>
      </c>
      <c r="U3016" s="37">
        <v>0</v>
      </c>
      <c r="V3016" s="37">
        <v>0</v>
      </c>
    </row>
    <row r="3017" spans="1:22" ht="14.55" x14ac:dyDescent="0.35">
      <c r="A3017" s="22">
        <f>VLOOKUP(lex_jul_2014[[#This Row],[Locationid]],[1]LibPAS_data!$A$2:$D$264,4,FALSE)</f>
        <v>145358</v>
      </c>
      <c r="B3017" s="10" t="str">
        <f>TEXT(C3017,"yyyy")&amp;"-"&amp;"Q"&amp;LOOKUP(MONTH(C3017),{1,4,7,10},{1,2,3,4})</f>
        <v>2016-Q3</v>
      </c>
      <c r="C3017" s="19">
        <v>42614</v>
      </c>
      <c r="D3017" s="7">
        <f>YEAR(DATE(YEAR(lex_jul_2014[[#This Row],[Date]]),MONTH(lex_jul_2014[[#This Row],[Date]])+6,1))</f>
        <v>2017</v>
      </c>
      <c r="E3017" s="39" t="str">
        <f>TEXT(lex_jul_2014[[#This Row],[Date]],"YYYY")</f>
        <v>2016</v>
      </c>
      <c r="F3017" s="37" t="s">
        <v>271</v>
      </c>
      <c r="G3017" s="7" t="str">
        <f>VLOOKUP(K3017,[1]LibPAS_data!$A$2:$C$600,3,FALSE)</f>
        <v>Maricopa</v>
      </c>
      <c r="H3017" s="37">
        <v>13748</v>
      </c>
      <c r="I3017" s="37" t="s">
        <v>110</v>
      </c>
      <c r="J3017" s="7" t="str">
        <f>VLOOKUP(K3017,[1]LibPAS_data!$A$2:$C$601,2,FALSE)</f>
        <v>Maricopa County Library District</v>
      </c>
      <c r="K3017" s="13" t="s">
        <v>208</v>
      </c>
      <c r="L3017" s="37" t="s">
        <v>96</v>
      </c>
      <c r="M3017" s="37" t="s">
        <v>266</v>
      </c>
      <c r="N3017" s="37"/>
      <c r="O3017" s="37"/>
      <c r="P3017" s="37">
        <v>57</v>
      </c>
      <c r="Q3017" s="37">
        <v>11</v>
      </c>
      <c r="R3017" s="37">
        <v>606</v>
      </c>
      <c r="S3017" s="37">
        <v>47</v>
      </c>
      <c r="T3017" s="37">
        <v>11</v>
      </c>
      <c r="U3017" s="37">
        <v>7</v>
      </c>
      <c r="V3017" s="37">
        <v>66</v>
      </c>
    </row>
    <row r="3018" spans="1:22" ht="14.55" x14ac:dyDescent="0.35">
      <c r="A3018" s="22">
        <f>VLOOKUP(lex_jul_2014[[#This Row],[Locationid]],[1]LibPAS_data!$A$2:$D$264,4,FALSE)</f>
        <v>33183</v>
      </c>
      <c r="B3018" s="10" t="str">
        <f>TEXT(C3018,"yyyy")&amp;"-"&amp;"Q"&amp;LOOKUP(MONTH(C3018),{1,4,7,10},{1,2,3,4})</f>
        <v>2016-Q3</v>
      </c>
      <c r="C3018" s="19">
        <v>42614</v>
      </c>
      <c r="D3018" s="7">
        <f>YEAR(DATE(YEAR(lex_jul_2014[[#This Row],[Date]]),MONTH(lex_jul_2014[[#This Row],[Date]])+6,1))</f>
        <v>2017</v>
      </c>
      <c r="E3018" s="39" t="str">
        <f>TEXT(lex_jul_2014[[#This Row],[Date]],"YYYY")</f>
        <v>2016</v>
      </c>
      <c r="F3018" s="37" t="s">
        <v>271</v>
      </c>
      <c r="G3018" s="7" t="str">
        <f>VLOOKUP(K3018,[1]LibPAS_data!$A$2:$C$600,3,FALSE)</f>
        <v>Pinal</v>
      </c>
      <c r="H3018" s="37">
        <v>13843</v>
      </c>
      <c r="I3018" s="37" t="s">
        <v>26</v>
      </c>
      <c r="J3018" s="7" t="str">
        <f>VLOOKUP(K3018,[1]LibPAS_data!$A$2:$C$601,2,FALSE)</f>
        <v>Maricopa Community Library</v>
      </c>
      <c r="K3018" s="13" t="s">
        <v>206</v>
      </c>
      <c r="L3018" s="37" t="s">
        <v>13</v>
      </c>
      <c r="M3018" s="37" t="s">
        <v>266</v>
      </c>
      <c r="N3018" s="37"/>
      <c r="O3018" s="37"/>
      <c r="P3018" s="37">
        <v>0</v>
      </c>
      <c r="Q3018" s="37">
        <v>0</v>
      </c>
      <c r="R3018" s="37">
        <v>0</v>
      </c>
      <c r="S3018" s="37">
        <v>0</v>
      </c>
      <c r="T3018" s="37">
        <v>0</v>
      </c>
      <c r="U3018" s="37">
        <v>0</v>
      </c>
      <c r="V3018" s="37">
        <v>0</v>
      </c>
    </row>
    <row r="3019" spans="1:22" ht="14.55" x14ac:dyDescent="0.35">
      <c r="A3019" s="22" t="e">
        <f>VLOOKUP(lex_jul_2014[[#This Row],[Locationid]],[1]LibPAS_data!$A$2:$D$264,4,FALSE)</f>
        <v>#N/A</v>
      </c>
      <c r="B3019" s="10" t="str">
        <f>TEXT(C3019,"yyyy")&amp;"-"&amp;"Q"&amp;LOOKUP(MONTH(C3019),{1,4,7,10},{1,2,3,4})</f>
        <v>2016-Q3</v>
      </c>
      <c r="C3019" s="19">
        <v>42614</v>
      </c>
      <c r="D3019" s="7">
        <f>YEAR(DATE(YEAR(lex_jul_2014[[#This Row],[Date]]),MONTH(lex_jul_2014[[#This Row],[Date]])+6,1))</f>
        <v>2017</v>
      </c>
      <c r="E3019" s="39" t="str">
        <f>TEXT(lex_jul_2014[[#This Row],[Date]],"YYYY")</f>
        <v>2016</v>
      </c>
      <c r="F3019" s="37" t="s">
        <v>271</v>
      </c>
      <c r="G3019" s="7" t="str">
        <f>VLOOKUP(K3019,[1]LibPAS_data!$A$2:$C$600,3,FALSE)</f>
        <v>Yavapai</v>
      </c>
      <c r="H3019" s="37">
        <v>14547</v>
      </c>
      <c r="I3019" s="37" t="s">
        <v>47</v>
      </c>
      <c r="J3019" s="7" t="str">
        <f>VLOOKUP(K3019,[1]LibPAS_data!$A$2:$C$601,2,FALSE)</f>
        <v>Mayer Public Library</v>
      </c>
      <c r="K3019" s="13" t="s">
        <v>207</v>
      </c>
      <c r="L3019" s="37" t="s">
        <v>39</v>
      </c>
      <c r="M3019" s="37" t="s">
        <v>266</v>
      </c>
      <c r="N3019" s="37"/>
      <c r="O3019" s="37"/>
      <c r="P3019" s="37">
        <v>0</v>
      </c>
      <c r="Q3019" s="37">
        <v>0</v>
      </c>
      <c r="R3019" s="37">
        <v>0</v>
      </c>
      <c r="S3019" s="37">
        <v>0</v>
      </c>
      <c r="T3019" s="37">
        <v>0</v>
      </c>
      <c r="U3019" s="37">
        <v>0</v>
      </c>
      <c r="V3019" s="37">
        <v>0</v>
      </c>
    </row>
    <row r="3020" spans="1:22" ht="14.55" x14ac:dyDescent="0.35">
      <c r="A3020" s="22" t="e">
        <f>VLOOKUP(lex_jul_2014[[#This Row],[Locationid]],[1]LibPAS_data!$A$2:$D$264,4,FALSE)</f>
        <v>#N/A</v>
      </c>
      <c r="B3020" s="10" t="str">
        <f>TEXT(C3020,"yyyy")&amp;"-"&amp;"Q"&amp;LOOKUP(MONTH(C3020),{1,4,7,10},{1,2,3,4})</f>
        <v>2016-Q3</v>
      </c>
      <c r="C3020" s="19">
        <v>42614</v>
      </c>
      <c r="D3020" s="7">
        <f>YEAR(DATE(YEAR(lex_jul_2014[[#This Row],[Date]]),MONTH(lex_jul_2014[[#This Row],[Date]])+6,1))</f>
        <v>2017</v>
      </c>
      <c r="E3020" s="39" t="str">
        <f>TEXT(lex_jul_2014[[#This Row],[Date]],"YYYY")</f>
        <v>2016</v>
      </c>
      <c r="F3020" s="37" t="s">
        <v>271</v>
      </c>
      <c r="G3020" s="7" t="str">
        <f>VLOOKUP(K3020,[1]LibPAS_data!$A$2:$C$600,3,FALSE)</f>
        <v>Navajo</v>
      </c>
      <c r="H3020" s="37">
        <v>14499</v>
      </c>
      <c r="I3020" s="37" t="s">
        <v>126</v>
      </c>
      <c r="J3020" s="7" t="str">
        <f>VLOOKUP(K3020,[1]LibPAS_data!$A$2:$C$601,2,FALSE)</f>
        <v>McNary Community Library</v>
      </c>
      <c r="K3020" s="13" t="s">
        <v>209</v>
      </c>
      <c r="L3020" s="37" t="s">
        <v>114</v>
      </c>
      <c r="M3020" s="37" t="s">
        <v>266</v>
      </c>
      <c r="N3020" s="37"/>
      <c r="O3020" s="37"/>
      <c r="P3020" s="37">
        <v>0</v>
      </c>
      <c r="Q3020" s="37">
        <v>0</v>
      </c>
      <c r="R3020" s="37">
        <v>0</v>
      </c>
      <c r="S3020" s="37">
        <v>0</v>
      </c>
      <c r="T3020" s="37">
        <v>0</v>
      </c>
      <c r="U3020" s="37">
        <v>0</v>
      </c>
      <c r="V3020" s="37">
        <v>0</v>
      </c>
    </row>
    <row r="3021" spans="1:22" ht="14.55" x14ac:dyDescent="0.35">
      <c r="A3021" s="22">
        <f>VLOOKUP(lex_jul_2014[[#This Row],[Locationid]],[1]LibPAS_data!$A$2:$D$264,4,FALSE)</f>
        <v>3750</v>
      </c>
      <c r="B3021" s="10" t="str">
        <f>TEXT(C3021,"yyyy")&amp;"-"&amp;"Q"&amp;LOOKUP(MONTH(C3021),{1,4,7,10},{1,2,3,4})</f>
        <v>2016-Q3</v>
      </c>
      <c r="C3021" s="19">
        <v>42614</v>
      </c>
      <c r="D3021" s="7">
        <f>YEAR(DATE(YEAR(lex_jul_2014[[#This Row],[Date]]),MONTH(lex_jul_2014[[#This Row],[Date]])+6,1))</f>
        <v>2017</v>
      </c>
      <c r="E3021" s="39" t="str">
        <f>TEXT(lex_jul_2014[[#This Row],[Date]],"YYYY")</f>
        <v>2016</v>
      </c>
      <c r="F3021" s="37" t="s">
        <v>271</v>
      </c>
      <c r="G3021" s="7" t="str">
        <f>VLOOKUP(K3021,[1]LibPAS_data!$A$2:$C$600,3,FALSE)</f>
        <v>Gila</v>
      </c>
      <c r="H3021" s="37">
        <v>14459</v>
      </c>
      <c r="I3021" s="37" t="s">
        <v>85</v>
      </c>
      <c r="J3021" s="7" t="str">
        <f>VLOOKUP(K3021,[1]LibPAS_data!$A$2:$C$601,2,FALSE)</f>
        <v>Miami Memorial Public Library</v>
      </c>
      <c r="K3021" s="13" t="s">
        <v>211</v>
      </c>
      <c r="L3021" s="37" t="s">
        <v>84</v>
      </c>
      <c r="M3021" s="37" t="s">
        <v>266</v>
      </c>
      <c r="N3021" s="37"/>
      <c r="O3021" s="37"/>
      <c r="P3021" s="37">
        <v>0</v>
      </c>
      <c r="Q3021" s="37">
        <v>0</v>
      </c>
      <c r="R3021" s="37">
        <v>0</v>
      </c>
      <c r="S3021" s="37">
        <v>0</v>
      </c>
      <c r="T3021" s="37">
        <v>0</v>
      </c>
      <c r="U3021" s="37">
        <v>0</v>
      </c>
      <c r="V3021" s="37">
        <v>0</v>
      </c>
    </row>
    <row r="3022" spans="1:22" ht="14.55" x14ac:dyDescent="0.35">
      <c r="A3022" s="22">
        <f>VLOOKUP(lex_jul_2014[[#This Row],[Locationid]],[1]LibPAS_data!$A$2:$D$264,4,FALSE)</f>
        <v>87143</v>
      </c>
      <c r="B3022" s="10" t="str">
        <f>TEXT(C3022,"yyyy")&amp;"-"&amp;"Q"&amp;LOOKUP(MONTH(C3022),{1,4,7,10},{1,2,3,4})</f>
        <v>2016-Q3</v>
      </c>
      <c r="C3022" s="19">
        <v>42614</v>
      </c>
      <c r="D3022" s="7">
        <f>YEAR(DATE(YEAR(lex_jul_2014[[#This Row],[Date]]),MONTH(lex_jul_2014[[#This Row],[Date]])+6,1))</f>
        <v>2017</v>
      </c>
      <c r="E3022" s="39" t="str">
        <f>TEXT(lex_jul_2014[[#This Row],[Date]],"YYYY")</f>
        <v>2016</v>
      </c>
      <c r="F3022" s="37" t="s">
        <v>271</v>
      </c>
      <c r="G3022" s="7" t="str">
        <f>VLOOKUP(K3022,[1]LibPAS_data!$A$2:$C$600,3,FALSE)</f>
        <v>Mohave</v>
      </c>
      <c r="H3022" s="37">
        <v>14534</v>
      </c>
      <c r="I3022" s="37" t="s">
        <v>280</v>
      </c>
      <c r="J3022" s="7" t="str">
        <f>VLOOKUP(K3022,[1]LibPAS_data!$A$2:$C$601,2,FALSE)</f>
        <v>Mohave County Library District</v>
      </c>
      <c r="K3022" s="13" t="s">
        <v>212</v>
      </c>
      <c r="L3022" s="37" t="s">
        <v>28</v>
      </c>
      <c r="M3022" s="37" t="s">
        <v>266</v>
      </c>
      <c r="N3022" s="37"/>
      <c r="O3022" s="37"/>
      <c r="P3022" s="37">
        <v>0</v>
      </c>
      <c r="Q3022" s="37">
        <v>0</v>
      </c>
      <c r="R3022" s="37">
        <v>0</v>
      </c>
      <c r="S3022" s="37">
        <v>0</v>
      </c>
      <c r="T3022" s="37">
        <v>0</v>
      </c>
      <c r="U3022" s="37">
        <v>0</v>
      </c>
      <c r="V3022" s="37">
        <v>0</v>
      </c>
    </row>
    <row r="3023" spans="1:22" ht="14.55" x14ac:dyDescent="0.35">
      <c r="A3023" s="22" t="e">
        <f>VLOOKUP(lex_jul_2014[[#This Row],[Locationid]],[1]LibPAS_data!$A$2:$D$264,4,FALSE)</f>
        <v>#N/A</v>
      </c>
      <c r="B3023" s="10" t="str">
        <f>TEXT(C3023,"yyyy")&amp;"-"&amp;"Q"&amp;LOOKUP(MONTH(C3023),{1,4,7,10},{1,2,3,4})</f>
        <v>2016-Q3</v>
      </c>
      <c r="C3023" s="19">
        <v>42614</v>
      </c>
      <c r="D3023" s="7">
        <f>YEAR(DATE(YEAR(lex_jul_2014[[#This Row],[Date]]),MONTH(lex_jul_2014[[#This Row],[Date]])+6,1))</f>
        <v>2017</v>
      </c>
      <c r="E3023" s="39" t="str">
        <f>TEXT(lex_jul_2014[[#This Row],[Date]],"YYYY")</f>
        <v>2016</v>
      </c>
      <c r="F3023" s="37" t="s">
        <v>271</v>
      </c>
      <c r="G3023" s="7" t="str">
        <f>VLOOKUP(K3023,[1]LibPAS_data!$A$2:$C$600,3,FALSE)</f>
        <v>Mohave</v>
      </c>
      <c r="H3023" s="37">
        <v>14322</v>
      </c>
      <c r="I3023" s="37" t="s">
        <v>29</v>
      </c>
      <c r="J3023" s="7" t="str">
        <f>VLOOKUP(K3023,[1]LibPAS_data!$A$2:$C$601,2,FALSE)</f>
        <v>Mohave County Community College</v>
      </c>
      <c r="K3023" s="11" t="s">
        <v>284</v>
      </c>
      <c r="L3023" s="37" t="s">
        <v>28</v>
      </c>
      <c r="M3023" s="37" t="s">
        <v>266</v>
      </c>
      <c r="N3023" s="37"/>
      <c r="O3023" s="37"/>
      <c r="P3023" s="37">
        <v>12</v>
      </c>
      <c r="Q3023" s="37">
        <v>2</v>
      </c>
      <c r="R3023" s="37">
        <v>38</v>
      </c>
      <c r="S3023" s="37">
        <v>1</v>
      </c>
      <c r="T3023" s="37">
        <v>2</v>
      </c>
      <c r="U3023" s="37">
        <v>0</v>
      </c>
      <c r="V3023" s="37">
        <v>0</v>
      </c>
    </row>
    <row r="3024" spans="1:22" ht="14.55" x14ac:dyDescent="0.35">
      <c r="A3024" s="22">
        <f>VLOOKUP(lex_jul_2014[[#This Row],[Locationid]],[1]LibPAS_data!$A$2:$D$264,4,FALSE)</f>
        <v>2934</v>
      </c>
      <c r="B3024" s="10" t="str">
        <f>TEXT(C3024,"yyyy")&amp;"-"&amp;"Q"&amp;LOOKUP(MONTH(C3024),{1,4,7,10},{1,2,3,4})</f>
        <v>2016-Q3</v>
      </c>
      <c r="C3024" s="19">
        <v>42614</v>
      </c>
      <c r="D3024" s="7">
        <f>YEAR(DATE(YEAR(lex_jul_2014[[#This Row],[Date]]),MONTH(lex_jul_2014[[#This Row],[Date]])+6,1))</f>
        <v>2017</v>
      </c>
      <c r="E3024" s="39" t="str">
        <f>TEXT(lex_jul_2014[[#This Row],[Date]],"YYYY")</f>
        <v>2016</v>
      </c>
      <c r="F3024" s="37" t="s">
        <v>271</v>
      </c>
      <c r="G3024" s="7" t="str">
        <f>VLOOKUP(K3024,[1]LibPAS_data!$A$2:$C$600,3,FALSE)</f>
        <v>Greenlee</v>
      </c>
      <c r="H3024" s="37">
        <v>14471</v>
      </c>
      <c r="I3024" s="37" t="s">
        <v>74</v>
      </c>
      <c r="J3024" s="7" t="str">
        <f>VLOOKUP(K3024,[1]LibPAS_data!$A$2:$C$601,2,FALSE)</f>
        <v>Morenci Community Library</v>
      </c>
      <c r="K3024" s="13" t="s">
        <v>213</v>
      </c>
      <c r="L3024" s="37" t="s">
        <v>70</v>
      </c>
      <c r="M3024" s="37" t="s">
        <v>266</v>
      </c>
      <c r="N3024" s="37"/>
      <c r="O3024" s="37"/>
      <c r="P3024" s="37">
        <v>0</v>
      </c>
      <c r="Q3024" s="37">
        <v>0</v>
      </c>
      <c r="R3024" s="37">
        <v>0</v>
      </c>
      <c r="S3024" s="37">
        <v>0</v>
      </c>
      <c r="T3024" s="37">
        <v>0</v>
      </c>
      <c r="U3024" s="37">
        <v>0</v>
      </c>
      <c r="V3024" s="37">
        <v>0</v>
      </c>
    </row>
    <row r="3025" spans="1:22" ht="14.55" x14ac:dyDescent="0.35">
      <c r="A3025" s="22">
        <f>VLOOKUP(lex_jul_2014[[#This Row],[Locationid]],[1]LibPAS_data!$A$2:$D$264,4,FALSE)</f>
        <v>2461</v>
      </c>
      <c r="B3025" s="10" t="str">
        <f>TEXT(C3025,"yyyy")&amp;"-"&amp;"Q"&amp;LOOKUP(MONTH(C3025),{1,4,7,10},{1,2,3,4})</f>
        <v>2016-Q3</v>
      </c>
      <c r="C3025" s="19">
        <v>42614</v>
      </c>
      <c r="D3025" s="7">
        <f>YEAR(DATE(YEAR(lex_jul_2014[[#This Row],[Date]]),MONTH(lex_jul_2014[[#This Row],[Date]])+6,1))</f>
        <v>2017</v>
      </c>
      <c r="E3025" s="39" t="str">
        <f>TEXT(lex_jul_2014[[#This Row],[Date]],"YYYY")</f>
        <v>2016</v>
      </c>
      <c r="F3025" s="37" t="s">
        <v>271</v>
      </c>
      <c r="G3025" s="7" t="str">
        <f>VLOOKUP(K3025,[1]LibPAS_data!$A$2:$C$600,3,FALSE)</f>
        <v>Navajo</v>
      </c>
      <c r="H3025" s="37">
        <v>6128</v>
      </c>
      <c r="I3025" s="37" t="s">
        <v>124</v>
      </c>
      <c r="J3025" s="7" t="str">
        <f>VLOOKUP(K3025,[1]LibPAS_data!$A$2:$C$601,2,FALSE)</f>
        <v>Navajo County Library District</v>
      </c>
      <c r="K3025" s="11" t="s">
        <v>214</v>
      </c>
      <c r="L3025" s="37" t="s">
        <v>114</v>
      </c>
      <c r="M3025" s="37" t="s">
        <v>266</v>
      </c>
      <c r="N3025" s="37"/>
      <c r="O3025" s="37"/>
      <c r="P3025" s="37">
        <v>6</v>
      </c>
      <c r="Q3025" s="37">
        <v>4</v>
      </c>
      <c r="R3025" s="37">
        <v>29</v>
      </c>
      <c r="S3025" s="37">
        <v>2</v>
      </c>
      <c r="T3025" s="37">
        <v>0</v>
      </c>
      <c r="U3025" s="37">
        <v>0</v>
      </c>
      <c r="V3025" s="37">
        <v>0</v>
      </c>
    </row>
    <row r="3026" spans="1:22" ht="14.55" x14ac:dyDescent="0.35">
      <c r="A3026" s="22">
        <f>VLOOKUP(lex_jul_2014[[#This Row],[Locationid]],[1]LibPAS_data!$A$2:$D$264,4,FALSE)</f>
        <v>19768</v>
      </c>
      <c r="B3026" s="10" t="str">
        <f>TEXT(C3026,"yyyy")&amp;"-"&amp;"Q"&amp;LOOKUP(MONTH(C3026),{1,4,7,10},{1,2,3,4})</f>
        <v>2016-Q3</v>
      </c>
      <c r="C3026" s="19">
        <v>42614</v>
      </c>
      <c r="D3026" s="7">
        <f>YEAR(DATE(YEAR(lex_jul_2014[[#This Row],[Date]]),MONTH(lex_jul_2014[[#This Row],[Date]])+6,1))</f>
        <v>2017</v>
      </c>
      <c r="E3026" s="39" t="str">
        <f>TEXT(lex_jul_2014[[#This Row],[Date]],"YYYY")</f>
        <v>2016</v>
      </c>
      <c r="F3026" s="37" t="s">
        <v>271</v>
      </c>
      <c r="G3026" s="7" t="str">
        <f>VLOOKUP(K3026,[1]LibPAS_data!$A$2:$C$600,3,FALSE)</f>
        <v>Apache</v>
      </c>
      <c r="H3026" s="37">
        <v>14548</v>
      </c>
      <c r="I3026" s="37" t="s">
        <v>115</v>
      </c>
      <c r="J3026" s="7" t="str">
        <f>VLOOKUP(K3026,[1]LibPAS_data!$A$2:$C$601,2,FALSE)</f>
        <v>Navajo Nation Library System</v>
      </c>
      <c r="K3026" s="13" t="s">
        <v>216</v>
      </c>
      <c r="L3026" s="37" t="s">
        <v>114</v>
      </c>
      <c r="M3026" s="37" t="s">
        <v>266</v>
      </c>
      <c r="N3026" s="37"/>
      <c r="O3026" s="37"/>
      <c r="P3026" s="37">
        <v>0</v>
      </c>
      <c r="Q3026" s="37">
        <v>0</v>
      </c>
      <c r="R3026" s="37">
        <v>0</v>
      </c>
      <c r="S3026" s="37">
        <v>0</v>
      </c>
      <c r="T3026" s="37">
        <v>0</v>
      </c>
      <c r="U3026" s="37">
        <v>0</v>
      </c>
      <c r="V3026" s="37">
        <v>0</v>
      </c>
    </row>
    <row r="3027" spans="1:22" ht="14.55" x14ac:dyDescent="0.35">
      <c r="A3027" s="22">
        <f>VLOOKUP(lex_jul_2014[[#This Row],[Locationid]],[1]LibPAS_data!$A$2:$D$264,4,FALSE)</f>
        <v>23601</v>
      </c>
      <c r="B3027" s="10" t="str">
        <f>TEXT(C3027,"yyyy")&amp;"-"&amp;"Q"&amp;LOOKUP(MONTH(C3027),{1,4,7,10},{1,2,3,4})</f>
        <v>2016-Q3</v>
      </c>
      <c r="C3027" s="19">
        <v>42614</v>
      </c>
      <c r="D3027" s="7">
        <f>YEAR(DATE(YEAR(lex_jul_2014[[#This Row],[Date]]),MONTH(lex_jul_2014[[#This Row],[Date]])+6,1))</f>
        <v>2017</v>
      </c>
      <c r="E3027" s="39" t="str">
        <f>TEXT(lex_jul_2014[[#This Row],[Date]],"YYYY")</f>
        <v>2016</v>
      </c>
      <c r="F3027" s="37" t="s">
        <v>271</v>
      </c>
      <c r="G3027" s="7" t="str">
        <f>VLOOKUP(K3027,[1]LibPAS_data!$A$2:$C$600,3,FALSE)</f>
        <v>Santa Cruz</v>
      </c>
      <c r="H3027" s="37">
        <v>14515</v>
      </c>
      <c r="I3027" s="37" t="s">
        <v>137</v>
      </c>
      <c r="J3027" s="7" t="str">
        <f>VLOOKUP(K3027,[1]LibPAS_data!$A$2:$C$601,2,FALSE)</f>
        <v>Nogales/Santa Cruz County Public Library</v>
      </c>
      <c r="K3027" s="11" t="s">
        <v>215</v>
      </c>
      <c r="L3027" s="37" t="s">
        <v>138</v>
      </c>
      <c r="M3027" s="37" t="s">
        <v>266</v>
      </c>
      <c r="N3027" s="37"/>
      <c r="O3027" s="37"/>
      <c r="P3027" s="37">
        <v>0</v>
      </c>
      <c r="Q3027" s="37">
        <v>0</v>
      </c>
      <c r="R3027" s="37">
        <v>0</v>
      </c>
      <c r="S3027" s="37">
        <v>0</v>
      </c>
      <c r="T3027" s="37">
        <v>0</v>
      </c>
      <c r="U3027" s="37">
        <v>0</v>
      </c>
      <c r="V3027" s="37">
        <v>0</v>
      </c>
    </row>
    <row r="3028" spans="1:22" ht="14.55" x14ac:dyDescent="0.35">
      <c r="A3028" s="22" t="e">
        <f>VLOOKUP(lex_jul_2014[[#This Row],[Locationid]],[1]LibPAS_data!$A$2:$D$264,4,FALSE)</f>
        <v>#N/A</v>
      </c>
      <c r="B3028" s="10" t="str">
        <f>TEXT(C3028,"yyyy")&amp;"-"&amp;"Q"&amp;LOOKUP(MONTH(C3028),{1,4,7,10},{1,2,3,4})</f>
        <v>2016-Q3</v>
      </c>
      <c r="C3028" s="19">
        <v>42614</v>
      </c>
      <c r="D3028" s="7">
        <f>YEAR(DATE(YEAR(lex_jul_2014[[#This Row],[Date]]),MONTH(lex_jul_2014[[#This Row],[Date]])+6,1))</f>
        <v>2017</v>
      </c>
      <c r="E3028" s="39" t="str">
        <f>TEXT(lex_jul_2014[[#This Row],[Date]],"YYYY")</f>
        <v>2016</v>
      </c>
      <c r="F3028" s="37" t="s">
        <v>271</v>
      </c>
      <c r="G3028" s="7" t="str">
        <f>VLOOKUP(K3028,[1]LibPAS_data!$A$2:$C$600,3,FALSE)</f>
        <v>Maricopa</v>
      </c>
      <c r="H3028" s="37">
        <v>14488</v>
      </c>
      <c r="I3028" s="37" t="s">
        <v>282</v>
      </c>
      <c r="J3028" s="7" t="str">
        <f>VLOOKUP(K3028,[1]LibPAS_data!$A$2:$C$601,2,FALSE)</f>
        <v>Northwest Regional Library</v>
      </c>
      <c r="K3028" s="13" t="s">
        <v>286</v>
      </c>
      <c r="L3028" s="37" t="s">
        <v>96</v>
      </c>
      <c r="M3028" s="37" t="s">
        <v>266</v>
      </c>
      <c r="N3028" s="37"/>
      <c r="O3028" s="37"/>
      <c r="P3028" s="37">
        <v>0</v>
      </c>
      <c r="Q3028" s="37">
        <v>0</v>
      </c>
      <c r="R3028" s="37">
        <v>0</v>
      </c>
      <c r="S3028" s="37">
        <v>0</v>
      </c>
      <c r="T3028" s="37">
        <v>0</v>
      </c>
      <c r="U3028" s="37">
        <v>0</v>
      </c>
      <c r="V3028" s="37">
        <v>0</v>
      </c>
    </row>
    <row r="3029" spans="1:22" ht="14.55" x14ac:dyDescent="0.35">
      <c r="A3029" s="22" t="e">
        <f>VLOOKUP(lex_jul_2014[[#This Row],[Locationid]],[1]LibPAS_data!$A$2:$D$264,4,FALSE)</f>
        <v>#N/A</v>
      </c>
      <c r="B3029" s="10" t="str">
        <f>TEXT(C3029,"yyyy")&amp;"-"&amp;"Q"&amp;LOOKUP(MONTH(C3029),{1,4,7,10},{1,2,3,4})</f>
        <v>2016-Q3</v>
      </c>
      <c r="C3029" s="19">
        <v>42614</v>
      </c>
      <c r="D3029" s="7">
        <f>YEAR(DATE(YEAR(lex_jul_2014[[#This Row],[Date]]),MONTH(lex_jul_2014[[#This Row],[Date]])+6,1))</f>
        <v>2017</v>
      </c>
      <c r="E3029" s="39" t="str">
        <f>TEXT(lex_jul_2014[[#This Row],[Date]],"YYYY")</f>
        <v>2016</v>
      </c>
      <c r="F3029" s="37" t="s">
        <v>271</v>
      </c>
      <c r="G3029" s="7" t="str">
        <f>VLOOKUP(K3029,[1]LibPAS_data!$A$2:$C$600,3,FALSE)</f>
        <v>Pinal</v>
      </c>
      <c r="H3029" s="37">
        <v>13840</v>
      </c>
      <c r="I3029" s="37" t="s">
        <v>23</v>
      </c>
      <c r="J3029" s="7" t="str">
        <f>VLOOKUP(K3029,[1]LibPAS_data!$A$2:$C$601,2,FALSE)</f>
        <v>Oracle Public Library</v>
      </c>
      <c r="K3029" s="11" t="s">
        <v>217</v>
      </c>
      <c r="L3029" s="37" t="s">
        <v>13</v>
      </c>
      <c r="M3029" s="37" t="s">
        <v>266</v>
      </c>
      <c r="N3029" s="37"/>
      <c r="O3029" s="37"/>
      <c r="P3029" s="37">
        <v>0</v>
      </c>
      <c r="Q3029" s="37">
        <v>0</v>
      </c>
      <c r="R3029" s="37">
        <v>0</v>
      </c>
      <c r="S3029" s="37">
        <v>0</v>
      </c>
      <c r="T3029" s="37">
        <v>0</v>
      </c>
      <c r="U3029" s="37">
        <v>0</v>
      </c>
      <c r="V3029" s="37">
        <v>0</v>
      </c>
    </row>
    <row r="3030" spans="1:22" ht="14.55" x14ac:dyDescent="0.35">
      <c r="A3030" s="22" t="e">
        <f>VLOOKUP(lex_jul_2014[[#This Row],[Locationid]],[1]LibPAS_data!$A$2:$D$264,4,FALSE)</f>
        <v>#N/A</v>
      </c>
      <c r="B3030" s="10" t="str">
        <f>TEXT(C3030,"yyyy")&amp;"-"&amp;"Q"&amp;LOOKUP(MONTH(C3030),{1,4,7,10},{1,2,3,4})</f>
        <v>2016-Q3</v>
      </c>
      <c r="C3030" s="19">
        <v>42614</v>
      </c>
      <c r="D3030" s="7">
        <f>YEAR(DATE(YEAR(lex_jul_2014[[#This Row],[Date]]),MONTH(lex_jul_2014[[#This Row],[Date]])+6,1))</f>
        <v>2017</v>
      </c>
      <c r="E3030" s="39" t="str">
        <f>TEXT(lex_jul_2014[[#This Row],[Date]],"YYYY")</f>
        <v>2016</v>
      </c>
      <c r="F3030" s="37" t="s">
        <v>271</v>
      </c>
      <c r="G3030" s="7" t="str">
        <f>VLOOKUP(K3030,[1]LibPAS_data!$A$2:$C$600,3,FALSE)</f>
        <v>Pinal</v>
      </c>
      <c r="H3030" s="37">
        <v>14513</v>
      </c>
      <c r="I3030" s="37" t="s">
        <v>135</v>
      </c>
      <c r="J3030" s="7" t="str">
        <f>VLOOKUP(K3030,[1]LibPAS_data!$A$2:$C$601,2,FALSE)</f>
        <v>Oro Valley Public Library</v>
      </c>
      <c r="K3030" s="13" t="s">
        <v>218</v>
      </c>
      <c r="L3030" s="37" t="s">
        <v>131</v>
      </c>
      <c r="M3030" s="37" t="s">
        <v>266</v>
      </c>
      <c r="N3030" s="37"/>
      <c r="O3030" s="37"/>
      <c r="P3030" s="37">
        <v>0</v>
      </c>
      <c r="Q3030" s="37">
        <v>0</v>
      </c>
      <c r="R3030" s="37">
        <v>0</v>
      </c>
      <c r="S3030" s="37">
        <v>0</v>
      </c>
      <c r="T3030" s="37">
        <v>0</v>
      </c>
      <c r="U3030" s="37">
        <v>0</v>
      </c>
      <c r="V3030" s="37">
        <v>0</v>
      </c>
    </row>
    <row r="3031" spans="1:22" ht="14.55" x14ac:dyDescent="0.35">
      <c r="A3031" s="22" t="str">
        <f>VLOOKUP(lex_jul_2014[[#This Row],[Locationid]],[1]LibPAS_data!$A$2:$D$264,4,FALSE)</f>
        <v>N/A</v>
      </c>
      <c r="B3031" s="10" t="str">
        <f>TEXT(C3031,"yyyy")&amp;"-"&amp;"Q"&amp;LOOKUP(MONTH(C3031),{1,4,7,10},{1,2,3,4})</f>
        <v>2016-Q3</v>
      </c>
      <c r="C3031" s="19">
        <v>42614</v>
      </c>
      <c r="D3031" s="7">
        <f>YEAR(DATE(YEAR(lex_jul_2014[[#This Row],[Date]]),MONTH(lex_jul_2014[[#This Row],[Date]])+6,1))</f>
        <v>2017</v>
      </c>
      <c r="E3031" s="39" t="str">
        <f>TEXT(lex_jul_2014[[#This Row],[Date]],"YYYY")</f>
        <v>2016</v>
      </c>
      <c r="F3031" s="37" t="s">
        <v>271</v>
      </c>
      <c r="G3031" s="7" t="str">
        <f>VLOOKUP(K3031,[1]LibPAS_data!$A$2:$C$600,3,FALSE)</f>
        <v>Coconino</v>
      </c>
      <c r="H3031" s="37">
        <v>14453</v>
      </c>
      <c r="I3031" s="37" t="s">
        <v>64</v>
      </c>
      <c r="J3031" s="7" t="str">
        <f>VLOOKUP(K3031,[1]LibPAS_data!$A$2:$C$601,2,FALSE)</f>
        <v>Page Public Library</v>
      </c>
      <c r="K3031" s="11" t="s">
        <v>219</v>
      </c>
      <c r="L3031" s="37" t="s">
        <v>62</v>
      </c>
      <c r="M3031" s="37" t="s">
        <v>266</v>
      </c>
      <c r="N3031" s="37"/>
      <c r="O3031" s="37"/>
      <c r="P3031" s="37">
        <v>0</v>
      </c>
      <c r="Q3031" s="37">
        <v>0</v>
      </c>
      <c r="R3031" s="37">
        <v>0</v>
      </c>
      <c r="S3031" s="37">
        <v>0</v>
      </c>
      <c r="T3031" s="37">
        <v>0</v>
      </c>
      <c r="U3031" s="37">
        <v>0</v>
      </c>
      <c r="V3031" s="37">
        <v>0</v>
      </c>
    </row>
    <row r="3032" spans="1:22" ht="14.55" x14ac:dyDescent="0.35">
      <c r="A3032" s="22">
        <f>VLOOKUP(lex_jul_2014[[#This Row],[Locationid]],[1]LibPAS_data!$A$2:$D$264,4,FALSE)</f>
        <v>10834</v>
      </c>
      <c r="B3032" s="10" t="str">
        <f>TEXT(C3032,"yyyy")&amp;"-"&amp;"Q"&amp;LOOKUP(MONTH(C3032),{1,4,7,10},{1,2,3,4})</f>
        <v>2016-Q3</v>
      </c>
      <c r="C3032" s="19">
        <v>42614</v>
      </c>
      <c r="D3032" s="7">
        <f>YEAR(DATE(YEAR(lex_jul_2014[[#This Row],[Date]]),MONTH(lex_jul_2014[[#This Row],[Date]])+6,1))</f>
        <v>2017</v>
      </c>
      <c r="E3032" s="39" t="str">
        <f>TEXT(lex_jul_2014[[#This Row],[Date]],"YYYY")</f>
        <v>2016</v>
      </c>
      <c r="F3032" s="37" t="s">
        <v>271</v>
      </c>
      <c r="G3032" s="7" t="str">
        <f>VLOOKUP(K3032,[1]LibPAS_data!$A$2:$C$600,3,FALSE)</f>
        <v>La Paz</v>
      </c>
      <c r="H3032" s="37">
        <v>14472</v>
      </c>
      <c r="I3032" s="37" t="s">
        <v>301</v>
      </c>
      <c r="J3032" s="7" t="str">
        <f>VLOOKUP(K3032,[1]LibPAS_data!$A$2:$C$601,2,FALSE)</f>
        <v>Parker Public Library</v>
      </c>
      <c r="K3032" s="13" t="s">
        <v>300</v>
      </c>
      <c r="L3032" s="37"/>
      <c r="M3032" s="37" t="s">
        <v>266</v>
      </c>
      <c r="N3032" s="37"/>
      <c r="O3032" s="37"/>
      <c r="P3032" s="37">
        <v>0</v>
      </c>
      <c r="Q3032" s="37">
        <v>0</v>
      </c>
      <c r="R3032" s="37">
        <v>0</v>
      </c>
      <c r="S3032" s="37">
        <v>0</v>
      </c>
      <c r="T3032" s="37">
        <v>0</v>
      </c>
      <c r="U3032" s="37">
        <v>0</v>
      </c>
      <c r="V3032" s="37">
        <v>0</v>
      </c>
    </row>
    <row r="3033" spans="1:22" ht="14.55" x14ac:dyDescent="0.35">
      <c r="A3033" s="22">
        <f>VLOOKUP(lex_jul_2014[[#This Row],[Locationid]],[1]LibPAS_data!$A$2:$D$264,4,FALSE)</f>
        <v>811</v>
      </c>
      <c r="B3033" s="10" t="str">
        <f>TEXT(C3033,"yyyy")&amp;"-"&amp;"Q"&amp;LOOKUP(MONTH(C3033),{1,4,7,10},{1,2,3,4})</f>
        <v>2016-Q3</v>
      </c>
      <c r="C3033" s="19">
        <v>42614</v>
      </c>
      <c r="D3033" s="7">
        <f>YEAR(DATE(YEAR(lex_jul_2014[[#This Row],[Date]]),MONTH(lex_jul_2014[[#This Row],[Date]])+6,1))</f>
        <v>2017</v>
      </c>
      <c r="E3033" s="39" t="str">
        <f>TEXT(lex_jul_2014[[#This Row],[Date]],"YYYY")</f>
        <v>2016</v>
      </c>
      <c r="F3033" s="37" t="s">
        <v>271</v>
      </c>
      <c r="G3033" s="7" t="str">
        <f>VLOOKUP(K3033,[1]LibPAS_data!$A$2:$C$600,3,FALSE)</f>
        <v>Santa Cruz</v>
      </c>
      <c r="H3033" s="37">
        <v>14516</v>
      </c>
      <c r="I3033" s="37" t="s">
        <v>139</v>
      </c>
      <c r="J3033" s="7" t="str">
        <f>VLOOKUP(K3033,[1]LibPAS_data!$A$2:$C$601,2,FALSE)</f>
        <v>Patagonia Public Library</v>
      </c>
      <c r="K3033" s="11" t="s">
        <v>220</v>
      </c>
      <c r="L3033" s="37" t="s">
        <v>138</v>
      </c>
      <c r="M3033" s="37" t="s">
        <v>266</v>
      </c>
      <c r="N3033" s="37"/>
      <c r="O3033" s="37"/>
      <c r="P3033" s="37">
        <v>0</v>
      </c>
      <c r="Q3033" s="37">
        <v>0</v>
      </c>
      <c r="R3033" s="37">
        <v>0</v>
      </c>
      <c r="S3033" s="37">
        <v>0</v>
      </c>
      <c r="T3033" s="37">
        <v>0</v>
      </c>
      <c r="U3033" s="37">
        <v>0</v>
      </c>
      <c r="V3033" s="37">
        <v>0</v>
      </c>
    </row>
    <row r="3034" spans="1:22" ht="14.55" x14ac:dyDescent="0.35">
      <c r="A3034" s="22">
        <f>VLOOKUP(lex_jul_2014[[#This Row],[Locationid]],[1]LibPAS_data!$A$2:$D$264,4,FALSE)</f>
        <v>13597</v>
      </c>
      <c r="B3034" s="10" t="str">
        <f>TEXT(C3034,"yyyy")&amp;"-"&amp;"Q"&amp;LOOKUP(MONTH(C3034),{1,4,7,10},{1,2,3,4})</f>
        <v>2016-Q3</v>
      </c>
      <c r="C3034" s="19">
        <v>42614</v>
      </c>
      <c r="D3034" s="7">
        <f>YEAR(DATE(YEAR(lex_jul_2014[[#This Row],[Date]]),MONTH(lex_jul_2014[[#This Row],[Date]])+6,1))</f>
        <v>2017</v>
      </c>
      <c r="E3034" s="39" t="str">
        <f>TEXT(lex_jul_2014[[#This Row],[Date]],"YYYY")</f>
        <v>2016</v>
      </c>
      <c r="F3034" s="37" t="s">
        <v>271</v>
      </c>
      <c r="G3034" s="7" t="str">
        <f>VLOOKUP(K3034,[1]LibPAS_data!$A$2:$C$600,3,FALSE)</f>
        <v>Gila</v>
      </c>
      <c r="H3034" s="37">
        <v>14462</v>
      </c>
      <c r="I3034" s="37" t="s">
        <v>89</v>
      </c>
      <c r="J3034" s="7" t="str">
        <f>VLOOKUP(K3034,[1]LibPAS_data!$A$2:$C$601,2,FALSE)</f>
        <v>Payson Public Library</v>
      </c>
      <c r="K3034" s="13" t="s">
        <v>221</v>
      </c>
      <c r="L3034" s="37" t="s">
        <v>84</v>
      </c>
      <c r="M3034" s="37" t="s">
        <v>266</v>
      </c>
      <c r="N3034" s="37"/>
      <c r="O3034" s="37"/>
      <c r="P3034" s="37">
        <v>0</v>
      </c>
      <c r="Q3034" s="37">
        <v>0</v>
      </c>
      <c r="R3034" s="37">
        <v>0</v>
      </c>
      <c r="S3034" s="37">
        <v>0</v>
      </c>
      <c r="T3034" s="37">
        <v>0</v>
      </c>
      <c r="U3034" s="37">
        <v>0</v>
      </c>
      <c r="V3034" s="37">
        <v>0</v>
      </c>
    </row>
    <row r="3035" spans="1:22" ht="14.55" x14ac:dyDescent="0.35">
      <c r="A3035" s="22">
        <f>VLOOKUP(lex_jul_2014[[#This Row],[Locationid]],[1]LibPAS_data!$A$2:$D$264,4,FALSE)</f>
        <v>109952</v>
      </c>
      <c r="B3035" s="10" t="str">
        <f>TEXT(C3035,"yyyy")&amp;"-"&amp;"Q"&amp;LOOKUP(MONTH(C3035),{1,4,7,10},{1,2,3,4})</f>
        <v>2016-Q3</v>
      </c>
      <c r="C3035" s="19">
        <v>42614</v>
      </c>
      <c r="D3035" s="7">
        <f>YEAR(DATE(YEAR(lex_jul_2014[[#This Row],[Date]]),MONTH(lex_jul_2014[[#This Row],[Date]])+6,1))</f>
        <v>2017</v>
      </c>
      <c r="E3035" s="39" t="str">
        <f>TEXT(lex_jul_2014[[#This Row],[Date]],"YYYY")</f>
        <v>2016</v>
      </c>
      <c r="F3035" s="37" t="s">
        <v>271</v>
      </c>
      <c r="G3035" s="7" t="str">
        <f>VLOOKUP(K3035,[1]LibPAS_data!$A$2:$C$600,3,FALSE)</f>
        <v>Maricopa</v>
      </c>
      <c r="H3035" s="37">
        <v>14480</v>
      </c>
      <c r="I3035" s="37" t="s">
        <v>109</v>
      </c>
      <c r="J3035" s="7" t="str">
        <f>VLOOKUP(K3035,[1]LibPAS_data!$A$2:$C$601,2,FALSE)</f>
        <v>Peoria Public Library</v>
      </c>
      <c r="K3035" s="11" t="s">
        <v>222</v>
      </c>
      <c r="L3035" s="37" t="s">
        <v>96</v>
      </c>
      <c r="M3035" s="37" t="s">
        <v>266</v>
      </c>
      <c r="N3035" s="37"/>
      <c r="O3035" s="37"/>
      <c r="P3035" s="37">
        <v>0</v>
      </c>
      <c r="Q3035" s="37">
        <v>0</v>
      </c>
      <c r="R3035" s="37">
        <v>0</v>
      </c>
      <c r="S3035" s="37">
        <v>0</v>
      </c>
      <c r="T3035" s="37">
        <v>0</v>
      </c>
      <c r="U3035" s="37">
        <v>0</v>
      </c>
      <c r="V3035" s="37">
        <v>0</v>
      </c>
    </row>
    <row r="3036" spans="1:22" ht="14.55" x14ac:dyDescent="0.35">
      <c r="A3036" s="22">
        <f>VLOOKUP(lex_jul_2014[[#This Row],[Locationid]],[1]LibPAS_data!$A$2:$D$264,4,FALSE)</f>
        <v>943450</v>
      </c>
      <c r="B3036" s="10" t="str">
        <f>TEXT(C3036,"yyyy")&amp;"-"&amp;"Q"&amp;LOOKUP(MONTH(C3036),{1,4,7,10},{1,2,3,4})</f>
        <v>2016-Q3</v>
      </c>
      <c r="C3036" s="19">
        <v>42614</v>
      </c>
      <c r="D3036" s="7">
        <f>YEAR(DATE(YEAR(lex_jul_2014[[#This Row],[Date]]),MONTH(lex_jul_2014[[#This Row],[Date]])+6,1))</f>
        <v>2017</v>
      </c>
      <c r="E3036" s="39" t="str">
        <f>TEXT(lex_jul_2014[[#This Row],[Date]],"YYYY")</f>
        <v>2016</v>
      </c>
      <c r="F3036" s="37" t="s">
        <v>271</v>
      </c>
      <c r="G3036" s="7" t="str">
        <f>VLOOKUP(K3036,[1]LibPAS_data!$A$2:$C$600,3,FALSE)</f>
        <v>Maricopa</v>
      </c>
      <c r="H3036" s="37">
        <v>5773</v>
      </c>
      <c r="I3036" s="37" t="s">
        <v>107</v>
      </c>
      <c r="J3036" s="7" t="str">
        <f>VLOOKUP(K3036,[1]LibPAS_data!$A$2:$C$601,2,FALSE)</f>
        <v>Phoenix Public Library</v>
      </c>
      <c r="K3036" s="13" t="s">
        <v>223</v>
      </c>
      <c r="L3036" s="37" t="s">
        <v>96</v>
      </c>
      <c r="M3036" s="37" t="s">
        <v>266</v>
      </c>
      <c r="N3036" s="37"/>
      <c r="O3036" s="37"/>
      <c r="P3036" s="37">
        <v>179</v>
      </c>
      <c r="Q3036" s="37">
        <v>48</v>
      </c>
      <c r="R3036" s="37">
        <v>2630</v>
      </c>
      <c r="S3036" s="37">
        <v>73</v>
      </c>
      <c r="T3036" s="37">
        <v>62</v>
      </c>
      <c r="U3036" s="37">
        <v>38</v>
      </c>
      <c r="V3036" s="37">
        <v>3</v>
      </c>
    </row>
    <row r="3037" spans="1:22" ht="14.55" x14ac:dyDescent="0.35">
      <c r="A3037" s="22">
        <f>VLOOKUP(lex_jul_2014[[#This Row],[Locationid]],[1]LibPAS_data!$A$2:$D$264,4,FALSE)</f>
        <v>405419</v>
      </c>
      <c r="B3037" s="10" t="str">
        <f>TEXT(C3037,"yyyy")&amp;"-"&amp;"Q"&amp;LOOKUP(MONTH(C3037),{1,4,7,10},{1,2,3,4})</f>
        <v>2016-Q3</v>
      </c>
      <c r="C3037" s="19">
        <v>42614</v>
      </c>
      <c r="D3037" s="7">
        <f>YEAR(DATE(YEAR(lex_jul_2014[[#This Row],[Date]]),MONTH(lex_jul_2014[[#This Row],[Date]])+6,1))</f>
        <v>2017</v>
      </c>
      <c r="E3037" s="39" t="str">
        <f>TEXT(lex_jul_2014[[#This Row],[Date]],"YYYY")</f>
        <v>2016</v>
      </c>
      <c r="F3037" s="37" t="s">
        <v>271</v>
      </c>
      <c r="G3037" s="7" t="str">
        <f>VLOOKUP(K3037,[1]LibPAS_data!$A$2:$C$600,3,FALSE)</f>
        <v>Pima</v>
      </c>
      <c r="H3037" s="37">
        <v>5042</v>
      </c>
      <c r="I3037" s="37" t="s">
        <v>136</v>
      </c>
      <c r="J3037" s="7" t="str">
        <f>VLOOKUP(K3037,[1]LibPAS_data!$A$2:$C$601,2,FALSE)</f>
        <v>Pima County Public Library</v>
      </c>
      <c r="K3037" s="11" t="s">
        <v>225</v>
      </c>
      <c r="L3037" s="37" t="s">
        <v>131</v>
      </c>
      <c r="M3037" s="37" t="s">
        <v>266</v>
      </c>
      <c r="N3037" s="37"/>
      <c r="O3037" s="37"/>
      <c r="P3037" s="37">
        <v>282</v>
      </c>
      <c r="Q3037" s="37">
        <v>43</v>
      </c>
      <c r="R3037" s="37">
        <v>4397</v>
      </c>
      <c r="S3037" s="37">
        <v>135</v>
      </c>
      <c r="T3037" s="37">
        <v>46</v>
      </c>
      <c r="U3037" s="37">
        <v>56</v>
      </c>
      <c r="V3037" s="37">
        <v>9</v>
      </c>
    </row>
    <row r="3038" spans="1:22" ht="14.55" x14ac:dyDescent="0.35">
      <c r="A3038" s="22" t="e">
        <f>VLOOKUP(lex_jul_2014[[#This Row],[Locationid]],[1]LibPAS_data!$A$2:$D$264,4,FALSE)</f>
        <v>#N/A</v>
      </c>
      <c r="B3038" s="10" t="str">
        <f>TEXT(C3038,"yyyy")&amp;"-"&amp;"Q"&amp;LOOKUP(MONTH(C3038),{1,4,7,10},{1,2,3,4})</f>
        <v>2016-Q3</v>
      </c>
      <c r="C3038" s="19">
        <v>42614</v>
      </c>
      <c r="D3038" s="7">
        <f>YEAR(DATE(YEAR(lex_jul_2014[[#This Row],[Date]]),MONTH(lex_jul_2014[[#This Row],[Date]])+6,1))</f>
        <v>2017</v>
      </c>
      <c r="E3038" s="39" t="str">
        <f>TEXT(lex_jul_2014[[#This Row],[Date]],"YYYY")</f>
        <v>2016</v>
      </c>
      <c r="F3038" s="37" t="s">
        <v>271</v>
      </c>
      <c r="G3038" s="7" t="str">
        <f>VLOOKUP(K3038,[1]LibPAS_data!$A$2:$C$600,3,FALSE)</f>
        <v>Yuma</v>
      </c>
      <c r="H3038" s="37">
        <v>14466</v>
      </c>
      <c r="I3038" s="37" t="s">
        <v>94</v>
      </c>
      <c r="J3038" s="7" t="str">
        <f>VLOOKUP(K3038,[1]LibPAS_data!$A$2:$C$601,2,FALSE)</f>
        <v>Heritage Branch Library</v>
      </c>
      <c r="K3038" s="13" t="s">
        <v>302</v>
      </c>
      <c r="L3038" s="37" t="s">
        <v>93</v>
      </c>
      <c r="M3038" s="37" t="s">
        <v>266</v>
      </c>
      <c r="N3038" s="37"/>
      <c r="O3038" s="37"/>
      <c r="P3038" s="37">
        <v>0</v>
      </c>
      <c r="Q3038" s="37">
        <v>0</v>
      </c>
      <c r="R3038" s="37">
        <v>0</v>
      </c>
      <c r="S3038" s="37">
        <v>0</v>
      </c>
      <c r="T3038" s="37">
        <v>0</v>
      </c>
      <c r="U3038" s="37">
        <v>0</v>
      </c>
      <c r="V3038" s="37">
        <v>0</v>
      </c>
    </row>
    <row r="3039" spans="1:22" ht="14.55" x14ac:dyDescent="0.35">
      <c r="A3039" s="22">
        <f>VLOOKUP(lex_jul_2014[[#This Row],[Locationid]],[1]LibPAS_data!$A$2:$D$264,4,FALSE)</f>
        <v>8901</v>
      </c>
      <c r="B3039" s="10" t="str">
        <f>TEXT(C3039,"yyyy")&amp;"-"&amp;"Q"&amp;LOOKUP(MONTH(C3039),{1,4,7,10},{1,2,3,4})</f>
        <v>2016-Q3</v>
      </c>
      <c r="C3039" s="19">
        <v>42614</v>
      </c>
      <c r="D3039" s="7">
        <f>YEAR(DATE(YEAR(lex_jul_2014[[#This Row],[Date]]),MONTH(lex_jul_2014[[#This Row],[Date]])+6,1))</f>
        <v>2017</v>
      </c>
      <c r="E3039" s="39" t="str">
        <f>TEXT(lex_jul_2014[[#This Row],[Date]],"YYYY")</f>
        <v>2016</v>
      </c>
      <c r="F3039" s="37" t="s">
        <v>271</v>
      </c>
      <c r="G3039" s="7" t="str">
        <f>VLOOKUP(K3039,[1]LibPAS_data!$A$2:$C$600,3,FALSE)</f>
        <v>Pinal</v>
      </c>
      <c r="H3039" s="37">
        <v>13846</v>
      </c>
      <c r="I3039" s="37" t="s">
        <v>20</v>
      </c>
      <c r="J3039" s="7" t="str">
        <f>VLOOKUP(K3039,[1]LibPAS_data!$A$2:$C$601,2,FALSE)</f>
        <v>Pinal County Library District</v>
      </c>
      <c r="K3039" s="11" t="s">
        <v>226</v>
      </c>
      <c r="L3039" s="37" t="s">
        <v>13</v>
      </c>
      <c r="M3039" s="37" t="s">
        <v>266</v>
      </c>
      <c r="N3039" s="37"/>
      <c r="O3039" s="37"/>
      <c r="P3039" s="37">
        <v>7</v>
      </c>
      <c r="Q3039" s="37">
        <v>5</v>
      </c>
      <c r="R3039" s="37">
        <v>82</v>
      </c>
      <c r="S3039" s="37">
        <v>5</v>
      </c>
      <c r="T3039" s="37">
        <v>2</v>
      </c>
      <c r="U3039" s="37">
        <v>5</v>
      </c>
      <c r="V3039" s="37">
        <v>7</v>
      </c>
    </row>
    <row r="3040" spans="1:22" ht="14.55" x14ac:dyDescent="0.35">
      <c r="A3040" s="22" t="e">
        <f>VLOOKUP(lex_jul_2014[[#This Row],[Locationid]],[1]LibPAS_data!$A$2:$D$264,4,FALSE)</f>
        <v>#N/A</v>
      </c>
      <c r="B3040" s="10" t="str">
        <f>TEXT(C3040,"yyyy")&amp;"-"&amp;"Q"&amp;LOOKUP(MONTH(C3040),{1,4,7,10},{1,2,3,4})</f>
        <v>2016-Q3</v>
      </c>
      <c r="C3040" s="19">
        <v>42614</v>
      </c>
      <c r="D3040" s="7">
        <f>YEAR(DATE(YEAR(lex_jul_2014[[#This Row],[Date]]),MONTH(lex_jul_2014[[#This Row],[Date]])+6,1))</f>
        <v>2017</v>
      </c>
      <c r="E3040" s="39" t="str">
        <f>TEXT(lex_jul_2014[[#This Row],[Date]],"YYYY")</f>
        <v>2016</v>
      </c>
      <c r="F3040" s="37" t="s">
        <v>271</v>
      </c>
      <c r="G3040" s="7" t="str">
        <f>VLOOKUP(K3040,[1]LibPAS_data!$A$2:$C$600,3,FALSE)</f>
        <v>Navajo</v>
      </c>
      <c r="H3040" s="37">
        <v>14500</v>
      </c>
      <c r="I3040" s="37" t="s">
        <v>127</v>
      </c>
      <c r="J3040" s="7" t="str">
        <f>VLOOKUP(K3040,[1]LibPAS_data!$A$2:$C$601,2,FALSE)</f>
        <v>Pinedale Public Library</v>
      </c>
      <c r="K3040" s="13" t="s">
        <v>227</v>
      </c>
      <c r="L3040" s="37" t="s">
        <v>114</v>
      </c>
      <c r="M3040" s="37" t="s">
        <v>266</v>
      </c>
      <c r="N3040" s="37"/>
      <c r="O3040" s="37"/>
      <c r="P3040" s="37">
        <v>0</v>
      </c>
      <c r="Q3040" s="37">
        <v>0</v>
      </c>
      <c r="R3040" s="37">
        <v>0</v>
      </c>
      <c r="S3040" s="37">
        <v>0</v>
      </c>
      <c r="T3040" s="37">
        <v>0</v>
      </c>
      <c r="U3040" s="37">
        <v>0</v>
      </c>
      <c r="V3040" s="37">
        <v>0</v>
      </c>
    </row>
    <row r="3041" spans="1:22" ht="14.55" x14ac:dyDescent="0.35">
      <c r="A3041" s="22" t="e">
        <f>VLOOKUP(lex_jul_2014[[#This Row],[Locationid]],[1]LibPAS_data!$A$2:$D$264,4,FALSE)</f>
        <v>#N/A</v>
      </c>
      <c r="B3041" s="10" t="str">
        <f>TEXT(C3041,"yyyy")&amp;"-"&amp;"Q"&amp;LOOKUP(MONTH(C3041),{1,4,7,10},{1,2,3,4})</f>
        <v>2016-Q3</v>
      </c>
      <c r="C3041" s="19">
        <v>42614</v>
      </c>
      <c r="D3041" s="7">
        <f>YEAR(DATE(YEAR(lex_jul_2014[[#This Row],[Date]]),MONTH(lex_jul_2014[[#This Row],[Date]])+6,1))</f>
        <v>2017</v>
      </c>
      <c r="E3041" s="39" t="str">
        <f>TEXT(lex_jul_2014[[#This Row],[Date]],"YYYY")</f>
        <v>2016</v>
      </c>
      <c r="F3041" s="37" t="s">
        <v>271</v>
      </c>
      <c r="G3041" s="7" t="str">
        <f>VLOOKUP(K3041,[1]LibPAS_data!$A$2:$C$600,3,FALSE)</f>
        <v>Maricopa</v>
      </c>
      <c r="H3041" s="37">
        <v>14501</v>
      </c>
      <c r="I3041" s="37" t="s">
        <v>128</v>
      </c>
      <c r="J3041" s="7" t="str">
        <f>VLOOKUP(K3041,[1]LibPAS_data!$A$2:$C$601,2,FALSE)</f>
        <v>Hollyhock Branch Library</v>
      </c>
      <c r="K3041" s="11" t="s">
        <v>303</v>
      </c>
      <c r="L3041" s="37" t="s">
        <v>114</v>
      </c>
      <c r="M3041" s="37" t="s">
        <v>266</v>
      </c>
      <c r="N3041" s="37"/>
      <c r="O3041" s="37"/>
      <c r="P3041" s="37">
        <v>0</v>
      </c>
      <c r="Q3041" s="37">
        <v>0</v>
      </c>
      <c r="R3041" s="37">
        <v>0</v>
      </c>
      <c r="S3041" s="37">
        <v>0</v>
      </c>
      <c r="T3041" s="37">
        <v>0</v>
      </c>
      <c r="U3041" s="37">
        <v>0</v>
      </c>
      <c r="V3041" s="37">
        <v>0</v>
      </c>
    </row>
    <row r="3042" spans="1:22" ht="14.55" x14ac:dyDescent="0.35">
      <c r="A3042" s="22">
        <f>VLOOKUP(lex_jul_2014[[#This Row],[Locationid]],[1]LibPAS_data!$A$2:$D$264,4,FALSE)</f>
        <v>29416</v>
      </c>
      <c r="B3042" s="10" t="str">
        <f>TEXT(C3042,"yyyy")&amp;"-"&amp;"Q"&amp;LOOKUP(MONTH(C3042),{1,4,7,10},{1,2,3,4})</f>
        <v>2016-Q3</v>
      </c>
      <c r="C3042" s="19">
        <v>42614</v>
      </c>
      <c r="D3042" s="7">
        <f>YEAR(DATE(YEAR(lex_jul_2014[[#This Row],[Date]]),MONTH(lex_jul_2014[[#This Row],[Date]])+6,1))</f>
        <v>2017</v>
      </c>
      <c r="E3042" s="39" t="str">
        <f>TEXT(lex_jul_2014[[#This Row],[Date]],"YYYY")</f>
        <v>2016</v>
      </c>
      <c r="F3042" s="37" t="s">
        <v>271</v>
      </c>
      <c r="G3042" s="7" t="str">
        <f>VLOOKUP(K3042,[1]LibPAS_data!$A$2:$C$600,3,FALSE)</f>
        <v>Yavapai</v>
      </c>
      <c r="H3042" s="37">
        <v>14524</v>
      </c>
      <c r="I3042" s="37" t="s">
        <v>48</v>
      </c>
      <c r="J3042" s="7" t="str">
        <f>VLOOKUP(K3042,[1]LibPAS_data!$A$2:$C$601,2,FALSE)</f>
        <v>Prescott Public Library</v>
      </c>
      <c r="K3042" s="13" t="s">
        <v>229</v>
      </c>
      <c r="L3042" s="37" t="s">
        <v>39</v>
      </c>
      <c r="M3042" s="37" t="s">
        <v>266</v>
      </c>
      <c r="N3042" s="37"/>
      <c r="O3042" s="37"/>
      <c r="P3042" s="37">
        <v>0</v>
      </c>
      <c r="Q3042" s="37">
        <v>0</v>
      </c>
      <c r="R3042" s="37">
        <v>0</v>
      </c>
      <c r="S3042" s="37">
        <v>0</v>
      </c>
      <c r="T3042" s="37">
        <v>0</v>
      </c>
      <c r="U3042" s="37">
        <v>0</v>
      </c>
      <c r="V3042" s="37">
        <v>0</v>
      </c>
    </row>
    <row r="3043" spans="1:22" ht="14.55" x14ac:dyDescent="0.35">
      <c r="A3043" s="22">
        <f>VLOOKUP(lex_jul_2014[[#This Row],[Locationid]],[1]LibPAS_data!$A$2:$D$264,4,FALSE)</f>
        <v>22616</v>
      </c>
      <c r="B3043" s="10" t="str">
        <f>TEXT(C3043,"yyyy")&amp;"-"&amp;"Q"&amp;LOOKUP(MONTH(C3043),{1,4,7,10},{1,2,3,4})</f>
        <v>2016-Q3</v>
      </c>
      <c r="C3043" s="19">
        <v>42614</v>
      </c>
      <c r="D3043" s="7">
        <f>YEAR(DATE(YEAR(lex_jul_2014[[#This Row],[Date]]),MONTH(lex_jul_2014[[#This Row],[Date]])+6,1))</f>
        <v>2017</v>
      </c>
      <c r="E3043" s="39" t="str">
        <f>TEXT(lex_jul_2014[[#This Row],[Date]],"YYYY")</f>
        <v>2016</v>
      </c>
      <c r="F3043" s="37" t="s">
        <v>271</v>
      </c>
      <c r="G3043" s="7" t="str">
        <f>VLOOKUP(K3043,[1]LibPAS_data!$A$2:$C$600,3,FALSE)</f>
        <v>Yavapai</v>
      </c>
      <c r="H3043" s="37">
        <v>14519</v>
      </c>
      <c r="I3043" s="37" t="s">
        <v>45</v>
      </c>
      <c r="J3043" s="7" t="str">
        <f>VLOOKUP(K3043,[1]LibPAS_data!$A$2:$C$601,2,FALSE)</f>
        <v>Prescott Valley Public Library</v>
      </c>
      <c r="K3043" s="11" t="s">
        <v>230</v>
      </c>
      <c r="L3043" s="37" t="s">
        <v>39</v>
      </c>
      <c r="M3043" s="37" t="s">
        <v>266</v>
      </c>
      <c r="N3043" s="37"/>
      <c r="O3043" s="37"/>
      <c r="P3043" s="37">
        <v>0</v>
      </c>
      <c r="Q3043" s="37">
        <v>0</v>
      </c>
      <c r="R3043" s="37">
        <v>0</v>
      </c>
      <c r="S3043" s="37">
        <v>0</v>
      </c>
      <c r="T3043" s="37">
        <v>0</v>
      </c>
      <c r="U3043" s="37">
        <v>0</v>
      </c>
      <c r="V3043" s="37">
        <v>0</v>
      </c>
    </row>
    <row r="3044" spans="1:22" ht="14.55" x14ac:dyDescent="0.35">
      <c r="A3044" s="22">
        <f>VLOOKUP(lex_jul_2014[[#This Row],[Locationid]],[1]LibPAS_data!$A$2:$D$264,4,FALSE)</f>
        <v>5873</v>
      </c>
      <c r="B3044" s="10" t="str">
        <f>TEXT(C3044,"yyyy")&amp;"-"&amp;"Q"&amp;LOOKUP(MONTH(C3044),{1,4,7,10},{1,2,3,4})</f>
        <v>2016-Q3</v>
      </c>
      <c r="C3044" s="19">
        <v>42614</v>
      </c>
      <c r="D3044" s="7">
        <f>YEAR(DATE(YEAR(lex_jul_2014[[#This Row],[Date]]),MONTH(lex_jul_2014[[#This Row],[Date]])+6,1))</f>
        <v>2017</v>
      </c>
      <c r="E3044" s="39" t="str">
        <f>TEXT(lex_jul_2014[[#This Row],[Date]],"YYYY")</f>
        <v>2016</v>
      </c>
      <c r="F3044" s="37" t="s">
        <v>271</v>
      </c>
      <c r="G3044" s="7" t="str">
        <f>VLOOKUP(K3044,[1]LibPAS_data!$A$2:$C$600,3,FALSE)</f>
        <v>La Paz</v>
      </c>
      <c r="H3044" s="37">
        <v>14473</v>
      </c>
      <c r="I3044" s="37" t="s">
        <v>35</v>
      </c>
      <c r="J3044" s="7" t="str">
        <f>VLOOKUP(K3044,[1]LibPAS_data!$A$2:$C$601,2,FALSE)</f>
        <v>Quartzsite Public Library</v>
      </c>
      <c r="K3044" s="13" t="s">
        <v>231</v>
      </c>
      <c r="L3044" s="37" t="s">
        <v>34</v>
      </c>
      <c r="M3044" s="37" t="s">
        <v>266</v>
      </c>
      <c r="N3044" s="37"/>
      <c r="O3044" s="37"/>
      <c r="P3044" s="37">
        <v>0</v>
      </c>
      <c r="Q3044" s="37">
        <v>0</v>
      </c>
      <c r="R3044" s="37">
        <v>0</v>
      </c>
      <c r="S3044" s="37">
        <v>0</v>
      </c>
      <c r="T3044" s="37">
        <v>0</v>
      </c>
      <c r="U3044" s="37">
        <v>0</v>
      </c>
      <c r="V3044" s="37">
        <v>0</v>
      </c>
    </row>
    <row r="3045" spans="1:22" ht="14.55" x14ac:dyDescent="0.35">
      <c r="A3045" s="22" t="e">
        <f>VLOOKUP(lex_jul_2014[[#This Row],[Locationid]],[1]LibPAS_data!$A$2:$D$264,4,FALSE)</f>
        <v>#N/A</v>
      </c>
      <c r="B3045" s="10" t="str">
        <f>TEXT(C3045,"yyyy")&amp;"-"&amp;"Q"&amp;LOOKUP(MONTH(C3045),{1,4,7,10},{1,2,3,4})</f>
        <v>2016-Q3</v>
      </c>
      <c r="C3045" s="19">
        <v>42614</v>
      </c>
      <c r="D3045" s="7">
        <f>YEAR(DATE(YEAR(lex_jul_2014[[#This Row],[Date]]),MONTH(lex_jul_2014[[#This Row],[Date]])+6,1))</f>
        <v>2017</v>
      </c>
      <c r="E3045" s="39" t="str">
        <f>TEXT(lex_jul_2014[[#This Row],[Date]],"YYYY")</f>
        <v>2016</v>
      </c>
      <c r="F3045" s="37" t="s">
        <v>271</v>
      </c>
      <c r="G3045" s="7" t="str">
        <f>VLOOKUP(K3045,[1]LibPAS_data!$A$2:$C$600,3,FALSE)</f>
        <v>Navajo</v>
      </c>
      <c r="H3045" s="37">
        <v>14502</v>
      </c>
      <c r="I3045" s="37" t="s">
        <v>129</v>
      </c>
      <c r="J3045" s="7" t="str">
        <f>VLOOKUP(K3045,[1]LibPAS_data!$A$2:$C$601,2,FALSE)</f>
        <v>Rim Community Library</v>
      </c>
      <c r="K3045" s="11" t="s">
        <v>232</v>
      </c>
      <c r="L3045" s="37" t="s">
        <v>114</v>
      </c>
      <c r="M3045" s="37" t="s">
        <v>266</v>
      </c>
      <c r="N3045" s="37"/>
      <c r="O3045" s="37"/>
      <c r="P3045" s="37">
        <v>0</v>
      </c>
      <c r="Q3045" s="37">
        <v>0</v>
      </c>
      <c r="R3045" s="37">
        <v>0</v>
      </c>
      <c r="S3045" s="37">
        <v>0</v>
      </c>
      <c r="T3045" s="37">
        <v>0</v>
      </c>
      <c r="U3045" s="37">
        <v>0</v>
      </c>
      <c r="V3045" s="37">
        <v>0</v>
      </c>
    </row>
    <row r="3046" spans="1:22" ht="14.55" x14ac:dyDescent="0.35">
      <c r="A3046" s="22">
        <f>VLOOKUP(lex_jul_2014[[#This Row],[Locationid]],[1]LibPAS_data!$A$2:$D$264,4,FALSE)</f>
        <v>11980</v>
      </c>
      <c r="B3046" s="10" t="str">
        <f>TEXT(C3046,"yyyy")&amp;"-"&amp;"Q"&amp;LOOKUP(MONTH(C3046),{1,4,7,10},{1,2,3,4})</f>
        <v>2016-Q3</v>
      </c>
      <c r="C3046" s="19">
        <v>42614</v>
      </c>
      <c r="D3046" s="7">
        <f>YEAR(DATE(YEAR(lex_jul_2014[[#This Row],[Date]]),MONTH(lex_jul_2014[[#This Row],[Date]])+6,1))</f>
        <v>2017</v>
      </c>
      <c r="E3046" s="39" t="str">
        <f>TEXT(lex_jul_2014[[#This Row],[Date]],"YYYY")</f>
        <v>2016</v>
      </c>
      <c r="F3046" s="37" t="s">
        <v>271</v>
      </c>
      <c r="G3046" s="7" t="str">
        <f>VLOOKUP(K3046,[1]LibPAS_data!$A$2:$C$600,3,FALSE)</f>
        <v>Graham</v>
      </c>
      <c r="H3046" s="37">
        <v>14467</v>
      </c>
      <c r="I3046" s="37" t="s">
        <v>92</v>
      </c>
      <c r="J3046" s="7" t="str">
        <f>VLOOKUP(K3046,[1]LibPAS_data!$A$2:$C$601,2,FALSE)</f>
        <v>Safford City - Graham County Library</v>
      </c>
      <c r="K3046" s="13" t="s">
        <v>233</v>
      </c>
      <c r="L3046" s="37" t="s">
        <v>93</v>
      </c>
      <c r="M3046" s="37" t="s">
        <v>266</v>
      </c>
      <c r="N3046" s="37"/>
      <c r="O3046" s="37"/>
      <c r="P3046" s="37">
        <v>0</v>
      </c>
      <c r="Q3046" s="37">
        <v>0</v>
      </c>
      <c r="R3046" s="37">
        <v>0</v>
      </c>
      <c r="S3046" s="37">
        <v>0</v>
      </c>
      <c r="T3046" s="37">
        <v>0</v>
      </c>
      <c r="U3046" s="37">
        <v>0</v>
      </c>
      <c r="V3046" s="37">
        <v>0</v>
      </c>
    </row>
    <row r="3047" spans="1:22" ht="14.55" x14ac:dyDescent="0.35">
      <c r="A3047" s="22" t="str">
        <f>VLOOKUP(lex_jul_2014[[#This Row],[Locationid]],[1]LibPAS_data!$A$2:$D$264,4,FALSE)</f>
        <v>N/A</v>
      </c>
      <c r="B3047" s="10" t="str">
        <f>TEXT(C3047,"yyyy")&amp;"-"&amp;"Q"&amp;LOOKUP(MONTH(C3047),{1,4,7,10},{1,2,3,4})</f>
        <v>2016-Q3</v>
      </c>
      <c r="C3047" s="19">
        <v>42614</v>
      </c>
      <c r="D3047" s="7">
        <f>YEAR(DATE(YEAR(lex_jul_2014[[#This Row],[Date]]),MONTH(lex_jul_2014[[#This Row],[Date]])+6,1))</f>
        <v>2017</v>
      </c>
      <c r="E3047" s="39" t="str">
        <f>TEXT(lex_jul_2014[[#This Row],[Date]],"YYYY")</f>
        <v>2016</v>
      </c>
      <c r="F3047" s="37" t="s">
        <v>271</v>
      </c>
      <c r="G3047" s="7" t="str">
        <f>VLOOKUP(K3047,[1]LibPAS_data!$A$2:$C$600,3,FALSE)</f>
        <v>Maricopa</v>
      </c>
      <c r="H3047" s="37">
        <v>14483</v>
      </c>
      <c r="I3047" s="37" t="s">
        <v>113</v>
      </c>
      <c r="J3047" s="7" t="str">
        <f>VLOOKUP(K3047,[1]LibPAS_data!$A$2:$C$601,2,FALSE)</f>
        <v>Salt River Tribal Library</v>
      </c>
      <c r="K3047" s="11" t="s">
        <v>234</v>
      </c>
      <c r="L3047" s="37" t="s">
        <v>96</v>
      </c>
      <c r="M3047" s="37" t="s">
        <v>266</v>
      </c>
      <c r="N3047" s="37"/>
      <c r="O3047" s="37"/>
      <c r="P3047" s="37">
        <v>0</v>
      </c>
      <c r="Q3047" s="37">
        <v>0</v>
      </c>
      <c r="R3047" s="37">
        <v>0</v>
      </c>
      <c r="S3047" s="37">
        <v>0</v>
      </c>
      <c r="T3047" s="37">
        <v>0</v>
      </c>
      <c r="U3047" s="37">
        <v>0</v>
      </c>
      <c r="V3047" s="37">
        <v>0</v>
      </c>
    </row>
    <row r="3048" spans="1:22" ht="14.55" x14ac:dyDescent="0.35">
      <c r="A3048" s="22">
        <f>VLOOKUP(lex_jul_2014[[#This Row],[Locationid]],[1]LibPAS_data!$A$2:$D$264,4,FALSE)</f>
        <v>5625</v>
      </c>
      <c r="B3048" s="10" t="str">
        <f>TEXT(C3048,"yyyy")&amp;"-"&amp;"Q"&amp;LOOKUP(MONTH(C3048),{1,4,7,10},{1,2,3,4})</f>
        <v>2016-Q3</v>
      </c>
      <c r="C3048" s="19">
        <v>42614</v>
      </c>
      <c r="D3048" s="7">
        <f>YEAR(DATE(YEAR(lex_jul_2014[[#This Row],[Date]]),MONTH(lex_jul_2014[[#This Row],[Date]])+6,1))</f>
        <v>2017</v>
      </c>
      <c r="E3048" s="39" t="str">
        <f>TEXT(lex_jul_2014[[#This Row],[Date]],"YYYY")</f>
        <v>2016</v>
      </c>
      <c r="F3048" s="37" t="s">
        <v>271</v>
      </c>
      <c r="G3048" s="7" t="str">
        <f>VLOOKUP(K3048,[1]LibPAS_data!$A$2:$C$600,3,FALSE)</f>
        <v>Gila</v>
      </c>
      <c r="H3048" s="37">
        <v>14460</v>
      </c>
      <c r="I3048" s="37" t="s">
        <v>86</v>
      </c>
      <c r="J3048" s="7" t="str">
        <f>VLOOKUP(K3048,[1]LibPAS_data!$A$2:$C$601,2,FALSE)</f>
        <v>San Carlos Public Library</v>
      </c>
      <c r="K3048" s="13" t="s">
        <v>235</v>
      </c>
      <c r="L3048" s="37" t="s">
        <v>84</v>
      </c>
      <c r="M3048" s="37" t="s">
        <v>266</v>
      </c>
      <c r="N3048" s="37"/>
      <c r="O3048" s="37"/>
      <c r="P3048" s="37">
        <v>0</v>
      </c>
      <c r="Q3048" s="37">
        <v>0</v>
      </c>
      <c r="R3048" s="37">
        <v>0</v>
      </c>
      <c r="S3048" s="37">
        <v>0</v>
      </c>
      <c r="T3048" s="37">
        <v>0</v>
      </c>
      <c r="U3048" s="37">
        <v>0</v>
      </c>
      <c r="V3048" s="37">
        <v>0</v>
      </c>
    </row>
    <row r="3049" spans="1:22" ht="14.55" x14ac:dyDescent="0.35">
      <c r="A3049" s="22" t="str">
        <f>VLOOKUP(lex_jul_2014[[#This Row],[Locationid]],[1]LibPAS_data!$A$2:$D$264,4,FALSE)</f>
        <v>N/A</v>
      </c>
      <c r="B3049" s="10" t="str">
        <f>TEXT(C3049,"yyyy")&amp;"-"&amp;"Q"&amp;LOOKUP(MONTH(C3049),{1,4,7,10},{1,2,3,4})</f>
        <v>2016-Q3</v>
      </c>
      <c r="C3049" s="19">
        <v>42614</v>
      </c>
      <c r="D3049" s="7">
        <f>YEAR(DATE(YEAR(lex_jul_2014[[#This Row],[Date]]),MONTH(lex_jul_2014[[#This Row],[Date]])+6,1))</f>
        <v>2017</v>
      </c>
      <c r="E3049" s="39" t="str">
        <f>TEXT(lex_jul_2014[[#This Row],[Date]],"YYYY")</f>
        <v>2016</v>
      </c>
      <c r="F3049" s="37" t="s">
        <v>271</v>
      </c>
      <c r="G3049" s="7" t="str">
        <f>VLOOKUP(K3049,[1]LibPAS_data!$A$2:$C$600,3,FALSE)</f>
        <v>Maricopa</v>
      </c>
      <c r="H3049" s="37">
        <v>14484</v>
      </c>
      <c r="I3049" s="37" t="s">
        <v>103</v>
      </c>
      <c r="J3049" s="7" t="str">
        <f>VLOOKUP(K3049,[1]LibPAS_data!$A$2:$C$601,2,FALSE)</f>
        <v>San Lucy Library</v>
      </c>
      <c r="K3049" s="11" t="s">
        <v>236</v>
      </c>
      <c r="L3049" s="37" t="s">
        <v>96</v>
      </c>
      <c r="M3049" s="37" t="s">
        <v>266</v>
      </c>
      <c r="N3049" s="37"/>
      <c r="O3049" s="37"/>
      <c r="P3049" s="37">
        <v>0</v>
      </c>
      <c r="Q3049" s="37">
        <v>0</v>
      </c>
      <c r="R3049" s="37">
        <v>0</v>
      </c>
      <c r="S3049" s="37">
        <v>0</v>
      </c>
      <c r="T3049" s="37">
        <v>0</v>
      </c>
      <c r="U3049" s="37">
        <v>0</v>
      </c>
      <c r="V3049" s="37">
        <v>0</v>
      </c>
    </row>
    <row r="3050" spans="1:22" ht="14.55" x14ac:dyDescent="0.35">
      <c r="A3050" s="22" t="e">
        <f>VLOOKUP(lex_jul_2014[[#This Row],[Locationid]],[1]LibPAS_data!$A$2:$D$264,4,FALSE)</f>
        <v>#N/A</v>
      </c>
      <c r="B3050" s="10" t="str">
        <f>TEXT(C3050,"yyyy")&amp;"-"&amp;"Q"&amp;LOOKUP(MONTH(C3050),{1,4,7,10},{1,2,3,4})</f>
        <v>2016-Q3</v>
      </c>
      <c r="C3050" s="19">
        <v>42614</v>
      </c>
      <c r="D3050" s="7">
        <f>YEAR(DATE(YEAR(lex_jul_2014[[#This Row],[Date]]),MONTH(lex_jul_2014[[#This Row],[Date]])+6,1))</f>
        <v>2017</v>
      </c>
      <c r="E3050" s="39" t="str">
        <f>TEXT(lex_jul_2014[[#This Row],[Date]],"YYYY")</f>
        <v>2016</v>
      </c>
      <c r="F3050" s="37" t="s">
        <v>271</v>
      </c>
      <c r="G3050" s="7" t="str">
        <f>VLOOKUP(K3050,[1]LibPAS_data!$A$2:$C$600,3,FALSE)</f>
        <v>Pinal</v>
      </c>
      <c r="H3050" s="37">
        <v>13842</v>
      </c>
      <c r="I3050" s="37" t="s">
        <v>25</v>
      </c>
      <c r="J3050" s="7" t="str">
        <f>VLOOKUP(K3050,[1]LibPAS_data!$A$2:$C$601,2,FALSE)</f>
        <v>San Manuel Public Library</v>
      </c>
      <c r="K3050" s="13" t="s">
        <v>237</v>
      </c>
      <c r="L3050" s="37" t="s">
        <v>13</v>
      </c>
      <c r="M3050" s="37" t="s">
        <v>266</v>
      </c>
      <c r="N3050" s="37"/>
      <c r="O3050" s="37"/>
      <c r="P3050" s="37">
        <v>0</v>
      </c>
      <c r="Q3050" s="37">
        <v>0</v>
      </c>
      <c r="R3050" s="37">
        <v>0</v>
      </c>
      <c r="S3050" s="37">
        <v>0</v>
      </c>
      <c r="T3050" s="37">
        <v>0</v>
      </c>
      <c r="U3050" s="37">
        <v>0</v>
      </c>
      <c r="V3050" s="37">
        <v>0</v>
      </c>
    </row>
    <row r="3051" spans="1:22" ht="14.55" x14ac:dyDescent="0.35">
      <c r="A3051" s="22">
        <f>VLOOKUP(lex_jul_2014[[#This Row],[Locationid]],[1]LibPAS_data!$A$2:$D$264,4,FALSE)</f>
        <v>360</v>
      </c>
      <c r="B3051" s="10" t="str">
        <f>TEXT(C3051,"yyyy")&amp;"-"&amp;"Q"&amp;LOOKUP(MONTH(C3051),{1,4,7,10},{1,2,3,4})</f>
        <v>2016-Q3</v>
      </c>
      <c r="C3051" s="19">
        <v>42614</v>
      </c>
      <c r="D3051" s="7">
        <f>YEAR(DATE(YEAR(lex_jul_2014[[#This Row],[Date]]),MONTH(lex_jul_2014[[#This Row],[Date]])+6,1))</f>
        <v>2017</v>
      </c>
      <c r="E3051" s="39" t="str">
        <f>TEXT(lex_jul_2014[[#This Row],[Date]],"YYYY")</f>
        <v>2016</v>
      </c>
      <c r="F3051" s="37" t="s">
        <v>271</v>
      </c>
      <c r="G3051" s="7" t="str">
        <f>VLOOKUP(K3051,[1]LibPAS_data!$A$2:$C$600,3,FALSE)</f>
        <v>Pima</v>
      </c>
      <c r="H3051" s="37">
        <v>14511</v>
      </c>
      <c r="I3051" s="37" t="s">
        <v>133</v>
      </c>
      <c r="J3051" s="7" t="str">
        <f>VLOOKUP(K3051,[1]LibPAS_data!$A$2:$C$601,2,FALSE)</f>
        <v>San Xavier Library Center</v>
      </c>
      <c r="K3051" s="11" t="s">
        <v>238</v>
      </c>
      <c r="L3051" s="37" t="s">
        <v>131</v>
      </c>
      <c r="M3051" s="37" t="s">
        <v>266</v>
      </c>
      <c r="N3051" s="37"/>
      <c r="O3051" s="37"/>
      <c r="P3051" s="37">
        <v>0</v>
      </c>
      <c r="Q3051" s="37">
        <v>0</v>
      </c>
      <c r="R3051" s="37">
        <v>0</v>
      </c>
      <c r="S3051" s="37">
        <v>0</v>
      </c>
      <c r="T3051" s="37">
        <v>0</v>
      </c>
      <c r="U3051" s="37">
        <v>0</v>
      </c>
      <c r="V3051" s="37">
        <v>0</v>
      </c>
    </row>
    <row r="3052" spans="1:22" ht="14.55" x14ac:dyDescent="0.35">
      <c r="A3052" s="22">
        <f>VLOOKUP(lex_jul_2014[[#This Row],[Locationid]],[1]LibPAS_data!$A$2:$D$264,4,FALSE)</f>
        <v>174482</v>
      </c>
      <c r="B3052" s="10" t="str">
        <f>TEXT(C3052,"yyyy")&amp;"-"&amp;"Q"&amp;LOOKUP(MONTH(C3052),{1,4,7,10},{1,2,3,4})</f>
        <v>2016-Q3</v>
      </c>
      <c r="C3052" s="19">
        <v>42614</v>
      </c>
      <c r="D3052" s="7">
        <f>YEAR(DATE(YEAR(lex_jul_2014[[#This Row],[Date]]),MONTH(lex_jul_2014[[#This Row],[Date]])+6,1))</f>
        <v>2017</v>
      </c>
      <c r="E3052" s="39" t="str">
        <f>TEXT(lex_jul_2014[[#This Row],[Date]],"YYYY")</f>
        <v>2016</v>
      </c>
      <c r="F3052" s="37" t="s">
        <v>271</v>
      </c>
      <c r="G3052" s="7" t="str">
        <f>VLOOKUP(K3052,[1]LibPAS_data!$A$2:$C$600,3,FALSE)</f>
        <v>Maricopa</v>
      </c>
      <c r="H3052" s="37">
        <v>14315</v>
      </c>
      <c r="I3052" s="37" t="s">
        <v>101</v>
      </c>
      <c r="J3052" s="7" t="str">
        <f>VLOOKUP(K3052,[1]LibPAS_data!$A$2:$C$601,2,FALSE)</f>
        <v>Scottsdale Public Library</v>
      </c>
      <c r="K3052" s="13" t="s">
        <v>239</v>
      </c>
      <c r="L3052" s="37" t="s">
        <v>96</v>
      </c>
      <c r="M3052" s="37" t="s">
        <v>266</v>
      </c>
      <c r="N3052" s="37"/>
      <c r="O3052" s="37"/>
      <c r="P3052" s="37">
        <v>1</v>
      </c>
      <c r="Q3052" s="37">
        <v>1</v>
      </c>
      <c r="R3052" s="37">
        <v>13</v>
      </c>
      <c r="S3052" s="37">
        <v>2</v>
      </c>
      <c r="T3052" s="37">
        <v>0</v>
      </c>
      <c r="U3052" s="37">
        <v>0</v>
      </c>
      <c r="V3052" s="37">
        <v>0</v>
      </c>
    </row>
    <row r="3053" spans="1:22" ht="14.55" x14ac:dyDescent="0.35">
      <c r="A3053" s="22">
        <f>VLOOKUP(lex_jul_2014[[#This Row],[Locationid]],[1]LibPAS_data!$A$2:$D$264,4,FALSE)</f>
        <v>11000</v>
      </c>
      <c r="B3053" s="10" t="str">
        <f>TEXT(C3053,"yyyy")&amp;"-"&amp;"Q"&amp;LOOKUP(MONTH(C3053),{1,4,7,10},{1,2,3,4})</f>
        <v>2016-Q3</v>
      </c>
      <c r="C3053" s="19">
        <v>42614</v>
      </c>
      <c r="D3053" s="7">
        <f>YEAR(DATE(YEAR(lex_jul_2014[[#This Row],[Date]]),MONTH(lex_jul_2014[[#This Row],[Date]])+6,1))</f>
        <v>2017</v>
      </c>
      <c r="E3053" s="39" t="str">
        <f>TEXT(lex_jul_2014[[#This Row],[Date]],"YYYY")</f>
        <v>2016</v>
      </c>
      <c r="F3053" s="37" t="s">
        <v>271</v>
      </c>
      <c r="G3053" s="7" t="str">
        <f>VLOOKUP(K3053,[1]LibPAS_data!$A$2:$C$600,3,FALSE)</f>
        <v>Yavapai</v>
      </c>
      <c r="H3053" s="37">
        <v>14525</v>
      </c>
      <c r="I3053" s="37" t="s">
        <v>49</v>
      </c>
      <c r="J3053" s="7" t="str">
        <f>VLOOKUP(K3053,[1]LibPAS_data!$A$2:$C$601,2,FALSE)</f>
        <v>Sedona Public Library</v>
      </c>
      <c r="K3053" s="11" t="s">
        <v>240</v>
      </c>
      <c r="L3053" s="37" t="s">
        <v>39</v>
      </c>
      <c r="M3053" s="37" t="s">
        <v>266</v>
      </c>
      <c r="N3053" s="37"/>
      <c r="O3053" s="37"/>
      <c r="P3053" s="37">
        <v>0</v>
      </c>
      <c r="Q3053" s="37">
        <v>0</v>
      </c>
      <c r="R3053" s="37">
        <v>0</v>
      </c>
      <c r="S3053" s="37">
        <v>0</v>
      </c>
      <c r="T3053" s="37">
        <v>0</v>
      </c>
      <c r="U3053" s="37">
        <v>0</v>
      </c>
      <c r="V3053" s="37">
        <v>0</v>
      </c>
    </row>
    <row r="3054" spans="1:22" ht="14.55" x14ac:dyDescent="0.35">
      <c r="A3054" s="22" t="e">
        <f>VLOOKUP(lex_jul_2014[[#This Row],[Locationid]],[1]LibPAS_data!$A$2:$D$264,4,FALSE)</f>
        <v>#N/A</v>
      </c>
      <c r="B3054" s="10" t="str">
        <f>TEXT(C3054,"yyyy")&amp;"-"&amp;"Q"&amp;LOOKUP(MONTH(C3054),{1,4,7,10},{1,2,3,4})</f>
        <v>2016-Q3</v>
      </c>
      <c r="C3054" s="19">
        <v>42614</v>
      </c>
      <c r="D3054" s="7">
        <f>YEAR(DATE(YEAR(lex_jul_2014[[#This Row],[Date]]),MONTH(lex_jul_2014[[#This Row],[Date]])+6,1))</f>
        <v>2017</v>
      </c>
      <c r="E3054" s="39" t="str">
        <f>TEXT(lex_jul_2014[[#This Row],[Date]],"YYYY")</f>
        <v>2016</v>
      </c>
      <c r="F3054" s="37" t="s">
        <v>271</v>
      </c>
      <c r="G3054" s="7" t="str">
        <f>VLOOKUP(K3054,[1]LibPAS_data!$A$2:$C$600,3,FALSE)</f>
        <v>Yavapai</v>
      </c>
      <c r="H3054" s="37">
        <v>14550</v>
      </c>
      <c r="I3054" s="37" t="s">
        <v>50</v>
      </c>
      <c r="J3054" s="7" t="str">
        <f>VLOOKUP(K3054,[1]LibPAS_data!$A$2:$C$601,2,FALSE)</f>
        <v>Seligman Public Library</v>
      </c>
      <c r="K3054" s="13" t="s">
        <v>241</v>
      </c>
      <c r="L3054" s="37" t="s">
        <v>39</v>
      </c>
      <c r="M3054" s="37" t="s">
        <v>266</v>
      </c>
      <c r="N3054" s="37"/>
      <c r="O3054" s="37"/>
      <c r="P3054" s="37">
        <v>0</v>
      </c>
      <c r="Q3054" s="37">
        <v>0</v>
      </c>
      <c r="R3054" s="37">
        <v>0</v>
      </c>
      <c r="S3054" s="37">
        <v>0</v>
      </c>
      <c r="T3054" s="37">
        <v>0</v>
      </c>
      <c r="U3054" s="37">
        <v>0</v>
      </c>
      <c r="V3054" s="37">
        <v>0</v>
      </c>
    </row>
    <row r="3055" spans="1:22" ht="14.55" x14ac:dyDescent="0.35">
      <c r="A3055" s="22">
        <f>VLOOKUP(lex_jul_2014[[#This Row],[Locationid]],[1]LibPAS_data!$A$2:$D$264,4,FALSE)</f>
        <v>8021</v>
      </c>
      <c r="B3055" s="10" t="str">
        <f>TEXT(C3055,"yyyy")&amp;"-"&amp;"Q"&amp;LOOKUP(MONTH(C3055),{1,4,7,10},{1,2,3,4})</f>
        <v>2016-Q3</v>
      </c>
      <c r="C3055" s="19">
        <v>42614</v>
      </c>
      <c r="D3055" s="7">
        <f>YEAR(DATE(YEAR(lex_jul_2014[[#This Row],[Date]]),MONTH(lex_jul_2014[[#This Row],[Date]])+6,1))</f>
        <v>2017</v>
      </c>
      <c r="E3055" s="39" t="str">
        <f>TEXT(lex_jul_2014[[#This Row],[Date]],"YYYY")</f>
        <v>2016</v>
      </c>
      <c r="F3055" s="37" t="s">
        <v>271</v>
      </c>
      <c r="G3055" s="7" t="str">
        <f>VLOOKUP(K3055,[1]LibPAS_data!$A$2:$C$600,3,FALSE)</f>
        <v>Navajo</v>
      </c>
      <c r="H3055" s="37">
        <v>14503</v>
      </c>
      <c r="I3055" s="37" t="s">
        <v>130</v>
      </c>
      <c r="J3055" s="7" t="str">
        <f>VLOOKUP(K3055,[1]LibPAS_data!$A$2:$C$601,2,FALSE)</f>
        <v>Show Low Public Library</v>
      </c>
      <c r="K3055" s="11" t="s">
        <v>242</v>
      </c>
      <c r="L3055" s="37" t="s">
        <v>114</v>
      </c>
      <c r="M3055" s="37" t="s">
        <v>266</v>
      </c>
      <c r="N3055" s="37"/>
      <c r="O3055" s="37"/>
      <c r="P3055" s="37">
        <v>0</v>
      </c>
      <c r="Q3055" s="37">
        <v>0</v>
      </c>
      <c r="R3055" s="37">
        <v>0</v>
      </c>
      <c r="S3055" s="37">
        <v>0</v>
      </c>
      <c r="T3055" s="37">
        <v>0</v>
      </c>
      <c r="U3055" s="37">
        <v>0</v>
      </c>
      <c r="V3055" s="37">
        <v>0</v>
      </c>
    </row>
    <row r="3056" spans="1:22" ht="14.55" x14ac:dyDescent="0.35">
      <c r="A3056" s="22">
        <f>VLOOKUP(lex_jul_2014[[#This Row],[Locationid]],[1]LibPAS_data!$A$2:$D$264,4,FALSE)</f>
        <v>32811</v>
      </c>
      <c r="B3056" s="10" t="str">
        <f>TEXT(C3056,"yyyy")&amp;"-"&amp;"Q"&amp;LOOKUP(MONTH(C3056),{1,4,7,10},{1,2,3,4})</f>
        <v>2016-Q3</v>
      </c>
      <c r="C3056" s="19">
        <v>42614</v>
      </c>
      <c r="D3056" s="7">
        <f>YEAR(DATE(YEAR(lex_jul_2014[[#This Row],[Date]]),MONTH(lex_jul_2014[[#This Row],[Date]])+6,1))</f>
        <v>2017</v>
      </c>
      <c r="E3056" s="39" t="str">
        <f>TEXT(lex_jul_2014[[#This Row],[Date]],"YYYY")</f>
        <v>2016</v>
      </c>
      <c r="F3056" s="37" t="s">
        <v>271</v>
      </c>
      <c r="G3056" s="7" t="str">
        <f>VLOOKUP(K3056,[1]LibPAS_data!$A$2:$C$600,3,FALSE)</f>
        <v>Cochise</v>
      </c>
      <c r="H3056" s="37">
        <v>14450</v>
      </c>
      <c r="I3056" s="37" t="s">
        <v>75</v>
      </c>
      <c r="J3056" s="7" t="str">
        <f>VLOOKUP(K3056,[1]LibPAS_data!$A$2:$C$601,2,FALSE)</f>
        <v>Sierra Vista Public Library</v>
      </c>
      <c r="K3056" s="13" t="s">
        <v>243</v>
      </c>
      <c r="L3056" s="37" t="s">
        <v>76</v>
      </c>
      <c r="M3056" s="37" t="s">
        <v>266</v>
      </c>
      <c r="N3056" s="37"/>
      <c r="O3056" s="37"/>
      <c r="P3056" s="37">
        <v>0</v>
      </c>
      <c r="Q3056" s="37">
        <v>0</v>
      </c>
      <c r="R3056" s="37">
        <v>0</v>
      </c>
      <c r="S3056" s="37">
        <v>0</v>
      </c>
      <c r="T3056" s="37">
        <v>0</v>
      </c>
      <c r="U3056" s="37">
        <v>0</v>
      </c>
      <c r="V3056" s="37">
        <v>0</v>
      </c>
    </row>
    <row r="3057" spans="1:22" ht="14.55" x14ac:dyDescent="0.35">
      <c r="A3057" s="22">
        <f>VLOOKUP(lex_jul_2014[[#This Row],[Locationid]],[1]LibPAS_data!$A$2:$D$264,4,FALSE)</f>
        <v>6435</v>
      </c>
      <c r="B3057" s="10" t="str">
        <f>TEXT(C3057,"yyyy")&amp;"-"&amp;"Q"&amp;LOOKUP(MONTH(C3057),{1,4,7,10},{1,2,3,4})</f>
        <v>2016-Q3</v>
      </c>
      <c r="C3057" s="19">
        <v>42614</v>
      </c>
      <c r="D3057" s="7">
        <f>YEAR(DATE(YEAR(lex_jul_2014[[#This Row],[Date]]),MONTH(lex_jul_2014[[#This Row],[Date]])+6,1))</f>
        <v>2017</v>
      </c>
      <c r="E3057" s="39" t="str">
        <f>TEXT(lex_jul_2014[[#This Row],[Date]],"YYYY")</f>
        <v>2016</v>
      </c>
      <c r="F3057" s="37" t="s">
        <v>271</v>
      </c>
      <c r="G3057" s="7" t="str">
        <f>VLOOKUP(K3057,[1]LibPAS_data!$A$2:$C$600,3,FALSE)</f>
        <v>Navajo</v>
      </c>
      <c r="H3057" s="37">
        <v>14504</v>
      </c>
      <c r="I3057" s="37" t="s">
        <v>120</v>
      </c>
      <c r="J3057" s="7" t="str">
        <f>VLOOKUP(K3057,[1]LibPAS_data!$A$2:$C$601,2,FALSE)</f>
        <v>Snowflake-Taylor Public Library</v>
      </c>
      <c r="K3057" s="11" t="s">
        <v>244</v>
      </c>
      <c r="L3057" s="37" t="s">
        <v>114</v>
      </c>
      <c r="M3057" s="37" t="s">
        <v>266</v>
      </c>
      <c r="N3057" s="37"/>
      <c r="O3057" s="37"/>
      <c r="P3057" s="37">
        <v>0</v>
      </c>
      <c r="Q3057" s="37">
        <v>0</v>
      </c>
      <c r="R3057" s="37">
        <v>0</v>
      </c>
      <c r="S3057" s="37">
        <v>0</v>
      </c>
      <c r="T3057" s="37">
        <v>0</v>
      </c>
      <c r="U3057" s="37">
        <v>0</v>
      </c>
      <c r="V3057" s="37">
        <v>0</v>
      </c>
    </row>
    <row r="3058" spans="1:22" ht="14.55" x14ac:dyDescent="0.35">
      <c r="A3058" s="22">
        <f>VLOOKUP(lex_jul_2014[[#This Row],[Locationid]],[1]LibPAS_data!$A$2:$D$264,4,FALSE)</f>
        <v>2616</v>
      </c>
      <c r="B3058" s="10" t="str">
        <f>TEXT(C3058,"yyyy")&amp;"-"&amp;"Q"&amp;LOOKUP(MONTH(C3058),{1,4,7,10},{1,2,3,4})</f>
        <v>2016-Q3</v>
      </c>
      <c r="C3058" s="19">
        <v>42614</v>
      </c>
      <c r="D3058" s="7">
        <f>YEAR(DATE(YEAR(lex_jul_2014[[#This Row],[Date]]),MONTH(lex_jul_2014[[#This Row],[Date]])+6,1))</f>
        <v>2017</v>
      </c>
      <c r="E3058" s="39" t="str">
        <f>TEXT(lex_jul_2014[[#This Row],[Date]],"YYYY")</f>
        <v>2016</v>
      </c>
      <c r="F3058" s="37" t="s">
        <v>271</v>
      </c>
      <c r="G3058" s="7" t="str">
        <f>VLOOKUP(K3058,[1]LibPAS_data!$A$2:$C$600,3,FALSE)</f>
        <v>Pinal</v>
      </c>
      <c r="H3058" s="37">
        <v>13844</v>
      </c>
      <c r="I3058" s="37" t="s">
        <v>27</v>
      </c>
      <c r="J3058" s="7" t="str">
        <f>VLOOKUP(K3058,[1]LibPAS_data!$A$2:$C$601,2,FALSE)</f>
        <v>Superior Public Library</v>
      </c>
      <c r="K3058" s="13" t="s">
        <v>245</v>
      </c>
      <c r="L3058" s="37" t="s">
        <v>13</v>
      </c>
      <c r="M3058" s="37" t="s">
        <v>266</v>
      </c>
      <c r="N3058" s="37"/>
      <c r="O3058" s="37"/>
      <c r="P3058" s="37">
        <v>0</v>
      </c>
      <c r="Q3058" s="37">
        <v>0</v>
      </c>
      <c r="R3058" s="37">
        <v>0</v>
      </c>
      <c r="S3058" s="37">
        <v>0</v>
      </c>
      <c r="T3058" s="37">
        <v>0</v>
      </c>
      <c r="U3058" s="37">
        <v>0</v>
      </c>
      <c r="V3058" s="37">
        <v>0</v>
      </c>
    </row>
    <row r="3059" spans="1:22" ht="14.55" x14ac:dyDescent="0.35">
      <c r="A3059" s="22">
        <f>VLOOKUP(lex_jul_2014[[#This Row],[Locationid]],[1]LibPAS_data!$A$2:$D$264,4,FALSE)</f>
        <v>140708</v>
      </c>
      <c r="B3059" s="10" t="str">
        <f>TEXT(C3059,"yyyy")&amp;"-"&amp;"Q"&amp;LOOKUP(MONTH(C3059),{1,4,7,10},{1,2,3,4})</f>
        <v>2016-Q3</v>
      </c>
      <c r="C3059" s="19">
        <v>42614</v>
      </c>
      <c r="D3059" s="7">
        <f>YEAR(DATE(YEAR(lex_jul_2014[[#This Row],[Date]]),MONTH(lex_jul_2014[[#This Row],[Date]])+6,1))</f>
        <v>2017</v>
      </c>
      <c r="E3059" s="39" t="str">
        <f>TEXT(lex_jul_2014[[#This Row],[Date]],"YYYY")</f>
        <v>2016</v>
      </c>
      <c r="F3059" s="37" t="s">
        <v>271</v>
      </c>
      <c r="G3059" s="7" t="str">
        <f>VLOOKUP(K3059,[1]LibPAS_data!$A$2:$C$600,3,FALSE)</f>
        <v>Maricopa</v>
      </c>
      <c r="H3059" s="37">
        <v>5355</v>
      </c>
      <c r="I3059" s="37" t="s">
        <v>108</v>
      </c>
      <c r="J3059" s="7" t="str">
        <f>VLOOKUP(K3059,[1]LibPAS_data!$A$2:$C$601,2,FALSE)</f>
        <v>Tempe Public Library</v>
      </c>
      <c r="K3059" s="11" t="s">
        <v>270</v>
      </c>
      <c r="L3059" s="37" t="s">
        <v>96</v>
      </c>
      <c r="M3059" s="37" t="s">
        <v>266</v>
      </c>
      <c r="N3059" s="37"/>
      <c r="O3059" s="37"/>
      <c r="P3059" s="37">
        <v>15</v>
      </c>
      <c r="Q3059" s="37">
        <v>2</v>
      </c>
      <c r="R3059" s="37">
        <v>126</v>
      </c>
      <c r="S3059" s="37">
        <v>3</v>
      </c>
      <c r="T3059" s="37">
        <v>7</v>
      </c>
      <c r="U3059" s="37">
        <v>0</v>
      </c>
      <c r="V3059" s="37">
        <v>6</v>
      </c>
    </row>
    <row r="3060" spans="1:22" ht="14.55" x14ac:dyDescent="0.35">
      <c r="A3060" s="22" t="str">
        <f>VLOOKUP(lex_jul_2014[[#This Row],[Locationid]],[1]LibPAS_data!$A$2:$D$264,4,FALSE)</f>
        <v>N/A</v>
      </c>
      <c r="B3060" s="10" t="str">
        <f>TEXT(C3060,"yyyy")&amp;"-"&amp;"Q"&amp;LOOKUP(MONTH(C3060),{1,4,7,10},{1,2,3,4})</f>
        <v>2016-Q3</v>
      </c>
      <c r="C3060" s="19">
        <v>42614</v>
      </c>
      <c r="D3060" s="7">
        <f>YEAR(DATE(YEAR(lex_jul_2014[[#This Row],[Date]]),MONTH(lex_jul_2014[[#This Row],[Date]])+6,1))</f>
        <v>2017</v>
      </c>
      <c r="E3060" s="39" t="str">
        <f>TEXT(lex_jul_2014[[#This Row],[Date]],"YYYY")</f>
        <v>2016</v>
      </c>
      <c r="F3060" s="37" t="s">
        <v>271</v>
      </c>
      <c r="G3060" s="7" t="str">
        <f>VLOOKUP(K3060,[1]LibPAS_data!$A$2:$C$600,3,FALSE)</f>
        <v>Mohave</v>
      </c>
      <c r="H3060" s="37">
        <v>14491</v>
      </c>
      <c r="I3060" s="37" t="s">
        <v>32</v>
      </c>
      <c r="J3060" s="7" t="str">
        <f>VLOOKUP(K3060,[1]LibPAS_data!$A$2:$C$601,2,FALSE)</f>
        <v>The Edward McElwain Memorial Lib</v>
      </c>
      <c r="K3060" s="13" t="s">
        <v>246</v>
      </c>
      <c r="L3060" s="37" t="s">
        <v>28</v>
      </c>
      <c r="M3060" s="37" t="s">
        <v>266</v>
      </c>
      <c r="N3060" s="37"/>
      <c r="O3060" s="37"/>
      <c r="P3060" s="37">
        <v>0</v>
      </c>
      <c r="Q3060" s="37">
        <v>0</v>
      </c>
      <c r="R3060" s="37">
        <v>0</v>
      </c>
      <c r="S3060" s="37">
        <v>0</v>
      </c>
      <c r="T3060" s="37">
        <v>0</v>
      </c>
      <c r="U3060" s="37">
        <v>0</v>
      </c>
      <c r="V3060" s="37">
        <v>0</v>
      </c>
    </row>
    <row r="3061" spans="1:22" ht="14.55" x14ac:dyDescent="0.35">
      <c r="A3061" s="22">
        <f>VLOOKUP(lex_jul_2014[[#This Row],[Locationid]],[1]LibPAS_data!$A$2:$D$264,4,FALSE)</f>
        <v>4415</v>
      </c>
      <c r="B3061" s="10" t="str">
        <f>TEXT(C3061,"yyyy")&amp;"-"&amp;"Q"&amp;LOOKUP(MONTH(C3061),{1,4,7,10},{1,2,3,4})</f>
        <v>2016-Q3</v>
      </c>
      <c r="C3061" s="19">
        <v>42614</v>
      </c>
      <c r="D3061" s="7">
        <f>YEAR(DATE(YEAR(lex_jul_2014[[#This Row],[Date]]),MONTH(lex_jul_2014[[#This Row],[Date]])+6,1))</f>
        <v>2017</v>
      </c>
      <c r="E3061" s="39" t="str">
        <f>TEXT(lex_jul_2014[[#This Row],[Date]],"YYYY")</f>
        <v>2016</v>
      </c>
      <c r="F3061" s="37" t="s">
        <v>271</v>
      </c>
      <c r="G3061" s="7" t="str">
        <f>VLOOKUP(K3061,[1]LibPAS_data!$A$2:$C$600,3,FALSE)</f>
        <v>Maricopa</v>
      </c>
      <c r="H3061" s="37">
        <v>14485</v>
      </c>
      <c r="I3061" s="37" t="s">
        <v>104</v>
      </c>
      <c r="J3061" s="7" t="str">
        <f>VLOOKUP(K3061,[1]LibPAS_data!$A$2:$C$601,2,FALSE)</f>
        <v>Tolleson Public Library</v>
      </c>
      <c r="K3061" s="11" t="s">
        <v>247</v>
      </c>
      <c r="L3061" s="37" t="s">
        <v>96</v>
      </c>
      <c r="M3061" s="37" t="s">
        <v>266</v>
      </c>
      <c r="N3061" s="37"/>
      <c r="O3061" s="37"/>
      <c r="P3061" s="37">
        <v>0</v>
      </c>
      <c r="Q3061" s="37">
        <v>0</v>
      </c>
      <c r="R3061" s="37">
        <v>0</v>
      </c>
      <c r="S3061" s="37">
        <v>0</v>
      </c>
      <c r="T3061" s="37">
        <v>0</v>
      </c>
      <c r="U3061" s="37">
        <v>0</v>
      </c>
      <c r="V3061" s="37">
        <v>0</v>
      </c>
    </row>
    <row r="3062" spans="1:22" ht="14.55" x14ac:dyDescent="0.35">
      <c r="A3062" s="22">
        <f>VLOOKUP(lex_jul_2014[[#This Row],[Locationid]],[1]LibPAS_data!$A$2:$D$264,4,FALSE)</f>
        <v>1184</v>
      </c>
      <c r="B3062" s="10" t="str">
        <f>TEXT(C3062,"yyyy")&amp;"-"&amp;"Q"&amp;LOOKUP(MONTH(C3062),{1,4,7,10},{1,2,3,4})</f>
        <v>2016-Q3</v>
      </c>
      <c r="C3062" s="19">
        <v>42614</v>
      </c>
      <c r="D3062" s="7">
        <f>YEAR(DATE(YEAR(lex_jul_2014[[#This Row],[Date]]),MONTH(lex_jul_2014[[#This Row],[Date]])+6,1))</f>
        <v>2017</v>
      </c>
      <c r="E3062" s="39" t="str">
        <f>TEXT(lex_jul_2014[[#This Row],[Date]],"YYYY")</f>
        <v>2016</v>
      </c>
      <c r="F3062" s="37" t="s">
        <v>271</v>
      </c>
      <c r="G3062" s="7" t="str">
        <f>VLOOKUP(K3062,[1]LibPAS_data!$A$2:$C$600,3,FALSE)</f>
        <v>Cochise</v>
      </c>
      <c r="H3062" s="37">
        <v>14451</v>
      </c>
      <c r="I3062" s="37" t="s">
        <v>77</v>
      </c>
      <c r="J3062" s="7" t="str">
        <f>VLOOKUP(K3062,[1]LibPAS_data!$A$2:$C$601,2,FALSE)</f>
        <v>Tombstone City Library</v>
      </c>
      <c r="K3062" s="13" t="s">
        <v>248</v>
      </c>
      <c r="L3062" s="37" t="s">
        <v>76</v>
      </c>
      <c r="M3062" s="37" t="s">
        <v>266</v>
      </c>
      <c r="N3062" s="37"/>
      <c r="O3062" s="37"/>
      <c r="P3062" s="37">
        <v>0</v>
      </c>
      <c r="Q3062" s="37">
        <v>0</v>
      </c>
      <c r="R3062" s="37">
        <v>0</v>
      </c>
      <c r="S3062" s="37">
        <v>0</v>
      </c>
      <c r="T3062" s="37">
        <v>0</v>
      </c>
      <c r="U3062" s="37">
        <v>0</v>
      </c>
      <c r="V3062" s="37">
        <v>0</v>
      </c>
    </row>
    <row r="3063" spans="1:22" ht="14.55" x14ac:dyDescent="0.35">
      <c r="A3063" s="22">
        <f>VLOOKUP(lex_jul_2014[[#This Row],[Locationid]],[1]LibPAS_data!$A$2:$D$264,4,FALSE)</f>
        <v>2341</v>
      </c>
      <c r="B3063" s="10" t="str">
        <f>TEXT(C3063,"yyyy")&amp;"-"&amp;"Q"&amp;LOOKUP(MONTH(C3063),{1,4,7,10},{1,2,3,4})</f>
        <v>2016-Q3</v>
      </c>
      <c r="C3063" s="19">
        <v>42614</v>
      </c>
      <c r="D3063" s="7">
        <f>YEAR(DATE(YEAR(lex_jul_2014[[#This Row],[Date]]),MONTH(lex_jul_2014[[#This Row],[Date]])+6,1))</f>
        <v>2017</v>
      </c>
      <c r="E3063" s="39" t="str">
        <f>TEXT(lex_jul_2014[[#This Row],[Date]],"YYYY")</f>
        <v>2016</v>
      </c>
      <c r="F3063" s="37" t="s">
        <v>271</v>
      </c>
      <c r="G3063" s="7" t="str">
        <f>VLOOKUP(K3063,[1]LibPAS_data!$A$2:$C$600,3,FALSE)</f>
        <v>Gila</v>
      </c>
      <c r="H3063" s="37">
        <v>14463</v>
      </c>
      <c r="I3063" s="37" t="s">
        <v>90</v>
      </c>
      <c r="J3063" s="7" t="str">
        <f>VLOOKUP(K3063,[1]LibPAS_data!$A$2:$C$601,2,FALSE)</f>
        <v>Tonto Basin Public</v>
      </c>
      <c r="K3063" s="11" t="s">
        <v>249</v>
      </c>
      <c r="L3063" s="37" t="s">
        <v>84</v>
      </c>
      <c r="M3063" s="37" t="s">
        <v>266</v>
      </c>
      <c r="N3063" s="37"/>
      <c r="O3063" s="37"/>
      <c r="P3063" s="37">
        <v>0</v>
      </c>
      <c r="Q3063" s="37">
        <v>0</v>
      </c>
      <c r="R3063" s="37">
        <v>0</v>
      </c>
      <c r="S3063" s="37">
        <v>0</v>
      </c>
      <c r="T3063" s="37">
        <v>0</v>
      </c>
      <c r="U3063" s="37">
        <v>0</v>
      </c>
      <c r="V3063" s="37">
        <v>0</v>
      </c>
    </row>
    <row r="3064" spans="1:22" ht="14.55" x14ac:dyDescent="0.35">
      <c r="A3064" s="22" t="e">
        <f>VLOOKUP(lex_jul_2014[[#This Row],[Locationid]],[1]LibPAS_data!$A$2:$D$264,4,FALSE)</f>
        <v>#N/A</v>
      </c>
      <c r="B3064" s="10" t="str">
        <f>TEXT(C3064,"yyyy")&amp;"-"&amp;"Q"&amp;LOOKUP(MONTH(C3064),{1,4,7,10},{1,2,3,4})</f>
        <v>2016-Q3</v>
      </c>
      <c r="C3064" s="19">
        <v>42614</v>
      </c>
      <c r="D3064" s="7">
        <f>YEAR(DATE(YEAR(lex_jul_2014[[#This Row],[Date]]),MONTH(lex_jul_2014[[#This Row],[Date]])+6,1))</f>
        <v>2017</v>
      </c>
      <c r="E3064" s="39" t="str">
        <f>TEXT(lex_jul_2014[[#This Row],[Date]],"YYYY")</f>
        <v>2016</v>
      </c>
      <c r="F3064" s="37" t="s">
        <v>271</v>
      </c>
      <c r="G3064" s="7" t="str">
        <f>VLOOKUP(K3064,[1]LibPAS_data!$A$2:$C$600,3,FALSE)</f>
        <v>Coconino</v>
      </c>
      <c r="H3064" s="37">
        <v>14457</v>
      </c>
      <c r="I3064" s="37" t="s">
        <v>68</v>
      </c>
      <c r="J3064" s="7" t="str">
        <f>VLOOKUP(K3064,[1]LibPAS_data!$A$2:$C$601,2,FALSE)</f>
        <v>Tuba City Public Library</v>
      </c>
      <c r="K3064" s="13" t="s">
        <v>250</v>
      </c>
      <c r="L3064" s="37" t="s">
        <v>62</v>
      </c>
      <c r="M3064" s="37" t="s">
        <v>266</v>
      </c>
      <c r="N3064" s="37"/>
      <c r="O3064" s="37"/>
      <c r="P3064" s="37">
        <v>0</v>
      </c>
      <c r="Q3064" s="37">
        <v>0</v>
      </c>
      <c r="R3064" s="37">
        <v>0</v>
      </c>
      <c r="S3064" s="37">
        <v>0</v>
      </c>
      <c r="T3064" s="37">
        <v>0</v>
      </c>
      <c r="U3064" s="37">
        <v>0</v>
      </c>
      <c r="V3064" s="37">
        <v>0</v>
      </c>
    </row>
    <row r="3065" spans="1:22" ht="14.55" x14ac:dyDescent="0.35">
      <c r="A3065" s="22">
        <f>VLOOKUP(lex_jul_2014[[#This Row],[Locationid]],[1]LibPAS_data!$A$2:$D$264,4,FALSE)</f>
        <v>1843</v>
      </c>
      <c r="B3065" s="10" t="str">
        <f>TEXT(C3065,"yyyy")&amp;"-"&amp;"Q"&amp;LOOKUP(MONTH(C3065),{1,4,7,10},{1,2,3,4})</f>
        <v>2016-Q3</v>
      </c>
      <c r="C3065" s="19">
        <v>42614</v>
      </c>
      <c r="D3065" s="7">
        <f>YEAR(DATE(YEAR(lex_jul_2014[[#This Row],[Date]]),MONTH(lex_jul_2014[[#This Row],[Date]])+6,1))</f>
        <v>2017</v>
      </c>
      <c r="E3065" s="39" t="str">
        <f>TEXT(lex_jul_2014[[#This Row],[Date]],"YYYY")</f>
        <v>2016</v>
      </c>
      <c r="F3065" s="37" t="s">
        <v>271</v>
      </c>
      <c r="G3065" s="7" t="str">
        <f>VLOOKUP(K3065,[1]LibPAS_data!$A$2:$C$600,3,FALSE)</f>
        <v>Pima</v>
      </c>
      <c r="H3065" s="37">
        <v>14512</v>
      </c>
      <c r="I3065" s="37" t="s">
        <v>134</v>
      </c>
      <c r="J3065" s="7" t="str">
        <f>VLOOKUP(K3065,[1]LibPAS_data!$A$2:$C$601,2,FALSE)</f>
        <v>Venito Garcia Library</v>
      </c>
      <c r="K3065" s="11" t="s">
        <v>251</v>
      </c>
      <c r="L3065" s="37" t="s">
        <v>131</v>
      </c>
      <c r="M3065" s="37" t="s">
        <v>266</v>
      </c>
      <c r="N3065" s="37"/>
      <c r="O3065" s="37"/>
      <c r="P3065" s="37">
        <v>0</v>
      </c>
      <c r="Q3065" s="37">
        <v>0</v>
      </c>
      <c r="R3065" s="37">
        <v>0</v>
      </c>
      <c r="S3065" s="37">
        <v>0</v>
      </c>
      <c r="T3065" s="37">
        <v>0</v>
      </c>
      <c r="U3065" s="37">
        <v>0</v>
      </c>
      <c r="V3065" s="37">
        <v>0</v>
      </c>
    </row>
    <row r="3066" spans="1:22" ht="14.55" x14ac:dyDescent="0.35">
      <c r="A3066" s="22" t="e">
        <f>VLOOKUP(lex_jul_2014[[#This Row],[Locationid]],[1]LibPAS_data!$A$2:$D$264,4,FALSE)</f>
        <v>#N/A</v>
      </c>
      <c r="B3066" s="10" t="str">
        <f>TEXT(C3066,"yyyy")&amp;"-"&amp;"Q"&amp;LOOKUP(MONTH(C3066),{1,4,7,10},{1,2,3,4})</f>
        <v>2016-Q3</v>
      </c>
      <c r="C3066" s="19">
        <v>42614</v>
      </c>
      <c r="D3066" s="7">
        <f>YEAR(DATE(YEAR(lex_jul_2014[[#This Row],[Date]]),MONTH(lex_jul_2014[[#This Row],[Date]])+6,1))</f>
        <v>2017</v>
      </c>
      <c r="E3066" s="39" t="str">
        <f>TEXT(lex_jul_2014[[#This Row],[Date]],"YYYY")</f>
        <v>2016</v>
      </c>
      <c r="F3066" s="37" t="s">
        <v>271</v>
      </c>
      <c r="G3066" s="7" t="str">
        <f>VLOOKUP(K3066,[1]LibPAS_data!$A$2:$C$600,3,FALSE)</f>
        <v>Pinal</v>
      </c>
      <c r="H3066" s="37">
        <v>14443</v>
      </c>
      <c r="I3066" s="37" t="s">
        <v>21</v>
      </c>
      <c r="J3066" s="7" t="str">
        <f>VLOOKUP(K3066,[1]LibPAS_data!$A$2:$C$601,2,FALSE)</f>
        <v>Vista Grande Library</v>
      </c>
      <c r="K3066" s="13" t="s">
        <v>252</v>
      </c>
      <c r="L3066" s="37" t="s">
        <v>13</v>
      </c>
      <c r="M3066" s="37" t="s">
        <v>266</v>
      </c>
      <c r="N3066" s="37"/>
      <c r="O3066" s="37"/>
      <c r="P3066" s="37">
        <v>0</v>
      </c>
      <c r="Q3066" s="37">
        <v>0</v>
      </c>
      <c r="R3066" s="37">
        <v>0</v>
      </c>
      <c r="S3066" s="37">
        <v>0</v>
      </c>
      <c r="T3066" s="37">
        <v>0</v>
      </c>
      <c r="U3066" s="37">
        <v>0</v>
      </c>
      <c r="V3066" s="37">
        <v>0</v>
      </c>
    </row>
    <row r="3067" spans="1:22" ht="14.55" x14ac:dyDescent="0.35">
      <c r="A3067" s="22" t="str">
        <f>VLOOKUP(lex_jul_2014[[#This Row],[Locationid]],[1]LibPAS_data!$A$2:$D$264,4,FALSE)</f>
        <v>N/A</v>
      </c>
      <c r="B3067" s="10" t="str">
        <f>TEXT(C3067,"yyyy")&amp;"-"&amp;"Q"&amp;LOOKUP(MONTH(C3067),{1,4,7,10},{1,2,3,4})</f>
        <v>2016-Q3</v>
      </c>
      <c r="C3067" s="19">
        <v>42614</v>
      </c>
      <c r="D3067" s="7">
        <f>YEAR(DATE(YEAR(lex_jul_2014[[#This Row],[Date]]),MONTH(lex_jul_2014[[#This Row],[Date]])+6,1))</f>
        <v>2017</v>
      </c>
      <c r="E3067" s="39" t="str">
        <f>TEXT(lex_jul_2014[[#This Row],[Date]],"YYYY")</f>
        <v>2016</v>
      </c>
      <c r="F3067" s="37" t="s">
        <v>271</v>
      </c>
      <c r="G3067" s="7" t="str">
        <f>VLOOKUP(K3067,[1]LibPAS_data!$A$2:$C$600,3,FALSE)</f>
        <v>Maricopa</v>
      </c>
      <c r="H3067" s="37">
        <v>14481</v>
      </c>
      <c r="I3067" s="37" t="s">
        <v>111</v>
      </c>
      <c r="J3067" s="7" t="str">
        <f>VLOOKUP(K3067,[1]LibPAS_data!$A$2:$C$601,2,FALSE)</f>
        <v>Wickenburg Public Library</v>
      </c>
      <c r="K3067" s="11" t="s">
        <v>253</v>
      </c>
      <c r="L3067" s="37" t="s">
        <v>96</v>
      </c>
      <c r="M3067" s="37" t="s">
        <v>266</v>
      </c>
      <c r="N3067" s="37"/>
      <c r="O3067" s="37"/>
      <c r="P3067" s="37">
        <v>0</v>
      </c>
      <c r="Q3067" s="37">
        <v>0</v>
      </c>
      <c r="R3067" s="37">
        <v>0</v>
      </c>
      <c r="S3067" s="37">
        <v>0</v>
      </c>
      <c r="T3067" s="37">
        <v>0</v>
      </c>
      <c r="U3067" s="37">
        <v>0</v>
      </c>
      <c r="V3067" s="37">
        <v>0</v>
      </c>
    </row>
    <row r="3068" spans="1:22" ht="14.55" x14ac:dyDescent="0.35">
      <c r="A3068" s="22" t="e">
        <f>VLOOKUP(lex_jul_2014[[#This Row],[Locationid]],[1]LibPAS_data!$A$2:$D$264,4,FALSE)</f>
        <v>#N/A</v>
      </c>
      <c r="B3068" s="10" t="str">
        <f>TEXT(C3068,"yyyy")&amp;"-"&amp;"Q"&amp;LOOKUP(MONTH(C3068),{1,4,7,10},{1,2,3,4})</f>
        <v>2016-Q3</v>
      </c>
      <c r="C3068" s="19">
        <v>42614</v>
      </c>
      <c r="D3068" s="7">
        <f>YEAR(DATE(YEAR(lex_jul_2014[[#This Row],[Date]]),MONTH(lex_jul_2014[[#This Row],[Date]])+6,1))</f>
        <v>2017</v>
      </c>
      <c r="E3068" s="39" t="str">
        <f>TEXT(lex_jul_2014[[#This Row],[Date]],"YYYY")</f>
        <v>2016</v>
      </c>
      <c r="F3068" s="37" t="s">
        <v>271</v>
      </c>
      <c r="G3068" s="7" t="str">
        <f>VLOOKUP(K3068,[1]LibPAS_data!$A$2:$C$600,3,FALSE)</f>
        <v>Yavapai</v>
      </c>
      <c r="H3068" s="37">
        <v>14551</v>
      </c>
      <c r="I3068" s="37" t="s">
        <v>43</v>
      </c>
      <c r="J3068" s="7" t="str">
        <f>VLOOKUP(K3068,[1]LibPAS_data!$A$2:$C$601,2,FALSE)</f>
        <v>Wilhoit Public Library</v>
      </c>
      <c r="K3068" s="13" t="s">
        <v>254</v>
      </c>
      <c r="L3068" s="37" t="s">
        <v>39</v>
      </c>
      <c r="M3068" s="37" t="s">
        <v>266</v>
      </c>
      <c r="N3068" s="37"/>
      <c r="O3068" s="37"/>
      <c r="P3068" s="37">
        <v>0</v>
      </c>
      <c r="Q3068" s="37">
        <v>0</v>
      </c>
      <c r="R3068" s="37">
        <v>0</v>
      </c>
      <c r="S3068" s="37">
        <v>0</v>
      </c>
      <c r="T3068" s="37">
        <v>0</v>
      </c>
      <c r="U3068" s="37">
        <v>0</v>
      </c>
      <c r="V3068" s="37">
        <v>0</v>
      </c>
    </row>
    <row r="3069" spans="1:22" ht="14.55" x14ac:dyDescent="0.35">
      <c r="A3069" s="22" t="str">
        <f>VLOOKUP(lex_jul_2014[[#This Row],[Locationid]],[1]LibPAS_data!$A$2:$D$264,4,FALSE)</f>
        <v>N/A</v>
      </c>
      <c r="B3069" s="10" t="str">
        <f>TEXT(C3069,"yyyy")&amp;"-"&amp;"Q"&amp;LOOKUP(MONTH(C3069),{1,4,7,10},{1,2,3,4})</f>
        <v>2016-Q3</v>
      </c>
      <c r="C3069" s="19">
        <v>42614</v>
      </c>
      <c r="D3069" s="7">
        <f>YEAR(DATE(YEAR(lex_jul_2014[[#This Row],[Date]]),MONTH(lex_jul_2014[[#This Row],[Date]])+6,1))</f>
        <v>2017</v>
      </c>
      <c r="E3069" s="39" t="str">
        <f>TEXT(lex_jul_2014[[#This Row],[Date]],"YYYY")</f>
        <v>2016</v>
      </c>
      <c r="F3069" s="37" t="s">
        <v>271</v>
      </c>
      <c r="G3069" s="7" t="str">
        <f>VLOOKUP(K3069,[1]LibPAS_data!$A$2:$C$600,3,FALSE)</f>
        <v>Coconino</v>
      </c>
      <c r="H3069" s="37">
        <v>13090</v>
      </c>
      <c r="I3069" s="37" t="s">
        <v>61</v>
      </c>
      <c r="J3069" s="7" t="str">
        <f>VLOOKUP(K3069,[1]LibPAS_data!$A$2:$C$601,2,FALSE)</f>
        <v>Williams Public Library</v>
      </c>
      <c r="K3069" s="11" t="s">
        <v>255</v>
      </c>
      <c r="L3069" s="37" t="s">
        <v>62</v>
      </c>
      <c r="M3069" s="37" t="s">
        <v>266</v>
      </c>
      <c r="N3069" s="37"/>
      <c r="O3069" s="37"/>
      <c r="P3069" s="37">
        <v>0</v>
      </c>
      <c r="Q3069" s="37">
        <v>0</v>
      </c>
      <c r="R3069" s="37">
        <v>0</v>
      </c>
      <c r="S3069" s="37">
        <v>0</v>
      </c>
      <c r="T3069" s="37">
        <v>0</v>
      </c>
      <c r="U3069" s="37">
        <v>0</v>
      </c>
      <c r="V3069" s="37">
        <v>0</v>
      </c>
    </row>
    <row r="3070" spans="1:22" ht="14.55" x14ac:dyDescent="0.35">
      <c r="A3070" s="22">
        <f>VLOOKUP(lex_jul_2014[[#This Row],[Locationid]],[1]LibPAS_data!$A$2:$D$264,4,FALSE)</f>
        <v>3037</v>
      </c>
      <c r="B3070" s="10" t="str">
        <f>TEXT(C3070,"yyyy")&amp;"-"&amp;"Q"&amp;LOOKUP(MONTH(C3070),{1,4,7,10},{1,2,3,4})</f>
        <v>2016-Q3</v>
      </c>
      <c r="C3070" s="19">
        <v>42614</v>
      </c>
      <c r="D3070" s="7">
        <f>YEAR(DATE(YEAR(lex_jul_2014[[#This Row],[Date]]),MONTH(lex_jul_2014[[#This Row],[Date]])+6,1))</f>
        <v>2017</v>
      </c>
      <c r="E3070" s="39" t="str">
        <f>TEXT(lex_jul_2014[[#This Row],[Date]],"YYYY")</f>
        <v>2016</v>
      </c>
      <c r="F3070" s="37" t="s">
        <v>271</v>
      </c>
      <c r="G3070" s="7" t="str">
        <f>VLOOKUP(K3070,[1]LibPAS_data!$A$2:$C$600,3,FALSE)</f>
        <v>Navajo</v>
      </c>
      <c r="H3070" s="37">
        <v>14505</v>
      </c>
      <c r="I3070" s="37" t="s">
        <v>121</v>
      </c>
      <c r="J3070" s="7" t="str">
        <f>VLOOKUP(K3070,[1]LibPAS_data!$A$2:$C$601,2,FALSE)</f>
        <v>Winslow Public Library</v>
      </c>
      <c r="K3070" s="13" t="s">
        <v>256</v>
      </c>
      <c r="L3070" s="37" t="s">
        <v>114</v>
      </c>
      <c r="M3070" s="37" t="s">
        <v>266</v>
      </c>
      <c r="N3070" s="37"/>
      <c r="O3070" s="37"/>
      <c r="P3070" s="37">
        <v>0</v>
      </c>
      <c r="Q3070" s="37">
        <v>0</v>
      </c>
      <c r="R3070" s="37">
        <v>0</v>
      </c>
      <c r="S3070" s="37">
        <v>0</v>
      </c>
      <c r="T3070" s="37">
        <v>0</v>
      </c>
      <c r="U3070" s="37">
        <v>0</v>
      </c>
      <c r="V3070" s="37">
        <v>0</v>
      </c>
    </row>
    <row r="3071" spans="1:22" ht="14.55" x14ac:dyDescent="0.35">
      <c r="A3071" s="22" t="e">
        <f>VLOOKUP(lex_jul_2014[[#This Row],[Locationid]],[1]LibPAS_data!$A$2:$D$264,4,FALSE)</f>
        <v>#N/A</v>
      </c>
      <c r="B3071" s="10" t="str">
        <f>TEXT(C3071,"yyyy")&amp;"-"&amp;"Q"&amp;LOOKUP(MONTH(C3071),{1,4,7,10},{1,2,3,4})</f>
        <v>2016-Q3</v>
      </c>
      <c r="C3071" s="19">
        <v>42614</v>
      </c>
      <c r="D3071" s="7">
        <f>YEAR(DATE(YEAR(lex_jul_2014[[#This Row],[Date]]),MONTH(lex_jul_2014[[#This Row],[Date]])+6,1))</f>
        <v>2017</v>
      </c>
      <c r="E3071" s="39" t="str">
        <f>TEXT(lex_jul_2014[[#This Row],[Date]],"YYYY")</f>
        <v>2016</v>
      </c>
      <c r="F3071" s="37" t="s">
        <v>271</v>
      </c>
      <c r="G3071" s="7" t="str">
        <f>VLOOKUP(K3071,[1]LibPAS_data!$A$2:$C$600,3,FALSE)</f>
        <v>Navajo</v>
      </c>
      <c r="H3071" s="37">
        <v>14506</v>
      </c>
      <c r="I3071" s="37" t="s">
        <v>122</v>
      </c>
      <c r="J3071" s="7" t="str">
        <f>VLOOKUP(K3071,[1]LibPAS_data!$A$2:$C$601,2,FALSE)</f>
        <v>Woodruff Community Library</v>
      </c>
      <c r="K3071" s="11" t="s">
        <v>257</v>
      </c>
      <c r="L3071" s="37" t="s">
        <v>114</v>
      </c>
      <c r="M3071" s="37" t="s">
        <v>266</v>
      </c>
      <c r="N3071" s="37"/>
      <c r="O3071" s="37"/>
      <c r="P3071" s="37">
        <v>0</v>
      </c>
      <c r="Q3071" s="37">
        <v>0</v>
      </c>
      <c r="R3071" s="37">
        <v>0</v>
      </c>
      <c r="S3071" s="37">
        <v>0</v>
      </c>
      <c r="T3071" s="37">
        <v>0</v>
      </c>
      <c r="U3071" s="37">
        <v>0</v>
      </c>
      <c r="V3071" s="37">
        <v>0</v>
      </c>
    </row>
    <row r="3072" spans="1:22" ht="14.55" x14ac:dyDescent="0.35">
      <c r="A3072" s="22" t="e">
        <f>VLOOKUP(lex_jul_2014[[#This Row],[Locationid]],[1]LibPAS_data!$A$2:$D$264,4,FALSE)</f>
        <v>#N/A</v>
      </c>
      <c r="B3072" s="10" t="str">
        <f>TEXT(C3072,"yyyy")&amp;"-"&amp;"Q"&amp;LOOKUP(MONTH(C3072),{1,4,7,10},{1,2,3,4})</f>
        <v>2016-Q3</v>
      </c>
      <c r="C3072" s="19">
        <v>42614</v>
      </c>
      <c r="D3072" s="7">
        <f>YEAR(DATE(YEAR(lex_jul_2014[[#This Row],[Date]]),MONTH(lex_jul_2014[[#This Row],[Date]])+6,1))</f>
        <v>2017</v>
      </c>
      <c r="E3072" s="39" t="str">
        <f>TEXT(lex_jul_2014[[#This Row],[Date]],"YYYY")</f>
        <v>2016</v>
      </c>
      <c r="F3072" s="37" t="s">
        <v>271</v>
      </c>
      <c r="G3072" s="7" t="str">
        <f>VLOOKUP(K3072,[1]LibPAS_data!$A$2:$C$600,3,FALSE)</f>
        <v>Yavapai</v>
      </c>
      <c r="H3072" s="37">
        <v>14552</v>
      </c>
      <c r="I3072" s="37" t="s">
        <v>44</v>
      </c>
      <c r="J3072" s="7" t="str">
        <f>VLOOKUP(K3072,[1]LibPAS_data!$A$2:$C$601,2,FALSE)</f>
        <v>Yarnell Public Library</v>
      </c>
      <c r="K3072" s="13" t="s">
        <v>258</v>
      </c>
      <c r="L3072" s="37" t="s">
        <v>39</v>
      </c>
      <c r="M3072" s="37" t="s">
        <v>266</v>
      </c>
      <c r="N3072" s="37"/>
      <c r="O3072" s="37"/>
      <c r="P3072" s="37">
        <v>0</v>
      </c>
      <c r="Q3072" s="37">
        <v>0</v>
      </c>
      <c r="R3072" s="37">
        <v>0</v>
      </c>
      <c r="S3072" s="37">
        <v>0</v>
      </c>
      <c r="T3072" s="37">
        <v>0</v>
      </c>
      <c r="U3072" s="37">
        <v>0</v>
      </c>
      <c r="V3072" s="37">
        <v>0</v>
      </c>
    </row>
    <row r="3073" spans="1:22" ht="14.55" x14ac:dyDescent="0.35">
      <c r="A3073" s="22">
        <f>VLOOKUP(lex_jul_2014[[#This Row],[Locationid]],[1]LibPAS_data!$A$2:$D$264,4,FALSE)</f>
        <v>9301</v>
      </c>
      <c r="B3073" s="10" t="str">
        <f>TEXT(C3073,"yyyy")&amp;"-"&amp;"Q"&amp;LOOKUP(MONTH(C3073),{1,4,7,10},{1,2,3,4})</f>
        <v>2016-Q3</v>
      </c>
      <c r="C3073" s="19">
        <v>42614</v>
      </c>
      <c r="D3073" s="7">
        <f>YEAR(DATE(YEAR(lex_jul_2014[[#This Row],[Date]]),MONTH(lex_jul_2014[[#This Row],[Date]])+6,1))</f>
        <v>2017</v>
      </c>
      <c r="E3073" s="39" t="str">
        <f>TEXT(lex_jul_2014[[#This Row],[Date]],"YYYY")</f>
        <v>2016</v>
      </c>
      <c r="F3073" s="37" t="s">
        <v>271</v>
      </c>
      <c r="G3073" s="7" t="str">
        <f>VLOOKUP(K3073,[1]LibPAS_data!$A$2:$C$600,3,FALSE)</f>
        <v>Yavapai</v>
      </c>
      <c r="H3073" s="37">
        <v>12675</v>
      </c>
      <c r="I3073" s="37" t="s">
        <v>40</v>
      </c>
      <c r="J3073" s="7" t="str">
        <f>VLOOKUP(K3073,[1]LibPAS_data!$A$2:$C$601,2,FALSE)</f>
        <v>Yavapai County Library District</v>
      </c>
      <c r="K3073" s="11" t="s">
        <v>259</v>
      </c>
      <c r="L3073" s="37" t="s">
        <v>39</v>
      </c>
      <c r="M3073" s="37" t="s">
        <v>266</v>
      </c>
      <c r="N3073" s="37"/>
      <c r="O3073" s="37"/>
      <c r="P3073" s="37">
        <v>4</v>
      </c>
      <c r="Q3073" s="37">
        <v>3</v>
      </c>
      <c r="R3073" s="37">
        <v>79</v>
      </c>
      <c r="S3073" s="37">
        <v>4</v>
      </c>
      <c r="T3073" s="37">
        <v>1</v>
      </c>
      <c r="U3073" s="37">
        <v>0</v>
      </c>
      <c r="V3073" s="37">
        <v>0</v>
      </c>
    </row>
    <row r="3074" spans="1:22" ht="14.55" x14ac:dyDescent="0.35">
      <c r="A3074" s="22" t="str">
        <f>VLOOKUP(lex_jul_2014[[#This Row],[Locationid]],[1]LibPAS_data!$A$2:$D$264,4,FALSE)</f>
        <v>N/A</v>
      </c>
      <c r="B3074" s="10" t="str">
        <f>TEXT(C3074,"yyyy")&amp;"-"&amp;"Q"&amp;LOOKUP(MONTH(C3074),{1,4,7,10},{1,2,3,4})</f>
        <v>2016-Q3</v>
      </c>
      <c r="C3074" s="19">
        <v>42614</v>
      </c>
      <c r="D3074" s="7">
        <f>YEAR(DATE(YEAR(lex_jul_2014[[#This Row],[Date]]),MONTH(lex_jul_2014[[#This Row],[Date]])+6,1))</f>
        <v>2017</v>
      </c>
      <c r="E3074" s="39" t="str">
        <f>TEXT(lex_jul_2014[[#This Row],[Date]],"YYYY")</f>
        <v>2016</v>
      </c>
      <c r="F3074" s="37" t="s">
        <v>271</v>
      </c>
      <c r="G3074" s="7" t="str">
        <f>VLOOKUP(K3074,[1]LibPAS_data!$A$2:$C$600,3,FALSE)</f>
        <v>Yavapai</v>
      </c>
      <c r="H3074" s="37">
        <v>14518</v>
      </c>
      <c r="I3074" s="37" t="s">
        <v>41</v>
      </c>
      <c r="J3074" s="7" t="str">
        <f>VLOOKUP(K3074,[1]LibPAS_data!$A$2:$C$601,2,FALSE)</f>
        <v>Yavapai-Prescott Tribal Library</v>
      </c>
      <c r="K3074" s="13" t="s">
        <v>260</v>
      </c>
      <c r="L3074" s="37" t="s">
        <v>39</v>
      </c>
      <c r="M3074" s="37" t="s">
        <v>266</v>
      </c>
      <c r="N3074" s="37"/>
      <c r="O3074" s="37"/>
      <c r="P3074" s="37">
        <v>0</v>
      </c>
      <c r="Q3074" s="37">
        <v>0</v>
      </c>
      <c r="R3074" s="37">
        <v>0</v>
      </c>
      <c r="S3074" s="37">
        <v>0</v>
      </c>
      <c r="T3074" s="37">
        <v>0</v>
      </c>
      <c r="U3074" s="37">
        <v>0</v>
      </c>
      <c r="V3074" s="37">
        <v>0</v>
      </c>
    </row>
    <row r="3075" spans="1:22" ht="14.55" x14ac:dyDescent="0.35">
      <c r="A3075" s="22">
        <f>VLOOKUP(lex_jul_2014[[#This Row],[Locationid]],[1]LibPAS_data!$A$2:$D$264,4,FALSE)</f>
        <v>790</v>
      </c>
      <c r="B3075" s="10" t="str">
        <f>TEXT(C3075,"yyyy")&amp;"-"&amp;"Q"&amp;LOOKUP(MONTH(C3075),{1,4,7,10},{1,2,3,4})</f>
        <v>2016-Q3</v>
      </c>
      <c r="C3075" s="19">
        <v>42614</v>
      </c>
      <c r="D3075" s="7">
        <f>YEAR(DATE(YEAR(lex_jul_2014[[#This Row],[Date]]),MONTH(lex_jul_2014[[#This Row],[Date]])+6,1))</f>
        <v>2017</v>
      </c>
      <c r="E3075" s="39" t="str">
        <f>TEXT(lex_jul_2014[[#This Row],[Date]],"YYYY")</f>
        <v>2016</v>
      </c>
      <c r="F3075" s="37" t="s">
        <v>271</v>
      </c>
      <c r="G3075" s="7" t="str">
        <f>VLOOKUP(K3075,[1]LibPAS_data!$A$2:$C$600,3,FALSE)</f>
        <v>Gila</v>
      </c>
      <c r="H3075" s="37">
        <v>14464</v>
      </c>
      <c r="I3075" s="37" t="s">
        <v>91</v>
      </c>
      <c r="J3075" s="7" t="str">
        <f>VLOOKUP(K3075,[1]LibPAS_data!$A$2:$C$601,2,FALSE)</f>
        <v>Young Public Library</v>
      </c>
      <c r="K3075" s="11" t="s">
        <v>261</v>
      </c>
      <c r="L3075" s="37" t="s">
        <v>84</v>
      </c>
      <c r="M3075" s="37" t="s">
        <v>266</v>
      </c>
      <c r="N3075" s="37"/>
      <c r="O3075" s="37"/>
      <c r="P3075" s="37">
        <v>0</v>
      </c>
      <c r="Q3075" s="37">
        <v>0</v>
      </c>
      <c r="R3075" s="37">
        <v>0</v>
      </c>
      <c r="S3075" s="37">
        <v>0</v>
      </c>
      <c r="T3075" s="37">
        <v>0</v>
      </c>
      <c r="U3075" s="37">
        <v>0</v>
      </c>
      <c r="V3075" s="37">
        <v>0</v>
      </c>
    </row>
    <row r="3076" spans="1:22" ht="14.55" x14ac:dyDescent="0.35">
      <c r="A3076" s="22">
        <f>VLOOKUP(lex_jul_2014[[#This Row],[Locationid]],[1]LibPAS_data!$A$2:$D$264,4,FALSE)</f>
        <v>359</v>
      </c>
      <c r="B3076" s="10" t="str">
        <f>TEXT(C3076,"yyyy")&amp;"-"&amp;"Q"&amp;LOOKUP(MONTH(C3076),{1,4,7,10},{1,2,3,4})</f>
        <v>2016-Q3</v>
      </c>
      <c r="C3076" s="19">
        <v>42614</v>
      </c>
      <c r="D3076" s="7">
        <f>YEAR(DATE(YEAR(lex_jul_2014[[#This Row],[Date]]),MONTH(lex_jul_2014[[#This Row],[Date]])+6,1))</f>
        <v>2017</v>
      </c>
      <c r="E3076" s="39" t="str">
        <f>TEXT(lex_jul_2014[[#This Row],[Date]],"YYYY")</f>
        <v>2016</v>
      </c>
      <c r="F3076" s="37" t="s">
        <v>271</v>
      </c>
      <c r="G3076" s="7" t="str">
        <f>VLOOKUP(K3076,[1]LibPAS_data!$A$2:$C$600,3,FALSE)</f>
        <v>Maricopa</v>
      </c>
      <c r="H3076" s="37">
        <v>14486</v>
      </c>
      <c r="I3076" s="37" t="s">
        <v>105</v>
      </c>
      <c r="J3076" s="7" t="str">
        <f>VLOOKUP(K3076,[1]LibPAS_data!$A$2:$C$601,2,FALSE)</f>
        <v>Youngtown Public Library</v>
      </c>
      <c r="K3076" s="13" t="s">
        <v>262</v>
      </c>
      <c r="L3076" s="37" t="s">
        <v>96</v>
      </c>
      <c r="M3076" s="37" t="s">
        <v>266</v>
      </c>
      <c r="N3076" s="37"/>
      <c r="O3076" s="37"/>
      <c r="P3076" s="37">
        <v>0</v>
      </c>
      <c r="Q3076" s="37">
        <v>0</v>
      </c>
      <c r="R3076" s="37">
        <v>0</v>
      </c>
      <c r="S3076" s="37">
        <v>0</v>
      </c>
      <c r="T3076" s="37">
        <v>0</v>
      </c>
      <c r="U3076" s="37">
        <v>0</v>
      </c>
      <c r="V3076" s="37">
        <v>0</v>
      </c>
    </row>
    <row r="3077" spans="1:22" ht="14.55" x14ac:dyDescent="0.35">
      <c r="A3077" s="27" t="e">
        <f>VLOOKUP(lex_jul_2014[[#This Row],[Locationid]],[1]LibPAS_data!$A$2:$D$264,4,FALSE)</f>
        <v>#N/A</v>
      </c>
      <c r="B3077" s="10" t="str">
        <f>TEXT(C3077,"yyyy")&amp;"-"&amp;"Q"&amp;LOOKUP(MONTH(C3077),{1,4,7,10},{1,2,3,4})</f>
        <v>2016-Q3</v>
      </c>
      <c r="C3077" s="19">
        <v>42614</v>
      </c>
      <c r="D3077" s="7">
        <f>YEAR(DATE(YEAR(lex_jul_2014[[#This Row],[Date]]),MONTH(lex_jul_2014[[#This Row],[Date]])+6,1))</f>
        <v>2017</v>
      </c>
      <c r="E3077" s="39" t="str">
        <f>TEXT(lex_jul_2014[[#This Row],[Date]],"YYYY")</f>
        <v>2016</v>
      </c>
      <c r="F3077" s="37" t="s">
        <v>271</v>
      </c>
      <c r="G3077" s="28" t="str">
        <f>VLOOKUP(K3077,[1]LibPAS_data!$A$2:$C$600,3,FALSE)</f>
        <v>Yuma</v>
      </c>
      <c r="H3077" s="2">
        <v>14527</v>
      </c>
      <c r="I3077" s="2" t="s">
        <v>140</v>
      </c>
      <c r="J3077" s="28" t="str">
        <f>VLOOKUP(K3077,[1]LibPAS_data!$A$2:$C$601,2,FALSE)</f>
        <v>Yuma County Library District</v>
      </c>
      <c r="K3077" s="29" t="s">
        <v>263</v>
      </c>
      <c r="L3077" s="2" t="s">
        <v>141</v>
      </c>
      <c r="M3077" s="37" t="s">
        <v>266</v>
      </c>
      <c r="N3077" s="2"/>
      <c r="O3077" s="2"/>
      <c r="P3077" s="2">
        <v>223</v>
      </c>
      <c r="Q3077" s="2">
        <v>27</v>
      </c>
      <c r="R3077" s="2">
        <v>4020</v>
      </c>
      <c r="S3077" s="2">
        <v>36</v>
      </c>
      <c r="T3077" s="2">
        <v>2</v>
      </c>
      <c r="U3077" s="2">
        <v>3</v>
      </c>
      <c r="V3077" s="2">
        <v>2</v>
      </c>
    </row>
    <row r="3078" spans="1:22" ht="14.55" x14ac:dyDescent="0.35">
      <c r="A3078" s="22">
        <f>VLOOKUP(lex_jul_2014[[#This Row],[Locationid]],[1]LibPAS_data!$A$2:$D$264,4,FALSE)</f>
        <v>1188</v>
      </c>
      <c r="B3078" s="10" t="str">
        <f>TEXT(C3078,"yyyy")&amp;"-"&amp;"Q"&amp;LOOKUP(MONTH(C3078),{1,4,7,10},{1,2,3,4})</f>
        <v>2016-Q4</v>
      </c>
      <c r="C3078" s="19">
        <v>42644</v>
      </c>
      <c r="D3078" s="7">
        <f>YEAR(DATE(YEAR(lex_jul_2014[[#This Row],[Date]]),MONTH(lex_jul_2014[[#This Row],[Date]])+6,1))</f>
        <v>2017</v>
      </c>
      <c r="E3078" s="39" t="str">
        <f>TEXT(lex_jul_2014[[#This Row],[Date]],"YYYY")</f>
        <v>2016</v>
      </c>
      <c r="F3078" t="s">
        <v>273</v>
      </c>
      <c r="G3078" s="7" t="str">
        <f>VLOOKUP(K3078,[1]LibPAS_data!$A$2:$C$600,3,FALSE)</f>
        <v>Pinal</v>
      </c>
      <c r="H3078" s="38">
        <v>14487</v>
      </c>
      <c r="I3078" s="38" t="s">
        <v>106</v>
      </c>
      <c r="J3078" s="7" t="str">
        <f>VLOOKUP(K3078,[1]LibPAS_data!$A$2:$C$601,2,FALSE)</f>
        <v>Ak-Chin Indian Community Library</v>
      </c>
      <c r="K3078" s="13" t="s">
        <v>149</v>
      </c>
      <c r="L3078" s="38" t="s">
        <v>96</v>
      </c>
      <c r="M3078" s="38" t="s">
        <v>266</v>
      </c>
      <c r="N3078" s="38"/>
      <c r="O3078" s="38"/>
      <c r="P3078" s="38">
        <v>0</v>
      </c>
      <c r="Q3078" s="38">
        <v>0</v>
      </c>
      <c r="R3078" s="38">
        <v>0</v>
      </c>
      <c r="S3078" s="38">
        <v>0</v>
      </c>
      <c r="T3078" s="38">
        <v>0</v>
      </c>
      <c r="U3078" s="38">
        <v>0</v>
      </c>
      <c r="V3078" s="38">
        <v>0</v>
      </c>
    </row>
    <row r="3079" spans="1:22" ht="14.55" x14ac:dyDescent="0.35">
      <c r="A3079" s="22">
        <f>VLOOKUP(lex_jul_2014[[#This Row],[Locationid]],[1]LibPAS_data!$A$2:$D$264,4,FALSE)</f>
        <v>11452</v>
      </c>
      <c r="B3079" s="10" t="str">
        <f>TEXT(C3079,"yyyy")&amp;"-"&amp;"Q"&amp;LOOKUP(MONTH(C3079),{1,4,7,10},{1,2,3,4})</f>
        <v>2016-Q4</v>
      </c>
      <c r="C3079" s="19">
        <v>42644</v>
      </c>
      <c r="D3079" s="7">
        <f>YEAR(DATE(YEAR(lex_jul_2014[[#This Row],[Date]]),MONTH(lex_jul_2014[[#This Row],[Date]])+6,1))</f>
        <v>2017</v>
      </c>
      <c r="E3079" s="39" t="str">
        <f>TEXT(lex_jul_2014[[#This Row],[Date]],"YYYY")</f>
        <v>2016</v>
      </c>
      <c r="F3079" t="s">
        <v>273</v>
      </c>
      <c r="G3079" s="7" t="str">
        <f>VLOOKUP(K3079,[1]LibPAS_data!$A$2:$C$600,3,FALSE)</f>
        <v>Apache</v>
      </c>
      <c r="H3079" s="38">
        <v>14331</v>
      </c>
      <c r="I3079" s="38" t="s">
        <v>59</v>
      </c>
      <c r="J3079" s="7" t="str">
        <f>VLOOKUP(K3079,[1]LibPAS_data!$A$2:$C$601,2,FALSE)</f>
        <v>Apache County Library District Office</v>
      </c>
      <c r="K3079" s="13" t="s">
        <v>150</v>
      </c>
      <c r="L3079" s="38" t="s">
        <v>60</v>
      </c>
      <c r="M3079" s="38" t="s">
        <v>266</v>
      </c>
      <c r="N3079" s="38"/>
      <c r="O3079" s="38"/>
      <c r="P3079" s="38">
        <v>0</v>
      </c>
      <c r="Q3079" s="38">
        <v>0</v>
      </c>
      <c r="R3079" s="38">
        <v>0</v>
      </c>
      <c r="S3079" s="38">
        <v>0</v>
      </c>
      <c r="T3079" s="38">
        <v>0</v>
      </c>
      <c r="U3079" s="38">
        <v>0</v>
      </c>
      <c r="V3079" s="38">
        <v>0</v>
      </c>
    </row>
    <row r="3080" spans="1:22" ht="14.55" x14ac:dyDescent="0.35">
      <c r="A3080" s="22">
        <f>VLOOKUP(lex_jul_2014[[#This Row],[Locationid]],[1]LibPAS_data!$A$2:$D$264,4,FALSE)</f>
        <v>63208</v>
      </c>
      <c r="B3080" s="10" t="str">
        <f>TEXT(C3080,"yyyy")&amp;"-"&amp;"Q"&amp;LOOKUP(MONTH(C3080),{1,4,7,10},{1,2,3,4})</f>
        <v>2016-Q4</v>
      </c>
      <c r="C3080" s="19">
        <v>42644</v>
      </c>
      <c r="D3080" s="7">
        <f>YEAR(DATE(YEAR(lex_jul_2014[[#This Row],[Date]]),MONTH(lex_jul_2014[[#This Row],[Date]])+6,1))</f>
        <v>2017</v>
      </c>
      <c r="E3080" s="39" t="str">
        <f>TEXT(lex_jul_2014[[#This Row],[Date]],"YYYY")</f>
        <v>2016</v>
      </c>
      <c r="F3080" s="38" t="s">
        <v>273</v>
      </c>
      <c r="G3080" s="7" t="str">
        <f>VLOOKUP(K3080,[1]LibPAS_data!$A$2:$C$600,3,FALSE)</f>
        <v>Pinal</v>
      </c>
      <c r="H3080" s="38">
        <v>12670</v>
      </c>
      <c r="I3080" s="38" t="s">
        <v>14</v>
      </c>
      <c r="J3080" s="7" t="str">
        <f>VLOOKUP(K3080,[1]LibPAS_data!$A$2:$C$601,2,FALSE)</f>
        <v>Apache Junction Public Library</v>
      </c>
      <c r="K3080" s="13" t="s">
        <v>151</v>
      </c>
      <c r="L3080" s="38" t="s">
        <v>13</v>
      </c>
      <c r="M3080" s="38" t="s">
        <v>266</v>
      </c>
      <c r="N3080" s="38"/>
      <c r="O3080" s="38"/>
      <c r="P3080" s="38">
        <v>1</v>
      </c>
      <c r="Q3080" s="38">
        <v>0</v>
      </c>
      <c r="R3080" s="38">
        <v>3</v>
      </c>
      <c r="S3080" s="38">
        <v>0</v>
      </c>
      <c r="T3080" s="38">
        <v>0</v>
      </c>
      <c r="U3080" s="38">
        <v>0</v>
      </c>
      <c r="V3080" s="38">
        <v>1</v>
      </c>
    </row>
    <row r="3081" spans="1:22" ht="14.55" x14ac:dyDescent="0.35">
      <c r="A3081" s="22" t="e">
        <f>VLOOKUP(lex_jul_2014[[#This Row],[Locationid]],[1]LibPAS_data!$A$2:$D$264,4,FALSE)</f>
        <v>#N/A</v>
      </c>
      <c r="B3081" s="10" t="str">
        <f>TEXT(C3081,"yyyy")&amp;"-"&amp;"Q"&amp;LOOKUP(MONTH(C3081),{1,4,7,10},{1,2,3,4})</f>
        <v>2016-Q4</v>
      </c>
      <c r="C3081" s="19">
        <v>42644</v>
      </c>
      <c r="D3081" s="7">
        <f>YEAR(DATE(YEAR(lex_jul_2014[[#This Row],[Date]]),MONTH(lex_jul_2014[[#This Row],[Date]])+6,1))</f>
        <v>2017</v>
      </c>
      <c r="E3081" s="39" t="str">
        <f>TEXT(lex_jul_2014[[#This Row],[Date]],"YYYY")</f>
        <v>2016</v>
      </c>
      <c r="F3081" s="38" t="s">
        <v>273</v>
      </c>
      <c r="G3081" s="7" t="str">
        <f>VLOOKUP(K3081,[1]LibPAS_data!$A$2:$C$600,3,FALSE)</f>
        <v>Pinal</v>
      </c>
      <c r="H3081" s="38">
        <v>13834</v>
      </c>
      <c r="I3081" s="38" t="s">
        <v>15</v>
      </c>
      <c r="J3081" s="7" t="str">
        <f>VLOOKUP(K3081,[1]LibPAS_data!$A$2:$C$601,2,FALSE)</f>
        <v>Arizona City Community Library</v>
      </c>
      <c r="K3081" s="13" t="s">
        <v>152</v>
      </c>
      <c r="L3081" s="38" t="s">
        <v>13</v>
      </c>
      <c r="M3081" s="38" t="s">
        <v>266</v>
      </c>
      <c r="N3081" s="38"/>
      <c r="O3081" s="38"/>
      <c r="P3081" s="38">
        <v>0</v>
      </c>
      <c r="Q3081" s="38">
        <v>0</v>
      </c>
      <c r="R3081" s="38">
        <v>0</v>
      </c>
      <c r="S3081" s="38">
        <v>0</v>
      </c>
      <c r="T3081" s="38">
        <v>0</v>
      </c>
      <c r="U3081" s="38">
        <v>0</v>
      </c>
      <c r="V3081" s="38">
        <v>0</v>
      </c>
    </row>
    <row r="3082" spans="1:22" ht="14.55" x14ac:dyDescent="0.35">
      <c r="A3082" s="22" t="e">
        <f>VLOOKUP(lex_jul_2014[[#This Row],[Locationid]],[1]LibPAS_data!$A$2:$D$264,4,FALSE)</f>
        <v>#N/A</v>
      </c>
      <c r="B3082" s="10" t="str">
        <f>TEXT(C3082,"yyyy")&amp;"-"&amp;"Q"&amp;LOOKUP(MONTH(C3082),{1,4,7,10},{1,2,3,4})</f>
        <v>2016-Q4</v>
      </c>
      <c r="C3082" s="19">
        <v>42644</v>
      </c>
      <c r="D3082" s="7">
        <f>YEAR(DATE(YEAR(lex_jul_2014[[#This Row],[Date]]),MONTH(lex_jul_2014[[#This Row],[Date]])+6,1))</f>
        <v>2017</v>
      </c>
      <c r="E3082" s="39" t="str">
        <f>TEXT(lex_jul_2014[[#This Row],[Date]],"YYYY")</f>
        <v>2016</v>
      </c>
      <c r="F3082" s="38" t="s">
        <v>273</v>
      </c>
      <c r="G3082" s="7" t="str">
        <f>VLOOKUP(K3082,[1]LibPAS_data!$A$2:$C$600,3,FALSE)</f>
        <v>State</v>
      </c>
      <c r="H3082" s="38">
        <v>14554</v>
      </c>
      <c r="I3082" s="38" t="s">
        <v>143</v>
      </c>
      <c r="J3082" s="7" t="str">
        <f>VLOOKUP(K3082,[1]LibPAS_data!$A$2:$C$601,2,FALSE)</f>
        <v>Arizona State Library</v>
      </c>
      <c r="K3082" s="13" t="s">
        <v>153</v>
      </c>
      <c r="L3082" s="38"/>
      <c r="M3082" s="38" t="s">
        <v>266</v>
      </c>
      <c r="N3082" s="38"/>
      <c r="O3082" s="38"/>
      <c r="P3082" s="38">
        <v>18</v>
      </c>
      <c r="Q3082" s="38">
        <v>9</v>
      </c>
      <c r="R3082" s="38">
        <v>114</v>
      </c>
      <c r="S3082" s="38">
        <v>2</v>
      </c>
      <c r="T3082" s="38">
        <v>5</v>
      </c>
      <c r="U3082" s="38">
        <v>5</v>
      </c>
      <c r="V3082" s="38">
        <v>0</v>
      </c>
    </row>
    <row r="3083" spans="1:22" ht="14.55" x14ac:dyDescent="0.35">
      <c r="A3083" s="22" t="e">
        <f>VLOOKUP(lex_jul_2014[[#This Row],[Locationid]],[1]LibPAS_data!$A$2:$D$264,4,FALSE)</f>
        <v>#N/A</v>
      </c>
      <c r="B3083" s="10" t="str">
        <f>TEXT(C3083,"yyyy")&amp;"-"&amp;"Q"&amp;LOOKUP(MONTH(C3083),{1,4,7,10},{1,2,3,4})</f>
        <v>2016-Q4</v>
      </c>
      <c r="C3083" s="19">
        <v>42644</v>
      </c>
      <c r="D3083" s="7">
        <f>YEAR(DATE(YEAR(lex_jul_2014[[#This Row],[Date]]),MONTH(lex_jul_2014[[#This Row],[Date]])+6,1))</f>
        <v>2017</v>
      </c>
      <c r="E3083" s="39" t="str">
        <f>TEXT(lex_jul_2014[[#This Row],[Date]],"YYYY")</f>
        <v>2016</v>
      </c>
      <c r="F3083" s="38" t="s">
        <v>273</v>
      </c>
      <c r="G3083" s="7" t="str">
        <f>VLOOKUP(K3083,[1]LibPAS_data!$A$2:$C$600,3,FALSE)</f>
        <v>Yavapai</v>
      </c>
      <c r="H3083" s="38">
        <v>14520</v>
      </c>
      <c r="I3083" s="38" t="s">
        <v>54</v>
      </c>
      <c r="J3083" s="7" t="str">
        <f>VLOOKUP(K3083,[1]LibPAS_data!$A$2:$C$601,2,FALSE)</f>
        <v>Ash Fork Public Library</v>
      </c>
      <c r="K3083" s="13" t="s">
        <v>154</v>
      </c>
      <c r="L3083" s="38" t="s">
        <v>39</v>
      </c>
      <c r="M3083" s="38" t="s">
        <v>266</v>
      </c>
      <c r="N3083" s="38"/>
      <c r="O3083" s="38"/>
      <c r="P3083" s="38">
        <v>0</v>
      </c>
      <c r="Q3083" s="38">
        <v>0</v>
      </c>
      <c r="R3083" s="38">
        <v>0</v>
      </c>
      <c r="S3083" s="38">
        <v>0</v>
      </c>
      <c r="T3083" s="38">
        <v>0</v>
      </c>
      <c r="U3083" s="38">
        <v>0</v>
      </c>
      <c r="V3083" s="38">
        <v>0</v>
      </c>
    </row>
    <row r="3084" spans="1:22" ht="14.55" x14ac:dyDescent="0.35">
      <c r="A3084" s="22" t="str">
        <f>VLOOKUP(lex_jul_2014[[#This Row],[Locationid]],[1]LibPAS_data!$A$2:$D$264,4,FALSE)</f>
        <v>N/A</v>
      </c>
      <c r="B3084" s="10" t="str">
        <f>TEXT(C3084,"yyyy")&amp;"-"&amp;"Q"&amp;LOOKUP(MONTH(C3084),{1,4,7,10},{1,2,3,4})</f>
        <v>2016-Q4</v>
      </c>
      <c r="C3084" s="19">
        <v>42644</v>
      </c>
      <c r="D3084" s="7">
        <f>YEAR(DATE(YEAR(lex_jul_2014[[#This Row],[Date]]),MONTH(lex_jul_2014[[#This Row],[Date]])+6,1))</f>
        <v>2017</v>
      </c>
      <c r="E3084" s="39" t="str">
        <f>TEXT(lex_jul_2014[[#This Row],[Date]],"YYYY")</f>
        <v>2016</v>
      </c>
      <c r="F3084" s="38" t="s">
        <v>273</v>
      </c>
      <c r="G3084" s="7" t="str">
        <f>VLOOKUP(K3084,[1]LibPAS_data!$A$2:$C$600,3,FALSE)</f>
        <v>Mohave</v>
      </c>
      <c r="H3084" s="38">
        <v>14489</v>
      </c>
      <c r="I3084" s="38" t="s">
        <v>30</v>
      </c>
      <c r="J3084" s="7" t="str">
        <f>VLOOKUP(K3084,[1]LibPAS_data!$A$2:$C$601,2,FALSE)</f>
        <v>Ava Ich Asiit Tribal Library</v>
      </c>
      <c r="K3084" s="13" t="s">
        <v>155</v>
      </c>
      <c r="L3084" s="38" t="s">
        <v>28</v>
      </c>
      <c r="M3084" s="38" t="s">
        <v>266</v>
      </c>
      <c r="N3084" s="38"/>
      <c r="O3084" s="38"/>
      <c r="P3084" s="38">
        <v>0</v>
      </c>
      <c r="Q3084" s="38">
        <v>0</v>
      </c>
      <c r="R3084" s="38">
        <v>0</v>
      </c>
      <c r="S3084" s="38">
        <v>0</v>
      </c>
      <c r="T3084" s="38">
        <v>0</v>
      </c>
      <c r="U3084" s="38">
        <v>0</v>
      </c>
      <c r="V3084" s="38">
        <v>0</v>
      </c>
    </row>
    <row r="3085" spans="1:22" ht="14.55" x14ac:dyDescent="0.35">
      <c r="A3085" s="22">
        <f>VLOOKUP(lex_jul_2014[[#This Row],[Locationid]],[1]LibPAS_data!$A$2:$D$264,4,FALSE)</f>
        <v>22669</v>
      </c>
      <c r="B3085" s="10" t="str">
        <f>TEXT(C3085,"yyyy")&amp;"-"&amp;"Q"&amp;LOOKUP(MONTH(C3085),{1,4,7,10},{1,2,3,4})</f>
        <v>2016-Q4</v>
      </c>
      <c r="C3085" s="19">
        <v>42644</v>
      </c>
      <c r="D3085" s="7">
        <f>YEAR(DATE(YEAR(lex_jul_2014[[#This Row],[Date]]),MONTH(lex_jul_2014[[#This Row],[Date]])+6,1))</f>
        <v>2017</v>
      </c>
      <c r="E3085" s="39" t="str">
        <f>TEXT(lex_jul_2014[[#This Row],[Date]],"YYYY")</f>
        <v>2016</v>
      </c>
      <c r="F3085" s="38" t="s">
        <v>273</v>
      </c>
      <c r="G3085" s="7" t="str">
        <f>VLOOKUP(K3085,[1]LibPAS_data!$A$2:$C$600,3,FALSE)</f>
        <v>Maricopa</v>
      </c>
      <c r="H3085" s="38">
        <v>6014</v>
      </c>
      <c r="I3085" s="38" t="s">
        <v>95</v>
      </c>
      <c r="J3085" s="7" t="str">
        <f>VLOOKUP(K3085,[1]LibPAS_data!$A$2:$C$601,2,FALSE)</f>
        <v>Avondale Public Library</v>
      </c>
      <c r="K3085" s="13" t="s">
        <v>156</v>
      </c>
      <c r="L3085" s="38" t="s">
        <v>96</v>
      </c>
      <c r="M3085" s="38" t="s">
        <v>266</v>
      </c>
      <c r="N3085" s="38"/>
      <c r="O3085" s="38"/>
      <c r="P3085" s="38">
        <v>2</v>
      </c>
      <c r="Q3085" s="38">
        <v>0</v>
      </c>
      <c r="R3085" s="38">
        <v>10</v>
      </c>
      <c r="S3085" s="38">
        <v>0</v>
      </c>
      <c r="T3085" s="38">
        <v>0</v>
      </c>
      <c r="U3085" s="38">
        <v>0</v>
      </c>
      <c r="V3085" s="38">
        <v>0</v>
      </c>
    </row>
    <row r="3086" spans="1:22" ht="14.55" x14ac:dyDescent="0.35">
      <c r="A3086" s="22" t="e">
        <f>VLOOKUP(lex_jul_2014[[#This Row],[Locationid]],[1]LibPAS_data!$A$2:$D$264,4,FALSE)</f>
        <v>#N/A</v>
      </c>
      <c r="B3086" s="10" t="str">
        <f>TEXT(C3086,"yyyy")&amp;"-"&amp;"Q"&amp;LOOKUP(MONTH(C3086),{1,4,7,10},{1,2,3,4})</f>
        <v>2016-Q4</v>
      </c>
      <c r="C3086" s="19">
        <v>42644</v>
      </c>
      <c r="D3086" s="7">
        <f>YEAR(DATE(YEAR(lex_jul_2014[[#This Row],[Date]]),MONTH(lex_jul_2014[[#This Row],[Date]])+6,1))</f>
        <v>2017</v>
      </c>
      <c r="E3086" s="39" t="str">
        <f>TEXT(lex_jul_2014[[#This Row],[Date]],"YYYY")</f>
        <v>2016</v>
      </c>
      <c r="F3086" s="38" t="s">
        <v>273</v>
      </c>
      <c r="G3086" s="7" t="str">
        <f>VLOOKUP(K3086,[1]LibPAS_data!$A$2:$C$600,3,FALSE)</f>
        <v>Yavapai</v>
      </c>
      <c r="H3086" s="38">
        <v>14532</v>
      </c>
      <c r="I3086" s="38" t="s">
        <v>42</v>
      </c>
      <c r="J3086" s="7" t="str">
        <f>VLOOKUP(K3086,[1]LibPAS_data!$A$2:$C$601,2,FALSE)</f>
        <v>Bagdad Public Library</v>
      </c>
      <c r="K3086" s="13" t="s">
        <v>157</v>
      </c>
      <c r="L3086" s="38" t="s">
        <v>39</v>
      </c>
      <c r="M3086" s="38" t="s">
        <v>266</v>
      </c>
      <c r="N3086" s="38"/>
      <c r="O3086" s="38"/>
      <c r="P3086" s="38">
        <v>0</v>
      </c>
      <c r="Q3086" s="38">
        <v>0</v>
      </c>
      <c r="R3086" s="38">
        <v>0</v>
      </c>
      <c r="S3086" s="38">
        <v>0</v>
      </c>
      <c r="T3086" s="38">
        <v>0</v>
      </c>
      <c r="U3086" s="38">
        <v>0</v>
      </c>
      <c r="V3086" s="38">
        <v>0</v>
      </c>
    </row>
    <row r="3087" spans="1:22" ht="14.55" x14ac:dyDescent="0.35">
      <c r="A3087" s="22" t="e">
        <f>VLOOKUP(lex_jul_2014[[#This Row],[Locationid]],[1]LibPAS_data!$A$2:$D$264,4,FALSE)</f>
        <v>#N/A</v>
      </c>
      <c r="B3087" s="10" t="str">
        <f>TEXT(C3087,"yyyy")&amp;"-"&amp;"Q"&amp;LOOKUP(MONTH(C3087),{1,4,7,10},{1,2,3,4})</f>
        <v>2016-Q4</v>
      </c>
      <c r="C3087" s="19">
        <v>42644</v>
      </c>
      <c r="D3087" s="7">
        <f>YEAR(DATE(YEAR(lex_jul_2014[[#This Row],[Date]]),MONTH(lex_jul_2014[[#This Row],[Date]])+6,1))</f>
        <v>2017</v>
      </c>
      <c r="E3087" s="39" t="str">
        <f>TEXT(lex_jul_2014[[#This Row],[Date]],"YYYY")</f>
        <v>2016</v>
      </c>
      <c r="F3087" s="38" t="s">
        <v>273</v>
      </c>
      <c r="G3087" s="7" t="str">
        <f>VLOOKUP(K3087,[1]LibPAS_data!$A$2:$C$600,3,FALSE)</f>
        <v>Yavapai</v>
      </c>
      <c r="H3087" s="38">
        <v>19554</v>
      </c>
      <c r="I3087" s="38" t="s">
        <v>294</v>
      </c>
      <c r="J3087" s="7" t="str">
        <f>VLOOKUP(K3087,[1]LibPAS_data!$A$2:$C$601,2,FALSE)</f>
        <v>Beaver Creek Public School Library</v>
      </c>
      <c r="K3087" s="13" t="s">
        <v>295</v>
      </c>
      <c r="L3087" s="38"/>
      <c r="M3087" s="38" t="s">
        <v>266</v>
      </c>
      <c r="N3087" s="38"/>
      <c r="O3087" s="38"/>
      <c r="P3087" s="38">
        <v>0</v>
      </c>
      <c r="Q3087" s="38">
        <v>0</v>
      </c>
      <c r="R3087" s="38">
        <v>0</v>
      </c>
      <c r="S3087" s="38">
        <v>0</v>
      </c>
      <c r="T3087" s="38">
        <v>0</v>
      </c>
      <c r="U3087" s="38">
        <v>0</v>
      </c>
      <c r="V3087" s="38">
        <v>0</v>
      </c>
    </row>
    <row r="3088" spans="1:22" ht="14.55" x14ac:dyDescent="0.35">
      <c r="A3088" s="22">
        <f>VLOOKUP(lex_jul_2014[[#This Row],[Locationid]],[1]LibPAS_data!$A$2:$D$264,4,FALSE)</f>
        <v>6821</v>
      </c>
      <c r="B3088" s="10" t="str">
        <f>TEXT(C3088,"yyyy")&amp;"-"&amp;"Q"&amp;LOOKUP(MONTH(C3088),{1,4,7,10},{1,2,3,4})</f>
        <v>2016-Q4</v>
      </c>
      <c r="C3088" s="19">
        <v>42644</v>
      </c>
      <c r="D3088" s="7">
        <f>YEAR(DATE(YEAR(lex_jul_2014[[#This Row],[Date]]),MONTH(lex_jul_2014[[#This Row],[Date]])+6,1))</f>
        <v>2017</v>
      </c>
      <c r="E3088" s="39" t="str">
        <f>TEXT(lex_jul_2014[[#This Row],[Date]],"YYYY")</f>
        <v>2016</v>
      </c>
      <c r="F3088" s="38" t="s">
        <v>273</v>
      </c>
      <c r="G3088" s="7" t="str">
        <f>VLOOKUP(K3088,[1]LibPAS_data!$A$2:$C$600,3,FALSE)</f>
        <v>Cochise</v>
      </c>
      <c r="H3088" s="38">
        <v>14448</v>
      </c>
      <c r="I3088" s="38" t="s">
        <v>82</v>
      </c>
      <c r="J3088" s="7" t="str">
        <f>VLOOKUP(K3088,[1]LibPAS_data!$A$2:$C$601,2,FALSE)</f>
        <v>Benson Public Library</v>
      </c>
      <c r="K3088" s="13" t="s">
        <v>158</v>
      </c>
      <c r="L3088" s="38" t="s">
        <v>76</v>
      </c>
      <c r="M3088" s="38" t="s">
        <v>266</v>
      </c>
      <c r="N3088" s="38"/>
      <c r="O3088" s="38"/>
      <c r="P3088" s="38">
        <v>0</v>
      </c>
      <c r="Q3088" s="38">
        <v>0</v>
      </c>
      <c r="R3088" s="38">
        <v>0</v>
      </c>
      <c r="S3088" s="38">
        <v>0</v>
      </c>
      <c r="T3088" s="38">
        <v>0</v>
      </c>
      <c r="U3088" s="38">
        <v>0</v>
      </c>
      <c r="V3088" s="38">
        <v>0</v>
      </c>
    </row>
    <row r="3089" spans="1:22" ht="14.55" x14ac:dyDescent="0.35">
      <c r="A3089" s="22" t="e">
        <f>VLOOKUP(lex_jul_2014[[#This Row],[Locationid]],[1]LibPAS_data!$A$2:$D$264,4,FALSE)</f>
        <v>#N/A</v>
      </c>
      <c r="B3089" s="10" t="str">
        <f>TEXT(C3089,"yyyy")&amp;"-"&amp;"Q"&amp;LOOKUP(MONTH(C3089),{1,4,7,10},{1,2,3,4})</f>
        <v>2016-Q4</v>
      </c>
      <c r="C3089" s="19">
        <v>42644</v>
      </c>
      <c r="D3089" s="7">
        <f>YEAR(DATE(YEAR(lex_jul_2014[[#This Row],[Date]]),MONTH(lex_jul_2014[[#This Row],[Date]])+6,1))</f>
        <v>2017</v>
      </c>
      <c r="E3089" s="39" t="str">
        <f>TEXT(lex_jul_2014[[#This Row],[Date]],"YYYY")</f>
        <v>2016</v>
      </c>
      <c r="F3089" s="38" t="s">
        <v>273</v>
      </c>
      <c r="G3089" s="7" t="str">
        <f>VLOOKUP(K3089,[1]LibPAS_data!$A$2:$C$600,3,FALSE)</f>
        <v>Yavapai</v>
      </c>
      <c r="H3089" s="38">
        <v>14536</v>
      </c>
      <c r="I3089" s="38" t="s">
        <v>55</v>
      </c>
      <c r="J3089" s="7" t="str">
        <f>VLOOKUP(K3089,[1]LibPAS_data!$A$2:$C$601,2,FALSE)</f>
        <v>Black Canyon City Community Library</v>
      </c>
      <c r="K3089" s="13" t="s">
        <v>159</v>
      </c>
      <c r="L3089" s="38" t="s">
        <v>39</v>
      </c>
      <c r="M3089" s="38" t="s">
        <v>266</v>
      </c>
      <c r="N3089" s="38"/>
      <c r="O3089" s="38"/>
      <c r="P3089" s="38">
        <v>0</v>
      </c>
      <c r="Q3089" s="38">
        <v>0</v>
      </c>
      <c r="R3089" s="38">
        <v>0</v>
      </c>
      <c r="S3089" s="38">
        <v>0</v>
      </c>
      <c r="T3089" s="38">
        <v>0</v>
      </c>
      <c r="U3089" s="38">
        <v>0</v>
      </c>
      <c r="V3089" s="38">
        <v>0</v>
      </c>
    </row>
    <row r="3090" spans="1:22" ht="14.55" x14ac:dyDescent="0.35">
      <c r="A3090" s="22" t="e">
        <f>VLOOKUP(lex_jul_2014[[#This Row],[Locationid]],[1]LibPAS_data!$A$2:$D$264,4,FALSE)</f>
        <v>#N/A</v>
      </c>
      <c r="B3090" s="10" t="str">
        <f>TEXT(C3090,"yyyy")&amp;"-"&amp;"Q"&amp;LOOKUP(MONTH(C3090),{1,4,7,10},{1,2,3,4})</f>
        <v>2016-Q4</v>
      </c>
      <c r="C3090" s="19">
        <v>42644</v>
      </c>
      <c r="D3090" s="7">
        <f>YEAR(DATE(YEAR(lex_jul_2014[[#This Row],[Date]]),MONTH(lex_jul_2014[[#This Row],[Date]])+6,1))</f>
        <v>2017</v>
      </c>
      <c r="E3090" s="39" t="str">
        <f>TEXT(lex_jul_2014[[#This Row],[Date]],"YYYY")</f>
        <v>2016</v>
      </c>
      <c r="F3090" s="38" t="s">
        <v>273</v>
      </c>
      <c r="G3090" s="7" t="str">
        <f>VLOOKUP(K3090,[1]LibPAS_data!$A$2:$C$600,3,FALSE)</f>
        <v>Greenlee</v>
      </c>
      <c r="H3090" s="38">
        <v>14469</v>
      </c>
      <c r="I3090" s="38" t="s">
        <v>71</v>
      </c>
      <c r="J3090" s="7" t="str">
        <f>VLOOKUP(K3090,[1]LibPAS_data!$A$2:$C$601,2,FALSE)</f>
        <v>Blue Public Library</v>
      </c>
      <c r="K3090" s="13" t="s">
        <v>160</v>
      </c>
      <c r="L3090" s="38" t="s">
        <v>70</v>
      </c>
      <c r="M3090" s="38" t="s">
        <v>266</v>
      </c>
      <c r="N3090" s="38"/>
      <c r="O3090" s="38"/>
      <c r="P3090" s="38">
        <v>0</v>
      </c>
      <c r="Q3090" s="38">
        <v>0</v>
      </c>
      <c r="R3090" s="38">
        <v>0</v>
      </c>
      <c r="S3090" s="38">
        <v>0</v>
      </c>
      <c r="T3090" s="38">
        <v>0</v>
      </c>
      <c r="U3090" s="38">
        <v>0</v>
      </c>
      <c r="V3090" s="38">
        <v>0</v>
      </c>
    </row>
    <row r="3091" spans="1:22" ht="14.55" x14ac:dyDescent="0.35">
      <c r="A3091" s="22" t="e">
        <f>VLOOKUP(lex_jul_2014[[#This Row],[Locationid]],[1]LibPAS_data!$A$2:$D$264,4,FALSE)</f>
        <v>#N/A</v>
      </c>
      <c r="B3091" s="10" t="str">
        <f>TEXT(C3091,"yyyy")&amp;"-"&amp;"Q"&amp;LOOKUP(MONTH(C3091),{1,4,7,10},{1,2,3,4})</f>
        <v>2016-Q4</v>
      </c>
      <c r="C3091" s="19">
        <v>42644</v>
      </c>
      <c r="D3091" s="7">
        <f>YEAR(DATE(YEAR(lex_jul_2014[[#This Row],[Date]]),MONTH(lex_jul_2014[[#This Row],[Date]])+6,1))</f>
        <v>2017</v>
      </c>
      <c r="E3091" s="39" t="str">
        <f>TEXT(lex_jul_2014[[#This Row],[Date]],"YYYY")</f>
        <v>2016</v>
      </c>
      <c r="F3091" s="38" t="s">
        <v>273</v>
      </c>
      <c r="G3091" s="7" t="str">
        <f>VLOOKUP(K3091,[1]LibPAS_data!$A$2:$C$600,3,FALSE)</f>
        <v>La Paz</v>
      </c>
      <c r="H3091" s="38">
        <v>14474</v>
      </c>
      <c r="I3091" s="38" t="s">
        <v>36</v>
      </c>
      <c r="J3091" s="7" t="str">
        <f>VLOOKUP(K3091,[1]LibPAS_data!$A$2:$C$601,2,FALSE)</f>
        <v>Bouse Public Library</v>
      </c>
      <c r="K3091" s="13" t="s">
        <v>161</v>
      </c>
      <c r="L3091" s="38" t="s">
        <v>34</v>
      </c>
      <c r="M3091" s="38" t="s">
        <v>266</v>
      </c>
      <c r="N3091" s="38"/>
      <c r="O3091" s="38"/>
      <c r="P3091" s="38">
        <v>0</v>
      </c>
      <c r="Q3091" s="38">
        <v>0</v>
      </c>
      <c r="R3091" s="38">
        <v>0</v>
      </c>
      <c r="S3091" s="38">
        <v>0</v>
      </c>
      <c r="T3091" s="38">
        <v>0</v>
      </c>
      <c r="U3091" s="38">
        <v>0</v>
      </c>
      <c r="V3091" s="38">
        <v>0</v>
      </c>
    </row>
    <row r="3092" spans="1:22" ht="14.55" x14ac:dyDescent="0.35">
      <c r="A3092" s="22" t="str">
        <f>VLOOKUP(lex_jul_2014[[#This Row],[Locationid]],[1]LibPAS_data!$A$2:$D$264,4,FALSE)</f>
        <v>N/A</v>
      </c>
      <c r="B3092" s="10" t="str">
        <f>TEXT(C3092,"yyyy")&amp;"-"&amp;"Q"&amp;LOOKUP(MONTH(C3092),{1,4,7,10},{1,2,3,4})</f>
        <v>2016-Q4</v>
      </c>
      <c r="C3092" s="19">
        <v>42644</v>
      </c>
      <c r="D3092" s="7">
        <f>YEAR(DATE(YEAR(lex_jul_2014[[#This Row],[Date]]),MONTH(lex_jul_2014[[#This Row],[Date]])+6,1))</f>
        <v>2017</v>
      </c>
      <c r="E3092" s="39" t="str">
        <f>TEXT(lex_jul_2014[[#This Row],[Date]],"YYYY")</f>
        <v>2016</v>
      </c>
      <c r="F3092" s="38" t="s">
        <v>273</v>
      </c>
      <c r="G3092" s="7" t="str">
        <f>VLOOKUP(K3092,[1]LibPAS_data!$A$2:$C$600,3,FALSE)</f>
        <v>Maricopa</v>
      </c>
      <c r="H3092" s="38">
        <v>14478</v>
      </c>
      <c r="I3092" s="38" t="s">
        <v>100</v>
      </c>
      <c r="J3092" s="7" t="str">
        <f>VLOOKUP(K3092,[1]LibPAS_data!$A$2:$C$601,2,FALSE)</f>
        <v>Buckeye Public Library</v>
      </c>
      <c r="K3092" s="13" t="s">
        <v>162</v>
      </c>
      <c r="L3092" s="38" t="s">
        <v>96</v>
      </c>
      <c r="M3092" s="38" t="s">
        <v>266</v>
      </c>
      <c r="N3092" s="38"/>
      <c r="O3092" s="38"/>
      <c r="P3092" s="38">
        <v>0</v>
      </c>
      <c r="Q3092" s="38">
        <v>0</v>
      </c>
      <c r="R3092" s="38">
        <v>0</v>
      </c>
      <c r="S3092" s="38">
        <v>0</v>
      </c>
      <c r="T3092" s="38">
        <v>0</v>
      </c>
      <c r="U3092" s="38">
        <v>0</v>
      </c>
      <c r="V3092" s="38">
        <v>0</v>
      </c>
    </row>
    <row r="3093" spans="1:22" ht="14.55" x14ac:dyDescent="0.35">
      <c r="A3093" s="22">
        <f>VLOOKUP(lex_jul_2014[[#This Row],[Locationid]],[1]LibPAS_data!$A$2:$D$264,4,FALSE)</f>
        <v>3311</v>
      </c>
      <c r="B3093" s="10" t="str">
        <f>TEXT(C3093,"yyyy")&amp;"-"&amp;"Q"&amp;LOOKUP(MONTH(C3093),{1,4,7,10},{1,2,3,4})</f>
        <v>2016-Q4</v>
      </c>
      <c r="C3093" s="19">
        <v>42644</v>
      </c>
      <c r="D3093" s="7">
        <f>YEAR(DATE(YEAR(lex_jul_2014[[#This Row],[Date]]),MONTH(lex_jul_2014[[#This Row],[Date]])+6,1))</f>
        <v>2017</v>
      </c>
      <c r="E3093" s="39" t="str">
        <f>TEXT(lex_jul_2014[[#This Row],[Date]],"YYYY")</f>
        <v>2016</v>
      </c>
      <c r="F3093" s="38" t="s">
        <v>273</v>
      </c>
      <c r="G3093" s="7" t="str">
        <f>VLOOKUP(K3093,[1]LibPAS_data!$A$2:$C$600,3,FALSE)</f>
        <v>Yavapai</v>
      </c>
      <c r="H3093" s="38">
        <v>14521</v>
      </c>
      <c r="I3093" s="38" t="s">
        <v>56</v>
      </c>
      <c r="J3093" s="7" t="str">
        <f>VLOOKUP(K3093,[1]LibPAS_data!$A$2:$C$601,2,FALSE)</f>
        <v>Camp Verde Community Library</v>
      </c>
      <c r="K3093" s="13" t="s">
        <v>163</v>
      </c>
      <c r="L3093" s="38" t="s">
        <v>39</v>
      </c>
      <c r="M3093" s="38" t="s">
        <v>266</v>
      </c>
      <c r="N3093" s="38"/>
      <c r="O3093" s="38"/>
      <c r="P3093" s="38">
        <v>1</v>
      </c>
      <c r="Q3093" s="38">
        <v>0</v>
      </c>
      <c r="R3093" s="38">
        <v>1</v>
      </c>
      <c r="S3093" s="38">
        <v>0</v>
      </c>
      <c r="T3093" s="38">
        <v>0</v>
      </c>
      <c r="U3093" s="38">
        <v>0</v>
      </c>
      <c r="V3093" s="38">
        <v>0</v>
      </c>
    </row>
    <row r="3094" spans="1:22" ht="14.55" x14ac:dyDescent="0.35">
      <c r="A3094" s="22">
        <f>VLOOKUP(lex_jul_2014[[#This Row],[Locationid]],[1]LibPAS_data!$A$2:$D$264,4,FALSE)</f>
        <v>48762</v>
      </c>
      <c r="B3094" s="10" t="str">
        <f>TEXT(C3094,"yyyy")&amp;"-"&amp;"Q"&amp;LOOKUP(MONTH(C3094),{1,4,7,10},{1,2,3,4})</f>
        <v>2016-Q4</v>
      </c>
      <c r="C3094" s="19">
        <v>42644</v>
      </c>
      <c r="D3094" s="7">
        <f>YEAR(DATE(YEAR(lex_jul_2014[[#This Row],[Date]]),MONTH(lex_jul_2014[[#This Row],[Date]])+6,1))</f>
        <v>2017</v>
      </c>
      <c r="E3094" s="39" t="str">
        <f>TEXT(lex_jul_2014[[#This Row],[Date]],"YYYY")</f>
        <v>2016</v>
      </c>
      <c r="F3094" s="38" t="s">
        <v>273</v>
      </c>
      <c r="G3094" s="7" t="str">
        <f>VLOOKUP(K3094,[1]LibPAS_data!$A$2:$C$600,3,FALSE)</f>
        <v>Pinal</v>
      </c>
      <c r="H3094" s="38">
        <v>13835</v>
      </c>
      <c r="I3094" s="38" t="s">
        <v>19</v>
      </c>
      <c r="J3094" s="7" t="str">
        <f>VLOOKUP(K3094,[1]LibPAS_data!$A$2:$C$601,2,FALSE)</f>
        <v>Casa Grande Public Library</v>
      </c>
      <c r="K3094" s="13" t="s">
        <v>164</v>
      </c>
      <c r="L3094" s="38" t="s">
        <v>13</v>
      </c>
      <c r="M3094" s="38" t="s">
        <v>266</v>
      </c>
      <c r="N3094" s="38"/>
      <c r="O3094" s="38"/>
      <c r="P3094" s="38">
        <v>0</v>
      </c>
      <c r="Q3094" s="38">
        <v>0</v>
      </c>
      <c r="R3094" s="38">
        <v>0</v>
      </c>
      <c r="S3094" s="38">
        <v>0</v>
      </c>
      <c r="T3094" s="38">
        <v>0</v>
      </c>
      <c r="U3094" s="38">
        <v>0</v>
      </c>
      <c r="V3094" s="38">
        <v>0</v>
      </c>
    </row>
    <row r="3095" spans="1:22" ht="14.55" x14ac:dyDescent="0.35">
      <c r="A3095" s="22" t="e">
        <f>VLOOKUP(lex_jul_2014[[#This Row],[Locationid]],[1]LibPAS_data!$A$2:$D$264,4,FALSE)</f>
        <v>#N/A</v>
      </c>
      <c r="B3095" s="10" t="str">
        <f>TEXT(C3095,"yyyy")&amp;"-"&amp;"Q"&amp;LOOKUP(MONTH(C3095),{1,4,7,10},{1,2,3,4})</f>
        <v>2016-Q4</v>
      </c>
      <c r="C3095" s="19">
        <v>42644</v>
      </c>
      <c r="D3095" s="7">
        <f>YEAR(DATE(YEAR(lex_jul_2014[[#This Row],[Date]]),MONTH(lex_jul_2014[[#This Row],[Date]])+6,1))</f>
        <v>2017</v>
      </c>
      <c r="E3095" s="39" t="str">
        <f>TEXT(lex_jul_2014[[#This Row],[Date]],"YYYY")</f>
        <v>2016</v>
      </c>
      <c r="F3095" s="38" t="s">
        <v>273</v>
      </c>
      <c r="G3095" s="7" t="str">
        <f>VLOOKUP(K3095,[1]LibPAS_data!$A$2:$C$600,3,FALSE)</f>
        <v>Yavapai</v>
      </c>
      <c r="H3095" s="38">
        <v>14325</v>
      </c>
      <c r="I3095" s="38" t="s">
        <v>37</v>
      </c>
      <c r="J3095" s="7" t="str">
        <f>VLOOKUP(K3095,[1]LibPAS_data!$A$2:$C$601,2,FALSE)</f>
        <v>Centennial Public Library</v>
      </c>
      <c r="K3095" s="13" t="s">
        <v>165</v>
      </c>
      <c r="L3095" s="38" t="s">
        <v>34</v>
      </c>
      <c r="M3095" s="38" t="s">
        <v>266</v>
      </c>
      <c r="N3095" s="38"/>
      <c r="O3095" s="38"/>
      <c r="P3095" s="38">
        <v>1</v>
      </c>
      <c r="Q3095" s="38">
        <v>1</v>
      </c>
      <c r="R3095" s="38">
        <v>2</v>
      </c>
      <c r="S3095" s="38">
        <v>0</v>
      </c>
      <c r="T3095" s="38">
        <v>0</v>
      </c>
      <c r="U3095" s="38">
        <v>0</v>
      </c>
      <c r="V3095" s="38">
        <v>0</v>
      </c>
    </row>
    <row r="3096" spans="1:22" ht="14.55" x14ac:dyDescent="0.35">
      <c r="A3096" s="22">
        <f>VLOOKUP(lex_jul_2014[[#This Row],[Locationid]],[1]LibPAS_data!$A$2:$D$264,4,FALSE)</f>
        <v>309229</v>
      </c>
      <c r="B3096" s="10" t="str">
        <f>TEXT(C3096,"yyyy")&amp;"-"&amp;"Q"&amp;LOOKUP(MONTH(C3096),{1,4,7,10},{1,2,3,4})</f>
        <v>2016-Q4</v>
      </c>
      <c r="C3096" s="19">
        <v>42644</v>
      </c>
      <c r="D3096" s="7">
        <f>YEAR(DATE(YEAR(lex_jul_2014[[#This Row],[Date]]),MONTH(lex_jul_2014[[#This Row],[Date]])+6,1))</f>
        <v>2017</v>
      </c>
      <c r="E3096" s="39" t="str">
        <f>TEXT(lex_jul_2014[[#This Row],[Date]],"YYYY")</f>
        <v>2016</v>
      </c>
      <c r="F3096" s="38" t="s">
        <v>273</v>
      </c>
      <c r="G3096" s="7" t="str">
        <f>VLOOKUP(K3096,[1]LibPAS_data!$A$2:$C$600,3,FALSE)</f>
        <v>Maricopa</v>
      </c>
      <c r="H3096" s="38">
        <v>12890</v>
      </c>
      <c r="I3096" s="38" t="s">
        <v>99</v>
      </c>
      <c r="J3096" s="7" t="str">
        <f>VLOOKUP(K3096,[1]LibPAS_data!$A$2:$C$601,2,FALSE)</f>
        <v xml:space="preserve">Chandler Public Library </v>
      </c>
      <c r="K3096" s="13" t="s">
        <v>166</v>
      </c>
      <c r="L3096" s="38" t="s">
        <v>96</v>
      </c>
      <c r="M3096" s="38" t="s">
        <v>266</v>
      </c>
      <c r="N3096" s="38"/>
      <c r="O3096" s="38"/>
      <c r="P3096" s="38">
        <v>17</v>
      </c>
      <c r="Q3096" s="38">
        <v>2</v>
      </c>
      <c r="R3096" s="38">
        <v>20</v>
      </c>
      <c r="S3096" s="38">
        <v>0</v>
      </c>
      <c r="T3096" s="38">
        <v>0</v>
      </c>
      <c r="U3096" s="38">
        <v>0</v>
      </c>
      <c r="V3096" s="38">
        <v>3</v>
      </c>
    </row>
    <row r="3097" spans="1:22" ht="14.55" x14ac:dyDescent="0.35">
      <c r="A3097" s="22">
        <f>VLOOKUP(lex_jul_2014[[#This Row],[Locationid]],[1]LibPAS_data!$A$2:$D$264,4,FALSE)</f>
        <v>10528</v>
      </c>
      <c r="B3097" s="10" t="str">
        <f>TEXT(C3097,"yyyy")&amp;"-"&amp;"Q"&amp;LOOKUP(MONTH(C3097),{1,4,7,10},{1,2,3,4})</f>
        <v>2016-Q4</v>
      </c>
      <c r="C3097" s="19">
        <v>42644</v>
      </c>
      <c r="D3097" s="7">
        <f>YEAR(DATE(YEAR(lex_jul_2014[[#This Row],[Date]]),MONTH(lex_jul_2014[[#This Row],[Date]])+6,1))</f>
        <v>2017</v>
      </c>
      <c r="E3097" s="39" t="str">
        <f>TEXT(lex_jul_2014[[#This Row],[Date]],"YYYY")</f>
        <v>2016</v>
      </c>
      <c r="F3097" s="38" t="s">
        <v>273</v>
      </c>
      <c r="G3097" s="7" t="str">
        <f>VLOOKUP(K3097,[1]LibPAS_data!$A$2:$C$600,3,FALSE)</f>
        <v>Yavapai</v>
      </c>
      <c r="H3097" s="38">
        <v>14522</v>
      </c>
      <c r="I3097" s="38" t="s">
        <v>57</v>
      </c>
      <c r="J3097" s="7" t="str">
        <f>VLOOKUP(K3097,[1]LibPAS_data!$A$2:$C$601,2,FALSE)</f>
        <v>Chino Valley Public Library</v>
      </c>
      <c r="K3097" s="13" t="s">
        <v>167</v>
      </c>
      <c r="L3097" s="38" t="s">
        <v>39</v>
      </c>
      <c r="M3097" s="38" t="s">
        <v>266</v>
      </c>
      <c r="N3097" s="38"/>
      <c r="O3097" s="38"/>
      <c r="P3097" s="38">
        <v>0</v>
      </c>
      <c r="Q3097" s="38">
        <v>0</v>
      </c>
      <c r="R3097" s="38">
        <v>0</v>
      </c>
      <c r="S3097" s="38">
        <v>0</v>
      </c>
      <c r="T3097" s="38">
        <v>0</v>
      </c>
      <c r="U3097" s="38">
        <v>0</v>
      </c>
      <c r="V3097" s="38">
        <v>0</v>
      </c>
    </row>
    <row r="3098" spans="1:22" ht="14.55" x14ac:dyDescent="0.35">
      <c r="A3098" s="22" t="e">
        <f>VLOOKUP(lex_jul_2014[[#This Row],[Locationid]],[1]LibPAS_data!$A$2:$D$264,4,FALSE)</f>
        <v>#N/A</v>
      </c>
      <c r="B3098" s="10" t="str">
        <f>TEXT(C3098,"yyyy")&amp;"-"&amp;"Q"&amp;LOOKUP(MONTH(C3098),{1,4,7,10},{1,2,3,4})</f>
        <v>2016-Q4</v>
      </c>
      <c r="C3098" s="19">
        <v>42644</v>
      </c>
      <c r="D3098" s="7">
        <f>YEAR(DATE(YEAR(lex_jul_2014[[#This Row],[Date]]),MONTH(lex_jul_2014[[#This Row],[Date]])+6,1))</f>
        <v>2017</v>
      </c>
      <c r="E3098" s="39" t="str">
        <f>TEXT(lex_jul_2014[[#This Row],[Date]],"YYYY")</f>
        <v>2016</v>
      </c>
      <c r="F3098" s="38" t="s">
        <v>273</v>
      </c>
      <c r="G3098" s="7" t="str">
        <f>VLOOKUP(K3098,[1]LibPAS_data!$A$2:$C$600,3,FALSE)</f>
        <v>Navajo</v>
      </c>
      <c r="H3098" s="38">
        <v>14494</v>
      </c>
      <c r="I3098" s="38" t="s">
        <v>116</v>
      </c>
      <c r="J3098" s="7" t="str">
        <f>VLOOKUP(K3098,[1]LibPAS_data!$A$2:$C$601,2,FALSE)</f>
        <v>Cibecue Community Library</v>
      </c>
      <c r="K3098" s="13" t="s">
        <v>168</v>
      </c>
      <c r="L3098" s="38" t="s">
        <v>114</v>
      </c>
      <c r="M3098" s="38" t="s">
        <v>266</v>
      </c>
      <c r="N3098" s="38"/>
      <c r="O3098" s="38"/>
      <c r="P3098" s="38">
        <v>0</v>
      </c>
      <c r="Q3098" s="38">
        <v>0</v>
      </c>
      <c r="R3098" s="38">
        <v>0</v>
      </c>
      <c r="S3098" s="38">
        <v>0</v>
      </c>
      <c r="T3098" s="38">
        <v>0</v>
      </c>
      <c r="U3098" s="38">
        <v>0</v>
      </c>
      <c r="V3098" s="38">
        <v>0</v>
      </c>
    </row>
    <row r="3099" spans="1:22" ht="14.55" x14ac:dyDescent="0.35">
      <c r="A3099" s="22">
        <f>VLOOKUP(lex_jul_2014[[#This Row],[Locationid]],[1]LibPAS_data!$A$2:$D$264,4,FALSE)</f>
        <v>147983</v>
      </c>
      <c r="B3099" s="10" t="str">
        <f>TEXT(C3099,"yyyy")&amp;"-"&amp;"Q"&amp;LOOKUP(MONTH(C3099),{1,4,7,10},{1,2,3,4})</f>
        <v>2016-Q4</v>
      </c>
      <c r="C3099" s="19">
        <v>42644</v>
      </c>
      <c r="D3099" s="7">
        <f>YEAR(DATE(YEAR(lex_jul_2014[[#This Row],[Date]]),MONTH(lex_jul_2014[[#This Row],[Date]])+6,1))</f>
        <v>2017</v>
      </c>
      <c r="E3099" s="39" t="str">
        <f>TEXT(lex_jul_2014[[#This Row],[Date]],"YYYY")</f>
        <v>2016</v>
      </c>
      <c r="F3099" s="38" t="s">
        <v>273</v>
      </c>
      <c r="G3099" s="7" t="str">
        <f>VLOOKUP(K3099,[1]LibPAS_data!$A$2:$C$600,3,FALSE)</f>
        <v>Maricopa</v>
      </c>
      <c r="H3099" s="38">
        <v>12897</v>
      </c>
      <c r="I3099" s="38" t="s">
        <v>98</v>
      </c>
      <c r="J3099" s="7" t="str">
        <f>VLOOKUP(K3099,[1]LibPAS_data!$A$2:$C$601,2,FALSE)</f>
        <v>Mesa Public Library</v>
      </c>
      <c r="K3099" s="13" t="s">
        <v>210</v>
      </c>
      <c r="L3099" s="38" t="s">
        <v>96</v>
      </c>
      <c r="M3099" s="38" t="s">
        <v>266</v>
      </c>
      <c r="N3099" s="38"/>
      <c r="O3099" s="38"/>
      <c r="P3099" s="38">
        <v>13</v>
      </c>
      <c r="Q3099" s="38">
        <v>5</v>
      </c>
      <c r="R3099" s="38">
        <v>46</v>
      </c>
      <c r="S3099" s="38">
        <v>2</v>
      </c>
      <c r="T3099" s="38">
        <v>2</v>
      </c>
      <c r="U3099" s="38">
        <v>2</v>
      </c>
      <c r="V3099" s="38">
        <v>5</v>
      </c>
    </row>
    <row r="3100" spans="1:22" ht="14.55" x14ac:dyDescent="0.35">
      <c r="A3100" s="22">
        <f>VLOOKUP(lex_jul_2014[[#This Row],[Locationid]],[1]LibPAS_data!$A$2:$D$264,4,FALSE)</f>
        <v>534</v>
      </c>
      <c r="B3100" s="10" t="str">
        <f>TEXT(C3100,"yyyy")&amp;"-"&amp;"Q"&amp;LOOKUP(MONTH(C3100),{1,4,7,10},{1,2,3,4})</f>
        <v>2016-Q4</v>
      </c>
      <c r="C3100" s="19">
        <v>42644</v>
      </c>
      <c r="D3100" s="7">
        <f>YEAR(DATE(YEAR(lex_jul_2014[[#This Row],[Date]]),MONTH(lex_jul_2014[[#This Row],[Date]])+6,1))</f>
        <v>2017</v>
      </c>
      <c r="E3100" s="39" t="str">
        <f>TEXT(lex_jul_2014[[#This Row],[Date]],"YYYY")</f>
        <v>2016</v>
      </c>
      <c r="F3100" s="38" t="s">
        <v>273</v>
      </c>
      <c r="G3100" s="7" t="str">
        <f>VLOOKUP(K3100,[1]LibPAS_data!$A$2:$C$600,3,FALSE)</f>
        <v>Yavapai</v>
      </c>
      <c r="H3100" s="38">
        <v>14509</v>
      </c>
      <c r="I3100" s="38" t="s">
        <v>283</v>
      </c>
      <c r="J3100" s="7" t="str">
        <f>VLOOKUP(K3100,[1]LibPAS_data!$A$2:$C$601,2,FALSE)</f>
        <v>Clark Memorial</v>
      </c>
      <c r="K3100" s="13" t="s">
        <v>269</v>
      </c>
      <c r="L3100" s="38" t="s">
        <v>131</v>
      </c>
      <c r="M3100" s="38" t="s">
        <v>266</v>
      </c>
      <c r="N3100" s="38"/>
      <c r="O3100" s="38"/>
      <c r="P3100" s="38">
        <v>0</v>
      </c>
      <c r="Q3100" s="38">
        <v>0</v>
      </c>
      <c r="R3100" s="38">
        <v>0</v>
      </c>
      <c r="S3100" s="38">
        <v>0</v>
      </c>
      <c r="T3100" s="38">
        <v>0</v>
      </c>
      <c r="U3100" s="38">
        <v>0</v>
      </c>
      <c r="V3100" s="38">
        <v>0</v>
      </c>
    </row>
    <row r="3101" spans="1:22" ht="14.55" x14ac:dyDescent="0.35">
      <c r="A3101" s="22">
        <f>VLOOKUP(lex_jul_2014[[#This Row],[Locationid]],[1]LibPAS_data!$A$2:$D$264,4,FALSE)</f>
        <v>534</v>
      </c>
      <c r="B3101" s="10" t="str">
        <f>TEXT(C3101,"yyyy")&amp;"-"&amp;"Q"&amp;LOOKUP(MONTH(C3101),{1,4,7,10},{1,2,3,4})</f>
        <v>2016-Q4</v>
      </c>
      <c r="C3101" s="19">
        <v>42644</v>
      </c>
      <c r="D3101" s="7">
        <f>YEAR(DATE(YEAR(lex_jul_2014[[#This Row],[Date]]),MONTH(lex_jul_2014[[#This Row],[Date]])+6,1))</f>
        <v>2017</v>
      </c>
      <c r="E3101" s="39" t="str">
        <f>TEXT(lex_jul_2014[[#This Row],[Date]],"YYYY")</f>
        <v>2016</v>
      </c>
      <c r="F3101" s="38" t="s">
        <v>273</v>
      </c>
      <c r="G3101" s="7" t="str">
        <f>VLOOKUP(K3101,[1]LibPAS_data!$A$2:$C$600,3,FALSE)</f>
        <v>Yavapai</v>
      </c>
      <c r="H3101" s="38">
        <v>14538</v>
      </c>
      <c r="I3101" s="38" t="s">
        <v>268</v>
      </c>
      <c r="J3101" s="7" t="str">
        <f>VLOOKUP(K3101,[1]LibPAS_data!$A$2:$C$601,2,FALSE)</f>
        <v>Clark Memorial</v>
      </c>
      <c r="K3101" s="13" t="s">
        <v>269</v>
      </c>
      <c r="L3101" s="38" t="s">
        <v>39</v>
      </c>
      <c r="M3101" s="38" t="s">
        <v>266</v>
      </c>
      <c r="N3101" s="38"/>
      <c r="O3101" s="38"/>
      <c r="P3101" s="38">
        <v>0</v>
      </c>
      <c r="Q3101" s="38">
        <v>0</v>
      </c>
      <c r="R3101" s="38">
        <v>0</v>
      </c>
      <c r="S3101" s="38">
        <v>0</v>
      </c>
      <c r="T3101" s="38">
        <v>0</v>
      </c>
      <c r="U3101" s="38">
        <v>0</v>
      </c>
      <c r="V3101" s="38">
        <v>0</v>
      </c>
    </row>
    <row r="3102" spans="1:22" ht="14.55" x14ac:dyDescent="0.35">
      <c r="A3102" s="22" t="e">
        <f>VLOOKUP(lex_jul_2014[[#This Row],[Locationid]],[1]LibPAS_data!$A$2:$D$264,4,FALSE)</f>
        <v>#N/A</v>
      </c>
      <c r="B3102" s="10" t="str">
        <f>TEXT(C3102,"yyyy")&amp;"-"&amp;"Q"&amp;LOOKUP(MONTH(C3102),{1,4,7,10},{1,2,3,4})</f>
        <v>2016-Q4</v>
      </c>
      <c r="C3102" s="19">
        <v>42644</v>
      </c>
      <c r="D3102" s="7">
        <f>YEAR(DATE(YEAR(lex_jul_2014[[#This Row],[Date]]),MONTH(lex_jul_2014[[#This Row],[Date]])+6,1))</f>
        <v>2017</v>
      </c>
      <c r="E3102" s="39" t="str">
        <f>TEXT(lex_jul_2014[[#This Row],[Date]],"YYYY")</f>
        <v>2016</v>
      </c>
      <c r="F3102" s="38" t="s">
        <v>273</v>
      </c>
      <c r="G3102" s="7" t="str">
        <f>VLOOKUP(K3102,[1]LibPAS_data!$A$2:$C$600,3,FALSE)</f>
        <v>Navajo</v>
      </c>
      <c r="H3102" s="38">
        <v>14495</v>
      </c>
      <c r="I3102" s="38" t="s">
        <v>117</v>
      </c>
      <c r="J3102" s="7" t="str">
        <f>VLOOKUP(K3102,[1]LibPAS_data!$A$2:$C$601,2,FALSE)</f>
        <v>Clay Springs Public Library</v>
      </c>
      <c r="K3102" s="13" t="s">
        <v>169</v>
      </c>
      <c r="L3102" s="38" t="s">
        <v>114</v>
      </c>
      <c r="M3102" s="38" t="s">
        <v>266</v>
      </c>
      <c r="N3102" s="38"/>
      <c r="O3102" s="38"/>
      <c r="P3102" s="38">
        <v>0</v>
      </c>
      <c r="Q3102" s="38">
        <v>0</v>
      </c>
      <c r="R3102" s="38">
        <v>0</v>
      </c>
      <c r="S3102" s="38">
        <v>0</v>
      </c>
      <c r="T3102" s="38">
        <v>0</v>
      </c>
      <c r="U3102" s="38">
        <v>0</v>
      </c>
      <c r="V3102" s="38">
        <v>0</v>
      </c>
    </row>
    <row r="3103" spans="1:22" ht="14.55" x14ac:dyDescent="0.35">
      <c r="A3103" s="22">
        <f>VLOOKUP(lex_jul_2014[[#This Row],[Locationid]],[1]LibPAS_data!$A$2:$D$264,4,FALSE)</f>
        <v>503</v>
      </c>
      <c r="B3103" s="10" t="str">
        <f>TEXT(C3103,"yyyy")&amp;"-"&amp;"Q"&amp;LOOKUP(MONTH(C3103),{1,4,7,10},{1,2,3,4})</f>
        <v>2016-Q4</v>
      </c>
      <c r="C3103" s="19">
        <v>42644</v>
      </c>
      <c r="D3103" s="7">
        <f>YEAR(DATE(YEAR(lex_jul_2014[[#This Row],[Date]]),MONTH(lex_jul_2014[[#This Row],[Date]])+6,1))</f>
        <v>2017</v>
      </c>
      <c r="E3103" s="39" t="str">
        <f>TEXT(lex_jul_2014[[#This Row],[Date]],"YYYY")</f>
        <v>2016</v>
      </c>
      <c r="F3103" s="38" t="s">
        <v>273</v>
      </c>
      <c r="G3103" s="7" t="str">
        <f>VLOOKUP(K3103,[1]LibPAS_data!$A$2:$C$600,3,FALSE)</f>
        <v>Greenlee</v>
      </c>
      <c r="H3103" s="38">
        <v>14470</v>
      </c>
      <c r="I3103" s="38" t="s">
        <v>72</v>
      </c>
      <c r="J3103" s="7" t="str">
        <f>VLOOKUP(K3103,[1]LibPAS_data!$A$2:$C$601,2,FALSE)</f>
        <v>Clifton Public Library</v>
      </c>
      <c r="K3103" s="13" t="s">
        <v>170</v>
      </c>
      <c r="L3103" s="38" t="s">
        <v>70</v>
      </c>
      <c r="M3103" s="38" t="s">
        <v>266</v>
      </c>
      <c r="N3103" s="38"/>
      <c r="O3103" s="38"/>
      <c r="P3103" s="38">
        <v>0</v>
      </c>
      <c r="Q3103" s="38">
        <v>0</v>
      </c>
      <c r="R3103" s="38">
        <v>0</v>
      </c>
      <c r="S3103" s="38">
        <v>0</v>
      </c>
      <c r="T3103" s="38">
        <v>0</v>
      </c>
      <c r="U3103" s="38">
        <v>0</v>
      </c>
      <c r="V3103" s="38">
        <v>0</v>
      </c>
    </row>
    <row r="3104" spans="1:22" ht="14.55" x14ac:dyDescent="0.35">
      <c r="A3104" s="22">
        <f>VLOOKUP(lex_jul_2014[[#This Row],[Locationid]],[1]LibPAS_data!$A$2:$D$264,4,FALSE)</f>
        <v>1469</v>
      </c>
      <c r="B3104" s="10" t="str">
        <f>TEXT(C3104,"yyyy")&amp;"-"&amp;"Q"&amp;LOOKUP(MONTH(C3104),{1,4,7,10},{1,2,3,4})</f>
        <v>2016-Q4</v>
      </c>
      <c r="C3104" s="19">
        <v>42644</v>
      </c>
      <c r="D3104" s="7">
        <f>YEAR(DATE(YEAR(lex_jul_2014[[#This Row],[Date]]),MONTH(lex_jul_2014[[#This Row],[Date]])+6,1))</f>
        <v>2017</v>
      </c>
      <c r="E3104" s="39" t="str">
        <f>TEXT(lex_jul_2014[[#This Row],[Date]],"YYYY")</f>
        <v>2016</v>
      </c>
      <c r="F3104" s="38" t="s">
        <v>273</v>
      </c>
      <c r="G3104" s="7" t="str">
        <f>VLOOKUP(K3104,[1]LibPAS_data!$A$2:$C$600,3,FALSE)</f>
        <v>Cochise</v>
      </c>
      <c r="H3104" s="38">
        <v>5783</v>
      </c>
      <c r="I3104" s="38" t="s">
        <v>79</v>
      </c>
      <c r="J3104" s="7" t="str">
        <f>VLOOKUP(K3104,[1]LibPAS_data!$A$2:$C$601,2,FALSE)</f>
        <v>Cochise County Library District</v>
      </c>
      <c r="K3104" s="13" t="s">
        <v>171</v>
      </c>
      <c r="L3104" s="38" t="s">
        <v>76</v>
      </c>
      <c r="M3104" s="38" t="s">
        <v>266</v>
      </c>
      <c r="N3104" s="38"/>
      <c r="O3104" s="38"/>
      <c r="P3104" s="38">
        <v>2</v>
      </c>
      <c r="Q3104" s="38">
        <v>2</v>
      </c>
      <c r="R3104" s="38">
        <v>7</v>
      </c>
      <c r="S3104" s="38">
        <v>1</v>
      </c>
      <c r="T3104" s="38">
        <v>1</v>
      </c>
      <c r="U3104" s="38">
        <v>0</v>
      </c>
      <c r="V3104" s="38">
        <v>2</v>
      </c>
    </row>
    <row r="3105" spans="1:22" ht="14.55" x14ac:dyDescent="0.35">
      <c r="A3105" s="22">
        <f>VLOOKUP(lex_jul_2014[[#This Row],[Locationid]],[1]LibPAS_data!$A$2:$D$264,4,FALSE)</f>
        <v>150</v>
      </c>
      <c r="B3105" s="10" t="str">
        <f>TEXT(C3105,"yyyy")&amp;"-"&amp;"Q"&amp;LOOKUP(MONTH(C3105),{1,4,7,10},{1,2,3,4})</f>
        <v>2016-Q4</v>
      </c>
      <c r="C3105" s="19">
        <v>42644</v>
      </c>
      <c r="D3105" s="7">
        <f>YEAR(DATE(YEAR(lex_jul_2014[[#This Row],[Date]]),MONTH(lex_jul_2014[[#This Row],[Date]])+6,1))</f>
        <v>2017</v>
      </c>
      <c r="E3105" s="39" t="str">
        <f>TEXT(lex_jul_2014[[#This Row],[Date]],"YYYY")</f>
        <v>2016</v>
      </c>
      <c r="F3105" s="38" t="s">
        <v>273</v>
      </c>
      <c r="G3105" s="7" t="str">
        <f>VLOOKUP(K3105,[1]LibPAS_data!$A$2:$C$600,3,FALSE)</f>
        <v>Yuma</v>
      </c>
      <c r="H3105" s="38">
        <v>14528</v>
      </c>
      <c r="I3105" s="38" t="s">
        <v>142</v>
      </c>
      <c r="J3105" s="7" t="str">
        <f>VLOOKUP(K3105,[1]LibPAS_data!$A$2:$C$601,2,FALSE)</f>
        <v>Cocopah Tribal Library</v>
      </c>
      <c r="K3105" s="13" t="s">
        <v>172</v>
      </c>
      <c r="L3105" s="38" t="s">
        <v>141</v>
      </c>
      <c r="M3105" s="38" t="s">
        <v>266</v>
      </c>
      <c r="N3105" s="38"/>
      <c r="O3105" s="38"/>
      <c r="P3105" s="38">
        <v>0</v>
      </c>
      <c r="Q3105" s="38">
        <v>0</v>
      </c>
      <c r="R3105" s="38">
        <v>0</v>
      </c>
      <c r="S3105" s="38">
        <v>0</v>
      </c>
      <c r="T3105" s="38">
        <v>0</v>
      </c>
      <c r="U3105" s="38">
        <v>0</v>
      </c>
      <c r="V3105" s="38">
        <v>0</v>
      </c>
    </row>
    <row r="3106" spans="1:22" ht="14.55" x14ac:dyDescent="0.35">
      <c r="A3106" s="22">
        <f>VLOOKUP(lex_jul_2014[[#This Row],[Locationid]],[1]LibPAS_data!$A$2:$D$264,4,FALSE)</f>
        <v>3352</v>
      </c>
      <c r="B3106" s="10" t="str">
        <f>TEXT(C3106,"yyyy")&amp;"-"&amp;"Q"&amp;LOOKUP(MONTH(C3106),{1,4,7,10},{1,2,3,4})</f>
        <v>2016-Q4</v>
      </c>
      <c r="C3106" s="19">
        <v>42644</v>
      </c>
      <c r="D3106" s="7">
        <f>YEAR(DATE(YEAR(lex_jul_2014[[#This Row],[Date]]),MONTH(lex_jul_2014[[#This Row],[Date]])+6,1))</f>
        <v>2017</v>
      </c>
      <c r="E3106" s="39" t="str">
        <f>TEXT(lex_jul_2014[[#This Row],[Date]],"YYYY")</f>
        <v>2016</v>
      </c>
      <c r="F3106" s="38" t="s">
        <v>273</v>
      </c>
      <c r="G3106" s="7" t="str">
        <f>VLOOKUP(K3106,[1]LibPAS_data!$A$2:$C$600,3,FALSE)</f>
        <v>La Paz</v>
      </c>
      <c r="H3106" s="38">
        <v>14324</v>
      </c>
      <c r="I3106" s="38" t="s">
        <v>33</v>
      </c>
      <c r="J3106" s="7" t="str">
        <f>VLOOKUP(K3106,[1]LibPAS_data!$A$2:$C$601,2,FALSE)</f>
        <v>Colorado River Indian Tribes Library</v>
      </c>
      <c r="K3106" s="13" t="s">
        <v>173</v>
      </c>
      <c r="L3106" s="38" t="s">
        <v>34</v>
      </c>
      <c r="M3106" s="38" t="s">
        <v>266</v>
      </c>
      <c r="N3106" s="38"/>
      <c r="O3106" s="38"/>
      <c r="P3106" s="38">
        <v>0</v>
      </c>
      <c r="Q3106" s="38">
        <v>0</v>
      </c>
      <c r="R3106" s="38">
        <v>0</v>
      </c>
      <c r="S3106" s="38">
        <v>0</v>
      </c>
      <c r="T3106" s="38">
        <v>0</v>
      </c>
      <c r="U3106" s="38">
        <v>0</v>
      </c>
      <c r="V3106" s="38">
        <v>0</v>
      </c>
    </row>
    <row r="3107" spans="1:22" ht="14.55" x14ac:dyDescent="0.35">
      <c r="A3107" s="22" t="e">
        <f>VLOOKUP(lex_jul_2014[[#This Row],[Locationid]],[1]LibPAS_data!$A$2:$D$264,4,FALSE)</f>
        <v>#N/A</v>
      </c>
      <c r="B3107" s="10" t="str">
        <f>TEXT(C3107,"yyyy")&amp;"-"&amp;"Q"&amp;LOOKUP(MONTH(C3107),{1,4,7,10},{1,2,3,4})</f>
        <v>2016-Q4</v>
      </c>
      <c r="C3107" s="19">
        <v>42644</v>
      </c>
      <c r="D3107" s="7">
        <f>YEAR(DATE(YEAR(lex_jul_2014[[#This Row],[Date]]),MONTH(lex_jul_2014[[#This Row],[Date]])+6,1))</f>
        <v>2017</v>
      </c>
      <c r="E3107" s="39" t="str">
        <f>TEXT(lex_jul_2014[[#This Row],[Date]],"YYYY")</f>
        <v>2016</v>
      </c>
      <c r="F3107" s="38" t="s">
        <v>273</v>
      </c>
      <c r="G3107" s="7" t="str">
        <f>VLOOKUP(K3107,[1]LibPAS_data!$A$2:$C$600,3,FALSE)</f>
        <v>Yavapai</v>
      </c>
      <c r="H3107" s="38">
        <v>14540</v>
      </c>
      <c r="I3107" s="38" t="s">
        <v>58</v>
      </c>
      <c r="J3107" s="7" t="str">
        <f>VLOOKUP(K3107,[1]LibPAS_data!$A$2:$C$601,2,FALSE)</f>
        <v>Congress Public Library</v>
      </c>
      <c r="K3107" s="13" t="s">
        <v>174</v>
      </c>
      <c r="L3107" s="38" t="s">
        <v>39</v>
      </c>
      <c r="M3107" s="38" t="s">
        <v>266</v>
      </c>
      <c r="N3107" s="38"/>
      <c r="O3107" s="38"/>
      <c r="P3107" s="38">
        <v>2</v>
      </c>
      <c r="Q3107" s="38">
        <v>0</v>
      </c>
      <c r="R3107" s="38">
        <v>3</v>
      </c>
      <c r="S3107" s="38">
        <v>1</v>
      </c>
      <c r="T3107" s="38">
        <v>0</v>
      </c>
      <c r="U3107" s="38">
        <v>0</v>
      </c>
      <c r="V3107" s="38">
        <v>0</v>
      </c>
    </row>
    <row r="3108" spans="1:22" ht="14.55" x14ac:dyDescent="0.35">
      <c r="A3108" s="22">
        <f>VLOOKUP(lex_jul_2014[[#This Row],[Locationid]],[1]LibPAS_data!$A$2:$D$264,4,FALSE)</f>
        <v>9676</v>
      </c>
      <c r="B3108" s="10" t="str">
        <f>TEXT(C3108,"yyyy")&amp;"-"&amp;"Q"&amp;LOOKUP(MONTH(C3108),{1,4,7,10},{1,2,3,4})</f>
        <v>2016-Q4</v>
      </c>
      <c r="C3108" s="19">
        <v>42644</v>
      </c>
      <c r="D3108" s="7">
        <f>YEAR(DATE(YEAR(lex_jul_2014[[#This Row],[Date]]),MONTH(lex_jul_2014[[#This Row],[Date]])+6,1))</f>
        <v>2017</v>
      </c>
      <c r="E3108" s="39" t="str">
        <f>TEXT(lex_jul_2014[[#This Row],[Date]],"YYYY")</f>
        <v>2016</v>
      </c>
      <c r="F3108" s="38" t="s">
        <v>273</v>
      </c>
      <c r="G3108" s="7" t="str">
        <f>VLOOKUP(K3108,[1]LibPAS_data!$A$2:$C$600,3,FALSE)</f>
        <v>Pinal</v>
      </c>
      <c r="H3108" s="38">
        <v>13836</v>
      </c>
      <c r="I3108" s="38" t="s">
        <v>16</v>
      </c>
      <c r="J3108" s="7" t="str">
        <f>VLOOKUP(K3108,[1]LibPAS_data!$A$2:$C$601,2,FALSE)</f>
        <v>Coolidge Public Library</v>
      </c>
      <c r="K3108" s="13" t="s">
        <v>175</v>
      </c>
      <c r="L3108" s="38" t="s">
        <v>13</v>
      </c>
      <c r="M3108" s="38" t="s">
        <v>266</v>
      </c>
      <c r="N3108" s="38"/>
      <c r="O3108" s="38"/>
      <c r="P3108" s="38">
        <v>0</v>
      </c>
      <c r="Q3108" s="38">
        <v>0</v>
      </c>
      <c r="R3108" s="38">
        <v>0</v>
      </c>
      <c r="S3108" s="38">
        <v>0</v>
      </c>
      <c r="T3108" s="38">
        <v>0</v>
      </c>
      <c r="U3108" s="38">
        <v>0</v>
      </c>
      <c r="V3108" s="38">
        <v>0</v>
      </c>
    </row>
    <row r="3109" spans="1:22" ht="14.55" x14ac:dyDescent="0.35">
      <c r="A3109" s="22">
        <f>VLOOKUP(lex_jul_2014[[#This Row],[Locationid]],[1]LibPAS_data!$A$2:$D$264,4,FALSE)</f>
        <v>7546</v>
      </c>
      <c r="B3109" s="10" t="str">
        <f>TEXT(C3109,"yyyy")&amp;"-"&amp;"Q"&amp;LOOKUP(MONTH(C3109),{1,4,7,10},{1,2,3,4})</f>
        <v>2016-Q4</v>
      </c>
      <c r="C3109" s="19">
        <v>42644</v>
      </c>
      <c r="D3109" s="7">
        <f>YEAR(DATE(YEAR(lex_jul_2014[[#This Row],[Date]]),MONTH(lex_jul_2014[[#This Row],[Date]])+6,1))</f>
        <v>2017</v>
      </c>
      <c r="E3109" s="39" t="str">
        <f>TEXT(lex_jul_2014[[#This Row],[Date]],"YYYY")</f>
        <v>2016</v>
      </c>
      <c r="F3109" s="38" t="s">
        <v>273</v>
      </c>
      <c r="G3109" s="7" t="str">
        <f>VLOOKUP(K3109,[1]LibPAS_data!$A$2:$C$600,3,FALSE)</f>
        <v>Cochise</v>
      </c>
      <c r="H3109" s="38">
        <v>14446</v>
      </c>
      <c r="I3109" s="38" t="s">
        <v>80</v>
      </c>
      <c r="J3109" s="7" t="str">
        <f>VLOOKUP(K3109,[1]LibPAS_data!$A$2:$C$601,2,FALSE)</f>
        <v>Copper Queen Library</v>
      </c>
      <c r="K3109" s="13" t="s">
        <v>176</v>
      </c>
      <c r="L3109" s="38" t="s">
        <v>76</v>
      </c>
      <c r="M3109" s="38" t="s">
        <v>266</v>
      </c>
      <c r="N3109" s="38"/>
      <c r="O3109" s="38"/>
      <c r="P3109" s="38">
        <v>0</v>
      </c>
      <c r="Q3109" s="38">
        <v>0</v>
      </c>
      <c r="R3109" s="38">
        <v>0</v>
      </c>
      <c r="S3109" s="38">
        <v>0</v>
      </c>
      <c r="T3109" s="38">
        <v>0</v>
      </c>
      <c r="U3109" s="38">
        <v>0</v>
      </c>
      <c r="V3109" s="38">
        <v>0</v>
      </c>
    </row>
    <row r="3110" spans="1:22" ht="14.55" x14ac:dyDescent="0.35">
      <c r="A3110" s="22" t="e">
        <f>VLOOKUP(lex_jul_2014[[#This Row],[Locationid]],[1]LibPAS_data!$A$2:$D$264,4,FALSE)</f>
        <v>#N/A</v>
      </c>
      <c r="B3110" s="10" t="str">
        <f>TEXT(C3110,"yyyy")&amp;"-"&amp;"Q"&amp;LOOKUP(MONTH(C3110),{1,4,7,10},{1,2,3,4})</f>
        <v>2016-Q4</v>
      </c>
      <c r="C3110" s="19">
        <v>42644</v>
      </c>
      <c r="D3110" s="7">
        <f>YEAR(DATE(YEAR(lex_jul_2014[[#This Row],[Date]]),MONTH(lex_jul_2014[[#This Row],[Date]])+6,1))</f>
        <v>2017</v>
      </c>
      <c r="E3110" s="39" t="str">
        <f>TEXT(lex_jul_2014[[#This Row],[Date]],"YYYY")</f>
        <v>2016</v>
      </c>
      <c r="F3110" s="38" t="s">
        <v>273</v>
      </c>
      <c r="G3110" s="7" t="str">
        <f>VLOOKUP(K3110,[1]LibPAS_data!$A$2:$C$600,3,FALSE)</f>
        <v>Yavapai</v>
      </c>
      <c r="H3110" s="38">
        <v>14541</v>
      </c>
      <c r="I3110" s="38" t="s">
        <v>51</v>
      </c>
      <c r="J3110" s="7" t="str">
        <f>VLOOKUP(K3110,[1]LibPAS_data!$A$2:$C$601,2,FALSE)</f>
        <v>Cordes Lakes Public Library</v>
      </c>
      <c r="K3110" s="13" t="s">
        <v>177</v>
      </c>
      <c r="L3110" s="38" t="s">
        <v>39</v>
      </c>
      <c r="M3110" s="38" t="s">
        <v>266</v>
      </c>
      <c r="N3110" s="38"/>
      <c r="O3110" s="38"/>
      <c r="P3110" s="38">
        <v>0</v>
      </c>
      <c r="Q3110" s="38">
        <v>0</v>
      </c>
      <c r="R3110" s="38">
        <v>0</v>
      </c>
      <c r="S3110" s="38">
        <v>0</v>
      </c>
      <c r="T3110" s="38">
        <v>0</v>
      </c>
      <c r="U3110" s="38">
        <v>0</v>
      </c>
      <c r="V3110" s="38">
        <v>0</v>
      </c>
    </row>
    <row r="3111" spans="1:22" ht="14.55" x14ac:dyDescent="0.35">
      <c r="A3111" s="22">
        <f>VLOOKUP(lex_jul_2014[[#This Row],[Locationid]],[1]LibPAS_data!$A$2:$D$264,4,FALSE)</f>
        <v>12610</v>
      </c>
      <c r="B3111" s="10" t="str">
        <f>TEXT(C3111,"yyyy")&amp;"-"&amp;"Q"&amp;LOOKUP(MONTH(C3111),{1,4,7,10},{1,2,3,4})</f>
        <v>2016-Q4</v>
      </c>
      <c r="C3111" s="19">
        <v>42644</v>
      </c>
      <c r="D3111" s="7">
        <f>YEAR(DATE(YEAR(lex_jul_2014[[#This Row],[Date]]),MONTH(lex_jul_2014[[#This Row],[Date]])+6,1))</f>
        <v>2017</v>
      </c>
      <c r="E3111" s="39" t="str">
        <f>TEXT(lex_jul_2014[[#This Row],[Date]],"YYYY")</f>
        <v>2016</v>
      </c>
      <c r="F3111" s="38" t="s">
        <v>273</v>
      </c>
      <c r="G3111" s="7" t="str">
        <f>VLOOKUP(K3111,[1]LibPAS_data!$A$2:$C$600,3,FALSE)</f>
        <v>Yavapai</v>
      </c>
      <c r="H3111" s="38">
        <v>14517</v>
      </c>
      <c r="I3111" s="38" t="s">
        <v>38</v>
      </c>
      <c r="J3111" s="7" t="str">
        <f>VLOOKUP(K3111,[1]LibPAS_data!$A$2:$C$601,2,FALSE)</f>
        <v>Cottonwood Public Library</v>
      </c>
      <c r="K3111" s="13" t="s">
        <v>178</v>
      </c>
      <c r="L3111" s="38" t="s">
        <v>39</v>
      </c>
      <c r="M3111" s="38" t="s">
        <v>266</v>
      </c>
      <c r="N3111" s="38"/>
      <c r="O3111" s="38"/>
      <c r="P3111" s="38">
        <v>0</v>
      </c>
      <c r="Q3111" s="38">
        <v>0</v>
      </c>
      <c r="R3111" s="38">
        <v>0</v>
      </c>
      <c r="S3111" s="38">
        <v>0</v>
      </c>
      <c r="T3111" s="38">
        <v>0</v>
      </c>
      <c r="U3111" s="38">
        <v>0</v>
      </c>
      <c r="V3111" s="38">
        <v>0</v>
      </c>
    </row>
    <row r="3112" spans="1:22" ht="14.55" x14ac:dyDescent="0.35">
      <c r="A3112" s="22" t="e">
        <f>VLOOKUP(lex_jul_2014[[#This Row],[Locationid]],[1]LibPAS_data!$A$2:$D$264,4,FALSE)</f>
        <v>#N/A</v>
      </c>
      <c r="B3112" s="10" t="str">
        <f>TEXT(C3112,"yyyy")&amp;"-"&amp;"Q"&amp;LOOKUP(MONTH(C3112),{1,4,7,10},{1,2,3,4})</f>
        <v>2016-Q4</v>
      </c>
      <c r="C3112" s="19">
        <v>42644</v>
      </c>
      <c r="D3112" s="7">
        <f>YEAR(DATE(YEAR(lex_jul_2014[[#This Row],[Date]]),MONTH(lex_jul_2014[[#This Row],[Date]])+6,1))</f>
        <v>2017</v>
      </c>
      <c r="E3112" s="39" t="str">
        <f>TEXT(lex_jul_2014[[#This Row],[Date]],"YYYY")</f>
        <v>2016</v>
      </c>
      <c r="F3112" s="38" t="s">
        <v>273</v>
      </c>
      <c r="G3112" s="7" t="str">
        <f>VLOOKUP(K3112,[1]LibPAS_data!$A$2:$C$600,3,FALSE)</f>
        <v>Yavapai</v>
      </c>
      <c r="H3112" s="38">
        <v>14542</v>
      </c>
      <c r="I3112" s="38" t="s">
        <v>52</v>
      </c>
      <c r="J3112" s="7" t="str">
        <f>VLOOKUP(K3112,[1]LibPAS_data!$A$2:$C$601,2,FALSE)</f>
        <v>Crown King Public Library</v>
      </c>
      <c r="K3112" s="13" t="s">
        <v>179</v>
      </c>
      <c r="L3112" s="38" t="s">
        <v>39</v>
      </c>
      <c r="M3112" s="38" t="s">
        <v>266</v>
      </c>
      <c r="N3112" s="38"/>
      <c r="O3112" s="38"/>
      <c r="P3112" s="38">
        <v>0</v>
      </c>
      <c r="Q3112" s="38">
        <v>0</v>
      </c>
      <c r="R3112" s="38">
        <v>0</v>
      </c>
      <c r="S3112" s="38">
        <v>0</v>
      </c>
      <c r="T3112" s="38">
        <v>0</v>
      </c>
      <c r="U3112" s="38">
        <v>0</v>
      </c>
      <c r="V3112" s="38">
        <v>0</v>
      </c>
    </row>
    <row r="3113" spans="1:22" ht="14.55" x14ac:dyDescent="0.35">
      <c r="A3113" s="22">
        <f>VLOOKUP(lex_jul_2014[[#This Row],[Locationid]],[1]LibPAS_data!$A$2:$D$264,4,FALSE)</f>
        <v>7004</v>
      </c>
      <c r="B3113" s="10" t="str">
        <f>TEXT(C3113,"yyyy")&amp;"-"&amp;"Q"&amp;LOOKUP(MONTH(C3113),{1,4,7,10},{1,2,3,4})</f>
        <v>2016-Q4</v>
      </c>
      <c r="C3113" s="19">
        <v>42644</v>
      </c>
      <c r="D3113" s="7">
        <f>YEAR(DATE(YEAR(lex_jul_2014[[#This Row],[Date]]),MONTH(lex_jul_2014[[#This Row],[Date]])+6,1))</f>
        <v>2017</v>
      </c>
      <c r="E3113" s="39" t="str">
        <f>TEXT(lex_jul_2014[[#This Row],[Date]],"YYYY")</f>
        <v>2016</v>
      </c>
      <c r="F3113" s="38" t="s">
        <v>273</v>
      </c>
      <c r="G3113" s="7" t="str">
        <f>VLOOKUP(K3113,[1]LibPAS_data!$A$2:$C$600,3,FALSE)</f>
        <v>Maricopa</v>
      </c>
      <c r="H3113" s="38">
        <v>14477</v>
      </c>
      <c r="I3113" s="38" t="s">
        <v>97</v>
      </c>
      <c r="J3113" s="7" t="str">
        <f>VLOOKUP(K3113,[1]LibPAS_data!$A$2:$C$601,2,FALSE)</f>
        <v>Desert Foothills Branch Library</v>
      </c>
      <c r="K3113" s="13" t="s">
        <v>287</v>
      </c>
      <c r="L3113" s="38" t="s">
        <v>96</v>
      </c>
      <c r="M3113" s="38" t="s">
        <v>266</v>
      </c>
      <c r="N3113" s="38"/>
      <c r="O3113" s="38"/>
      <c r="P3113" s="38">
        <v>0</v>
      </c>
      <c r="Q3113" s="38">
        <v>0</v>
      </c>
      <c r="R3113" s="38">
        <v>0</v>
      </c>
      <c r="S3113" s="38">
        <v>0</v>
      </c>
      <c r="T3113" s="38">
        <v>0</v>
      </c>
      <c r="U3113" s="38">
        <v>0</v>
      </c>
      <c r="V3113" s="38">
        <v>0</v>
      </c>
    </row>
    <row r="3114" spans="1:22" ht="14.55" x14ac:dyDescent="0.35">
      <c r="A3114" s="22" t="e">
        <f>VLOOKUP(lex_jul_2014[[#This Row],[Locationid]],[1]LibPAS_data!$A$2:$D$264,4,FALSE)</f>
        <v>#N/A</v>
      </c>
      <c r="B3114" s="10" t="str">
        <f>TEXT(C3114,"yyyy")&amp;"-"&amp;"Q"&amp;LOOKUP(MONTH(C3114),{1,4,7,10},{1,2,3,4})</f>
        <v>2016-Q4</v>
      </c>
      <c r="C3114" s="19">
        <v>42644</v>
      </c>
      <c r="D3114" s="7">
        <f>YEAR(DATE(YEAR(lex_jul_2014[[#This Row],[Date]]),MONTH(lex_jul_2014[[#This Row],[Date]])+6,1))</f>
        <v>2017</v>
      </c>
      <c r="E3114" s="39" t="str">
        <f>TEXT(lex_jul_2014[[#This Row],[Date]],"YYYY")</f>
        <v>2016</v>
      </c>
      <c r="F3114" s="38" t="s">
        <v>273</v>
      </c>
      <c r="G3114" s="7" t="str">
        <f>VLOOKUP(K3114,[1]LibPAS_data!$A$2:$C$600,3,FALSE)</f>
        <v>Yavapai</v>
      </c>
      <c r="H3114" s="38">
        <v>14545</v>
      </c>
      <c r="I3114" s="38" t="s">
        <v>53</v>
      </c>
      <c r="J3114" s="7" t="str">
        <f>VLOOKUP(K3114,[1]LibPAS_data!$A$2:$C$601,2,FALSE)</f>
        <v>Dewey-Humboldt Town Library</v>
      </c>
      <c r="K3114" s="13" t="s">
        <v>180</v>
      </c>
      <c r="L3114" s="38" t="s">
        <v>39</v>
      </c>
      <c r="M3114" s="38" t="s">
        <v>266</v>
      </c>
      <c r="N3114" s="38"/>
      <c r="O3114" s="38"/>
      <c r="P3114" s="38">
        <v>0</v>
      </c>
      <c r="Q3114" s="38">
        <v>0</v>
      </c>
      <c r="R3114" s="38">
        <v>0</v>
      </c>
      <c r="S3114" s="38">
        <v>0</v>
      </c>
      <c r="T3114" s="38">
        <v>0</v>
      </c>
      <c r="U3114" s="38">
        <v>0</v>
      </c>
      <c r="V3114" s="38">
        <v>0</v>
      </c>
    </row>
    <row r="3115" spans="1:22" ht="14.55" x14ac:dyDescent="0.35">
      <c r="A3115" s="22">
        <f>VLOOKUP(lex_jul_2014[[#This Row],[Locationid]],[1]LibPAS_data!$A$2:$D$264,4,FALSE)</f>
        <v>21526</v>
      </c>
      <c r="B3115" s="10" t="str">
        <f>TEXT(C3115,"yyyy")&amp;"-"&amp;"Q"&amp;LOOKUP(MONTH(C3115),{1,4,7,10},{1,2,3,4})</f>
        <v>2016-Q4</v>
      </c>
      <c r="C3115" s="19">
        <v>42644</v>
      </c>
      <c r="D3115" s="7">
        <f>YEAR(DATE(YEAR(lex_jul_2014[[#This Row],[Date]]),MONTH(lex_jul_2014[[#This Row],[Date]])+6,1))</f>
        <v>2017</v>
      </c>
      <c r="E3115" s="39" t="str">
        <f>TEXT(lex_jul_2014[[#This Row],[Date]],"YYYY")</f>
        <v>2016</v>
      </c>
      <c r="F3115" s="38" t="s">
        <v>273</v>
      </c>
      <c r="G3115" s="7" t="str">
        <f>VLOOKUP(K3115,[1]LibPAS_data!$A$2:$C$600,3,FALSE)</f>
        <v>Cochise</v>
      </c>
      <c r="H3115" s="38">
        <v>14447</v>
      </c>
      <c r="I3115" s="38" t="s">
        <v>81</v>
      </c>
      <c r="J3115" s="7" t="str">
        <f>VLOOKUP(K3115,[1]LibPAS_data!$A$2:$C$601,2,FALSE)</f>
        <v>Douglas Public Library</v>
      </c>
      <c r="K3115" s="13" t="s">
        <v>181</v>
      </c>
      <c r="L3115" s="38" t="s">
        <v>76</v>
      </c>
      <c r="M3115" s="38" t="s">
        <v>266</v>
      </c>
      <c r="N3115" s="38"/>
      <c r="O3115" s="38"/>
      <c r="P3115" s="38">
        <v>0</v>
      </c>
      <c r="Q3115" s="38">
        <v>0</v>
      </c>
      <c r="R3115" s="38">
        <v>0</v>
      </c>
      <c r="S3115" s="38">
        <v>0</v>
      </c>
      <c r="T3115" s="38">
        <v>0</v>
      </c>
      <c r="U3115" s="38">
        <v>0</v>
      </c>
      <c r="V3115" s="38">
        <v>0</v>
      </c>
    </row>
    <row r="3116" spans="1:22" ht="14.55" x14ac:dyDescent="0.35">
      <c r="A3116" s="22" t="e">
        <f>VLOOKUP(lex_jul_2014[[#This Row],[Locationid]],[1]LibPAS_data!$A$2:$D$264,4,FALSE)</f>
        <v>#N/A</v>
      </c>
      <c r="B3116" s="10" t="str">
        <f>TEXT(C3116,"yyyy")&amp;"-"&amp;"Q"&amp;LOOKUP(MONTH(C3116),{1,4,7,10},{1,2,3,4})</f>
        <v>2016-Q4</v>
      </c>
      <c r="C3116" s="19">
        <v>42644</v>
      </c>
      <c r="D3116" s="7">
        <f>YEAR(DATE(YEAR(lex_jul_2014[[#This Row],[Date]]),MONTH(lex_jul_2014[[#This Row],[Date]])+6,1))</f>
        <v>2017</v>
      </c>
      <c r="E3116" s="39" t="str">
        <f>TEXT(lex_jul_2014[[#This Row],[Date]],"YYYY")</f>
        <v>2016</v>
      </c>
      <c r="F3116" s="38" t="s">
        <v>273</v>
      </c>
      <c r="G3116" s="7" t="str">
        <f>VLOOKUP(K3116,[1]LibPAS_data!$A$2:$C$600,3,FALSE)</f>
        <v>Pima</v>
      </c>
      <c r="H3116" s="38">
        <v>14510</v>
      </c>
      <c r="I3116" s="38" t="s">
        <v>132</v>
      </c>
      <c r="J3116" s="7" t="str">
        <f>VLOOKUP(K3116,[1]LibPAS_data!$A$2:$C$601,2,FALSE)</f>
        <v>Dr. Fernando Escalante Comm Library</v>
      </c>
      <c r="K3116" s="13" t="s">
        <v>182</v>
      </c>
      <c r="L3116" s="38" t="s">
        <v>131</v>
      </c>
      <c r="M3116" s="38" t="s">
        <v>266</v>
      </c>
      <c r="N3116" s="38"/>
      <c r="O3116" s="38"/>
      <c r="P3116" s="38">
        <v>0</v>
      </c>
      <c r="Q3116" s="38">
        <v>0</v>
      </c>
      <c r="R3116" s="38">
        <v>0</v>
      </c>
      <c r="S3116" s="38">
        <v>0</v>
      </c>
      <c r="T3116" s="38">
        <v>0</v>
      </c>
      <c r="U3116" s="38">
        <v>0</v>
      </c>
      <c r="V3116" s="38">
        <v>0</v>
      </c>
    </row>
    <row r="3117" spans="1:22" ht="14.55" x14ac:dyDescent="0.35">
      <c r="A3117" s="22">
        <f>VLOOKUP(lex_jul_2014[[#This Row],[Locationid]],[1]LibPAS_data!$A$2:$D$264,4,FALSE)</f>
        <v>1264</v>
      </c>
      <c r="B3117" s="10" t="str">
        <f>TEXT(C3117,"yyyy")&amp;"-"&amp;"Q"&amp;LOOKUP(MONTH(C3117),{1,4,7,10},{1,2,3,4})</f>
        <v>2016-Q4</v>
      </c>
      <c r="C3117" s="19">
        <v>42644</v>
      </c>
      <c r="D3117" s="7">
        <f>YEAR(DATE(YEAR(lex_jul_2014[[#This Row],[Date]]),MONTH(lex_jul_2014[[#This Row],[Date]])+6,1))</f>
        <v>2017</v>
      </c>
      <c r="E3117" s="39" t="str">
        <f>TEXT(lex_jul_2014[[#This Row],[Date]],"YYYY")</f>
        <v>2016</v>
      </c>
      <c r="F3117" s="38" t="s">
        <v>273</v>
      </c>
      <c r="G3117" s="7" t="str">
        <f>VLOOKUP(K3117,[1]LibPAS_data!$A$2:$C$600,3,FALSE)</f>
        <v>Greenlee</v>
      </c>
      <c r="H3117" s="38">
        <v>14468</v>
      </c>
      <c r="I3117" s="38" t="s">
        <v>69</v>
      </c>
      <c r="J3117" s="7" t="str">
        <f>VLOOKUP(K3117,[1]LibPAS_data!$A$2:$C$601,2,FALSE)</f>
        <v>Duncan Public Library</v>
      </c>
      <c r="K3117" s="13" t="s">
        <v>183</v>
      </c>
      <c r="L3117" s="38" t="s">
        <v>70</v>
      </c>
      <c r="M3117" s="38" t="s">
        <v>266</v>
      </c>
      <c r="N3117" s="38"/>
      <c r="O3117" s="38"/>
      <c r="P3117" s="38">
        <v>0</v>
      </c>
      <c r="Q3117" s="38">
        <v>0</v>
      </c>
      <c r="R3117" s="38">
        <v>0</v>
      </c>
      <c r="S3117" s="38">
        <v>0</v>
      </c>
      <c r="T3117" s="38">
        <v>0</v>
      </c>
      <c r="U3117" s="38">
        <v>0</v>
      </c>
      <c r="V3117" s="38">
        <v>0</v>
      </c>
    </row>
    <row r="3118" spans="1:22" ht="14.55" x14ac:dyDescent="0.35">
      <c r="A3118" s="22">
        <f>VLOOKUP(lex_jul_2014[[#This Row],[Locationid]],[1]LibPAS_data!$A$2:$D$264,4,FALSE)</f>
        <v>3457</v>
      </c>
      <c r="B3118" s="10" t="str">
        <f>TEXT(C3118,"yyyy")&amp;"-"&amp;"Q"&amp;LOOKUP(MONTH(C3118),{1,4,7,10},{1,2,3,4})</f>
        <v>2016-Q4</v>
      </c>
      <c r="C3118" s="19">
        <v>42644</v>
      </c>
      <c r="D3118" s="7">
        <f>YEAR(DATE(YEAR(lex_jul_2014[[#This Row],[Date]]),MONTH(lex_jul_2014[[#This Row],[Date]])+6,1))</f>
        <v>2017</v>
      </c>
      <c r="E3118" s="39" t="str">
        <f>TEXT(lex_jul_2014[[#This Row],[Date]],"YYYY")</f>
        <v>2016</v>
      </c>
      <c r="F3118" s="38" t="s">
        <v>273</v>
      </c>
      <c r="G3118" s="7" t="str">
        <f>VLOOKUP(K3118,[1]LibPAS_data!$A$2:$C$600,3,FALSE)</f>
        <v>Pinal</v>
      </c>
      <c r="H3118" s="38">
        <v>13837</v>
      </c>
      <c r="I3118" s="38" t="s">
        <v>17</v>
      </c>
      <c r="J3118" s="7" t="str">
        <f>VLOOKUP(K3118,[1]LibPAS_data!$A$2:$C$601,2,FALSE)</f>
        <v>Eloy Santa Cruz Library</v>
      </c>
      <c r="K3118" s="13" t="s">
        <v>184</v>
      </c>
      <c r="L3118" s="38" t="s">
        <v>13</v>
      </c>
      <c r="M3118" s="38" t="s">
        <v>266</v>
      </c>
      <c r="N3118" s="38"/>
      <c r="O3118" s="38"/>
      <c r="P3118" s="38">
        <v>0</v>
      </c>
      <c r="Q3118" s="38">
        <v>0</v>
      </c>
      <c r="R3118" s="38">
        <v>0</v>
      </c>
      <c r="S3118" s="38">
        <v>0</v>
      </c>
      <c r="T3118" s="38">
        <v>0</v>
      </c>
      <c r="U3118" s="38">
        <v>0</v>
      </c>
      <c r="V3118" s="38">
        <v>0</v>
      </c>
    </row>
    <row r="3119" spans="1:22" ht="14.55" x14ac:dyDescent="0.35">
      <c r="A3119" s="22">
        <f>VLOOKUP(lex_jul_2014[[#This Row],[Locationid]],[1]LibPAS_data!$A$2:$D$264,4,FALSE)</f>
        <v>6415</v>
      </c>
      <c r="B3119" s="10" t="str">
        <f>TEXT(C3119,"yyyy")&amp;"-"&amp;"Q"&amp;LOOKUP(MONTH(C3119),{1,4,7,10},{1,2,3,4})</f>
        <v>2016-Q4</v>
      </c>
      <c r="C3119" s="19">
        <v>42644</v>
      </c>
      <c r="D3119" s="7">
        <f>YEAR(DATE(YEAR(lex_jul_2014[[#This Row],[Date]]),MONTH(lex_jul_2014[[#This Row],[Date]])+6,1))</f>
        <v>2017</v>
      </c>
      <c r="E3119" s="39" t="str">
        <f>TEXT(lex_jul_2014[[#This Row],[Date]],"YYYY")</f>
        <v>2016</v>
      </c>
      <c r="F3119" s="38" t="s">
        <v>273</v>
      </c>
      <c r="G3119" s="7" t="str">
        <f>VLOOKUP(K3119,[1]LibPAS_data!$A$2:$C$600,3,FALSE)</f>
        <v>Cochise</v>
      </c>
      <c r="H3119" s="38">
        <v>14452</v>
      </c>
      <c r="I3119" s="38" t="s">
        <v>78</v>
      </c>
      <c r="J3119" s="7" t="str">
        <f>VLOOKUP(K3119,[1]LibPAS_data!$A$2:$C$601,2,FALSE)</f>
        <v>Elsie S. Hogan community Library</v>
      </c>
      <c r="K3119" s="13" t="s">
        <v>185</v>
      </c>
      <c r="L3119" s="38" t="s">
        <v>76</v>
      </c>
      <c r="M3119" s="38" t="s">
        <v>266</v>
      </c>
      <c r="N3119" s="38"/>
      <c r="O3119" s="38"/>
      <c r="P3119" s="38">
        <v>0</v>
      </c>
      <c r="Q3119" s="38">
        <v>0</v>
      </c>
      <c r="R3119" s="38">
        <v>0</v>
      </c>
      <c r="S3119" s="38">
        <v>0</v>
      </c>
      <c r="T3119" s="38">
        <v>0</v>
      </c>
      <c r="U3119" s="38">
        <v>0</v>
      </c>
      <c r="V3119" s="38">
        <v>0</v>
      </c>
    </row>
    <row r="3120" spans="1:22" ht="14.55" x14ac:dyDescent="0.35">
      <c r="A3120" s="22">
        <f>VLOOKUP(lex_jul_2014[[#This Row],[Locationid]],[1]LibPAS_data!$A$2:$D$264,4,FALSE)</f>
        <v>72247</v>
      </c>
      <c r="B3120" s="10" t="str">
        <f>TEXT(C3120,"yyyy")&amp;"-"&amp;"Q"&amp;LOOKUP(MONTH(C3120),{1,4,7,10},{1,2,3,4})</f>
        <v>2016-Q4</v>
      </c>
      <c r="C3120" s="19">
        <v>42644</v>
      </c>
      <c r="D3120" s="7">
        <f>YEAR(DATE(YEAR(lex_jul_2014[[#This Row],[Date]]),MONTH(lex_jul_2014[[#This Row],[Date]])+6,1))</f>
        <v>2017</v>
      </c>
      <c r="E3120" s="39" t="str">
        <f>TEXT(lex_jul_2014[[#This Row],[Date]],"YYYY")</f>
        <v>2016</v>
      </c>
      <c r="F3120" s="38" t="s">
        <v>273</v>
      </c>
      <c r="G3120" s="7" t="str">
        <f>VLOOKUP(K3120,[1]LibPAS_data!$A$2:$C$600,3,FALSE)</f>
        <v>Coconino</v>
      </c>
      <c r="H3120" s="38">
        <v>5102</v>
      </c>
      <c r="I3120" s="38" t="s">
        <v>63</v>
      </c>
      <c r="J3120" s="7" t="str">
        <f>VLOOKUP(K3120,[1]LibPAS_data!$A$2:$C$601,2,FALSE)</f>
        <v>Flagstaff City-Coconino County Public Library</v>
      </c>
      <c r="K3120" s="13" t="s">
        <v>186</v>
      </c>
      <c r="L3120" s="38" t="s">
        <v>62</v>
      </c>
      <c r="M3120" s="38" t="s">
        <v>266</v>
      </c>
      <c r="N3120" s="38"/>
      <c r="O3120" s="38"/>
      <c r="P3120" s="38">
        <v>12</v>
      </c>
      <c r="Q3120" s="38">
        <v>1</v>
      </c>
      <c r="R3120" s="38">
        <v>97</v>
      </c>
      <c r="S3120" s="38">
        <v>5</v>
      </c>
      <c r="T3120" s="38">
        <v>0</v>
      </c>
      <c r="U3120" s="38">
        <v>0</v>
      </c>
      <c r="V3120" s="38">
        <v>1</v>
      </c>
    </row>
    <row r="3121" spans="1:22" ht="14.55" x14ac:dyDescent="0.35">
      <c r="A3121" s="22">
        <f>VLOOKUP(lex_jul_2014[[#This Row],[Locationid]],[1]LibPAS_data!$A$2:$D$264,4,FALSE)</f>
        <v>12585</v>
      </c>
      <c r="B3121" s="10" t="str">
        <f>TEXT(C3121,"yyyy")&amp;"-"&amp;"Q"&amp;LOOKUP(MONTH(C3121),{1,4,7,10},{1,2,3,4})</f>
        <v>2016-Q4</v>
      </c>
      <c r="C3121" s="19">
        <v>42644</v>
      </c>
      <c r="D3121" s="7">
        <f>YEAR(DATE(YEAR(lex_jul_2014[[#This Row],[Date]]),MONTH(lex_jul_2014[[#This Row],[Date]])+6,1))</f>
        <v>2017</v>
      </c>
      <c r="E3121" s="39" t="str">
        <f>TEXT(lex_jul_2014[[#This Row],[Date]],"YYYY")</f>
        <v>2016</v>
      </c>
      <c r="F3121" s="38" t="s">
        <v>273</v>
      </c>
      <c r="G3121" s="7" t="str">
        <f>VLOOKUP(K3121,[1]LibPAS_data!$A$2:$C$600,3,FALSE)</f>
        <v>Pinal</v>
      </c>
      <c r="H3121" s="38">
        <v>13838</v>
      </c>
      <c r="I3121" s="38" t="s">
        <v>18</v>
      </c>
      <c r="J3121" s="7" t="str">
        <f>VLOOKUP(K3121,[1]LibPAS_data!$A$2:$C$601,2,FALSE)</f>
        <v>Florence Community Library</v>
      </c>
      <c r="K3121" s="13" t="s">
        <v>187</v>
      </c>
      <c r="L3121" s="38" t="s">
        <v>13</v>
      </c>
      <c r="M3121" s="38" t="s">
        <v>266</v>
      </c>
      <c r="N3121" s="38"/>
      <c r="O3121" s="38"/>
      <c r="P3121" s="38">
        <v>0</v>
      </c>
      <c r="Q3121" s="38">
        <v>0</v>
      </c>
      <c r="R3121" s="38">
        <v>0</v>
      </c>
      <c r="S3121" s="38">
        <v>0</v>
      </c>
      <c r="T3121" s="38">
        <v>0</v>
      </c>
      <c r="U3121" s="38">
        <v>0</v>
      </c>
      <c r="V3121" s="38">
        <v>0</v>
      </c>
    </row>
    <row r="3122" spans="1:22" ht="14.55" x14ac:dyDescent="0.35">
      <c r="A3122" s="22" t="e">
        <f>VLOOKUP(lex_jul_2014[[#This Row],[Locationid]],[1]LibPAS_data!$A$2:$D$264,4,FALSE)</f>
        <v>#N/A</v>
      </c>
      <c r="B3122" s="10" t="str">
        <f>TEXT(C3122,"yyyy")&amp;"-"&amp;"Q"&amp;LOOKUP(MONTH(C3122),{1,4,7,10},{1,2,3,4})</f>
        <v>2016-Q4</v>
      </c>
      <c r="C3122" s="19">
        <v>42644</v>
      </c>
      <c r="D3122" s="7">
        <f>YEAR(DATE(YEAR(lex_jul_2014[[#This Row],[Date]]),MONTH(lex_jul_2014[[#This Row],[Date]])+6,1))</f>
        <v>2017</v>
      </c>
      <c r="E3122" s="39" t="str">
        <f>TEXT(lex_jul_2014[[#This Row],[Date]],"YYYY")</f>
        <v>2016</v>
      </c>
      <c r="F3122" s="38" t="s">
        <v>273</v>
      </c>
      <c r="G3122" s="7" t="str">
        <f>VLOOKUP(K3122,[1]LibPAS_data!$A$2:$C$600,3,FALSE)</f>
        <v>Coconino</v>
      </c>
      <c r="H3122" s="38">
        <v>14455</v>
      </c>
      <c r="I3122" s="38" t="s">
        <v>66</v>
      </c>
      <c r="J3122" s="7" t="str">
        <f>VLOOKUP(K3122,[1]LibPAS_data!$A$2:$C$601,2,FALSE)</f>
        <v>Forest Lakes Community Library</v>
      </c>
      <c r="K3122" s="13" t="s">
        <v>188</v>
      </c>
      <c r="L3122" s="38" t="s">
        <v>62</v>
      </c>
      <c r="M3122" s="38" t="s">
        <v>266</v>
      </c>
      <c r="N3122" s="38"/>
      <c r="O3122" s="38"/>
      <c r="P3122" s="38">
        <v>0</v>
      </c>
      <c r="Q3122" s="38">
        <v>0</v>
      </c>
      <c r="R3122" s="38">
        <v>0</v>
      </c>
      <c r="S3122" s="38">
        <v>0</v>
      </c>
      <c r="T3122" s="38">
        <v>0</v>
      </c>
      <c r="U3122" s="38">
        <v>0</v>
      </c>
      <c r="V3122" s="38">
        <v>0</v>
      </c>
    </row>
    <row r="3123" spans="1:22" ht="14.55" x14ac:dyDescent="0.35">
      <c r="A3123" s="22">
        <f>VLOOKUP(lex_jul_2014[[#This Row],[Locationid]],[1]LibPAS_data!$A$2:$D$264,4,FALSE)</f>
        <v>1945</v>
      </c>
      <c r="B3123" s="10" t="str">
        <f>TEXT(C3123,"yyyy")&amp;"-"&amp;"Q"&amp;LOOKUP(MONTH(C3123),{1,4,7,10},{1,2,3,4})</f>
        <v>2016-Q4</v>
      </c>
      <c r="C3123" s="19">
        <v>42644</v>
      </c>
      <c r="D3123" s="7">
        <f>YEAR(DATE(YEAR(lex_jul_2014[[#This Row],[Date]]),MONTH(lex_jul_2014[[#This Row],[Date]])+6,1))</f>
        <v>2017</v>
      </c>
      <c r="E3123" s="39" t="str">
        <f>TEXT(lex_jul_2014[[#This Row],[Date]],"YYYY")</f>
        <v>2016</v>
      </c>
      <c r="F3123" s="38" t="s">
        <v>273</v>
      </c>
      <c r="G3123" s="7" t="str">
        <f>VLOOKUP(K3123,[1]LibPAS_data!$A$2:$C$600,3,FALSE)</f>
        <v>Coconino</v>
      </c>
      <c r="H3123" s="38">
        <v>14454</v>
      </c>
      <c r="I3123" s="38" t="s">
        <v>65</v>
      </c>
      <c r="J3123" s="7" t="str">
        <f>VLOOKUP(K3123,[1]LibPAS_data!$A$2:$C$601,2,FALSE)</f>
        <v>Fredonia Public Library</v>
      </c>
      <c r="K3123" s="13" t="s">
        <v>189</v>
      </c>
      <c r="L3123" s="38" t="s">
        <v>62</v>
      </c>
      <c r="M3123" s="38" t="s">
        <v>266</v>
      </c>
      <c r="N3123" s="38"/>
      <c r="O3123" s="38"/>
      <c r="P3123" s="38">
        <v>0</v>
      </c>
      <c r="Q3123" s="38">
        <v>0</v>
      </c>
      <c r="R3123" s="38">
        <v>0</v>
      </c>
      <c r="S3123" s="38">
        <v>0</v>
      </c>
      <c r="T3123" s="38">
        <v>0</v>
      </c>
      <c r="U3123" s="38">
        <v>0</v>
      </c>
      <c r="V3123" s="38">
        <v>0</v>
      </c>
    </row>
    <row r="3124" spans="1:22" ht="14.55" x14ac:dyDescent="0.35">
      <c r="A3124" s="22">
        <f>VLOOKUP(lex_jul_2014[[#This Row],[Locationid]],[1]LibPAS_data!$A$2:$D$264,4,FALSE)</f>
        <v>829</v>
      </c>
      <c r="B3124" s="10" t="str">
        <f>TEXT(C3124,"yyyy")&amp;"-"&amp;"Q"&amp;LOOKUP(MONTH(C3124),{1,4,7,10},{1,2,3,4})</f>
        <v>2016-Q4</v>
      </c>
      <c r="C3124" s="19">
        <v>42644</v>
      </c>
      <c r="D3124" s="7">
        <f>YEAR(DATE(YEAR(lex_jul_2014[[#This Row],[Date]]),MONTH(lex_jul_2014[[#This Row],[Date]])+6,1))</f>
        <v>2017</v>
      </c>
      <c r="E3124" s="39" t="str">
        <f>TEXT(lex_jul_2014[[#This Row],[Date]],"YYYY")</f>
        <v>2016</v>
      </c>
      <c r="F3124" s="38" t="s">
        <v>273</v>
      </c>
      <c r="G3124" s="7" t="str">
        <f>VLOOKUP(K3124,[1]LibPAS_data!$A$2:$C$600,3,FALSE)</f>
        <v>Maricopa</v>
      </c>
      <c r="H3124" s="38">
        <v>14482</v>
      </c>
      <c r="I3124" s="38" t="s">
        <v>112</v>
      </c>
      <c r="J3124" s="7" t="str">
        <f>VLOOKUP(K3124,[1]LibPAS_data!$A$2:$C$601,2,FALSE)</f>
        <v>Ft. McDowell Yavapai Nation Tribal Lib</v>
      </c>
      <c r="K3124" s="13" t="s">
        <v>190</v>
      </c>
      <c r="L3124" s="38" t="s">
        <v>96</v>
      </c>
      <c r="M3124" s="38" t="s">
        <v>266</v>
      </c>
      <c r="N3124" s="38"/>
      <c r="O3124" s="38"/>
      <c r="P3124" s="38">
        <v>0</v>
      </c>
      <c r="Q3124" s="38">
        <v>0</v>
      </c>
      <c r="R3124" s="38">
        <v>0</v>
      </c>
      <c r="S3124" s="38">
        <v>0</v>
      </c>
      <c r="T3124" s="38">
        <v>0</v>
      </c>
      <c r="U3124" s="38">
        <v>0</v>
      </c>
      <c r="V3124" s="38">
        <v>0</v>
      </c>
    </row>
    <row r="3125" spans="1:22" ht="14.55" x14ac:dyDescent="0.35">
      <c r="A3125" s="22">
        <f>VLOOKUP(lex_jul_2014[[#This Row],[Locationid]],[1]LibPAS_data!$A$2:$D$264,4,FALSE)</f>
        <v>72</v>
      </c>
      <c r="B3125" s="10" t="str">
        <f>TEXT(C3125,"yyyy")&amp;"-"&amp;"Q"&amp;LOOKUP(MONTH(C3125),{1,4,7,10},{1,2,3,4})</f>
        <v>2016-Q4</v>
      </c>
      <c r="C3125" s="19">
        <v>42644</v>
      </c>
      <c r="D3125" s="7">
        <f>YEAR(DATE(YEAR(lex_jul_2014[[#This Row],[Date]]),MONTH(lex_jul_2014[[#This Row],[Date]])+6,1))</f>
        <v>2017</v>
      </c>
      <c r="E3125" s="39" t="str">
        <f>TEXT(lex_jul_2014[[#This Row],[Date]],"YYYY")</f>
        <v>2016</v>
      </c>
      <c r="F3125" s="38" t="s">
        <v>273</v>
      </c>
      <c r="G3125" s="7" t="str">
        <f>VLOOKUP(K3125,[1]LibPAS_data!$A$2:$C$600,3,FALSE)</f>
        <v>Gila</v>
      </c>
      <c r="H3125" s="38">
        <v>5785</v>
      </c>
      <c r="I3125" s="38" t="s">
        <v>87</v>
      </c>
      <c r="J3125" s="7" t="str">
        <f>VLOOKUP(K3125,[1]LibPAS_data!$A$2:$C$601,2,FALSE)</f>
        <v>Gila County Library District</v>
      </c>
      <c r="K3125" s="13" t="s">
        <v>191</v>
      </c>
      <c r="L3125" s="38" t="s">
        <v>84</v>
      </c>
      <c r="M3125" s="38" t="s">
        <v>266</v>
      </c>
      <c r="N3125" s="38"/>
      <c r="O3125" s="38"/>
      <c r="P3125" s="38">
        <v>1</v>
      </c>
      <c r="Q3125" s="38">
        <v>1</v>
      </c>
      <c r="R3125" s="38">
        <v>37</v>
      </c>
      <c r="S3125" s="38">
        <v>1</v>
      </c>
      <c r="T3125" s="38">
        <v>1</v>
      </c>
      <c r="U3125" s="38">
        <v>0</v>
      </c>
      <c r="V3125" s="38">
        <v>0</v>
      </c>
    </row>
    <row r="3126" spans="1:22" ht="14.55" x14ac:dyDescent="0.35">
      <c r="A3126" s="22">
        <f>VLOOKUP(lex_jul_2014[[#This Row],[Locationid]],[1]LibPAS_data!$A$2:$D$264,4,FALSE)</f>
        <v>102303</v>
      </c>
      <c r="B3126" s="10" t="str">
        <f>TEXT(C3126,"yyyy")&amp;"-"&amp;"Q"&amp;LOOKUP(MONTH(C3126),{1,4,7,10},{1,2,3,4})</f>
        <v>2016-Q4</v>
      </c>
      <c r="C3126" s="19">
        <v>42644</v>
      </c>
      <c r="D3126" s="7">
        <f>YEAR(DATE(YEAR(lex_jul_2014[[#This Row],[Date]]),MONTH(lex_jul_2014[[#This Row],[Date]])+6,1))</f>
        <v>2017</v>
      </c>
      <c r="E3126" s="39" t="str">
        <f>TEXT(lex_jul_2014[[#This Row],[Date]],"YYYY")</f>
        <v>2016</v>
      </c>
      <c r="F3126" s="38" t="s">
        <v>273</v>
      </c>
      <c r="G3126" s="7" t="str">
        <f>VLOOKUP(K3126,[1]LibPAS_data!$A$2:$C$600,3,FALSE)</f>
        <v>Maricopa</v>
      </c>
      <c r="H3126" s="38">
        <v>14479</v>
      </c>
      <c r="I3126" s="38" t="s">
        <v>102</v>
      </c>
      <c r="J3126" s="7" t="str">
        <f>VLOOKUP(K3126,[1]LibPAS_data!$A$2:$C$601,2,FALSE)</f>
        <v xml:space="preserve">Glendale Public Library </v>
      </c>
      <c r="K3126" s="13" t="s">
        <v>192</v>
      </c>
      <c r="L3126" s="38" t="s">
        <v>96</v>
      </c>
      <c r="M3126" s="38" t="s">
        <v>266</v>
      </c>
      <c r="N3126" s="38"/>
      <c r="O3126" s="38"/>
      <c r="P3126" s="38">
        <v>1</v>
      </c>
      <c r="Q3126" s="38">
        <v>1</v>
      </c>
      <c r="R3126" s="38">
        <v>3</v>
      </c>
      <c r="S3126" s="38">
        <v>0</v>
      </c>
      <c r="T3126" s="38">
        <v>0</v>
      </c>
      <c r="U3126" s="38">
        <v>0</v>
      </c>
      <c r="V3126" s="38">
        <v>0</v>
      </c>
    </row>
    <row r="3127" spans="1:22" ht="14.55" x14ac:dyDescent="0.35">
      <c r="A3127" s="22" t="e">
        <f>VLOOKUP(lex_jul_2014[[#This Row],[Locationid]],[1]LibPAS_data!$A$2:$D$264,4,FALSE)</f>
        <v>#N/A</v>
      </c>
      <c r="B3127" s="10" t="str">
        <f>TEXT(C3127,"yyyy")&amp;"-"&amp;"Q"&amp;LOOKUP(MONTH(C3127),{1,4,7,10},{1,2,3,4})</f>
        <v>2016-Q4</v>
      </c>
      <c r="C3127" s="19">
        <v>42644</v>
      </c>
      <c r="D3127" s="7">
        <f>YEAR(DATE(YEAR(lex_jul_2014[[#This Row],[Date]]),MONTH(lex_jul_2014[[#This Row],[Date]])+6,1))</f>
        <v>2017</v>
      </c>
      <c r="E3127" s="39" t="str">
        <f>TEXT(lex_jul_2014[[#This Row],[Date]],"YYYY")</f>
        <v>2016</v>
      </c>
      <c r="F3127" s="38" t="s">
        <v>273</v>
      </c>
      <c r="G3127" s="7" t="str">
        <f>VLOOKUP(K3127,[1]LibPAS_data!$A$2:$C$600,3,FALSE)</f>
        <v>Coconino</v>
      </c>
      <c r="H3127" s="38">
        <v>14456</v>
      </c>
      <c r="I3127" s="38" t="s">
        <v>67</v>
      </c>
      <c r="J3127" s="7" t="str">
        <f>VLOOKUP(K3127,[1]LibPAS_data!$A$2:$C$601,2,FALSE)</f>
        <v>Grand Canyon Community Library</v>
      </c>
      <c r="K3127" s="13" t="s">
        <v>193</v>
      </c>
      <c r="L3127" s="38" t="s">
        <v>62</v>
      </c>
      <c r="M3127" s="38" t="s">
        <v>266</v>
      </c>
      <c r="N3127" s="38"/>
      <c r="O3127" s="38"/>
      <c r="P3127" s="38">
        <v>0</v>
      </c>
      <c r="Q3127" s="38">
        <v>0</v>
      </c>
      <c r="R3127" s="38">
        <v>0</v>
      </c>
      <c r="S3127" s="38">
        <v>0</v>
      </c>
      <c r="T3127" s="38">
        <v>0</v>
      </c>
      <c r="U3127" s="38">
        <v>0</v>
      </c>
      <c r="V3127" s="38">
        <v>0</v>
      </c>
    </row>
    <row r="3128" spans="1:22" ht="14.55" x14ac:dyDescent="0.35">
      <c r="A3128" s="22" t="e">
        <f>VLOOKUP(lex_jul_2014[[#This Row],[Locationid]],[1]LibPAS_data!$A$2:$D$264,4,FALSE)</f>
        <v>#N/A</v>
      </c>
      <c r="B3128" s="10" t="str">
        <f>TEXT(C3128,"yyyy")&amp;"-"&amp;"Q"&amp;LOOKUP(MONTH(C3128),{1,4,7,10},{1,2,3,4})</f>
        <v>2016-Q4</v>
      </c>
      <c r="C3128" s="19">
        <v>42644</v>
      </c>
      <c r="D3128" s="7">
        <f>YEAR(DATE(YEAR(lex_jul_2014[[#This Row],[Date]]),MONTH(lex_jul_2014[[#This Row],[Date]])+6,1))</f>
        <v>2017</v>
      </c>
      <c r="E3128" s="39" t="str">
        <f>TEXT(lex_jul_2014[[#This Row],[Date]],"YYYY")</f>
        <v>2016</v>
      </c>
      <c r="F3128" s="38" t="s">
        <v>273</v>
      </c>
      <c r="G3128" s="7" t="str">
        <f>VLOOKUP(K3128,[1]LibPAS_data!$A$2:$C$600,3,FALSE)</f>
        <v>Greenlee</v>
      </c>
      <c r="H3128" s="38">
        <v>14366</v>
      </c>
      <c r="I3128" s="38" t="s">
        <v>73</v>
      </c>
      <c r="J3128" s="7" t="str">
        <f>VLOOKUP(K3128,[1]LibPAS_data!$A$2:$C$601,2,FALSE)</f>
        <v>Greenlee County Library</v>
      </c>
      <c r="K3128" s="13" t="s">
        <v>194</v>
      </c>
      <c r="L3128" s="38" t="s">
        <v>70</v>
      </c>
      <c r="M3128" s="38" t="s">
        <v>266</v>
      </c>
      <c r="N3128" s="38"/>
      <c r="O3128" s="38"/>
      <c r="P3128" s="38">
        <v>0</v>
      </c>
      <c r="Q3128" s="38">
        <v>0</v>
      </c>
      <c r="R3128" s="38">
        <v>0</v>
      </c>
      <c r="S3128" s="38">
        <v>0</v>
      </c>
      <c r="T3128" s="38">
        <v>0</v>
      </c>
      <c r="U3128" s="38">
        <v>0</v>
      </c>
      <c r="V3128" s="38">
        <v>0</v>
      </c>
    </row>
    <row r="3129" spans="1:22" ht="14.55" x14ac:dyDescent="0.35">
      <c r="A3129" s="22">
        <f>VLOOKUP(lex_jul_2014[[#This Row],[Locationid]],[1]LibPAS_data!$A$2:$D$264,4,FALSE)</f>
        <v>2397</v>
      </c>
      <c r="B3129" s="10" t="str">
        <f>TEXT(C3129,"yyyy")&amp;"-"&amp;"Q"&amp;LOOKUP(MONTH(C3129),{1,4,7,10},{1,2,3,4})</f>
        <v>2016-Q4</v>
      </c>
      <c r="C3129" s="19">
        <v>42644</v>
      </c>
      <c r="D3129" s="7">
        <f>YEAR(DATE(YEAR(lex_jul_2014[[#This Row],[Date]]),MONTH(lex_jul_2014[[#This Row],[Date]])+6,1))</f>
        <v>2017</v>
      </c>
      <c r="E3129" s="39" t="str">
        <f>TEXT(lex_jul_2014[[#This Row],[Date]],"YYYY")</f>
        <v>2016</v>
      </c>
      <c r="F3129" s="38" t="s">
        <v>273</v>
      </c>
      <c r="G3129" s="7" t="str">
        <f>VLOOKUP(K3129,[1]LibPAS_data!$A$2:$C$600,3,FALSE)</f>
        <v>Navajo</v>
      </c>
      <c r="H3129" s="38">
        <v>14496</v>
      </c>
      <c r="I3129" s="38" t="s">
        <v>118</v>
      </c>
      <c r="J3129" s="7" t="str">
        <f>VLOOKUP(K3129,[1]LibPAS_data!$A$2:$C$601,2,FALSE)</f>
        <v>Holbrook Public Library</v>
      </c>
      <c r="K3129" s="13" t="s">
        <v>195</v>
      </c>
      <c r="L3129" s="38" t="s">
        <v>114</v>
      </c>
      <c r="M3129" s="38" t="s">
        <v>266</v>
      </c>
      <c r="N3129" s="38"/>
      <c r="O3129" s="38"/>
      <c r="P3129" s="38">
        <v>0</v>
      </c>
      <c r="Q3129" s="38">
        <v>0</v>
      </c>
      <c r="R3129" s="38">
        <v>0</v>
      </c>
      <c r="S3129" s="38">
        <v>0</v>
      </c>
      <c r="T3129" s="38">
        <v>0</v>
      </c>
      <c r="U3129" s="38">
        <v>0</v>
      </c>
      <c r="V3129" s="38">
        <v>0</v>
      </c>
    </row>
    <row r="3130" spans="1:22" ht="14.55" x14ac:dyDescent="0.35">
      <c r="A3130" s="22">
        <f>VLOOKUP(lex_jul_2014[[#This Row],[Locationid]],[1]LibPAS_data!$A$2:$D$264,4,FALSE)</f>
        <v>1827</v>
      </c>
      <c r="B3130" s="10" t="str">
        <f>TEXT(C3130,"yyyy")&amp;"-"&amp;"Q"&amp;LOOKUP(MONTH(C3130),{1,4,7,10},{1,2,3,4})</f>
        <v>2016-Q4</v>
      </c>
      <c r="C3130" s="19">
        <v>42644</v>
      </c>
      <c r="D3130" s="7">
        <f>YEAR(DATE(YEAR(lex_jul_2014[[#This Row],[Date]]),MONTH(lex_jul_2014[[#This Row],[Date]])+6,1))</f>
        <v>2017</v>
      </c>
      <c r="E3130" s="39" t="str">
        <f>TEXT(lex_jul_2014[[#This Row],[Date]],"YYYY")</f>
        <v>2016</v>
      </c>
      <c r="F3130" s="38" t="s">
        <v>273</v>
      </c>
      <c r="G3130" s="7" t="str">
        <f>VLOOKUP(K3130,[1]LibPAS_data!$A$2:$C$600,3,FALSE)</f>
        <v>Navajo</v>
      </c>
      <c r="H3130" s="38">
        <v>14497</v>
      </c>
      <c r="I3130" s="38" t="s">
        <v>119</v>
      </c>
      <c r="J3130" s="7" t="str">
        <f>VLOOKUP(K3130,[1]LibPAS_data!$A$2:$C$601,2,FALSE)</f>
        <v>Hopi Public Library</v>
      </c>
      <c r="K3130" s="13" t="s">
        <v>196</v>
      </c>
      <c r="L3130" s="38" t="s">
        <v>114</v>
      </c>
      <c r="M3130" s="38" t="s">
        <v>266</v>
      </c>
      <c r="N3130" s="38"/>
      <c r="O3130" s="38"/>
      <c r="P3130" s="38">
        <v>0</v>
      </c>
      <c r="Q3130" s="38">
        <v>0</v>
      </c>
      <c r="R3130" s="38">
        <v>0</v>
      </c>
      <c r="S3130" s="38">
        <v>0</v>
      </c>
      <c r="T3130" s="38">
        <v>0</v>
      </c>
      <c r="U3130" s="38">
        <v>0</v>
      </c>
      <c r="V3130" s="38">
        <v>0</v>
      </c>
    </row>
    <row r="3131" spans="1:22" ht="14.55" x14ac:dyDescent="0.35">
      <c r="A3131" s="22">
        <f>VLOOKUP(lex_jul_2014[[#This Row],[Locationid]],[1]LibPAS_data!$A$2:$D$264,4,FALSE)</f>
        <v>1694</v>
      </c>
      <c r="B3131" s="10" t="str">
        <f>TEXT(C3131,"yyyy")&amp;"-"&amp;"Q"&amp;LOOKUP(MONTH(C3131),{1,4,7,10},{1,2,3,4})</f>
        <v>2016-Q4</v>
      </c>
      <c r="C3131" s="19">
        <v>42644</v>
      </c>
      <c r="D3131" s="7">
        <f>YEAR(DATE(YEAR(lex_jul_2014[[#This Row],[Date]]),MONTH(lex_jul_2014[[#This Row],[Date]])+6,1))</f>
        <v>2017</v>
      </c>
      <c r="E3131" s="39" t="str">
        <f>TEXT(lex_jul_2014[[#This Row],[Date]],"YYYY")</f>
        <v>2016</v>
      </c>
      <c r="F3131" s="38" t="s">
        <v>273</v>
      </c>
      <c r="G3131" s="7" t="str">
        <f>VLOOKUP(K3131,[1]LibPAS_data!$A$2:$C$600,3,FALSE)</f>
        <v>Cochise</v>
      </c>
      <c r="H3131" s="38">
        <v>14449</v>
      </c>
      <c r="I3131" s="38" t="s">
        <v>83</v>
      </c>
      <c r="J3131" s="7" t="str">
        <f>VLOOKUP(K3131,[1]LibPAS_data!$A$2:$C$601,2,FALSE)</f>
        <v>Huachuca City Public Library</v>
      </c>
      <c r="K3131" s="13" t="s">
        <v>197</v>
      </c>
      <c r="L3131" s="38" t="s">
        <v>76</v>
      </c>
      <c r="M3131" s="38" t="s">
        <v>266</v>
      </c>
      <c r="N3131" s="38"/>
      <c r="O3131" s="38"/>
      <c r="P3131" s="38">
        <v>0</v>
      </c>
      <c r="Q3131" s="38">
        <v>0</v>
      </c>
      <c r="R3131" s="38">
        <v>0</v>
      </c>
      <c r="S3131" s="38">
        <v>0</v>
      </c>
      <c r="T3131" s="38">
        <v>0</v>
      </c>
      <c r="U3131" s="38">
        <v>0</v>
      </c>
      <c r="V3131" s="38">
        <v>0</v>
      </c>
    </row>
    <row r="3132" spans="1:22" ht="14.55" x14ac:dyDescent="0.35">
      <c r="A3132" s="22" t="str">
        <f>VLOOKUP(lex_jul_2014[[#This Row],[Locationid]],[1]LibPAS_data!$A$2:$D$264,4,FALSE)</f>
        <v>N/A</v>
      </c>
      <c r="B3132" s="10" t="str">
        <f>TEXT(C3132,"yyyy")&amp;"-"&amp;"Q"&amp;LOOKUP(MONTH(C3132),{1,4,7,10},{1,2,3,4})</f>
        <v>2016-Q4</v>
      </c>
      <c r="C3132" s="19">
        <v>42644</v>
      </c>
      <c r="D3132" s="7">
        <f>YEAR(DATE(YEAR(lex_jul_2014[[#This Row],[Date]]),MONTH(lex_jul_2014[[#This Row],[Date]])+6,1))</f>
        <v>2017</v>
      </c>
      <c r="E3132" s="39" t="str">
        <f>TEXT(lex_jul_2014[[#This Row],[Date]],"YYYY")</f>
        <v>2016</v>
      </c>
      <c r="F3132" s="38" t="s">
        <v>273</v>
      </c>
      <c r="G3132" s="7" t="str">
        <f>VLOOKUP(K3132,[1]LibPAS_data!$A$2:$C$600,3,FALSE)</f>
        <v>Pinal</v>
      </c>
      <c r="H3132" s="38">
        <v>14442</v>
      </c>
      <c r="I3132" s="38" t="s">
        <v>12</v>
      </c>
      <c r="J3132" s="7" t="str">
        <f>VLOOKUP(K3132,[1]LibPAS_data!$A$2:$C$601,2,FALSE)</f>
        <v>Ira H. Hayes Memorial Library</v>
      </c>
      <c r="K3132" s="13" t="s">
        <v>198</v>
      </c>
      <c r="L3132" s="38" t="s">
        <v>13</v>
      </c>
      <c r="M3132" s="38" t="s">
        <v>266</v>
      </c>
      <c r="N3132" s="38"/>
      <c r="O3132" s="38"/>
      <c r="P3132" s="38">
        <v>0</v>
      </c>
      <c r="Q3132" s="38">
        <v>0</v>
      </c>
      <c r="R3132" s="38">
        <v>0</v>
      </c>
      <c r="S3132" s="38">
        <v>0</v>
      </c>
      <c r="T3132" s="38">
        <v>0</v>
      </c>
      <c r="U3132" s="38">
        <v>0</v>
      </c>
      <c r="V3132" s="38">
        <v>0</v>
      </c>
    </row>
    <row r="3133" spans="1:22" ht="14.55" x14ac:dyDescent="0.35">
      <c r="A3133" s="22">
        <f>VLOOKUP(lex_jul_2014[[#This Row],[Locationid]],[1]LibPAS_data!$A$2:$D$264,4,FALSE)</f>
        <v>2991</v>
      </c>
      <c r="B3133" s="10" t="str">
        <f>TEXT(C3133,"yyyy")&amp;"-"&amp;"Q"&amp;LOOKUP(MONTH(C3133),{1,4,7,10},{1,2,3,4})</f>
        <v>2016-Q4</v>
      </c>
      <c r="C3133" s="19">
        <v>42644</v>
      </c>
      <c r="D3133" s="7">
        <f>YEAR(DATE(YEAR(lex_jul_2014[[#This Row],[Date]]),MONTH(lex_jul_2014[[#This Row],[Date]])+6,1))</f>
        <v>2017</v>
      </c>
      <c r="E3133" s="39" t="str">
        <f>TEXT(lex_jul_2014[[#This Row],[Date]],"YYYY")</f>
        <v>2016</v>
      </c>
      <c r="F3133" s="38" t="s">
        <v>273</v>
      </c>
      <c r="G3133" s="7" t="str">
        <f>VLOOKUP(K3133,[1]LibPAS_data!$A$2:$C$600,3,FALSE)</f>
        <v>Gila</v>
      </c>
      <c r="H3133" s="38">
        <v>14461</v>
      </c>
      <c r="I3133" s="38" t="s">
        <v>88</v>
      </c>
      <c r="J3133" s="7" t="str">
        <f>VLOOKUP(K3133,[1]LibPAS_data!$A$2:$C$601,2,FALSE)</f>
        <v>Isabelle Hunt Memorial Public Library</v>
      </c>
      <c r="K3133" s="13" t="s">
        <v>199</v>
      </c>
      <c r="L3133" s="38" t="s">
        <v>84</v>
      </c>
      <c r="M3133" s="38" t="s">
        <v>266</v>
      </c>
      <c r="N3133" s="38"/>
      <c r="O3133" s="38"/>
      <c r="P3133" s="38">
        <v>0</v>
      </c>
      <c r="Q3133" s="38">
        <v>0</v>
      </c>
      <c r="R3133" s="38">
        <v>0</v>
      </c>
      <c r="S3133" s="38">
        <v>0</v>
      </c>
      <c r="T3133" s="38">
        <v>0</v>
      </c>
      <c r="U3133" s="38">
        <v>0</v>
      </c>
      <c r="V3133" s="38">
        <v>0</v>
      </c>
    </row>
    <row r="3134" spans="1:22" ht="14.55" x14ac:dyDescent="0.35">
      <c r="A3134" s="22">
        <f>VLOOKUP(lex_jul_2014[[#This Row],[Locationid]],[1]LibPAS_data!$A$2:$D$264,4,FALSE)</f>
        <v>663</v>
      </c>
      <c r="B3134" s="10" t="str">
        <f>TEXT(C3134,"yyyy")&amp;"-"&amp;"Q"&amp;LOOKUP(MONTH(C3134),{1,4,7,10},{1,2,3,4})</f>
        <v>2016-Q4</v>
      </c>
      <c r="C3134" s="19">
        <v>42644</v>
      </c>
      <c r="D3134" s="7">
        <f>YEAR(DATE(YEAR(lex_jul_2014[[#This Row],[Date]]),MONTH(lex_jul_2014[[#This Row],[Date]])+6,1))</f>
        <v>2017</v>
      </c>
      <c r="E3134" s="39" t="str">
        <f>TEXT(lex_jul_2014[[#This Row],[Date]],"YYYY")</f>
        <v>2016</v>
      </c>
      <c r="F3134" s="38" t="s">
        <v>273</v>
      </c>
      <c r="G3134" s="7" t="str">
        <f>VLOOKUP(K3134,[1]LibPAS_data!$A$2:$C$600,3,FALSE)</f>
        <v>Yavapai</v>
      </c>
      <c r="H3134" s="38">
        <v>14523</v>
      </c>
      <c r="I3134" s="38" t="s">
        <v>46</v>
      </c>
      <c r="J3134" s="7" t="str">
        <f>VLOOKUP(K3134,[1]LibPAS_data!$A$2:$C$601,2,FALSE)</f>
        <v>Jerome Public</v>
      </c>
      <c r="K3134" s="13" t="s">
        <v>200</v>
      </c>
      <c r="L3134" s="38" t="s">
        <v>39</v>
      </c>
      <c r="M3134" s="38" t="s">
        <v>266</v>
      </c>
      <c r="N3134" s="38"/>
      <c r="O3134" s="38"/>
      <c r="P3134" s="38">
        <v>0</v>
      </c>
      <c r="Q3134" s="38">
        <v>0</v>
      </c>
      <c r="R3134" s="38">
        <v>0</v>
      </c>
      <c r="S3134" s="38">
        <v>0</v>
      </c>
      <c r="T3134" s="38">
        <v>0</v>
      </c>
      <c r="U3134" s="38">
        <v>0</v>
      </c>
      <c r="V3134" s="38">
        <v>0</v>
      </c>
    </row>
    <row r="3135" spans="1:22" ht="14.55" x14ac:dyDescent="0.35">
      <c r="A3135" s="22" t="str">
        <f>VLOOKUP(lex_jul_2014[[#This Row],[Locationid]],[1]LibPAS_data!$A$2:$D$264,4,FALSE)</f>
        <v>N/A</v>
      </c>
      <c r="B3135" s="10" t="str">
        <f>TEXT(C3135,"yyyy")&amp;"-"&amp;"Q"&amp;LOOKUP(MONTH(C3135),{1,4,7,10},{1,2,3,4})</f>
        <v>2016-Q4</v>
      </c>
      <c r="C3135" s="19">
        <v>42644</v>
      </c>
      <c r="D3135" s="7">
        <f>YEAR(DATE(YEAR(lex_jul_2014[[#This Row],[Date]]),MONTH(lex_jul_2014[[#This Row],[Date]])+6,1))</f>
        <v>2017</v>
      </c>
      <c r="E3135" s="39" t="str">
        <f>TEXT(lex_jul_2014[[#This Row],[Date]],"YYYY")</f>
        <v>2016</v>
      </c>
      <c r="F3135" s="38" t="s">
        <v>273</v>
      </c>
      <c r="G3135" s="7" t="str">
        <f>VLOOKUP(K3135,[1]LibPAS_data!$A$2:$C$600,3,FALSE)</f>
        <v>Mohave</v>
      </c>
      <c r="H3135" s="38">
        <v>14490</v>
      </c>
      <c r="I3135" s="38" t="s">
        <v>31</v>
      </c>
      <c r="J3135" s="7" t="str">
        <f>VLOOKUP(K3135,[1]LibPAS_data!$A$2:$C$601,2,FALSE)</f>
        <v>Kaibab Paiute Public Library</v>
      </c>
      <c r="K3135" s="13" t="s">
        <v>201</v>
      </c>
      <c r="L3135" s="38" t="s">
        <v>28</v>
      </c>
      <c r="M3135" s="38" t="s">
        <v>266</v>
      </c>
      <c r="N3135" s="38"/>
      <c r="O3135" s="38"/>
      <c r="P3135" s="38">
        <v>0</v>
      </c>
      <c r="Q3135" s="38">
        <v>0</v>
      </c>
      <c r="R3135" s="38">
        <v>0</v>
      </c>
      <c r="S3135" s="38">
        <v>0</v>
      </c>
      <c r="T3135" s="38">
        <v>0</v>
      </c>
      <c r="U3135" s="38">
        <v>0</v>
      </c>
      <c r="V3135" s="38">
        <v>0</v>
      </c>
    </row>
    <row r="3136" spans="1:22" ht="14.55" x14ac:dyDescent="0.35">
      <c r="A3136" s="22" t="e">
        <f>VLOOKUP(lex_jul_2014[[#This Row],[Locationid]],[1]LibPAS_data!$A$2:$D$264,4,FALSE)</f>
        <v>#N/A</v>
      </c>
      <c r="B3136" s="10" t="str">
        <f>TEXT(C3136,"yyyy")&amp;"-"&amp;"Q"&amp;LOOKUP(MONTH(C3136),{1,4,7,10},{1,2,3,4})</f>
        <v>2016-Q4</v>
      </c>
      <c r="C3136" s="19">
        <v>42644</v>
      </c>
      <c r="D3136" s="7">
        <f>YEAR(DATE(YEAR(lex_jul_2014[[#This Row],[Date]]),MONTH(lex_jul_2014[[#This Row],[Date]])+6,1))</f>
        <v>2017</v>
      </c>
      <c r="E3136" s="39" t="str">
        <f>TEXT(lex_jul_2014[[#This Row],[Date]],"YYYY")</f>
        <v>2016</v>
      </c>
      <c r="F3136" s="38" t="s">
        <v>273</v>
      </c>
      <c r="G3136" s="7" t="str">
        <f>VLOOKUP(K3136,[1]LibPAS_data!$A$2:$C$600,3,FALSE)</f>
        <v>Navajo</v>
      </c>
      <c r="H3136" s="38">
        <v>14498</v>
      </c>
      <c r="I3136" s="38" t="s">
        <v>125</v>
      </c>
      <c r="J3136" s="7" t="str">
        <f>VLOOKUP(K3136,[1]LibPAS_data!$A$2:$C$601,2,FALSE)</f>
        <v>Kayenta Community Library</v>
      </c>
      <c r="K3136" s="13" t="s">
        <v>202</v>
      </c>
      <c r="L3136" s="38" t="s">
        <v>114</v>
      </c>
      <c r="M3136" s="38" t="s">
        <v>266</v>
      </c>
      <c r="N3136" s="38"/>
      <c r="O3136" s="38"/>
      <c r="P3136" s="38">
        <v>0</v>
      </c>
      <c r="Q3136" s="38">
        <v>0</v>
      </c>
      <c r="R3136" s="38">
        <v>0</v>
      </c>
      <c r="S3136" s="38">
        <v>0</v>
      </c>
      <c r="T3136" s="38">
        <v>0</v>
      </c>
      <c r="U3136" s="38">
        <v>0</v>
      </c>
      <c r="V3136" s="38">
        <v>0</v>
      </c>
    </row>
    <row r="3137" spans="1:22" ht="14.55" x14ac:dyDescent="0.35">
      <c r="A3137" s="22">
        <f>VLOOKUP(lex_jul_2014[[#This Row],[Locationid]],[1]LibPAS_data!$A$2:$D$264,4,FALSE)</f>
        <v>1024</v>
      </c>
      <c r="B3137" s="10" t="str">
        <f>TEXT(C3137,"yyyy")&amp;"-"&amp;"Q"&amp;LOOKUP(MONTH(C3137),{1,4,7,10},{1,2,3,4})</f>
        <v>2016-Q4</v>
      </c>
      <c r="C3137" s="19">
        <v>42644</v>
      </c>
      <c r="D3137" s="7">
        <f>YEAR(DATE(YEAR(lex_jul_2014[[#This Row],[Date]]),MONTH(lex_jul_2014[[#This Row],[Date]])+6,1))</f>
        <v>2017</v>
      </c>
      <c r="E3137" s="39" t="str">
        <f>TEXT(lex_jul_2014[[#This Row],[Date]],"YYYY")</f>
        <v>2016</v>
      </c>
      <c r="F3137" s="38" t="s">
        <v>273</v>
      </c>
      <c r="G3137" s="7" t="str">
        <f>VLOOKUP(K3137,[1]LibPAS_data!$A$2:$C$600,3,FALSE)</f>
        <v>Pinal</v>
      </c>
      <c r="H3137" s="38">
        <v>13839</v>
      </c>
      <c r="I3137" s="38" t="s">
        <v>22</v>
      </c>
      <c r="J3137" s="7" t="str">
        <f>VLOOKUP(K3137,[1]LibPAS_data!$A$2:$C$601,2,FALSE)</f>
        <v>Kearny Public Library</v>
      </c>
      <c r="K3137" s="13" t="s">
        <v>203</v>
      </c>
      <c r="L3137" s="38" t="s">
        <v>13</v>
      </c>
      <c r="M3137" s="38" t="s">
        <v>266</v>
      </c>
      <c r="N3137" s="38"/>
      <c r="O3137" s="38"/>
      <c r="P3137" s="38">
        <v>0</v>
      </c>
      <c r="Q3137" s="38">
        <v>0</v>
      </c>
      <c r="R3137" s="38">
        <v>0</v>
      </c>
      <c r="S3137" s="38">
        <v>0</v>
      </c>
      <c r="T3137" s="38">
        <v>0</v>
      </c>
      <c r="U3137" s="38">
        <v>0</v>
      </c>
      <c r="V3137" s="38">
        <v>0</v>
      </c>
    </row>
    <row r="3138" spans="1:22" ht="14.55" x14ac:dyDescent="0.35">
      <c r="A3138" s="22">
        <f>VLOOKUP(lex_jul_2014[[#This Row],[Locationid]],[1]LibPAS_data!$A$2:$D$264,4,FALSE)</f>
        <v>3139</v>
      </c>
      <c r="B3138" s="10" t="str">
        <f>TEXT(C3138,"yyyy")&amp;"-"&amp;"Q"&amp;LOOKUP(MONTH(C3138),{1,4,7,10},{1,2,3,4})</f>
        <v>2016-Q4</v>
      </c>
      <c r="C3138" s="19">
        <v>42644</v>
      </c>
      <c r="D3138" s="7">
        <f>YEAR(DATE(YEAR(lex_jul_2014[[#This Row],[Date]]),MONTH(lex_jul_2014[[#This Row],[Date]])+6,1))</f>
        <v>2017</v>
      </c>
      <c r="E3138" s="39" t="str">
        <f>TEXT(lex_jul_2014[[#This Row],[Date]],"YYYY")</f>
        <v>2016</v>
      </c>
      <c r="F3138" s="38" t="s">
        <v>273</v>
      </c>
      <c r="G3138" s="7" t="str">
        <f>VLOOKUP(K3138,[1]LibPAS_data!$A$2:$C$600,3,FALSE)</f>
        <v>La Paz</v>
      </c>
      <c r="H3138" s="38">
        <v>14475</v>
      </c>
      <c r="I3138" s="38" t="s">
        <v>281</v>
      </c>
      <c r="J3138" s="7" t="str">
        <f>VLOOKUP(K3138,[1]LibPAS_data!$A$2:$C$601,2,FALSE)</f>
        <v>La Paz County Library Services</v>
      </c>
      <c r="K3138" s="13" t="s">
        <v>285</v>
      </c>
      <c r="L3138" s="38" t="s">
        <v>34</v>
      </c>
      <c r="M3138" s="38" t="s">
        <v>266</v>
      </c>
      <c r="N3138" s="38"/>
      <c r="O3138" s="38"/>
      <c r="P3138" s="38">
        <v>0</v>
      </c>
      <c r="Q3138" s="38">
        <v>0</v>
      </c>
      <c r="R3138" s="38">
        <v>0</v>
      </c>
      <c r="S3138" s="38">
        <v>0</v>
      </c>
      <c r="T3138" s="38">
        <v>0</v>
      </c>
      <c r="U3138" s="38">
        <v>0</v>
      </c>
      <c r="V3138" s="38">
        <v>0</v>
      </c>
    </row>
    <row r="3139" spans="1:22" ht="14.55" x14ac:dyDescent="0.35">
      <c r="A3139" s="22">
        <f>VLOOKUP(lex_jul_2014[[#This Row],[Locationid]],[1]LibPAS_data!$A$2:$D$264,4,FALSE)</f>
        <v>4423</v>
      </c>
      <c r="B3139" s="10" t="str">
        <f>TEXT(C3139,"yyyy")&amp;"-"&amp;"Q"&amp;LOOKUP(MONTH(C3139),{1,4,7,10},{1,2,3,4})</f>
        <v>2016-Q4</v>
      </c>
      <c r="C3139" s="19">
        <v>42644</v>
      </c>
      <c r="D3139" s="7">
        <f>YEAR(DATE(YEAR(lex_jul_2014[[#This Row],[Date]]),MONTH(lex_jul_2014[[#This Row],[Date]])+6,1))</f>
        <v>2017</v>
      </c>
      <c r="E3139" s="39" t="str">
        <f>TEXT(lex_jul_2014[[#This Row],[Date]],"YYYY")</f>
        <v>2016</v>
      </c>
      <c r="F3139" s="38" t="s">
        <v>273</v>
      </c>
      <c r="G3139" s="7" t="str">
        <f>VLOOKUP(K3139,[1]LibPAS_data!$A$2:$C$600,3,FALSE)</f>
        <v>Navajo</v>
      </c>
      <c r="H3139" s="38">
        <v>14507</v>
      </c>
      <c r="I3139" s="38" t="s">
        <v>123</v>
      </c>
      <c r="J3139" s="7" t="str">
        <f>VLOOKUP(K3139,[1]LibPAS_data!$A$2:$C$601,2,FALSE)</f>
        <v>Larson Memorial Public Library</v>
      </c>
      <c r="K3139" s="13" t="s">
        <v>204</v>
      </c>
      <c r="L3139" s="38" t="s">
        <v>114</v>
      </c>
      <c r="M3139" s="38" t="s">
        <v>266</v>
      </c>
      <c r="N3139" s="38"/>
      <c r="O3139" s="38"/>
      <c r="P3139" s="38">
        <v>0</v>
      </c>
      <c r="Q3139" s="38">
        <v>0</v>
      </c>
      <c r="R3139" s="38">
        <v>0</v>
      </c>
      <c r="S3139" s="38">
        <v>0</v>
      </c>
      <c r="T3139" s="38">
        <v>0</v>
      </c>
      <c r="U3139" s="38">
        <v>0</v>
      </c>
      <c r="V3139" s="38">
        <v>0</v>
      </c>
    </row>
    <row r="3140" spans="1:22" ht="14.55" x14ac:dyDescent="0.35">
      <c r="A3140" s="22">
        <f>VLOOKUP(lex_jul_2014[[#This Row],[Locationid]],[1]LibPAS_data!$A$2:$D$264,4,FALSE)</f>
        <v>1032</v>
      </c>
      <c r="B3140" s="10" t="str">
        <f>TEXT(C3140,"yyyy")&amp;"-"&amp;"Q"&amp;LOOKUP(MONTH(C3140),{1,4,7,10},{1,2,3,4})</f>
        <v>2016-Q4</v>
      </c>
      <c r="C3140" s="19">
        <v>42644</v>
      </c>
      <c r="D3140" s="7">
        <f>YEAR(DATE(YEAR(lex_jul_2014[[#This Row],[Date]]),MONTH(lex_jul_2014[[#This Row],[Date]])+6,1))</f>
        <v>2017</v>
      </c>
      <c r="E3140" s="39" t="str">
        <f>TEXT(lex_jul_2014[[#This Row],[Date]],"YYYY")</f>
        <v>2016</v>
      </c>
      <c r="F3140" s="38" t="s">
        <v>273</v>
      </c>
      <c r="G3140" s="7" t="str">
        <f>VLOOKUP(K3140,[1]LibPAS_data!$A$2:$C$600,3,FALSE)</f>
        <v>Pinal</v>
      </c>
      <c r="H3140" s="38">
        <v>13841</v>
      </c>
      <c r="I3140" s="38" t="s">
        <v>24</v>
      </c>
      <c r="J3140" s="7" t="str">
        <f>VLOOKUP(K3140,[1]LibPAS_data!$A$2:$C$601,2,FALSE)</f>
        <v>Mammoth Public Library</v>
      </c>
      <c r="K3140" s="13" t="s">
        <v>205</v>
      </c>
      <c r="L3140" s="38" t="s">
        <v>13</v>
      </c>
      <c r="M3140" s="38" t="s">
        <v>266</v>
      </c>
      <c r="N3140" s="38"/>
      <c r="O3140" s="38"/>
      <c r="P3140" s="38">
        <v>0</v>
      </c>
      <c r="Q3140" s="38">
        <v>0</v>
      </c>
      <c r="R3140" s="38">
        <v>0</v>
      </c>
      <c r="S3140" s="38">
        <v>0</v>
      </c>
      <c r="T3140" s="38">
        <v>0</v>
      </c>
      <c r="U3140" s="38">
        <v>0</v>
      </c>
      <c r="V3140" s="38">
        <v>0</v>
      </c>
    </row>
    <row r="3141" spans="1:22" ht="14.55" x14ac:dyDescent="0.35">
      <c r="A3141" s="22">
        <f>VLOOKUP(lex_jul_2014[[#This Row],[Locationid]],[1]LibPAS_data!$A$2:$D$264,4,FALSE)</f>
        <v>145358</v>
      </c>
      <c r="B3141" s="10" t="str">
        <f>TEXT(C3141,"yyyy")&amp;"-"&amp;"Q"&amp;LOOKUP(MONTH(C3141),{1,4,7,10},{1,2,3,4})</f>
        <v>2016-Q4</v>
      </c>
      <c r="C3141" s="19">
        <v>42644</v>
      </c>
      <c r="D3141" s="7">
        <f>YEAR(DATE(YEAR(lex_jul_2014[[#This Row],[Date]]),MONTH(lex_jul_2014[[#This Row],[Date]])+6,1))</f>
        <v>2017</v>
      </c>
      <c r="E3141" s="39" t="str">
        <f>TEXT(lex_jul_2014[[#This Row],[Date]],"YYYY")</f>
        <v>2016</v>
      </c>
      <c r="F3141" s="38" t="s">
        <v>273</v>
      </c>
      <c r="G3141" s="7" t="str">
        <f>VLOOKUP(K3141,[1]LibPAS_data!$A$2:$C$600,3,FALSE)</f>
        <v>Maricopa</v>
      </c>
      <c r="H3141" s="38">
        <v>13748</v>
      </c>
      <c r="I3141" s="38" t="s">
        <v>110</v>
      </c>
      <c r="J3141" s="7" t="str">
        <f>VLOOKUP(K3141,[1]LibPAS_data!$A$2:$C$601,2,FALSE)</f>
        <v>Maricopa County Library District</v>
      </c>
      <c r="K3141" s="13" t="s">
        <v>208</v>
      </c>
      <c r="L3141" s="38" t="s">
        <v>96</v>
      </c>
      <c r="M3141" s="38" t="s">
        <v>266</v>
      </c>
      <c r="N3141" s="38"/>
      <c r="O3141" s="38"/>
      <c r="P3141" s="38">
        <v>73</v>
      </c>
      <c r="Q3141" s="38">
        <v>20</v>
      </c>
      <c r="R3141" s="38">
        <v>384</v>
      </c>
      <c r="S3141" s="38">
        <v>13</v>
      </c>
      <c r="T3141" s="38">
        <v>8</v>
      </c>
      <c r="U3141" s="38">
        <v>35</v>
      </c>
      <c r="V3141" s="38">
        <v>39</v>
      </c>
    </row>
    <row r="3142" spans="1:22" ht="14.55" x14ac:dyDescent="0.35">
      <c r="A3142" s="22">
        <f>VLOOKUP(lex_jul_2014[[#This Row],[Locationid]],[1]LibPAS_data!$A$2:$D$264,4,FALSE)</f>
        <v>33183</v>
      </c>
      <c r="B3142" s="10" t="str">
        <f>TEXT(C3142,"yyyy")&amp;"-"&amp;"Q"&amp;LOOKUP(MONTH(C3142),{1,4,7,10},{1,2,3,4})</f>
        <v>2016-Q4</v>
      </c>
      <c r="C3142" s="19">
        <v>42644</v>
      </c>
      <c r="D3142" s="7">
        <f>YEAR(DATE(YEAR(lex_jul_2014[[#This Row],[Date]]),MONTH(lex_jul_2014[[#This Row],[Date]])+6,1))</f>
        <v>2017</v>
      </c>
      <c r="E3142" s="39" t="str">
        <f>TEXT(lex_jul_2014[[#This Row],[Date]],"YYYY")</f>
        <v>2016</v>
      </c>
      <c r="F3142" s="38" t="s">
        <v>273</v>
      </c>
      <c r="G3142" s="7" t="str">
        <f>VLOOKUP(K3142,[1]LibPAS_data!$A$2:$C$600,3,FALSE)</f>
        <v>Pinal</v>
      </c>
      <c r="H3142" s="38">
        <v>13843</v>
      </c>
      <c r="I3142" s="38" t="s">
        <v>26</v>
      </c>
      <c r="J3142" s="7" t="str">
        <f>VLOOKUP(K3142,[1]LibPAS_data!$A$2:$C$601,2,FALSE)</f>
        <v>Maricopa Community Library</v>
      </c>
      <c r="K3142" s="13" t="s">
        <v>206</v>
      </c>
      <c r="L3142" s="38" t="s">
        <v>13</v>
      </c>
      <c r="M3142" s="38" t="s">
        <v>266</v>
      </c>
      <c r="N3142" s="38"/>
      <c r="O3142" s="38"/>
      <c r="P3142" s="38">
        <v>0</v>
      </c>
      <c r="Q3142" s="38">
        <v>0</v>
      </c>
      <c r="R3142" s="38">
        <v>0</v>
      </c>
      <c r="S3142" s="38">
        <v>0</v>
      </c>
      <c r="T3142" s="38">
        <v>0</v>
      </c>
      <c r="U3142" s="38">
        <v>0</v>
      </c>
      <c r="V3142" s="38">
        <v>0</v>
      </c>
    </row>
    <row r="3143" spans="1:22" ht="14.55" x14ac:dyDescent="0.35">
      <c r="A3143" s="22" t="e">
        <f>VLOOKUP(lex_jul_2014[[#This Row],[Locationid]],[1]LibPAS_data!$A$2:$D$264,4,FALSE)</f>
        <v>#N/A</v>
      </c>
      <c r="B3143" s="10" t="str">
        <f>TEXT(C3143,"yyyy")&amp;"-"&amp;"Q"&amp;LOOKUP(MONTH(C3143),{1,4,7,10},{1,2,3,4})</f>
        <v>2016-Q4</v>
      </c>
      <c r="C3143" s="19">
        <v>42644</v>
      </c>
      <c r="D3143" s="7">
        <f>YEAR(DATE(YEAR(lex_jul_2014[[#This Row],[Date]]),MONTH(lex_jul_2014[[#This Row],[Date]])+6,1))</f>
        <v>2017</v>
      </c>
      <c r="E3143" s="39" t="str">
        <f>TEXT(lex_jul_2014[[#This Row],[Date]],"YYYY")</f>
        <v>2016</v>
      </c>
      <c r="F3143" s="38" t="s">
        <v>273</v>
      </c>
      <c r="G3143" s="7" t="str">
        <f>VLOOKUP(K3143,[1]LibPAS_data!$A$2:$C$600,3,FALSE)</f>
        <v>Yavapai</v>
      </c>
      <c r="H3143" s="38">
        <v>14547</v>
      </c>
      <c r="I3143" s="38" t="s">
        <v>47</v>
      </c>
      <c r="J3143" s="7" t="str">
        <f>VLOOKUP(K3143,[1]LibPAS_data!$A$2:$C$601,2,FALSE)</f>
        <v>Mayer Public Library</v>
      </c>
      <c r="K3143" s="13" t="s">
        <v>207</v>
      </c>
      <c r="L3143" s="38" t="s">
        <v>39</v>
      </c>
      <c r="M3143" s="38" t="s">
        <v>266</v>
      </c>
      <c r="N3143" s="38"/>
      <c r="O3143" s="38"/>
      <c r="P3143" s="38">
        <v>0</v>
      </c>
      <c r="Q3143" s="38">
        <v>0</v>
      </c>
      <c r="R3143" s="38">
        <v>0</v>
      </c>
      <c r="S3143" s="38">
        <v>0</v>
      </c>
      <c r="T3143" s="38">
        <v>0</v>
      </c>
      <c r="U3143" s="38">
        <v>0</v>
      </c>
      <c r="V3143" s="38">
        <v>0</v>
      </c>
    </row>
    <row r="3144" spans="1:22" ht="14.55" x14ac:dyDescent="0.35">
      <c r="A3144" s="22" t="e">
        <f>VLOOKUP(lex_jul_2014[[#This Row],[Locationid]],[1]LibPAS_data!$A$2:$D$264,4,FALSE)</f>
        <v>#N/A</v>
      </c>
      <c r="B3144" s="10" t="str">
        <f>TEXT(C3144,"yyyy")&amp;"-"&amp;"Q"&amp;LOOKUP(MONTH(C3144),{1,4,7,10},{1,2,3,4})</f>
        <v>2016-Q4</v>
      </c>
      <c r="C3144" s="19">
        <v>42644</v>
      </c>
      <c r="D3144" s="7">
        <f>YEAR(DATE(YEAR(lex_jul_2014[[#This Row],[Date]]),MONTH(lex_jul_2014[[#This Row],[Date]])+6,1))</f>
        <v>2017</v>
      </c>
      <c r="E3144" s="39" t="str">
        <f>TEXT(lex_jul_2014[[#This Row],[Date]],"YYYY")</f>
        <v>2016</v>
      </c>
      <c r="F3144" s="38" t="s">
        <v>273</v>
      </c>
      <c r="G3144" s="7" t="str">
        <f>VLOOKUP(K3144,[1]LibPAS_data!$A$2:$C$600,3,FALSE)</f>
        <v>Navajo</v>
      </c>
      <c r="H3144" s="38">
        <v>14499</v>
      </c>
      <c r="I3144" s="38" t="s">
        <v>126</v>
      </c>
      <c r="J3144" s="7" t="str">
        <f>VLOOKUP(K3144,[1]LibPAS_data!$A$2:$C$601,2,FALSE)</f>
        <v>McNary Community Library</v>
      </c>
      <c r="K3144" s="13" t="s">
        <v>209</v>
      </c>
      <c r="L3144" s="38" t="s">
        <v>114</v>
      </c>
      <c r="M3144" s="38" t="s">
        <v>266</v>
      </c>
      <c r="N3144" s="38"/>
      <c r="O3144" s="38"/>
      <c r="P3144" s="38">
        <v>0</v>
      </c>
      <c r="Q3144" s="38">
        <v>0</v>
      </c>
      <c r="R3144" s="38">
        <v>0</v>
      </c>
      <c r="S3144" s="38">
        <v>0</v>
      </c>
      <c r="T3144" s="38">
        <v>0</v>
      </c>
      <c r="U3144" s="38">
        <v>0</v>
      </c>
      <c r="V3144" s="38">
        <v>0</v>
      </c>
    </row>
    <row r="3145" spans="1:22" ht="14.55" x14ac:dyDescent="0.35">
      <c r="A3145" s="22">
        <f>VLOOKUP(lex_jul_2014[[#This Row],[Locationid]],[1]LibPAS_data!$A$2:$D$264,4,FALSE)</f>
        <v>3750</v>
      </c>
      <c r="B3145" s="10" t="str">
        <f>TEXT(C3145,"yyyy")&amp;"-"&amp;"Q"&amp;LOOKUP(MONTH(C3145),{1,4,7,10},{1,2,3,4})</f>
        <v>2016-Q4</v>
      </c>
      <c r="C3145" s="19">
        <v>42644</v>
      </c>
      <c r="D3145" s="7">
        <f>YEAR(DATE(YEAR(lex_jul_2014[[#This Row],[Date]]),MONTH(lex_jul_2014[[#This Row],[Date]])+6,1))</f>
        <v>2017</v>
      </c>
      <c r="E3145" s="39" t="str">
        <f>TEXT(lex_jul_2014[[#This Row],[Date]],"YYYY")</f>
        <v>2016</v>
      </c>
      <c r="F3145" s="38" t="s">
        <v>273</v>
      </c>
      <c r="G3145" s="7" t="str">
        <f>VLOOKUP(K3145,[1]LibPAS_data!$A$2:$C$600,3,FALSE)</f>
        <v>Gila</v>
      </c>
      <c r="H3145" s="38">
        <v>14459</v>
      </c>
      <c r="I3145" s="38" t="s">
        <v>85</v>
      </c>
      <c r="J3145" s="7" t="str">
        <f>VLOOKUP(K3145,[1]LibPAS_data!$A$2:$C$601,2,FALSE)</f>
        <v>Miami Memorial Public Library</v>
      </c>
      <c r="K3145" s="13" t="s">
        <v>211</v>
      </c>
      <c r="L3145" s="38" t="s">
        <v>84</v>
      </c>
      <c r="M3145" s="38" t="s">
        <v>266</v>
      </c>
      <c r="N3145" s="38"/>
      <c r="O3145" s="38"/>
      <c r="P3145" s="38">
        <v>0</v>
      </c>
      <c r="Q3145" s="38">
        <v>0</v>
      </c>
      <c r="R3145" s="38">
        <v>0</v>
      </c>
      <c r="S3145" s="38">
        <v>0</v>
      </c>
      <c r="T3145" s="38">
        <v>0</v>
      </c>
      <c r="U3145" s="38">
        <v>0</v>
      </c>
      <c r="V3145" s="38">
        <v>0</v>
      </c>
    </row>
    <row r="3146" spans="1:22" ht="14.55" x14ac:dyDescent="0.35">
      <c r="A3146" s="22">
        <f>VLOOKUP(lex_jul_2014[[#This Row],[Locationid]],[1]LibPAS_data!$A$2:$D$264,4,FALSE)</f>
        <v>87143</v>
      </c>
      <c r="B3146" s="10" t="str">
        <f>TEXT(C3146,"yyyy")&amp;"-"&amp;"Q"&amp;LOOKUP(MONTH(C3146),{1,4,7,10},{1,2,3,4})</f>
        <v>2016-Q4</v>
      </c>
      <c r="C3146" s="19">
        <v>42644</v>
      </c>
      <c r="D3146" s="7">
        <f>YEAR(DATE(YEAR(lex_jul_2014[[#This Row],[Date]]),MONTH(lex_jul_2014[[#This Row],[Date]])+6,1))</f>
        <v>2017</v>
      </c>
      <c r="E3146" s="39" t="str">
        <f>TEXT(lex_jul_2014[[#This Row],[Date]],"YYYY")</f>
        <v>2016</v>
      </c>
      <c r="F3146" s="38" t="s">
        <v>273</v>
      </c>
      <c r="G3146" s="7" t="str">
        <f>VLOOKUP(K3146,[1]LibPAS_data!$A$2:$C$600,3,FALSE)</f>
        <v>Mohave</v>
      </c>
      <c r="H3146" s="38">
        <v>14534</v>
      </c>
      <c r="I3146" s="38" t="s">
        <v>280</v>
      </c>
      <c r="J3146" s="7" t="str">
        <f>VLOOKUP(K3146,[1]LibPAS_data!$A$2:$C$601,2,FALSE)</f>
        <v>Mohave County Library District</v>
      </c>
      <c r="K3146" s="13" t="s">
        <v>212</v>
      </c>
      <c r="L3146" s="38" t="s">
        <v>28</v>
      </c>
      <c r="M3146" s="38" t="s">
        <v>266</v>
      </c>
      <c r="N3146" s="38"/>
      <c r="O3146" s="38"/>
      <c r="P3146" s="38">
        <v>0</v>
      </c>
      <c r="Q3146" s="38">
        <v>0</v>
      </c>
      <c r="R3146" s="38">
        <v>0</v>
      </c>
      <c r="S3146" s="38">
        <v>0</v>
      </c>
      <c r="T3146" s="38">
        <v>0</v>
      </c>
      <c r="U3146" s="38">
        <v>0</v>
      </c>
      <c r="V3146" s="38">
        <v>0</v>
      </c>
    </row>
    <row r="3147" spans="1:22" ht="14.55" x14ac:dyDescent="0.35">
      <c r="A3147" s="22" t="e">
        <f>VLOOKUP(lex_jul_2014[[#This Row],[Locationid]],[1]LibPAS_data!$A$2:$D$264,4,FALSE)</f>
        <v>#N/A</v>
      </c>
      <c r="B3147" s="10" t="str">
        <f>TEXT(C3147,"yyyy")&amp;"-"&amp;"Q"&amp;LOOKUP(MONTH(C3147),{1,4,7,10},{1,2,3,4})</f>
        <v>2016-Q4</v>
      </c>
      <c r="C3147" s="19">
        <v>42644</v>
      </c>
      <c r="D3147" s="7">
        <f>YEAR(DATE(YEAR(lex_jul_2014[[#This Row],[Date]]),MONTH(lex_jul_2014[[#This Row],[Date]])+6,1))</f>
        <v>2017</v>
      </c>
      <c r="E3147" s="39" t="str">
        <f>TEXT(lex_jul_2014[[#This Row],[Date]],"YYYY")</f>
        <v>2016</v>
      </c>
      <c r="F3147" s="38" t="s">
        <v>273</v>
      </c>
      <c r="G3147" s="7" t="str">
        <f>VLOOKUP(K3147,[1]LibPAS_data!$A$2:$C$600,3,FALSE)</f>
        <v>Mohave</v>
      </c>
      <c r="H3147" s="38">
        <v>14322</v>
      </c>
      <c r="I3147" s="38" t="s">
        <v>29</v>
      </c>
      <c r="J3147" s="7" t="str">
        <f>VLOOKUP(K3147,[1]LibPAS_data!$A$2:$C$601,2,FALSE)</f>
        <v>Mohave County Community College</v>
      </c>
      <c r="K3147" s="11" t="s">
        <v>284</v>
      </c>
      <c r="L3147" s="38" t="s">
        <v>28</v>
      </c>
      <c r="M3147" s="38" t="s">
        <v>266</v>
      </c>
      <c r="N3147" s="38"/>
      <c r="O3147" s="38"/>
      <c r="P3147" s="38">
        <v>33</v>
      </c>
      <c r="Q3147" s="38">
        <v>14</v>
      </c>
      <c r="R3147" s="38">
        <v>148</v>
      </c>
      <c r="S3147" s="38">
        <v>10</v>
      </c>
      <c r="T3147" s="38">
        <v>13</v>
      </c>
      <c r="U3147" s="38">
        <v>17</v>
      </c>
      <c r="V3147" s="38">
        <v>1</v>
      </c>
    </row>
    <row r="3148" spans="1:22" ht="14.55" x14ac:dyDescent="0.35">
      <c r="A3148" s="22">
        <f>VLOOKUP(lex_jul_2014[[#This Row],[Locationid]],[1]LibPAS_data!$A$2:$D$264,4,FALSE)</f>
        <v>2934</v>
      </c>
      <c r="B3148" s="10" t="str">
        <f>TEXT(C3148,"yyyy")&amp;"-"&amp;"Q"&amp;LOOKUP(MONTH(C3148),{1,4,7,10},{1,2,3,4})</f>
        <v>2016-Q4</v>
      </c>
      <c r="C3148" s="19">
        <v>42644</v>
      </c>
      <c r="D3148" s="7">
        <f>YEAR(DATE(YEAR(lex_jul_2014[[#This Row],[Date]]),MONTH(lex_jul_2014[[#This Row],[Date]])+6,1))</f>
        <v>2017</v>
      </c>
      <c r="E3148" s="39" t="str">
        <f>TEXT(lex_jul_2014[[#This Row],[Date]],"YYYY")</f>
        <v>2016</v>
      </c>
      <c r="F3148" s="38" t="s">
        <v>273</v>
      </c>
      <c r="G3148" s="7" t="str">
        <f>VLOOKUP(K3148,[1]LibPAS_data!$A$2:$C$600,3,FALSE)</f>
        <v>Greenlee</v>
      </c>
      <c r="H3148" s="38">
        <v>14471</v>
      </c>
      <c r="I3148" s="38" t="s">
        <v>74</v>
      </c>
      <c r="J3148" s="7" t="str">
        <f>VLOOKUP(K3148,[1]LibPAS_data!$A$2:$C$601,2,FALSE)</f>
        <v>Morenci Community Library</v>
      </c>
      <c r="K3148" s="13" t="s">
        <v>213</v>
      </c>
      <c r="L3148" s="38" t="s">
        <v>70</v>
      </c>
      <c r="M3148" s="38" t="s">
        <v>266</v>
      </c>
      <c r="N3148" s="38"/>
      <c r="O3148" s="38"/>
      <c r="P3148" s="38">
        <v>0</v>
      </c>
      <c r="Q3148" s="38">
        <v>0</v>
      </c>
      <c r="R3148" s="38">
        <v>0</v>
      </c>
      <c r="S3148" s="38">
        <v>0</v>
      </c>
      <c r="T3148" s="38">
        <v>0</v>
      </c>
      <c r="U3148" s="38">
        <v>0</v>
      </c>
      <c r="V3148" s="38">
        <v>0</v>
      </c>
    </row>
    <row r="3149" spans="1:22" ht="14.55" x14ac:dyDescent="0.35">
      <c r="A3149" s="22">
        <f>VLOOKUP(lex_jul_2014[[#This Row],[Locationid]],[1]LibPAS_data!$A$2:$D$264,4,FALSE)</f>
        <v>2461</v>
      </c>
      <c r="B3149" s="10" t="str">
        <f>TEXT(C3149,"yyyy")&amp;"-"&amp;"Q"&amp;LOOKUP(MONTH(C3149),{1,4,7,10},{1,2,3,4})</f>
        <v>2016-Q4</v>
      </c>
      <c r="C3149" s="19">
        <v>42644</v>
      </c>
      <c r="D3149" s="7">
        <f>YEAR(DATE(YEAR(lex_jul_2014[[#This Row],[Date]]),MONTH(lex_jul_2014[[#This Row],[Date]])+6,1))</f>
        <v>2017</v>
      </c>
      <c r="E3149" s="39" t="str">
        <f>TEXT(lex_jul_2014[[#This Row],[Date]],"YYYY")</f>
        <v>2016</v>
      </c>
      <c r="F3149" s="38" t="s">
        <v>273</v>
      </c>
      <c r="G3149" s="7" t="str">
        <f>VLOOKUP(K3149,[1]LibPAS_data!$A$2:$C$600,3,FALSE)</f>
        <v>Navajo</v>
      </c>
      <c r="H3149" s="38">
        <v>6128</v>
      </c>
      <c r="I3149" s="38" t="s">
        <v>124</v>
      </c>
      <c r="J3149" s="7" t="str">
        <f>VLOOKUP(K3149,[1]LibPAS_data!$A$2:$C$601,2,FALSE)</f>
        <v>Navajo County Library District</v>
      </c>
      <c r="K3149" s="11" t="s">
        <v>214</v>
      </c>
      <c r="L3149" s="38" t="s">
        <v>114</v>
      </c>
      <c r="M3149" s="38" t="s">
        <v>266</v>
      </c>
      <c r="N3149" s="38"/>
      <c r="O3149" s="38"/>
      <c r="P3149" s="38">
        <v>0</v>
      </c>
      <c r="Q3149" s="38">
        <v>0</v>
      </c>
      <c r="R3149" s="38">
        <v>0</v>
      </c>
      <c r="S3149" s="38">
        <v>0</v>
      </c>
      <c r="T3149" s="38">
        <v>0</v>
      </c>
      <c r="U3149" s="38">
        <v>0</v>
      </c>
      <c r="V3149" s="38">
        <v>0</v>
      </c>
    </row>
    <row r="3150" spans="1:22" ht="14.55" x14ac:dyDescent="0.35">
      <c r="A3150" s="22">
        <f>VLOOKUP(lex_jul_2014[[#This Row],[Locationid]],[1]LibPAS_data!$A$2:$D$264,4,FALSE)</f>
        <v>19768</v>
      </c>
      <c r="B3150" s="10" t="str">
        <f>TEXT(C3150,"yyyy")&amp;"-"&amp;"Q"&amp;LOOKUP(MONTH(C3150),{1,4,7,10},{1,2,3,4})</f>
        <v>2016-Q4</v>
      </c>
      <c r="C3150" s="19">
        <v>42644</v>
      </c>
      <c r="D3150" s="7">
        <f>YEAR(DATE(YEAR(lex_jul_2014[[#This Row],[Date]]),MONTH(lex_jul_2014[[#This Row],[Date]])+6,1))</f>
        <v>2017</v>
      </c>
      <c r="E3150" s="39" t="str">
        <f>TEXT(lex_jul_2014[[#This Row],[Date]],"YYYY")</f>
        <v>2016</v>
      </c>
      <c r="F3150" s="38" t="s">
        <v>273</v>
      </c>
      <c r="G3150" s="7" t="str">
        <f>VLOOKUP(K3150,[1]LibPAS_data!$A$2:$C$600,3,FALSE)</f>
        <v>Apache</v>
      </c>
      <c r="H3150" s="38">
        <v>14548</v>
      </c>
      <c r="I3150" s="38" t="s">
        <v>115</v>
      </c>
      <c r="J3150" s="7" t="str">
        <f>VLOOKUP(K3150,[1]LibPAS_data!$A$2:$C$601,2,FALSE)</f>
        <v>Navajo Nation Library System</v>
      </c>
      <c r="K3150" s="13" t="s">
        <v>216</v>
      </c>
      <c r="L3150" s="38" t="s">
        <v>114</v>
      </c>
      <c r="M3150" s="38" t="s">
        <v>266</v>
      </c>
      <c r="N3150" s="38"/>
      <c r="O3150" s="38"/>
      <c r="P3150" s="38">
        <v>0</v>
      </c>
      <c r="Q3150" s="38">
        <v>0</v>
      </c>
      <c r="R3150" s="38">
        <v>0</v>
      </c>
      <c r="S3150" s="38">
        <v>0</v>
      </c>
      <c r="T3150" s="38">
        <v>0</v>
      </c>
      <c r="U3150" s="38">
        <v>0</v>
      </c>
      <c r="V3150" s="38">
        <v>0</v>
      </c>
    </row>
    <row r="3151" spans="1:22" ht="14.55" x14ac:dyDescent="0.35">
      <c r="A3151" s="22">
        <f>VLOOKUP(lex_jul_2014[[#This Row],[Locationid]],[1]LibPAS_data!$A$2:$D$264,4,FALSE)</f>
        <v>23601</v>
      </c>
      <c r="B3151" s="10" t="str">
        <f>TEXT(C3151,"yyyy")&amp;"-"&amp;"Q"&amp;LOOKUP(MONTH(C3151),{1,4,7,10},{1,2,3,4})</f>
        <v>2016-Q4</v>
      </c>
      <c r="C3151" s="19">
        <v>42644</v>
      </c>
      <c r="D3151" s="7">
        <f>YEAR(DATE(YEAR(lex_jul_2014[[#This Row],[Date]]),MONTH(lex_jul_2014[[#This Row],[Date]])+6,1))</f>
        <v>2017</v>
      </c>
      <c r="E3151" s="39" t="str">
        <f>TEXT(lex_jul_2014[[#This Row],[Date]],"YYYY")</f>
        <v>2016</v>
      </c>
      <c r="F3151" s="38" t="s">
        <v>273</v>
      </c>
      <c r="G3151" s="7" t="str">
        <f>VLOOKUP(K3151,[1]LibPAS_data!$A$2:$C$600,3,FALSE)</f>
        <v>Santa Cruz</v>
      </c>
      <c r="H3151" s="38">
        <v>14515</v>
      </c>
      <c r="I3151" s="38" t="s">
        <v>137</v>
      </c>
      <c r="J3151" s="7" t="str">
        <f>VLOOKUP(K3151,[1]LibPAS_data!$A$2:$C$601,2,FALSE)</f>
        <v>Nogales/Santa Cruz County Public Library</v>
      </c>
      <c r="K3151" s="11" t="s">
        <v>215</v>
      </c>
      <c r="L3151" s="38" t="s">
        <v>138</v>
      </c>
      <c r="M3151" s="38" t="s">
        <v>266</v>
      </c>
      <c r="N3151" s="38"/>
      <c r="O3151" s="38"/>
      <c r="P3151" s="38">
        <v>0</v>
      </c>
      <c r="Q3151" s="38">
        <v>0</v>
      </c>
      <c r="R3151" s="38">
        <v>0</v>
      </c>
      <c r="S3151" s="38">
        <v>0</v>
      </c>
      <c r="T3151" s="38">
        <v>0</v>
      </c>
      <c r="U3151" s="38">
        <v>0</v>
      </c>
      <c r="V3151" s="38">
        <v>0</v>
      </c>
    </row>
    <row r="3152" spans="1:22" ht="14.55" x14ac:dyDescent="0.35">
      <c r="A3152" s="22" t="e">
        <f>VLOOKUP(lex_jul_2014[[#This Row],[Locationid]],[1]LibPAS_data!$A$2:$D$264,4,FALSE)</f>
        <v>#N/A</v>
      </c>
      <c r="B3152" s="10" t="str">
        <f>TEXT(C3152,"yyyy")&amp;"-"&amp;"Q"&amp;LOOKUP(MONTH(C3152),{1,4,7,10},{1,2,3,4})</f>
        <v>2016-Q4</v>
      </c>
      <c r="C3152" s="19">
        <v>42644</v>
      </c>
      <c r="D3152" s="7">
        <f>YEAR(DATE(YEAR(lex_jul_2014[[#This Row],[Date]]),MONTH(lex_jul_2014[[#This Row],[Date]])+6,1))</f>
        <v>2017</v>
      </c>
      <c r="E3152" s="39" t="str">
        <f>TEXT(lex_jul_2014[[#This Row],[Date]],"YYYY")</f>
        <v>2016</v>
      </c>
      <c r="F3152" s="38" t="s">
        <v>273</v>
      </c>
      <c r="G3152" s="7" t="str">
        <f>VLOOKUP(K3152,[1]LibPAS_data!$A$2:$C$600,3,FALSE)</f>
        <v>Maricopa</v>
      </c>
      <c r="H3152" s="38">
        <v>14488</v>
      </c>
      <c r="I3152" s="38" t="s">
        <v>282</v>
      </c>
      <c r="J3152" s="7" t="str">
        <f>VLOOKUP(K3152,[1]LibPAS_data!$A$2:$C$601,2,FALSE)</f>
        <v>Northwest Regional Library</v>
      </c>
      <c r="K3152" s="13" t="s">
        <v>286</v>
      </c>
      <c r="L3152" s="38" t="s">
        <v>96</v>
      </c>
      <c r="M3152" s="38" t="s">
        <v>266</v>
      </c>
      <c r="N3152" s="38"/>
      <c r="O3152" s="38"/>
      <c r="P3152" s="38">
        <v>0</v>
      </c>
      <c r="Q3152" s="38">
        <v>0</v>
      </c>
      <c r="R3152" s="38">
        <v>0</v>
      </c>
      <c r="S3152" s="38">
        <v>0</v>
      </c>
      <c r="T3152" s="38">
        <v>0</v>
      </c>
      <c r="U3152" s="38">
        <v>0</v>
      </c>
      <c r="V3152" s="38">
        <v>0</v>
      </c>
    </row>
    <row r="3153" spans="1:22" ht="14.55" x14ac:dyDescent="0.35">
      <c r="A3153" s="22" t="e">
        <f>VLOOKUP(lex_jul_2014[[#This Row],[Locationid]],[1]LibPAS_data!$A$2:$D$264,4,FALSE)</f>
        <v>#N/A</v>
      </c>
      <c r="B3153" s="10" t="str">
        <f>TEXT(C3153,"yyyy")&amp;"-"&amp;"Q"&amp;LOOKUP(MONTH(C3153),{1,4,7,10},{1,2,3,4})</f>
        <v>2016-Q4</v>
      </c>
      <c r="C3153" s="19">
        <v>42644</v>
      </c>
      <c r="D3153" s="7">
        <f>YEAR(DATE(YEAR(lex_jul_2014[[#This Row],[Date]]),MONTH(lex_jul_2014[[#This Row],[Date]])+6,1))</f>
        <v>2017</v>
      </c>
      <c r="E3153" s="39" t="str">
        <f>TEXT(lex_jul_2014[[#This Row],[Date]],"YYYY")</f>
        <v>2016</v>
      </c>
      <c r="F3153" s="38" t="s">
        <v>273</v>
      </c>
      <c r="G3153" s="7" t="str">
        <f>VLOOKUP(K3153,[1]LibPAS_data!$A$2:$C$600,3,FALSE)</f>
        <v>Pinal</v>
      </c>
      <c r="H3153" s="38">
        <v>13840</v>
      </c>
      <c r="I3153" s="38" t="s">
        <v>23</v>
      </c>
      <c r="J3153" s="7" t="str">
        <f>VLOOKUP(K3153,[1]LibPAS_data!$A$2:$C$601,2,FALSE)</f>
        <v>Oracle Public Library</v>
      </c>
      <c r="K3153" s="11" t="s">
        <v>217</v>
      </c>
      <c r="L3153" s="38" t="s">
        <v>13</v>
      </c>
      <c r="M3153" s="38" t="s">
        <v>266</v>
      </c>
      <c r="N3153" s="38"/>
      <c r="O3153" s="38"/>
      <c r="P3153" s="38">
        <v>0</v>
      </c>
      <c r="Q3153" s="38">
        <v>0</v>
      </c>
      <c r="R3153" s="38">
        <v>0</v>
      </c>
      <c r="S3153" s="38">
        <v>0</v>
      </c>
      <c r="T3153" s="38">
        <v>0</v>
      </c>
      <c r="U3153" s="38">
        <v>0</v>
      </c>
      <c r="V3153" s="38">
        <v>0</v>
      </c>
    </row>
    <row r="3154" spans="1:22" ht="14.55" x14ac:dyDescent="0.35">
      <c r="A3154" s="22" t="e">
        <f>VLOOKUP(lex_jul_2014[[#This Row],[Locationid]],[1]LibPAS_data!$A$2:$D$264,4,FALSE)</f>
        <v>#N/A</v>
      </c>
      <c r="B3154" s="10" t="str">
        <f>TEXT(C3154,"yyyy")&amp;"-"&amp;"Q"&amp;LOOKUP(MONTH(C3154),{1,4,7,10},{1,2,3,4})</f>
        <v>2016-Q4</v>
      </c>
      <c r="C3154" s="19">
        <v>42644</v>
      </c>
      <c r="D3154" s="7">
        <f>YEAR(DATE(YEAR(lex_jul_2014[[#This Row],[Date]]),MONTH(lex_jul_2014[[#This Row],[Date]])+6,1))</f>
        <v>2017</v>
      </c>
      <c r="E3154" s="39" t="str">
        <f>TEXT(lex_jul_2014[[#This Row],[Date]],"YYYY")</f>
        <v>2016</v>
      </c>
      <c r="F3154" s="38" t="s">
        <v>273</v>
      </c>
      <c r="G3154" s="7" t="str">
        <f>VLOOKUP(K3154,[1]LibPAS_data!$A$2:$C$600,3,FALSE)</f>
        <v>Pinal</v>
      </c>
      <c r="H3154" s="38">
        <v>14513</v>
      </c>
      <c r="I3154" s="38" t="s">
        <v>135</v>
      </c>
      <c r="J3154" s="7" t="str">
        <f>VLOOKUP(K3154,[1]LibPAS_data!$A$2:$C$601,2,FALSE)</f>
        <v>Oro Valley Public Library</v>
      </c>
      <c r="K3154" s="13" t="s">
        <v>218</v>
      </c>
      <c r="L3154" s="38" t="s">
        <v>131</v>
      </c>
      <c r="M3154" s="38" t="s">
        <v>266</v>
      </c>
      <c r="N3154" s="38"/>
      <c r="O3154" s="38"/>
      <c r="P3154" s="38">
        <v>0</v>
      </c>
      <c r="Q3154" s="38">
        <v>0</v>
      </c>
      <c r="R3154" s="38">
        <v>0</v>
      </c>
      <c r="S3154" s="38">
        <v>0</v>
      </c>
      <c r="T3154" s="38">
        <v>0</v>
      </c>
      <c r="U3154" s="38">
        <v>0</v>
      </c>
      <c r="V3154" s="38">
        <v>0</v>
      </c>
    </row>
    <row r="3155" spans="1:22" ht="14.55" x14ac:dyDescent="0.35">
      <c r="A3155" s="22" t="str">
        <f>VLOOKUP(lex_jul_2014[[#This Row],[Locationid]],[1]LibPAS_data!$A$2:$D$264,4,FALSE)</f>
        <v>N/A</v>
      </c>
      <c r="B3155" s="10" t="str">
        <f>TEXT(C3155,"yyyy")&amp;"-"&amp;"Q"&amp;LOOKUP(MONTH(C3155),{1,4,7,10},{1,2,3,4})</f>
        <v>2016-Q4</v>
      </c>
      <c r="C3155" s="19">
        <v>42644</v>
      </c>
      <c r="D3155" s="7">
        <f>YEAR(DATE(YEAR(lex_jul_2014[[#This Row],[Date]]),MONTH(lex_jul_2014[[#This Row],[Date]])+6,1))</f>
        <v>2017</v>
      </c>
      <c r="E3155" s="39" t="str">
        <f>TEXT(lex_jul_2014[[#This Row],[Date]],"YYYY")</f>
        <v>2016</v>
      </c>
      <c r="F3155" s="38" t="s">
        <v>273</v>
      </c>
      <c r="G3155" s="7" t="str">
        <f>VLOOKUP(K3155,[1]LibPAS_data!$A$2:$C$600,3,FALSE)</f>
        <v>Coconino</v>
      </c>
      <c r="H3155" s="38">
        <v>14453</v>
      </c>
      <c r="I3155" s="38" t="s">
        <v>64</v>
      </c>
      <c r="J3155" s="7" t="str">
        <f>VLOOKUP(K3155,[1]LibPAS_data!$A$2:$C$601,2,FALSE)</f>
        <v>Page Public Library</v>
      </c>
      <c r="K3155" s="11" t="s">
        <v>219</v>
      </c>
      <c r="L3155" s="38" t="s">
        <v>62</v>
      </c>
      <c r="M3155" s="38" t="s">
        <v>266</v>
      </c>
      <c r="N3155" s="38"/>
      <c r="O3155" s="38"/>
      <c r="P3155" s="38">
        <v>0</v>
      </c>
      <c r="Q3155" s="38">
        <v>0</v>
      </c>
      <c r="R3155" s="38">
        <v>0</v>
      </c>
      <c r="S3155" s="38">
        <v>0</v>
      </c>
      <c r="T3155" s="38">
        <v>0</v>
      </c>
      <c r="U3155" s="38">
        <v>0</v>
      </c>
      <c r="V3155" s="38">
        <v>0</v>
      </c>
    </row>
    <row r="3156" spans="1:22" ht="14.55" x14ac:dyDescent="0.35">
      <c r="A3156" s="22">
        <f>VLOOKUP(lex_jul_2014[[#This Row],[Locationid]],[1]LibPAS_data!$A$2:$D$264,4,FALSE)</f>
        <v>10834</v>
      </c>
      <c r="B3156" s="10" t="str">
        <f>TEXT(C3156,"yyyy")&amp;"-"&amp;"Q"&amp;LOOKUP(MONTH(C3156),{1,4,7,10},{1,2,3,4})</f>
        <v>2016-Q4</v>
      </c>
      <c r="C3156" s="19">
        <v>42644</v>
      </c>
      <c r="D3156" s="7">
        <f>YEAR(DATE(YEAR(lex_jul_2014[[#This Row],[Date]]),MONTH(lex_jul_2014[[#This Row],[Date]])+6,1))</f>
        <v>2017</v>
      </c>
      <c r="E3156" s="39" t="str">
        <f>TEXT(lex_jul_2014[[#This Row],[Date]],"YYYY")</f>
        <v>2016</v>
      </c>
      <c r="F3156" s="38" t="s">
        <v>273</v>
      </c>
      <c r="G3156" s="7" t="str">
        <f>VLOOKUP(K3156,[1]LibPAS_data!$A$2:$C$600,3,FALSE)</f>
        <v>La Paz</v>
      </c>
      <c r="H3156" s="38">
        <v>14472</v>
      </c>
      <c r="I3156" s="38" t="s">
        <v>301</v>
      </c>
      <c r="J3156" s="7" t="str">
        <f>VLOOKUP(K3156,[1]LibPAS_data!$A$2:$C$601,2,FALSE)</f>
        <v>Parker Public Library</v>
      </c>
      <c r="K3156" s="13" t="s">
        <v>300</v>
      </c>
      <c r="L3156" s="38"/>
      <c r="M3156" s="38" t="s">
        <v>266</v>
      </c>
      <c r="N3156" s="38"/>
      <c r="O3156" s="38"/>
      <c r="P3156" s="38">
        <v>0</v>
      </c>
      <c r="Q3156" s="38">
        <v>0</v>
      </c>
      <c r="R3156" s="38">
        <v>0</v>
      </c>
      <c r="S3156" s="38">
        <v>0</v>
      </c>
      <c r="T3156" s="38">
        <v>0</v>
      </c>
      <c r="U3156" s="38">
        <v>0</v>
      </c>
      <c r="V3156" s="38">
        <v>0</v>
      </c>
    </row>
    <row r="3157" spans="1:22" ht="14.55" x14ac:dyDescent="0.35">
      <c r="A3157" s="22">
        <f>VLOOKUP(lex_jul_2014[[#This Row],[Locationid]],[1]LibPAS_data!$A$2:$D$264,4,FALSE)</f>
        <v>811</v>
      </c>
      <c r="B3157" s="10" t="str">
        <f>TEXT(C3157,"yyyy")&amp;"-"&amp;"Q"&amp;LOOKUP(MONTH(C3157),{1,4,7,10},{1,2,3,4})</f>
        <v>2016-Q4</v>
      </c>
      <c r="C3157" s="19">
        <v>42644</v>
      </c>
      <c r="D3157" s="7">
        <f>YEAR(DATE(YEAR(lex_jul_2014[[#This Row],[Date]]),MONTH(lex_jul_2014[[#This Row],[Date]])+6,1))</f>
        <v>2017</v>
      </c>
      <c r="E3157" s="39" t="str">
        <f>TEXT(lex_jul_2014[[#This Row],[Date]],"YYYY")</f>
        <v>2016</v>
      </c>
      <c r="F3157" s="38" t="s">
        <v>273</v>
      </c>
      <c r="G3157" s="7" t="str">
        <f>VLOOKUP(K3157,[1]LibPAS_data!$A$2:$C$600,3,FALSE)</f>
        <v>Santa Cruz</v>
      </c>
      <c r="H3157" s="38">
        <v>14516</v>
      </c>
      <c r="I3157" s="38" t="s">
        <v>139</v>
      </c>
      <c r="J3157" s="7" t="str">
        <f>VLOOKUP(K3157,[1]LibPAS_data!$A$2:$C$601,2,FALSE)</f>
        <v>Patagonia Public Library</v>
      </c>
      <c r="K3157" s="11" t="s">
        <v>220</v>
      </c>
      <c r="L3157" s="38" t="s">
        <v>138</v>
      </c>
      <c r="M3157" s="38" t="s">
        <v>266</v>
      </c>
      <c r="N3157" s="38"/>
      <c r="O3157" s="38"/>
      <c r="P3157" s="38">
        <v>0</v>
      </c>
      <c r="Q3157" s="38">
        <v>0</v>
      </c>
      <c r="R3157" s="38">
        <v>0</v>
      </c>
      <c r="S3157" s="38">
        <v>0</v>
      </c>
      <c r="T3157" s="38">
        <v>0</v>
      </c>
      <c r="U3157" s="38">
        <v>0</v>
      </c>
      <c r="V3157" s="38">
        <v>0</v>
      </c>
    </row>
    <row r="3158" spans="1:22" ht="14.55" x14ac:dyDescent="0.35">
      <c r="A3158" s="22">
        <f>VLOOKUP(lex_jul_2014[[#This Row],[Locationid]],[1]LibPAS_data!$A$2:$D$264,4,FALSE)</f>
        <v>13597</v>
      </c>
      <c r="B3158" s="10" t="str">
        <f>TEXT(C3158,"yyyy")&amp;"-"&amp;"Q"&amp;LOOKUP(MONTH(C3158),{1,4,7,10},{1,2,3,4})</f>
        <v>2016-Q4</v>
      </c>
      <c r="C3158" s="19">
        <v>42644</v>
      </c>
      <c r="D3158" s="7">
        <f>YEAR(DATE(YEAR(lex_jul_2014[[#This Row],[Date]]),MONTH(lex_jul_2014[[#This Row],[Date]])+6,1))</f>
        <v>2017</v>
      </c>
      <c r="E3158" s="39" t="str">
        <f>TEXT(lex_jul_2014[[#This Row],[Date]],"YYYY")</f>
        <v>2016</v>
      </c>
      <c r="F3158" s="38" t="s">
        <v>273</v>
      </c>
      <c r="G3158" s="7" t="str">
        <f>VLOOKUP(K3158,[1]LibPAS_data!$A$2:$C$600,3,FALSE)</f>
        <v>Gila</v>
      </c>
      <c r="H3158" s="38">
        <v>14462</v>
      </c>
      <c r="I3158" s="38" t="s">
        <v>89</v>
      </c>
      <c r="J3158" s="7" t="str">
        <f>VLOOKUP(K3158,[1]LibPAS_data!$A$2:$C$601,2,FALSE)</f>
        <v>Payson Public Library</v>
      </c>
      <c r="K3158" s="13" t="s">
        <v>221</v>
      </c>
      <c r="L3158" s="38" t="s">
        <v>84</v>
      </c>
      <c r="M3158" s="38" t="s">
        <v>266</v>
      </c>
      <c r="N3158" s="38"/>
      <c r="O3158" s="38"/>
      <c r="P3158" s="38">
        <v>0</v>
      </c>
      <c r="Q3158" s="38">
        <v>0</v>
      </c>
      <c r="R3158" s="38">
        <v>0</v>
      </c>
      <c r="S3158" s="38">
        <v>0</v>
      </c>
      <c r="T3158" s="38">
        <v>0</v>
      </c>
      <c r="U3158" s="38">
        <v>0</v>
      </c>
      <c r="V3158" s="38">
        <v>0</v>
      </c>
    </row>
    <row r="3159" spans="1:22" ht="14.55" x14ac:dyDescent="0.35">
      <c r="A3159" s="22">
        <f>VLOOKUP(lex_jul_2014[[#This Row],[Locationid]],[1]LibPAS_data!$A$2:$D$264,4,FALSE)</f>
        <v>109952</v>
      </c>
      <c r="B3159" s="10" t="str">
        <f>TEXT(C3159,"yyyy")&amp;"-"&amp;"Q"&amp;LOOKUP(MONTH(C3159),{1,4,7,10},{1,2,3,4})</f>
        <v>2016-Q4</v>
      </c>
      <c r="C3159" s="19">
        <v>42644</v>
      </c>
      <c r="D3159" s="7">
        <f>YEAR(DATE(YEAR(lex_jul_2014[[#This Row],[Date]]),MONTH(lex_jul_2014[[#This Row],[Date]])+6,1))</f>
        <v>2017</v>
      </c>
      <c r="E3159" s="39" t="str">
        <f>TEXT(lex_jul_2014[[#This Row],[Date]],"YYYY")</f>
        <v>2016</v>
      </c>
      <c r="F3159" s="38" t="s">
        <v>273</v>
      </c>
      <c r="G3159" s="7" t="str">
        <f>VLOOKUP(K3159,[1]LibPAS_data!$A$2:$C$600,3,FALSE)</f>
        <v>Maricopa</v>
      </c>
      <c r="H3159" s="38">
        <v>14480</v>
      </c>
      <c r="I3159" s="38" t="s">
        <v>109</v>
      </c>
      <c r="J3159" s="7" t="str">
        <f>VLOOKUP(K3159,[1]LibPAS_data!$A$2:$C$601,2,FALSE)</f>
        <v>Peoria Public Library</v>
      </c>
      <c r="K3159" s="11" t="s">
        <v>222</v>
      </c>
      <c r="L3159" s="38" t="s">
        <v>96</v>
      </c>
      <c r="M3159" s="38" t="s">
        <v>266</v>
      </c>
      <c r="N3159" s="38"/>
      <c r="O3159" s="38"/>
      <c r="P3159" s="38">
        <v>0</v>
      </c>
      <c r="Q3159" s="38">
        <v>0</v>
      </c>
      <c r="R3159" s="38">
        <v>0</v>
      </c>
      <c r="S3159" s="38">
        <v>0</v>
      </c>
      <c r="T3159" s="38">
        <v>0</v>
      </c>
      <c r="U3159" s="38">
        <v>0</v>
      </c>
      <c r="V3159" s="38">
        <v>0</v>
      </c>
    </row>
    <row r="3160" spans="1:22" ht="14.55" x14ac:dyDescent="0.35">
      <c r="A3160" s="22">
        <f>VLOOKUP(lex_jul_2014[[#This Row],[Locationid]],[1]LibPAS_data!$A$2:$D$264,4,FALSE)</f>
        <v>943450</v>
      </c>
      <c r="B3160" s="10" t="str">
        <f>TEXT(C3160,"yyyy")&amp;"-"&amp;"Q"&amp;LOOKUP(MONTH(C3160),{1,4,7,10},{1,2,3,4})</f>
        <v>2016-Q4</v>
      </c>
      <c r="C3160" s="19">
        <v>42644</v>
      </c>
      <c r="D3160" s="7">
        <f>YEAR(DATE(YEAR(lex_jul_2014[[#This Row],[Date]]),MONTH(lex_jul_2014[[#This Row],[Date]])+6,1))</f>
        <v>2017</v>
      </c>
      <c r="E3160" s="39" t="str">
        <f>TEXT(lex_jul_2014[[#This Row],[Date]],"YYYY")</f>
        <v>2016</v>
      </c>
      <c r="F3160" s="38" t="s">
        <v>273</v>
      </c>
      <c r="G3160" s="7" t="str">
        <f>VLOOKUP(K3160,[1]LibPAS_data!$A$2:$C$600,3,FALSE)</f>
        <v>Maricopa</v>
      </c>
      <c r="H3160" s="38">
        <v>5773</v>
      </c>
      <c r="I3160" s="38" t="s">
        <v>107</v>
      </c>
      <c r="J3160" s="7" t="str">
        <f>VLOOKUP(K3160,[1]LibPAS_data!$A$2:$C$601,2,FALSE)</f>
        <v>Phoenix Public Library</v>
      </c>
      <c r="K3160" s="13" t="s">
        <v>223</v>
      </c>
      <c r="L3160" s="38" t="s">
        <v>96</v>
      </c>
      <c r="M3160" s="38" t="s">
        <v>266</v>
      </c>
      <c r="N3160" s="38"/>
      <c r="O3160" s="38"/>
      <c r="P3160" s="38">
        <v>293</v>
      </c>
      <c r="Q3160" s="38">
        <v>54</v>
      </c>
      <c r="R3160" s="38">
        <v>3811</v>
      </c>
      <c r="S3160" s="38">
        <v>151</v>
      </c>
      <c r="T3160" s="38">
        <v>77</v>
      </c>
      <c r="U3160" s="38">
        <v>89</v>
      </c>
      <c r="V3160" s="38">
        <v>17</v>
      </c>
    </row>
    <row r="3161" spans="1:22" ht="14.55" x14ac:dyDescent="0.35">
      <c r="A3161" s="22">
        <f>VLOOKUP(lex_jul_2014[[#This Row],[Locationid]],[1]LibPAS_data!$A$2:$D$264,4,FALSE)</f>
        <v>405419</v>
      </c>
      <c r="B3161" s="10" t="str">
        <f>TEXT(C3161,"yyyy")&amp;"-"&amp;"Q"&amp;LOOKUP(MONTH(C3161),{1,4,7,10},{1,2,3,4})</f>
        <v>2016-Q4</v>
      </c>
      <c r="C3161" s="19">
        <v>42644</v>
      </c>
      <c r="D3161" s="7">
        <f>YEAR(DATE(YEAR(lex_jul_2014[[#This Row],[Date]]),MONTH(lex_jul_2014[[#This Row],[Date]])+6,1))</f>
        <v>2017</v>
      </c>
      <c r="E3161" s="39" t="str">
        <f>TEXT(lex_jul_2014[[#This Row],[Date]],"YYYY")</f>
        <v>2016</v>
      </c>
      <c r="F3161" s="38" t="s">
        <v>273</v>
      </c>
      <c r="G3161" s="7" t="str">
        <f>VLOOKUP(K3161,[1]LibPAS_data!$A$2:$C$600,3,FALSE)</f>
        <v>Pima</v>
      </c>
      <c r="H3161" s="38">
        <v>5042</v>
      </c>
      <c r="I3161" s="38" t="s">
        <v>136</v>
      </c>
      <c r="J3161" s="7" t="str">
        <f>VLOOKUP(K3161,[1]LibPAS_data!$A$2:$C$601,2,FALSE)</f>
        <v>Pima County Public Library</v>
      </c>
      <c r="K3161" s="11" t="s">
        <v>225</v>
      </c>
      <c r="L3161" s="38" t="s">
        <v>131</v>
      </c>
      <c r="M3161" s="38" t="s">
        <v>266</v>
      </c>
      <c r="N3161" s="38"/>
      <c r="O3161" s="38"/>
      <c r="P3161" s="38">
        <v>357</v>
      </c>
      <c r="Q3161" s="38">
        <v>80</v>
      </c>
      <c r="R3161" s="38">
        <v>3661</v>
      </c>
      <c r="S3161" s="38">
        <v>72</v>
      </c>
      <c r="T3161" s="38">
        <v>58</v>
      </c>
      <c r="U3161" s="38">
        <v>21</v>
      </c>
      <c r="V3161" s="38">
        <v>8</v>
      </c>
    </row>
    <row r="3162" spans="1:22" ht="14.55" x14ac:dyDescent="0.35">
      <c r="A3162" s="22" t="e">
        <f>VLOOKUP(lex_jul_2014[[#This Row],[Locationid]],[1]LibPAS_data!$A$2:$D$264,4,FALSE)</f>
        <v>#N/A</v>
      </c>
      <c r="B3162" s="10" t="str">
        <f>TEXT(C3162,"yyyy")&amp;"-"&amp;"Q"&amp;LOOKUP(MONTH(C3162),{1,4,7,10},{1,2,3,4})</f>
        <v>2016-Q4</v>
      </c>
      <c r="C3162" s="19">
        <v>42644</v>
      </c>
      <c r="D3162" s="7">
        <f>YEAR(DATE(YEAR(lex_jul_2014[[#This Row],[Date]]),MONTH(lex_jul_2014[[#This Row],[Date]])+6,1))</f>
        <v>2017</v>
      </c>
      <c r="E3162" s="39" t="str">
        <f>TEXT(lex_jul_2014[[#This Row],[Date]],"YYYY")</f>
        <v>2016</v>
      </c>
      <c r="F3162" s="38" t="s">
        <v>273</v>
      </c>
      <c r="G3162" s="7" t="str">
        <f>VLOOKUP(K3162,[1]LibPAS_data!$A$2:$C$600,3,FALSE)</f>
        <v>Yuma</v>
      </c>
      <c r="H3162" s="38">
        <v>14466</v>
      </c>
      <c r="I3162" s="38" t="s">
        <v>94</v>
      </c>
      <c r="J3162" s="7" t="str">
        <f>VLOOKUP(K3162,[1]LibPAS_data!$A$2:$C$601,2,FALSE)</f>
        <v>Heritage Branch Library</v>
      </c>
      <c r="K3162" s="13" t="s">
        <v>302</v>
      </c>
      <c r="L3162" s="38" t="s">
        <v>93</v>
      </c>
      <c r="M3162" s="38" t="s">
        <v>266</v>
      </c>
      <c r="N3162" s="38"/>
      <c r="O3162" s="38"/>
      <c r="P3162" s="38">
        <v>1</v>
      </c>
      <c r="Q3162" s="38">
        <v>1</v>
      </c>
      <c r="R3162" s="38">
        <v>2</v>
      </c>
      <c r="S3162" s="38">
        <v>0</v>
      </c>
      <c r="T3162" s="38">
        <v>0</v>
      </c>
      <c r="U3162" s="38">
        <v>0</v>
      </c>
      <c r="V3162" s="38">
        <v>0</v>
      </c>
    </row>
    <row r="3163" spans="1:22" ht="14.55" x14ac:dyDescent="0.35">
      <c r="A3163" s="22">
        <f>VLOOKUP(lex_jul_2014[[#This Row],[Locationid]],[1]LibPAS_data!$A$2:$D$264,4,FALSE)</f>
        <v>8901</v>
      </c>
      <c r="B3163" s="10" t="str">
        <f>TEXT(C3163,"yyyy")&amp;"-"&amp;"Q"&amp;LOOKUP(MONTH(C3163),{1,4,7,10},{1,2,3,4})</f>
        <v>2016-Q4</v>
      </c>
      <c r="C3163" s="19">
        <v>42644</v>
      </c>
      <c r="D3163" s="7">
        <f>YEAR(DATE(YEAR(lex_jul_2014[[#This Row],[Date]]),MONTH(lex_jul_2014[[#This Row],[Date]])+6,1))</f>
        <v>2017</v>
      </c>
      <c r="E3163" s="39" t="str">
        <f>TEXT(lex_jul_2014[[#This Row],[Date]],"YYYY")</f>
        <v>2016</v>
      </c>
      <c r="F3163" s="38" t="s">
        <v>273</v>
      </c>
      <c r="G3163" s="7" t="str">
        <f>VLOOKUP(K3163,[1]LibPAS_data!$A$2:$C$600,3,FALSE)</f>
        <v>Pinal</v>
      </c>
      <c r="H3163" s="38">
        <v>13846</v>
      </c>
      <c r="I3163" s="38" t="s">
        <v>20</v>
      </c>
      <c r="J3163" s="7" t="str">
        <f>VLOOKUP(K3163,[1]LibPAS_data!$A$2:$C$601,2,FALSE)</f>
        <v>Pinal County Library District</v>
      </c>
      <c r="K3163" s="11" t="s">
        <v>226</v>
      </c>
      <c r="L3163" s="38" t="s">
        <v>13</v>
      </c>
      <c r="M3163" s="38" t="s">
        <v>266</v>
      </c>
      <c r="N3163" s="38"/>
      <c r="O3163" s="38"/>
      <c r="P3163" s="38">
        <v>1</v>
      </c>
      <c r="Q3163" s="38">
        <v>1</v>
      </c>
      <c r="R3163" s="38">
        <v>8</v>
      </c>
      <c r="S3163" s="38">
        <v>1</v>
      </c>
      <c r="T3163" s="38">
        <v>1</v>
      </c>
      <c r="U3163" s="38">
        <v>0</v>
      </c>
      <c r="V3163" s="38">
        <v>0</v>
      </c>
    </row>
    <row r="3164" spans="1:22" ht="14.55" x14ac:dyDescent="0.35">
      <c r="A3164" s="22" t="e">
        <f>VLOOKUP(lex_jul_2014[[#This Row],[Locationid]],[1]LibPAS_data!$A$2:$D$264,4,FALSE)</f>
        <v>#N/A</v>
      </c>
      <c r="B3164" s="10" t="str">
        <f>TEXT(C3164,"yyyy")&amp;"-"&amp;"Q"&amp;LOOKUP(MONTH(C3164),{1,4,7,10},{1,2,3,4})</f>
        <v>2016-Q4</v>
      </c>
      <c r="C3164" s="19">
        <v>42644</v>
      </c>
      <c r="D3164" s="7">
        <f>YEAR(DATE(YEAR(lex_jul_2014[[#This Row],[Date]]),MONTH(lex_jul_2014[[#This Row],[Date]])+6,1))</f>
        <v>2017</v>
      </c>
      <c r="E3164" s="39" t="str">
        <f>TEXT(lex_jul_2014[[#This Row],[Date]],"YYYY")</f>
        <v>2016</v>
      </c>
      <c r="F3164" s="38" t="s">
        <v>273</v>
      </c>
      <c r="G3164" s="7" t="str">
        <f>VLOOKUP(K3164,[1]LibPAS_data!$A$2:$C$600,3,FALSE)</f>
        <v>Navajo</v>
      </c>
      <c r="H3164" s="38">
        <v>14500</v>
      </c>
      <c r="I3164" s="38" t="s">
        <v>127</v>
      </c>
      <c r="J3164" s="7" t="str">
        <f>VLOOKUP(K3164,[1]LibPAS_data!$A$2:$C$601,2,FALSE)</f>
        <v>Pinedale Public Library</v>
      </c>
      <c r="K3164" s="13" t="s">
        <v>227</v>
      </c>
      <c r="L3164" s="38" t="s">
        <v>114</v>
      </c>
      <c r="M3164" s="38" t="s">
        <v>266</v>
      </c>
      <c r="N3164" s="38"/>
      <c r="O3164" s="38"/>
      <c r="P3164" s="38">
        <v>0</v>
      </c>
      <c r="Q3164" s="38">
        <v>0</v>
      </c>
      <c r="R3164" s="38">
        <v>0</v>
      </c>
      <c r="S3164" s="38">
        <v>0</v>
      </c>
      <c r="T3164" s="38">
        <v>0</v>
      </c>
      <c r="U3164" s="38">
        <v>0</v>
      </c>
      <c r="V3164" s="38">
        <v>0</v>
      </c>
    </row>
    <row r="3165" spans="1:22" ht="14.55" x14ac:dyDescent="0.35">
      <c r="A3165" s="22" t="e">
        <f>VLOOKUP(lex_jul_2014[[#This Row],[Locationid]],[1]LibPAS_data!$A$2:$D$264,4,FALSE)</f>
        <v>#N/A</v>
      </c>
      <c r="B3165" s="10" t="str">
        <f>TEXT(C3165,"yyyy")&amp;"-"&amp;"Q"&amp;LOOKUP(MONTH(C3165),{1,4,7,10},{1,2,3,4})</f>
        <v>2016-Q4</v>
      </c>
      <c r="C3165" s="19">
        <v>42644</v>
      </c>
      <c r="D3165" s="7">
        <f>YEAR(DATE(YEAR(lex_jul_2014[[#This Row],[Date]]),MONTH(lex_jul_2014[[#This Row],[Date]])+6,1))</f>
        <v>2017</v>
      </c>
      <c r="E3165" s="39" t="str">
        <f>TEXT(lex_jul_2014[[#This Row],[Date]],"YYYY")</f>
        <v>2016</v>
      </c>
      <c r="F3165" s="38" t="s">
        <v>273</v>
      </c>
      <c r="G3165" s="7" t="str">
        <f>VLOOKUP(K3165,[1]LibPAS_data!$A$2:$C$600,3,FALSE)</f>
        <v>Maricopa</v>
      </c>
      <c r="H3165" s="38">
        <v>14501</v>
      </c>
      <c r="I3165" s="38" t="s">
        <v>128</v>
      </c>
      <c r="J3165" s="7" t="str">
        <f>VLOOKUP(K3165,[1]LibPAS_data!$A$2:$C$601,2,FALSE)</f>
        <v>Hollyhock Branch Library</v>
      </c>
      <c r="K3165" s="11" t="s">
        <v>303</v>
      </c>
      <c r="L3165" s="38" t="s">
        <v>114</v>
      </c>
      <c r="M3165" s="38" t="s">
        <v>266</v>
      </c>
      <c r="N3165" s="38"/>
      <c r="O3165" s="38"/>
      <c r="P3165" s="38">
        <v>0</v>
      </c>
      <c r="Q3165" s="38">
        <v>0</v>
      </c>
      <c r="R3165" s="38">
        <v>0</v>
      </c>
      <c r="S3165" s="38">
        <v>0</v>
      </c>
      <c r="T3165" s="38">
        <v>0</v>
      </c>
      <c r="U3165" s="38">
        <v>0</v>
      </c>
      <c r="V3165" s="38">
        <v>0</v>
      </c>
    </row>
    <row r="3166" spans="1:22" ht="14.55" x14ac:dyDescent="0.35">
      <c r="A3166" s="22">
        <f>VLOOKUP(lex_jul_2014[[#This Row],[Locationid]],[1]LibPAS_data!$A$2:$D$264,4,FALSE)</f>
        <v>29416</v>
      </c>
      <c r="B3166" s="10" t="str">
        <f>TEXT(C3166,"yyyy")&amp;"-"&amp;"Q"&amp;LOOKUP(MONTH(C3166),{1,4,7,10},{1,2,3,4})</f>
        <v>2016-Q4</v>
      </c>
      <c r="C3166" s="19">
        <v>42644</v>
      </c>
      <c r="D3166" s="7">
        <f>YEAR(DATE(YEAR(lex_jul_2014[[#This Row],[Date]]),MONTH(lex_jul_2014[[#This Row],[Date]])+6,1))</f>
        <v>2017</v>
      </c>
      <c r="E3166" s="39" t="str">
        <f>TEXT(lex_jul_2014[[#This Row],[Date]],"YYYY")</f>
        <v>2016</v>
      </c>
      <c r="F3166" s="38" t="s">
        <v>273</v>
      </c>
      <c r="G3166" s="7" t="str">
        <f>VLOOKUP(K3166,[1]LibPAS_data!$A$2:$C$600,3,FALSE)</f>
        <v>Yavapai</v>
      </c>
      <c r="H3166" s="38">
        <v>14524</v>
      </c>
      <c r="I3166" s="38" t="s">
        <v>48</v>
      </c>
      <c r="J3166" s="7" t="str">
        <f>VLOOKUP(K3166,[1]LibPAS_data!$A$2:$C$601,2,FALSE)</f>
        <v>Prescott Public Library</v>
      </c>
      <c r="K3166" s="13" t="s">
        <v>229</v>
      </c>
      <c r="L3166" s="38" t="s">
        <v>39</v>
      </c>
      <c r="M3166" s="38" t="s">
        <v>266</v>
      </c>
      <c r="N3166" s="38"/>
      <c r="O3166" s="38"/>
      <c r="P3166" s="38">
        <v>0</v>
      </c>
      <c r="Q3166" s="38">
        <v>0</v>
      </c>
      <c r="R3166" s="38">
        <v>0</v>
      </c>
      <c r="S3166" s="38">
        <v>0</v>
      </c>
      <c r="T3166" s="38">
        <v>0</v>
      </c>
      <c r="U3166" s="38">
        <v>0</v>
      </c>
      <c r="V3166" s="38">
        <v>0</v>
      </c>
    </row>
    <row r="3167" spans="1:22" ht="14.55" x14ac:dyDescent="0.35">
      <c r="A3167" s="22">
        <f>VLOOKUP(lex_jul_2014[[#This Row],[Locationid]],[1]LibPAS_data!$A$2:$D$264,4,FALSE)</f>
        <v>22616</v>
      </c>
      <c r="B3167" s="10" t="str">
        <f>TEXT(C3167,"yyyy")&amp;"-"&amp;"Q"&amp;LOOKUP(MONTH(C3167),{1,4,7,10},{1,2,3,4})</f>
        <v>2016-Q4</v>
      </c>
      <c r="C3167" s="19">
        <v>42644</v>
      </c>
      <c r="D3167" s="7">
        <f>YEAR(DATE(YEAR(lex_jul_2014[[#This Row],[Date]]),MONTH(lex_jul_2014[[#This Row],[Date]])+6,1))</f>
        <v>2017</v>
      </c>
      <c r="E3167" s="39" t="str">
        <f>TEXT(lex_jul_2014[[#This Row],[Date]],"YYYY")</f>
        <v>2016</v>
      </c>
      <c r="F3167" s="38" t="s">
        <v>273</v>
      </c>
      <c r="G3167" s="7" t="str">
        <f>VLOOKUP(K3167,[1]LibPAS_data!$A$2:$C$600,3,FALSE)</f>
        <v>Yavapai</v>
      </c>
      <c r="H3167" s="38">
        <v>14519</v>
      </c>
      <c r="I3167" s="38" t="s">
        <v>45</v>
      </c>
      <c r="J3167" s="7" t="str">
        <f>VLOOKUP(K3167,[1]LibPAS_data!$A$2:$C$601,2,FALSE)</f>
        <v>Prescott Valley Public Library</v>
      </c>
      <c r="K3167" s="11" t="s">
        <v>230</v>
      </c>
      <c r="L3167" s="38" t="s">
        <v>39</v>
      </c>
      <c r="M3167" s="38" t="s">
        <v>266</v>
      </c>
      <c r="N3167" s="38"/>
      <c r="O3167" s="38"/>
      <c r="P3167" s="38">
        <v>0</v>
      </c>
      <c r="Q3167" s="38">
        <v>0</v>
      </c>
      <c r="R3167" s="38">
        <v>0</v>
      </c>
      <c r="S3167" s="38">
        <v>0</v>
      </c>
      <c r="T3167" s="38">
        <v>0</v>
      </c>
      <c r="U3167" s="38">
        <v>0</v>
      </c>
      <c r="V3167" s="38">
        <v>0</v>
      </c>
    </row>
    <row r="3168" spans="1:22" ht="14.55" x14ac:dyDescent="0.35">
      <c r="A3168" s="22">
        <f>VLOOKUP(lex_jul_2014[[#This Row],[Locationid]],[1]LibPAS_data!$A$2:$D$264,4,FALSE)</f>
        <v>5873</v>
      </c>
      <c r="B3168" s="10" t="str">
        <f>TEXT(C3168,"yyyy")&amp;"-"&amp;"Q"&amp;LOOKUP(MONTH(C3168),{1,4,7,10},{1,2,3,4})</f>
        <v>2016-Q4</v>
      </c>
      <c r="C3168" s="19">
        <v>42644</v>
      </c>
      <c r="D3168" s="7">
        <f>YEAR(DATE(YEAR(lex_jul_2014[[#This Row],[Date]]),MONTH(lex_jul_2014[[#This Row],[Date]])+6,1))</f>
        <v>2017</v>
      </c>
      <c r="E3168" s="39" t="str">
        <f>TEXT(lex_jul_2014[[#This Row],[Date]],"YYYY")</f>
        <v>2016</v>
      </c>
      <c r="F3168" s="38" t="s">
        <v>273</v>
      </c>
      <c r="G3168" s="7" t="str">
        <f>VLOOKUP(K3168,[1]LibPAS_data!$A$2:$C$600,3,FALSE)</f>
        <v>La Paz</v>
      </c>
      <c r="H3168" s="38">
        <v>14473</v>
      </c>
      <c r="I3168" s="38" t="s">
        <v>35</v>
      </c>
      <c r="J3168" s="7" t="str">
        <f>VLOOKUP(K3168,[1]LibPAS_data!$A$2:$C$601,2,FALSE)</f>
        <v>Quartzsite Public Library</v>
      </c>
      <c r="K3168" s="13" t="s">
        <v>231</v>
      </c>
      <c r="L3168" s="38" t="s">
        <v>34</v>
      </c>
      <c r="M3168" s="38" t="s">
        <v>266</v>
      </c>
      <c r="N3168" s="38"/>
      <c r="O3168" s="38"/>
      <c r="P3168" s="38">
        <v>0</v>
      </c>
      <c r="Q3168" s="38">
        <v>0</v>
      </c>
      <c r="R3168" s="38">
        <v>0</v>
      </c>
      <c r="S3168" s="38">
        <v>0</v>
      </c>
      <c r="T3168" s="38">
        <v>0</v>
      </c>
      <c r="U3168" s="38">
        <v>0</v>
      </c>
      <c r="V3168" s="38">
        <v>0</v>
      </c>
    </row>
    <row r="3169" spans="1:22" ht="14.55" x14ac:dyDescent="0.35">
      <c r="A3169" s="22" t="e">
        <f>VLOOKUP(lex_jul_2014[[#This Row],[Locationid]],[1]LibPAS_data!$A$2:$D$264,4,FALSE)</f>
        <v>#N/A</v>
      </c>
      <c r="B3169" s="10" t="str">
        <f>TEXT(C3169,"yyyy")&amp;"-"&amp;"Q"&amp;LOOKUP(MONTH(C3169),{1,4,7,10},{1,2,3,4})</f>
        <v>2016-Q4</v>
      </c>
      <c r="C3169" s="19">
        <v>42644</v>
      </c>
      <c r="D3169" s="7">
        <f>YEAR(DATE(YEAR(lex_jul_2014[[#This Row],[Date]]),MONTH(lex_jul_2014[[#This Row],[Date]])+6,1))</f>
        <v>2017</v>
      </c>
      <c r="E3169" s="39" t="str">
        <f>TEXT(lex_jul_2014[[#This Row],[Date]],"YYYY")</f>
        <v>2016</v>
      </c>
      <c r="F3169" s="38" t="s">
        <v>273</v>
      </c>
      <c r="G3169" s="7" t="str">
        <f>VLOOKUP(K3169,[1]LibPAS_data!$A$2:$C$600,3,FALSE)</f>
        <v>Navajo</v>
      </c>
      <c r="H3169" s="38">
        <v>14502</v>
      </c>
      <c r="I3169" s="38" t="s">
        <v>129</v>
      </c>
      <c r="J3169" s="7" t="str">
        <f>VLOOKUP(K3169,[1]LibPAS_data!$A$2:$C$601,2,FALSE)</f>
        <v>Rim Community Library</v>
      </c>
      <c r="K3169" s="11" t="s">
        <v>232</v>
      </c>
      <c r="L3169" s="38" t="s">
        <v>114</v>
      </c>
      <c r="M3169" s="38" t="s">
        <v>266</v>
      </c>
      <c r="N3169" s="38"/>
      <c r="O3169" s="38"/>
      <c r="P3169" s="38">
        <v>0</v>
      </c>
      <c r="Q3169" s="38">
        <v>0</v>
      </c>
      <c r="R3169" s="38">
        <v>0</v>
      </c>
      <c r="S3169" s="38">
        <v>0</v>
      </c>
      <c r="T3169" s="38">
        <v>0</v>
      </c>
      <c r="U3169" s="38">
        <v>0</v>
      </c>
      <c r="V3169" s="38">
        <v>0</v>
      </c>
    </row>
    <row r="3170" spans="1:22" ht="14.55" x14ac:dyDescent="0.35">
      <c r="A3170" s="22">
        <f>VLOOKUP(lex_jul_2014[[#This Row],[Locationid]],[1]LibPAS_data!$A$2:$D$264,4,FALSE)</f>
        <v>11980</v>
      </c>
      <c r="B3170" s="10" t="str">
        <f>TEXT(C3170,"yyyy")&amp;"-"&amp;"Q"&amp;LOOKUP(MONTH(C3170),{1,4,7,10},{1,2,3,4})</f>
        <v>2016-Q4</v>
      </c>
      <c r="C3170" s="19">
        <v>42644</v>
      </c>
      <c r="D3170" s="7">
        <f>YEAR(DATE(YEAR(lex_jul_2014[[#This Row],[Date]]),MONTH(lex_jul_2014[[#This Row],[Date]])+6,1))</f>
        <v>2017</v>
      </c>
      <c r="E3170" s="39" t="str">
        <f>TEXT(lex_jul_2014[[#This Row],[Date]],"YYYY")</f>
        <v>2016</v>
      </c>
      <c r="F3170" s="38" t="s">
        <v>273</v>
      </c>
      <c r="G3170" s="7" t="str">
        <f>VLOOKUP(K3170,[1]LibPAS_data!$A$2:$C$600,3,FALSE)</f>
        <v>Graham</v>
      </c>
      <c r="H3170" s="38">
        <v>14467</v>
      </c>
      <c r="I3170" s="38" t="s">
        <v>92</v>
      </c>
      <c r="J3170" s="7" t="str">
        <f>VLOOKUP(K3170,[1]LibPAS_data!$A$2:$C$601,2,FALSE)</f>
        <v>Safford City - Graham County Library</v>
      </c>
      <c r="K3170" s="13" t="s">
        <v>233</v>
      </c>
      <c r="L3170" s="38" t="s">
        <v>93</v>
      </c>
      <c r="M3170" s="38" t="s">
        <v>266</v>
      </c>
      <c r="N3170" s="38"/>
      <c r="O3170" s="38"/>
      <c r="P3170" s="38">
        <v>8</v>
      </c>
      <c r="Q3170" s="38">
        <v>2</v>
      </c>
      <c r="R3170" s="38">
        <v>43</v>
      </c>
      <c r="S3170" s="38">
        <v>4</v>
      </c>
      <c r="T3170" s="38">
        <v>1</v>
      </c>
      <c r="U3170" s="38">
        <v>0</v>
      </c>
      <c r="V3170" s="38">
        <v>0</v>
      </c>
    </row>
    <row r="3171" spans="1:22" ht="14.55" x14ac:dyDescent="0.35">
      <c r="A3171" s="22" t="str">
        <f>VLOOKUP(lex_jul_2014[[#This Row],[Locationid]],[1]LibPAS_data!$A$2:$D$264,4,FALSE)</f>
        <v>N/A</v>
      </c>
      <c r="B3171" s="10" t="str">
        <f>TEXT(C3171,"yyyy")&amp;"-"&amp;"Q"&amp;LOOKUP(MONTH(C3171),{1,4,7,10},{1,2,3,4})</f>
        <v>2016-Q4</v>
      </c>
      <c r="C3171" s="19">
        <v>42644</v>
      </c>
      <c r="D3171" s="7">
        <f>YEAR(DATE(YEAR(lex_jul_2014[[#This Row],[Date]]),MONTH(lex_jul_2014[[#This Row],[Date]])+6,1))</f>
        <v>2017</v>
      </c>
      <c r="E3171" s="39" t="str">
        <f>TEXT(lex_jul_2014[[#This Row],[Date]],"YYYY")</f>
        <v>2016</v>
      </c>
      <c r="F3171" s="38" t="s">
        <v>273</v>
      </c>
      <c r="G3171" s="7" t="str">
        <f>VLOOKUP(K3171,[1]LibPAS_data!$A$2:$C$600,3,FALSE)</f>
        <v>Maricopa</v>
      </c>
      <c r="H3171" s="38">
        <v>14483</v>
      </c>
      <c r="I3171" s="38" t="s">
        <v>113</v>
      </c>
      <c r="J3171" s="7" t="str">
        <f>VLOOKUP(K3171,[1]LibPAS_data!$A$2:$C$601,2,FALSE)</f>
        <v>Salt River Tribal Library</v>
      </c>
      <c r="K3171" s="11" t="s">
        <v>234</v>
      </c>
      <c r="L3171" s="38" t="s">
        <v>96</v>
      </c>
      <c r="M3171" s="38" t="s">
        <v>266</v>
      </c>
      <c r="N3171" s="38"/>
      <c r="O3171" s="38"/>
      <c r="P3171" s="38">
        <v>0</v>
      </c>
      <c r="Q3171" s="38">
        <v>0</v>
      </c>
      <c r="R3171" s="38">
        <v>0</v>
      </c>
      <c r="S3171" s="38">
        <v>0</v>
      </c>
      <c r="T3171" s="38">
        <v>0</v>
      </c>
      <c r="U3171" s="38">
        <v>0</v>
      </c>
      <c r="V3171" s="38">
        <v>0</v>
      </c>
    </row>
    <row r="3172" spans="1:22" ht="14.55" x14ac:dyDescent="0.35">
      <c r="A3172" s="22">
        <f>VLOOKUP(lex_jul_2014[[#This Row],[Locationid]],[1]LibPAS_data!$A$2:$D$264,4,FALSE)</f>
        <v>5625</v>
      </c>
      <c r="B3172" s="10" t="str">
        <f>TEXT(C3172,"yyyy")&amp;"-"&amp;"Q"&amp;LOOKUP(MONTH(C3172),{1,4,7,10},{1,2,3,4})</f>
        <v>2016-Q4</v>
      </c>
      <c r="C3172" s="19">
        <v>42644</v>
      </c>
      <c r="D3172" s="7">
        <f>YEAR(DATE(YEAR(lex_jul_2014[[#This Row],[Date]]),MONTH(lex_jul_2014[[#This Row],[Date]])+6,1))</f>
        <v>2017</v>
      </c>
      <c r="E3172" s="39" t="str">
        <f>TEXT(lex_jul_2014[[#This Row],[Date]],"YYYY")</f>
        <v>2016</v>
      </c>
      <c r="F3172" s="38" t="s">
        <v>273</v>
      </c>
      <c r="G3172" s="7" t="str">
        <f>VLOOKUP(K3172,[1]LibPAS_data!$A$2:$C$600,3,FALSE)</f>
        <v>Gila</v>
      </c>
      <c r="H3172" s="38">
        <v>14460</v>
      </c>
      <c r="I3172" s="38" t="s">
        <v>86</v>
      </c>
      <c r="J3172" s="7" t="str">
        <f>VLOOKUP(K3172,[1]LibPAS_data!$A$2:$C$601,2,FALSE)</f>
        <v>San Carlos Public Library</v>
      </c>
      <c r="K3172" s="13" t="s">
        <v>235</v>
      </c>
      <c r="L3172" s="38" t="s">
        <v>84</v>
      </c>
      <c r="M3172" s="38" t="s">
        <v>266</v>
      </c>
      <c r="N3172" s="38"/>
      <c r="O3172" s="38"/>
      <c r="P3172" s="38">
        <v>0</v>
      </c>
      <c r="Q3172" s="38">
        <v>0</v>
      </c>
      <c r="R3172" s="38">
        <v>0</v>
      </c>
      <c r="S3172" s="38">
        <v>0</v>
      </c>
      <c r="T3172" s="38">
        <v>0</v>
      </c>
      <c r="U3172" s="38">
        <v>0</v>
      </c>
      <c r="V3172" s="38">
        <v>0</v>
      </c>
    </row>
    <row r="3173" spans="1:22" ht="14.55" x14ac:dyDescent="0.35">
      <c r="A3173" s="22" t="str">
        <f>VLOOKUP(lex_jul_2014[[#This Row],[Locationid]],[1]LibPAS_data!$A$2:$D$264,4,FALSE)</f>
        <v>N/A</v>
      </c>
      <c r="B3173" s="10" t="str">
        <f>TEXT(C3173,"yyyy")&amp;"-"&amp;"Q"&amp;LOOKUP(MONTH(C3173),{1,4,7,10},{1,2,3,4})</f>
        <v>2016-Q4</v>
      </c>
      <c r="C3173" s="19">
        <v>42644</v>
      </c>
      <c r="D3173" s="7">
        <f>YEAR(DATE(YEAR(lex_jul_2014[[#This Row],[Date]]),MONTH(lex_jul_2014[[#This Row],[Date]])+6,1))</f>
        <v>2017</v>
      </c>
      <c r="E3173" s="39" t="str">
        <f>TEXT(lex_jul_2014[[#This Row],[Date]],"YYYY")</f>
        <v>2016</v>
      </c>
      <c r="F3173" s="38" t="s">
        <v>273</v>
      </c>
      <c r="G3173" s="7" t="str">
        <f>VLOOKUP(K3173,[1]LibPAS_data!$A$2:$C$600,3,FALSE)</f>
        <v>Maricopa</v>
      </c>
      <c r="H3173" s="38">
        <v>14484</v>
      </c>
      <c r="I3173" s="38" t="s">
        <v>103</v>
      </c>
      <c r="J3173" s="7" t="str">
        <f>VLOOKUP(K3173,[1]LibPAS_data!$A$2:$C$601,2,FALSE)</f>
        <v>San Lucy Library</v>
      </c>
      <c r="K3173" s="11" t="s">
        <v>236</v>
      </c>
      <c r="L3173" s="38" t="s">
        <v>96</v>
      </c>
      <c r="M3173" s="38" t="s">
        <v>266</v>
      </c>
      <c r="N3173" s="38"/>
      <c r="O3173" s="38"/>
      <c r="P3173" s="38">
        <v>0</v>
      </c>
      <c r="Q3173" s="38">
        <v>0</v>
      </c>
      <c r="R3173" s="38">
        <v>0</v>
      </c>
      <c r="S3173" s="38">
        <v>0</v>
      </c>
      <c r="T3173" s="38">
        <v>0</v>
      </c>
      <c r="U3173" s="38">
        <v>0</v>
      </c>
      <c r="V3173" s="38">
        <v>0</v>
      </c>
    </row>
    <row r="3174" spans="1:22" ht="14.55" x14ac:dyDescent="0.35">
      <c r="A3174" s="22" t="e">
        <f>VLOOKUP(lex_jul_2014[[#This Row],[Locationid]],[1]LibPAS_data!$A$2:$D$264,4,FALSE)</f>
        <v>#N/A</v>
      </c>
      <c r="B3174" s="10" t="str">
        <f>TEXT(C3174,"yyyy")&amp;"-"&amp;"Q"&amp;LOOKUP(MONTH(C3174),{1,4,7,10},{1,2,3,4})</f>
        <v>2016-Q4</v>
      </c>
      <c r="C3174" s="19">
        <v>42644</v>
      </c>
      <c r="D3174" s="7">
        <f>YEAR(DATE(YEAR(lex_jul_2014[[#This Row],[Date]]),MONTH(lex_jul_2014[[#This Row],[Date]])+6,1))</f>
        <v>2017</v>
      </c>
      <c r="E3174" s="39" t="str">
        <f>TEXT(lex_jul_2014[[#This Row],[Date]],"YYYY")</f>
        <v>2016</v>
      </c>
      <c r="F3174" s="38" t="s">
        <v>273</v>
      </c>
      <c r="G3174" s="7" t="str">
        <f>VLOOKUP(K3174,[1]LibPAS_data!$A$2:$C$600,3,FALSE)</f>
        <v>Pinal</v>
      </c>
      <c r="H3174" s="38">
        <v>13842</v>
      </c>
      <c r="I3174" s="38" t="s">
        <v>25</v>
      </c>
      <c r="J3174" s="7" t="str">
        <f>VLOOKUP(K3174,[1]LibPAS_data!$A$2:$C$601,2,FALSE)</f>
        <v>San Manuel Public Library</v>
      </c>
      <c r="K3174" s="13" t="s">
        <v>237</v>
      </c>
      <c r="L3174" s="38" t="s">
        <v>13</v>
      </c>
      <c r="M3174" s="38" t="s">
        <v>266</v>
      </c>
      <c r="N3174" s="38"/>
      <c r="O3174" s="38"/>
      <c r="P3174" s="38">
        <v>0</v>
      </c>
      <c r="Q3174" s="38">
        <v>0</v>
      </c>
      <c r="R3174" s="38">
        <v>0</v>
      </c>
      <c r="S3174" s="38">
        <v>0</v>
      </c>
      <c r="T3174" s="38">
        <v>0</v>
      </c>
      <c r="U3174" s="38">
        <v>0</v>
      </c>
      <c r="V3174" s="38">
        <v>0</v>
      </c>
    </row>
    <row r="3175" spans="1:22" ht="14.55" x14ac:dyDescent="0.35">
      <c r="A3175" s="22">
        <f>VLOOKUP(lex_jul_2014[[#This Row],[Locationid]],[1]LibPAS_data!$A$2:$D$264,4,FALSE)</f>
        <v>360</v>
      </c>
      <c r="B3175" s="10" t="str">
        <f>TEXT(C3175,"yyyy")&amp;"-"&amp;"Q"&amp;LOOKUP(MONTH(C3175),{1,4,7,10},{1,2,3,4})</f>
        <v>2016-Q4</v>
      </c>
      <c r="C3175" s="19">
        <v>42644</v>
      </c>
      <c r="D3175" s="7">
        <f>YEAR(DATE(YEAR(lex_jul_2014[[#This Row],[Date]]),MONTH(lex_jul_2014[[#This Row],[Date]])+6,1))</f>
        <v>2017</v>
      </c>
      <c r="E3175" s="39" t="str">
        <f>TEXT(lex_jul_2014[[#This Row],[Date]],"YYYY")</f>
        <v>2016</v>
      </c>
      <c r="F3175" s="38" t="s">
        <v>273</v>
      </c>
      <c r="G3175" s="7" t="str">
        <f>VLOOKUP(K3175,[1]LibPAS_data!$A$2:$C$600,3,FALSE)</f>
        <v>Pima</v>
      </c>
      <c r="H3175" s="38">
        <v>14511</v>
      </c>
      <c r="I3175" s="38" t="s">
        <v>133</v>
      </c>
      <c r="J3175" s="7" t="str">
        <f>VLOOKUP(K3175,[1]LibPAS_data!$A$2:$C$601,2,FALSE)</f>
        <v>San Xavier Library Center</v>
      </c>
      <c r="K3175" s="11" t="s">
        <v>238</v>
      </c>
      <c r="L3175" s="38" t="s">
        <v>131</v>
      </c>
      <c r="M3175" s="38" t="s">
        <v>266</v>
      </c>
      <c r="N3175" s="38"/>
      <c r="O3175" s="38"/>
      <c r="P3175" s="38">
        <v>0</v>
      </c>
      <c r="Q3175" s="38">
        <v>0</v>
      </c>
      <c r="R3175" s="38">
        <v>0</v>
      </c>
      <c r="S3175" s="38">
        <v>0</v>
      </c>
      <c r="T3175" s="38">
        <v>0</v>
      </c>
      <c r="U3175" s="38">
        <v>0</v>
      </c>
      <c r="V3175" s="38">
        <v>0</v>
      </c>
    </row>
    <row r="3176" spans="1:22" ht="14.55" x14ac:dyDescent="0.35">
      <c r="A3176" s="22">
        <f>VLOOKUP(lex_jul_2014[[#This Row],[Locationid]],[1]LibPAS_data!$A$2:$D$264,4,FALSE)</f>
        <v>174482</v>
      </c>
      <c r="B3176" s="10" t="str">
        <f>TEXT(C3176,"yyyy")&amp;"-"&amp;"Q"&amp;LOOKUP(MONTH(C3176),{1,4,7,10},{1,2,3,4})</f>
        <v>2016-Q4</v>
      </c>
      <c r="C3176" s="19">
        <v>42644</v>
      </c>
      <c r="D3176" s="7">
        <f>YEAR(DATE(YEAR(lex_jul_2014[[#This Row],[Date]]),MONTH(lex_jul_2014[[#This Row],[Date]])+6,1))</f>
        <v>2017</v>
      </c>
      <c r="E3176" s="39" t="str">
        <f>TEXT(lex_jul_2014[[#This Row],[Date]],"YYYY")</f>
        <v>2016</v>
      </c>
      <c r="F3176" s="38" t="s">
        <v>273</v>
      </c>
      <c r="G3176" s="7" t="str">
        <f>VLOOKUP(K3176,[1]LibPAS_data!$A$2:$C$600,3,FALSE)</f>
        <v>Maricopa</v>
      </c>
      <c r="H3176" s="38">
        <v>14315</v>
      </c>
      <c r="I3176" s="38" t="s">
        <v>101</v>
      </c>
      <c r="J3176" s="7" t="str">
        <f>VLOOKUP(K3176,[1]LibPAS_data!$A$2:$C$601,2,FALSE)</f>
        <v>Scottsdale Public Library</v>
      </c>
      <c r="K3176" s="13" t="s">
        <v>239</v>
      </c>
      <c r="L3176" s="38" t="s">
        <v>96</v>
      </c>
      <c r="M3176" s="38" t="s">
        <v>266</v>
      </c>
      <c r="N3176" s="38"/>
      <c r="O3176" s="38"/>
      <c r="P3176" s="38">
        <v>11</v>
      </c>
      <c r="Q3176" s="38">
        <v>3</v>
      </c>
      <c r="R3176" s="38">
        <v>60</v>
      </c>
      <c r="S3176" s="38">
        <v>5</v>
      </c>
      <c r="T3176" s="38">
        <v>0</v>
      </c>
      <c r="U3176" s="38">
        <v>2</v>
      </c>
      <c r="V3176" s="38">
        <v>1</v>
      </c>
    </row>
    <row r="3177" spans="1:22" ht="14.55" x14ac:dyDescent="0.35">
      <c r="A3177" s="22">
        <f>VLOOKUP(lex_jul_2014[[#This Row],[Locationid]],[1]LibPAS_data!$A$2:$D$264,4,FALSE)</f>
        <v>11000</v>
      </c>
      <c r="B3177" s="10" t="str">
        <f>TEXT(C3177,"yyyy")&amp;"-"&amp;"Q"&amp;LOOKUP(MONTH(C3177),{1,4,7,10},{1,2,3,4})</f>
        <v>2016-Q4</v>
      </c>
      <c r="C3177" s="19">
        <v>42644</v>
      </c>
      <c r="D3177" s="7">
        <f>YEAR(DATE(YEAR(lex_jul_2014[[#This Row],[Date]]),MONTH(lex_jul_2014[[#This Row],[Date]])+6,1))</f>
        <v>2017</v>
      </c>
      <c r="E3177" s="39" t="str">
        <f>TEXT(lex_jul_2014[[#This Row],[Date]],"YYYY")</f>
        <v>2016</v>
      </c>
      <c r="F3177" s="38" t="s">
        <v>273</v>
      </c>
      <c r="G3177" s="7" t="str">
        <f>VLOOKUP(K3177,[1]LibPAS_data!$A$2:$C$600,3,FALSE)</f>
        <v>Yavapai</v>
      </c>
      <c r="H3177" s="38">
        <v>14525</v>
      </c>
      <c r="I3177" s="38" t="s">
        <v>49</v>
      </c>
      <c r="J3177" s="7" t="str">
        <f>VLOOKUP(K3177,[1]LibPAS_data!$A$2:$C$601,2,FALSE)</f>
        <v>Sedona Public Library</v>
      </c>
      <c r="K3177" s="11" t="s">
        <v>240</v>
      </c>
      <c r="L3177" s="38" t="s">
        <v>39</v>
      </c>
      <c r="M3177" s="38" t="s">
        <v>266</v>
      </c>
      <c r="N3177" s="38"/>
      <c r="O3177" s="38"/>
      <c r="P3177" s="38">
        <v>0</v>
      </c>
      <c r="Q3177" s="38">
        <v>0</v>
      </c>
      <c r="R3177" s="38">
        <v>0</v>
      </c>
      <c r="S3177" s="38">
        <v>0</v>
      </c>
      <c r="T3177" s="38">
        <v>0</v>
      </c>
      <c r="U3177" s="38">
        <v>0</v>
      </c>
      <c r="V3177" s="38">
        <v>0</v>
      </c>
    </row>
    <row r="3178" spans="1:22" ht="14.55" x14ac:dyDescent="0.35">
      <c r="A3178" s="22" t="e">
        <f>VLOOKUP(lex_jul_2014[[#This Row],[Locationid]],[1]LibPAS_data!$A$2:$D$264,4,FALSE)</f>
        <v>#N/A</v>
      </c>
      <c r="B3178" s="10" t="str">
        <f>TEXT(C3178,"yyyy")&amp;"-"&amp;"Q"&amp;LOOKUP(MONTH(C3178),{1,4,7,10},{1,2,3,4})</f>
        <v>2016-Q4</v>
      </c>
      <c r="C3178" s="19">
        <v>42644</v>
      </c>
      <c r="D3178" s="7">
        <f>YEAR(DATE(YEAR(lex_jul_2014[[#This Row],[Date]]),MONTH(lex_jul_2014[[#This Row],[Date]])+6,1))</f>
        <v>2017</v>
      </c>
      <c r="E3178" s="39" t="str">
        <f>TEXT(lex_jul_2014[[#This Row],[Date]],"YYYY")</f>
        <v>2016</v>
      </c>
      <c r="F3178" s="38" t="s">
        <v>273</v>
      </c>
      <c r="G3178" s="7" t="str">
        <f>VLOOKUP(K3178,[1]LibPAS_data!$A$2:$C$600,3,FALSE)</f>
        <v>Yavapai</v>
      </c>
      <c r="H3178" s="38">
        <v>14550</v>
      </c>
      <c r="I3178" s="38" t="s">
        <v>50</v>
      </c>
      <c r="J3178" s="7" t="str">
        <f>VLOOKUP(K3178,[1]LibPAS_data!$A$2:$C$601,2,FALSE)</f>
        <v>Seligman Public Library</v>
      </c>
      <c r="K3178" s="13" t="s">
        <v>241</v>
      </c>
      <c r="L3178" s="38" t="s">
        <v>39</v>
      </c>
      <c r="M3178" s="38" t="s">
        <v>266</v>
      </c>
      <c r="N3178" s="38"/>
      <c r="O3178" s="38"/>
      <c r="P3178" s="38">
        <v>0</v>
      </c>
      <c r="Q3178" s="38">
        <v>0</v>
      </c>
      <c r="R3178" s="38">
        <v>0</v>
      </c>
      <c r="S3178" s="38">
        <v>0</v>
      </c>
      <c r="T3178" s="38">
        <v>0</v>
      </c>
      <c r="U3178" s="38">
        <v>0</v>
      </c>
      <c r="V3178" s="38">
        <v>0</v>
      </c>
    </row>
    <row r="3179" spans="1:22" ht="14.55" x14ac:dyDescent="0.35">
      <c r="A3179" s="22">
        <f>VLOOKUP(lex_jul_2014[[#This Row],[Locationid]],[1]LibPAS_data!$A$2:$D$264,4,FALSE)</f>
        <v>8021</v>
      </c>
      <c r="B3179" s="10" t="str">
        <f>TEXT(C3179,"yyyy")&amp;"-"&amp;"Q"&amp;LOOKUP(MONTH(C3179),{1,4,7,10},{1,2,3,4})</f>
        <v>2016-Q4</v>
      </c>
      <c r="C3179" s="19">
        <v>42644</v>
      </c>
      <c r="D3179" s="7">
        <f>YEAR(DATE(YEAR(lex_jul_2014[[#This Row],[Date]]),MONTH(lex_jul_2014[[#This Row],[Date]])+6,1))</f>
        <v>2017</v>
      </c>
      <c r="E3179" s="39" t="str">
        <f>TEXT(lex_jul_2014[[#This Row],[Date]],"YYYY")</f>
        <v>2016</v>
      </c>
      <c r="F3179" s="38" t="s">
        <v>273</v>
      </c>
      <c r="G3179" s="7" t="str">
        <f>VLOOKUP(K3179,[1]LibPAS_data!$A$2:$C$600,3,FALSE)</f>
        <v>Navajo</v>
      </c>
      <c r="H3179" s="38">
        <v>14503</v>
      </c>
      <c r="I3179" s="38" t="s">
        <v>130</v>
      </c>
      <c r="J3179" s="7" t="str">
        <f>VLOOKUP(K3179,[1]LibPAS_data!$A$2:$C$601,2,FALSE)</f>
        <v>Show Low Public Library</v>
      </c>
      <c r="K3179" s="11" t="s">
        <v>242</v>
      </c>
      <c r="L3179" s="38" t="s">
        <v>114</v>
      </c>
      <c r="M3179" s="38" t="s">
        <v>266</v>
      </c>
      <c r="N3179" s="38"/>
      <c r="O3179" s="38"/>
      <c r="P3179" s="38">
        <v>0</v>
      </c>
      <c r="Q3179" s="38">
        <v>0</v>
      </c>
      <c r="R3179" s="38">
        <v>0</v>
      </c>
      <c r="S3179" s="38">
        <v>0</v>
      </c>
      <c r="T3179" s="38">
        <v>0</v>
      </c>
      <c r="U3179" s="38">
        <v>0</v>
      </c>
      <c r="V3179" s="38">
        <v>0</v>
      </c>
    </row>
    <row r="3180" spans="1:22" ht="14.55" x14ac:dyDescent="0.35">
      <c r="A3180" s="22">
        <f>VLOOKUP(lex_jul_2014[[#This Row],[Locationid]],[1]LibPAS_data!$A$2:$D$264,4,FALSE)</f>
        <v>32811</v>
      </c>
      <c r="B3180" s="10" t="str">
        <f>TEXT(C3180,"yyyy")&amp;"-"&amp;"Q"&amp;LOOKUP(MONTH(C3180),{1,4,7,10},{1,2,3,4})</f>
        <v>2016-Q4</v>
      </c>
      <c r="C3180" s="19">
        <v>42644</v>
      </c>
      <c r="D3180" s="7">
        <f>YEAR(DATE(YEAR(lex_jul_2014[[#This Row],[Date]]),MONTH(lex_jul_2014[[#This Row],[Date]])+6,1))</f>
        <v>2017</v>
      </c>
      <c r="E3180" s="39" t="str">
        <f>TEXT(lex_jul_2014[[#This Row],[Date]],"YYYY")</f>
        <v>2016</v>
      </c>
      <c r="F3180" s="38" t="s">
        <v>273</v>
      </c>
      <c r="G3180" s="7" t="str">
        <f>VLOOKUP(K3180,[1]LibPAS_data!$A$2:$C$600,3,FALSE)</f>
        <v>Cochise</v>
      </c>
      <c r="H3180" s="38">
        <v>14450</v>
      </c>
      <c r="I3180" s="38" t="s">
        <v>75</v>
      </c>
      <c r="J3180" s="7" t="str">
        <f>VLOOKUP(K3180,[1]LibPAS_data!$A$2:$C$601,2,FALSE)</f>
        <v>Sierra Vista Public Library</v>
      </c>
      <c r="K3180" s="13" t="s">
        <v>243</v>
      </c>
      <c r="L3180" s="38" t="s">
        <v>76</v>
      </c>
      <c r="M3180" s="38" t="s">
        <v>266</v>
      </c>
      <c r="N3180" s="38"/>
      <c r="O3180" s="38"/>
      <c r="P3180" s="38">
        <v>0</v>
      </c>
      <c r="Q3180" s="38">
        <v>0</v>
      </c>
      <c r="R3180" s="38">
        <v>0</v>
      </c>
      <c r="S3180" s="38">
        <v>0</v>
      </c>
      <c r="T3180" s="38">
        <v>0</v>
      </c>
      <c r="U3180" s="38">
        <v>0</v>
      </c>
      <c r="V3180" s="38">
        <v>0</v>
      </c>
    </row>
    <row r="3181" spans="1:22" ht="14.55" x14ac:dyDescent="0.35">
      <c r="A3181" s="22">
        <f>VLOOKUP(lex_jul_2014[[#This Row],[Locationid]],[1]LibPAS_data!$A$2:$D$264,4,FALSE)</f>
        <v>6435</v>
      </c>
      <c r="B3181" s="10" t="str">
        <f>TEXT(C3181,"yyyy")&amp;"-"&amp;"Q"&amp;LOOKUP(MONTH(C3181),{1,4,7,10},{1,2,3,4})</f>
        <v>2016-Q4</v>
      </c>
      <c r="C3181" s="19">
        <v>42644</v>
      </c>
      <c r="D3181" s="7">
        <f>YEAR(DATE(YEAR(lex_jul_2014[[#This Row],[Date]]),MONTH(lex_jul_2014[[#This Row],[Date]])+6,1))</f>
        <v>2017</v>
      </c>
      <c r="E3181" s="39" t="str">
        <f>TEXT(lex_jul_2014[[#This Row],[Date]],"YYYY")</f>
        <v>2016</v>
      </c>
      <c r="F3181" s="38" t="s">
        <v>273</v>
      </c>
      <c r="G3181" s="7" t="str">
        <f>VLOOKUP(K3181,[1]LibPAS_data!$A$2:$C$600,3,FALSE)</f>
        <v>Navajo</v>
      </c>
      <c r="H3181" s="38">
        <v>14504</v>
      </c>
      <c r="I3181" s="38" t="s">
        <v>120</v>
      </c>
      <c r="J3181" s="7" t="str">
        <f>VLOOKUP(K3181,[1]LibPAS_data!$A$2:$C$601,2,FALSE)</f>
        <v>Snowflake-Taylor Public Library</v>
      </c>
      <c r="K3181" s="11" t="s">
        <v>244</v>
      </c>
      <c r="L3181" s="38" t="s">
        <v>114</v>
      </c>
      <c r="M3181" s="38" t="s">
        <v>266</v>
      </c>
      <c r="N3181" s="38"/>
      <c r="O3181" s="38"/>
      <c r="P3181" s="38">
        <v>0</v>
      </c>
      <c r="Q3181" s="38">
        <v>0</v>
      </c>
      <c r="R3181" s="38">
        <v>0</v>
      </c>
      <c r="S3181" s="38">
        <v>0</v>
      </c>
      <c r="T3181" s="38">
        <v>0</v>
      </c>
      <c r="U3181" s="38">
        <v>0</v>
      </c>
      <c r="V3181" s="38">
        <v>0</v>
      </c>
    </row>
    <row r="3182" spans="1:22" ht="14.55" x14ac:dyDescent="0.35">
      <c r="A3182" s="22">
        <f>VLOOKUP(lex_jul_2014[[#This Row],[Locationid]],[1]LibPAS_data!$A$2:$D$264,4,FALSE)</f>
        <v>2616</v>
      </c>
      <c r="B3182" s="10" t="str">
        <f>TEXT(C3182,"yyyy")&amp;"-"&amp;"Q"&amp;LOOKUP(MONTH(C3182),{1,4,7,10},{1,2,3,4})</f>
        <v>2016-Q4</v>
      </c>
      <c r="C3182" s="19">
        <v>42644</v>
      </c>
      <c r="D3182" s="7">
        <f>YEAR(DATE(YEAR(lex_jul_2014[[#This Row],[Date]]),MONTH(lex_jul_2014[[#This Row],[Date]])+6,1))</f>
        <v>2017</v>
      </c>
      <c r="E3182" s="39" t="str">
        <f>TEXT(lex_jul_2014[[#This Row],[Date]],"YYYY")</f>
        <v>2016</v>
      </c>
      <c r="F3182" s="38" t="s">
        <v>273</v>
      </c>
      <c r="G3182" s="7" t="str">
        <f>VLOOKUP(K3182,[1]LibPAS_data!$A$2:$C$600,3,FALSE)</f>
        <v>Pinal</v>
      </c>
      <c r="H3182" s="38">
        <v>13844</v>
      </c>
      <c r="I3182" s="38" t="s">
        <v>27</v>
      </c>
      <c r="J3182" s="7" t="str">
        <f>VLOOKUP(K3182,[1]LibPAS_data!$A$2:$C$601,2,FALSE)</f>
        <v>Superior Public Library</v>
      </c>
      <c r="K3182" s="13" t="s">
        <v>245</v>
      </c>
      <c r="L3182" s="38" t="s">
        <v>13</v>
      </c>
      <c r="M3182" s="38" t="s">
        <v>266</v>
      </c>
      <c r="N3182" s="38"/>
      <c r="O3182" s="38"/>
      <c r="P3182" s="38">
        <v>0</v>
      </c>
      <c r="Q3182" s="38">
        <v>0</v>
      </c>
      <c r="R3182" s="38">
        <v>0</v>
      </c>
      <c r="S3182" s="38">
        <v>0</v>
      </c>
      <c r="T3182" s="38">
        <v>0</v>
      </c>
      <c r="U3182" s="38">
        <v>0</v>
      </c>
      <c r="V3182" s="38">
        <v>0</v>
      </c>
    </row>
    <row r="3183" spans="1:22" ht="14.55" x14ac:dyDescent="0.35">
      <c r="A3183" s="22">
        <f>VLOOKUP(lex_jul_2014[[#This Row],[Locationid]],[1]LibPAS_data!$A$2:$D$264,4,FALSE)</f>
        <v>140708</v>
      </c>
      <c r="B3183" s="10" t="str">
        <f>TEXT(C3183,"yyyy")&amp;"-"&amp;"Q"&amp;LOOKUP(MONTH(C3183),{1,4,7,10},{1,2,3,4})</f>
        <v>2016-Q4</v>
      </c>
      <c r="C3183" s="19">
        <v>42644</v>
      </c>
      <c r="D3183" s="7">
        <f>YEAR(DATE(YEAR(lex_jul_2014[[#This Row],[Date]]),MONTH(lex_jul_2014[[#This Row],[Date]])+6,1))</f>
        <v>2017</v>
      </c>
      <c r="E3183" s="39" t="str">
        <f>TEXT(lex_jul_2014[[#This Row],[Date]],"YYYY")</f>
        <v>2016</v>
      </c>
      <c r="F3183" s="38" t="s">
        <v>273</v>
      </c>
      <c r="G3183" s="7" t="str">
        <f>VLOOKUP(K3183,[1]LibPAS_data!$A$2:$C$600,3,FALSE)</f>
        <v>Maricopa</v>
      </c>
      <c r="H3183" s="38">
        <v>5355</v>
      </c>
      <c r="I3183" s="38" t="s">
        <v>108</v>
      </c>
      <c r="J3183" s="7" t="str">
        <f>VLOOKUP(K3183,[1]LibPAS_data!$A$2:$C$601,2,FALSE)</f>
        <v>Tempe Public Library</v>
      </c>
      <c r="K3183" s="11" t="s">
        <v>270</v>
      </c>
      <c r="L3183" s="38" t="s">
        <v>96</v>
      </c>
      <c r="M3183" s="38" t="s">
        <v>266</v>
      </c>
      <c r="N3183" s="38"/>
      <c r="O3183" s="38"/>
      <c r="P3183" s="38">
        <v>6</v>
      </c>
      <c r="Q3183" s="38">
        <v>1</v>
      </c>
      <c r="R3183" s="38">
        <v>10</v>
      </c>
      <c r="S3183" s="38">
        <v>0</v>
      </c>
      <c r="T3183" s="38">
        <v>1</v>
      </c>
      <c r="U3183" s="38">
        <v>0</v>
      </c>
      <c r="V3183" s="38">
        <v>4</v>
      </c>
    </row>
    <row r="3184" spans="1:22" ht="14.55" x14ac:dyDescent="0.35">
      <c r="A3184" s="22" t="str">
        <f>VLOOKUP(lex_jul_2014[[#This Row],[Locationid]],[1]LibPAS_data!$A$2:$D$264,4,FALSE)</f>
        <v>N/A</v>
      </c>
      <c r="B3184" s="10" t="str">
        <f>TEXT(C3184,"yyyy")&amp;"-"&amp;"Q"&amp;LOOKUP(MONTH(C3184),{1,4,7,10},{1,2,3,4})</f>
        <v>2016-Q4</v>
      </c>
      <c r="C3184" s="19">
        <v>42644</v>
      </c>
      <c r="D3184" s="7">
        <f>YEAR(DATE(YEAR(lex_jul_2014[[#This Row],[Date]]),MONTH(lex_jul_2014[[#This Row],[Date]])+6,1))</f>
        <v>2017</v>
      </c>
      <c r="E3184" s="39" t="str">
        <f>TEXT(lex_jul_2014[[#This Row],[Date]],"YYYY")</f>
        <v>2016</v>
      </c>
      <c r="F3184" s="38" t="s">
        <v>273</v>
      </c>
      <c r="G3184" s="7" t="str">
        <f>VLOOKUP(K3184,[1]LibPAS_data!$A$2:$C$600,3,FALSE)</f>
        <v>Mohave</v>
      </c>
      <c r="H3184" s="38">
        <v>14491</v>
      </c>
      <c r="I3184" s="38" t="s">
        <v>32</v>
      </c>
      <c r="J3184" s="7" t="str">
        <f>VLOOKUP(K3184,[1]LibPAS_data!$A$2:$C$601,2,FALSE)</f>
        <v>The Edward McElwain Memorial Lib</v>
      </c>
      <c r="K3184" s="13" t="s">
        <v>246</v>
      </c>
      <c r="L3184" s="38" t="s">
        <v>28</v>
      </c>
      <c r="M3184" s="38" t="s">
        <v>266</v>
      </c>
      <c r="N3184" s="38"/>
      <c r="O3184" s="38"/>
      <c r="P3184" s="38">
        <v>0</v>
      </c>
      <c r="Q3184" s="38">
        <v>0</v>
      </c>
      <c r="R3184" s="38">
        <v>0</v>
      </c>
      <c r="S3184" s="38">
        <v>0</v>
      </c>
      <c r="T3184" s="38">
        <v>0</v>
      </c>
      <c r="U3184" s="38">
        <v>0</v>
      </c>
      <c r="V3184" s="38">
        <v>0</v>
      </c>
    </row>
    <row r="3185" spans="1:22" ht="14.55" x14ac:dyDescent="0.35">
      <c r="A3185" s="22">
        <f>VLOOKUP(lex_jul_2014[[#This Row],[Locationid]],[1]LibPAS_data!$A$2:$D$264,4,FALSE)</f>
        <v>4415</v>
      </c>
      <c r="B3185" s="10" t="str">
        <f>TEXT(C3185,"yyyy")&amp;"-"&amp;"Q"&amp;LOOKUP(MONTH(C3185),{1,4,7,10},{1,2,3,4})</f>
        <v>2016-Q4</v>
      </c>
      <c r="C3185" s="19">
        <v>42644</v>
      </c>
      <c r="D3185" s="7">
        <f>YEAR(DATE(YEAR(lex_jul_2014[[#This Row],[Date]]),MONTH(lex_jul_2014[[#This Row],[Date]])+6,1))</f>
        <v>2017</v>
      </c>
      <c r="E3185" s="39" t="str">
        <f>TEXT(lex_jul_2014[[#This Row],[Date]],"YYYY")</f>
        <v>2016</v>
      </c>
      <c r="F3185" s="38" t="s">
        <v>273</v>
      </c>
      <c r="G3185" s="7" t="str">
        <f>VLOOKUP(K3185,[1]LibPAS_data!$A$2:$C$600,3,FALSE)</f>
        <v>Maricopa</v>
      </c>
      <c r="H3185" s="38">
        <v>14485</v>
      </c>
      <c r="I3185" s="38" t="s">
        <v>104</v>
      </c>
      <c r="J3185" s="7" t="str">
        <f>VLOOKUP(K3185,[1]LibPAS_data!$A$2:$C$601,2,FALSE)</f>
        <v>Tolleson Public Library</v>
      </c>
      <c r="K3185" s="11" t="s">
        <v>247</v>
      </c>
      <c r="L3185" s="38" t="s">
        <v>96</v>
      </c>
      <c r="M3185" s="38" t="s">
        <v>266</v>
      </c>
      <c r="N3185" s="38"/>
      <c r="O3185" s="38"/>
      <c r="P3185" s="38">
        <v>0</v>
      </c>
      <c r="Q3185" s="38">
        <v>0</v>
      </c>
      <c r="R3185" s="38">
        <v>0</v>
      </c>
      <c r="S3185" s="38">
        <v>0</v>
      </c>
      <c r="T3185" s="38">
        <v>0</v>
      </c>
      <c r="U3185" s="38">
        <v>0</v>
      </c>
      <c r="V3185" s="38">
        <v>0</v>
      </c>
    </row>
    <row r="3186" spans="1:22" ht="14.55" x14ac:dyDescent="0.35">
      <c r="A3186" s="22">
        <f>VLOOKUP(lex_jul_2014[[#This Row],[Locationid]],[1]LibPAS_data!$A$2:$D$264,4,FALSE)</f>
        <v>1184</v>
      </c>
      <c r="B3186" s="10" t="str">
        <f>TEXT(C3186,"yyyy")&amp;"-"&amp;"Q"&amp;LOOKUP(MONTH(C3186),{1,4,7,10},{1,2,3,4})</f>
        <v>2016-Q4</v>
      </c>
      <c r="C3186" s="19">
        <v>42644</v>
      </c>
      <c r="D3186" s="7">
        <f>YEAR(DATE(YEAR(lex_jul_2014[[#This Row],[Date]]),MONTH(lex_jul_2014[[#This Row],[Date]])+6,1))</f>
        <v>2017</v>
      </c>
      <c r="E3186" s="39" t="str">
        <f>TEXT(lex_jul_2014[[#This Row],[Date]],"YYYY")</f>
        <v>2016</v>
      </c>
      <c r="F3186" s="38" t="s">
        <v>273</v>
      </c>
      <c r="G3186" s="7" t="str">
        <f>VLOOKUP(K3186,[1]LibPAS_data!$A$2:$C$600,3,FALSE)</f>
        <v>Cochise</v>
      </c>
      <c r="H3186" s="38">
        <v>14451</v>
      </c>
      <c r="I3186" s="38" t="s">
        <v>77</v>
      </c>
      <c r="J3186" s="7" t="str">
        <f>VLOOKUP(K3186,[1]LibPAS_data!$A$2:$C$601,2,FALSE)</f>
        <v>Tombstone City Library</v>
      </c>
      <c r="K3186" s="13" t="s">
        <v>248</v>
      </c>
      <c r="L3186" s="38" t="s">
        <v>76</v>
      </c>
      <c r="M3186" s="38" t="s">
        <v>266</v>
      </c>
      <c r="N3186" s="38"/>
      <c r="O3186" s="38"/>
      <c r="P3186" s="38">
        <v>0</v>
      </c>
      <c r="Q3186" s="38">
        <v>0</v>
      </c>
      <c r="R3186" s="38">
        <v>0</v>
      </c>
      <c r="S3186" s="38">
        <v>0</v>
      </c>
      <c r="T3186" s="38">
        <v>0</v>
      </c>
      <c r="U3186" s="38">
        <v>0</v>
      </c>
      <c r="V3186" s="38">
        <v>0</v>
      </c>
    </row>
    <row r="3187" spans="1:22" ht="14.55" x14ac:dyDescent="0.35">
      <c r="A3187" s="22">
        <f>VLOOKUP(lex_jul_2014[[#This Row],[Locationid]],[1]LibPAS_data!$A$2:$D$264,4,FALSE)</f>
        <v>2341</v>
      </c>
      <c r="B3187" s="10" t="str">
        <f>TEXT(C3187,"yyyy")&amp;"-"&amp;"Q"&amp;LOOKUP(MONTH(C3187),{1,4,7,10},{1,2,3,4})</f>
        <v>2016-Q4</v>
      </c>
      <c r="C3187" s="19">
        <v>42644</v>
      </c>
      <c r="D3187" s="7">
        <f>YEAR(DATE(YEAR(lex_jul_2014[[#This Row],[Date]]),MONTH(lex_jul_2014[[#This Row],[Date]])+6,1))</f>
        <v>2017</v>
      </c>
      <c r="E3187" s="39" t="str">
        <f>TEXT(lex_jul_2014[[#This Row],[Date]],"YYYY")</f>
        <v>2016</v>
      </c>
      <c r="F3187" s="38" t="s">
        <v>273</v>
      </c>
      <c r="G3187" s="7" t="str">
        <f>VLOOKUP(K3187,[1]LibPAS_data!$A$2:$C$600,3,FALSE)</f>
        <v>Gila</v>
      </c>
      <c r="H3187" s="38">
        <v>14463</v>
      </c>
      <c r="I3187" s="38" t="s">
        <v>90</v>
      </c>
      <c r="J3187" s="7" t="str">
        <f>VLOOKUP(K3187,[1]LibPAS_data!$A$2:$C$601,2,FALSE)</f>
        <v>Tonto Basin Public</v>
      </c>
      <c r="K3187" s="11" t="s">
        <v>249</v>
      </c>
      <c r="L3187" s="38" t="s">
        <v>84</v>
      </c>
      <c r="M3187" s="38" t="s">
        <v>266</v>
      </c>
      <c r="N3187" s="38"/>
      <c r="O3187" s="38"/>
      <c r="P3187" s="38">
        <v>0</v>
      </c>
      <c r="Q3187" s="38">
        <v>0</v>
      </c>
      <c r="R3187" s="38">
        <v>0</v>
      </c>
      <c r="S3187" s="38">
        <v>0</v>
      </c>
      <c r="T3187" s="38">
        <v>0</v>
      </c>
      <c r="U3187" s="38">
        <v>0</v>
      </c>
      <c r="V3187" s="38">
        <v>0</v>
      </c>
    </row>
    <row r="3188" spans="1:22" ht="14.55" x14ac:dyDescent="0.35">
      <c r="A3188" s="22" t="e">
        <f>VLOOKUP(lex_jul_2014[[#This Row],[Locationid]],[1]LibPAS_data!$A$2:$D$264,4,FALSE)</f>
        <v>#N/A</v>
      </c>
      <c r="B3188" s="10" t="str">
        <f>TEXT(C3188,"yyyy")&amp;"-"&amp;"Q"&amp;LOOKUP(MONTH(C3188),{1,4,7,10},{1,2,3,4})</f>
        <v>2016-Q4</v>
      </c>
      <c r="C3188" s="19">
        <v>42644</v>
      </c>
      <c r="D3188" s="7">
        <f>YEAR(DATE(YEAR(lex_jul_2014[[#This Row],[Date]]),MONTH(lex_jul_2014[[#This Row],[Date]])+6,1))</f>
        <v>2017</v>
      </c>
      <c r="E3188" s="39" t="str">
        <f>TEXT(lex_jul_2014[[#This Row],[Date]],"YYYY")</f>
        <v>2016</v>
      </c>
      <c r="F3188" s="38" t="s">
        <v>273</v>
      </c>
      <c r="G3188" s="7" t="str">
        <f>VLOOKUP(K3188,[1]LibPAS_data!$A$2:$C$600,3,FALSE)</f>
        <v>Coconino</v>
      </c>
      <c r="H3188" s="38">
        <v>14457</v>
      </c>
      <c r="I3188" s="38" t="s">
        <v>68</v>
      </c>
      <c r="J3188" s="7" t="str">
        <f>VLOOKUP(K3188,[1]LibPAS_data!$A$2:$C$601,2,FALSE)</f>
        <v>Tuba City Public Library</v>
      </c>
      <c r="K3188" s="13" t="s">
        <v>250</v>
      </c>
      <c r="L3188" s="38" t="s">
        <v>62</v>
      </c>
      <c r="M3188" s="38" t="s">
        <v>266</v>
      </c>
      <c r="N3188" s="38"/>
      <c r="O3188" s="38"/>
      <c r="P3188" s="38">
        <v>0</v>
      </c>
      <c r="Q3188" s="38">
        <v>0</v>
      </c>
      <c r="R3188" s="38">
        <v>0</v>
      </c>
      <c r="S3188" s="38">
        <v>0</v>
      </c>
      <c r="T3188" s="38">
        <v>0</v>
      </c>
      <c r="U3188" s="38">
        <v>0</v>
      </c>
      <c r="V3188" s="38">
        <v>0</v>
      </c>
    </row>
    <row r="3189" spans="1:22" ht="14.55" x14ac:dyDescent="0.35">
      <c r="A3189" s="22">
        <f>VLOOKUP(lex_jul_2014[[#This Row],[Locationid]],[1]LibPAS_data!$A$2:$D$264,4,FALSE)</f>
        <v>1843</v>
      </c>
      <c r="B3189" s="10" t="str">
        <f>TEXT(C3189,"yyyy")&amp;"-"&amp;"Q"&amp;LOOKUP(MONTH(C3189),{1,4,7,10},{1,2,3,4})</f>
        <v>2016-Q4</v>
      </c>
      <c r="C3189" s="19">
        <v>42644</v>
      </c>
      <c r="D3189" s="7">
        <f>YEAR(DATE(YEAR(lex_jul_2014[[#This Row],[Date]]),MONTH(lex_jul_2014[[#This Row],[Date]])+6,1))</f>
        <v>2017</v>
      </c>
      <c r="E3189" s="39" t="str">
        <f>TEXT(lex_jul_2014[[#This Row],[Date]],"YYYY")</f>
        <v>2016</v>
      </c>
      <c r="F3189" s="38" t="s">
        <v>273</v>
      </c>
      <c r="G3189" s="7" t="str">
        <f>VLOOKUP(K3189,[1]LibPAS_data!$A$2:$C$600,3,FALSE)</f>
        <v>Pima</v>
      </c>
      <c r="H3189" s="38">
        <v>14512</v>
      </c>
      <c r="I3189" s="38" t="s">
        <v>134</v>
      </c>
      <c r="J3189" s="7" t="str">
        <f>VLOOKUP(K3189,[1]LibPAS_data!$A$2:$C$601,2,FALSE)</f>
        <v>Venito Garcia Library</v>
      </c>
      <c r="K3189" s="11" t="s">
        <v>251</v>
      </c>
      <c r="L3189" s="38" t="s">
        <v>131</v>
      </c>
      <c r="M3189" s="38" t="s">
        <v>266</v>
      </c>
      <c r="N3189" s="38"/>
      <c r="O3189" s="38"/>
      <c r="P3189" s="38">
        <v>0</v>
      </c>
      <c r="Q3189" s="38">
        <v>0</v>
      </c>
      <c r="R3189" s="38">
        <v>0</v>
      </c>
      <c r="S3189" s="38">
        <v>0</v>
      </c>
      <c r="T3189" s="38">
        <v>0</v>
      </c>
      <c r="U3189" s="38">
        <v>0</v>
      </c>
      <c r="V3189" s="38">
        <v>0</v>
      </c>
    </row>
    <row r="3190" spans="1:22" ht="14.55" x14ac:dyDescent="0.35">
      <c r="A3190" s="22" t="e">
        <f>VLOOKUP(lex_jul_2014[[#This Row],[Locationid]],[1]LibPAS_data!$A$2:$D$264,4,FALSE)</f>
        <v>#N/A</v>
      </c>
      <c r="B3190" s="10" t="str">
        <f>TEXT(C3190,"yyyy")&amp;"-"&amp;"Q"&amp;LOOKUP(MONTH(C3190),{1,4,7,10},{1,2,3,4})</f>
        <v>2016-Q4</v>
      </c>
      <c r="C3190" s="19">
        <v>42644</v>
      </c>
      <c r="D3190" s="7">
        <f>YEAR(DATE(YEAR(lex_jul_2014[[#This Row],[Date]]),MONTH(lex_jul_2014[[#This Row],[Date]])+6,1))</f>
        <v>2017</v>
      </c>
      <c r="E3190" s="39" t="str">
        <f>TEXT(lex_jul_2014[[#This Row],[Date]],"YYYY")</f>
        <v>2016</v>
      </c>
      <c r="F3190" s="38" t="s">
        <v>273</v>
      </c>
      <c r="G3190" s="7" t="str">
        <f>VLOOKUP(K3190,[1]LibPAS_data!$A$2:$C$600,3,FALSE)</f>
        <v>Pinal</v>
      </c>
      <c r="H3190" s="38">
        <v>14443</v>
      </c>
      <c r="I3190" s="38" t="s">
        <v>21</v>
      </c>
      <c r="J3190" s="7" t="str">
        <f>VLOOKUP(K3190,[1]LibPAS_data!$A$2:$C$601,2,FALSE)</f>
        <v>Vista Grande Library</v>
      </c>
      <c r="K3190" s="13" t="s">
        <v>252</v>
      </c>
      <c r="L3190" s="38" t="s">
        <v>13</v>
      </c>
      <c r="M3190" s="38" t="s">
        <v>266</v>
      </c>
      <c r="N3190" s="38"/>
      <c r="O3190" s="38"/>
      <c r="P3190" s="38">
        <v>0</v>
      </c>
      <c r="Q3190" s="38">
        <v>0</v>
      </c>
      <c r="R3190" s="38">
        <v>0</v>
      </c>
      <c r="S3190" s="38">
        <v>0</v>
      </c>
      <c r="T3190" s="38">
        <v>0</v>
      </c>
      <c r="U3190" s="38">
        <v>0</v>
      </c>
      <c r="V3190" s="38">
        <v>0</v>
      </c>
    </row>
    <row r="3191" spans="1:22" ht="14.55" x14ac:dyDescent="0.35">
      <c r="A3191" s="22" t="str">
        <f>VLOOKUP(lex_jul_2014[[#This Row],[Locationid]],[1]LibPAS_data!$A$2:$D$264,4,FALSE)</f>
        <v>N/A</v>
      </c>
      <c r="B3191" s="10" t="str">
        <f>TEXT(C3191,"yyyy")&amp;"-"&amp;"Q"&amp;LOOKUP(MONTH(C3191),{1,4,7,10},{1,2,3,4})</f>
        <v>2016-Q4</v>
      </c>
      <c r="C3191" s="19">
        <v>42644</v>
      </c>
      <c r="D3191" s="7">
        <f>YEAR(DATE(YEAR(lex_jul_2014[[#This Row],[Date]]),MONTH(lex_jul_2014[[#This Row],[Date]])+6,1))</f>
        <v>2017</v>
      </c>
      <c r="E3191" s="39" t="str">
        <f>TEXT(lex_jul_2014[[#This Row],[Date]],"YYYY")</f>
        <v>2016</v>
      </c>
      <c r="F3191" s="38" t="s">
        <v>273</v>
      </c>
      <c r="G3191" s="7" t="str">
        <f>VLOOKUP(K3191,[1]LibPAS_data!$A$2:$C$600,3,FALSE)</f>
        <v>Maricopa</v>
      </c>
      <c r="H3191" s="38">
        <v>14481</v>
      </c>
      <c r="I3191" s="38" t="s">
        <v>111</v>
      </c>
      <c r="J3191" s="7" t="str">
        <f>VLOOKUP(K3191,[1]LibPAS_data!$A$2:$C$601,2,FALSE)</f>
        <v>Wickenburg Public Library</v>
      </c>
      <c r="K3191" s="11" t="s">
        <v>253</v>
      </c>
      <c r="L3191" s="38" t="s">
        <v>96</v>
      </c>
      <c r="M3191" s="38" t="s">
        <v>266</v>
      </c>
      <c r="N3191" s="38"/>
      <c r="O3191" s="38"/>
      <c r="P3191" s="38">
        <v>0</v>
      </c>
      <c r="Q3191" s="38">
        <v>0</v>
      </c>
      <c r="R3191" s="38">
        <v>0</v>
      </c>
      <c r="S3191" s="38">
        <v>0</v>
      </c>
      <c r="T3191" s="38">
        <v>0</v>
      </c>
      <c r="U3191" s="38">
        <v>0</v>
      </c>
      <c r="V3191" s="38">
        <v>0</v>
      </c>
    </row>
    <row r="3192" spans="1:22" ht="14.55" x14ac:dyDescent="0.35">
      <c r="A3192" s="22" t="e">
        <f>VLOOKUP(lex_jul_2014[[#This Row],[Locationid]],[1]LibPAS_data!$A$2:$D$264,4,FALSE)</f>
        <v>#N/A</v>
      </c>
      <c r="B3192" s="10" t="str">
        <f>TEXT(C3192,"yyyy")&amp;"-"&amp;"Q"&amp;LOOKUP(MONTH(C3192),{1,4,7,10},{1,2,3,4})</f>
        <v>2016-Q4</v>
      </c>
      <c r="C3192" s="19">
        <v>42644</v>
      </c>
      <c r="D3192" s="7">
        <f>YEAR(DATE(YEAR(lex_jul_2014[[#This Row],[Date]]),MONTH(lex_jul_2014[[#This Row],[Date]])+6,1))</f>
        <v>2017</v>
      </c>
      <c r="E3192" s="39" t="str">
        <f>TEXT(lex_jul_2014[[#This Row],[Date]],"YYYY")</f>
        <v>2016</v>
      </c>
      <c r="F3192" s="38" t="s">
        <v>273</v>
      </c>
      <c r="G3192" s="7" t="str">
        <f>VLOOKUP(K3192,[1]LibPAS_data!$A$2:$C$600,3,FALSE)</f>
        <v>Yavapai</v>
      </c>
      <c r="H3192" s="38">
        <v>14551</v>
      </c>
      <c r="I3192" s="38" t="s">
        <v>43</v>
      </c>
      <c r="J3192" s="7" t="str">
        <f>VLOOKUP(K3192,[1]LibPAS_data!$A$2:$C$601,2,FALSE)</f>
        <v>Wilhoit Public Library</v>
      </c>
      <c r="K3192" s="13" t="s">
        <v>254</v>
      </c>
      <c r="L3192" s="38" t="s">
        <v>39</v>
      </c>
      <c r="M3192" s="38" t="s">
        <v>266</v>
      </c>
      <c r="N3192" s="38"/>
      <c r="O3192" s="38"/>
      <c r="P3192" s="38">
        <v>0</v>
      </c>
      <c r="Q3192" s="38">
        <v>0</v>
      </c>
      <c r="R3192" s="38">
        <v>0</v>
      </c>
      <c r="S3192" s="38">
        <v>0</v>
      </c>
      <c r="T3192" s="38">
        <v>0</v>
      </c>
      <c r="U3192" s="38">
        <v>0</v>
      </c>
      <c r="V3192" s="38">
        <v>0</v>
      </c>
    </row>
    <row r="3193" spans="1:22" ht="14.55" x14ac:dyDescent="0.35">
      <c r="A3193" s="22" t="str">
        <f>VLOOKUP(lex_jul_2014[[#This Row],[Locationid]],[1]LibPAS_data!$A$2:$D$264,4,FALSE)</f>
        <v>N/A</v>
      </c>
      <c r="B3193" s="10" t="str">
        <f>TEXT(C3193,"yyyy")&amp;"-"&amp;"Q"&amp;LOOKUP(MONTH(C3193),{1,4,7,10},{1,2,3,4})</f>
        <v>2016-Q4</v>
      </c>
      <c r="C3193" s="19">
        <v>42644</v>
      </c>
      <c r="D3193" s="7">
        <f>YEAR(DATE(YEAR(lex_jul_2014[[#This Row],[Date]]),MONTH(lex_jul_2014[[#This Row],[Date]])+6,1))</f>
        <v>2017</v>
      </c>
      <c r="E3193" s="39" t="str">
        <f>TEXT(lex_jul_2014[[#This Row],[Date]],"YYYY")</f>
        <v>2016</v>
      </c>
      <c r="F3193" s="38" t="s">
        <v>273</v>
      </c>
      <c r="G3193" s="7" t="str">
        <f>VLOOKUP(K3193,[1]LibPAS_data!$A$2:$C$600,3,FALSE)</f>
        <v>Coconino</v>
      </c>
      <c r="H3193" s="38">
        <v>13090</v>
      </c>
      <c r="I3193" s="38" t="s">
        <v>61</v>
      </c>
      <c r="J3193" s="7" t="str">
        <f>VLOOKUP(K3193,[1]LibPAS_data!$A$2:$C$601,2,FALSE)</f>
        <v>Williams Public Library</v>
      </c>
      <c r="K3193" s="11" t="s">
        <v>255</v>
      </c>
      <c r="L3193" s="38" t="s">
        <v>62</v>
      </c>
      <c r="M3193" s="38" t="s">
        <v>266</v>
      </c>
      <c r="N3193" s="38"/>
      <c r="O3193" s="38"/>
      <c r="P3193" s="38">
        <v>0</v>
      </c>
      <c r="Q3193" s="38">
        <v>0</v>
      </c>
      <c r="R3193" s="38">
        <v>0</v>
      </c>
      <c r="S3193" s="38">
        <v>0</v>
      </c>
      <c r="T3193" s="38">
        <v>0</v>
      </c>
      <c r="U3193" s="38">
        <v>0</v>
      </c>
      <c r="V3193" s="38">
        <v>0</v>
      </c>
    </row>
    <row r="3194" spans="1:22" ht="14.55" x14ac:dyDescent="0.35">
      <c r="A3194" s="22">
        <f>VLOOKUP(lex_jul_2014[[#This Row],[Locationid]],[1]LibPAS_data!$A$2:$D$264,4,FALSE)</f>
        <v>3037</v>
      </c>
      <c r="B3194" s="10" t="str">
        <f>TEXT(C3194,"yyyy")&amp;"-"&amp;"Q"&amp;LOOKUP(MONTH(C3194),{1,4,7,10},{1,2,3,4})</f>
        <v>2016-Q4</v>
      </c>
      <c r="C3194" s="19">
        <v>42644</v>
      </c>
      <c r="D3194" s="7">
        <f>YEAR(DATE(YEAR(lex_jul_2014[[#This Row],[Date]]),MONTH(lex_jul_2014[[#This Row],[Date]])+6,1))</f>
        <v>2017</v>
      </c>
      <c r="E3194" s="39" t="str">
        <f>TEXT(lex_jul_2014[[#This Row],[Date]],"YYYY")</f>
        <v>2016</v>
      </c>
      <c r="F3194" s="38" t="s">
        <v>273</v>
      </c>
      <c r="G3194" s="7" t="str">
        <f>VLOOKUP(K3194,[1]LibPAS_data!$A$2:$C$600,3,FALSE)</f>
        <v>Navajo</v>
      </c>
      <c r="H3194" s="38">
        <v>14505</v>
      </c>
      <c r="I3194" s="38" t="s">
        <v>121</v>
      </c>
      <c r="J3194" s="7" t="str">
        <f>VLOOKUP(K3194,[1]LibPAS_data!$A$2:$C$601,2,FALSE)</f>
        <v>Winslow Public Library</v>
      </c>
      <c r="K3194" s="13" t="s">
        <v>256</v>
      </c>
      <c r="L3194" s="38" t="s">
        <v>114</v>
      </c>
      <c r="M3194" s="38" t="s">
        <v>266</v>
      </c>
      <c r="N3194" s="38"/>
      <c r="O3194" s="38"/>
      <c r="P3194" s="38">
        <v>0</v>
      </c>
      <c r="Q3194" s="38">
        <v>0</v>
      </c>
      <c r="R3194" s="38">
        <v>0</v>
      </c>
      <c r="S3194" s="38">
        <v>0</v>
      </c>
      <c r="T3194" s="38">
        <v>0</v>
      </c>
      <c r="U3194" s="38">
        <v>0</v>
      </c>
      <c r="V3194" s="38">
        <v>0</v>
      </c>
    </row>
    <row r="3195" spans="1:22" ht="14.55" x14ac:dyDescent="0.35">
      <c r="A3195" s="22" t="e">
        <f>VLOOKUP(lex_jul_2014[[#This Row],[Locationid]],[1]LibPAS_data!$A$2:$D$264,4,FALSE)</f>
        <v>#N/A</v>
      </c>
      <c r="B3195" s="10" t="str">
        <f>TEXT(C3195,"yyyy")&amp;"-"&amp;"Q"&amp;LOOKUP(MONTH(C3195),{1,4,7,10},{1,2,3,4})</f>
        <v>2016-Q4</v>
      </c>
      <c r="C3195" s="19">
        <v>42644</v>
      </c>
      <c r="D3195" s="7">
        <f>YEAR(DATE(YEAR(lex_jul_2014[[#This Row],[Date]]),MONTH(lex_jul_2014[[#This Row],[Date]])+6,1))</f>
        <v>2017</v>
      </c>
      <c r="E3195" s="39" t="str">
        <f>TEXT(lex_jul_2014[[#This Row],[Date]],"YYYY")</f>
        <v>2016</v>
      </c>
      <c r="F3195" s="38" t="s">
        <v>273</v>
      </c>
      <c r="G3195" s="7" t="str">
        <f>VLOOKUP(K3195,[1]LibPAS_data!$A$2:$C$600,3,FALSE)</f>
        <v>Navajo</v>
      </c>
      <c r="H3195" s="38">
        <v>14506</v>
      </c>
      <c r="I3195" s="38" t="s">
        <v>122</v>
      </c>
      <c r="J3195" s="7" t="str">
        <f>VLOOKUP(K3195,[1]LibPAS_data!$A$2:$C$601,2,FALSE)</f>
        <v>Woodruff Community Library</v>
      </c>
      <c r="K3195" s="11" t="s">
        <v>257</v>
      </c>
      <c r="L3195" s="38" t="s">
        <v>114</v>
      </c>
      <c r="M3195" s="38" t="s">
        <v>266</v>
      </c>
      <c r="N3195" s="38"/>
      <c r="O3195" s="38"/>
      <c r="P3195" s="38">
        <v>0</v>
      </c>
      <c r="Q3195" s="38">
        <v>0</v>
      </c>
      <c r="R3195" s="38">
        <v>0</v>
      </c>
      <c r="S3195" s="38">
        <v>0</v>
      </c>
      <c r="T3195" s="38">
        <v>0</v>
      </c>
      <c r="U3195" s="38">
        <v>0</v>
      </c>
      <c r="V3195" s="38">
        <v>0</v>
      </c>
    </row>
    <row r="3196" spans="1:22" ht="14.55" x14ac:dyDescent="0.35">
      <c r="A3196" s="22" t="e">
        <f>VLOOKUP(lex_jul_2014[[#This Row],[Locationid]],[1]LibPAS_data!$A$2:$D$264,4,FALSE)</f>
        <v>#N/A</v>
      </c>
      <c r="B3196" s="10" t="str">
        <f>TEXT(C3196,"yyyy")&amp;"-"&amp;"Q"&amp;LOOKUP(MONTH(C3196),{1,4,7,10},{1,2,3,4})</f>
        <v>2016-Q4</v>
      </c>
      <c r="C3196" s="19">
        <v>42644</v>
      </c>
      <c r="D3196" s="7">
        <f>YEAR(DATE(YEAR(lex_jul_2014[[#This Row],[Date]]),MONTH(lex_jul_2014[[#This Row],[Date]])+6,1))</f>
        <v>2017</v>
      </c>
      <c r="E3196" s="39" t="str">
        <f>TEXT(lex_jul_2014[[#This Row],[Date]],"YYYY")</f>
        <v>2016</v>
      </c>
      <c r="F3196" s="38" t="s">
        <v>273</v>
      </c>
      <c r="G3196" s="7" t="str">
        <f>VLOOKUP(K3196,[1]LibPAS_data!$A$2:$C$600,3,FALSE)</f>
        <v>Yavapai</v>
      </c>
      <c r="H3196" s="38">
        <v>14552</v>
      </c>
      <c r="I3196" s="38" t="s">
        <v>44</v>
      </c>
      <c r="J3196" s="7" t="str">
        <f>VLOOKUP(K3196,[1]LibPAS_data!$A$2:$C$601,2,FALSE)</f>
        <v>Yarnell Public Library</v>
      </c>
      <c r="K3196" s="13" t="s">
        <v>258</v>
      </c>
      <c r="L3196" s="38" t="s">
        <v>39</v>
      </c>
      <c r="M3196" s="38" t="s">
        <v>266</v>
      </c>
      <c r="N3196" s="38"/>
      <c r="O3196" s="38"/>
      <c r="P3196" s="38">
        <v>0</v>
      </c>
      <c r="Q3196" s="38">
        <v>0</v>
      </c>
      <c r="R3196" s="38">
        <v>0</v>
      </c>
      <c r="S3196" s="38">
        <v>0</v>
      </c>
      <c r="T3196" s="38">
        <v>0</v>
      </c>
      <c r="U3196" s="38">
        <v>0</v>
      </c>
      <c r="V3196" s="38">
        <v>0</v>
      </c>
    </row>
    <row r="3197" spans="1:22" ht="14.55" x14ac:dyDescent="0.35">
      <c r="A3197" s="22">
        <f>VLOOKUP(lex_jul_2014[[#This Row],[Locationid]],[1]LibPAS_data!$A$2:$D$264,4,FALSE)</f>
        <v>9301</v>
      </c>
      <c r="B3197" s="10" t="str">
        <f>TEXT(C3197,"yyyy")&amp;"-"&amp;"Q"&amp;LOOKUP(MONTH(C3197),{1,4,7,10},{1,2,3,4})</f>
        <v>2016-Q4</v>
      </c>
      <c r="C3197" s="19">
        <v>42644</v>
      </c>
      <c r="D3197" s="7">
        <f>YEAR(DATE(YEAR(lex_jul_2014[[#This Row],[Date]]),MONTH(lex_jul_2014[[#This Row],[Date]])+6,1))</f>
        <v>2017</v>
      </c>
      <c r="E3197" s="39" t="str">
        <f>TEXT(lex_jul_2014[[#This Row],[Date]],"YYYY")</f>
        <v>2016</v>
      </c>
      <c r="F3197" s="38" t="s">
        <v>273</v>
      </c>
      <c r="G3197" s="7" t="str">
        <f>VLOOKUP(K3197,[1]LibPAS_data!$A$2:$C$600,3,FALSE)</f>
        <v>Yavapai</v>
      </c>
      <c r="H3197" s="38">
        <v>12675</v>
      </c>
      <c r="I3197" s="38" t="s">
        <v>40</v>
      </c>
      <c r="J3197" s="7" t="str">
        <f>VLOOKUP(K3197,[1]LibPAS_data!$A$2:$C$601,2,FALSE)</f>
        <v>Yavapai County Library District</v>
      </c>
      <c r="K3197" s="11" t="s">
        <v>259</v>
      </c>
      <c r="L3197" s="38" t="s">
        <v>39</v>
      </c>
      <c r="M3197" s="38" t="s">
        <v>266</v>
      </c>
      <c r="N3197" s="38"/>
      <c r="O3197" s="38"/>
      <c r="P3197" s="38">
        <v>0</v>
      </c>
      <c r="Q3197" s="38">
        <v>0</v>
      </c>
      <c r="R3197" s="38">
        <v>0</v>
      </c>
      <c r="S3197" s="38">
        <v>0</v>
      </c>
      <c r="T3197" s="38">
        <v>0</v>
      </c>
      <c r="U3197" s="38">
        <v>0</v>
      </c>
      <c r="V3197" s="38">
        <v>0</v>
      </c>
    </row>
    <row r="3198" spans="1:22" ht="14.55" x14ac:dyDescent="0.35">
      <c r="A3198" s="22" t="str">
        <f>VLOOKUP(lex_jul_2014[[#This Row],[Locationid]],[1]LibPAS_data!$A$2:$D$264,4,FALSE)</f>
        <v>N/A</v>
      </c>
      <c r="B3198" s="10" t="str">
        <f>TEXT(C3198,"yyyy")&amp;"-"&amp;"Q"&amp;LOOKUP(MONTH(C3198),{1,4,7,10},{1,2,3,4})</f>
        <v>2016-Q4</v>
      </c>
      <c r="C3198" s="19">
        <v>42644</v>
      </c>
      <c r="D3198" s="7">
        <f>YEAR(DATE(YEAR(lex_jul_2014[[#This Row],[Date]]),MONTH(lex_jul_2014[[#This Row],[Date]])+6,1))</f>
        <v>2017</v>
      </c>
      <c r="E3198" s="39" t="str">
        <f>TEXT(lex_jul_2014[[#This Row],[Date]],"YYYY")</f>
        <v>2016</v>
      </c>
      <c r="F3198" s="38" t="s">
        <v>273</v>
      </c>
      <c r="G3198" s="7" t="str">
        <f>VLOOKUP(K3198,[1]LibPAS_data!$A$2:$C$600,3,FALSE)</f>
        <v>Yavapai</v>
      </c>
      <c r="H3198" s="38">
        <v>14518</v>
      </c>
      <c r="I3198" s="38" t="s">
        <v>41</v>
      </c>
      <c r="J3198" s="7" t="str">
        <f>VLOOKUP(K3198,[1]LibPAS_data!$A$2:$C$601,2,FALSE)</f>
        <v>Yavapai-Prescott Tribal Library</v>
      </c>
      <c r="K3198" s="13" t="s">
        <v>260</v>
      </c>
      <c r="L3198" s="38" t="s">
        <v>39</v>
      </c>
      <c r="M3198" s="38" t="s">
        <v>266</v>
      </c>
      <c r="N3198" s="38"/>
      <c r="O3198" s="38"/>
      <c r="P3198" s="38">
        <v>0</v>
      </c>
      <c r="Q3198" s="38">
        <v>0</v>
      </c>
      <c r="R3198" s="38">
        <v>0</v>
      </c>
      <c r="S3198" s="38">
        <v>0</v>
      </c>
      <c r="T3198" s="38">
        <v>0</v>
      </c>
      <c r="U3198" s="38">
        <v>0</v>
      </c>
      <c r="V3198" s="38">
        <v>0</v>
      </c>
    </row>
    <row r="3199" spans="1:22" x14ac:dyDescent="0.3">
      <c r="A3199" s="22">
        <f>VLOOKUP(lex_jul_2014[[#This Row],[Locationid]],[1]LibPAS_data!$A$2:$D$264,4,FALSE)</f>
        <v>790</v>
      </c>
      <c r="B3199" s="10" t="str">
        <f>TEXT(C3199,"yyyy")&amp;"-"&amp;"Q"&amp;LOOKUP(MONTH(C3199),{1,4,7,10},{1,2,3,4})</f>
        <v>2016-Q4</v>
      </c>
      <c r="C3199" s="19">
        <v>42644</v>
      </c>
      <c r="D3199" s="7">
        <f>YEAR(DATE(YEAR(lex_jul_2014[[#This Row],[Date]]),MONTH(lex_jul_2014[[#This Row],[Date]])+6,1))</f>
        <v>2017</v>
      </c>
      <c r="E3199" s="39" t="str">
        <f>TEXT(lex_jul_2014[[#This Row],[Date]],"YYYY")</f>
        <v>2016</v>
      </c>
      <c r="F3199" s="38" t="s">
        <v>273</v>
      </c>
      <c r="G3199" s="7" t="str">
        <f>VLOOKUP(K3199,[1]LibPAS_data!$A$2:$C$600,3,FALSE)</f>
        <v>Gila</v>
      </c>
      <c r="H3199" s="38">
        <v>14464</v>
      </c>
      <c r="I3199" s="38" t="s">
        <v>91</v>
      </c>
      <c r="J3199" s="7" t="str">
        <f>VLOOKUP(K3199,[1]LibPAS_data!$A$2:$C$601,2,FALSE)</f>
        <v>Young Public Library</v>
      </c>
      <c r="K3199" s="11" t="s">
        <v>261</v>
      </c>
      <c r="L3199" s="38" t="s">
        <v>84</v>
      </c>
      <c r="M3199" s="38" t="s">
        <v>266</v>
      </c>
      <c r="N3199" s="38"/>
      <c r="O3199" s="38"/>
      <c r="P3199" s="38">
        <v>0</v>
      </c>
      <c r="Q3199" s="38">
        <v>0</v>
      </c>
      <c r="R3199" s="38">
        <v>0</v>
      </c>
      <c r="S3199" s="38">
        <v>0</v>
      </c>
      <c r="T3199" s="38">
        <v>0</v>
      </c>
      <c r="U3199" s="38">
        <v>0</v>
      </c>
      <c r="V3199" s="38">
        <v>0</v>
      </c>
    </row>
    <row r="3200" spans="1:22" x14ac:dyDescent="0.3">
      <c r="A3200" s="22">
        <f>VLOOKUP(lex_jul_2014[[#This Row],[Locationid]],[1]LibPAS_data!$A$2:$D$264,4,FALSE)</f>
        <v>359</v>
      </c>
      <c r="B3200" s="10" t="str">
        <f>TEXT(C3200,"yyyy")&amp;"-"&amp;"Q"&amp;LOOKUP(MONTH(C3200),{1,4,7,10},{1,2,3,4})</f>
        <v>2016-Q4</v>
      </c>
      <c r="C3200" s="19">
        <v>42644</v>
      </c>
      <c r="D3200" s="7">
        <f>YEAR(DATE(YEAR(lex_jul_2014[[#This Row],[Date]]),MONTH(lex_jul_2014[[#This Row],[Date]])+6,1))</f>
        <v>2017</v>
      </c>
      <c r="E3200" s="39" t="str">
        <f>TEXT(lex_jul_2014[[#This Row],[Date]],"YYYY")</f>
        <v>2016</v>
      </c>
      <c r="F3200" s="38" t="s">
        <v>273</v>
      </c>
      <c r="G3200" s="7" t="str">
        <f>VLOOKUP(K3200,[1]LibPAS_data!$A$2:$C$600,3,FALSE)</f>
        <v>Maricopa</v>
      </c>
      <c r="H3200" s="38">
        <v>14486</v>
      </c>
      <c r="I3200" s="38" t="s">
        <v>105</v>
      </c>
      <c r="J3200" s="7" t="str">
        <f>VLOOKUP(K3200,[1]LibPAS_data!$A$2:$C$601,2,FALSE)</f>
        <v>Youngtown Public Library</v>
      </c>
      <c r="K3200" s="13" t="s">
        <v>262</v>
      </c>
      <c r="L3200" s="38" t="s">
        <v>96</v>
      </c>
      <c r="M3200" s="38" t="s">
        <v>266</v>
      </c>
      <c r="N3200" s="38"/>
      <c r="O3200" s="38"/>
      <c r="P3200" s="38">
        <v>0</v>
      </c>
      <c r="Q3200" s="38">
        <v>0</v>
      </c>
      <c r="R3200" s="38">
        <v>0</v>
      </c>
      <c r="S3200" s="38">
        <v>0</v>
      </c>
      <c r="T3200" s="38">
        <v>0</v>
      </c>
      <c r="U3200" s="38">
        <v>0</v>
      </c>
      <c r="V3200" s="38">
        <v>0</v>
      </c>
    </row>
    <row r="3201" spans="1:22" x14ac:dyDescent="0.3">
      <c r="A3201" s="27" t="e">
        <f>VLOOKUP(lex_jul_2014[[#This Row],[Locationid]],[1]LibPAS_data!$A$2:$D$264,4,FALSE)</f>
        <v>#N/A</v>
      </c>
      <c r="B3201" s="10" t="str">
        <f>TEXT(C3201,"yyyy")&amp;"-"&amp;"Q"&amp;LOOKUP(MONTH(C3201),{1,4,7,10},{1,2,3,4})</f>
        <v>2016-Q4</v>
      </c>
      <c r="C3201" s="19">
        <v>42644</v>
      </c>
      <c r="D3201" s="7">
        <f>YEAR(DATE(YEAR(lex_jul_2014[[#This Row],[Date]]),MONTH(lex_jul_2014[[#This Row],[Date]])+6,1))</f>
        <v>2017</v>
      </c>
      <c r="E3201" s="39" t="str">
        <f>TEXT(lex_jul_2014[[#This Row],[Date]],"YYYY")</f>
        <v>2016</v>
      </c>
      <c r="F3201" s="38" t="s">
        <v>273</v>
      </c>
      <c r="G3201" s="28" t="str">
        <f>VLOOKUP(K3201,[1]LibPAS_data!$A$2:$C$600,3,FALSE)</f>
        <v>Yuma</v>
      </c>
      <c r="H3201" s="2">
        <v>14527</v>
      </c>
      <c r="I3201" s="2" t="s">
        <v>140</v>
      </c>
      <c r="J3201" s="28" t="str">
        <f>VLOOKUP(K3201,[1]LibPAS_data!$A$2:$C$601,2,FALSE)</f>
        <v>Yuma County Library District</v>
      </c>
      <c r="K3201" s="29" t="s">
        <v>263</v>
      </c>
      <c r="L3201" s="2" t="s">
        <v>141</v>
      </c>
      <c r="M3201" s="38" t="s">
        <v>266</v>
      </c>
      <c r="N3201" s="2"/>
      <c r="O3201" s="2"/>
      <c r="P3201" s="2">
        <v>120</v>
      </c>
      <c r="Q3201" s="2">
        <v>12</v>
      </c>
      <c r="R3201" s="2">
        <v>4015</v>
      </c>
      <c r="S3201" s="2">
        <v>59</v>
      </c>
      <c r="T3201" s="2">
        <v>28</v>
      </c>
      <c r="U3201" s="2">
        <v>2</v>
      </c>
      <c r="V3201" s="2">
        <v>1</v>
      </c>
    </row>
    <row r="3202" spans="1:22" x14ac:dyDescent="0.3">
      <c r="A3202" s="22">
        <f>VLOOKUP(lex_jul_2014[[#This Row],[Locationid]],[1]LibPAS_data!$A$2:$D$264,4,FALSE)</f>
        <v>1188</v>
      </c>
      <c r="B3202" s="10" t="str">
        <f>TEXT(C3202,"yyyy")&amp;"-"&amp;"Q"&amp;LOOKUP(MONTH(C3202),{1,4,7,10},{1,2,3,4})</f>
        <v>2016-Q4</v>
      </c>
      <c r="C3202" s="19">
        <v>42675</v>
      </c>
      <c r="D3202" s="7">
        <f>YEAR(DATE(YEAR(lex_jul_2014[[#This Row],[Date]]),MONTH(lex_jul_2014[[#This Row],[Date]])+6,1))</f>
        <v>2017</v>
      </c>
      <c r="E3202" s="39" t="str">
        <f>TEXT(lex_jul_2014[[#This Row],[Date]],"YYYY")</f>
        <v>2016</v>
      </c>
      <c r="F3202" s="39" t="s">
        <v>274</v>
      </c>
      <c r="G3202" s="28" t="str">
        <f>VLOOKUP(K3202,[1]LibPAS_data!$A$2:$C$600,3,FALSE)</f>
        <v>Pinal</v>
      </c>
      <c r="H3202" s="39">
        <v>14487</v>
      </c>
      <c r="I3202" s="39" t="s">
        <v>106</v>
      </c>
      <c r="J3202" s="7" t="str">
        <f>VLOOKUP(K3202,[1]LibPAS_data!$A$2:$C$601,2,FALSE)</f>
        <v>Ak-Chin Indian Community Library</v>
      </c>
      <c r="K3202" s="13" t="s">
        <v>149</v>
      </c>
      <c r="L3202" s="39" t="s">
        <v>96</v>
      </c>
      <c r="M3202" s="39" t="s">
        <v>266</v>
      </c>
      <c r="N3202" s="39"/>
      <c r="O3202" s="39"/>
      <c r="P3202" s="39">
        <v>0</v>
      </c>
      <c r="Q3202" s="39">
        <v>0</v>
      </c>
      <c r="R3202" s="39">
        <v>0</v>
      </c>
      <c r="S3202" s="39">
        <v>0</v>
      </c>
      <c r="T3202" s="39">
        <v>0</v>
      </c>
      <c r="U3202" s="39">
        <v>0</v>
      </c>
      <c r="V3202" s="39">
        <v>0</v>
      </c>
    </row>
    <row r="3203" spans="1:22" x14ac:dyDescent="0.3">
      <c r="A3203" s="22">
        <f>VLOOKUP(lex_jul_2014[[#This Row],[Locationid]],[1]LibPAS_data!$A$2:$D$264,4,FALSE)</f>
        <v>11452</v>
      </c>
      <c r="B3203" s="10" t="str">
        <f>TEXT(C3203,"yyyy")&amp;"-"&amp;"Q"&amp;LOOKUP(MONTH(C3203),{1,4,7,10},{1,2,3,4})</f>
        <v>2016-Q4</v>
      </c>
      <c r="C3203" s="19">
        <v>42675</v>
      </c>
      <c r="D3203" s="7">
        <f>YEAR(DATE(YEAR(lex_jul_2014[[#This Row],[Date]]),MONTH(lex_jul_2014[[#This Row],[Date]])+6,1))</f>
        <v>2017</v>
      </c>
      <c r="E3203" s="39" t="str">
        <f>TEXT(lex_jul_2014[[#This Row],[Date]],"YYYY")</f>
        <v>2016</v>
      </c>
      <c r="F3203" s="39" t="s">
        <v>274</v>
      </c>
      <c r="G3203" s="28" t="str">
        <f>VLOOKUP(K3203,[1]LibPAS_data!$A$2:$C$600,3,FALSE)</f>
        <v>Apache</v>
      </c>
      <c r="H3203" s="39">
        <v>14331</v>
      </c>
      <c r="I3203" s="39" t="s">
        <v>59</v>
      </c>
      <c r="J3203" s="7" t="str">
        <f>VLOOKUP(K3203,[1]LibPAS_data!$A$2:$C$601,2,FALSE)</f>
        <v>Apache County Library District Office</v>
      </c>
      <c r="K3203" s="13" t="s">
        <v>150</v>
      </c>
      <c r="L3203" s="39" t="s">
        <v>60</v>
      </c>
      <c r="M3203" s="39" t="s">
        <v>266</v>
      </c>
      <c r="N3203" s="39"/>
      <c r="O3203" s="39"/>
      <c r="P3203" s="39">
        <v>0</v>
      </c>
      <c r="Q3203" s="39">
        <v>0</v>
      </c>
      <c r="R3203" s="39">
        <v>0</v>
      </c>
      <c r="S3203" s="39">
        <v>0</v>
      </c>
      <c r="T3203" s="39">
        <v>0</v>
      </c>
      <c r="U3203" s="39">
        <v>0</v>
      </c>
      <c r="V3203" s="39">
        <v>0</v>
      </c>
    </row>
    <row r="3204" spans="1:22" x14ac:dyDescent="0.3">
      <c r="A3204" s="22">
        <f>VLOOKUP(lex_jul_2014[[#This Row],[Locationid]],[1]LibPAS_data!$A$2:$D$264,4,FALSE)</f>
        <v>63208</v>
      </c>
      <c r="B3204" s="10" t="str">
        <f>TEXT(C3204,"yyyy")&amp;"-"&amp;"Q"&amp;LOOKUP(MONTH(C3204),{1,4,7,10},{1,2,3,4})</f>
        <v>2016-Q4</v>
      </c>
      <c r="C3204" s="19">
        <v>42675</v>
      </c>
      <c r="D3204" s="7">
        <f>YEAR(DATE(YEAR(lex_jul_2014[[#This Row],[Date]]),MONTH(lex_jul_2014[[#This Row],[Date]])+6,1))</f>
        <v>2017</v>
      </c>
      <c r="E3204" s="39" t="str">
        <f>TEXT(lex_jul_2014[[#This Row],[Date]],"YYYY")</f>
        <v>2016</v>
      </c>
      <c r="F3204" s="39" t="s">
        <v>274</v>
      </c>
      <c r="G3204" s="28" t="str">
        <f>VLOOKUP(K3204,[1]LibPAS_data!$A$2:$C$600,3,FALSE)</f>
        <v>Pinal</v>
      </c>
      <c r="H3204" s="39">
        <v>12670</v>
      </c>
      <c r="I3204" s="39" t="s">
        <v>14</v>
      </c>
      <c r="J3204" s="7" t="str">
        <f>VLOOKUP(K3204,[1]LibPAS_data!$A$2:$C$601,2,FALSE)</f>
        <v>Apache Junction Public Library</v>
      </c>
      <c r="K3204" s="13" t="s">
        <v>151</v>
      </c>
      <c r="L3204" s="39" t="s">
        <v>13</v>
      </c>
      <c r="M3204" s="39" t="s">
        <v>266</v>
      </c>
      <c r="N3204" s="39"/>
      <c r="O3204" s="39"/>
      <c r="P3204" s="39">
        <v>0</v>
      </c>
      <c r="Q3204" s="39">
        <v>0</v>
      </c>
      <c r="R3204" s="39">
        <v>0</v>
      </c>
      <c r="S3204" s="39">
        <v>0</v>
      </c>
      <c r="T3204" s="39">
        <v>0</v>
      </c>
      <c r="U3204" s="39">
        <v>0</v>
      </c>
      <c r="V3204" s="39">
        <v>0</v>
      </c>
    </row>
    <row r="3205" spans="1:22" x14ac:dyDescent="0.3">
      <c r="A3205" s="22" t="e">
        <f>VLOOKUP(lex_jul_2014[[#This Row],[Locationid]],[1]LibPAS_data!$A$2:$D$264,4,FALSE)</f>
        <v>#N/A</v>
      </c>
      <c r="B3205" s="10" t="str">
        <f>TEXT(C3205,"yyyy")&amp;"-"&amp;"Q"&amp;LOOKUP(MONTH(C3205),{1,4,7,10},{1,2,3,4})</f>
        <v>2016-Q4</v>
      </c>
      <c r="C3205" s="19">
        <v>42675</v>
      </c>
      <c r="D3205" s="7">
        <f>YEAR(DATE(YEAR(lex_jul_2014[[#This Row],[Date]]),MONTH(lex_jul_2014[[#This Row],[Date]])+6,1))</f>
        <v>2017</v>
      </c>
      <c r="E3205" s="39" t="str">
        <f>TEXT(lex_jul_2014[[#This Row],[Date]],"YYYY")</f>
        <v>2016</v>
      </c>
      <c r="F3205" s="39" t="s">
        <v>274</v>
      </c>
      <c r="G3205" s="28" t="str">
        <f>VLOOKUP(K3205,[1]LibPAS_data!$A$2:$C$600,3,FALSE)</f>
        <v>Pinal</v>
      </c>
      <c r="H3205" s="39">
        <v>13834</v>
      </c>
      <c r="I3205" s="39" t="s">
        <v>15</v>
      </c>
      <c r="J3205" s="7" t="str">
        <f>VLOOKUP(K3205,[1]LibPAS_data!$A$2:$C$601,2,FALSE)</f>
        <v>Arizona City Community Library</v>
      </c>
      <c r="K3205" s="13" t="s">
        <v>152</v>
      </c>
      <c r="L3205" s="39" t="s">
        <v>13</v>
      </c>
      <c r="M3205" s="39" t="s">
        <v>266</v>
      </c>
      <c r="N3205" s="39"/>
      <c r="O3205" s="39"/>
      <c r="P3205" s="39">
        <v>0</v>
      </c>
      <c r="Q3205" s="39">
        <v>0</v>
      </c>
      <c r="R3205" s="39">
        <v>0</v>
      </c>
      <c r="S3205" s="39">
        <v>0</v>
      </c>
      <c r="T3205" s="39">
        <v>0</v>
      </c>
      <c r="U3205" s="39">
        <v>0</v>
      </c>
      <c r="V3205" s="39">
        <v>0</v>
      </c>
    </row>
    <row r="3206" spans="1:22" x14ac:dyDescent="0.3">
      <c r="A3206" s="22" t="e">
        <f>VLOOKUP(lex_jul_2014[[#This Row],[Locationid]],[1]LibPAS_data!$A$2:$D$264,4,FALSE)</f>
        <v>#N/A</v>
      </c>
      <c r="B3206" s="10" t="str">
        <f>TEXT(C3206,"yyyy")&amp;"-"&amp;"Q"&amp;LOOKUP(MONTH(C3206),{1,4,7,10},{1,2,3,4})</f>
        <v>2016-Q4</v>
      </c>
      <c r="C3206" s="19">
        <v>42675</v>
      </c>
      <c r="D3206" s="7">
        <f>YEAR(DATE(YEAR(lex_jul_2014[[#This Row],[Date]]),MONTH(lex_jul_2014[[#This Row],[Date]])+6,1))</f>
        <v>2017</v>
      </c>
      <c r="E3206" s="39" t="str">
        <f>TEXT(lex_jul_2014[[#This Row],[Date]],"YYYY")</f>
        <v>2016</v>
      </c>
      <c r="F3206" s="39" t="s">
        <v>274</v>
      </c>
      <c r="G3206" s="28" t="str">
        <f>VLOOKUP(K3206,[1]LibPAS_data!$A$2:$C$600,3,FALSE)</f>
        <v>State</v>
      </c>
      <c r="H3206" s="39">
        <v>14554</v>
      </c>
      <c r="I3206" s="39" t="s">
        <v>143</v>
      </c>
      <c r="J3206" s="7" t="str">
        <f>VLOOKUP(K3206,[1]LibPAS_data!$A$2:$C$601,2,FALSE)</f>
        <v>Arizona State Library</v>
      </c>
      <c r="K3206" s="13" t="s">
        <v>153</v>
      </c>
      <c r="L3206" s="39"/>
      <c r="M3206" s="39" t="s">
        <v>266</v>
      </c>
      <c r="N3206" s="39"/>
      <c r="O3206" s="39"/>
      <c r="P3206" s="39">
        <v>8</v>
      </c>
      <c r="Q3206" s="39">
        <v>6</v>
      </c>
      <c r="R3206" s="39">
        <v>21</v>
      </c>
      <c r="S3206" s="39">
        <v>2</v>
      </c>
      <c r="T3206" s="39">
        <v>0</v>
      </c>
      <c r="U3206" s="39">
        <v>3</v>
      </c>
      <c r="V3206" s="39">
        <v>0</v>
      </c>
    </row>
    <row r="3207" spans="1:22" x14ac:dyDescent="0.3">
      <c r="A3207" s="22" t="e">
        <f>VLOOKUP(lex_jul_2014[[#This Row],[Locationid]],[1]LibPAS_data!$A$2:$D$264,4,FALSE)</f>
        <v>#N/A</v>
      </c>
      <c r="B3207" s="10" t="str">
        <f>TEXT(C3207,"yyyy")&amp;"-"&amp;"Q"&amp;LOOKUP(MONTH(C3207),{1,4,7,10},{1,2,3,4})</f>
        <v>2016-Q4</v>
      </c>
      <c r="C3207" s="19">
        <v>42675</v>
      </c>
      <c r="D3207" s="7">
        <f>YEAR(DATE(YEAR(lex_jul_2014[[#This Row],[Date]]),MONTH(lex_jul_2014[[#This Row],[Date]])+6,1))</f>
        <v>2017</v>
      </c>
      <c r="E3207" s="39" t="str">
        <f>TEXT(lex_jul_2014[[#This Row],[Date]],"YYYY")</f>
        <v>2016</v>
      </c>
      <c r="F3207" s="39" t="s">
        <v>274</v>
      </c>
      <c r="G3207" s="28" t="str">
        <f>VLOOKUP(K3207,[1]LibPAS_data!$A$2:$C$600,3,FALSE)</f>
        <v>Yavapai</v>
      </c>
      <c r="H3207" s="39">
        <v>14520</v>
      </c>
      <c r="I3207" s="39" t="s">
        <v>54</v>
      </c>
      <c r="J3207" s="7" t="str">
        <f>VLOOKUP(K3207,[1]LibPAS_data!$A$2:$C$601,2,FALSE)</f>
        <v>Ash Fork Public Library</v>
      </c>
      <c r="K3207" s="13" t="s">
        <v>154</v>
      </c>
      <c r="L3207" s="39" t="s">
        <v>39</v>
      </c>
      <c r="M3207" s="39" t="s">
        <v>266</v>
      </c>
      <c r="N3207" s="39"/>
      <c r="O3207" s="39"/>
      <c r="P3207" s="39">
        <v>0</v>
      </c>
      <c r="Q3207" s="39">
        <v>0</v>
      </c>
      <c r="R3207" s="39">
        <v>0</v>
      </c>
      <c r="S3207" s="39">
        <v>0</v>
      </c>
      <c r="T3207" s="39">
        <v>0</v>
      </c>
      <c r="U3207" s="39">
        <v>0</v>
      </c>
      <c r="V3207" s="39">
        <v>0</v>
      </c>
    </row>
    <row r="3208" spans="1:22" x14ac:dyDescent="0.3">
      <c r="A3208" s="22" t="str">
        <f>VLOOKUP(lex_jul_2014[[#This Row],[Locationid]],[1]LibPAS_data!$A$2:$D$264,4,FALSE)</f>
        <v>N/A</v>
      </c>
      <c r="B3208" s="10" t="str">
        <f>TEXT(C3208,"yyyy")&amp;"-"&amp;"Q"&amp;LOOKUP(MONTH(C3208),{1,4,7,10},{1,2,3,4})</f>
        <v>2016-Q4</v>
      </c>
      <c r="C3208" s="19">
        <v>42675</v>
      </c>
      <c r="D3208" s="7">
        <f>YEAR(DATE(YEAR(lex_jul_2014[[#This Row],[Date]]),MONTH(lex_jul_2014[[#This Row],[Date]])+6,1))</f>
        <v>2017</v>
      </c>
      <c r="E3208" s="39" t="str">
        <f>TEXT(lex_jul_2014[[#This Row],[Date]],"YYYY")</f>
        <v>2016</v>
      </c>
      <c r="F3208" s="39" t="s">
        <v>274</v>
      </c>
      <c r="G3208" s="28" t="str">
        <f>VLOOKUP(K3208,[1]LibPAS_data!$A$2:$C$600,3,FALSE)</f>
        <v>Mohave</v>
      </c>
      <c r="H3208" s="39">
        <v>14489</v>
      </c>
      <c r="I3208" s="39" t="s">
        <v>30</v>
      </c>
      <c r="J3208" s="7" t="str">
        <f>VLOOKUP(K3208,[1]LibPAS_data!$A$2:$C$601,2,FALSE)</f>
        <v>Ava Ich Asiit Tribal Library</v>
      </c>
      <c r="K3208" s="13" t="s">
        <v>155</v>
      </c>
      <c r="L3208" s="39" t="s">
        <v>28</v>
      </c>
      <c r="M3208" s="39" t="s">
        <v>266</v>
      </c>
      <c r="N3208" s="39"/>
      <c r="O3208" s="39"/>
      <c r="P3208" s="39">
        <v>0</v>
      </c>
      <c r="Q3208" s="39">
        <v>0</v>
      </c>
      <c r="R3208" s="39">
        <v>0</v>
      </c>
      <c r="S3208" s="39">
        <v>0</v>
      </c>
      <c r="T3208" s="39">
        <v>0</v>
      </c>
      <c r="U3208" s="39">
        <v>0</v>
      </c>
      <c r="V3208" s="39">
        <v>0</v>
      </c>
    </row>
    <row r="3209" spans="1:22" x14ac:dyDescent="0.3">
      <c r="A3209" s="22">
        <f>VLOOKUP(lex_jul_2014[[#This Row],[Locationid]],[1]LibPAS_data!$A$2:$D$264,4,FALSE)</f>
        <v>22669</v>
      </c>
      <c r="B3209" s="10" t="str">
        <f>TEXT(C3209,"yyyy")&amp;"-"&amp;"Q"&amp;LOOKUP(MONTH(C3209),{1,4,7,10},{1,2,3,4})</f>
        <v>2016-Q4</v>
      </c>
      <c r="C3209" s="19">
        <v>42675</v>
      </c>
      <c r="D3209" s="7">
        <f>YEAR(DATE(YEAR(lex_jul_2014[[#This Row],[Date]]),MONTH(lex_jul_2014[[#This Row],[Date]])+6,1))</f>
        <v>2017</v>
      </c>
      <c r="E3209" s="39" t="str">
        <f>TEXT(lex_jul_2014[[#This Row],[Date]],"YYYY")</f>
        <v>2016</v>
      </c>
      <c r="F3209" s="39" t="s">
        <v>274</v>
      </c>
      <c r="G3209" s="28" t="str">
        <f>VLOOKUP(K3209,[1]LibPAS_data!$A$2:$C$600,3,FALSE)</f>
        <v>Maricopa</v>
      </c>
      <c r="H3209" s="39">
        <v>6014</v>
      </c>
      <c r="I3209" s="39" t="s">
        <v>95</v>
      </c>
      <c r="J3209" s="7" t="str">
        <f>VLOOKUP(K3209,[1]LibPAS_data!$A$2:$C$601,2,FALSE)</f>
        <v>Avondale Public Library</v>
      </c>
      <c r="K3209" s="13" t="s">
        <v>156</v>
      </c>
      <c r="L3209" s="39" t="s">
        <v>96</v>
      </c>
      <c r="M3209" s="39" t="s">
        <v>266</v>
      </c>
      <c r="N3209" s="39"/>
      <c r="O3209" s="39"/>
      <c r="P3209" s="39">
        <v>5</v>
      </c>
      <c r="Q3209" s="39">
        <v>1</v>
      </c>
      <c r="R3209" s="39">
        <v>14</v>
      </c>
      <c r="S3209" s="39">
        <v>0</v>
      </c>
      <c r="T3209" s="39">
        <v>4</v>
      </c>
      <c r="U3209" s="39">
        <v>0</v>
      </c>
      <c r="V3209" s="39">
        <v>0</v>
      </c>
    </row>
    <row r="3210" spans="1:22" x14ac:dyDescent="0.3">
      <c r="A3210" s="22" t="e">
        <f>VLOOKUP(lex_jul_2014[[#This Row],[Locationid]],[1]LibPAS_data!$A$2:$D$264,4,FALSE)</f>
        <v>#N/A</v>
      </c>
      <c r="B3210" s="10" t="str">
        <f>TEXT(C3210,"yyyy")&amp;"-"&amp;"Q"&amp;LOOKUP(MONTH(C3210),{1,4,7,10},{1,2,3,4})</f>
        <v>2016-Q4</v>
      </c>
      <c r="C3210" s="19">
        <v>42675</v>
      </c>
      <c r="D3210" s="7">
        <f>YEAR(DATE(YEAR(lex_jul_2014[[#This Row],[Date]]),MONTH(lex_jul_2014[[#This Row],[Date]])+6,1))</f>
        <v>2017</v>
      </c>
      <c r="E3210" s="39" t="str">
        <f>TEXT(lex_jul_2014[[#This Row],[Date]],"YYYY")</f>
        <v>2016</v>
      </c>
      <c r="F3210" s="39" t="s">
        <v>274</v>
      </c>
      <c r="G3210" s="28" t="str">
        <f>VLOOKUP(K3210,[1]LibPAS_data!$A$2:$C$600,3,FALSE)</f>
        <v>Yavapai</v>
      </c>
      <c r="H3210" s="39">
        <v>14532</v>
      </c>
      <c r="I3210" s="39" t="s">
        <v>42</v>
      </c>
      <c r="J3210" s="7" t="str">
        <f>VLOOKUP(K3210,[1]LibPAS_data!$A$2:$C$601,2,FALSE)</f>
        <v>Bagdad Public Library</v>
      </c>
      <c r="K3210" s="13" t="s">
        <v>157</v>
      </c>
      <c r="L3210" s="39" t="s">
        <v>39</v>
      </c>
      <c r="M3210" s="39" t="s">
        <v>266</v>
      </c>
      <c r="N3210" s="39"/>
      <c r="O3210" s="39"/>
      <c r="P3210" s="39">
        <v>0</v>
      </c>
      <c r="Q3210" s="39">
        <v>0</v>
      </c>
      <c r="R3210" s="39">
        <v>0</v>
      </c>
      <c r="S3210" s="39">
        <v>0</v>
      </c>
      <c r="T3210" s="39">
        <v>0</v>
      </c>
      <c r="U3210" s="39">
        <v>0</v>
      </c>
      <c r="V3210" s="39">
        <v>0</v>
      </c>
    </row>
    <row r="3211" spans="1:22" x14ac:dyDescent="0.3">
      <c r="A3211" s="22" t="e">
        <f>VLOOKUP(lex_jul_2014[[#This Row],[Locationid]],[1]LibPAS_data!$A$2:$D$264,4,FALSE)</f>
        <v>#N/A</v>
      </c>
      <c r="B3211" s="10" t="str">
        <f>TEXT(C3211,"yyyy")&amp;"-"&amp;"Q"&amp;LOOKUP(MONTH(C3211),{1,4,7,10},{1,2,3,4})</f>
        <v>2016-Q4</v>
      </c>
      <c r="C3211" s="19">
        <v>42675</v>
      </c>
      <c r="D3211" s="7">
        <f>YEAR(DATE(YEAR(lex_jul_2014[[#This Row],[Date]]),MONTH(lex_jul_2014[[#This Row],[Date]])+6,1))</f>
        <v>2017</v>
      </c>
      <c r="E3211" s="39" t="str">
        <f>TEXT(lex_jul_2014[[#This Row],[Date]],"YYYY")</f>
        <v>2016</v>
      </c>
      <c r="F3211" s="39" t="s">
        <v>274</v>
      </c>
      <c r="G3211" s="28" t="str">
        <f>VLOOKUP(K3211,[1]LibPAS_data!$A$2:$C$600,3,FALSE)</f>
        <v>Yavapai</v>
      </c>
      <c r="H3211" s="39">
        <v>19554</v>
      </c>
      <c r="I3211" s="39" t="s">
        <v>294</v>
      </c>
      <c r="J3211" s="7" t="str">
        <f>VLOOKUP(K3211,[1]LibPAS_data!$A$2:$C$601,2,FALSE)</f>
        <v>Beaver Creek Public School Library</v>
      </c>
      <c r="K3211" s="13" t="s">
        <v>295</v>
      </c>
      <c r="L3211" s="39"/>
      <c r="M3211" s="39" t="s">
        <v>266</v>
      </c>
      <c r="N3211" s="39"/>
      <c r="O3211" s="39"/>
      <c r="P3211" s="39">
        <v>1</v>
      </c>
      <c r="Q3211" s="39">
        <v>1</v>
      </c>
      <c r="R3211" s="39">
        <v>3</v>
      </c>
      <c r="S3211" s="39">
        <v>0</v>
      </c>
      <c r="T3211" s="39">
        <v>2</v>
      </c>
      <c r="U3211" s="39">
        <v>16</v>
      </c>
      <c r="V3211" s="39">
        <v>0</v>
      </c>
    </row>
    <row r="3212" spans="1:22" x14ac:dyDescent="0.3">
      <c r="A3212" s="22">
        <f>VLOOKUP(lex_jul_2014[[#This Row],[Locationid]],[1]LibPAS_data!$A$2:$D$264,4,FALSE)</f>
        <v>6821</v>
      </c>
      <c r="B3212" s="10" t="str">
        <f>TEXT(C3212,"yyyy")&amp;"-"&amp;"Q"&amp;LOOKUP(MONTH(C3212),{1,4,7,10},{1,2,3,4})</f>
        <v>2016-Q4</v>
      </c>
      <c r="C3212" s="19">
        <v>42675</v>
      </c>
      <c r="D3212" s="7">
        <f>YEAR(DATE(YEAR(lex_jul_2014[[#This Row],[Date]]),MONTH(lex_jul_2014[[#This Row],[Date]])+6,1))</f>
        <v>2017</v>
      </c>
      <c r="E3212" s="39" t="str">
        <f>TEXT(lex_jul_2014[[#This Row],[Date]],"YYYY")</f>
        <v>2016</v>
      </c>
      <c r="F3212" s="39" t="s">
        <v>274</v>
      </c>
      <c r="G3212" s="28" t="str">
        <f>VLOOKUP(K3212,[1]LibPAS_data!$A$2:$C$600,3,FALSE)</f>
        <v>Cochise</v>
      </c>
      <c r="H3212" s="39">
        <v>14448</v>
      </c>
      <c r="I3212" s="39" t="s">
        <v>82</v>
      </c>
      <c r="J3212" s="7" t="str">
        <f>VLOOKUP(K3212,[1]LibPAS_data!$A$2:$C$601,2,FALSE)</f>
        <v>Benson Public Library</v>
      </c>
      <c r="K3212" s="13" t="s">
        <v>158</v>
      </c>
      <c r="L3212" s="39" t="s">
        <v>76</v>
      </c>
      <c r="M3212" s="39" t="s">
        <v>266</v>
      </c>
      <c r="N3212" s="39"/>
      <c r="O3212" s="39"/>
      <c r="P3212" s="39">
        <v>0</v>
      </c>
      <c r="Q3212" s="39">
        <v>0</v>
      </c>
      <c r="R3212" s="39">
        <v>0</v>
      </c>
      <c r="S3212" s="39">
        <v>0</v>
      </c>
      <c r="T3212" s="39">
        <v>0</v>
      </c>
      <c r="U3212" s="39">
        <v>0</v>
      </c>
      <c r="V3212" s="39">
        <v>0</v>
      </c>
    </row>
    <row r="3213" spans="1:22" x14ac:dyDescent="0.3">
      <c r="A3213" s="22" t="e">
        <f>VLOOKUP(lex_jul_2014[[#This Row],[Locationid]],[1]LibPAS_data!$A$2:$D$264,4,FALSE)</f>
        <v>#N/A</v>
      </c>
      <c r="B3213" s="10" t="str">
        <f>TEXT(C3213,"yyyy")&amp;"-"&amp;"Q"&amp;LOOKUP(MONTH(C3213),{1,4,7,10},{1,2,3,4})</f>
        <v>2016-Q4</v>
      </c>
      <c r="C3213" s="19">
        <v>42675</v>
      </c>
      <c r="D3213" s="7">
        <f>YEAR(DATE(YEAR(lex_jul_2014[[#This Row],[Date]]),MONTH(lex_jul_2014[[#This Row],[Date]])+6,1))</f>
        <v>2017</v>
      </c>
      <c r="E3213" s="39" t="str">
        <f>TEXT(lex_jul_2014[[#This Row],[Date]],"YYYY")</f>
        <v>2016</v>
      </c>
      <c r="F3213" s="39" t="s">
        <v>274</v>
      </c>
      <c r="G3213" s="28" t="str">
        <f>VLOOKUP(K3213,[1]LibPAS_data!$A$2:$C$600,3,FALSE)</f>
        <v>Yavapai</v>
      </c>
      <c r="H3213" s="39">
        <v>14536</v>
      </c>
      <c r="I3213" s="39" t="s">
        <v>55</v>
      </c>
      <c r="J3213" s="7" t="str">
        <f>VLOOKUP(K3213,[1]LibPAS_data!$A$2:$C$601,2,FALSE)</f>
        <v>Black Canyon City Community Library</v>
      </c>
      <c r="K3213" s="13" t="s">
        <v>159</v>
      </c>
      <c r="L3213" s="39" t="s">
        <v>39</v>
      </c>
      <c r="M3213" s="39" t="s">
        <v>266</v>
      </c>
      <c r="N3213" s="39"/>
      <c r="O3213" s="39"/>
      <c r="P3213" s="39">
        <v>0</v>
      </c>
      <c r="Q3213" s="39">
        <v>0</v>
      </c>
      <c r="R3213" s="39">
        <v>0</v>
      </c>
      <c r="S3213" s="39">
        <v>0</v>
      </c>
      <c r="T3213" s="39">
        <v>0</v>
      </c>
      <c r="U3213" s="39">
        <v>0</v>
      </c>
      <c r="V3213" s="39">
        <v>0</v>
      </c>
    </row>
    <row r="3214" spans="1:22" x14ac:dyDescent="0.3">
      <c r="A3214" s="22" t="e">
        <f>VLOOKUP(lex_jul_2014[[#This Row],[Locationid]],[1]LibPAS_data!$A$2:$D$264,4,FALSE)</f>
        <v>#N/A</v>
      </c>
      <c r="B3214" s="10" t="str">
        <f>TEXT(C3214,"yyyy")&amp;"-"&amp;"Q"&amp;LOOKUP(MONTH(C3214),{1,4,7,10},{1,2,3,4})</f>
        <v>2016-Q4</v>
      </c>
      <c r="C3214" s="19">
        <v>42675</v>
      </c>
      <c r="D3214" s="7">
        <f>YEAR(DATE(YEAR(lex_jul_2014[[#This Row],[Date]]),MONTH(lex_jul_2014[[#This Row],[Date]])+6,1))</f>
        <v>2017</v>
      </c>
      <c r="E3214" s="39" t="str">
        <f>TEXT(lex_jul_2014[[#This Row],[Date]],"YYYY")</f>
        <v>2016</v>
      </c>
      <c r="F3214" s="39" t="s">
        <v>274</v>
      </c>
      <c r="G3214" s="28" t="str">
        <f>VLOOKUP(K3214,[1]LibPAS_data!$A$2:$C$600,3,FALSE)</f>
        <v>Greenlee</v>
      </c>
      <c r="H3214" s="39">
        <v>14469</v>
      </c>
      <c r="I3214" s="39" t="s">
        <v>71</v>
      </c>
      <c r="J3214" s="7" t="str">
        <f>VLOOKUP(K3214,[1]LibPAS_data!$A$2:$C$601,2,FALSE)</f>
        <v>Blue Public Library</v>
      </c>
      <c r="K3214" s="13" t="s">
        <v>160</v>
      </c>
      <c r="L3214" s="39" t="s">
        <v>70</v>
      </c>
      <c r="M3214" s="39" t="s">
        <v>266</v>
      </c>
      <c r="N3214" s="39"/>
      <c r="O3214" s="39"/>
      <c r="P3214" s="39">
        <v>0</v>
      </c>
      <c r="Q3214" s="39">
        <v>0</v>
      </c>
      <c r="R3214" s="39">
        <v>0</v>
      </c>
      <c r="S3214" s="39">
        <v>0</v>
      </c>
      <c r="T3214" s="39">
        <v>0</v>
      </c>
      <c r="U3214" s="39">
        <v>0</v>
      </c>
      <c r="V3214" s="39">
        <v>0</v>
      </c>
    </row>
    <row r="3215" spans="1:22" x14ac:dyDescent="0.3">
      <c r="A3215" s="22" t="e">
        <f>VLOOKUP(lex_jul_2014[[#This Row],[Locationid]],[1]LibPAS_data!$A$2:$D$264,4,FALSE)</f>
        <v>#N/A</v>
      </c>
      <c r="B3215" s="10" t="str">
        <f>TEXT(C3215,"yyyy")&amp;"-"&amp;"Q"&amp;LOOKUP(MONTH(C3215),{1,4,7,10},{1,2,3,4})</f>
        <v>2016-Q4</v>
      </c>
      <c r="C3215" s="19">
        <v>42675</v>
      </c>
      <c r="D3215" s="7">
        <f>YEAR(DATE(YEAR(lex_jul_2014[[#This Row],[Date]]),MONTH(lex_jul_2014[[#This Row],[Date]])+6,1))</f>
        <v>2017</v>
      </c>
      <c r="E3215" s="39" t="str">
        <f>TEXT(lex_jul_2014[[#This Row],[Date]],"YYYY")</f>
        <v>2016</v>
      </c>
      <c r="F3215" s="39" t="s">
        <v>274</v>
      </c>
      <c r="G3215" s="28" t="str">
        <f>VLOOKUP(K3215,[1]LibPAS_data!$A$2:$C$600,3,FALSE)</f>
        <v>La Paz</v>
      </c>
      <c r="H3215" s="39">
        <v>14474</v>
      </c>
      <c r="I3215" s="39" t="s">
        <v>36</v>
      </c>
      <c r="J3215" s="7" t="str">
        <f>VLOOKUP(K3215,[1]LibPAS_data!$A$2:$C$601,2,FALSE)</f>
        <v>Bouse Public Library</v>
      </c>
      <c r="K3215" s="13" t="s">
        <v>161</v>
      </c>
      <c r="L3215" s="39" t="s">
        <v>34</v>
      </c>
      <c r="M3215" s="39" t="s">
        <v>266</v>
      </c>
      <c r="N3215" s="39"/>
      <c r="O3215" s="39"/>
      <c r="P3215" s="39">
        <v>0</v>
      </c>
      <c r="Q3215" s="39">
        <v>0</v>
      </c>
      <c r="R3215" s="39">
        <v>0</v>
      </c>
      <c r="S3215" s="39">
        <v>0</v>
      </c>
      <c r="T3215" s="39">
        <v>0</v>
      </c>
      <c r="U3215" s="39">
        <v>0</v>
      </c>
      <c r="V3215" s="39">
        <v>0</v>
      </c>
    </row>
    <row r="3216" spans="1:22" x14ac:dyDescent="0.3">
      <c r="A3216" s="22" t="str">
        <f>VLOOKUP(lex_jul_2014[[#This Row],[Locationid]],[1]LibPAS_data!$A$2:$D$264,4,FALSE)</f>
        <v>N/A</v>
      </c>
      <c r="B3216" s="10" t="str">
        <f>TEXT(C3216,"yyyy")&amp;"-"&amp;"Q"&amp;LOOKUP(MONTH(C3216),{1,4,7,10},{1,2,3,4})</f>
        <v>2016-Q4</v>
      </c>
      <c r="C3216" s="19">
        <v>42675</v>
      </c>
      <c r="D3216" s="7">
        <f>YEAR(DATE(YEAR(lex_jul_2014[[#This Row],[Date]]),MONTH(lex_jul_2014[[#This Row],[Date]])+6,1))</f>
        <v>2017</v>
      </c>
      <c r="E3216" s="39" t="str">
        <f>TEXT(lex_jul_2014[[#This Row],[Date]],"YYYY")</f>
        <v>2016</v>
      </c>
      <c r="F3216" s="39" t="s">
        <v>274</v>
      </c>
      <c r="G3216" s="28" t="str">
        <f>VLOOKUP(K3216,[1]LibPAS_data!$A$2:$C$600,3,FALSE)</f>
        <v>Maricopa</v>
      </c>
      <c r="H3216" s="39">
        <v>14478</v>
      </c>
      <c r="I3216" s="39" t="s">
        <v>100</v>
      </c>
      <c r="J3216" s="7" t="str">
        <f>VLOOKUP(K3216,[1]LibPAS_data!$A$2:$C$601,2,FALSE)</f>
        <v>Buckeye Public Library</v>
      </c>
      <c r="K3216" s="13" t="s">
        <v>162</v>
      </c>
      <c r="L3216" s="39" t="s">
        <v>96</v>
      </c>
      <c r="M3216" s="39" t="s">
        <v>266</v>
      </c>
      <c r="N3216" s="39"/>
      <c r="O3216" s="39"/>
      <c r="P3216" s="39">
        <v>0</v>
      </c>
      <c r="Q3216" s="39">
        <v>0</v>
      </c>
      <c r="R3216" s="39">
        <v>0</v>
      </c>
      <c r="S3216" s="39">
        <v>0</v>
      </c>
      <c r="T3216" s="39">
        <v>0</v>
      </c>
      <c r="U3216" s="39">
        <v>0</v>
      </c>
      <c r="V3216" s="39">
        <v>0</v>
      </c>
    </row>
    <row r="3217" spans="1:22" x14ac:dyDescent="0.3">
      <c r="A3217" s="22">
        <f>VLOOKUP(lex_jul_2014[[#This Row],[Locationid]],[1]LibPAS_data!$A$2:$D$264,4,FALSE)</f>
        <v>3311</v>
      </c>
      <c r="B3217" s="10" t="str">
        <f>TEXT(C3217,"yyyy")&amp;"-"&amp;"Q"&amp;LOOKUP(MONTH(C3217),{1,4,7,10},{1,2,3,4})</f>
        <v>2016-Q4</v>
      </c>
      <c r="C3217" s="19">
        <v>42675</v>
      </c>
      <c r="D3217" s="7">
        <f>YEAR(DATE(YEAR(lex_jul_2014[[#This Row],[Date]]),MONTH(lex_jul_2014[[#This Row],[Date]])+6,1))</f>
        <v>2017</v>
      </c>
      <c r="E3217" s="39" t="str">
        <f>TEXT(lex_jul_2014[[#This Row],[Date]],"YYYY")</f>
        <v>2016</v>
      </c>
      <c r="F3217" s="39" t="s">
        <v>274</v>
      </c>
      <c r="G3217" s="28" t="str">
        <f>VLOOKUP(K3217,[1]LibPAS_data!$A$2:$C$600,3,FALSE)</f>
        <v>Yavapai</v>
      </c>
      <c r="H3217" s="39">
        <v>14521</v>
      </c>
      <c r="I3217" s="39" t="s">
        <v>56</v>
      </c>
      <c r="J3217" s="7" t="str">
        <f>VLOOKUP(K3217,[1]LibPAS_data!$A$2:$C$601,2,FALSE)</f>
        <v>Camp Verde Community Library</v>
      </c>
      <c r="K3217" s="13" t="s">
        <v>163</v>
      </c>
      <c r="L3217" s="39" t="s">
        <v>39</v>
      </c>
      <c r="M3217" s="39" t="s">
        <v>266</v>
      </c>
      <c r="N3217" s="39"/>
      <c r="O3217" s="39"/>
      <c r="P3217" s="39">
        <v>0</v>
      </c>
      <c r="Q3217" s="39">
        <v>0</v>
      </c>
      <c r="R3217" s="39">
        <v>0</v>
      </c>
      <c r="S3217" s="39">
        <v>0</v>
      </c>
      <c r="T3217" s="39">
        <v>0</v>
      </c>
      <c r="U3217" s="39">
        <v>0</v>
      </c>
      <c r="V3217" s="39">
        <v>0</v>
      </c>
    </row>
    <row r="3218" spans="1:22" x14ac:dyDescent="0.3">
      <c r="A3218" s="22">
        <f>VLOOKUP(lex_jul_2014[[#This Row],[Locationid]],[1]LibPAS_data!$A$2:$D$264,4,FALSE)</f>
        <v>48762</v>
      </c>
      <c r="B3218" s="10" t="str">
        <f>TEXT(C3218,"yyyy")&amp;"-"&amp;"Q"&amp;LOOKUP(MONTH(C3218),{1,4,7,10},{1,2,3,4})</f>
        <v>2016-Q4</v>
      </c>
      <c r="C3218" s="19">
        <v>42675</v>
      </c>
      <c r="D3218" s="7">
        <f>YEAR(DATE(YEAR(lex_jul_2014[[#This Row],[Date]]),MONTH(lex_jul_2014[[#This Row],[Date]])+6,1))</f>
        <v>2017</v>
      </c>
      <c r="E3218" s="39" t="str">
        <f>TEXT(lex_jul_2014[[#This Row],[Date]],"YYYY")</f>
        <v>2016</v>
      </c>
      <c r="F3218" s="39" t="s">
        <v>274</v>
      </c>
      <c r="G3218" s="28" t="str">
        <f>VLOOKUP(K3218,[1]LibPAS_data!$A$2:$C$600,3,FALSE)</f>
        <v>Pinal</v>
      </c>
      <c r="H3218" s="39">
        <v>13835</v>
      </c>
      <c r="I3218" s="39" t="s">
        <v>19</v>
      </c>
      <c r="J3218" s="7" t="str">
        <f>VLOOKUP(K3218,[1]LibPAS_data!$A$2:$C$601,2,FALSE)</f>
        <v>Casa Grande Public Library</v>
      </c>
      <c r="K3218" s="13" t="s">
        <v>164</v>
      </c>
      <c r="L3218" s="39" t="s">
        <v>13</v>
      </c>
      <c r="M3218" s="39" t="s">
        <v>266</v>
      </c>
      <c r="N3218" s="39"/>
      <c r="O3218" s="39"/>
      <c r="P3218" s="39">
        <v>0</v>
      </c>
      <c r="Q3218" s="39">
        <v>0</v>
      </c>
      <c r="R3218" s="39">
        <v>0</v>
      </c>
      <c r="S3218" s="39">
        <v>0</v>
      </c>
      <c r="T3218" s="39">
        <v>0</v>
      </c>
      <c r="U3218" s="39">
        <v>0</v>
      </c>
      <c r="V3218" s="39">
        <v>0</v>
      </c>
    </row>
    <row r="3219" spans="1:22" x14ac:dyDescent="0.3">
      <c r="A3219" s="22" t="e">
        <f>VLOOKUP(lex_jul_2014[[#This Row],[Locationid]],[1]LibPAS_data!$A$2:$D$264,4,FALSE)</f>
        <v>#N/A</v>
      </c>
      <c r="B3219" s="10" t="str">
        <f>TEXT(C3219,"yyyy")&amp;"-"&amp;"Q"&amp;LOOKUP(MONTH(C3219),{1,4,7,10},{1,2,3,4})</f>
        <v>2016-Q4</v>
      </c>
      <c r="C3219" s="19">
        <v>42675</v>
      </c>
      <c r="D3219" s="7">
        <f>YEAR(DATE(YEAR(lex_jul_2014[[#This Row],[Date]]),MONTH(lex_jul_2014[[#This Row],[Date]])+6,1))</f>
        <v>2017</v>
      </c>
      <c r="E3219" s="39" t="str">
        <f>TEXT(lex_jul_2014[[#This Row],[Date]],"YYYY")</f>
        <v>2016</v>
      </c>
      <c r="F3219" s="39" t="s">
        <v>274</v>
      </c>
      <c r="G3219" s="28" t="str">
        <f>VLOOKUP(K3219,[1]LibPAS_data!$A$2:$C$600,3,FALSE)</f>
        <v>Yavapai</v>
      </c>
      <c r="H3219" s="39">
        <v>14325</v>
      </c>
      <c r="I3219" s="39" t="s">
        <v>37</v>
      </c>
      <c r="J3219" s="7" t="str">
        <f>VLOOKUP(K3219,[1]LibPAS_data!$A$2:$C$601,2,FALSE)</f>
        <v>Centennial Public Library</v>
      </c>
      <c r="K3219" s="13" t="s">
        <v>165</v>
      </c>
      <c r="L3219" s="39" t="s">
        <v>34</v>
      </c>
      <c r="M3219" s="39" t="s">
        <v>266</v>
      </c>
      <c r="N3219" s="39"/>
      <c r="O3219" s="39"/>
      <c r="P3219" s="39">
        <v>0</v>
      </c>
      <c r="Q3219" s="39">
        <v>0</v>
      </c>
      <c r="R3219" s="39">
        <v>0</v>
      </c>
      <c r="S3219" s="39">
        <v>0</v>
      </c>
      <c r="T3219" s="39">
        <v>0</v>
      </c>
      <c r="U3219" s="39">
        <v>0</v>
      </c>
      <c r="V3219" s="39">
        <v>0</v>
      </c>
    </row>
    <row r="3220" spans="1:22" x14ac:dyDescent="0.3">
      <c r="A3220" s="22">
        <f>VLOOKUP(lex_jul_2014[[#This Row],[Locationid]],[1]LibPAS_data!$A$2:$D$264,4,FALSE)</f>
        <v>309229</v>
      </c>
      <c r="B3220" s="10" t="str">
        <f>TEXT(C3220,"yyyy")&amp;"-"&amp;"Q"&amp;LOOKUP(MONTH(C3220),{1,4,7,10},{1,2,3,4})</f>
        <v>2016-Q4</v>
      </c>
      <c r="C3220" s="19">
        <v>42675</v>
      </c>
      <c r="D3220" s="7">
        <f>YEAR(DATE(YEAR(lex_jul_2014[[#This Row],[Date]]),MONTH(lex_jul_2014[[#This Row],[Date]])+6,1))</f>
        <v>2017</v>
      </c>
      <c r="E3220" s="39" t="str">
        <f>TEXT(lex_jul_2014[[#This Row],[Date]],"YYYY")</f>
        <v>2016</v>
      </c>
      <c r="F3220" s="39" t="s">
        <v>274</v>
      </c>
      <c r="G3220" s="28" t="str">
        <f>VLOOKUP(K3220,[1]LibPAS_data!$A$2:$C$600,3,FALSE)</f>
        <v>Maricopa</v>
      </c>
      <c r="H3220" s="39">
        <v>12890</v>
      </c>
      <c r="I3220" s="39" t="s">
        <v>99</v>
      </c>
      <c r="J3220" s="7" t="str">
        <f>VLOOKUP(K3220,[1]LibPAS_data!$A$2:$C$601,2,FALSE)</f>
        <v xml:space="preserve">Chandler Public Library </v>
      </c>
      <c r="K3220" s="13" t="s">
        <v>166</v>
      </c>
      <c r="L3220" s="39" t="s">
        <v>96</v>
      </c>
      <c r="M3220" s="39" t="s">
        <v>266</v>
      </c>
      <c r="N3220" s="39"/>
      <c r="O3220" s="39"/>
      <c r="P3220" s="39">
        <v>5</v>
      </c>
      <c r="Q3220" s="39">
        <v>1</v>
      </c>
      <c r="R3220" s="39">
        <v>13</v>
      </c>
      <c r="S3220" s="39">
        <v>0</v>
      </c>
      <c r="T3220" s="39">
        <v>9</v>
      </c>
      <c r="U3220" s="39">
        <v>5</v>
      </c>
      <c r="V3220" s="39">
        <v>18</v>
      </c>
    </row>
    <row r="3221" spans="1:22" x14ac:dyDescent="0.3">
      <c r="A3221" s="22">
        <f>VLOOKUP(lex_jul_2014[[#This Row],[Locationid]],[1]LibPAS_data!$A$2:$D$264,4,FALSE)</f>
        <v>10528</v>
      </c>
      <c r="B3221" s="10" t="str">
        <f>TEXT(C3221,"yyyy")&amp;"-"&amp;"Q"&amp;LOOKUP(MONTH(C3221),{1,4,7,10},{1,2,3,4})</f>
        <v>2016-Q4</v>
      </c>
      <c r="C3221" s="19">
        <v>42675</v>
      </c>
      <c r="D3221" s="7">
        <f>YEAR(DATE(YEAR(lex_jul_2014[[#This Row],[Date]]),MONTH(lex_jul_2014[[#This Row],[Date]])+6,1))</f>
        <v>2017</v>
      </c>
      <c r="E3221" s="39" t="str">
        <f>TEXT(lex_jul_2014[[#This Row],[Date]],"YYYY")</f>
        <v>2016</v>
      </c>
      <c r="F3221" s="39" t="s">
        <v>274</v>
      </c>
      <c r="G3221" s="28" t="str">
        <f>VLOOKUP(K3221,[1]LibPAS_data!$A$2:$C$600,3,FALSE)</f>
        <v>Yavapai</v>
      </c>
      <c r="H3221" s="39">
        <v>14522</v>
      </c>
      <c r="I3221" s="39" t="s">
        <v>57</v>
      </c>
      <c r="J3221" s="7" t="str">
        <f>VLOOKUP(K3221,[1]LibPAS_data!$A$2:$C$601,2,FALSE)</f>
        <v>Chino Valley Public Library</v>
      </c>
      <c r="K3221" s="13" t="s">
        <v>167</v>
      </c>
      <c r="L3221" s="39" t="s">
        <v>39</v>
      </c>
      <c r="M3221" s="39" t="s">
        <v>266</v>
      </c>
      <c r="N3221" s="39"/>
      <c r="O3221" s="39"/>
      <c r="P3221" s="39">
        <v>0</v>
      </c>
      <c r="Q3221" s="39">
        <v>0</v>
      </c>
      <c r="R3221" s="39">
        <v>0</v>
      </c>
      <c r="S3221" s="39">
        <v>0</v>
      </c>
      <c r="T3221" s="39">
        <v>0</v>
      </c>
      <c r="U3221" s="39">
        <v>0</v>
      </c>
      <c r="V3221" s="39">
        <v>0</v>
      </c>
    </row>
    <row r="3222" spans="1:22" x14ac:dyDescent="0.3">
      <c r="A3222" s="22" t="e">
        <f>VLOOKUP(lex_jul_2014[[#This Row],[Locationid]],[1]LibPAS_data!$A$2:$D$264,4,FALSE)</f>
        <v>#N/A</v>
      </c>
      <c r="B3222" s="10" t="str">
        <f>TEXT(C3222,"yyyy")&amp;"-"&amp;"Q"&amp;LOOKUP(MONTH(C3222),{1,4,7,10},{1,2,3,4})</f>
        <v>2016-Q4</v>
      </c>
      <c r="C3222" s="19">
        <v>42675</v>
      </c>
      <c r="D3222" s="7">
        <f>YEAR(DATE(YEAR(lex_jul_2014[[#This Row],[Date]]),MONTH(lex_jul_2014[[#This Row],[Date]])+6,1))</f>
        <v>2017</v>
      </c>
      <c r="E3222" s="39" t="str">
        <f>TEXT(lex_jul_2014[[#This Row],[Date]],"YYYY")</f>
        <v>2016</v>
      </c>
      <c r="F3222" s="39" t="s">
        <v>274</v>
      </c>
      <c r="G3222" s="28" t="str">
        <f>VLOOKUP(K3222,[1]LibPAS_data!$A$2:$C$600,3,FALSE)</f>
        <v>Navajo</v>
      </c>
      <c r="H3222" s="39">
        <v>14494</v>
      </c>
      <c r="I3222" s="39" t="s">
        <v>116</v>
      </c>
      <c r="J3222" s="7" t="str">
        <f>VLOOKUP(K3222,[1]LibPAS_data!$A$2:$C$601,2,FALSE)</f>
        <v>Cibecue Community Library</v>
      </c>
      <c r="K3222" s="13" t="s">
        <v>168</v>
      </c>
      <c r="L3222" s="39" t="s">
        <v>114</v>
      </c>
      <c r="M3222" s="39" t="s">
        <v>266</v>
      </c>
      <c r="N3222" s="39"/>
      <c r="O3222" s="39"/>
      <c r="P3222" s="39">
        <v>0</v>
      </c>
      <c r="Q3222" s="39">
        <v>0</v>
      </c>
      <c r="R3222" s="39">
        <v>0</v>
      </c>
      <c r="S3222" s="39">
        <v>0</v>
      </c>
      <c r="T3222" s="39">
        <v>0</v>
      </c>
      <c r="U3222" s="39">
        <v>0</v>
      </c>
      <c r="V3222" s="39">
        <v>0</v>
      </c>
    </row>
    <row r="3223" spans="1:22" x14ac:dyDescent="0.3">
      <c r="A3223" s="22">
        <f>VLOOKUP(lex_jul_2014[[#This Row],[Locationid]],[1]LibPAS_data!$A$2:$D$264,4,FALSE)</f>
        <v>147983</v>
      </c>
      <c r="B3223" s="10" t="str">
        <f>TEXT(C3223,"yyyy")&amp;"-"&amp;"Q"&amp;LOOKUP(MONTH(C3223),{1,4,7,10},{1,2,3,4})</f>
        <v>2016-Q4</v>
      </c>
      <c r="C3223" s="19">
        <v>42675</v>
      </c>
      <c r="D3223" s="7">
        <f>YEAR(DATE(YEAR(lex_jul_2014[[#This Row],[Date]]),MONTH(lex_jul_2014[[#This Row],[Date]])+6,1))</f>
        <v>2017</v>
      </c>
      <c r="E3223" s="39" t="str">
        <f>TEXT(lex_jul_2014[[#This Row],[Date]],"YYYY")</f>
        <v>2016</v>
      </c>
      <c r="F3223" s="39" t="s">
        <v>274</v>
      </c>
      <c r="G3223" s="28" t="str">
        <f>VLOOKUP(K3223,[1]LibPAS_data!$A$2:$C$600,3,FALSE)</f>
        <v>Maricopa</v>
      </c>
      <c r="H3223" s="39">
        <v>12897</v>
      </c>
      <c r="I3223" s="39" t="s">
        <v>98</v>
      </c>
      <c r="J3223" s="7" t="str">
        <f>VLOOKUP(K3223,[1]LibPAS_data!$A$2:$C$601,2,FALSE)</f>
        <v>Mesa Public Library</v>
      </c>
      <c r="K3223" s="13" t="s">
        <v>210</v>
      </c>
      <c r="L3223" s="39" t="s">
        <v>96</v>
      </c>
      <c r="M3223" s="39" t="s">
        <v>266</v>
      </c>
      <c r="N3223" s="39"/>
      <c r="O3223" s="39"/>
      <c r="P3223" s="39">
        <v>5</v>
      </c>
      <c r="Q3223" s="39">
        <v>3</v>
      </c>
      <c r="R3223" s="39">
        <v>19</v>
      </c>
      <c r="S3223" s="39">
        <v>0</v>
      </c>
      <c r="T3223" s="39">
        <v>0</v>
      </c>
      <c r="U3223" s="39">
        <v>3</v>
      </c>
      <c r="V3223" s="39">
        <v>3</v>
      </c>
    </row>
    <row r="3224" spans="1:22" x14ac:dyDescent="0.3">
      <c r="A3224" s="22">
        <f>VLOOKUP(lex_jul_2014[[#This Row],[Locationid]],[1]LibPAS_data!$A$2:$D$264,4,FALSE)</f>
        <v>534</v>
      </c>
      <c r="B3224" s="10" t="str">
        <f>TEXT(C3224,"yyyy")&amp;"-"&amp;"Q"&amp;LOOKUP(MONTH(C3224),{1,4,7,10},{1,2,3,4})</f>
        <v>2016-Q4</v>
      </c>
      <c r="C3224" s="19">
        <v>42675</v>
      </c>
      <c r="D3224" s="7">
        <f>YEAR(DATE(YEAR(lex_jul_2014[[#This Row],[Date]]),MONTH(lex_jul_2014[[#This Row],[Date]])+6,1))</f>
        <v>2017</v>
      </c>
      <c r="E3224" s="39" t="str">
        <f>TEXT(lex_jul_2014[[#This Row],[Date]],"YYYY")</f>
        <v>2016</v>
      </c>
      <c r="F3224" s="39" t="s">
        <v>274</v>
      </c>
      <c r="G3224" s="28" t="str">
        <f>VLOOKUP(K3224,[1]LibPAS_data!$A$2:$C$600,3,FALSE)</f>
        <v>Yavapai</v>
      </c>
      <c r="H3224" s="39">
        <v>14509</v>
      </c>
      <c r="I3224" s="39" t="s">
        <v>283</v>
      </c>
      <c r="J3224" s="7" t="str">
        <f>VLOOKUP(K3224,[1]LibPAS_data!$A$2:$C$601,2,FALSE)</f>
        <v>Clark Memorial</v>
      </c>
      <c r="K3224" s="13" t="s">
        <v>269</v>
      </c>
      <c r="L3224" s="39" t="s">
        <v>131</v>
      </c>
      <c r="M3224" s="39" t="s">
        <v>266</v>
      </c>
      <c r="N3224" s="39"/>
      <c r="O3224" s="39"/>
      <c r="P3224" s="39">
        <v>0</v>
      </c>
      <c r="Q3224" s="39">
        <v>0</v>
      </c>
      <c r="R3224" s="39">
        <v>0</v>
      </c>
      <c r="S3224" s="39">
        <v>0</v>
      </c>
      <c r="T3224" s="39">
        <v>0</v>
      </c>
      <c r="U3224" s="39">
        <v>0</v>
      </c>
      <c r="V3224" s="39">
        <v>0</v>
      </c>
    </row>
    <row r="3225" spans="1:22" x14ac:dyDescent="0.3">
      <c r="A3225" s="22">
        <f>VLOOKUP(lex_jul_2014[[#This Row],[Locationid]],[1]LibPAS_data!$A$2:$D$264,4,FALSE)</f>
        <v>534</v>
      </c>
      <c r="B3225" s="10" t="str">
        <f>TEXT(C3225,"yyyy")&amp;"-"&amp;"Q"&amp;LOOKUP(MONTH(C3225),{1,4,7,10},{1,2,3,4})</f>
        <v>2016-Q4</v>
      </c>
      <c r="C3225" s="19">
        <v>42675</v>
      </c>
      <c r="D3225" s="7">
        <f>YEAR(DATE(YEAR(lex_jul_2014[[#This Row],[Date]]),MONTH(lex_jul_2014[[#This Row],[Date]])+6,1))</f>
        <v>2017</v>
      </c>
      <c r="E3225" s="39" t="str">
        <f>TEXT(lex_jul_2014[[#This Row],[Date]],"YYYY")</f>
        <v>2016</v>
      </c>
      <c r="F3225" s="39" t="s">
        <v>274</v>
      </c>
      <c r="G3225" s="28" t="str">
        <f>VLOOKUP(K3225,[1]LibPAS_data!$A$2:$C$600,3,FALSE)</f>
        <v>Yavapai</v>
      </c>
      <c r="H3225" s="39">
        <v>14538</v>
      </c>
      <c r="I3225" s="39" t="s">
        <v>268</v>
      </c>
      <c r="J3225" s="7" t="str">
        <f>VLOOKUP(K3225,[1]LibPAS_data!$A$2:$C$601,2,FALSE)</f>
        <v>Clark Memorial</v>
      </c>
      <c r="K3225" s="13" t="s">
        <v>269</v>
      </c>
      <c r="L3225" s="39" t="s">
        <v>39</v>
      </c>
      <c r="M3225" s="39" t="s">
        <v>266</v>
      </c>
      <c r="N3225" s="39"/>
      <c r="O3225" s="39"/>
      <c r="P3225" s="39">
        <v>0</v>
      </c>
      <c r="Q3225" s="39">
        <v>0</v>
      </c>
      <c r="R3225" s="39">
        <v>0</v>
      </c>
      <c r="S3225" s="39">
        <v>0</v>
      </c>
      <c r="T3225" s="39">
        <v>0</v>
      </c>
      <c r="U3225" s="39">
        <v>0</v>
      </c>
      <c r="V3225" s="39">
        <v>0</v>
      </c>
    </row>
    <row r="3226" spans="1:22" x14ac:dyDescent="0.3">
      <c r="A3226" s="22" t="e">
        <f>VLOOKUP(lex_jul_2014[[#This Row],[Locationid]],[1]LibPAS_data!$A$2:$D$264,4,FALSE)</f>
        <v>#N/A</v>
      </c>
      <c r="B3226" s="10" t="str">
        <f>TEXT(C3226,"yyyy")&amp;"-"&amp;"Q"&amp;LOOKUP(MONTH(C3226),{1,4,7,10},{1,2,3,4})</f>
        <v>2016-Q4</v>
      </c>
      <c r="C3226" s="19">
        <v>42675</v>
      </c>
      <c r="D3226" s="7">
        <f>YEAR(DATE(YEAR(lex_jul_2014[[#This Row],[Date]]),MONTH(lex_jul_2014[[#This Row],[Date]])+6,1))</f>
        <v>2017</v>
      </c>
      <c r="E3226" s="39" t="str">
        <f>TEXT(lex_jul_2014[[#This Row],[Date]],"YYYY")</f>
        <v>2016</v>
      </c>
      <c r="F3226" s="39" t="s">
        <v>274</v>
      </c>
      <c r="G3226" s="28" t="str">
        <f>VLOOKUP(K3226,[1]LibPAS_data!$A$2:$C$600,3,FALSE)</f>
        <v>Navajo</v>
      </c>
      <c r="H3226" s="39">
        <v>14495</v>
      </c>
      <c r="I3226" s="39" t="s">
        <v>117</v>
      </c>
      <c r="J3226" s="7" t="str">
        <f>VLOOKUP(K3226,[1]LibPAS_data!$A$2:$C$601,2,FALSE)</f>
        <v>Clay Springs Public Library</v>
      </c>
      <c r="K3226" s="13" t="s">
        <v>169</v>
      </c>
      <c r="L3226" s="39" t="s">
        <v>114</v>
      </c>
      <c r="M3226" s="39" t="s">
        <v>266</v>
      </c>
      <c r="N3226" s="39"/>
      <c r="O3226" s="39"/>
      <c r="P3226" s="39">
        <v>0</v>
      </c>
      <c r="Q3226" s="39">
        <v>0</v>
      </c>
      <c r="R3226" s="39">
        <v>0</v>
      </c>
      <c r="S3226" s="39">
        <v>0</v>
      </c>
      <c r="T3226" s="39">
        <v>0</v>
      </c>
      <c r="U3226" s="39">
        <v>0</v>
      </c>
      <c r="V3226" s="39">
        <v>0</v>
      </c>
    </row>
    <row r="3227" spans="1:22" x14ac:dyDescent="0.3">
      <c r="A3227" s="22">
        <f>VLOOKUP(lex_jul_2014[[#This Row],[Locationid]],[1]LibPAS_data!$A$2:$D$264,4,FALSE)</f>
        <v>503</v>
      </c>
      <c r="B3227" s="10" t="str">
        <f>TEXT(C3227,"yyyy")&amp;"-"&amp;"Q"&amp;LOOKUP(MONTH(C3227),{1,4,7,10},{1,2,3,4})</f>
        <v>2016-Q4</v>
      </c>
      <c r="C3227" s="19">
        <v>42675</v>
      </c>
      <c r="D3227" s="7">
        <f>YEAR(DATE(YEAR(lex_jul_2014[[#This Row],[Date]]),MONTH(lex_jul_2014[[#This Row],[Date]])+6,1))</f>
        <v>2017</v>
      </c>
      <c r="E3227" s="39" t="str">
        <f>TEXT(lex_jul_2014[[#This Row],[Date]],"YYYY")</f>
        <v>2016</v>
      </c>
      <c r="F3227" s="39" t="s">
        <v>274</v>
      </c>
      <c r="G3227" s="28" t="str">
        <f>VLOOKUP(K3227,[1]LibPAS_data!$A$2:$C$600,3,FALSE)</f>
        <v>Greenlee</v>
      </c>
      <c r="H3227" s="39">
        <v>14470</v>
      </c>
      <c r="I3227" s="39" t="s">
        <v>72</v>
      </c>
      <c r="J3227" s="7" t="str">
        <f>VLOOKUP(K3227,[1]LibPAS_data!$A$2:$C$601,2,FALSE)</f>
        <v>Clifton Public Library</v>
      </c>
      <c r="K3227" s="13" t="s">
        <v>170</v>
      </c>
      <c r="L3227" s="39" t="s">
        <v>70</v>
      </c>
      <c r="M3227" s="39" t="s">
        <v>266</v>
      </c>
      <c r="N3227" s="39"/>
      <c r="O3227" s="39"/>
      <c r="P3227" s="39">
        <v>0</v>
      </c>
      <c r="Q3227" s="39">
        <v>0</v>
      </c>
      <c r="R3227" s="39">
        <v>0</v>
      </c>
      <c r="S3227" s="39">
        <v>0</v>
      </c>
      <c r="T3227" s="39">
        <v>0</v>
      </c>
      <c r="U3227" s="39">
        <v>0</v>
      </c>
      <c r="V3227" s="39">
        <v>0</v>
      </c>
    </row>
    <row r="3228" spans="1:22" x14ac:dyDescent="0.3">
      <c r="A3228" s="22">
        <f>VLOOKUP(lex_jul_2014[[#This Row],[Locationid]],[1]LibPAS_data!$A$2:$D$264,4,FALSE)</f>
        <v>1469</v>
      </c>
      <c r="B3228" s="10" t="str">
        <f>TEXT(C3228,"yyyy")&amp;"-"&amp;"Q"&amp;LOOKUP(MONTH(C3228),{1,4,7,10},{1,2,3,4})</f>
        <v>2016-Q4</v>
      </c>
      <c r="C3228" s="19">
        <v>42675</v>
      </c>
      <c r="D3228" s="7">
        <f>YEAR(DATE(YEAR(lex_jul_2014[[#This Row],[Date]]),MONTH(lex_jul_2014[[#This Row],[Date]])+6,1))</f>
        <v>2017</v>
      </c>
      <c r="E3228" s="39" t="str">
        <f>TEXT(lex_jul_2014[[#This Row],[Date]],"YYYY")</f>
        <v>2016</v>
      </c>
      <c r="F3228" s="39" t="s">
        <v>274</v>
      </c>
      <c r="G3228" s="28" t="str">
        <f>VLOOKUP(K3228,[1]LibPAS_data!$A$2:$C$600,3,FALSE)</f>
        <v>Cochise</v>
      </c>
      <c r="H3228" s="39">
        <v>5783</v>
      </c>
      <c r="I3228" s="39" t="s">
        <v>79</v>
      </c>
      <c r="J3228" s="7" t="str">
        <f>VLOOKUP(K3228,[1]LibPAS_data!$A$2:$C$601,2,FALSE)</f>
        <v>Cochise County Library District</v>
      </c>
      <c r="K3228" s="13" t="s">
        <v>171</v>
      </c>
      <c r="L3228" s="39" t="s">
        <v>76</v>
      </c>
      <c r="M3228" s="39" t="s">
        <v>266</v>
      </c>
      <c r="N3228" s="39"/>
      <c r="O3228" s="39"/>
      <c r="P3228" s="39">
        <v>0</v>
      </c>
      <c r="Q3228" s="39">
        <v>0</v>
      </c>
      <c r="R3228" s="39">
        <v>4</v>
      </c>
      <c r="S3228" s="39">
        <v>0</v>
      </c>
      <c r="T3228" s="39">
        <v>0</v>
      </c>
      <c r="U3228" s="39">
        <v>0</v>
      </c>
      <c r="V3228" s="39">
        <v>0</v>
      </c>
    </row>
    <row r="3229" spans="1:22" x14ac:dyDescent="0.3">
      <c r="A3229" s="22">
        <f>VLOOKUP(lex_jul_2014[[#This Row],[Locationid]],[1]LibPAS_data!$A$2:$D$264,4,FALSE)</f>
        <v>150</v>
      </c>
      <c r="B3229" s="10" t="str">
        <f>TEXT(C3229,"yyyy")&amp;"-"&amp;"Q"&amp;LOOKUP(MONTH(C3229),{1,4,7,10},{1,2,3,4})</f>
        <v>2016-Q4</v>
      </c>
      <c r="C3229" s="19">
        <v>42675</v>
      </c>
      <c r="D3229" s="7">
        <f>YEAR(DATE(YEAR(lex_jul_2014[[#This Row],[Date]]),MONTH(lex_jul_2014[[#This Row],[Date]])+6,1))</f>
        <v>2017</v>
      </c>
      <c r="E3229" s="39" t="str">
        <f>TEXT(lex_jul_2014[[#This Row],[Date]],"YYYY")</f>
        <v>2016</v>
      </c>
      <c r="F3229" s="39" t="s">
        <v>274</v>
      </c>
      <c r="G3229" s="28" t="str">
        <f>VLOOKUP(K3229,[1]LibPAS_data!$A$2:$C$600,3,FALSE)</f>
        <v>Yuma</v>
      </c>
      <c r="H3229" s="39">
        <v>14528</v>
      </c>
      <c r="I3229" s="39" t="s">
        <v>142</v>
      </c>
      <c r="J3229" s="7" t="str">
        <f>VLOOKUP(K3229,[1]LibPAS_data!$A$2:$C$601,2,FALSE)</f>
        <v>Cocopah Tribal Library</v>
      </c>
      <c r="K3229" s="13" t="s">
        <v>172</v>
      </c>
      <c r="L3229" s="39" t="s">
        <v>141</v>
      </c>
      <c r="M3229" s="39" t="s">
        <v>266</v>
      </c>
      <c r="N3229" s="39"/>
      <c r="O3229" s="39"/>
      <c r="P3229" s="39">
        <v>0</v>
      </c>
      <c r="Q3229" s="39">
        <v>0</v>
      </c>
      <c r="R3229" s="39">
        <v>0</v>
      </c>
      <c r="S3229" s="39">
        <v>0</v>
      </c>
      <c r="T3229" s="39">
        <v>0</v>
      </c>
      <c r="U3229" s="39">
        <v>0</v>
      </c>
      <c r="V3229" s="39">
        <v>0</v>
      </c>
    </row>
    <row r="3230" spans="1:22" x14ac:dyDescent="0.3">
      <c r="A3230" s="22">
        <f>VLOOKUP(lex_jul_2014[[#This Row],[Locationid]],[1]LibPAS_data!$A$2:$D$264,4,FALSE)</f>
        <v>3352</v>
      </c>
      <c r="B3230" s="10" t="str">
        <f>TEXT(C3230,"yyyy")&amp;"-"&amp;"Q"&amp;LOOKUP(MONTH(C3230),{1,4,7,10},{1,2,3,4})</f>
        <v>2016-Q4</v>
      </c>
      <c r="C3230" s="19">
        <v>42675</v>
      </c>
      <c r="D3230" s="7">
        <f>YEAR(DATE(YEAR(lex_jul_2014[[#This Row],[Date]]),MONTH(lex_jul_2014[[#This Row],[Date]])+6,1))</f>
        <v>2017</v>
      </c>
      <c r="E3230" s="39" t="str">
        <f>TEXT(lex_jul_2014[[#This Row],[Date]],"YYYY")</f>
        <v>2016</v>
      </c>
      <c r="F3230" s="39" t="s">
        <v>274</v>
      </c>
      <c r="G3230" s="28" t="str">
        <f>VLOOKUP(K3230,[1]LibPAS_data!$A$2:$C$600,3,FALSE)</f>
        <v>La Paz</v>
      </c>
      <c r="H3230" s="39">
        <v>14324</v>
      </c>
      <c r="I3230" s="39" t="s">
        <v>33</v>
      </c>
      <c r="J3230" s="7" t="str">
        <f>VLOOKUP(K3230,[1]LibPAS_data!$A$2:$C$601,2,FALSE)</f>
        <v>Colorado River Indian Tribes Library</v>
      </c>
      <c r="K3230" s="13" t="s">
        <v>173</v>
      </c>
      <c r="L3230" s="39" t="s">
        <v>34</v>
      </c>
      <c r="M3230" s="39" t="s">
        <v>266</v>
      </c>
      <c r="N3230" s="39"/>
      <c r="O3230" s="39"/>
      <c r="P3230" s="39">
        <v>0</v>
      </c>
      <c r="Q3230" s="39">
        <v>0</v>
      </c>
      <c r="R3230" s="39">
        <v>0</v>
      </c>
      <c r="S3230" s="39">
        <v>0</v>
      </c>
      <c r="T3230" s="39">
        <v>0</v>
      </c>
      <c r="U3230" s="39">
        <v>0</v>
      </c>
      <c r="V3230" s="39">
        <v>0</v>
      </c>
    </row>
    <row r="3231" spans="1:22" x14ac:dyDescent="0.3">
      <c r="A3231" s="22" t="e">
        <f>VLOOKUP(lex_jul_2014[[#This Row],[Locationid]],[1]LibPAS_data!$A$2:$D$264,4,FALSE)</f>
        <v>#N/A</v>
      </c>
      <c r="B3231" s="10" t="str">
        <f>TEXT(C3231,"yyyy")&amp;"-"&amp;"Q"&amp;LOOKUP(MONTH(C3231),{1,4,7,10},{1,2,3,4})</f>
        <v>2016-Q4</v>
      </c>
      <c r="C3231" s="19">
        <v>42675</v>
      </c>
      <c r="D3231" s="7">
        <f>YEAR(DATE(YEAR(lex_jul_2014[[#This Row],[Date]]),MONTH(lex_jul_2014[[#This Row],[Date]])+6,1))</f>
        <v>2017</v>
      </c>
      <c r="E3231" s="39" t="str">
        <f>TEXT(lex_jul_2014[[#This Row],[Date]],"YYYY")</f>
        <v>2016</v>
      </c>
      <c r="F3231" s="39" t="s">
        <v>274</v>
      </c>
      <c r="G3231" s="28" t="str">
        <f>VLOOKUP(K3231,[1]LibPAS_data!$A$2:$C$600,3,FALSE)</f>
        <v>Yavapai</v>
      </c>
      <c r="H3231" s="39">
        <v>14540</v>
      </c>
      <c r="I3231" s="39" t="s">
        <v>58</v>
      </c>
      <c r="J3231" s="7" t="str">
        <f>VLOOKUP(K3231,[1]LibPAS_data!$A$2:$C$601,2,FALSE)</f>
        <v>Congress Public Library</v>
      </c>
      <c r="K3231" s="13" t="s">
        <v>174</v>
      </c>
      <c r="L3231" s="39" t="s">
        <v>39</v>
      </c>
      <c r="M3231" s="39" t="s">
        <v>266</v>
      </c>
      <c r="N3231" s="39"/>
      <c r="O3231" s="39"/>
      <c r="P3231" s="39">
        <v>0</v>
      </c>
      <c r="Q3231" s="39">
        <v>0</v>
      </c>
      <c r="R3231" s="39">
        <v>0</v>
      </c>
      <c r="S3231" s="39">
        <v>0</v>
      </c>
      <c r="T3231" s="39">
        <v>0</v>
      </c>
      <c r="U3231" s="39">
        <v>0</v>
      </c>
      <c r="V3231" s="39">
        <v>0</v>
      </c>
    </row>
    <row r="3232" spans="1:22" x14ac:dyDescent="0.3">
      <c r="A3232" s="22">
        <f>VLOOKUP(lex_jul_2014[[#This Row],[Locationid]],[1]LibPAS_data!$A$2:$D$264,4,FALSE)</f>
        <v>9676</v>
      </c>
      <c r="B3232" s="10" t="str">
        <f>TEXT(C3232,"yyyy")&amp;"-"&amp;"Q"&amp;LOOKUP(MONTH(C3232),{1,4,7,10},{1,2,3,4})</f>
        <v>2016-Q4</v>
      </c>
      <c r="C3232" s="19">
        <v>42675</v>
      </c>
      <c r="D3232" s="7">
        <f>YEAR(DATE(YEAR(lex_jul_2014[[#This Row],[Date]]),MONTH(lex_jul_2014[[#This Row],[Date]])+6,1))</f>
        <v>2017</v>
      </c>
      <c r="E3232" s="39" t="str">
        <f>TEXT(lex_jul_2014[[#This Row],[Date]],"YYYY")</f>
        <v>2016</v>
      </c>
      <c r="F3232" s="39" t="s">
        <v>274</v>
      </c>
      <c r="G3232" s="28" t="str">
        <f>VLOOKUP(K3232,[1]LibPAS_data!$A$2:$C$600,3,FALSE)</f>
        <v>Pinal</v>
      </c>
      <c r="H3232" s="39">
        <v>13836</v>
      </c>
      <c r="I3232" s="39" t="s">
        <v>16</v>
      </c>
      <c r="J3232" s="7" t="str">
        <f>VLOOKUP(K3232,[1]LibPAS_data!$A$2:$C$601,2,FALSE)</f>
        <v>Coolidge Public Library</v>
      </c>
      <c r="K3232" s="13" t="s">
        <v>175</v>
      </c>
      <c r="L3232" s="39" t="s">
        <v>13</v>
      </c>
      <c r="M3232" s="39" t="s">
        <v>266</v>
      </c>
      <c r="N3232" s="39"/>
      <c r="O3232" s="39"/>
      <c r="P3232" s="39">
        <v>0</v>
      </c>
      <c r="Q3232" s="39">
        <v>0</v>
      </c>
      <c r="R3232" s="39">
        <v>0</v>
      </c>
      <c r="S3232" s="39">
        <v>0</v>
      </c>
      <c r="T3232" s="39">
        <v>0</v>
      </c>
      <c r="U3232" s="39">
        <v>0</v>
      </c>
      <c r="V3232" s="39">
        <v>0</v>
      </c>
    </row>
    <row r="3233" spans="1:22" x14ac:dyDescent="0.3">
      <c r="A3233" s="22">
        <f>VLOOKUP(lex_jul_2014[[#This Row],[Locationid]],[1]LibPAS_data!$A$2:$D$264,4,FALSE)</f>
        <v>7546</v>
      </c>
      <c r="B3233" s="10" t="str">
        <f>TEXT(C3233,"yyyy")&amp;"-"&amp;"Q"&amp;LOOKUP(MONTH(C3233),{1,4,7,10},{1,2,3,4})</f>
        <v>2016-Q4</v>
      </c>
      <c r="C3233" s="19">
        <v>42675</v>
      </c>
      <c r="D3233" s="7">
        <f>YEAR(DATE(YEAR(lex_jul_2014[[#This Row],[Date]]),MONTH(lex_jul_2014[[#This Row],[Date]])+6,1))</f>
        <v>2017</v>
      </c>
      <c r="E3233" s="39" t="str">
        <f>TEXT(lex_jul_2014[[#This Row],[Date]],"YYYY")</f>
        <v>2016</v>
      </c>
      <c r="F3233" s="39" t="s">
        <v>274</v>
      </c>
      <c r="G3233" s="28" t="str">
        <f>VLOOKUP(K3233,[1]LibPAS_data!$A$2:$C$600,3,FALSE)</f>
        <v>Cochise</v>
      </c>
      <c r="H3233" s="39">
        <v>14446</v>
      </c>
      <c r="I3233" s="39" t="s">
        <v>80</v>
      </c>
      <c r="J3233" s="7" t="str">
        <f>VLOOKUP(K3233,[1]LibPAS_data!$A$2:$C$601,2,FALSE)</f>
        <v>Copper Queen Library</v>
      </c>
      <c r="K3233" s="13" t="s">
        <v>176</v>
      </c>
      <c r="L3233" s="39" t="s">
        <v>76</v>
      </c>
      <c r="M3233" s="39" t="s">
        <v>266</v>
      </c>
      <c r="N3233" s="39"/>
      <c r="O3233" s="39"/>
      <c r="P3233" s="39">
        <v>0</v>
      </c>
      <c r="Q3233" s="39">
        <v>0</v>
      </c>
      <c r="R3233" s="39">
        <v>0</v>
      </c>
      <c r="S3233" s="39">
        <v>0</v>
      </c>
      <c r="T3233" s="39">
        <v>0</v>
      </c>
      <c r="U3233" s="39">
        <v>0</v>
      </c>
      <c r="V3233" s="39">
        <v>0</v>
      </c>
    </row>
    <row r="3234" spans="1:22" x14ac:dyDescent="0.3">
      <c r="A3234" s="22" t="e">
        <f>VLOOKUP(lex_jul_2014[[#This Row],[Locationid]],[1]LibPAS_data!$A$2:$D$264,4,FALSE)</f>
        <v>#N/A</v>
      </c>
      <c r="B3234" s="10" t="str">
        <f>TEXT(C3234,"yyyy")&amp;"-"&amp;"Q"&amp;LOOKUP(MONTH(C3234),{1,4,7,10},{1,2,3,4})</f>
        <v>2016-Q4</v>
      </c>
      <c r="C3234" s="19">
        <v>42675</v>
      </c>
      <c r="D3234" s="7">
        <f>YEAR(DATE(YEAR(lex_jul_2014[[#This Row],[Date]]),MONTH(lex_jul_2014[[#This Row],[Date]])+6,1))</f>
        <v>2017</v>
      </c>
      <c r="E3234" s="39" t="str">
        <f>TEXT(lex_jul_2014[[#This Row],[Date]],"YYYY")</f>
        <v>2016</v>
      </c>
      <c r="F3234" s="39" t="s">
        <v>274</v>
      </c>
      <c r="G3234" s="28" t="str">
        <f>VLOOKUP(K3234,[1]LibPAS_data!$A$2:$C$600,3,FALSE)</f>
        <v>Yavapai</v>
      </c>
      <c r="H3234" s="39">
        <v>14541</v>
      </c>
      <c r="I3234" s="39" t="s">
        <v>51</v>
      </c>
      <c r="J3234" s="7" t="str">
        <f>VLOOKUP(K3234,[1]LibPAS_data!$A$2:$C$601,2,FALSE)</f>
        <v>Cordes Lakes Public Library</v>
      </c>
      <c r="K3234" s="13" t="s">
        <v>177</v>
      </c>
      <c r="L3234" s="39" t="s">
        <v>39</v>
      </c>
      <c r="M3234" s="39" t="s">
        <v>266</v>
      </c>
      <c r="N3234" s="39"/>
      <c r="O3234" s="39"/>
      <c r="P3234" s="39">
        <v>0</v>
      </c>
      <c r="Q3234" s="39">
        <v>0</v>
      </c>
      <c r="R3234" s="39">
        <v>0</v>
      </c>
      <c r="S3234" s="39">
        <v>0</v>
      </c>
      <c r="T3234" s="39">
        <v>0</v>
      </c>
      <c r="U3234" s="39">
        <v>0</v>
      </c>
      <c r="V3234" s="39">
        <v>0</v>
      </c>
    </row>
    <row r="3235" spans="1:22" x14ac:dyDescent="0.3">
      <c r="A3235" s="22">
        <f>VLOOKUP(lex_jul_2014[[#This Row],[Locationid]],[1]LibPAS_data!$A$2:$D$264,4,FALSE)</f>
        <v>12610</v>
      </c>
      <c r="B3235" s="10" t="str">
        <f>TEXT(C3235,"yyyy")&amp;"-"&amp;"Q"&amp;LOOKUP(MONTH(C3235),{1,4,7,10},{1,2,3,4})</f>
        <v>2016-Q4</v>
      </c>
      <c r="C3235" s="19">
        <v>42675</v>
      </c>
      <c r="D3235" s="7">
        <f>YEAR(DATE(YEAR(lex_jul_2014[[#This Row],[Date]]),MONTH(lex_jul_2014[[#This Row],[Date]])+6,1))</f>
        <v>2017</v>
      </c>
      <c r="E3235" s="39" t="str">
        <f>TEXT(lex_jul_2014[[#This Row],[Date]],"YYYY")</f>
        <v>2016</v>
      </c>
      <c r="F3235" s="39" t="s">
        <v>274</v>
      </c>
      <c r="G3235" s="28" t="str">
        <f>VLOOKUP(K3235,[1]LibPAS_data!$A$2:$C$600,3,FALSE)</f>
        <v>Yavapai</v>
      </c>
      <c r="H3235" s="39">
        <v>14517</v>
      </c>
      <c r="I3235" s="39" t="s">
        <v>38</v>
      </c>
      <c r="J3235" s="7" t="str">
        <f>VLOOKUP(K3235,[1]LibPAS_data!$A$2:$C$601,2,FALSE)</f>
        <v>Cottonwood Public Library</v>
      </c>
      <c r="K3235" s="13" t="s">
        <v>178</v>
      </c>
      <c r="L3235" s="39" t="s">
        <v>39</v>
      </c>
      <c r="M3235" s="39" t="s">
        <v>266</v>
      </c>
      <c r="N3235" s="39"/>
      <c r="O3235" s="39"/>
      <c r="P3235" s="39">
        <v>0</v>
      </c>
      <c r="Q3235" s="39">
        <v>0</v>
      </c>
      <c r="R3235" s="39">
        <v>0</v>
      </c>
      <c r="S3235" s="39">
        <v>0</v>
      </c>
      <c r="T3235" s="39">
        <v>0</v>
      </c>
      <c r="U3235" s="39">
        <v>0</v>
      </c>
      <c r="V3235" s="39">
        <v>0</v>
      </c>
    </row>
    <row r="3236" spans="1:22" x14ac:dyDescent="0.3">
      <c r="A3236" s="22" t="e">
        <f>VLOOKUP(lex_jul_2014[[#This Row],[Locationid]],[1]LibPAS_data!$A$2:$D$264,4,FALSE)</f>
        <v>#N/A</v>
      </c>
      <c r="B3236" s="10" t="str">
        <f>TEXT(C3236,"yyyy")&amp;"-"&amp;"Q"&amp;LOOKUP(MONTH(C3236),{1,4,7,10},{1,2,3,4})</f>
        <v>2016-Q4</v>
      </c>
      <c r="C3236" s="19">
        <v>42675</v>
      </c>
      <c r="D3236" s="7">
        <f>YEAR(DATE(YEAR(lex_jul_2014[[#This Row],[Date]]),MONTH(lex_jul_2014[[#This Row],[Date]])+6,1))</f>
        <v>2017</v>
      </c>
      <c r="E3236" s="39" t="str">
        <f>TEXT(lex_jul_2014[[#This Row],[Date]],"YYYY")</f>
        <v>2016</v>
      </c>
      <c r="F3236" s="39" t="s">
        <v>274</v>
      </c>
      <c r="G3236" s="28" t="str">
        <f>VLOOKUP(K3236,[1]LibPAS_data!$A$2:$C$600,3,FALSE)</f>
        <v>Yavapai</v>
      </c>
      <c r="H3236" s="39">
        <v>14542</v>
      </c>
      <c r="I3236" s="39" t="s">
        <v>52</v>
      </c>
      <c r="J3236" s="7" t="str">
        <f>VLOOKUP(K3236,[1]LibPAS_data!$A$2:$C$601,2,FALSE)</f>
        <v>Crown King Public Library</v>
      </c>
      <c r="K3236" s="13" t="s">
        <v>179</v>
      </c>
      <c r="L3236" s="39" t="s">
        <v>39</v>
      </c>
      <c r="M3236" s="39" t="s">
        <v>266</v>
      </c>
      <c r="N3236" s="39"/>
      <c r="O3236" s="39"/>
      <c r="P3236" s="39">
        <v>0</v>
      </c>
      <c r="Q3236" s="39">
        <v>0</v>
      </c>
      <c r="R3236" s="39">
        <v>0</v>
      </c>
      <c r="S3236" s="39">
        <v>0</v>
      </c>
      <c r="T3236" s="39">
        <v>0</v>
      </c>
      <c r="U3236" s="39">
        <v>0</v>
      </c>
      <c r="V3236" s="39">
        <v>0</v>
      </c>
    </row>
    <row r="3237" spans="1:22" x14ac:dyDescent="0.3">
      <c r="A3237" s="22">
        <f>VLOOKUP(lex_jul_2014[[#This Row],[Locationid]],[1]LibPAS_data!$A$2:$D$264,4,FALSE)</f>
        <v>7004</v>
      </c>
      <c r="B3237" s="10" t="str">
        <f>TEXT(C3237,"yyyy")&amp;"-"&amp;"Q"&amp;LOOKUP(MONTH(C3237),{1,4,7,10},{1,2,3,4})</f>
        <v>2016-Q4</v>
      </c>
      <c r="C3237" s="19">
        <v>42675</v>
      </c>
      <c r="D3237" s="7">
        <f>YEAR(DATE(YEAR(lex_jul_2014[[#This Row],[Date]]),MONTH(lex_jul_2014[[#This Row],[Date]])+6,1))</f>
        <v>2017</v>
      </c>
      <c r="E3237" s="39" t="str">
        <f>TEXT(lex_jul_2014[[#This Row],[Date]],"YYYY")</f>
        <v>2016</v>
      </c>
      <c r="F3237" s="39" t="s">
        <v>274</v>
      </c>
      <c r="G3237" s="28" t="str">
        <f>VLOOKUP(K3237,[1]LibPAS_data!$A$2:$C$600,3,FALSE)</f>
        <v>Maricopa</v>
      </c>
      <c r="H3237" s="39">
        <v>14477</v>
      </c>
      <c r="I3237" s="39" t="s">
        <v>97</v>
      </c>
      <c r="J3237" s="7" t="str">
        <f>VLOOKUP(K3237,[1]LibPAS_data!$A$2:$C$601,2,FALSE)</f>
        <v>Desert Foothills Branch Library</v>
      </c>
      <c r="K3237" s="13" t="s">
        <v>287</v>
      </c>
      <c r="L3237" s="39" t="s">
        <v>96</v>
      </c>
      <c r="M3237" s="39" t="s">
        <v>266</v>
      </c>
      <c r="N3237" s="39"/>
      <c r="O3237" s="39"/>
      <c r="P3237" s="39">
        <v>0</v>
      </c>
      <c r="Q3237" s="39">
        <v>0</v>
      </c>
      <c r="R3237" s="39">
        <v>0</v>
      </c>
      <c r="S3237" s="39">
        <v>0</v>
      </c>
      <c r="T3237" s="39">
        <v>0</v>
      </c>
      <c r="U3237" s="39">
        <v>0</v>
      </c>
      <c r="V3237" s="39">
        <v>0</v>
      </c>
    </row>
    <row r="3238" spans="1:22" x14ac:dyDescent="0.3">
      <c r="A3238" s="22" t="e">
        <f>VLOOKUP(lex_jul_2014[[#This Row],[Locationid]],[1]LibPAS_data!$A$2:$D$264,4,FALSE)</f>
        <v>#N/A</v>
      </c>
      <c r="B3238" s="10" t="str">
        <f>TEXT(C3238,"yyyy")&amp;"-"&amp;"Q"&amp;LOOKUP(MONTH(C3238),{1,4,7,10},{1,2,3,4})</f>
        <v>2016-Q4</v>
      </c>
      <c r="C3238" s="19">
        <v>42675</v>
      </c>
      <c r="D3238" s="7">
        <f>YEAR(DATE(YEAR(lex_jul_2014[[#This Row],[Date]]),MONTH(lex_jul_2014[[#This Row],[Date]])+6,1))</f>
        <v>2017</v>
      </c>
      <c r="E3238" s="39" t="str">
        <f>TEXT(lex_jul_2014[[#This Row],[Date]],"YYYY")</f>
        <v>2016</v>
      </c>
      <c r="F3238" s="39" t="s">
        <v>274</v>
      </c>
      <c r="G3238" s="28" t="str">
        <f>VLOOKUP(K3238,[1]LibPAS_data!$A$2:$C$600,3,FALSE)</f>
        <v>Yavapai</v>
      </c>
      <c r="H3238" s="39">
        <v>14545</v>
      </c>
      <c r="I3238" s="39" t="s">
        <v>53</v>
      </c>
      <c r="J3238" s="7" t="str">
        <f>VLOOKUP(K3238,[1]LibPAS_data!$A$2:$C$601,2,FALSE)</f>
        <v>Dewey-Humboldt Town Library</v>
      </c>
      <c r="K3238" s="13" t="s">
        <v>180</v>
      </c>
      <c r="L3238" s="39" t="s">
        <v>39</v>
      </c>
      <c r="M3238" s="39" t="s">
        <v>266</v>
      </c>
      <c r="N3238" s="39"/>
      <c r="O3238" s="39"/>
      <c r="P3238" s="39">
        <v>0</v>
      </c>
      <c r="Q3238" s="39">
        <v>0</v>
      </c>
      <c r="R3238" s="39">
        <v>0</v>
      </c>
      <c r="S3238" s="39">
        <v>0</v>
      </c>
      <c r="T3238" s="39">
        <v>0</v>
      </c>
      <c r="U3238" s="39">
        <v>0</v>
      </c>
      <c r="V3238" s="39">
        <v>0</v>
      </c>
    </row>
    <row r="3239" spans="1:22" x14ac:dyDescent="0.3">
      <c r="A3239" s="22">
        <f>VLOOKUP(lex_jul_2014[[#This Row],[Locationid]],[1]LibPAS_data!$A$2:$D$264,4,FALSE)</f>
        <v>21526</v>
      </c>
      <c r="B3239" s="10" t="str">
        <f>TEXT(C3239,"yyyy")&amp;"-"&amp;"Q"&amp;LOOKUP(MONTH(C3239),{1,4,7,10},{1,2,3,4})</f>
        <v>2016-Q4</v>
      </c>
      <c r="C3239" s="19">
        <v>42675</v>
      </c>
      <c r="D3239" s="7">
        <f>YEAR(DATE(YEAR(lex_jul_2014[[#This Row],[Date]]),MONTH(lex_jul_2014[[#This Row],[Date]])+6,1))</f>
        <v>2017</v>
      </c>
      <c r="E3239" s="39" t="str">
        <f>TEXT(lex_jul_2014[[#This Row],[Date]],"YYYY")</f>
        <v>2016</v>
      </c>
      <c r="F3239" s="39" t="s">
        <v>274</v>
      </c>
      <c r="G3239" s="28" t="str">
        <f>VLOOKUP(K3239,[1]LibPAS_data!$A$2:$C$600,3,FALSE)</f>
        <v>Cochise</v>
      </c>
      <c r="H3239" s="39">
        <v>14447</v>
      </c>
      <c r="I3239" s="39" t="s">
        <v>81</v>
      </c>
      <c r="J3239" s="7" t="str">
        <f>VLOOKUP(K3239,[1]LibPAS_data!$A$2:$C$601,2,FALSE)</f>
        <v>Douglas Public Library</v>
      </c>
      <c r="K3239" s="13" t="s">
        <v>181</v>
      </c>
      <c r="L3239" s="39" t="s">
        <v>76</v>
      </c>
      <c r="M3239" s="39" t="s">
        <v>266</v>
      </c>
      <c r="N3239" s="39"/>
      <c r="O3239" s="39"/>
      <c r="P3239" s="39">
        <v>0</v>
      </c>
      <c r="Q3239" s="39">
        <v>0</v>
      </c>
      <c r="R3239" s="39">
        <v>0</v>
      </c>
      <c r="S3239" s="39">
        <v>0</v>
      </c>
      <c r="T3239" s="39">
        <v>0</v>
      </c>
      <c r="U3239" s="39">
        <v>0</v>
      </c>
      <c r="V3239" s="39">
        <v>0</v>
      </c>
    </row>
    <row r="3240" spans="1:22" x14ac:dyDescent="0.3">
      <c r="A3240" s="22" t="e">
        <f>VLOOKUP(lex_jul_2014[[#This Row],[Locationid]],[1]LibPAS_data!$A$2:$D$264,4,FALSE)</f>
        <v>#N/A</v>
      </c>
      <c r="B3240" s="10" t="str">
        <f>TEXT(C3240,"yyyy")&amp;"-"&amp;"Q"&amp;LOOKUP(MONTH(C3240),{1,4,7,10},{1,2,3,4})</f>
        <v>2016-Q4</v>
      </c>
      <c r="C3240" s="19">
        <v>42675</v>
      </c>
      <c r="D3240" s="7">
        <f>YEAR(DATE(YEAR(lex_jul_2014[[#This Row],[Date]]),MONTH(lex_jul_2014[[#This Row],[Date]])+6,1))</f>
        <v>2017</v>
      </c>
      <c r="E3240" s="39" t="str">
        <f>TEXT(lex_jul_2014[[#This Row],[Date]],"YYYY")</f>
        <v>2016</v>
      </c>
      <c r="F3240" s="39" t="s">
        <v>274</v>
      </c>
      <c r="G3240" s="28" t="str">
        <f>VLOOKUP(K3240,[1]LibPAS_data!$A$2:$C$600,3,FALSE)</f>
        <v>Pima</v>
      </c>
      <c r="H3240" s="39">
        <v>14510</v>
      </c>
      <c r="I3240" s="39" t="s">
        <v>132</v>
      </c>
      <c r="J3240" s="7" t="str">
        <f>VLOOKUP(K3240,[1]LibPAS_data!$A$2:$C$601,2,FALSE)</f>
        <v>Dr. Fernando Escalante Comm Library</v>
      </c>
      <c r="K3240" s="13" t="s">
        <v>182</v>
      </c>
      <c r="L3240" s="39" t="s">
        <v>131</v>
      </c>
      <c r="M3240" s="39" t="s">
        <v>266</v>
      </c>
      <c r="N3240" s="39"/>
      <c r="O3240" s="39"/>
      <c r="P3240" s="39">
        <v>0</v>
      </c>
      <c r="Q3240" s="39">
        <v>0</v>
      </c>
      <c r="R3240" s="39">
        <v>0</v>
      </c>
      <c r="S3240" s="39">
        <v>0</v>
      </c>
      <c r="T3240" s="39">
        <v>0</v>
      </c>
      <c r="U3240" s="39">
        <v>0</v>
      </c>
      <c r="V3240" s="39">
        <v>0</v>
      </c>
    </row>
    <row r="3241" spans="1:22" x14ac:dyDescent="0.3">
      <c r="A3241" s="22">
        <f>VLOOKUP(lex_jul_2014[[#This Row],[Locationid]],[1]LibPAS_data!$A$2:$D$264,4,FALSE)</f>
        <v>1264</v>
      </c>
      <c r="B3241" s="10" t="str">
        <f>TEXT(C3241,"yyyy")&amp;"-"&amp;"Q"&amp;LOOKUP(MONTH(C3241),{1,4,7,10},{1,2,3,4})</f>
        <v>2016-Q4</v>
      </c>
      <c r="C3241" s="19">
        <v>42675</v>
      </c>
      <c r="D3241" s="7">
        <f>YEAR(DATE(YEAR(lex_jul_2014[[#This Row],[Date]]),MONTH(lex_jul_2014[[#This Row],[Date]])+6,1))</f>
        <v>2017</v>
      </c>
      <c r="E3241" s="39" t="str">
        <f>TEXT(lex_jul_2014[[#This Row],[Date]],"YYYY")</f>
        <v>2016</v>
      </c>
      <c r="F3241" s="39" t="s">
        <v>274</v>
      </c>
      <c r="G3241" s="28" t="str">
        <f>VLOOKUP(K3241,[1]LibPAS_data!$A$2:$C$600,3,FALSE)</f>
        <v>Greenlee</v>
      </c>
      <c r="H3241" s="39">
        <v>14468</v>
      </c>
      <c r="I3241" s="39" t="s">
        <v>69</v>
      </c>
      <c r="J3241" s="7" t="str">
        <f>VLOOKUP(K3241,[1]LibPAS_data!$A$2:$C$601,2,FALSE)</f>
        <v>Duncan Public Library</v>
      </c>
      <c r="K3241" s="13" t="s">
        <v>183</v>
      </c>
      <c r="L3241" s="39" t="s">
        <v>70</v>
      </c>
      <c r="M3241" s="39" t="s">
        <v>266</v>
      </c>
      <c r="N3241" s="39"/>
      <c r="O3241" s="39"/>
      <c r="P3241" s="39">
        <v>0</v>
      </c>
      <c r="Q3241" s="39">
        <v>0</v>
      </c>
      <c r="R3241" s="39">
        <v>0</v>
      </c>
      <c r="S3241" s="39">
        <v>0</v>
      </c>
      <c r="T3241" s="39">
        <v>0</v>
      </c>
      <c r="U3241" s="39">
        <v>0</v>
      </c>
      <c r="V3241" s="39">
        <v>0</v>
      </c>
    </row>
    <row r="3242" spans="1:22" x14ac:dyDescent="0.3">
      <c r="A3242" s="22">
        <f>VLOOKUP(lex_jul_2014[[#This Row],[Locationid]],[1]LibPAS_data!$A$2:$D$264,4,FALSE)</f>
        <v>3457</v>
      </c>
      <c r="B3242" s="10" t="str">
        <f>TEXT(C3242,"yyyy")&amp;"-"&amp;"Q"&amp;LOOKUP(MONTH(C3242),{1,4,7,10},{1,2,3,4})</f>
        <v>2016-Q4</v>
      </c>
      <c r="C3242" s="19">
        <v>42675</v>
      </c>
      <c r="D3242" s="7">
        <f>YEAR(DATE(YEAR(lex_jul_2014[[#This Row],[Date]]),MONTH(lex_jul_2014[[#This Row],[Date]])+6,1))</f>
        <v>2017</v>
      </c>
      <c r="E3242" s="39" t="str">
        <f>TEXT(lex_jul_2014[[#This Row],[Date]],"YYYY")</f>
        <v>2016</v>
      </c>
      <c r="F3242" s="39" t="s">
        <v>274</v>
      </c>
      <c r="G3242" s="28" t="str">
        <f>VLOOKUP(K3242,[1]LibPAS_data!$A$2:$C$600,3,FALSE)</f>
        <v>Pinal</v>
      </c>
      <c r="H3242" s="39">
        <v>13837</v>
      </c>
      <c r="I3242" s="39" t="s">
        <v>17</v>
      </c>
      <c r="J3242" s="7" t="str">
        <f>VLOOKUP(K3242,[1]LibPAS_data!$A$2:$C$601,2,FALSE)</f>
        <v>Eloy Santa Cruz Library</v>
      </c>
      <c r="K3242" s="13" t="s">
        <v>184</v>
      </c>
      <c r="L3242" s="39" t="s">
        <v>13</v>
      </c>
      <c r="M3242" s="39" t="s">
        <v>266</v>
      </c>
      <c r="N3242" s="39"/>
      <c r="O3242" s="39"/>
      <c r="P3242" s="39">
        <v>0</v>
      </c>
      <c r="Q3242" s="39">
        <v>0</v>
      </c>
      <c r="R3242" s="39">
        <v>0</v>
      </c>
      <c r="S3242" s="39">
        <v>0</v>
      </c>
      <c r="T3242" s="39">
        <v>0</v>
      </c>
      <c r="U3242" s="39">
        <v>0</v>
      </c>
      <c r="V3242" s="39">
        <v>0</v>
      </c>
    </row>
    <row r="3243" spans="1:22" x14ac:dyDescent="0.3">
      <c r="A3243" s="22">
        <f>VLOOKUP(lex_jul_2014[[#This Row],[Locationid]],[1]LibPAS_data!$A$2:$D$264,4,FALSE)</f>
        <v>6415</v>
      </c>
      <c r="B3243" s="10" t="str">
        <f>TEXT(C3243,"yyyy")&amp;"-"&amp;"Q"&amp;LOOKUP(MONTH(C3243),{1,4,7,10},{1,2,3,4})</f>
        <v>2016-Q4</v>
      </c>
      <c r="C3243" s="19">
        <v>42675</v>
      </c>
      <c r="D3243" s="7">
        <f>YEAR(DATE(YEAR(lex_jul_2014[[#This Row],[Date]]),MONTH(lex_jul_2014[[#This Row],[Date]])+6,1))</f>
        <v>2017</v>
      </c>
      <c r="E3243" s="39" t="str">
        <f>TEXT(lex_jul_2014[[#This Row],[Date]],"YYYY")</f>
        <v>2016</v>
      </c>
      <c r="F3243" s="39" t="s">
        <v>274</v>
      </c>
      <c r="G3243" s="28" t="str">
        <f>VLOOKUP(K3243,[1]LibPAS_data!$A$2:$C$600,3,FALSE)</f>
        <v>Cochise</v>
      </c>
      <c r="H3243" s="39">
        <v>14452</v>
      </c>
      <c r="I3243" s="39" t="s">
        <v>78</v>
      </c>
      <c r="J3243" s="7" t="str">
        <f>VLOOKUP(K3243,[1]LibPAS_data!$A$2:$C$601,2,FALSE)</f>
        <v>Elsie S. Hogan community Library</v>
      </c>
      <c r="K3243" s="13" t="s">
        <v>185</v>
      </c>
      <c r="L3243" s="39" t="s">
        <v>76</v>
      </c>
      <c r="M3243" s="39" t="s">
        <v>266</v>
      </c>
      <c r="N3243" s="39"/>
      <c r="O3243" s="39"/>
      <c r="P3243" s="39">
        <v>0</v>
      </c>
      <c r="Q3243" s="39">
        <v>0</v>
      </c>
      <c r="R3243" s="39">
        <v>0</v>
      </c>
      <c r="S3243" s="39">
        <v>0</v>
      </c>
      <c r="T3243" s="39">
        <v>0</v>
      </c>
      <c r="U3243" s="39">
        <v>0</v>
      </c>
      <c r="V3243" s="39">
        <v>0</v>
      </c>
    </row>
    <row r="3244" spans="1:22" x14ac:dyDescent="0.3">
      <c r="A3244" s="22">
        <f>VLOOKUP(lex_jul_2014[[#This Row],[Locationid]],[1]LibPAS_data!$A$2:$D$264,4,FALSE)</f>
        <v>72247</v>
      </c>
      <c r="B3244" s="10" t="str">
        <f>TEXT(C3244,"yyyy")&amp;"-"&amp;"Q"&amp;LOOKUP(MONTH(C3244),{1,4,7,10},{1,2,3,4})</f>
        <v>2016-Q4</v>
      </c>
      <c r="C3244" s="19">
        <v>42675</v>
      </c>
      <c r="D3244" s="7">
        <f>YEAR(DATE(YEAR(lex_jul_2014[[#This Row],[Date]]),MONTH(lex_jul_2014[[#This Row],[Date]])+6,1))</f>
        <v>2017</v>
      </c>
      <c r="E3244" s="39" t="str">
        <f>TEXT(lex_jul_2014[[#This Row],[Date]],"YYYY")</f>
        <v>2016</v>
      </c>
      <c r="F3244" s="39" t="s">
        <v>274</v>
      </c>
      <c r="G3244" s="28" t="str">
        <f>VLOOKUP(K3244,[1]LibPAS_data!$A$2:$C$600,3,FALSE)</f>
        <v>Coconino</v>
      </c>
      <c r="H3244" s="39">
        <v>5102</v>
      </c>
      <c r="I3244" s="39" t="s">
        <v>63</v>
      </c>
      <c r="J3244" s="7" t="str">
        <f>VLOOKUP(K3244,[1]LibPAS_data!$A$2:$C$601,2,FALSE)</f>
        <v>Flagstaff City-Coconino County Public Library</v>
      </c>
      <c r="K3244" s="13" t="s">
        <v>186</v>
      </c>
      <c r="L3244" s="39" t="s">
        <v>62</v>
      </c>
      <c r="M3244" s="39" t="s">
        <v>266</v>
      </c>
      <c r="N3244" s="39"/>
      <c r="O3244" s="39"/>
      <c r="P3244" s="39">
        <v>14</v>
      </c>
      <c r="Q3244" s="39">
        <v>4</v>
      </c>
      <c r="R3244" s="39">
        <v>17</v>
      </c>
      <c r="S3244" s="39">
        <v>6</v>
      </c>
      <c r="T3244" s="39">
        <v>8</v>
      </c>
      <c r="U3244" s="39">
        <v>3</v>
      </c>
      <c r="V3244" s="39">
        <v>7</v>
      </c>
    </row>
    <row r="3245" spans="1:22" x14ac:dyDescent="0.3">
      <c r="A3245" s="22">
        <f>VLOOKUP(lex_jul_2014[[#This Row],[Locationid]],[1]LibPAS_data!$A$2:$D$264,4,FALSE)</f>
        <v>12585</v>
      </c>
      <c r="B3245" s="10" t="str">
        <f>TEXT(C3245,"yyyy")&amp;"-"&amp;"Q"&amp;LOOKUP(MONTH(C3245),{1,4,7,10},{1,2,3,4})</f>
        <v>2016-Q4</v>
      </c>
      <c r="C3245" s="19">
        <v>42675</v>
      </c>
      <c r="D3245" s="7">
        <f>YEAR(DATE(YEAR(lex_jul_2014[[#This Row],[Date]]),MONTH(lex_jul_2014[[#This Row],[Date]])+6,1))</f>
        <v>2017</v>
      </c>
      <c r="E3245" s="39" t="str">
        <f>TEXT(lex_jul_2014[[#This Row],[Date]],"YYYY")</f>
        <v>2016</v>
      </c>
      <c r="F3245" s="39" t="s">
        <v>274</v>
      </c>
      <c r="G3245" s="28" t="str">
        <f>VLOOKUP(K3245,[1]LibPAS_data!$A$2:$C$600,3,FALSE)</f>
        <v>Pinal</v>
      </c>
      <c r="H3245" s="39">
        <v>13838</v>
      </c>
      <c r="I3245" s="39" t="s">
        <v>18</v>
      </c>
      <c r="J3245" s="7" t="str">
        <f>VLOOKUP(K3245,[1]LibPAS_data!$A$2:$C$601,2,FALSE)</f>
        <v>Florence Community Library</v>
      </c>
      <c r="K3245" s="13" t="s">
        <v>187</v>
      </c>
      <c r="L3245" s="39" t="s">
        <v>13</v>
      </c>
      <c r="M3245" s="39" t="s">
        <v>266</v>
      </c>
      <c r="N3245" s="39"/>
      <c r="O3245" s="39"/>
      <c r="P3245" s="39">
        <v>0</v>
      </c>
      <c r="Q3245" s="39">
        <v>0</v>
      </c>
      <c r="R3245" s="39">
        <v>0</v>
      </c>
      <c r="S3245" s="39">
        <v>0</v>
      </c>
      <c r="T3245" s="39">
        <v>0</v>
      </c>
      <c r="U3245" s="39">
        <v>0</v>
      </c>
      <c r="V3245" s="39">
        <v>0</v>
      </c>
    </row>
    <row r="3246" spans="1:22" x14ac:dyDescent="0.3">
      <c r="A3246" s="22" t="e">
        <f>VLOOKUP(lex_jul_2014[[#This Row],[Locationid]],[1]LibPAS_data!$A$2:$D$264,4,FALSE)</f>
        <v>#N/A</v>
      </c>
      <c r="B3246" s="10" t="str">
        <f>TEXT(C3246,"yyyy")&amp;"-"&amp;"Q"&amp;LOOKUP(MONTH(C3246),{1,4,7,10},{1,2,3,4})</f>
        <v>2016-Q4</v>
      </c>
      <c r="C3246" s="19">
        <v>42675</v>
      </c>
      <c r="D3246" s="7">
        <f>YEAR(DATE(YEAR(lex_jul_2014[[#This Row],[Date]]),MONTH(lex_jul_2014[[#This Row],[Date]])+6,1))</f>
        <v>2017</v>
      </c>
      <c r="E3246" s="39" t="str">
        <f>TEXT(lex_jul_2014[[#This Row],[Date]],"YYYY")</f>
        <v>2016</v>
      </c>
      <c r="F3246" s="39" t="s">
        <v>274</v>
      </c>
      <c r="G3246" s="28" t="str">
        <f>VLOOKUP(K3246,[1]LibPAS_data!$A$2:$C$600,3,FALSE)</f>
        <v>Coconino</v>
      </c>
      <c r="H3246" s="39">
        <v>14455</v>
      </c>
      <c r="I3246" s="39" t="s">
        <v>66</v>
      </c>
      <c r="J3246" s="7" t="str">
        <f>VLOOKUP(K3246,[1]LibPAS_data!$A$2:$C$601,2,FALSE)</f>
        <v>Forest Lakes Community Library</v>
      </c>
      <c r="K3246" s="13" t="s">
        <v>188</v>
      </c>
      <c r="L3246" s="39" t="s">
        <v>62</v>
      </c>
      <c r="M3246" s="39" t="s">
        <v>266</v>
      </c>
      <c r="N3246" s="39"/>
      <c r="O3246" s="39"/>
      <c r="P3246" s="39">
        <v>0</v>
      </c>
      <c r="Q3246" s="39">
        <v>0</v>
      </c>
      <c r="R3246" s="39">
        <v>0</v>
      </c>
      <c r="S3246" s="39">
        <v>0</v>
      </c>
      <c r="T3246" s="39">
        <v>0</v>
      </c>
      <c r="U3246" s="39">
        <v>0</v>
      </c>
      <c r="V3246" s="39">
        <v>0</v>
      </c>
    </row>
    <row r="3247" spans="1:22" x14ac:dyDescent="0.3">
      <c r="A3247" s="22">
        <f>VLOOKUP(lex_jul_2014[[#This Row],[Locationid]],[1]LibPAS_data!$A$2:$D$264,4,FALSE)</f>
        <v>1945</v>
      </c>
      <c r="B3247" s="10" t="str">
        <f>TEXT(C3247,"yyyy")&amp;"-"&amp;"Q"&amp;LOOKUP(MONTH(C3247),{1,4,7,10},{1,2,3,4})</f>
        <v>2016-Q4</v>
      </c>
      <c r="C3247" s="19">
        <v>42675</v>
      </c>
      <c r="D3247" s="7">
        <f>YEAR(DATE(YEAR(lex_jul_2014[[#This Row],[Date]]),MONTH(lex_jul_2014[[#This Row],[Date]])+6,1))</f>
        <v>2017</v>
      </c>
      <c r="E3247" s="39" t="str">
        <f>TEXT(lex_jul_2014[[#This Row],[Date]],"YYYY")</f>
        <v>2016</v>
      </c>
      <c r="F3247" s="39" t="s">
        <v>274</v>
      </c>
      <c r="G3247" s="28" t="str">
        <f>VLOOKUP(K3247,[1]LibPAS_data!$A$2:$C$600,3,FALSE)</f>
        <v>Coconino</v>
      </c>
      <c r="H3247" s="39">
        <v>14454</v>
      </c>
      <c r="I3247" s="39" t="s">
        <v>65</v>
      </c>
      <c r="J3247" s="7" t="str">
        <f>VLOOKUP(K3247,[1]LibPAS_data!$A$2:$C$601,2,FALSE)</f>
        <v>Fredonia Public Library</v>
      </c>
      <c r="K3247" s="13" t="s">
        <v>189</v>
      </c>
      <c r="L3247" s="39" t="s">
        <v>62</v>
      </c>
      <c r="M3247" s="39" t="s">
        <v>266</v>
      </c>
      <c r="N3247" s="39"/>
      <c r="O3247" s="39"/>
      <c r="P3247" s="39">
        <v>0</v>
      </c>
      <c r="Q3247" s="39">
        <v>0</v>
      </c>
      <c r="R3247" s="39">
        <v>0</v>
      </c>
      <c r="S3247" s="39">
        <v>0</v>
      </c>
      <c r="T3247" s="39">
        <v>0</v>
      </c>
      <c r="U3247" s="39">
        <v>0</v>
      </c>
      <c r="V3247" s="39">
        <v>0</v>
      </c>
    </row>
    <row r="3248" spans="1:22" x14ac:dyDescent="0.3">
      <c r="A3248" s="22">
        <f>VLOOKUP(lex_jul_2014[[#This Row],[Locationid]],[1]LibPAS_data!$A$2:$D$264,4,FALSE)</f>
        <v>829</v>
      </c>
      <c r="B3248" s="10" t="str">
        <f>TEXT(C3248,"yyyy")&amp;"-"&amp;"Q"&amp;LOOKUP(MONTH(C3248),{1,4,7,10},{1,2,3,4})</f>
        <v>2016-Q4</v>
      </c>
      <c r="C3248" s="19">
        <v>42675</v>
      </c>
      <c r="D3248" s="7">
        <f>YEAR(DATE(YEAR(lex_jul_2014[[#This Row],[Date]]),MONTH(lex_jul_2014[[#This Row],[Date]])+6,1))</f>
        <v>2017</v>
      </c>
      <c r="E3248" s="39" t="str">
        <f>TEXT(lex_jul_2014[[#This Row],[Date]],"YYYY")</f>
        <v>2016</v>
      </c>
      <c r="F3248" s="39" t="s">
        <v>274</v>
      </c>
      <c r="G3248" s="28" t="str">
        <f>VLOOKUP(K3248,[1]LibPAS_data!$A$2:$C$600,3,FALSE)</f>
        <v>Maricopa</v>
      </c>
      <c r="H3248" s="39">
        <v>14482</v>
      </c>
      <c r="I3248" s="39" t="s">
        <v>112</v>
      </c>
      <c r="J3248" s="7" t="str">
        <f>VLOOKUP(K3248,[1]LibPAS_data!$A$2:$C$601,2,FALSE)</f>
        <v>Ft. McDowell Yavapai Nation Tribal Lib</v>
      </c>
      <c r="K3248" s="13" t="s">
        <v>190</v>
      </c>
      <c r="L3248" s="39" t="s">
        <v>96</v>
      </c>
      <c r="M3248" s="39" t="s">
        <v>266</v>
      </c>
      <c r="N3248" s="39"/>
      <c r="O3248" s="39"/>
      <c r="P3248" s="39">
        <v>0</v>
      </c>
      <c r="Q3248" s="39">
        <v>0</v>
      </c>
      <c r="R3248" s="39">
        <v>0</v>
      </c>
      <c r="S3248" s="39">
        <v>0</v>
      </c>
      <c r="T3248" s="39">
        <v>0</v>
      </c>
      <c r="U3248" s="39">
        <v>0</v>
      </c>
      <c r="V3248" s="39">
        <v>0</v>
      </c>
    </row>
    <row r="3249" spans="1:22" x14ac:dyDescent="0.3">
      <c r="A3249" s="22">
        <f>VLOOKUP(lex_jul_2014[[#This Row],[Locationid]],[1]LibPAS_data!$A$2:$D$264,4,FALSE)</f>
        <v>72</v>
      </c>
      <c r="B3249" s="10" t="str">
        <f>TEXT(C3249,"yyyy")&amp;"-"&amp;"Q"&amp;LOOKUP(MONTH(C3249),{1,4,7,10},{1,2,3,4})</f>
        <v>2016-Q4</v>
      </c>
      <c r="C3249" s="19">
        <v>42675</v>
      </c>
      <c r="D3249" s="7">
        <f>YEAR(DATE(YEAR(lex_jul_2014[[#This Row],[Date]]),MONTH(lex_jul_2014[[#This Row],[Date]])+6,1))</f>
        <v>2017</v>
      </c>
      <c r="E3249" s="39" t="str">
        <f>TEXT(lex_jul_2014[[#This Row],[Date]],"YYYY")</f>
        <v>2016</v>
      </c>
      <c r="F3249" s="39" t="s">
        <v>274</v>
      </c>
      <c r="G3249" s="28" t="str">
        <f>VLOOKUP(K3249,[1]LibPAS_data!$A$2:$C$600,3,FALSE)</f>
        <v>Gila</v>
      </c>
      <c r="H3249" s="39">
        <v>5785</v>
      </c>
      <c r="I3249" s="39" t="s">
        <v>87</v>
      </c>
      <c r="J3249" s="7" t="str">
        <f>VLOOKUP(K3249,[1]LibPAS_data!$A$2:$C$601,2,FALSE)</f>
        <v>Gila County Library District</v>
      </c>
      <c r="K3249" s="13" t="s">
        <v>191</v>
      </c>
      <c r="L3249" s="39" t="s">
        <v>84</v>
      </c>
      <c r="M3249" s="39" t="s">
        <v>266</v>
      </c>
      <c r="N3249" s="39"/>
      <c r="O3249" s="39"/>
      <c r="P3249" s="39">
        <v>5</v>
      </c>
      <c r="Q3249" s="39">
        <v>2</v>
      </c>
      <c r="R3249" s="39">
        <v>32</v>
      </c>
      <c r="S3249" s="39">
        <v>13</v>
      </c>
      <c r="T3249" s="39">
        <v>1</v>
      </c>
      <c r="U3249" s="39">
        <v>0</v>
      </c>
      <c r="V3249" s="39">
        <v>1</v>
      </c>
    </row>
    <row r="3250" spans="1:22" x14ac:dyDescent="0.3">
      <c r="A3250" s="22">
        <f>VLOOKUP(lex_jul_2014[[#This Row],[Locationid]],[1]LibPAS_data!$A$2:$D$264,4,FALSE)</f>
        <v>102303</v>
      </c>
      <c r="B3250" s="10" t="str">
        <f>TEXT(C3250,"yyyy")&amp;"-"&amp;"Q"&amp;LOOKUP(MONTH(C3250),{1,4,7,10},{1,2,3,4})</f>
        <v>2016-Q4</v>
      </c>
      <c r="C3250" s="19">
        <v>42675</v>
      </c>
      <c r="D3250" s="7">
        <f>YEAR(DATE(YEAR(lex_jul_2014[[#This Row],[Date]]),MONTH(lex_jul_2014[[#This Row],[Date]])+6,1))</f>
        <v>2017</v>
      </c>
      <c r="E3250" s="39" t="str">
        <f>TEXT(lex_jul_2014[[#This Row],[Date]],"YYYY")</f>
        <v>2016</v>
      </c>
      <c r="F3250" s="39" t="s">
        <v>274</v>
      </c>
      <c r="G3250" s="28" t="str">
        <f>VLOOKUP(K3250,[1]LibPAS_data!$A$2:$C$600,3,FALSE)</f>
        <v>Maricopa</v>
      </c>
      <c r="H3250" s="39">
        <v>14479</v>
      </c>
      <c r="I3250" s="39" t="s">
        <v>102</v>
      </c>
      <c r="J3250" s="7" t="str">
        <f>VLOOKUP(K3250,[1]LibPAS_data!$A$2:$C$601,2,FALSE)</f>
        <v xml:space="preserve">Glendale Public Library </v>
      </c>
      <c r="K3250" s="13" t="s">
        <v>192</v>
      </c>
      <c r="L3250" s="39" t="s">
        <v>96</v>
      </c>
      <c r="M3250" s="39" t="s">
        <v>266</v>
      </c>
      <c r="N3250" s="39"/>
      <c r="O3250" s="39"/>
      <c r="P3250" s="39">
        <v>1</v>
      </c>
      <c r="Q3250" s="39">
        <v>1</v>
      </c>
      <c r="R3250" s="39">
        <v>4</v>
      </c>
      <c r="S3250" s="39">
        <v>0</v>
      </c>
      <c r="T3250" s="39">
        <v>0</v>
      </c>
      <c r="U3250" s="39">
        <v>3</v>
      </c>
      <c r="V3250" s="39">
        <v>0</v>
      </c>
    </row>
    <row r="3251" spans="1:22" x14ac:dyDescent="0.3">
      <c r="A3251" s="22" t="e">
        <f>VLOOKUP(lex_jul_2014[[#This Row],[Locationid]],[1]LibPAS_data!$A$2:$D$264,4,FALSE)</f>
        <v>#N/A</v>
      </c>
      <c r="B3251" s="10" t="str">
        <f>TEXT(C3251,"yyyy")&amp;"-"&amp;"Q"&amp;LOOKUP(MONTH(C3251),{1,4,7,10},{1,2,3,4})</f>
        <v>2016-Q4</v>
      </c>
      <c r="C3251" s="19">
        <v>42675</v>
      </c>
      <c r="D3251" s="7">
        <f>YEAR(DATE(YEAR(lex_jul_2014[[#This Row],[Date]]),MONTH(lex_jul_2014[[#This Row],[Date]])+6,1))</f>
        <v>2017</v>
      </c>
      <c r="E3251" s="39" t="str">
        <f>TEXT(lex_jul_2014[[#This Row],[Date]],"YYYY")</f>
        <v>2016</v>
      </c>
      <c r="F3251" s="39" t="s">
        <v>274</v>
      </c>
      <c r="G3251" s="28" t="str">
        <f>VLOOKUP(K3251,[1]LibPAS_data!$A$2:$C$600,3,FALSE)</f>
        <v>Coconino</v>
      </c>
      <c r="H3251" s="39">
        <v>14456</v>
      </c>
      <c r="I3251" s="39" t="s">
        <v>67</v>
      </c>
      <c r="J3251" s="7" t="str">
        <f>VLOOKUP(K3251,[1]LibPAS_data!$A$2:$C$601,2,FALSE)</f>
        <v>Grand Canyon Community Library</v>
      </c>
      <c r="K3251" s="13" t="s">
        <v>193</v>
      </c>
      <c r="L3251" s="39" t="s">
        <v>62</v>
      </c>
      <c r="M3251" s="39" t="s">
        <v>266</v>
      </c>
      <c r="N3251" s="39"/>
      <c r="O3251" s="39"/>
      <c r="P3251" s="39">
        <v>0</v>
      </c>
      <c r="Q3251" s="39">
        <v>0</v>
      </c>
      <c r="R3251" s="39">
        <v>0</v>
      </c>
      <c r="S3251" s="39">
        <v>0</v>
      </c>
      <c r="T3251" s="39">
        <v>0</v>
      </c>
      <c r="U3251" s="39">
        <v>0</v>
      </c>
      <c r="V3251" s="39">
        <v>0</v>
      </c>
    </row>
    <row r="3252" spans="1:22" x14ac:dyDescent="0.3">
      <c r="A3252" s="22" t="e">
        <f>VLOOKUP(lex_jul_2014[[#This Row],[Locationid]],[1]LibPAS_data!$A$2:$D$264,4,FALSE)</f>
        <v>#N/A</v>
      </c>
      <c r="B3252" s="10" t="str">
        <f>TEXT(C3252,"yyyy")&amp;"-"&amp;"Q"&amp;LOOKUP(MONTH(C3252),{1,4,7,10},{1,2,3,4})</f>
        <v>2016-Q4</v>
      </c>
      <c r="C3252" s="19">
        <v>42675</v>
      </c>
      <c r="D3252" s="7">
        <f>YEAR(DATE(YEAR(lex_jul_2014[[#This Row],[Date]]),MONTH(lex_jul_2014[[#This Row],[Date]])+6,1))</f>
        <v>2017</v>
      </c>
      <c r="E3252" s="39" t="str">
        <f>TEXT(lex_jul_2014[[#This Row],[Date]],"YYYY")</f>
        <v>2016</v>
      </c>
      <c r="F3252" s="39" t="s">
        <v>274</v>
      </c>
      <c r="G3252" s="28" t="str">
        <f>VLOOKUP(K3252,[1]LibPAS_data!$A$2:$C$600,3,FALSE)</f>
        <v>Greenlee</v>
      </c>
      <c r="H3252" s="39">
        <v>14366</v>
      </c>
      <c r="I3252" s="39" t="s">
        <v>73</v>
      </c>
      <c r="J3252" s="7" t="str">
        <f>VLOOKUP(K3252,[1]LibPAS_data!$A$2:$C$601,2,FALSE)</f>
        <v>Greenlee County Library</v>
      </c>
      <c r="K3252" s="13" t="s">
        <v>194</v>
      </c>
      <c r="L3252" s="39" t="s">
        <v>70</v>
      </c>
      <c r="M3252" s="39" t="s">
        <v>266</v>
      </c>
      <c r="N3252" s="39"/>
      <c r="O3252" s="39"/>
      <c r="P3252" s="39">
        <v>0</v>
      </c>
      <c r="Q3252" s="39">
        <v>0</v>
      </c>
      <c r="R3252" s="39">
        <v>0</v>
      </c>
      <c r="S3252" s="39">
        <v>0</v>
      </c>
      <c r="T3252" s="39">
        <v>0</v>
      </c>
      <c r="U3252" s="39">
        <v>0</v>
      </c>
      <c r="V3252" s="39">
        <v>0</v>
      </c>
    </row>
    <row r="3253" spans="1:22" x14ac:dyDescent="0.3">
      <c r="A3253" s="22">
        <f>VLOOKUP(lex_jul_2014[[#This Row],[Locationid]],[1]LibPAS_data!$A$2:$D$264,4,FALSE)</f>
        <v>2397</v>
      </c>
      <c r="B3253" s="10" t="str">
        <f>TEXT(C3253,"yyyy")&amp;"-"&amp;"Q"&amp;LOOKUP(MONTH(C3253),{1,4,7,10},{1,2,3,4})</f>
        <v>2016-Q4</v>
      </c>
      <c r="C3253" s="19">
        <v>42675</v>
      </c>
      <c r="D3253" s="7">
        <f>YEAR(DATE(YEAR(lex_jul_2014[[#This Row],[Date]]),MONTH(lex_jul_2014[[#This Row],[Date]])+6,1))</f>
        <v>2017</v>
      </c>
      <c r="E3253" s="39" t="str">
        <f>TEXT(lex_jul_2014[[#This Row],[Date]],"YYYY")</f>
        <v>2016</v>
      </c>
      <c r="F3253" s="39" t="s">
        <v>274</v>
      </c>
      <c r="G3253" s="28" t="str">
        <f>VLOOKUP(K3253,[1]LibPAS_data!$A$2:$C$600,3,FALSE)</f>
        <v>Navajo</v>
      </c>
      <c r="H3253" s="39">
        <v>14496</v>
      </c>
      <c r="I3253" s="39" t="s">
        <v>118</v>
      </c>
      <c r="J3253" s="7" t="str">
        <f>VLOOKUP(K3253,[1]LibPAS_data!$A$2:$C$601,2,FALSE)</f>
        <v>Holbrook Public Library</v>
      </c>
      <c r="K3253" s="13" t="s">
        <v>195</v>
      </c>
      <c r="L3253" s="39" t="s">
        <v>114</v>
      </c>
      <c r="M3253" s="39" t="s">
        <v>266</v>
      </c>
      <c r="N3253" s="39"/>
      <c r="O3253" s="39"/>
      <c r="P3253" s="39">
        <v>0</v>
      </c>
      <c r="Q3253" s="39">
        <v>0</v>
      </c>
      <c r="R3253" s="39">
        <v>0</v>
      </c>
      <c r="S3253" s="39">
        <v>0</v>
      </c>
      <c r="T3253" s="39">
        <v>0</v>
      </c>
      <c r="U3253" s="39">
        <v>0</v>
      </c>
      <c r="V3253" s="39">
        <v>0</v>
      </c>
    </row>
    <row r="3254" spans="1:22" x14ac:dyDescent="0.3">
      <c r="A3254" s="22">
        <f>VLOOKUP(lex_jul_2014[[#This Row],[Locationid]],[1]LibPAS_data!$A$2:$D$264,4,FALSE)</f>
        <v>1827</v>
      </c>
      <c r="B3254" s="10" t="str">
        <f>TEXT(C3254,"yyyy")&amp;"-"&amp;"Q"&amp;LOOKUP(MONTH(C3254),{1,4,7,10},{1,2,3,4})</f>
        <v>2016-Q4</v>
      </c>
      <c r="C3254" s="19">
        <v>42675</v>
      </c>
      <c r="D3254" s="7">
        <f>YEAR(DATE(YEAR(lex_jul_2014[[#This Row],[Date]]),MONTH(lex_jul_2014[[#This Row],[Date]])+6,1))</f>
        <v>2017</v>
      </c>
      <c r="E3254" s="39" t="str">
        <f>TEXT(lex_jul_2014[[#This Row],[Date]],"YYYY")</f>
        <v>2016</v>
      </c>
      <c r="F3254" s="39" t="s">
        <v>274</v>
      </c>
      <c r="G3254" s="28" t="str">
        <f>VLOOKUP(K3254,[1]LibPAS_data!$A$2:$C$600,3,FALSE)</f>
        <v>Navajo</v>
      </c>
      <c r="H3254" s="39">
        <v>14497</v>
      </c>
      <c r="I3254" s="39" t="s">
        <v>119</v>
      </c>
      <c r="J3254" s="7" t="str">
        <f>VLOOKUP(K3254,[1]LibPAS_data!$A$2:$C$601,2,FALSE)</f>
        <v>Hopi Public Library</v>
      </c>
      <c r="K3254" s="13" t="s">
        <v>196</v>
      </c>
      <c r="L3254" s="39" t="s">
        <v>114</v>
      </c>
      <c r="M3254" s="39" t="s">
        <v>266</v>
      </c>
      <c r="N3254" s="39"/>
      <c r="O3254" s="39"/>
      <c r="P3254" s="39">
        <v>0</v>
      </c>
      <c r="Q3254" s="39">
        <v>0</v>
      </c>
      <c r="R3254" s="39">
        <v>0</v>
      </c>
      <c r="S3254" s="39">
        <v>0</v>
      </c>
      <c r="T3254" s="39">
        <v>0</v>
      </c>
      <c r="U3254" s="39">
        <v>0</v>
      </c>
      <c r="V3254" s="39">
        <v>0</v>
      </c>
    </row>
    <row r="3255" spans="1:22" x14ac:dyDescent="0.3">
      <c r="A3255" s="22">
        <f>VLOOKUP(lex_jul_2014[[#This Row],[Locationid]],[1]LibPAS_data!$A$2:$D$264,4,FALSE)</f>
        <v>1694</v>
      </c>
      <c r="B3255" s="10" t="str">
        <f>TEXT(C3255,"yyyy")&amp;"-"&amp;"Q"&amp;LOOKUP(MONTH(C3255),{1,4,7,10},{1,2,3,4})</f>
        <v>2016-Q4</v>
      </c>
      <c r="C3255" s="19">
        <v>42675</v>
      </c>
      <c r="D3255" s="7">
        <f>YEAR(DATE(YEAR(lex_jul_2014[[#This Row],[Date]]),MONTH(lex_jul_2014[[#This Row],[Date]])+6,1))</f>
        <v>2017</v>
      </c>
      <c r="E3255" s="39" t="str">
        <f>TEXT(lex_jul_2014[[#This Row],[Date]],"YYYY")</f>
        <v>2016</v>
      </c>
      <c r="F3255" s="39" t="s">
        <v>274</v>
      </c>
      <c r="G3255" s="28" t="str">
        <f>VLOOKUP(K3255,[1]LibPAS_data!$A$2:$C$600,3,FALSE)</f>
        <v>Cochise</v>
      </c>
      <c r="H3255" s="39">
        <v>14449</v>
      </c>
      <c r="I3255" s="39" t="s">
        <v>83</v>
      </c>
      <c r="J3255" s="7" t="str">
        <f>VLOOKUP(K3255,[1]LibPAS_data!$A$2:$C$601,2,FALSE)</f>
        <v>Huachuca City Public Library</v>
      </c>
      <c r="K3255" s="13" t="s">
        <v>197</v>
      </c>
      <c r="L3255" s="39" t="s">
        <v>76</v>
      </c>
      <c r="M3255" s="39" t="s">
        <v>266</v>
      </c>
      <c r="N3255" s="39"/>
      <c r="O3255" s="39"/>
      <c r="P3255" s="39">
        <v>0</v>
      </c>
      <c r="Q3255" s="39">
        <v>0</v>
      </c>
      <c r="R3255" s="39">
        <v>0</v>
      </c>
      <c r="S3255" s="39">
        <v>0</v>
      </c>
      <c r="T3255" s="39">
        <v>0</v>
      </c>
      <c r="U3255" s="39">
        <v>0</v>
      </c>
      <c r="V3255" s="39">
        <v>0</v>
      </c>
    </row>
    <row r="3256" spans="1:22" x14ac:dyDescent="0.3">
      <c r="A3256" s="22" t="str">
        <f>VLOOKUP(lex_jul_2014[[#This Row],[Locationid]],[1]LibPAS_data!$A$2:$D$264,4,FALSE)</f>
        <v>N/A</v>
      </c>
      <c r="B3256" s="10" t="str">
        <f>TEXT(C3256,"yyyy")&amp;"-"&amp;"Q"&amp;LOOKUP(MONTH(C3256),{1,4,7,10},{1,2,3,4})</f>
        <v>2016-Q4</v>
      </c>
      <c r="C3256" s="19">
        <v>42675</v>
      </c>
      <c r="D3256" s="7">
        <f>YEAR(DATE(YEAR(lex_jul_2014[[#This Row],[Date]]),MONTH(lex_jul_2014[[#This Row],[Date]])+6,1))</f>
        <v>2017</v>
      </c>
      <c r="E3256" s="39" t="str">
        <f>TEXT(lex_jul_2014[[#This Row],[Date]],"YYYY")</f>
        <v>2016</v>
      </c>
      <c r="F3256" s="39" t="s">
        <v>274</v>
      </c>
      <c r="G3256" s="28" t="str">
        <f>VLOOKUP(K3256,[1]LibPAS_data!$A$2:$C$600,3,FALSE)</f>
        <v>Pinal</v>
      </c>
      <c r="H3256" s="39">
        <v>14442</v>
      </c>
      <c r="I3256" s="39" t="s">
        <v>12</v>
      </c>
      <c r="J3256" s="7" t="str">
        <f>VLOOKUP(K3256,[1]LibPAS_data!$A$2:$C$601,2,FALSE)</f>
        <v>Ira H. Hayes Memorial Library</v>
      </c>
      <c r="K3256" s="13" t="s">
        <v>198</v>
      </c>
      <c r="L3256" s="39" t="s">
        <v>13</v>
      </c>
      <c r="M3256" s="39" t="s">
        <v>266</v>
      </c>
      <c r="N3256" s="39"/>
      <c r="O3256" s="39"/>
      <c r="P3256" s="39">
        <v>0</v>
      </c>
      <c r="Q3256" s="39">
        <v>0</v>
      </c>
      <c r="R3256" s="39">
        <v>0</v>
      </c>
      <c r="S3256" s="39">
        <v>0</v>
      </c>
      <c r="T3256" s="39">
        <v>0</v>
      </c>
      <c r="U3256" s="39">
        <v>0</v>
      </c>
      <c r="V3256" s="39">
        <v>0</v>
      </c>
    </row>
    <row r="3257" spans="1:22" x14ac:dyDescent="0.3">
      <c r="A3257" s="22">
        <f>VLOOKUP(lex_jul_2014[[#This Row],[Locationid]],[1]LibPAS_data!$A$2:$D$264,4,FALSE)</f>
        <v>2991</v>
      </c>
      <c r="B3257" s="10" t="str">
        <f>TEXT(C3257,"yyyy")&amp;"-"&amp;"Q"&amp;LOOKUP(MONTH(C3257),{1,4,7,10},{1,2,3,4})</f>
        <v>2016-Q4</v>
      </c>
      <c r="C3257" s="19">
        <v>42675</v>
      </c>
      <c r="D3257" s="7">
        <f>YEAR(DATE(YEAR(lex_jul_2014[[#This Row],[Date]]),MONTH(lex_jul_2014[[#This Row],[Date]])+6,1))</f>
        <v>2017</v>
      </c>
      <c r="E3257" s="39" t="str">
        <f>TEXT(lex_jul_2014[[#This Row],[Date]],"YYYY")</f>
        <v>2016</v>
      </c>
      <c r="F3257" s="39" t="s">
        <v>274</v>
      </c>
      <c r="G3257" s="28" t="str">
        <f>VLOOKUP(K3257,[1]LibPAS_data!$A$2:$C$600,3,FALSE)</f>
        <v>Gila</v>
      </c>
      <c r="H3257" s="39">
        <v>14461</v>
      </c>
      <c r="I3257" s="39" t="s">
        <v>88</v>
      </c>
      <c r="J3257" s="7" t="str">
        <f>VLOOKUP(K3257,[1]LibPAS_data!$A$2:$C$601,2,FALSE)</f>
        <v>Isabelle Hunt Memorial Public Library</v>
      </c>
      <c r="K3257" s="13" t="s">
        <v>199</v>
      </c>
      <c r="L3257" s="39" t="s">
        <v>84</v>
      </c>
      <c r="M3257" s="39" t="s">
        <v>266</v>
      </c>
      <c r="N3257" s="39"/>
      <c r="O3257" s="39"/>
      <c r="P3257" s="39">
        <v>0</v>
      </c>
      <c r="Q3257" s="39">
        <v>0</v>
      </c>
      <c r="R3257" s="39">
        <v>0</v>
      </c>
      <c r="S3257" s="39">
        <v>0</v>
      </c>
      <c r="T3257" s="39">
        <v>0</v>
      </c>
      <c r="U3257" s="39">
        <v>0</v>
      </c>
      <c r="V3257" s="39">
        <v>0</v>
      </c>
    </row>
    <row r="3258" spans="1:22" x14ac:dyDescent="0.3">
      <c r="A3258" s="22">
        <f>VLOOKUP(lex_jul_2014[[#This Row],[Locationid]],[1]LibPAS_data!$A$2:$D$264,4,FALSE)</f>
        <v>663</v>
      </c>
      <c r="B3258" s="10" t="str">
        <f>TEXT(C3258,"yyyy")&amp;"-"&amp;"Q"&amp;LOOKUP(MONTH(C3258),{1,4,7,10},{1,2,3,4})</f>
        <v>2016-Q4</v>
      </c>
      <c r="C3258" s="19">
        <v>42675</v>
      </c>
      <c r="D3258" s="7">
        <f>YEAR(DATE(YEAR(lex_jul_2014[[#This Row],[Date]]),MONTH(lex_jul_2014[[#This Row],[Date]])+6,1))</f>
        <v>2017</v>
      </c>
      <c r="E3258" s="39" t="str">
        <f>TEXT(lex_jul_2014[[#This Row],[Date]],"YYYY")</f>
        <v>2016</v>
      </c>
      <c r="F3258" s="39" t="s">
        <v>274</v>
      </c>
      <c r="G3258" s="28" t="str">
        <f>VLOOKUP(K3258,[1]LibPAS_data!$A$2:$C$600,3,FALSE)</f>
        <v>Yavapai</v>
      </c>
      <c r="H3258" s="39">
        <v>14523</v>
      </c>
      <c r="I3258" s="39" t="s">
        <v>46</v>
      </c>
      <c r="J3258" s="7" t="str">
        <f>VLOOKUP(K3258,[1]LibPAS_data!$A$2:$C$601,2,FALSE)</f>
        <v>Jerome Public</v>
      </c>
      <c r="K3258" s="13" t="s">
        <v>200</v>
      </c>
      <c r="L3258" s="39" t="s">
        <v>39</v>
      </c>
      <c r="M3258" s="39" t="s">
        <v>266</v>
      </c>
      <c r="N3258" s="39"/>
      <c r="O3258" s="39"/>
      <c r="P3258" s="39">
        <v>0</v>
      </c>
      <c r="Q3258" s="39">
        <v>0</v>
      </c>
      <c r="R3258" s="39">
        <v>0</v>
      </c>
      <c r="S3258" s="39">
        <v>0</v>
      </c>
      <c r="T3258" s="39">
        <v>0</v>
      </c>
      <c r="U3258" s="39">
        <v>0</v>
      </c>
      <c r="V3258" s="39">
        <v>0</v>
      </c>
    </row>
    <row r="3259" spans="1:22" x14ac:dyDescent="0.3">
      <c r="A3259" s="22" t="str">
        <f>VLOOKUP(lex_jul_2014[[#This Row],[Locationid]],[1]LibPAS_data!$A$2:$D$264,4,FALSE)</f>
        <v>N/A</v>
      </c>
      <c r="B3259" s="10" t="str">
        <f>TEXT(C3259,"yyyy")&amp;"-"&amp;"Q"&amp;LOOKUP(MONTH(C3259),{1,4,7,10},{1,2,3,4})</f>
        <v>2016-Q4</v>
      </c>
      <c r="C3259" s="19">
        <v>42675</v>
      </c>
      <c r="D3259" s="7">
        <f>YEAR(DATE(YEAR(lex_jul_2014[[#This Row],[Date]]),MONTH(lex_jul_2014[[#This Row],[Date]])+6,1))</f>
        <v>2017</v>
      </c>
      <c r="E3259" s="39" t="str">
        <f>TEXT(lex_jul_2014[[#This Row],[Date]],"YYYY")</f>
        <v>2016</v>
      </c>
      <c r="F3259" s="39" t="s">
        <v>274</v>
      </c>
      <c r="G3259" s="28" t="str">
        <f>VLOOKUP(K3259,[1]LibPAS_data!$A$2:$C$600,3,FALSE)</f>
        <v>Mohave</v>
      </c>
      <c r="H3259" s="39">
        <v>14490</v>
      </c>
      <c r="I3259" s="39" t="s">
        <v>31</v>
      </c>
      <c r="J3259" s="7" t="str">
        <f>VLOOKUP(K3259,[1]LibPAS_data!$A$2:$C$601,2,FALSE)</f>
        <v>Kaibab Paiute Public Library</v>
      </c>
      <c r="K3259" s="13" t="s">
        <v>201</v>
      </c>
      <c r="L3259" s="39" t="s">
        <v>28</v>
      </c>
      <c r="M3259" s="39" t="s">
        <v>266</v>
      </c>
      <c r="N3259" s="39"/>
      <c r="O3259" s="39"/>
      <c r="P3259" s="39">
        <v>0</v>
      </c>
      <c r="Q3259" s="39">
        <v>0</v>
      </c>
      <c r="R3259" s="39">
        <v>0</v>
      </c>
      <c r="S3259" s="39">
        <v>0</v>
      </c>
      <c r="T3259" s="39">
        <v>0</v>
      </c>
      <c r="U3259" s="39">
        <v>0</v>
      </c>
      <c r="V3259" s="39">
        <v>0</v>
      </c>
    </row>
    <row r="3260" spans="1:22" x14ac:dyDescent="0.3">
      <c r="A3260" s="22" t="e">
        <f>VLOOKUP(lex_jul_2014[[#This Row],[Locationid]],[1]LibPAS_data!$A$2:$D$264,4,FALSE)</f>
        <v>#N/A</v>
      </c>
      <c r="B3260" s="10" t="str">
        <f>TEXT(C3260,"yyyy")&amp;"-"&amp;"Q"&amp;LOOKUP(MONTH(C3260),{1,4,7,10},{1,2,3,4})</f>
        <v>2016-Q4</v>
      </c>
      <c r="C3260" s="19">
        <v>42675</v>
      </c>
      <c r="D3260" s="7">
        <f>YEAR(DATE(YEAR(lex_jul_2014[[#This Row],[Date]]),MONTH(lex_jul_2014[[#This Row],[Date]])+6,1))</f>
        <v>2017</v>
      </c>
      <c r="E3260" s="39" t="str">
        <f>TEXT(lex_jul_2014[[#This Row],[Date]],"YYYY")</f>
        <v>2016</v>
      </c>
      <c r="F3260" s="39" t="s">
        <v>274</v>
      </c>
      <c r="G3260" s="28" t="str">
        <f>VLOOKUP(K3260,[1]LibPAS_data!$A$2:$C$600,3,FALSE)</f>
        <v>Navajo</v>
      </c>
      <c r="H3260" s="39">
        <v>14498</v>
      </c>
      <c r="I3260" s="39" t="s">
        <v>125</v>
      </c>
      <c r="J3260" s="7" t="str">
        <f>VLOOKUP(K3260,[1]LibPAS_data!$A$2:$C$601,2,FALSE)</f>
        <v>Kayenta Community Library</v>
      </c>
      <c r="K3260" s="13" t="s">
        <v>202</v>
      </c>
      <c r="L3260" s="39" t="s">
        <v>114</v>
      </c>
      <c r="M3260" s="39" t="s">
        <v>266</v>
      </c>
      <c r="N3260" s="39"/>
      <c r="O3260" s="39"/>
      <c r="P3260" s="39">
        <v>0</v>
      </c>
      <c r="Q3260" s="39">
        <v>0</v>
      </c>
      <c r="R3260" s="39">
        <v>0</v>
      </c>
      <c r="S3260" s="39">
        <v>0</v>
      </c>
      <c r="T3260" s="39">
        <v>0</v>
      </c>
      <c r="U3260" s="39">
        <v>0</v>
      </c>
      <c r="V3260" s="39">
        <v>0</v>
      </c>
    </row>
    <row r="3261" spans="1:22" x14ac:dyDescent="0.3">
      <c r="A3261" s="22">
        <f>VLOOKUP(lex_jul_2014[[#This Row],[Locationid]],[1]LibPAS_data!$A$2:$D$264,4,FALSE)</f>
        <v>1024</v>
      </c>
      <c r="B3261" s="10" t="str">
        <f>TEXT(C3261,"yyyy")&amp;"-"&amp;"Q"&amp;LOOKUP(MONTH(C3261),{1,4,7,10},{1,2,3,4})</f>
        <v>2016-Q4</v>
      </c>
      <c r="C3261" s="19">
        <v>42675</v>
      </c>
      <c r="D3261" s="7">
        <f>YEAR(DATE(YEAR(lex_jul_2014[[#This Row],[Date]]),MONTH(lex_jul_2014[[#This Row],[Date]])+6,1))</f>
        <v>2017</v>
      </c>
      <c r="E3261" s="39" t="str">
        <f>TEXT(lex_jul_2014[[#This Row],[Date]],"YYYY")</f>
        <v>2016</v>
      </c>
      <c r="F3261" s="39" t="s">
        <v>274</v>
      </c>
      <c r="G3261" s="28" t="str">
        <f>VLOOKUP(K3261,[1]LibPAS_data!$A$2:$C$600,3,FALSE)</f>
        <v>Pinal</v>
      </c>
      <c r="H3261" s="39">
        <v>13839</v>
      </c>
      <c r="I3261" s="39" t="s">
        <v>22</v>
      </c>
      <c r="J3261" s="7" t="str">
        <f>VLOOKUP(K3261,[1]LibPAS_data!$A$2:$C$601,2,FALSE)</f>
        <v>Kearny Public Library</v>
      </c>
      <c r="K3261" s="13" t="s">
        <v>203</v>
      </c>
      <c r="L3261" s="39" t="s">
        <v>13</v>
      </c>
      <c r="M3261" s="39" t="s">
        <v>266</v>
      </c>
      <c r="N3261" s="39"/>
      <c r="O3261" s="39"/>
      <c r="P3261" s="39">
        <v>0</v>
      </c>
      <c r="Q3261" s="39">
        <v>0</v>
      </c>
      <c r="R3261" s="39">
        <v>0</v>
      </c>
      <c r="S3261" s="39">
        <v>0</v>
      </c>
      <c r="T3261" s="39">
        <v>0</v>
      </c>
      <c r="U3261" s="39">
        <v>0</v>
      </c>
      <c r="V3261" s="39">
        <v>0</v>
      </c>
    </row>
    <row r="3262" spans="1:22" x14ac:dyDescent="0.3">
      <c r="A3262" s="22">
        <f>VLOOKUP(lex_jul_2014[[#This Row],[Locationid]],[1]LibPAS_data!$A$2:$D$264,4,FALSE)</f>
        <v>3139</v>
      </c>
      <c r="B3262" s="10" t="str">
        <f>TEXT(C3262,"yyyy")&amp;"-"&amp;"Q"&amp;LOOKUP(MONTH(C3262),{1,4,7,10},{1,2,3,4})</f>
        <v>2016-Q4</v>
      </c>
      <c r="C3262" s="19">
        <v>42675</v>
      </c>
      <c r="D3262" s="7">
        <f>YEAR(DATE(YEAR(lex_jul_2014[[#This Row],[Date]]),MONTH(lex_jul_2014[[#This Row],[Date]])+6,1))</f>
        <v>2017</v>
      </c>
      <c r="E3262" s="39" t="str">
        <f>TEXT(lex_jul_2014[[#This Row],[Date]],"YYYY")</f>
        <v>2016</v>
      </c>
      <c r="F3262" s="39" t="s">
        <v>274</v>
      </c>
      <c r="G3262" s="28" t="str">
        <f>VLOOKUP(K3262,[1]LibPAS_data!$A$2:$C$600,3,FALSE)</f>
        <v>La Paz</v>
      </c>
      <c r="H3262" s="39">
        <v>14475</v>
      </c>
      <c r="I3262" s="39" t="s">
        <v>281</v>
      </c>
      <c r="J3262" s="7" t="str">
        <f>VLOOKUP(K3262,[1]LibPAS_data!$A$2:$C$601,2,FALSE)</f>
        <v>La Paz County Library Services</v>
      </c>
      <c r="K3262" s="13" t="s">
        <v>285</v>
      </c>
      <c r="L3262" s="39" t="s">
        <v>34</v>
      </c>
      <c r="M3262" s="39" t="s">
        <v>266</v>
      </c>
      <c r="N3262" s="39"/>
      <c r="O3262" s="39"/>
      <c r="P3262" s="39">
        <v>0</v>
      </c>
      <c r="Q3262" s="39">
        <v>0</v>
      </c>
      <c r="R3262" s="39">
        <v>0</v>
      </c>
      <c r="S3262" s="39">
        <v>0</v>
      </c>
      <c r="T3262" s="39">
        <v>0</v>
      </c>
      <c r="U3262" s="39">
        <v>0</v>
      </c>
      <c r="V3262" s="39">
        <v>0</v>
      </c>
    </row>
    <row r="3263" spans="1:22" x14ac:dyDescent="0.3">
      <c r="A3263" s="22">
        <f>VLOOKUP(lex_jul_2014[[#This Row],[Locationid]],[1]LibPAS_data!$A$2:$D$264,4,FALSE)</f>
        <v>4423</v>
      </c>
      <c r="B3263" s="10" t="str">
        <f>TEXT(C3263,"yyyy")&amp;"-"&amp;"Q"&amp;LOOKUP(MONTH(C3263),{1,4,7,10},{1,2,3,4})</f>
        <v>2016-Q4</v>
      </c>
      <c r="C3263" s="19">
        <v>42675</v>
      </c>
      <c r="D3263" s="7">
        <f>YEAR(DATE(YEAR(lex_jul_2014[[#This Row],[Date]]),MONTH(lex_jul_2014[[#This Row],[Date]])+6,1))</f>
        <v>2017</v>
      </c>
      <c r="E3263" s="39" t="str">
        <f>TEXT(lex_jul_2014[[#This Row],[Date]],"YYYY")</f>
        <v>2016</v>
      </c>
      <c r="F3263" s="39" t="s">
        <v>274</v>
      </c>
      <c r="G3263" s="28" t="str">
        <f>VLOOKUP(K3263,[1]LibPAS_data!$A$2:$C$600,3,FALSE)</f>
        <v>Navajo</v>
      </c>
      <c r="H3263" s="39">
        <v>14507</v>
      </c>
      <c r="I3263" s="39" t="s">
        <v>123</v>
      </c>
      <c r="J3263" s="7" t="str">
        <f>VLOOKUP(K3263,[1]LibPAS_data!$A$2:$C$601,2,FALSE)</f>
        <v>Larson Memorial Public Library</v>
      </c>
      <c r="K3263" s="13" t="s">
        <v>204</v>
      </c>
      <c r="L3263" s="39" t="s">
        <v>114</v>
      </c>
      <c r="M3263" s="39" t="s">
        <v>266</v>
      </c>
      <c r="N3263" s="39"/>
      <c r="O3263" s="39"/>
      <c r="P3263" s="39">
        <v>0</v>
      </c>
      <c r="Q3263" s="39">
        <v>0</v>
      </c>
      <c r="R3263" s="39">
        <v>0</v>
      </c>
      <c r="S3263" s="39">
        <v>0</v>
      </c>
      <c r="T3263" s="39">
        <v>0</v>
      </c>
      <c r="U3263" s="39">
        <v>0</v>
      </c>
      <c r="V3263" s="39">
        <v>0</v>
      </c>
    </row>
    <row r="3264" spans="1:22" x14ac:dyDescent="0.3">
      <c r="A3264" s="22">
        <f>VLOOKUP(lex_jul_2014[[#This Row],[Locationid]],[1]LibPAS_data!$A$2:$D$264,4,FALSE)</f>
        <v>1032</v>
      </c>
      <c r="B3264" s="10" t="str">
        <f>TEXT(C3264,"yyyy")&amp;"-"&amp;"Q"&amp;LOOKUP(MONTH(C3264),{1,4,7,10},{1,2,3,4})</f>
        <v>2016-Q4</v>
      </c>
      <c r="C3264" s="19">
        <v>42675</v>
      </c>
      <c r="D3264" s="7">
        <f>YEAR(DATE(YEAR(lex_jul_2014[[#This Row],[Date]]),MONTH(lex_jul_2014[[#This Row],[Date]])+6,1))</f>
        <v>2017</v>
      </c>
      <c r="E3264" s="39" t="str">
        <f>TEXT(lex_jul_2014[[#This Row],[Date]],"YYYY")</f>
        <v>2016</v>
      </c>
      <c r="F3264" s="39" t="s">
        <v>274</v>
      </c>
      <c r="G3264" s="28" t="str">
        <f>VLOOKUP(K3264,[1]LibPAS_data!$A$2:$C$600,3,FALSE)</f>
        <v>Pinal</v>
      </c>
      <c r="H3264" s="39">
        <v>13841</v>
      </c>
      <c r="I3264" s="39" t="s">
        <v>24</v>
      </c>
      <c r="J3264" s="7" t="str">
        <f>VLOOKUP(K3264,[1]LibPAS_data!$A$2:$C$601,2,FALSE)</f>
        <v>Mammoth Public Library</v>
      </c>
      <c r="K3264" s="13" t="s">
        <v>205</v>
      </c>
      <c r="L3264" s="39" t="s">
        <v>13</v>
      </c>
      <c r="M3264" s="39" t="s">
        <v>266</v>
      </c>
      <c r="N3264" s="39"/>
      <c r="O3264" s="39"/>
      <c r="P3264" s="39">
        <v>0</v>
      </c>
      <c r="Q3264" s="39">
        <v>0</v>
      </c>
      <c r="R3264" s="39">
        <v>0</v>
      </c>
      <c r="S3264" s="39">
        <v>0</v>
      </c>
      <c r="T3264" s="39">
        <v>0</v>
      </c>
      <c r="U3264" s="39">
        <v>0</v>
      </c>
      <c r="V3264" s="39">
        <v>0</v>
      </c>
    </row>
    <row r="3265" spans="1:22" x14ac:dyDescent="0.3">
      <c r="A3265" s="22">
        <f>VLOOKUP(lex_jul_2014[[#This Row],[Locationid]],[1]LibPAS_data!$A$2:$D$264,4,FALSE)</f>
        <v>145358</v>
      </c>
      <c r="B3265" s="10" t="str">
        <f>TEXT(C3265,"yyyy")&amp;"-"&amp;"Q"&amp;LOOKUP(MONTH(C3265),{1,4,7,10},{1,2,3,4})</f>
        <v>2016-Q4</v>
      </c>
      <c r="C3265" s="19">
        <v>42675</v>
      </c>
      <c r="D3265" s="7">
        <f>YEAR(DATE(YEAR(lex_jul_2014[[#This Row],[Date]]),MONTH(lex_jul_2014[[#This Row],[Date]])+6,1))</f>
        <v>2017</v>
      </c>
      <c r="E3265" s="39" t="str">
        <f>TEXT(lex_jul_2014[[#This Row],[Date]],"YYYY")</f>
        <v>2016</v>
      </c>
      <c r="F3265" s="39" t="s">
        <v>274</v>
      </c>
      <c r="G3265" s="28" t="str">
        <f>VLOOKUP(K3265,[1]LibPAS_data!$A$2:$C$600,3,FALSE)</f>
        <v>Maricopa</v>
      </c>
      <c r="H3265" s="39">
        <v>13748</v>
      </c>
      <c r="I3265" s="39" t="s">
        <v>110</v>
      </c>
      <c r="J3265" s="7" t="str">
        <f>VLOOKUP(K3265,[1]LibPAS_data!$A$2:$C$601,2,FALSE)</f>
        <v>Maricopa County Library District</v>
      </c>
      <c r="K3265" s="13" t="s">
        <v>208</v>
      </c>
      <c r="L3265" s="39" t="s">
        <v>96</v>
      </c>
      <c r="M3265" s="39" t="s">
        <v>266</v>
      </c>
      <c r="N3265" s="39"/>
      <c r="O3265" s="39"/>
      <c r="P3265" s="39">
        <v>60</v>
      </c>
      <c r="Q3265" s="39">
        <v>19</v>
      </c>
      <c r="R3265" s="39">
        <v>157</v>
      </c>
      <c r="S3265" s="39">
        <v>2</v>
      </c>
      <c r="T3265" s="39">
        <v>9</v>
      </c>
      <c r="U3265" s="39">
        <v>3</v>
      </c>
      <c r="V3265" s="39">
        <v>37</v>
      </c>
    </row>
    <row r="3266" spans="1:22" x14ac:dyDescent="0.3">
      <c r="A3266" s="22">
        <f>VLOOKUP(lex_jul_2014[[#This Row],[Locationid]],[1]LibPAS_data!$A$2:$D$264,4,FALSE)</f>
        <v>33183</v>
      </c>
      <c r="B3266" s="10" t="str">
        <f>TEXT(C3266,"yyyy")&amp;"-"&amp;"Q"&amp;LOOKUP(MONTH(C3266),{1,4,7,10},{1,2,3,4})</f>
        <v>2016-Q4</v>
      </c>
      <c r="C3266" s="19">
        <v>42675</v>
      </c>
      <c r="D3266" s="7">
        <f>YEAR(DATE(YEAR(lex_jul_2014[[#This Row],[Date]]),MONTH(lex_jul_2014[[#This Row],[Date]])+6,1))</f>
        <v>2017</v>
      </c>
      <c r="E3266" s="39" t="str">
        <f>TEXT(lex_jul_2014[[#This Row],[Date]],"YYYY")</f>
        <v>2016</v>
      </c>
      <c r="F3266" s="39" t="s">
        <v>274</v>
      </c>
      <c r="G3266" s="28" t="str">
        <f>VLOOKUP(K3266,[1]LibPAS_data!$A$2:$C$600,3,FALSE)</f>
        <v>Pinal</v>
      </c>
      <c r="H3266" s="39">
        <v>13843</v>
      </c>
      <c r="I3266" s="39" t="s">
        <v>26</v>
      </c>
      <c r="J3266" s="7" t="str">
        <f>VLOOKUP(K3266,[1]LibPAS_data!$A$2:$C$601,2,FALSE)</f>
        <v>Maricopa Community Library</v>
      </c>
      <c r="K3266" s="13" t="s">
        <v>206</v>
      </c>
      <c r="L3266" s="39" t="s">
        <v>13</v>
      </c>
      <c r="M3266" s="39" t="s">
        <v>266</v>
      </c>
      <c r="N3266" s="39"/>
      <c r="O3266" s="39"/>
      <c r="P3266" s="39">
        <v>0</v>
      </c>
      <c r="Q3266" s="39">
        <v>0</v>
      </c>
      <c r="R3266" s="39">
        <v>0</v>
      </c>
      <c r="S3266" s="39">
        <v>0</v>
      </c>
      <c r="T3266" s="39">
        <v>0</v>
      </c>
      <c r="U3266" s="39">
        <v>0</v>
      </c>
      <c r="V3266" s="39">
        <v>0</v>
      </c>
    </row>
    <row r="3267" spans="1:22" x14ac:dyDescent="0.3">
      <c r="A3267" s="22" t="e">
        <f>VLOOKUP(lex_jul_2014[[#This Row],[Locationid]],[1]LibPAS_data!$A$2:$D$264,4,FALSE)</f>
        <v>#N/A</v>
      </c>
      <c r="B3267" s="10" t="str">
        <f>TEXT(C3267,"yyyy")&amp;"-"&amp;"Q"&amp;LOOKUP(MONTH(C3267),{1,4,7,10},{1,2,3,4})</f>
        <v>2016-Q4</v>
      </c>
      <c r="C3267" s="19">
        <v>42675</v>
      </c>
      <c r="D3267" s="7">
        <f>YEAR(DATE(YEAR(lex_jul_2014[[#This Row],[Date]]),MONTH(lex_jul_2014[[#This Row],[Date]])+6,1))</f>
        <v>2017</v>
      </c>
      <c r="E3267" s="39" t="str">
        <f>TEXT(lex_jul_2014[[#This Row],[Date]],"YYYY")</f>
        <v>2016</v>
      </c>
      <c r="F3267" s="39" t="s">
        <v>274</v>
      </c>
      <c r="G3267" s="28" t="str">
        <f>VLOOKUP(K3267,[1]LibPAS_data!$A$2:$C$600,3,FALSE)</f>
        <v>Yavapai</v>
      </c>
      <c r="H3267" s="39">
        <v>14547</v>
      </c>
      <c r="I3267" s="39" t="s">
        <v>47</v>
      </c>
      <c r="J3267" s="7" t="str">
        <f>VLOOKUP(K3267,[1]LibPAS_data!$A$2:$C$601,2,FALSE)</f>
        <v>Mayer Public Library</v>
      </c>
      <c r="K3267" s="13" t="s">
        <v>207</v>
      </c>
      <c r="L3267" s="39" t="s">
        <v>39</v>
      </c>
      <c r="M3267" s="39" t="s">
        <v>266</v>
      </c>
      <c r="N3267" s="39"/>
      <c r="O3267" s="39"/>
      <c r="P3267" s="39">
        <v>0</v>
      </c>
      <c r="Q3267" s="39">
        <v>0</v>
      </c>
      <c r="R3267" s="39">
        <v>0</v>
      </c>
      <c r="S3267" s="39">
        <v>0</v>
      </c>
      <c r="T3267" s="39">
        <v>0</v>
      </c>
      <c r="U3267" s="39">
        <v>0</v>
      </c>
      <c r="V3267" s="39">
        <v>0</v>
      </c>
    </row>
    <row r="3268" spans="1:22" x14ac:dyDescent="0.3">
      <c r="A3268" s="22" t="e">
        <f>VLOOKUP(lex_jul_2014[[#This Row],[Locationid]],[1]LibPAS_data!$A$2:$D$264,4,FALSE)</f>
        <v>#N/A</v>
      </c>
      <c r="B3268" s="10" t="str">
        <f>TEXT(C3268,"yyyy")&amp;"-"&amp;"Q"&amp;LOOKUP(MONTH(C3268),{1,4,7,10},{1,2,3,4})</f>
        <v>2016-Q4</v>
      </c>
      <c r="C3268" s="19">
        <v>42675</v>
      </c>
      <c r="D3268" s="7">
        <f>YEAR(DATE(YEAR(lex_jul_2014[[#This Row],[Date]]),MONTH(lex_jul_2014[[#This Row],[Date]])+6,1))</f>
        <v>2017</v>
      </c>
      <c r="E3268" s="39" t="str">
        <f>TEXT(lex_jul_2014[[#This Row],[Date]],"YYYY")</f>
        <v>2016</v>
      </c>
      <c r="F3268" s="39" t="s">
        <v>274</v>
      </c>
      <c r="G3268" s="28" t="str">
        <f>VLOOKUP(K3268,[1]LibPAS_data!$A$2:$C$600,3,FALSE)</f>
        <v>Navajo</v>
      </c>
      <c r="H3268" s="39">
        <v>14499</v>
      </c>
      <c r="I3268" s="39" t="s">
        <v>126</v>
      </c>
      <c r="J3268" s="7" t="str">
        <f>VLOOKUP(K3268,[1]LibPAS_data!$A$2:$C$601,2,FALSE)</f>
        <v>McNary Community Library</v>
      </c>
      <c r="K3268" s="13" t="s">
        <v>209</v>
      </c>
      <c r="L3268" s="39" t="s">
        <v>114</v>
      </c>
      <c r="M3268" s="39" t="s">
        <v>266</v>
      </c>
      <c r="N3268" s="39"/>
      <c r="O3268" s="39"/>
      <c r="P3268" s="39">
        <v>0</v>
      </c>
      <c r="Q3268" s="39">
        <v>0</v>
      </c>
      <c r="R3268" s="39">
        <v>0</v>
      </c>
      <c r="S3268" s="39">
        <v>0</v>
      </c>
      <c r="T3268" s="39">
        <v>0</v>
      </c>
      <c r="U3268" s="39">
        <v>0</v>
      </c>
      <c r="V3268" s="39">
        <v>0</v>
      </c>
    </row>
    <row r="3269" spans="1:22" x14ac:dyDescent="0.3">
      <c r="A3269" s="22">
        <f>VLOOKUP(lex_jul_2014[[#This Row],[Locationid]],[1]LibPAS_data!$A$2:$D$264,4,FALSE)</f>
        <v>3750</v>
      </c>
      <c r="B3269" s="10" t="str">
        <f>TEXT(C3269,"yyyy")&amp;"-"&amp;"Q"&amp;LOOKUP(MONTH(C3269),{1,4,7,10},{1,2,3,4})</f>
        <v>2016-Q4</v>
      </c>
      <c r="C3269" s="19">
        <v>42675</v>
      </c>
      <c r="D3269" s="7">
        <f>YEAR(DATE(YEAR(lex_jul_2014[[#This Row],[Date]]),MONTH(lex_jul_2014[[#This Row],[Date]])+6,1))</f>
        <v>2017</v>
      </c>
      <c r="E3269" s="39" t="str">
        <f>TEXT(lex_jul_2014[[#This Row],[Date]],"YYYY")</f>
        <v>2016</v>
      </c>
      <c r="F3269" s="39" t="s">
        <v>274</v>
      </c>
      <c r="G3269" s="28" t="str">
        <f>VLOOKUP(K3269,[1]LibPAS_data!$A$2:$C$600,3,FALSE)</f>
        <v>Gila</v>
      </c>
      <c r="H3269" s="39">
        <v>14459</v>
      </c>
      <c r="I3269" s="39" t="s">
        <v>85</v>
      </c>
      <c r="J3269" s="7" t="str">
        <f>VLOOKUP(K3269,[1]LibPAS_data!$A$2:$C$601,2,FALSE)</f>
        <v>Miami Memorial Public Library</v>
      </c>
      <c r="K3269" s="13" t="s">
        <v>211</v>
      </c>
      <c r="L3269" s="39" t="s">
        <v>84</v>
      </c>
      <c r="M3269" s="39" t="s">
        <v>266</v>
      </c>
      <c r="N3269" s="39"/>
      <c r="O3269" s="39"/>
      <c r="P3269" s="39">
        <v>0</v>
      </c>
      <c r="Q3269" s="39">
        <v>0</v>
      </c>
      <c r="R3269" s="39">
        <v>0</v>
      </c>
      <c r="S3269" s="39">
        <v>0</v>
      </c>
      <c r="T3269" s="39">
        <v>0</v>
      </c>
      <c r="U3269" s="39">
        <v>0</v>
      </c>
      <c r="V3269" s="39">
        <v>0</v>
      </c>
    </row>
    <row r="3270" spans="1:22" x14ac:dyDescent="0.3">
      <c r="A3270" s="22">
        <f>VLOOKUP(lex_jul_2014[[#This Row],[Locationid]],[1]LibPAS_data!$A$2:$D$264,4,FALSE)</f>
        <v>87143</v>
      </c>
      <c r="B3270" s="10" t="str">
        <f>TEXT(C3270,"yyyy")&amp;"-"&amp;"Q"&amp;LOOKUP(MONTH(C3270),{1,4,7,10},{1,2,3,4})</f>
        <v>2016-Q4</v>
      </c>
      <c r="C3270" s="19">
        <v>42675</v>
      </c>
      <c r="D3270" s="7">
        <f>YEAR(DATE(YEAR(lex_jul_2014[[#This Row],[Date]]),MONTH(lex_jul_2014[[#This Row],[Date]])+6,1))</f>
        <v>2017</v>
      </c>
      <c r="E3270" s="39" t="str">
        <f>TEXT(lex_jul_2014[[#This Row],[Date]],"YYYY")</f>
        <v>2016</v>
      </c>
      <c r="F3270" s="39" t="s">
        <v>274</v>
      </c>
      <c r="G3270" s="28" t="str">
        <f>VLOOKUP(K3270,[1]LibPAS_data!$A$2:$C$600,3,FALSE)</f>
        <v>Mohave</v>
      </c>
      <c r="H3270" s="39">
        <v>14534</v>
      </c>
      <c r="I3270" s="39" t="s">
        <v>280</v>
      </c>
      <c r="J3270" s="7" t="str">
        <f>VLOOKUP(K3270,[1]LibPAS_data!$A$2:$C$601,2,FALSE)</f>
        <v>Mohave County Library District</v>
      </c>
      <c r="K3270" s="13" t="s">
        <v>212</v>
      </c>
      <c r="L3270" s="39" t="s">
        <v>28</v>
      </c>
      <c r="M3270" s="39" t="s">
        <v>266</v>
      </c>
      <c r="N3270" s="39"/>
      <c r="O3270" s="39"/>
      <c r="P3270" s="39">
        <v>0</v>
      </c>
      <c r="Q3270" s="39">
        <v>0</v>
      </c>
      <c r="R3270" s="39">
        <v>0</v>
      </c>
      <c r="S3270" s="39">
        <v>0</v>
      </c>
      <c r="T3270" s="39">
        <v>0</v>
      </c>
      <c r="U3270" s="39">
        <v>0</v>
      </c>
      <c r="V3270" s="39">
        <v>0</v>
      </c>
    </row>
    <row r="3271" spans="1:22" x14ac:dyDescent="0.3">
      <c r="A3271" s="22" t="e">
        <f>VLOOKUP(lex_jul_2014[[#This Row],[Locationid]],[1]LibPAS_data!$A$2:$D$264,4,FALSE)</f>
        <v>#N/A</v>
      </c>
      <c r="B3271" s="10" t="str">
        <f>TEXT(C3271,"yyyy")&amp;"-"&amp;"Q"&amp;LOOKUP(MONTH(C3271),{1,4,7,10},{1,2,3,4})</f>
        <v>2016-Q4</v>
      </c>
      <c r="C3271" s="19">
        <v>42675</v>
      </c>
      <c r="D3271" s="7">
        <f>YEAR(DATE(YEAR(lex_jul_2014[[#This Row],[Date]]),MONTH(lex_jul_2014[[#This Row],[Date]])+6,1))</f>
        <v>2017</v>
      </c>
      <c r="E3271" s="39" t="str">
        <f>TEXT(lex_jul_2014[[#This Row],[Date]],"YYYY")</f>
        <v>2016</v>
      </c>
      <c r="F3271" s="39" t="s">
        <v>274</v>
      </c>
      <c r="G3271" s="28" t="str">
        <f>VLOOKUP(K3271,[1]LibPAS_data!$A$2:$C$600,3,FALSE)</f>
        <v>Mohave</v>
      </c>
      <c r="H3271" s="39">
        <v>14322</v>
      </c>
      <c r="I3271" s="39" t="s">
        <v>29</v>
      </c>
      <c r="J3271" s="7" t="str">
        <f>VLOOKUP(K3271,[1]LibPAS_data!$A$2:$C$601,2,FALSE)</f>
        <v>Mohave County Community College</v>
      </c>
      <c r="K3271" s="11" t="s">
        <v>284</v>
      </c>
      <c r="L3271" s="39" t="s">
        <v>28</v>
      </c>
      <c r="M3271" s="39" t="s">
        <v>266</v>
      </c>
      <c r="N3271" s="39"/>
      <c r="O3271" s="39"/>
      <c r="P3271" s="39">
        <v>10</v>
      </c>
      <c r="Q3271" s="39">
        <v>2</v>
      </c>
      <c r="R3271" s="39">
        <v>17</v>
      </c>
      <c r="S3271" s="39">
        <v>0</v>
      </c>
      <c r="T3271" s="39">
        <v>2</v>
      </c>
      <c r="U3271" s="39">
        <v>3</v>
      </c>
      <c r="V3271" s="39">
        <v>0</v>
      </c>
    </row>
    <row r="3272" spans="1:22" x14ac:dyDescent="0.3">
      <c r="A3272" s="22">
        <f>VLOOKUP(lex_jul_2014[[#This Row],[Locationid]],[1]LibPAS_data!$A$2:$D$264,4,FALSE)</f>
        <v>2934</v>
      </c>
      <c r="B3272" s="10" t="str">
        <f>TEXT(C3272,"yyyy")&amp;"-"&amp;"Q"&amp;LOOKUP(MONTH(C3272),{1,4,7,10},{1,2,3,4})</f>
        <v>2016-Q4</v>
      </c>
      <c r="C3272" s="19">
        <v>42675</v>
      </c>
      <c r="D3272" s="7">
        <f>YEAR(DATE(YEAR(lex_jul_2014[[#This Row],[Date]]),MONTH(lex_jul_2014[[#This Row],[Date]])+6,1))</f>
        <v>2017</v>
      </c>
      <c r="E3272" s="39" t="str">
        <f>TEXT(lex_jul_2014[[#This Row],[Date]],"YYYY")</f>
        <v>2016</v>
      </c>
      <c r="F3272" s="39" t="s">
        <v>274</v>
      </c>
      <c r="G3272" s="28" t="str">
        <f>VLOOKUP(K3272,[1]LibPAS_data!$A$2:$C$600,3,FALSE)</f>
        <v>Greenlee</v>
      </c>
      <c r="H3272" s="39">
        <v>14471</v>
      </c>
      <c r="I3272" s="39" t="s">
        <v>74</v>
      </c>
      <c r="J3272" s="7" t="str">
        <f>VLOOKUP(K3272,[1]LibPAS_data!$A$2:$C$601,2,FALSE)</f>
        <v>Morenci Community Library</v>
      </c>
      <c r="K3272" s="13" t="s">
        <v>213</v>
      </c>
      <c r="L3272" s="39" t="s">
        <v>70</v>
      </c>
      <c r="M3272" s="39" t="s">
        <v>266</v>
      </c>
      <c r="N3272" s="39"/>
      <c r="O3272" s="39"/>
      <c r="P3272" s="39">
        <v>0</v>
      </c>
      <c r="Q3272" s="39">
        <v>0</v>
      </c>
      <c r="R3272" s="39">
        <v>0</v>
      </c>
      <c r="S3272" s="39">
        <v>0</v>
      </c>
      <c r="T3272" s="39">
        <v>0</v>
      </c>
      <c r="U3272" s="39">
        <v>0</v>
      </c>
      <c r="V3272" s="39">
        <v>0</v>
      </c>
    </row>
    <row r="3273" spans="1:22" x14ac:dyDescent="0.3">
      <c r="A3273" s="22">
        <f>VLOOKUP(lex_jul_2014[[#This Row],[Locationid]],[1]LibPAS_data!$A$2:$D$264,4,FALSE)</f>
        <v>2461</v>
      </c>
      <c r="B3273" s="10" t="str">
        <f>TEXT(C3273,"yyyy")&amp;"-"&amp;"Q"&amp;LOOKUP(MONTH(C3273),{1,4,7,10},{1,2,3,4})</f>
        <v>2016-Q4</v>
      </c>
      <c r="C3273" s="19">
        <v>42675</v>
      </c>
      <c r="D3273" s="7">
        <f>YEAR(DATE(YEAR(lex_jul_2014[[#This Row],[Date]]),MONTH(lex_jul_2014[[#This Row],[Date]])+6,1))</f>
        <v>2017</v>
      </c>
      <c r="E3273" s="39" t="str">
        <f>TEXT(lex_jul_2014[[#This Row],[Date]],"YYYY")</f>
        <v>2016</v>
      </c>
      <c r="F3273" s="39" t="s">
        <v>274</v>
      </c>
      <c r="G3273" s="28" t="str">
        <f>VLOOKUP(K3273,[1]LibPAS_data!$A$2:$C$600,3,FALSE)</f>
        <v>Navajo</v>
      </c>
      <c r="H3273" s="39">
        <v>6128</v>
      </c>
      <c r="I3273" s="39" t="s">
        <v>124</v>
      </c>
      <c r="J3273" s="7" t="str">
        <f>VLOOKUP(K3273,[1]LibPAS_data!$A$2:$C$601,2,FALSE)</f>
        <v>Navajo County Library District</v>
      </c>
      <c r="K3273" s="11" t="s">
        <v>214</v>
      </c>
      <c r="L3273" s="39" t="s">
        <v>114</v>
      </c>
      <c r="M3273" s="39" t="s">
        <v>266</v>
      </c>
      <c r="N3273" s="39"/>
      <c r="O3273" s="39"/>
      <c r="P3273" s="39">
        <v>0</v>
      </c>
      <c r="Q3273" s="39">
        <v>0</v>
      </c>
      <c r="R3273" s="39">
        <v>0</v>
      </c>
      <c r="S3273" s="39">
        <v>0</v>
      </c>
      <c r="T3273" s="39">
        <v>0</v>
      </c>
      <c r="U3273" s="39">
        <v>0</v>
      </c>
      <c r="V3273" s="39">
        <v>0</v>
      </c>
    </row>
    <row r="3274" spans="1:22" x14ac:dyDescent="0.3">
      <c r="A3274" s="22">
        <f>VLOOKUP(lex_jul_2014[[#This Row],[Locationid]],[1]LibPAS_data!$A$2:$D$264,4,FALSE)</f>
        <v>19768</v>
      </c>
      <c r="B3274" s="10" t="str">
        <f>TEXT(C3274,"yyyy")&amp;"-"&amp;"Q"&amp;LOOKUP(MONTH(C3274),{1,4,7,10},{1,2,3,4})</f>
        <v>2016-Q4</v>
      </c>
      <c r="C3274" s="19">
        <v>42675</v>
      </c>
      <c r="D3274" s="7">
        <f>YEAR(DATE(YEAR(lex_jul_2014[[#This Row],[Date]]),MONTH(lex_jul_2014[[#This Row],[Date]])+6,1))</f>
        <v>2017</v>
      </c>
      <c r="E3274" s="39" t="str">
        <f>TEXT(lex_jul_2014[[#This Row],[Date]],"YYYY")</f>
        <v>2016</v>
      </c>
      <c r="F3274" s="39" t="s">
        <v>274</v>
      </c>
      <c r="G3274" s="28" t="str">
        <f>VLOOKUP(K3274,[1]LibPAS_data!$A$2:$C$600,3,FALSE)</f>
        <v>Apache</v>
      </c>
      <c r="H3274" s="39">
        <v>14548</v>
      </c>
      <c r="I3274" s="39" t="s">
        <v>115</v>
      </c>
      <c r="J3274" s="7" t="str">
        <f>VLOOKUP(K3274,[1]LibPAS_data!$A$2:$C$601,2,FALSE)</f>
        <v>Navajo Nation Library System</v>
      </c>
      <c r="K3274" s="13" t="s">
        <v>216</v>
      </c>
      <c r="L3274" s="39" t="s">
        <v>114</v>
      </c>
      <c r="M3274" s="39" t="s">
        <v>266</v>
      </c>
      <c r="N3274" s="39"/>
      <c r="O3274" s="39"/>
      <c r="P3274" s="39">
        <v>0</v>
      </c>
      <c r="Q3274" s="39">
        <v>0</v>
      </c>
      <c r="R3274" s="39">
        <v>0</v>
      </c>
      <c r="S3274" s="39">
        <v>0</v>
      </c>
      <c r="T3274" s="39">
        <v>0</v>
      </c>
      <c r="U3274" s="39">
        <v>0</v>
      </c>
      <c r="V3274" s="39">
        <v>0</v>
      </c>
    </row>
    <row r="3275" spans="1:22" x14ac:dyDescent="0.3">
      <c r="A3275" s="22">
        <f>VLOOKUP(lex_jul_2014[[#This Row],[Locationid]],[1]LibPAS_data!$A$2:$D$264,4,FALSE)</f>
        <v>23601</v>
      </c>
      <c r="B3275" s="10" t="str">
        <f>TEXT(C3275,"yyyy")&amp;"-"&amp;"Q"&amp;LOOKUP(MONTH(C3275),{1,4,7,10},{1,2,3,4})</f>
        <v>2016-Q4</v>
      </c>
      <c r="C3275" s="19">
        <v>42675</v>
      </c>
      <c r="D3275" s="7">
        <f>YEAR(DATE(YEAR(lex_jul_2014[[#This Row],[Date]]),MONTH(lex_jul_2014[[#This Row],[Date]])+6,1))</f>
        <v>2017</v>
      </c>
      <c r="E3275" s="39" t="str">
        <f>TEXT(lex_jul_2014[[#This Row],[Date]],"YYYY")</f>
        <v>2016</v>
      </c>
      <c r="F3275" s="39" t="s">
        <v>274</v>
      </c>
      <c r="G3275" s="28" t="str">
        <f>VLOOKUP(K3275,[1]LibPAS_data!$A$2:$C$600,3,FALSE)</f>
        <v>Santa Cruz</v>
      </c>
      <c r="H3275" s="39">
        <v>14515</v>
      </c>
      <c r="I3275" s="39" t="s">
        <v>137</v>
      </c>
      <c r="J3275" s="7" t="str">
        <f>VLOOKUP(K3275,[1]LibPAS_data!$A$2:$C$601,2,FALSE)</f>
        <v>Nogales/Santa Cruz County Public Library</v>
      </c>
      <c r="K3275" s="11" t="s">
        <v>215</v>
      </c>
      <c r="L3275" s="39" t="s">
        <v>138</v>
      </c>
      <c r="M3275" s="39" t="s">
        <v>266</v>
      </c>
      <c r="N3275" s="39"/>
      <c r="O3275" s="39"/>
      <c r="P3275" s="39">
        <v>0</v>
      </c>
      <c r="Q3275" s="39">
        <v>0</v>
      </c>
      <c r="R3275" s="39">
        <v>0</v>
      </c>
      <c r="S3275" s="39">
        <v>0</v>
      </c>
      <c r="T3275" s="39">
        <v>0</v>
      </c>
      <c r="U3275" s="39">
        <v>0</v>
      </c>
      <c r="V3275" s="39">
        <v>0</v>
      </c>
    </row>
    <row r="3276" spans="1:22" x14ac:dyDescent="0.3">
      <c r="A3276" s="22" t="e">
        <f>VLOOKUP(lex_jul_2014[[#This Row],[Locationid]],[1]LibPAS_data!$A$2:$D$264,4,FALSE)</f>
        <v>#N/A</v>
      </c>
      <c r="B3276" s="10" t="str">
        <f>TEXT(C3276,"yyyy")&amp;"-"&amp;"Q"&amp;LOOKUP(MONTH(C3276),{1,4,7,10},{1,2,3,4})</f>
        <v>2016-Q4</v>
      </c>
      <c r="C3276" s="19">
        <v>42675</v>
      </c>
      <c r="D3276" s="7">
        <f>YEAR(DATE(YEAR(lex_jul_2014[[#This Row],[Date]]),MONTH(lex_jul_2014[[#This Row],[Date]])+6,1))</f>
        <v>2017</v>
      </c>
      <c r="E3276" s="39" t="str">
        <f>TEXT(lex_jul_2014[[#This Row],[Date]],"YYYY")</f>
        <v>2016</v>
      </c>
      <c r="F3276" s="39" t="s">
        <v>274</v>
      </c>
      <c r="G3276" s="28" t="str">
        <f>VLOOKUP(K3276,[1]LibPAS_data!$A$2:$C$600,3,FALSE)</f>
        <v>Maricopa</v>
      </c>
      <c r="H3276" s="39">
        <v>14488</v>
      </c>
      <c r="I3276" s="39" t="s">
        <v>282</v>
      </c>
      <c r="J3276" s="7" t="str">
        <f>VLOOKUP(K3276,[1]LibPAS_data!$A$2:$C$601,2,FALSE)</f>
        <v>Northwest Regional Library</v>
      </c>
      <c r="K3276" s="13" t="s">
        <v>286</v>
      </c>
      <c r="L3276" s="39" t="s">
        <v>96</v>
      </c>
      <c r="M3276" s="39" t="s">
        <v>266</v>
      </c>
      <c r="N3276" s="39"/>
      <c r="O3276" s="39"/>
      <c r="P3276" s="39">
        <v>0</v>
      </c>
      <c r="Q3276" s="39">
        <v>0</v>
      </c>
      <c r="R3276" s="39">
        <v>0</v>
      </c>
      <c r="S3276" s="39">
        <v>0</v>
      </c>
      <c r="T3276" s="39">
        <v>0</v>
      </c>
      <c r="U3276" s="39">
        <v>0</v>
      </c>
      <c r="V3276" s="39">
        <v>0</v>
      </c>
    </row>
    <row r="3277" spans="1:22" x14ac:dyDescent="0.3">
      <c r="A3277" s="22" t="e">
        <f>VLOOKUP(lex_jul_2014[[#This Row],[Locationid]],[1]LibPAS_data!$A$2:$D$264,4,FALSE)</f>
        <v>#N/A</v>
      </c>
      <c r="B3277" s="10" t="str">
        <f>TEXT(C3277,"yyyy")&amp;"-"&amp;"Q"&amp;LOOKUP(MONTH(C3277),{1,4,7,10},{1,2,3,4})</f>
        <v>2016-Q4</v>
      </c>
      <c r="C3277" s="19">
        <v>42675</v>
      </c>
      <c r="D3277" s="7">
        <f>YEAR(DATE(YEAR(lex_jul_2014[[#This Row],[Date]]),MONTH(lex_jul_2014[[#This Row],[Date]])+6,1))</f>
        <v>2017</v>
      </c>
      <c r="E3277" s="39" t="str">
        <f>TEXT(lex_jul_2014[[#This Row],[Date]],"YYYY")</f>
        <v>2016</v>
      </c>
      <c r="F3277" s="39" t="s">
        <v>274</v>
      </c>
      <c r="G3277" s="28" t="str">
        <f>VLOOKUP(K3277,[1]LibPAS_data!$A$2:$C$600,3,FALSE)</f>
        <v>Pinal</v>
      </c>
      <c r="H3277" s="39">
        <v>13840</v>
      </c>
      <c r="I3277" s="39" t="s">
        <v>23</v>
      </c>
      <c r="J3277" s="7" t="str">
        <f>VLOOKUP(K3277,[1]LibPAS_data!$A$2:$C$601,2,FALSE)</f>
        <v>Oracle Public Library</v>
      </c>
      <c r="K3277" s="11" t="s">
        <v>217</v>
      </c>
      <c r="L3277" s="39" t="s">
        <v>13</v>
      </c>
      <c r="M3277" s="39" t="s">
        <v>266</v>
      </c>
      <c r="N3277" s="39"/>
      <c r="O3277" s="39"/>
      <c r="P3277" s="39">
        <v>0</v>
      </c>
      <c r="Q3277" s="39">
        <v>0</v>
      </c>
      <c r="R3277" s="39">
        <v>0</v>
      </c>
      <c r="S3277" s="39">
        <v>0</v>
      </c>
      <c r="T3277" s="39">
        <v>0</v>
      </c>
      <c r="U3277" s="39">
        <v>0</v>
      </c>
      <c r="V3277" s="39">
        <v>0</v>
      </c>
    </row>
    <row r="3278" spans="1:22" x14ac:dyDescent="0.3">
      <c r="A3278" s="22" t="e">
        <f>VLOOKUP(lex_jul_2014[[#This Row],[Locationid]],[1]LibPAS_data!$A$2:$D$264,4,FALSE)</f>
        <v>#N/A</v>
      </c>
      <c r="B3278" s="10" t="str">
        <f>TEXT(C3278,"yyyy")&amp;"-"&amp;"Q"&amp;LOOKUP(MONTH(C3278),{1,4,7,10},{1,2,3,4})</f>
        <v>2016-Q4</v>
      </c>
      <c r="C3278" s="19">
        <v>42675</v>
      </c>
      <c r="D3278" s="7">
        <f>YEAR(DATE(YEAR(lex_jul_2014[[#This Row],[Date]]),MONTH(lex_jul_2014[[#This Row],[Date]])+6,1))</f>
        <v>2017</v>
      </c>
      <c r="E3278" s="39" t="str">
        <f>TEXT(lex_jul_2014[[#This Row],[Date]],"YYYY")</f>
        <v>2016</v>
      </c>
      <c r="F3278" s="39" t="s">
        <v>274</v>
      </c>
      <c r="G3278" s="28" t="str">
        <f>VLOOKUP(K3278,[1]LibPAS_data!$A$2:$C$600,3,FALSE)</f>
        <v>Pinal</v>
      </c>
      <c r="H3278" s="39">
        <v>14513</v>
      </c>
      <c r="I3278" s="39" t="s">
        <v>135</v>
      </c>
      <c r="J3278" s="7" t="str">
        <f>VLOOKUP(K3278,[1]LibPAS_data!$A$2:$C$601,2,FALSE)</f>
        <v>Oro Valley Public Library</v>
      </c>
      <c r="K3278" s="13" t="s">
        <v>218</v>
      </c>
      <c r="L3278" s="39" t="s">
        <v>131</v>
      </c>
      <c r="M3278" s="39" t="s">
        <v>266</v>
      </c>
      <c r="N3278" s="39"/>
      <c r="O3278" s="39"/>
      <c r="P3278" s="39">
        <v>0</v>
      </c>
      <c r="Q3278" s="39">
        <v>0</v>
      </c>
      <c r="R3278" s="39">
        <v>0</v>
      </c>
      <c r="S3278" s="39">
        <v>0</v>
      </c>
      <c r="T3278" s="39">
        <v>0</v>
      </c>
      <c r="U3278" s="39">
        <v>0</v>
      </c>
      <c r="V3278" s="39">
        <v>0</v>
      </c>
    </row>
    <row r="3279" spans="1:22" x14ac:dyDescent="0.3">
      <c r="A3279" s="22" t="str">
        <f>VLOOKUP(lex_jul_2014[[#This Row],[Locationid]],[1]LibPAS_data!$A$2:$D$264,4,FALSE)</f>
        <v>N/A</v>
      </c>
      <c r="B3279" s="10" t="str">
        <f>TEXT(C3279,"yyyy")&amp;"-"&amp;"Q"&amp;LOOKUP(MONTH(C3279),{1,4,7,10},{1,2,3,4})</f>
        <v>2016-Q4</v>
      </c>
      <c r="C3279" s="19">
        <v>42675</v>
      </c>
      <c r="D3279" s="7">
        <f>YEAR(DATE(YEAR(lex_jul_2014[[#This Row],[Date]]),MONTH(lex_jul_2014[[#This Row],[Date]])+6,1))</f>
        <v>2017</v>
      </c>
      <c r="E3279" s="39" t="str">
        <f>TEXT(lex_jul_2014[[#This Row],[Date]],"YYYY")</f>
        <v>2016</v>
      </c>
      <c r="F3279" s="39" t="s">
        <v>274</v>
      </c>
      <c r="G3279" s="28" t="str">
        <f>VLOOKUP(K3279,[1]LibPAS_data!$A$2:$C$600,3,FALSE)</f>
        <v>Coconino</v>
      </c>
      <c r="H3279" s="39">
        <v>14453</v>
      </c>
      <c r="I3279" s="39" t="s">
        <v>64</v>
      </c>
      <c r="J3279" s="7" t="str">
        <f>VLOOKUP(K3279,[1]LibPAS_data!$A$2:$C$601,2,FALSE)</f>
        <v>Page Public Library</v>
      </c>
      <c r="K3279" s="11" t="s">
        <v>219</v>
      </c>
      <c r="L3279" s="39" t="s">
        <v>62</v>
      </c>
      <c r="M3279" s="39" t="s">
        <v>266</v>
      </c>
      <c r="N3279" s="39"/>
      <c r="O3279" s="39"/>
      <c r="P3279" s="39">
        <v>0</v>
      </c>
      <c r="Q3279" s="39">
        <v>0</v>
      </c>
      <c r="R3279" s="39">
        <v>0</v>
      </c>
      <c r="S3279" s="39">
        <v>0</v>
      </c>
      <c r="T3279" s="39">
        <v>0</v>
      </c>
      <c r="U3279" s="39">
        <v>0</v>
      </c>
      <c r="V3279" s="39">
        <v>0</v>
      </c>
    </row>
    <row r="3280" spans="1:22" x14ac:dyDescent="0.3">
      <c r="A3280" s="22">
        <f>VLOOKUP(lex_jul_2014[[#This Row],[Locationid]],[1]LibPAS_data!$A$2:$D$264,4,FALSE)</f>
        <v>10834</v>
      </c>
      <c r="B3280" s="10" t="str">
        <f>TEXT(C3280,"yyyy")&amp;"-"&amp;"Q"&amp;LOOKUP(MONTH(C3280),{1,4,7,10},{1,2,3,4})</f>
        <v>2016-Q4</v>
      </c>
      <c r="C3280" s="19">
        <v>42675</v>
      </c>
      <c r="D3280" s="7">
        <f>YEAR(DATE(YEAR(lex_jul_2014[[#This Row],[Date]]),MONTH(lex_jul_2014[[#This Row],[Date]])+6,1))</f>
        <v>2017</v>
      </c>
      <c r="E3280" s="39" t="str">
        <f>TEXT(lex_jul_2014[[#This Row],[Date]],"YYYY")</f>
        <v>2016</v>
      </c>
      <c r="F3280" s="39" t="s">
        <v>274</v>
      </c>
      <c r="G3280" s="28" t="str">
        <f>VLOOKUP(K3280,[1]LibPAS_data!$A$2:$C$600,3,FALSE)</f>
        <v>La Paz</v>
      </c>
      <c r="H3280" s="39">
        <v>14472</v>
      </c>
      <c r="I3280" s="39" t="s">
        <v>301</v>
      </c>
      <c r="J3280" s="7" t="str">
        <f>VLOOKUP(K3280,[1]LibPAS_data!$A$2:$C$601,2,FALSE)</f>
        <v>Parker Public Library</v>
      </c>
      <c r="K3280" s="13" t="s">
        <v>300</v>
      </c>
      <c r="L3280" s="39"/>
      <c r="M3280" s="39" t="s">
        <v>266</v>
      </c>
      <c r="N3280" s="39"/>
      <c r="O3280" s="39"/>
      <c r="P3280" s="39">
        <v>0</v>
      </c>
      <c r="Q3280" s="39">
        <v>0</v>
      </c>
      <c r="R3280" s="39">
        <v>0</v>
      </c>
      <c r="S3280" s="39">
        <v>0</v>
      </c>
      <c r="T3280" s="39">
        <v>0</v>
      </c>
      <c r="U3280" s="39">
        <v>0</v>
      </c>
      <c r="V3280" s="39">
        <v>0</v>
      </c>
    </row>
    <row r="3281" spans="1:22" x14ac:dyDescent="0.3">
      <c r="A3281" s="22">
        <f>VLOOKUP(lex_jul_2014[[#This Row],[Locationid]],[1]LibPAS_data!$A$2:$D$264,4,FALSE)</f>
        <v>811</v>
      </c>
      <c r="B3281" s="10" t="str">
        <f>TEXT(C3281,"yyyy")&amp;"-"&amp;"Q"&amp;LOOKUP(MONTH(C3281),{1,4,7,10},{1,2,3,4})</f>
        <v>2016-Q4</v>
      </c>
      <c r="C3281" s="19">
        <v>42675</v>
      </c>
      <c r="D3281" s="7">
        <f>YEAR(DATE(YEAR(lex_jul_2014[[#This Row],[Date]]),MONTH(lex_jul_2014[[#This Row],[Date]])+6,1))</f>
        <v>2017</v>
      </c>
      <c r="E3281" s="39" t="str">
        <f>TEXT(lex_jul_2014[[#This Row],[Date]],"YYYY")</f>
        <v>2016</v>
      </c>
      <c r="F3281" s="39" t="s">
        <v>274</v>
      </c>
      <c r="G3281" s="28" t="str">
        <f>VLOOKUP(K3281,[1]LibPAS_data!$A$2:$C$600,3,FALSE)</f>
        <v>Santa Cruz</v>
      </c>
      <c r="H3281" s="39">
        <v>14516</v>
      </c>
      <c r="I3281" s="39" t="s">
        <v>139</v>
      </c>
      <c r="J3281" s="7" t="str">
        <f>VLOOKUP(K3281,[1]LibPAS_data!$A$2:$C$601,2,FALSE)</f>
        <v>Patagonia Public Library</v>
      </c>
      <c r="K3281" s="11" t="s">
        <v>220</v>
      </c>
      <c r="L3281" s="39" t="s">
        <v>138</v>
      </c>
      <c r="M3281" s="39" t="s">
        <v>266</v>
      </c>
      <c r="N3281" s="39"/>
      <c r="O3281" s="39"/>
      <c r="P3281" s="39">
        <v>0</v>
      </c>
      <c r="Q3281" s="39">
        <v>0</v>
      </c>
      <c r="R3281" s="39">
        <v>0</v>
      </c>
      <c r="S3281" s="39">
        <v>0</v>
      </c>
      <c r="T3281" s="39">
        <v>0</v>
      </c>
      <c r="U3281" s="39">
        <v>0</v>
      </c>
      <c r="V3281" s="39">
        <v>0</v>
      </c>
    </row>
    <row r="3282" spans="1:22" x14ac:dyDescent="0.3">
      <c r="A3282" s="22">
        <f>VLOOKUP(lex_jul_2014[[#This Row],[Locationid]],[1]LibPAS_data!$A$2:$D$264,4,FALSE)</f>
        <v>13597</v>
      </c>
      <c r="B3282" s="10" t="str">
        <f>TEXT(C3282,"yyyy")&amp;"-"&amp;"Q"&amp;LOOKUP(MONTH(C3282),{1,4,7,10},{1,2,3,4})</f>
        <v>2016-Q4</v>
      </c>
      <c r="C3282" s="19">
        <v>42675</v>
      </c>
      <c r="D3282" s="7">
        <f>YEAR(DATE(YEAR(lex_jul_2014[[#This Row],[Date]]),MONTH(lex_jul_2014[[#This Row],[Date]])+6,1))</f>
        <v>2017</v>
      </c>
      <c r="E3282" s="39" t="str">
        <f>TEXT(lex_jul_2014[[#This Row],[Date]],"YYYY")</f>
        <v>2016</v>
      </c>
      <c r="F3282" s="39" t="s">
        <v>274</v>
      </c>
      <c r="G3282" s="28" t="str">
        <f>VLOOKUP(K3282,[1]LibPAS_data!$A$2:$C$600,3,FALSE)</f>
        <v>Gila</v>
      </c>
      <c r="H3282" s="39">
        <v>14462</v>
      </c>
      <c r="I3282" s="39" t="s">
        <v>89</v>
      </c>
      <c r="J3282" s="7" t="str">
        <f>VLOOKUP(K3282,[1]LibPAS_data!$A$2:$C$601,2,FALSE)</f>
        <v>Payson Public Library</v>
      </c>
      <c r="K3282" s="13" t="s">
        <v>221</v>
      </c>
      <c r="L3282" s="39" t="s">
        <v>84</v>
      </c>
      <c r="M3282" s="39" t="s">
        <v>266</v>
      </c>
      <c r="N3282" s="39"/>
      <c r="O3282" s="39"/>
      <c r="P3282" s="39">
        <v>0</v>
      </c>
      <c r="Q3282" s="39">
        <v>0</v>
      </c>
      <c r="R3282" s="39">
        <v>0</v>
      </c>
      <c r="S3282" s="39">
        <v>0</v>
      </c>
      <c r="T3282" s="39">
        <v>0</v>
      </c>
      <c r="U3282" s="39">
        <v>0</v>
      </c>
      <c r="V3282" s="39">
        <v>0</v>
      </c>
    </row>
    <row r="3283" spans="1:22" x14ac:dyDescent="0.3">
      <c r="A3283" s="22">
        <f>VLOOKUP(lex_jul_2014[[#This Row],[Locationid]],[1]LibPAS_data!$A$2:$D$264,4,FALSE)</f>
        <v>109952</v>
      </c>
      <c r="B3283" s="10" t="str">
        <f>TEXT(C3283,"yyyy")&amp;"-"&amp;"Q"&amp;LOOKUP(MONTH(C3283),{1,4,7,10},{1,2,3,4})</f>
        <v>2016-Q4</v>
      </c>
      <c r="C3283" s="19">
        <v>42675</v>
      </c>
      <c r="D3283" s="7">
        <f>YEAR(DATE(YEAR(lex_jul_2014[[#This Row],[Date]]),MONTH(lex_jul_2014[[#This Row],[Date]])+6,1))</f>
        <v>2017</v>
      </c>
      <c r="E3283" s="39" t="str">
        <f>TEXT(lex_jul_2014[[#This Row],[Date]],"YYYY")</f>
        <v>2016</v>
      </c>
      <c r="F3283" s="39" t="s">
        <v>274</v>
      </c>
      <c r="G3283" s="28" t="str">
        <f>VLOOKUP(K3283,[1]LibPAS_data!$A$2:$C$600,3,FALSE)</f>
        <v>Maricopa</v>
      </c>
      <c r="H3283" s="39">
        <v>14480</v>
      </c>
      <c r="I3283" s="39" t="s">
        <v>109</v>
      </c>
      <c r="J3283" s="7" t="str">
        <f>VLOOKUP(K3283,[1]LibPAS_data!$A$2:$C$601,2,FALSE)</f>
        <v>Peoria Public Library</v>
      </c>
      <c r="K3283" s="11" t="s">
        <v>222</v>
      </c>
      <c r="L3283" s="39" t="s">
        <v>96</v>
      </c>
      <c r="M3283" s="39" t="s">
        <v>266</v>
      </c>
      <c r="N3283" s="39"/>
      <c r="O3283" s="39"/>
      <c r="P3283" s="39">
        <v>0</v>
      </c>
      <c r="Q3283" s="39">
        <v>0</v>
      </c>
      <c r="R3283" s="39">
        <v>0</v>
      </c>
      <c r="S3283" s="39">
        <v>0</v>
      </c>
      <c r="T3283" s="39">
        <v>0</v>
      </c>
      <c r="U3283" s="39">
        <v>0</v>
      </c>
      <c r="V3283" s="39">
        <v>0</v>
      </c>
    </row>
    <row r="3284" spans="1:22" x14ac:dyDescent="0.3">
      <c r="A3284" s="22">
        <f>VLOOKUP(lex_jul_2014[[#This Row],[Locationid]],[1]LibPAS_data!$A$2:$D$264,4,FALSE)</f>
        <v>943450</v>
      </c>
      <c r="B3284" s="10" t="str">
        <f>TEXT(C3284,"yyyy")&amp;"-"&amp;"Q"&amp;LOOKUP(MONTH(C3284),{1,4,7,10},{1,2,3,4})</f>
        <v>2016-Q4</v>
      </c>
      <c r="C3284" s="19">
        <v>42675</v>
      </c>
      <c r="D3284" s="7">
        <f>YEAR(DATE(YEAR(lex_jul_2014[[#This Row],[Date]]),MONTH(lex_jul_2014[[#This Row],[Date]])+6,1))</f>
        <v>2017</v>
      </c>
      <c r="E3284" s="39" t="str">
        <f>TEXT(lex_jul_2014[[#This Row],[Date]],"YYYY")</f>
        <v>2016</v>
      </c>
      <c r="F3284" s="39" t="s">
        <v>274</v>
      </c>
      <c r="G3284" s="28" t="str">
        <f>VLOOKUP(K3284,[1]LibPAS_data!$A$2:$C$600,3,FALSE)</f>
        <v>Maricopa</v>
      </c>
      <c r="H3284" s="39">
        <v>5773</v>
      </c>
      <c r="I3284" s="39" t="s">
        <v>107</v>
      </c>
      <c r="J3284" s="7" t="str">
        <f>VLOOKUP(K3284,[1]LibPAS_data!$A$2:$C$601,2,FALSE)</f>
        <v>Phoenix Public Library</v>
      </c>
      <c r="K3284" s="13" t="s">
        <v>223</v>
      </c>
      <c r="L3284" s="39" t="s">
        <v>96</v>
      </c>
      <c r="M3284" s="39" t="s">
        <v>266</v>
      </c>
      <c r="N3284" s="39"/>
      <c r="O3284" s="39"/>
      <c r="P3284" s="39">
        <v>219</v>
      </c>
      <c r="Q3284" s="39">
        <v>26</v>
      </c>
      <c r="R3284" s="39">
        <v>531</v>
      </c>
      <c r="S3284" s="39">
        <v>53</v>
      </c>
      <c r="T3284" s="39">
        <v>38</v>
      </c>
      <c r="U3284" s="39">
        <v>23</v>
      </c>
      <c r="V3284" s="39">
        <v>31</v>
      </c>
    </row>
    <row r="3285" spans="1:22" x14ac:dyDescent="0.3">
      <c r="A3285" s="22">
        <f>VLOOKUP(lex_jul_2014[[#This Row],[Locationid]],[1]LibPAS_data!$A$2:$D$264,4,FALSE)</f>
        <v>405419</v>
      </c>
      <c r="B3285" s="10" t="str">
        <f>TEXT(C3285,"yyyy")&amp;"-"&amp;"Q"&amp;LOOKUP(MONTH(C3285),{1,4,7,10},{1,2,3,4})</f>
        <v>2016-Q4</v>
      </c>
      <c r="C3285" s="19">
        <v>42675</v>
      </c>
      <c r="D3285" s="7">
        <f>YEAR(DATE(YEAR(lex_jul_2014[[#This Row],[Date]]),MONTH(lex_jul_2014[[#This Row],[Date]])+6,1))</f>
        <v>2017</v>
      </c>
      <c r="E3285" s="39" t="str">
        <f>TEXT(lex_jul_2014[[#This Row],[Date]],"YYYY")</f>
        <v>2016</v>
      </c>
      <c r="F3285" s="39" t="s">
        <v>274</v>
      </c>
      <c r="G3285" s="28" t="str">
        <f>VLOOKUP(K3285,[1]LibPAS_data!$A$2:$C$600,3,FALSE)</f>
        <v>Pima</v>
      </c>
      <c r="H3285" s="39">
        <v>5042</v>
      </c>
      <c r="I3285" s="39" t="s">
        <v>136</v>
      </c>
      <c r="J3285" s="7" t="str">
        <f>VLOOKUP(K3285,[1]LibPAS_data!$A$2:$C$601,2,FALSE)</f>
        <v>Pima County Public Library</v>
      </c>
      <c r="K3285" s="11" t="s">
        <v>225</v>
      </c>
      <c r="L3285" s="39" t="s">
        <v>131</v>
      </c>
      <c r="M3285" s="39" t="s">
        <v>266</v>
      </c>
      <c r="N3285" s="39"/>
      <c r="O3285" s="39"/>
      <c r="P3285" s="39">
        <v>230</v>
      </c>
      <c r="Q3285" s="39">
        <v>38</v>
      </c>
      <c r="R3285" s="39">
        <v>503</v>
      </c>
      <c r="S3285" s="39">
        <v>94</v>
      </c>
      <c r="T3285" s="39">
        <v>79</v>
      </c>
      <c r="U3285" s="39">
        <v>33</v>
      </c>
      <c r="V3285" s="39">
        <v>30</v>
      </c>
    </row>
    <row r="3286" spans="1:22" x14ac:dyDescent="0.3">
      <c r="A3286" s="22" t="e">
        <f>VLOOKUP(lex_jul_2014[[#This Row],[Locationid]],[1]LibPAS_data!$A$2:$D$264,4,FALSE)</f>
        <v>#N/A</v>
      </c>
      <c r="B3286" s="10" t="str">
        <f>TEXT(C3286,"yyyy")&amp;"-"&amp;"Q"&amp;LOOKUP(MONTH(C3286),{1,4,7,10},{1,2,3,4})</f>
        <v>2016-Q4</v>
      </c>
      <c r="C3286" s="19">
        <v>42675</v>
      </c>
      <c r="D3286" s="7">
        <f>YEAR(DATE(YEAR(lex_jul_2014[[#This Row],[Date]]),MONTH(lex_jul_2014[[#This Row],[Date]])+6,1))</f>
        <v>2017</v>
      </c>
      <c r="E3286" s="39" t="str">
        <f>TEXT(lex_jul_2014[[#This Row],[Date]],"YYYY")</f>
        <v>2016</v>
      </c>
      <c r="F3286" s="39" t="s">
        <v>274</v>
      </c>
      <c r="G3286" s="28" t="str">
        <f>VLOOKUP(K3286,[1]LibPAS_data!$A$2:$C$600,3,FALSE)</f>
        <v>Yuma</v>
      </c>
      <c r="H3286" s="39">
        <v>14466</v>
      </c>
      <c r="I3286" s="39" t="s">
        <v>94</v>
      </c>
      <c r="J3286" s="7" t="str">
        <f>VLOOKUP(K3286,[1]LibPAS_data!$A$2:$C$601,2,FALSE)</f>
        <v>Heritage Branch Library</v>
      </c>
      <c r="K3286" s="13" t="s">
        <v>302</v>
      </c>
      <c r="L3286" s="39" t="s">
        <v>93</v>
      </c>
      <c r="M3286" s="39" t="s">
        <v>266</v>
      </c>
      <c r="N3286" s="39"/>
      <c r="O3286" s="39"/>
      <c r="P3286" s="39">
        <v>0</v>
      </c>
      <c r="Q3286" s="39">
        <v>0</v>
      </c>
      <c r="R3286" s="39">
        <v>0</v>
      </c>
      <c r="S3286" s="39">
        <v>0</v>
      </c>
      <c r="T3286" s="39">
        <v>0</v>
      </c>
      <c r="U3286" s="39">
        <v>0</v>
      </c>
      <c r="V3286" s="39">
        <v>0</v>
      </c>
    </row>
    <row r="3287" spans="1:22" x14ac:dyDescent="0.3">
      <c r="A3287" s="22">
        <f>VLOOKUP(lex_jul_2014[[#This Row],[Locationid]],[1]LibPAS_data!$A$2:$D$264,4,FALSE)</f>
        <v>8901</v>
      </c>
      <c r="B3287" s="10" t="str">
        <f>TEXT(C3287,"yyyy")&amp;"-"&amp;"Q"&amp;LOOKUP(MONTH(C3287),{1,4,7,10},{1,2,3,4})</f>
        <v>2016-Q4</v>
      </c>
      <c r="C3287" s="19">
        <v>42675</v>
      </c>
      <c r="D3287" s="7">
        <f>YEAR(DATE(YEAR(lex_jul_2014[[#This Row],[Date]]),MONTH(lex_jul_2014[[#This Row],[Date]])+6,1))</f>
        <v>2017</v>
      </c>
      <c r="E3287" s="39" t="str">
        <f>TEXT(lex_jul_2014[[#This Row],[Date]],"YYYY")</f>
        <v>2016</v>
      </c>
      <c r="F3287" s="39" t="s">
        <v>274</v>
      </c>
      <c r="G3287" s="28" t="str">
        <f>VLOOKUP(K3287,[1]LibPAS_data!$A$2:$C$600,3,FALSE)</f>
        <v>Pinal</v>
      </c>
      <c r="H3287" s="39">
        <v>13846</v>
      </c>
      <c r="I3287" s="39" t="s">
        <v>20</v>
      </c>
      <c r="J3287" s="7" t="str">
        <f>VLOOKUP(K3287,[1]LibPAS_data!$A$2:$C$601,2,FALSE)</f>
        <v>Pinal County Library District</v>
      </c>
      <c r="K3287" s="11" t="s">
        <v>226</v>
      </c>
      <c r="L3287" s="39" t="s">
        <v>13</v>
      </c>
      <c r="M3287" s="39" t="s">
        <v>266</v>
      </c>
      <c r="N3287" s="39"/>
      <c r="O3287" s="39"/>
      <c r="P3287" s="39">
        <v>0</v>
      </c>
      <c r="Q3287" s="39">
        <v>0</v>
      </c>
      <c r="R3287" s="39">
        <v>0</v>
      </c>
      <c r="S3287" s="39">
        <v>0</v>
      </c>
      <c r="T3287" s="39">
        <v>0</v>
      </c>
      <c r="U3287" s="39">
        <v>0</v>
      </c>
      <c r="V3287" s="39">
        <v>0</v>
      </c>
    </row>
    <row r="3288" spans="1:22" x14ac:dyDescent="0.3">
      <c r="A3288" s="22" t="e">
        <f>VLOOKUP(lex_jul_2014[[#This Row],[Locationid]],[1]LibPAS_data!$A$2:$D$264,4,FALSE)</f>
        <v>#N/A</v>
      </c>
      <c r="B3288" s="10" t="str">
        <f>TEXT(C3288,"yyyy")&amp;"-"&amp;"Q"&amp;LOOKUP(MONTH(C3288),{1,4,7,10},{1,2,3,4})</f>
        <v>2016-Q4</v>
      </c>
      <c r="C3288" s="19">
        <v>42675</v>
      </c>
      <c r="D3288" s="7">
        <f>YEAR(DATE(YEAR(lex_jul_2014[[#This Row],[Date]]),MONTH(lex_jul_2014[[#This Row],[Date]])+6,1))</f>
        <v>2017</v>
      </c>
      <c r="E3288" s="39" t="str">
        <f>TEXT(lex_jul_2014[[#This Row],[Date]],"YYYY")</f>
        <v>2016</v>
      </c>
      <c r="F3288" s="39" t="s">
        <v>274</v>
      </c>
      <c r="G3288" s="28" t="str">
        <f>VLOOKUP(K3288,[1]LibPAS_data!$A$2:$C$600,3,FALSE)</f>
        <v>Navajo</v>
      </c>
      <c r="H3288" s="39">
        <v>14500</v>
      </c>
      <c r="I3288" s="39" t="s">
        <v>127</v>
      </c>
      <c r="J3288" s="7" t="str">
        <f>VLOOKUP(K3288,[1]LibPAS_data!$A$2:$C$601,2,FALSE)</f>
        <v>Pinedale Public Library</v>
      </c>
      <c r="K3288" s="13" t="s">
        <v>227</v>
      </c>
      <c r="L3288" s="39" t="s">
        <v>114</v>
      </c>
      <c r="M3288" s="39" t="s">
        <v>266</v>
      </c>
      <c r="N3288" s="39"/>
      <c r="O3288" s="39"/>
      <c r="P3288" s="39">
        <v>0</v>
      </c>
      <c r="Q3288" s="39">
        <v>0</v>
      </c>
      <c r="R3288" s="39">
        <v>0</v>
      </c>
      <c r="S3288" s="39">
        <v>0</v>
      </c>
      <c r="T3288" s="39">
        <v>0</v>
      </c>
      <c r="U3288" s="39">
        <v>0</v>
      </c>
      <c r="V3288" s="39">
        <v>0</v>
      </c>
    </row>
    <row r="3289" spans="1:22" x14ac:dyDescent="0.3">
      <c r="A3289" s="22" t="e">
        <f>VLOOKUP(lex_jul_2014[[#This Row],[Locationid]],[1]LibPAS_data!$A$2:$D$264,4,FALSE)</f>
        <v>#N/A</v>
      </c>
      <c r="B3289" s="10" t="str">
        <f>TEXT(C3289,"yyyy")&amp;"-"&amp;"Q"&amp;LOOKUP(MONTH(C3289),{1,4,7,10},{1,2,3,4})</f>
        <v>2016-Q4</v>
      </c>
      <c r="C3289" s="19">
        <v>42675</v>
      </c>
      <c r="D3289" s="7">
        <f>YEAR(DATE(YEAR(lex_jul_2014[[#This Row],[Date]]),MONTH(lex_jul_2014[[#This Row],[Date]])+6,1))</f>
        <v>2017</v>
      </c>
      <c r="E3289" s="39" t="str">
        <f>TEXT(lex_jul_2014[[#This Row],[Date]],"YYYY")</f>
        <v>2016</v>
      </c>
      <c r="F3289" s="39" t="s">
        <v>274</v>
      </c>
      <c r="G3289" s="28" t="str">
        <f>VLOOKUP(K3289,[1]LibPAS_data!$A$2:$C$600,3,FALSE)</f>
        <v>Maricopa</v>
      </c>
      <c r="H3289" s="39">
        <v>14501</v>
      </c>
      <c r="I3289" s="39" t="s">
        <v>128</v>
      </c>
      <c r="J3289" s="7" t="str">
        <f>VLOOKUP(K3289,[1]LibPAS_data!$A$2:$C$601,2,FALSE)</f>
        <v>Hollyhock Branch Library</v>
      </c>
      <c r="K3289" s="11" t="s">
        <v>303</v>
      </c>
      <c r="L3289" s="39" t="s">
        <v>114</v>
      </c>
      <c r="M3289" s="39" t="s">
        <v>266</v>
      </c>
      <c r="N3289" s="39"/>
      <c r="O3289" s="39"/>
      <c r="P3289" s="39">
        <v>0</v>
      </c>
      <c r="Q3289" s="39">
        <v>0</v>
      </c>
      <c r="R3289" s="39">
        <v>0</v>
      </c>
      <c r="S3289" s="39">
        <v>0</v>
      </c>
      <c r="T3289" s="39">
        <v>0</v>
      </c>
      <c r="U3289" s="39">
        <v>0</v>
      </c>
      <c r="V3289" s="39">
        <v>0</v>
      </c>
    </row>
    <row r="3290" spans="1:22" x14ac:dyDescent="0.3">
      <c r="A3290" s="22">
        <f>VLOOKUP(lex_jul_2014[[#This Row],[Locationid]],[1]LibPAS_data!$A$2:$D$264,4,FALSE)</f>
        <v>29416</v>
      </c>
      <c r="B3290" s="10" t="str">
        <f>TEXT(C3290,"yyyy")&amp;"-"&amp;"Q"&amp;LOOKUP(MONTH(C3290),{1,4,7,10},{1,2,3,4})</f>
        <v>2016-Q4</v>
      </c>
      <c r="C3290" s="19">
        <v>42675</v>
      </c>
      <c r="D3290" s="7">
        <f>YEAR(DATE(YEAR(lex_jul_2014[[#This Row],[Date]]),MONTH(lex_jul_2014[[#This Row],[Date]])+6,1))</f>
        <v>2017</v>
      </c>
      <c r="E3290" s="39" t="str">
        <f>TEXT(lex_jul_2014[[#This Row],[Date]],"YYYY")</f>
        <v>2016</v>
      </c>
      <c r="F3290" s="39" t="s">
        <v>274</v>
      </c>
      <c r="G3290" s="28" t="str">
        <f>VLOOKUP(K3290,[1]LibPAS_data!$A$2:$C$600,3,FALSE)</f>
        <v>Yavapai</v>
      </c>
      <c r="H3290" s="39">
        <v>14524</v>
      </c>
      <c r="I3290" s="39" t="s">
        <v>48</v>
      </c>
      <c r="J3290" s="7" t="str">
        <f>VLOOKUP(K3290,[1]LibPAS_data!$A$2:$C$601,2,FALSE)</f>
        <v>Prescott Public Library</v>
      </c>
      <c r="K3290" s="13" t="s">
        <v>229</v>
      </c>
      <c r="L3290" s="39" t="s">
        <v>39</v>
      </c>
      <c r="M3290" s="39" t="s">
        <v>266</v>
      </c>
      <c r="N3290" s="39"/>
      <c r="O3290" s="39"/>
      <c r="P3290" s="39">
        <v>0</v>
      </c>
      <c r="Q3290" s="39">
        <v>0</v>
      </c>
      <c r="R3290" s="39">
        <v>0</v>
      </c>
      <c r="S3290" s="39">
        <v>0</v>
      </c>
      <c r="T3290" s="39">
        <v>0</v>
      </c>
      <c r="U3290" s="39">
        <v>0</v>
      </c>
      <c r="V3290" s="39">
        <v>0</v>
      </c>
    </row>
    <row r="3291" spans="1:22" x14ac:dyDescent="0.3">
      <c r="A3291" s="22">
        <f>VLOOKUP(lex_jul_2014[[#This Row],[Locationid]],[1]LibPAS_data!$A$2:$D$264,4,FALSE)</f>
        <v>22616</v>
      </c>
      <c r="B3291" s="10" t="str">
        <f>TEXT(C3291,"yyyy")&amp;"-"&amp;"Q"&amp;LOOKUP(MONTH(C3291),{1,4,7,10},{1,2,3,4})</f>
        <v>2016-Q4</v>
      </c>
      <c r="C3291" s="19">
        <v>42675</v>
      </c>
      <c r="D3291" s="7">
        <f>YEAR(DATE(YEAR(lex_jul_2014[[#This Row],[Date]]),MONTH(lex_jul_2014[[#This Row],[Date]])+6,1))</f>
        <v>2017</v>
      </c>
      <c r="E3291" s="39" t="str">
        <f>TEXT(lex_jul_2014[[#This Row],[Date]],"YYYY")</f>
        <v>2016</v>
      </c>
      <c r="F3291" s="39" t="s">
        <v>274</v>
      </c>
      <c r="G3291" s="28" t="str">
        <f>VLOOKUP(K3291,[1]LibPAS_data!$A$2:$C$600,3,FALSE)</f>
        <v>Yavapai</v>
      </c>
      <c r="H3291" s="39">
        <v>14519</v>
      </c>
      <c r="I3291" s="39" t="s">
        <v>45</v>
      </c>
      <c r="J3291" s="7" t="str">
        <f>VLOOKUP(K3291,[1]LibPAS_data!$A$2:$C$601,2,FALSE)</f>
        <v>Prescott Valley Public Library</v>
      </c>
      <c r="K3291" s="11" t="s">
        <v>230</v>
      </c>
      <c r="L3291" s="39" t="s">
        <v>39</v>
      </c>
      <c r="M3291" s="39" t="s">
        <v>266</v>
      </c>
      <c r="N3291" s="39"/>
      <c r="O3291" s="39"/>
      <c r="P3291" s="39">
        <v>0</v>
      </c>
      <c r="Q3291" s="39">
        <v>0</v>
      </c>
      <c r="R3291" s="39">
        <v>0</v>
      </c>
      <c r="S3291" s="39">
        <v>0</v>
      </c>
      <c r="T3291" s="39">
        <v>0</v>
      </c>
      <c r="U3291" s="39">
        <v>0</v>
      </c>
      <c r="V3291" s="39">
        <v>0</v>
      </c>
    </row>
    <row r="3292" spans="1:22" x14ac:dyDescent="0.3">
      <c r="A3292" s="22">
        <f>VLOOKUP(lex_jul_2014[[#This Row],[Locationid]],[1]LibPAS_data!$A$2:$D$264,4,FALSE)</f>
        <v>5873</v>
      </c>
      <c r="B3292" s="10" t="str">
        <f>TEXT(C3292,"yyyy")&amp;"-"&amp;"Q"&amp;LOOKUP(MONTH(C3292),{1,4,7,10},{1,2,3,4})</f>
        <v>2016-Q4</v>
      </c>
      <c r="C3292" s="19">
        <v>42675</v>
      </c>
      <c r="D3292" s="7">
        <f>YEAR(DATE(YEAR(lex_jul_2014[[#This Row],[Date]]),MONTH(lex_jul_2014[[#This Row],[Date]])+6,1))</f>
        <v>2017</v>
      </c>
      <c r="E3292" s="39" t="str">
        <f>TEXT(lex_jul_2014[[#This Row],[Date]],"YYYY")</f>
        <v>2016</v>
      </c>
      <c r="F3292" s="39" t="s">
        <v>274</v>
      </c>
      <c r="G3292" s="28" t="str">
        <f>VLOOKUP(K3292,[1]LibPAS_data!$A$2:$C$600,3,FALSE)</f>
        <v>La Paz</v>
      </c>
      <c r="H3292" s="39">
        <v>14473</v>
      </c>
      <c r="I3292" s="39" t="s">
        <v>35</v>
      </c>
      <c r="J3292" s="7" t="str">
        <f>VLOOKUP(K3292,[1]LibPAS_data!$A$2:$C$601,2,FALSE)</f>
        <v>Quartzsite Public Library</v>
      </c>
      <c r="K3292" s="13" t="s">
        <v>231</v>
      </c>
      <c r="L3292" s="39" t="s">
        <v>34</v>
      </c>
      <c r="M3292" s="39" t="s">
        <v>266</v>
      </c>
      <c r="N3292" s="39"/>
      <c r="O3292" s="39"/>
      <c r="P3292" s="39">
        <v>0</v>
      </c>
      <c r="Q3292" s="39">
        <v>0</v>
      </c>
      <c r="R3292" s="39">
        <v>0</v>
      </c>
      <c r="S3292" s="39">
        <v>0</v>
      </c>
      <c r="T3292" s="39">
        <v>0</v>
      </c>
      <c r="U3292" s="39">
        <v>0</v>
      </c>
      <c r="V3292" s="39">
        <v>0</v>
      </c>
    </row>
    <row r="3293" spans="1:22" x14ac:dyDescent="0.3">
      <c r="A3293" s="22" t="e">
        <f>VLOOKUP(lex_jul_2014[[#This Row],[Locationid]],[1]LibPAS_data!$A$2:$D$264,4,FALSE)</f>
        <v>#N/A</v>
      </c>
      <c r="B3293" s="10" t="str">
        <f>TEXT(C3293,"yyyy")&amp;"-"&amp;"Q"&amp;LOOKUP(MONTH(C3293),{1,4,7,10},{1,2,3,4})</f>
        <v>2016-Q4</v>
      </c>
      <c r="C3293" s="19">
        <v>42675</v>
      </c>
      <c r="D3293" s="7">
        <f>YEAR(DATE(YEAR(lex_jul_2014[[#This Row],[Date]]),MONTH(lex_jul_2014[[#This Row],[Date]])+6,1))</f>
        <v>2017</v>
      </c>
      <c r="E3293" s="39" t="str">
        <f>TEXT(lex_jul_2014[[#This Row],[Date]],"YYYY")</f>
        <v>2016</v>
      </c>
      <c r="F3293" s="39" t="s">
        <v>274</v>
      </c>
      <c r="G3293" s="28" t="str">
        <f>VLOOKUP(K3293,[1]LibPAS_data!$A$2:$C$600,3,FALSE)</f>
        <v>Navajo</v>
      </c>
      <c r="H3293" s="39">
        <v>14502</v>
      </c>
      <c r="I3293" s="39" t="s">
        <v>129</v>
      </c>
      <c r="J3293" s="7" t="str">
        <f>VLOOKUP(K3293,[1]LibPAS_data!$A$2:$C$601,2,FALSE)</f>
        <v>Rim Community Library</v>
      </c>
      <c r="K3293" s="11" t="s">
        <v>232</v>
      </c>
      <c r="L3293" s="39" t="s">
        <v>114</v>
      </c>
      <c r="M3293" s="39" t="s">
        <v>266</v>
      </c>
      <c r="N3293" s="39"/>
      <c r="O3293" s="39"/>
      <c r="P3293" s="39">
        <v>0</v>
      </c>
      <c r="Q3293" s="39">
        <v>0</v>
      </c>
      <c r="R3293" s="39">
        <v>0</v>
      </c>
      <c r="S3293" s="39">
        <v>0</v>
      </c>
      <c r="T3293" s="39">
        <v>0</v>
      </c>
      <c r="U3293" s="39">
        <v>0</v>
      </c>
      <c r="V3293" s="39">
        <v>0</v>
      </c>
    </row>
    <row r="3294" spans="1:22" x14ac:dyDescent="0.3">
      <c r="A3294" s="22">
        <f>VLOOKUP(lex_jul_2014[[#This Row],[Locationid]],[1]LibPAS_data!$A$2:$D$264,4,FALSE)</f>
        <v>11980</v>
      </c>
      <c r="B3294" s="10" t="str">
        <f>TEXT(C3294,"yyyy")&amp;"-"&amp;"Q"&amp;LOOKUP(MONTH(C3294),{1,4,7,10},{1,2,3,4})</f>
        <v>2016-Q4</v>
      </c>
      <c r="C3294" s="19">
        <v>42675</v>
      </c>
      <c r="D3294" s="7">
        <f>YEAR(DATE(YEAR(lex_jul_2014[[#This Row],[Date]]),MONTH(lex_jul_2014[[#This Row],[Date]])+6,1))</f>
        <v>2017</v>
      </c>
      <c r="E3294" s="39" t="str">
        <f>TEXT(lex_jul_2014[[#This Row],[Date]],"YYYY")</f>
        <v>2016</v>
      </c>
      <c r="F3294" s="39" t="s">
        <v>274</v>
      </c>
      <c r="G3294" s="28" t="str">
        <f>VLOOKUP(K3294,[1]LibPAS_data!$A$2:$C$600,3,FALSE)</f>
        <v>Graham</v>
      </c>
      <c r="H3294" s="39">
        <v>14467</v>
      </c>
      <c r="I3294" s="39" t="s">
        <v>92</v>
      </c>
      <c r="J3294" s="7" t="str">
        <f>VLOOKUP(K3294,[1]LibPAS_data!$A$2:$C$601,2,FALSE)</f>
        <v>Safford City - Graham County Library</v>
      </c>
      <c r="K3294" s="13" t="s">
        <v>233</v>
      </c>
      <c r="L3294" s="39" t="s">
        <v>93</v>
      </c>
      <c r="M3294" s="39" t="s">
        <v>266</v>
      </c>
      <c r="N3294" s="39"/>
      <c r="O3294" s="39"/>
      <c r="P3294" s="39">
        <v>2</v>
      </c>
      <c r="Q3294" s="39">
        <v>2</v>
      </c>
      <c r="R3294" s="39">
        <v>6</v>
      </c>
      <c r="S3294" s="39">
        <v>1</v>
      </c>
      <c r="T3294" s="39">
        <v>1</v>
      </c>
      <c r="U3294" s="39">
        <v>0</v>
      </c>
      <c r="V3294" s="39">
        <v>0</v>
      </c>
    </row>
    <row r="3295" spans="1:22" x14ac:dyDescent="0.3">
      <c r="A3295" s="22" t="str">
        <f>VLOOKUP(lex_jul_2014[[#This Row],[Locationid]],[1]LibPAS_data!$A$2:$D$264,4,FALSE)</f>
        <v>N/A</v>
      </c>
      <c r="B3295" s="10" t="str">
        <f>TEXT(C3295,"yyyy")&amp;"-"&amp;"Q"&amp;LOOKUP(MONTH(C3295),{1,4,7,10},{1,2,3,4})</f>
        <v>2016-Q4</v>
      </c>
      <c r="C3295" s="19">
        <v>42675</v>
      </c>
      <c r="D3295" s="7">
        <f>YEAR(DATE(YEAR(lex_jul_2014[[#This Row],[Date]]),MONTH(lex_jul_2014[[#This Row],[Date]])+6,1))</f>
        <v>2017</v>
      </c>
      <c r="E3295" s="39" t="str">
        <f>TEXT(lex_jul_2014[[#This Row],[Date]],"YYYY")</f>
        <v>2016</v>
      </c>
      <c r="F3295" s="39" t="s">
        <v>274</v>
      </c>
      <c r="G3295" s="28" t="str">
        <f>VLOOKUP(K3295,[1]LibPAS_data!$A$2:$C$600,3,FALSE)</f>
        <v>Maricopa</v>
      </c>
      <c r="H3295" s="39">
        <v>14483</v>
      </c>
      <c r="I3295" s="39" t="s">
        <v>113</v>
      </c>
      <c r="J3295" s="7" t="str">
        <f>VLOOKUP(K3295,[1]LibPAS_data!$A$2:$C$601,2,FALSE)</f>
        <v>Salt River Tribal Library</v>
      </c>
      <c r="K3295" s="11" t="s">
        <v>234</v>
      </c>
      <c r="L3295" s="39" t="s">
        <v>96</v>
      </c>
      <c r="M3295" s="39" t="s">
        <v>266</v>
      </c>
      <c r="N3295" s="39"/>
      <c r="O3295" s="39"/>
      <c r="P3295" s="39">
        <v>0</v>
      </c>
      <c r="Q3295" s="39">
        <v>0</v>
      </c>
      <c r="R3295" s="39">
        <v>0</v>
      </c>
      <c r="S3295" s="39">
        <v>0</v>
      </c>
      <c r="T3295" s="39">
        <v>0</v>
      </c>
      <c r="U3295" s="39">
        <v>0</v>
      </c>
      <c r="V3295" s="39">
        <v>0</v>
      </c>
    </row>
    <row r="3296" spans="1:22" x14ac:dyDescent="0.3">
      <c r="A3296" s="22">
        <f>VLOOKUP(lex_jul_2014[[#This Row],[Locationid]],[1]LibPAS_data!$A$2:$D$264,4,FALSE)</f>
        <v>5625</v>
      </c>
      <c r="B3296" s="10" t="str">
        <f>TEXT(C3296,"yyyy")&amp;"-"&amp;"Q"&amp;LOOKUP(MONTH(C3296),{1,4,7,10},{1,2,3,4})</f>
        <v>2016-Q4</v>
      </c>
      <c r="C3296" s="19">
        <v>42675</v>
      </c>
      <c r="D3296" s="7">
        <f>YEAR(DATE(YEAR(lex_jul_2014[[#This Row],[Date]]),MONTH(lex_jul_2014[[#This Row],[Date]])+6,1))</f>
        <v>2017</v>
      </c>
      <c r="E3296" s="39" t="str">
        <f>TEXT(lex_jul_2014[[#This Row],[Date]],"YYYY")</f>
        <v>2016</v>
      </c>
      <c r="F3296" s="39" t="s">
        <v>274</v>
      </c>
      <c r="G3296" s="28" t="str">
        <f>VLOOKUP(K3296,[1]LibPAS_data!$A$2:$C$600,3,FALSE)</f>
        <v>Gila</v>
      </c>
      <c r="H3296" s="39">
        <v>14460</v>
      </c>
      <c r="I3296" s="39" t="s">
        <v>86</v>
      </c>
      <c r="J3296" s="7" t="str">
        <f>VLOOKUP(K3296,[1]LibPAS_data!$A$2:$C$601,2,FALSE)</f>
        <v>San Carlos Public Library</v>
      </c>
      <c r="K3296" s="13" t="s">
        <v>235</v>
      </c>
      <c r="L3296" s="39" t="s">
        <v>84</v>
      </c>
      <c r="M3296" s="39" t="s">
        <v>266</v>
      </c>
      <c r="N3296" s="39"/>
      <c r="O3296" s="39"/>
      <c r="P3296" s="39">
        <v>0</v>
      </c>
      <c r="Q3296" s="39">
        <v>0</v>
      </c>
      <c r="R3296" s="39">
        <v>0</v>
      </c>
      <c r="S3296" s="39">
        <v>0</v>
      </c>
      <c r="T3296" s="39">
        <v>0</v>
      </c>
      <c r="U3296" s="39">
        <v>0</v>
      </c>
      <c r="V3296" s="39">
        <v>0</v>
      </c>
    </row>
    <row r="3297" spans="1:22" x14ac:dyDescent="0.3">
      <c r="A3297" s="22" t="str">
        <f>VLOOKUP(lex_jul_2014[[#This Row],[Locationid]],[1]LibPAS_data!$A$2:$D$264,4,FALSE)</f>
        <v>N/A</v>
      </c>
      <c r="B3297" s="10" t="str">
        <f>TEXT(C3297,"yyyy")&amp;"-"&amp;"Q"&amp;LOOKUP(MONTH(C3297),{1,4,7,10},{1,2,3,4})</f>
        <v>2016-Q4</v>
      </c>
      <c r="C3297" s="19">
        <v>42675</v>
      </c>
      <c r="D3297" s="7">
        <f>YEAR(DATE(YEAR(lex_jul_2014[[#This Row],[Date]]),MONTH(lex_jul_2014[[#This Row],[Date]])+6,1))</f>
        <v>2017</v>
      </c>
      <c r="E3297" s="39" t="str">
        <f>TEXT(lex_jul_2014[[#This Row],[Date]],"YYYY")</f>
        <v>2016</v>
      </c>
      <c r="F3297" s="39" t="s">
        <v>274</v>
      </c>
      <c r="G3297" s="28" t="str">
        <f>VLOOKUP(K3297,[1]LibPAS_data!$A$2:$C$600,3,FALSE)</f>
        <v>Maricopa</v>
      </c>
      <c r="H3297" s="39">
        <v>14484</v>
      </c>
      <c r="I3297" s="39" t="s">
        <v>103</v>
      </c>
      <c r="J3297" s="7" t="str">
        <f>VLOOKUP(K3297,[1]LibPAS_data!$A$2:$C$601,2,FALSE)</f>
        <v>San Lucy Library</v>
      </c>
      <c r="K3297" s="11" t="s">
        <v>236</v>
      </c>
      <c r="L3297" s="39" t="s">
        <v>96</v>
      </c>
      <c r="M3297" s="39" t="s">
        <v>266</v>
      </c>
      <c r="N3297" s="39"/>
      <c r="O3297" s="39"/>
      <c r="P3297" s="39">
        <v>0</v>
      </c>
      <c r="Q3297" s="39">
        <v>0</v>
      </c>
      <c r="R3297" s="39">
        <v>0</v>
      </c>
      <c r="S3297" s="39">
        <v>0</v>
      </c>
      <c r="T3297" s="39">
        <v>0</v>
      </c>
      <c r="U3297" s="39">
        <v>0</v>
      </c>
      <c r="V3297" s="39">
        <v>0</v>
      </c>
    </row>
    <row r="3298" spans="1:22" x14ac:dyDescent="0.3">
      <c r="A3298" s="22" t="e">
        <f>VLOOKUP(lex_jul_2014[[#This Row],[Locationid]],[1]LibPAS_data!$A$2:$D$264,4,FALSE)</f>
        <v>#N/A</v>
      </c>
      <c r="B3298" s="10" t="str">
        <f>TEXT(C3298,"yyyy")&amp;"-"&amp;"Q"&amp;LOOKUP(MONTH(C3298),{1,4,7,10},{1,2,3,4})</f>
        <v>2016-Q4</v>
      </c>
      <c r="C3298" s="19">
        <v>42675</v>
      </c>
      <c r="D3298" s="7">
        <f>YEAR(DATE(YEAR(lex_jul_2014[[#This Row],[Date]]),MONTH(lex_jul_2014[[#This Row],[Date]])+6,1))</f>
        <v>2017</v>
      </c>
      <c r="E3298" s="39" t="str">
        <f>TEXT(lex_jul_2014[[#This Row],[Date]],"YYYY")</f>
        <v>2016</v>
      </c>
      <c r="F3298" s="39" t="s">
        <v>274</v>
      </c>
      <c r="G3298" s="28" t="str">
        <f>VLOOKUP(K3298,[1]LibPAS_data!$A$2:$C$600,3,FALSE)</f>
        <v>Pinal</v>
      </c>
      <c r="H3298" s="39">
        <v>13842</v>
      </c>
      <c r="I3298" s="39" t="s">
        <v>25</v>
      </c>
      <c r="J3298" s="7" t="str">
        <f>VLOOKUP(K3298,[1]LibPAS_data!$A$2:$C$601,2,FALSE)</f>
        <v>San Manuel Public Library</v>
      </c>
      <c r="K3298" s="13" t="s">
        <v>237</v>
      </c>
      <c r="L3298" s="39" t="s">
        <v>13</v>
      </c>
      <c r="M3298" s="39" t="s">
        <v>266</v>
      </c>
      <c r="N3298" s="39"/>
      <c r="O3298" s="39"/>
      <c r="P3298" s="39">
        <v>0</v>
      </c>
      <c r="Q3298" s="39">
        <v>0</v>
      </c>
      <c r="R3298" s="39">
        <v>0</v>
      </c>
      <c r="S3298" s="39">
        <v>0</v>
      </c>
      <c r="T3298" s="39">
        <v>0</v>
      </c>
      <c r="U3298" s="39">
        <v>0</v>
      </c>
      <c r="V3298" s="39">
        <v>0</v>
      </c>
    </row>
    <row r="3299" spans="1:22" x14ac:dyDescent="0.3">
      <c r="A3299" s="22">
        <f>VLOOKUP(lex_jul_2014[[#This Row],[Locationid]],[1]LibPAS_data!$A$2:$D$264,4,FALSE)</f>
        <v>360</v>
      </c>
      <c r="B3299" s="10" t="str">
        <f>TEXT(C3299,"yyyy")&amp;"-"&amp;"Q"&amp;LOOKUP(MONTH(C3299),{1,4,7,10},{1,2,3,4})</f>
        <v>2016-Q4</v>
      </c>
      <c r="C3299" s="19">
        <v>42675</v>
      </c>
      <c r="D3299" s="7">
        <f>YEAR(DATE(YEAR(lex_jul_2014[[#This Row],[Date]]),MONTH(lex_jul_2014[[#This Row],[Date]])+6,1))</f>
        <v>2017</v>
      </c>
      <c r="E3299" s="39" t="str">
        <f>TEXT(lex_jul_2014[[#This Row],[Date]],"YYYY")</f>
        <v>2016</v>
      </c>
      <c r="F3299" s="39" t="s">
        <v>274</v>
      </c>
      <c r="G3299" s="28" t="str">
        <f>VLOOKUP(K3299,[1]LibPAS_data!$A$2:$C$600,3,FALSE)</f>
        <v>Pima</v>
      </c>
      <c r="H3299" s="39">
        <v>14511</v>
      </c>
      <c r="I3299" s="39" t="s">
        <v>133</v>
      </c>
      <c r="J3299" s="7" t="str">
        <f>VLOOKUP(K3299,[1]LibPAS_data!$A$2:$C$601,2,FALSE)</f>
        <v>San Xavier Library Center</v>
      </c>
      <c r="K3299" s="11" t="s">
        <v>238</v>
      </c>
      <c r="L3299" s="39" t="s">
        <v>131</v>
      </c>
      <c r="M3299" s="39" t="s">
        <v>266</v>
      </c>
      <c r="N3299" s="39"/>
      <c r="O3299" s="39"/>
      <c r="P3299" s="39">
        <v>0</v>
      </c>
      <c r="Q3299" s="39">
        <v>0</v>
      </c>
      <c r="R3299" s="39">
        <v>0</v>
      </c>
      <c r="S3299" s="39">
        <v>0</v>
      </c>
      <c r="T3299" s="39">
        <v>0</v>
      </c>
      <c r="U3299" s="39">
        <v>0</v>
      </c>
      <c r="V3299" s="39">
        <v>0</v>
      </c>
    </row>
    <row r="3300" spans="1:22" x14ac:dyDescent="0.3">
      <c r="A3300" s="22">
        <f>VLOOKUP(lex_jul_2014[[#This Row],[Locationid]],[1]LibPAS_data!$A$2:$D$264,4,FALSE)</f>
        <v>174482</v>
      </c>
      <c r="B3300" s="10" t="str">
        <f>TEXT(C3300,"yyyy")&amp;"-"&amp;"Q"&amp;LOOKUP(MONTH(C3300),{1,4,7,10},{1,2,3,4})</f>
        <v>2016-Q4</v>
      </c>
      <c r="C3300" s="19">
        <v>42675</v>
      </c>
      <c r="D3300" s="7">
        <f>YEAR(DATE(YEAR(lex_jul_2014[[#This Row],[Date]]),MONTH(lex_jul_2014[[#This Row],[Date]])+6,1))</f>
        <v>2017</v>
      </c>
      <c r="E3300" s="39" t="str">
        <f>TEXT(lex_jul_2014[[#This Row],[Date]],"YYYY")</f>
        <v>2016</v>
      </c>
      <c r="F3300" s="39" t="s">
        <v>274</v>
      </c>
      <c r="G3300" s="28" t="str">
        <f>VLOOKUP(K3300,[1]LibPAS_data!$A$2:$C$600,3,FALSE)</f>
        <v>Maricopa</v>
      </c>
      <c r="H3300" s="39">
        <v>14315</v>
      </c>
      <c r="I3300" s="39" t="s">
        <v>101</v>
      </c>
      <c r="J3300" s="7" t="str">
        <f>VLOOKUP(K3300,[1]LibPAS_data!$A$2:$C$601,2,FALSE)</f>
        <v>Scottsdale Public Library</v>
      </c>
      <c r="K3300" s="13" t="s">
        <v>239</v>
      </c>
      <c r="L3300" s="39" t="s">
        <v>96</v>
      </c>
      <c r="M3300" s="39" t="s">
        <v>266</v>
      </c>
      <c r="N3300" s="39"/>
      <c r="O3300" s="39"/>
      <c r="P3300" s="39">
        <v>6</v>
      </c>
      <c r="Q3300" s="39">
        <v>3</v>
      </c>
      <c r="R3300" s="39">
        <v>24</v>
      </c>
      <c r="S3300" s="39">
        <v>0</v>
      </c>
      <c r="T3300" s="39">
        <v>0</v>
      </c>
      <c r="U3300" s="39">
        <v>3</v>
      </c>
      <c r="V3300" s="39">
        <v>2</v>
      </c>
    </row>
    <row r="3301" spans="1:22" x14ac:dyDescent="0.3">
      <c r="A3301" s="22">
        <f>VLOOKUP(lex_jul_2014[[#This Row],[Locationid]],[1]LibPAS_data!$A$2:$D$264,4,FALSE)</f>
        <v>11000</v>
      </c>
      <c r="B3301" s="10" t="str">
        <f>TEXT(C3301,"yyyy")&amp;"-"&amp;"Q"&amp;LOOKUP(MONTH(C3301),{1,4,7,10},{1,2,3,4})</f>
        <v>2016-Q4</v>
      </c>
      <c r="C3301" s="19">
        <v>42675</v>
      </c>
      <c r="D3301" s="7">
        <f>YEAR(DATE(YEAR(lex_jul_2014[[#This Row],[Date]]),MONTH(lex_jul_2014[[#This Row],[Date]])+6,1))</f>
        <v>2017</v>
      </c>
      <c r="E3301" s="39" t="str">
        <f>TEXT(lex_jul_2014[[#This Row],[Date]],"YYYY")</f>
        <v>2016</v>
      </c>
      <c r="F3301" s="39" t="s">
        <v>274</v>
      </c>
      <c r="G3301" s="28" t="str">
        <f>VLOOKUP(K3301,[1]LibPAS_data!$A$2:$C$600,3,FALSE)</f>
        <v>Yavapai</v>
      </c>
      <c r="H3301" s="39">
        <v>14525</v>
      </c>
      <c r="I3301" s="39" t="s">
        <v>49</v>
      </c>
      <c r="J3301" s="7" t="str">
        <f>VLOOKUP(K3301,[1]LibPAS_data!$A$2:$C$601,2,FALSE)</f>
        <v>Sedona Public Library</v>
      </c>
      <c r="K3301" s="11" t="s">
        <v>240</v>
      </c>
      <c r="L3301" s="39" t="s">
        <v>39</v>
      </c>
      <c r="M3301" s="39" t="s">
        <v>266</v>
      </c>
      <c r="N3301" s="39"/>
      <c r="O3301" s="39"/>
      <c r="P3301" s="39">
        <v>0</v>
      </c>
      <c r="Q3301" s="39">
        <v>0</v>
      </c>
      <c r="R3301" s="39">
        <v>0</v>
      </c>
      <c r="S3301" s="39">
        <v>0</v>
      </c>
      <c r="T3301" s="39">
        <v>0</v>
      </c>
      <c r="U3301" s="39">
        <v>0</v>
      </c>
      <c r="V3301" s="39">
        <v>0</v>
      </c>
    </row>
    <row r="3302" spans="1:22" x14ac:dyDescent="0.3">
      <c r="A3302" s="22" t="e">
        <f>VLOOKUP(lex_jul_2014[[#This Row],[Locationid]],[1]LibPAS_data!$A$2:$D$264,4,FALSE)</f>
        <v>#N/A</v>
      </c>
      <c r="B3302" s="10" t="str">
        <f>TEXT(C3302,"yyyy")&amp;"-"&amp;"Q"&amp;LOOKUP(MONTH(C3302),{1,4,7,10},{1,2,3,4})</f>
        <v>2016-Q4</v>
      </c>
      <c r="C3302" s="19">
        <v>42675</v>
      </c>
      <c r="D3302" s="7">
        <f>YEAR(DATE(YEAR(lex_jul_2014[[#This Row],[Date]]),MONTH(lex_jul_2014[[#This Row],[Date]])+6,1))</f>
        <v>2017</v>
      </c>
      <c r="E3302" s="39" t="str">
        <f>TEXT(lex_jul_2014[[#This Row],[Date]],"YYYY")</f>
        <v>2016</v>
      </c>
      <c r="F3302" s="39" t="s">
        <v>274</v>
      </c>
      <c r="G3302" s="28" t="str">
        <f>VLOOKUP(K3302,[1]LibPAS_data!$A$2:$C$600,3,FALSE)</f>
        <v>Yavapai</v>
      </c>
      <c r="H3302" s="39">
        <v>14550</v>
      </c>
      <c r="I3302" s="39" t="s">
        <v>50</v>
      </c>
      <c r="J3302" s="7" t="str">
        <f>VLOOKUP(K3302,[1]LibPAS_data!$A$2:$C$601,2,FALSE)</f>
        <v>Seligman Public Library</v>
      </c>
      <c r="K3302" s="13" t="s">
        <v>241</v>
      </c>
      <c r="L3302" s="39" t="s">
        <v>39</v>
      </c>
      <c r="M3302" s="39" t="s">
        <v>266</v>
      </c>
      <c r="N3302" s="39"/>
      <c r="O3302" s="39"/>
      <c r="P3302" s="39">
        <v>0</v>
      </c>
      <c r="Q3302" s="39">
        <v>0</v>
      </c>
      <c r="R3302" s="39">
        <v>0</v>
      </c>
      <c r="S3302" s="39">
        <v>0</v>
      </c>
      <c r="T3302" s="39">
        <v>0</v>
      </c>
      <c r="U3302" s="39">
        <v>0</v>
      </c>
      <c r="V3302" s="39">
        <v>0</v>
      </c>
    </row>
    <row r="3303" spans="1:22" x14ac:dyDescent="0.3">
      <c r="A3303" s="22">
        <f>VLOOKUP(lex_jul_2014[[#This Row],[Locationid]],[1]LibPAS_data!$A$2:$D$264,4,FALSE)</f>
        <v>8021</v>
      </c>
      <c r="B3303" s="10" t="str">
        <f>TEXT(C3303,"yyyy")&amp;"-"&amp;"Q"&amp;LOOKUP(MONTH(C3303),{1,4,7,10},{1,2,3,4})</f>
        <v>2016-Q4</v>
      </c>
      <c r="C3303" s="19">
        <v>42675</v>
      </c>
      <c r="D3303" s="7">
        <f>YEAR(DATE(YEAR(lex_jul_2014[[#This Row],[Date]]),MONTH(lex_jul_2014[[#This Row],[Date]])+6,1))</f>
        <v>2017</v>
      </c>
      <c r="E3303" s="39" t="str">
        <f>TEXT(lex_jul_2014[[#This Row],[Date]],"YYYY")</f>
        <v>2016</v>
      </c>
      <c r="F3303" s="39" t="s">
        <v>274</v>
      </c>
      <c r="G3303" s="28" t="str">
        <f>VLOOKUP(K3303,[1]LibPAS_data!$A$2:$C$600,3,FALSE)</f>
        <v>Navajo</v>
      </c>
      <c r="H3303" s="39">
        <v>14503</v>
      </c>
      <c r="I3303" s="39" t="s">
        <v>130</v>
      </c>
      <c r="J3303" s="7" t="str">
        <f>VLOOKUP(K3303,[1]LibPAS_data!$A$2:$C$601,2,FALSE)</f>
        <v>Show Low Public Library</v>
      </c>
      <c r="K3303" s="11" t="s">
        <v>242</v>
      </c>
      <c r="L3303" s="39" t="s">
        <v>114</v>
      </c>
      <c r="M3303" s="39" t="s">
        <v>266</v>
      </c>
      <c r="N3303" s="39"/>
      <c r="O3303" s="39"/>
      <c r="P3303" s="39">
        <v>0</v>
      </c>
      <c r="Q3303" s="39">
        <v>0</v>
      </c>
      <c r="R3303" s="39">
        <v>0</v>
      </c>
      <c r="S3303" s="39">
        <v>0</v>
      </c>
      <c r="T3303" s="39">
        <v>0</v>
      </c>
      <c r="U3303" s="39">
        <v>0</v>
      </c>
      <c r="V3303" s="39">
        <v>0</v>
      </c>
    </row>
    <row r="3304" spans="1:22" x14ac:dyDescent="0.3">
      <c r="A3304" s="22">
        <f>VLOOKUP(lex_jul_2014[[#This Row],[Locationid]],[1]LibPAS_data!$A$2:$D$264,4,FALSE)</f>
        <v>32811</v>
      </c>
      <c r="B3304" s="10" t="str">
        <f>TEXT(C3304,"yyyy")&amp;"-"&amp;"Q"&amp;LOOKUP(MONTH(C3304),{1,4,7,10},{1,2,3,4})</f>
        <v>2016-Q4</v>
      </c>
      <c r="C3304" s="19">
        <v>42675</v>
      </c>
      <c r="D3304" s="7">
        <f>YEAR(DATE(YEAR(lex_jul_2014[[#This Row],[Date]]),MONTH(lex_jul_2014[[#This Row],[Date]])+6,1))</f>
        <v>2017</v>
      </c>
      <c r="E3304" s="39" t="str">
        <f>TEXT(lex_jul_2014[[#This Row],[Date]],"YYYY")</f>
        <v>2016</v>
      </c>
      <c r="F3304" s="39" t="s">
        <v>274</v>
      </c>
      <c r="G3304" s="28" t="str">
        <f>VLOOKUP(K3304,[1]LibPAS_data!$A$2:$C$600,3,FALSE)</f>
        <v>Cochise</v>
      </c>
      <c r="H3304" s="39">
        <v>14450</v>
      </c>
      <c r="I3304" s="39" t="s">
        <v>75</v>
      </c>
      <c r="J3304" s="7" t="str">
        <f>VLOOKUP(K3304,[1]LibPAS_data!$A$2:$C$601,2,FALSE)</f>
        <v>Sierra Vista Public Library</v>
      </c>
      <c r="K3304" s="13" t="s">
        <v>243</v>
      </c>
      <c r="L3304" s="39" t="s">
        <v>76</v>
      </c>
      <c r="M3304" s="39" t="s">
        <v>266</v>
      </c>
      <c r="N3304" s="39"/>
      <c r="O3304" s="39"/>
      <c r="P3304" s="39">
        <v>0</v>
      </c>
      <c r="Q3304" s="39">
        <v>0</v>
      </c>
      <c r="R3304" s="39">
        <v>0</v>
      </c>
      <c r="S3304" s="39">
        <v>0</v>
      </c>
      <c r="T3304" s="39">
        <v>0</v>
      </c>
      <c r="U3304" s="39">
        <v>0</v>
      </c>
      <c r="V3304" s="39">
        <v>0</v>
      </c>
    </row>
    <row r="3305" spans="1:22" x14ac:dyDescent="0.3">
      <c r="A3305" s="22">
        <f>VLOOKUP(lex_jul_2014[[#This Row],[Locationid]],[1]LibPAS_data!$A$2:$D$264,4,FALSE)</f>
        <v>6435</v>
      </c>
      <c r="B3305" s="10" t="str">
        <f>TEXT(C3305,"yyyy")&amp;"-"&amp;"Q"&amp;LOOKUP(MONTH(C3305),{1,4,7,10},{1,2,3,4})</f>
        <v>2016-Q4</v>
      </c>
      <c r="C3305" s="19">
        <v>42675</v>
      </c>
      <c r="D3305" s="7">
        <f>YEAR(DATE(YEAR(lex_jul_2014[[#This Row],[Date]]),MONTH(lex_jul_2014[[#This Row],[Date]])+6,1))</f>
        <v>2017</v>
      </c>
      <c r="E3305" s="39" t="str">
        <f>TEXT(lex_jul_2014[[#This Row],[Date]],"YYYY")</f>
        <v>2016</v>
      </c>
      <c r="F3305" s="39" t="s">
        <v>274</v>
      </c>
      <c r="G3305" s="28" t="str">
        <f>VLOOKUP(K3305,[1]LibPAS_data!$A$2:$C$600,3,FALSE)</f>
        <v>Navajo</v>
      </c>
      <c r="H3305" s="39">
        <v>14504</v>
      </c>
      <c r="I3305" s="39" t="s">
        <v>120</v>
      </c>
      <c r="J3305" s="7" t="str">
        <f>VLOOKUP(K3305,[1]LibPAS_data!$A$2:$C$601,2,FALSE)</f>
        <v>Snowflake-Taylor Public Library</v>
      </c>
      <c r="K3305" s="11" t="s">
        <v>244</v>
      </c>
      <c r="L3305" s="39" t="s">
        <v>114</v>
      </c>
      <c r="M3305" s="39" t="s">
        <v>266</v>
      </c>
      <c r="N3305" s="39"/>
      <c r="O3305" s="39"/>
      <c r="P3305" s="39">
        <v>0</v>
      </c>
      <c r="Q3305" s="39">
        <v>0</v>
      </c>
      <c r="R3305" s="39">
        <v>0</v>
      </c>
      <c r="S3305" s="39">
        <v>0</v>
      </c>
      <c r="T3305" s="39">
        <v>0</v>
      </c>
      <c r="U3305" s="39">
        <v>0</v>
      </c>
      <c r="V3305" s="39">
        <v>0</v>
      </c>
    </row>
    <row r="3306" spans="1:22" x14ac:dyDescent="0.3">
      <c r="A3306" s="22">
        <f>VLOOKUP(lex_jul_2014[[#This Row],[Locationid]],[1]LibPAS_data!$A$2:$D$264,4,FALSE)</f>
        <v>2616</v>
      </c>
      <c r="B3306" s="10" t="str">
        <f>TEXT(C3306,"yyyy")&amp;"-"&amp;"Q"&amp;LOOKUP(MONTH(C3306),{1,4,7,10},{1,2,3,4})</f>
        <v>2016-Q4</v>
      </c>
      <c r="C3306" s="19">
        <v>42675</v>
      </c>
      <c r="D3306" s="7">
        <f>YEAR(DATE(YEAR(lex_jul_2014[[#This Row],[Date]]),MONTH(lex_jul_2014[[#This Row],[Date]])+6,1))</f>
        <v>2017</v>
      </c>
      <c r="E3306" s="39" t="str">
        <f>TEXT(lex_jul_2014[[#This Row],[Date]],"YYYY")</f>
        <v>2016</v>
      </c>
      <c r="F3306" s="39" t="s">
        <v>274</v>
      </c>
      <c r="G3306" s="28" t="str">
        <f>VLOOKUP(K3306,[1]LibPAS_data!$A$2:$C$600,3,FALSE)</f>
        <v>Pinal</v>
      </c>
      <c r="H3306" s="39">
        <v>13844</v>
      </c>
      <c r="I3306" s="39" t="s">
        <v>27</v>
      </c>
      <c r="J3306" s="7" t="str">
        <f>VLOOKUP(K3306,[1]LibPAS_data!$A$2:$C$601,2,FALSE)</f>
        <v>Superior Public Library</v>
      </c>
      <c r="K3306" s="13" t="s">
        <v>245</v>
      </c>
      <c r="L3306" s="39" t="s">
        <v>13</v>
      </c>
      <c r="M3306" s="39" t="s">
        <v>266</v>
      </c>
      <c r="N3306" s="39"/>
      <c r="O3306" s="39"/>
      <c r="P3306" s="39">
        <v>0</v>
      </c>
      <c r="Q3306" s="39">
        <v>0</v>
      </c>
      <c r="R3306" s="39">
        <v>0</v>
      </c>
      <c r="S3306" s="39">
        <v>0</v>
      </c>
      <c r="T3306" s="39">
        <v>0</v>
      </c>
      <c r="U3306" s="39">
        <v>0</v>
      </c>
      <c r="V3306" s="39">
        <v>0</v>
      </c>
    </row>
    <row r="3307" spans="1:22" x14ac:dyDescent="0.3">
      <c r="A3307" s="22">
        <f>VLOOKUP(lex_jul_2014[[#This Row],[Locationid]],[1]LibPAS_data!$A$2:$D$264,4,FALSE)</f>
        <v>140708</v>
      </c>
      <c r="B3307" s="10" t="str">
        <f>TEXT(C3307,"yyyy")&amp;"-"&amp;"Q"&amp;LOOKUP(MONTH(C3307),{1,4,7,10},{1,2,3,4})</f>
        <v>2016-Q4</v>
      </c>
      <c r="C3307" s="19">
        <v>42675</v>
      </c>
      <c r="D3307" s="7">
        <f>YEAR(DATE(YEAR(lex_jul_2014[[#This Row],[Date]]),MONTH(lex_jul_2014[[#This Row],[Date]])+6,1))</f>
        <v>2017</v>
      </c>
      <c r="E3307" s="39" t="str">
        <f>TEXT(lex_jul_2014[[#This Row],[Date]],"YYYY")</f>
        <v>2016</v>
      </c>
      <c r="F3307" s="39" t="s">
        <v>274</v>
      </c>
      <c r="G3307" s="28" t="str">
        <f>VLOOKUP(K3307,[1]LibPAS_data!$A$2:$C$600,3,FALSE)</f>
        <v>Maricopa</v>
      </c>
      <c r="H3307" s="39">
        <v>5355</v>
      </c>
      <c r="I3307" s="39" t="s">
        <v>108</v>
      </c>
      <c r="J3307" s="7" t="str">
        <f>VLOOKUP(K3307,[1]LibPAS_data!$A$2:$C$601,2,FALSE)</f>
        <v>Tempe Public Library</v>
      </c>
      <c r="K3307" s="11" t="s">
        <v>270</v>
      </c>
      <c r="L3307" s="39" t="s">
        <v>96</v>
      </c>
      <c r="M3307" s="39" t="s">
        <v>266</v>
      </c>
      <c r="N3307" s="39"/>
      <c r="O3307" s="39"/>
      <c r="P3307" s="39">
        <v>7</v>
      </c>
      <c r="Q3307" s="39">
        <v>1</v>
      </c>
      <c r="R3307" s="39">
        <v>14</v>
      </c>
      <c r="S3307" s="39">
        <v>0</v>
      </c>
      <c r="T3307" s="39">
        <v>0</v>
      </c>
      <c r="U3307" s="39">
        <v>0</v>
      </c>
      <c r="V3307" s="39">
        <v>46</v>
      </c>
    </row>
    <row r="3308" spans="1:22" x14ac:dyDescent="0.3">
      <c r="A3308" s="22" t="str">
        <f>VLOOKUP(lex_jul_2014[[#This Row],[Locationid]],[1]LibPAS_data!$A$2:$D$264,4,FALSE)</f>
        <v>N/A</v>
      </c>
      <c r="B3308" s="10" t="str">
        <f>TEXT(C3308,"yyyy")&amp;"-"&amp;"Q"&amp;LOOKUP(MONTH(C3308),{1,4,7,10},{1,2,3,4})</f>
        <v>2016-Q4</v>
      </c>
      <c r="C3308" s="19">
        <v>42675</v>
      </c>
      <c r="D3308" s="7">
        <f>YEAR(DATE(YEAR(lex_jul_2014[[#This Row],[Date]]),MONTH(lex_jul_2014[[#This Row],[Date]])+6,1))</f>
        <v>2017</v>
      </c>
      <c r="E3308" s="39" t="str">
        <f>TEXT(lex_jul_2014[[#This Row],[Date]],"YYYY")</f>
        <v>2016</v>
      </c>
      <c r="F3308" s="39" t="s">
        <v>274</v>
      </c>
      <c r="G3308" s="28" t="str">
        <f>VLOOKUP(K3308,[1]LibPAS_data!$A$2:$C$600,3,FALSE)</f>
        <v>Mohave</v>
      </c>
      <c r="H3308" s="39">
        <v>14491</v>
      </c>
      <c r="I3308" s="39" t="s">
        <v>32</v>
      </c>
      <c r="J3308" s="7" t="str">
        <f>VLOOKUP(K3308,[1]LibPAS_data!$A$2:$C$601,2,FALSE)</f>
        <v>The Edward McElwain Memorial Lib</v>
      </c>
      <c r="K3308" s="13" t="s">
        <v>246</v>
      </c>
      <c r="L3308" s="39" t="s">
        <v>28</v>
      </c>
      <c r="M3308" s="39" t="s">
        <v>266</v>
      </c>
      <c r="N3308" s="39"/>
      <c r="O3308" s="39"/>
      <c r="P3308" s="39">
        <v>0</v>
      </c>
      <c r="Q3308" s="39">
        <v>0</v>
      </c>
      <c r="R3308" s="39">
        <v>0</v>
      </c>
      <c r="S3308" s="39">
        <v>0</v>
      </c>
      <c r="T3308" s="39">
        <v>0</v>
      </c>
      <c r="U3308" s="39">
        <v>0</v>
      </c>
      <c r="V3308" s="39">
        <v>0</v>
      </c>
    </row>
    <row r="3309" spans="1:22" x14ac:dyDescent="0.3">
      <c r="A3309" s="22">
        <f>VLOOKUP(lex_jul_2014[[#This Row],[Locationid]],[1]LibPAS_data!$A$2:$D$264,4,FALSE)</f>
        <v>4415</v>
      </c>
      <c r="B3309" s="10" t="str">
        <f>TEXT(C3309,"yyyy")&amp;"-"&amp;"Q"&amp;LOOKUP(MONTH(C3309),{1,4,7,10},{1,2,3,4})</f>
        <v>2016-Q4</v>
      </c>
      <c r="C3309" s="19">
        <v>42675</v>
      </c>
      <c r="D3309" s="7">
        <f>YEAR(DATE(YEAR(lex_jul_2014[[#This Row],[Date]]),MONTH(lex_jul_2014[[#This Row],[Date]])+6,1))</f>
        <v>2017</v>
      </c>
      <c r="E3309" s="39" t="str">
        <f>TEXT(lex_jul_2014[[#This Row],[Date]],"YYYY")</f>
        <v>2016</v>
      </c>
      <c r="F3309" s="39" t="s">
        <v>274</v>
      </c>
      <c r="G3309" s="28" t="str">
        <f>VLOOKUP(K3309,[1]LibPAS_data!$A$2:$C$600,3,FALSE)</f>
        <v>Maricopa</v>
      </c>
      <c r="H3309" s="39">
        <v>14485</v>
      </c>
      <c r="I3309" s="39" t="s">
        <v>104</v>
      </c>
      <c r="J3309" s="7" t="str">
        <f>VLOOKUP(K3309,[1]LibPAS_data!$A$2:$C$601,2,FALSE)</f>
        <v>Tolleson Public Library</v>
      </c>
      <c r="K3309" s="11" t="s">
        <v>247</v>
      </c>
      <c r="L3309" s="39" t="s">
        <v>96</v>
      </c>
      <c r="M3309" s="39" t="s">
        <v>266</v>
      </c>
      <c r="N3309" s="39"/>
      <c r="O3309" s="39"/>
      <c r="P3309" s="39">
        <v>0</v>
      </c>
      <c r="Q3309" s="39">
        <v>0</v>
      </c>
      <c r="R3309" s="39">
        <v>0</v>
      </c>
      <c r="S3309" s="39">
        <v>0</v>
      </c>
      <c r="T3309" s="39">
        <v>0</v>
      </c>
      <c r="U3309" s="39">
        <v>0</v>
      </c>
      <c r="V3309" s="39">
        <v>0</v>
      </c>
    </row>
    <row r="3310" spans="1:22" x14ac:dyDescent="0.3">
      <c r="A3310" s="22">
        <f>VLOOKUP(lex_jul_2014[[#This Row],[Locationid]],[1]LibPAS_data!$A$2:$D$264,4,FALSE)</f>
        <v>1184</v>
      </c>
      <c r="B3310" s="10" t="str">
        <f>TEXT(C3310,"yyyy")&amp;"-"&amp;"Q"&amp;LOOKUP(MONTH(C3310),{1,4,7,10},{1,2,3,4})</f>
        <v>2016-Q4</v>
      </c>
      <c r="C3310" s="19">
        <v>42675</v>
      </c>
      <c r="D3310" s="7">
        <f>YEAR(DATE(YEAR(lex_jul_2014[[#This Row],[Date]]),MONTH(lex_jul_2014[[#This Row],[Date]])+6,1))</f>
        <v>2017</v>
      </c>
      <c r="E3310" s="39" t="str">
        <f>TEXT(lex_jul_2014[[#This Row],[Date]],"YYYY")</f>
        <v>2016</v>
      </c>
      <c r="F3310" s="39" t="s">
        <v>274</v>
      </c>
      <c r="G3310" s="28" t="str">
        <f>VLOOKUP(K3310,[1]LibPAS_data!$A$2:$C$600,3,FALSE)</f>
        <v>Cochise</v>
      </c>
      <c r="H3310" s="39">
        <v>14451</v>
      </c>
      <c r="I3310" s="39" t="s">
        <v>77</v>
      </c>
      <c r="J3310" s="7" t="str">
        <f>VLOOKUP(K3310,[1]LibPAS_data!$A$2:$C$601,2,FALSE)</f>
        <v>Tombstone City Library</v>
      </c>
      <c r="K3310" s="13" t="s">
        <v>248</v>
      </c>
      <c r="L3310" s="39" t="s">
        <v>76</v>
      </c>
      <c r="M3310" s="39" t="s">
        <v>266</v>
      </c>
      <c r="N3310" s="39"/>
      <c r="O3310" s="39"/>
      <c r="P3310" s="39">
        <v>0</v>
      </c>
      <c r="Q3310" s="39">
        <v>0</v>
      </c>
      <c r="R3310" s="39">
        <v>0</v>
      </c>
      <c r="S3310" s="39">
        <v>0</v>
      </c>
      <c r="T3310" s="39">
        <v>0</v>
      </c>
      <c r="U3310" s="39">
        <v>0</v>
      </c>
      <c r="V3310" s="39">
        <v>0</v>
      </c>
    </row>
    <row r="3311" spans="1:22" x14ac:dyDescent="0.3">
      <c r="A3311" s="22">
        <f>VLOOKUP(lex_jul_2014[[#This Row],[Locationid]],[1]LibPAS_data!$A$2:$D$264,4,FALSE)</f>
        <v>2341</v>
      </c>
      <c r="B3311" s="10" t="str">
        <f>TEXT(C3311,"yyyy")&amp;"-"&amp;"Q"&amp;LOOKUP(MONTH(C3311),{1,4,7,10},{1,2,3,4})</f>
        <v>2016-Q4</v>
      </c>
      <c r="C3311" s="19">
        <v>42675</v>
      </c>
      <c r="D3311" s="7">
        <f>YEAR(DATE(YEAR(lex_jul_2014[[#This Row],[Date]]),MONTH(lex_jul_2014[[#This Row],[Date]])+6,1))</f>
        <v>2017</v>
      </c>
      <c r="E3311" s="39" t="str">
        <f>TEXT(lex_jul_2014[[#This Row],[Date]],"YYYY")</f>
        <v>2016</v>
      </c>
      <c r="F3311" s="39" t="s">
        <v>274</v>
      </c>
      <c r="G3311" s="28" t="str">
        <f>VLOOKUP(K3311,[1]LibPAS_data!$A$2:$C$600,3,FALSE)</f>
        <v>Gila</v>
      </c>
      <c r="H3311" s="39">
        <v>14463</v>
      </c>
      <c r="I3311" s="39" t="s">
        <v>90</v>
      </c>
      <c r="J3311" s="7" t="str">
        <f>VLOOKUP(K3311,[1]LibPAS_data!$A$2:$C$601,2,FALSE)</f>
        <v>Tonto Basin Public</v>
      </c>
      <c r="K3311" s="11" t="s">
        <v>249</v>
      </c>
      <c r="L3311" s="39" t="s">
        <v>84</v>
      </c>
      <c r="M3311" s="39" t="s">
        <v>266</v>
      </c>
      <c r="N3311" s="39"/>
      <c r="O3311" s="39"/>
      <c r="P3311" s="39">
        <v>0</v>
      </c>
      <c r="Q3311" s="39">
        <v>0</v>
      </c>
      <c r="R3311" s="39">
        <v>0</v>
      </c>
      <c r="S3311" s="39">
        <v>0</v>
      </c>
      <c r="T3311" s="39">
        <v>0</v>
      </c>
      <c r="U3311" s="39">
        <v>0</v>
      </c>
      <c r="V3311" s="39">
        <v>0</v>
      </c>
    </row>
    <row r="3312" spans="1:22" x14ac:dyDescent="0.3">
      <c r="A3312" s="22" t="e">
        <f>VLOOKUP(lex_jul_2014[[#This Row],[Locationid]],[1]LibPAS_data!$A$2:$D$264,4,FALSE)</f>
        <v>#N/A</v>
      </c>
      <c r="B3312" s="10" t="str">
        <f>TEXT(C3312,"yyyy")&amp;"-"&amp;"Q"&amp;LOOKUP(MONTH(C3312),{1,4,7,10},{1,2,3,4})</f>
        <v>2016-Q4</v>
      </c>
      <c r="C3312" s="19">
        <v>42675</v>
      </c>
      <c r="D3312" s="7">
        <f>YEAR(DATE(YEAR(lex_jul_2014[[#This Row],[Date]]),MONTH(lex_jul_2014[[#This Row],[Date]])+6,1))</f>
        <v>2017</v>
      </c>
      <c r="E3312" s="39" t="str">
        <f>TEXT(lex_jul_2014[[#This Row],[Date]],"YYYY")</f>
        <v>2016</v>
      </c>
      <c r="F3312" s="39" t="s">
        <v>274</v>
      </c>
      <c r="G3312" s="28" t="str">
        <f>VLOOKUP(K3312,[1]LibPAS_data!$A$2:$C$600,3,FALSE)</f>
        <v>Coconino</v>
      </c>
      <c r="H3312" s="39">
        <v>14457</v>
      </c>
      <c r="I3312" s="39" t="s">
        <v>68</v>
      </c>
      <c r="J3312" s="7" t="str">
        <f>VLOOKUP(K3312,[1]LibPAS_data!$A$2:$C$601,2,FALSE)</f>
        <v>Tuba City Public Library</v>
      </c>
      <c r="K3312" s="13" t="s">
        <v>250</v>
      </c>
      <c r="L3312" s="39" t="s">
        <v>62</v>
      </c>
      <c r="M3312" s="39" t="s">
        <v>266</v>
      </c>
      <c r="N3312" s="39"/>
      <c r="O3312" s="39"/>
      <c r="P3312" s="39">
        <v>0</v>
      </c>
      <c r="Q3312" s="39">
        <v>0</v>
      </c>
      <c r="R3312" s="39">
        <v>0</v>
      </c>
      <c r="S3312" s="39">
        <v>0</v>
      </c>
      <c r="T3312" s="39">
        <v>0</v>
      </c>
      <c r="U3312" s="39">
        <v>0</v>
      </c>
      <c r="V3312" s="39">
        <v>0</v>
      </c>
    </row>
    <row r="3313" spans="1:22" x14ac:dyDescent="0.3">
      <c r="A3313" s="22">
        <f>VLOOKUP(lex_jul_2014[[#This Row],[Locationid]],[1]LibPAS_data!$A$2:$D$264,4,FALSE)</f>
        <v>1843</v>
      </c>
      <c r="B3313" s="10" t="str">
        <f>TEXT(C3313,"yyyy")&amp;"-"&amp;"Q"&amp;LOOKUP(MONTH(C3313),{1,4,7,10},{1,2,3,4})</f>
        <v>2016-Q4</v>
      </c>
      <c r="C3313" s="19">
        <v>42675</v>
      </c>
      <c r="D3313" s="7">
        <f>YEAR(DATE(YEAR(lex_jul_2014[[#This Row],[Date]]),MONTH(lex_jul_2014[[#This Row],[Date]])+6,1))</f>
        <v>2017</v>
      </c>
      <c r="E3313" s="39" t="str">
        <f>TEXT(lex_jul_2014[[#This Row],[Date]],"YYYY")</f>
        <v>2016</v>
      </c>
      <c r="F3313" s="39" t="s">
        <v>274</v>
      </c>
      <c r="G3313" s="28" t="str">
        <f>VLOOKUP(K3313,[1]LibPAS_data!$A$2:$C$600,3,FALSE)</f>
        <v>Pima</v>
      </c>
      <c r="H3313" s="39">
        <v>14512</v>
      </c>
      <c r="I3313" s="39" t="s">
        <v>134</v>
      </c>
      <c r="J3313" s="7" t="str">
        <f>VLOOKUP(K3313,[1]LibPAS_data!$A$2:$C$601,2,FALSE)</f>
        <v>Venito Garcia Library</v>
      </c>
      <c r="K3313" s="11" t="s">
        <v>251</v>
      </c>
      <c r="L3313" s="39" t="s">
        <v>131</v>
      </c>
      <c r="M3313" s="39" t="s">
        <v>266</v>
      </c>
      <c r="N3313" s="39"/>
      <c r="O3313" s="39"/>
      <c r="P3313" s="39">
        <v>0</v>
      </c>
      <c r="Q3313" s="39">
        <v>0</v>
      </c>
      <c r="R3313" s="39">
        <v>0</v>
      </c>
      <c r="S3313" s="39">
        <v>0</v>
      </c>
      <c r="T3313" s="39">
        <v>0</v>
      </c>
      <c r="U3313" s="39">
        <v>0</v>
      </c>
      <c r="V3313" s="39">
        <v>0</v>
      </c>
    </row>
    <row r="3314" spans="1:22" x14ac:dyDescent="0.3">
      <c r="A3314" s="22" t="e">
        <f>VLOOKUP(lex_jul_2014[[#This Row],[Locationid]],[1]LibPAS_data!$A$2:$D$264,4,FALSE)</f>
        <v>#N/A</v>
      </c>
      <c r="B3314" s="10" t="str">
        <f>TEXT(C3314,"yyyy")&amp;"-"&amp;"Q"&amp;LOOKUP(MONTH(C3314),{1,4,7,10},{1,2,3,4})</f>
        <v>2016-Q4</v>
      </c>
      <c r="C3314" s="19">
        <v>42675</v>
      </c>
      <c r="D3314" s="7">
        <f>YEAR(DATE(YEAR(lex_jul_2014[[#This Row],[Date]]),MONTH(lex_jul_2014[[#This Row],[Date]])+6,1))</f>
        <v>2017</v>
      </c>
      <c r="E3314" s="39" t="str">
        <f>TEXT(lex_jul_2014[[#This Row],[Date]],"YYYY")</f>
        <v>2016</v>
      </c>
      <c r="F3314" s="39" t="s">
        <v>274</v>
      </c>
      <c r="G3314" s="28" t="str">
        <f>VLOOKUP(K3314,[1]LibPAS_data!$A$2:$C$600,3,FALSE)</f>
        <v>Pinal</v>
      </c>
      <c r="H3314" s="39">
        <v>14443</v>
      </c>
      <c r="I3314" s="39" t="s">
        <v>21</v>
      </c>
      <c r="J3314" s="7" t="str">
        <f>VLOOKUP(K3314,[1]LibPAS_data!$A$2:$C$601,2,FALSE)</f>
        <v>Vista Grande Library</v>
      </c>
      <c r="K3314" s="13" t="s">
        <v>252</v>
      </c>
      <c r="L3314" s="39" t="s">
        <v>13</v>
      </c>
      <c r="M3314" s="39" t="s">
        <v>266</v>
      </c>
      <c r="N3314" s="39"/>
      <c r="O3314" s="39"/>
      <c r="P3314" s="39">
        <v>0</v>
      </c>
      <c r="Q3314" s="39">
        <v>0</v>
      </c>
      <c r="R3314" s="39">
        <v>0</v>
      </c>
      <c r="S3314" s="39">
        <v>0</v>
      </c>
      <c r="T3314" s="39">
        <v>0</v>
      </c>
      <c r="U3314" s="39">
        <v>0</v>
      </c>
      <c r="V3314" s="39">
        <v>0</v>
      </c>
    </row>
    <row r="3315" spans="1:22" x14ac:dyDescent="0.3">
      <c r="A3315" s="22" t="str">
        <f>VLOOKUP(lex_jul_2014[[#This Row],[Locationid]],[1]LibPAS_data!$A$2:$D$264,4,FALSE)</f>
        <v>N/A</v>
      </c>
      <c r="B3315" s="10" t="str">
        <f>TEXT(C3315,"yyyy")&amp;"-"&amp;"Q"&amp;LOOKUP(MONTH(C3315),{1,4,7,10},{1,2,3,4})</f>
        <v>2016-Q4</v>
      </c>
      <c r="C3315" s="19">
        <v>42675</v>
      </c>
      <c r="D3315" s="7">
        <f>YEAR(DATE(YEAR(lex_jul_2014[[#This Row],[Date]]),MONTH(lex_jul_2014[[#This Row],[Date]])+6,1))</f>
        <v>2017</v>
      </c>
      <c r="E3315" s="39" t="str">
        <f>TEXT(lex_jul_2014[[#This Row],[Date]],"YYYY")</f>
        <v>2016</v>
      </c>
      <c r="F3315" s="39" t="s">
        <v>274</v>
      </c>
      <c r="G3315" s="28" t="str">
        <f>VLOOKUP(K3315,[1]LibPAS_data!$A$2:$C$600,3,FALSE)</f>
        <v>Maricopa</v>
      </c>
      <c r="H3315" s="39">
        <v>14481</v>
      </c>
      <c r="I3315" s="39" t="s">
        <v>111</v>
      </c>
      <c r="J3315" s="7" t="str">
        <f>VLOOKUP(K3315,[1]LibPAS_data!$A$2:$C$601,2,FALSE)</f>
        <v>Wickenburg Public Library</v>
      </c>
      <c r="K3315" s="11" t="s">
        <v>253</v>
      </c>
      <c r="L3315" s="39" t="s">
        <v>96</v>
      </c>
      <c r="M3315" s="39" t="s">
        <v>266</v>
      </c>
      <c r="N3315" s="39"/>
      <c r="O3315" s="39"/>
      <c r="P3315" s="39">
        <v>0</v>
      </c>
      <c r="Q3315" s="39">
        <v>0</v>
      </c>
      <c r="R3315" s="39">
        <v>0</v>
      </c>
      <c r="S3315" s="39">
        <v>0</v>
      </c>
      <c r="T3315" s="39">
        <v>0</v>
      </c>
      <c r="U3315" s="39">
        <v>0</v>
      </c>
      <c r="V3315" s="39">
        <v>0</v>
      </c>
    </row>
    <row r="3316" spans="1:22" x14ac:dyDescent="0.3">
      <c r="A3316" s="22" t="e">
        <f>VLOOKUP(lex_jul_2014[[#This Row],[Locationid]],[1]LibPAS_data!$A$2:$D$264,4,FALSE)</f>
        <v>#N/A</v>
      </c>
      <c r="B3316" s="10" t="str">
        <f>TEXT(C3316,"yyyy")&amp;"-"&amp;"Q"&amp;LOOKUP(MONTH(C3316),{1,4,7,10},{1,2,3,4})</f>
        <v>2016-Q4</v>
      </c>
      <c r="C3316" s="19">
        <v>42675</v>
      </c>
      <c r="D3316" s="7">
        <f>YEAR(DATE(YEAR(lex_jul_2014[[#This Row],[Date]]),MONTH(lex_jul_2014[[#This Row],[Date]])+6,1))</f>
        <v>2017</v>
      </c>
      <c r="E3316" s="39" t="str">
        <f>TEXT(lex_jul_2014[[#This Row],[Date]],"YYYY")</f>
        <v>2016</v>
      </c>
      <c r="F3316" s="39" t="s">
        <v>274</v>
      </c>
      <c r="G3316" s="28" t="str">
        <f>VLOOKUP(K3316,[1]LibPAS_data!$A$2:$C$600,3,FALSE)</f>
        <v>Yavapai</v>
      </c>
      <c r="H3316" s="39">
        <v>14551</v>
      </c>
      <c r="I3316" s="39" t="s">
        <v>43</v>
      </c>
      <c r="J3316" s="7" t="str">
        <f>VLOOKUP(K3316,[1]LibPAS_data!$A$2:$C$601,2,FALSE)</f>
        <v>Wilhoit Public Library</v>
      </c>
      <c r="K3316" s="13" t="s">
        <v>254</v>
      </c>
      <c r="L3316" s="39" t="s">
        <v>39</v>
      </c>
      <c r="M3316" s="39" t="s">
        <v>266</v>
      </c>
      <c r="N3316" s="39"/>
      <c r="O3316" s="39"/>
      <c r="P3316" s="39">
        <v>0</v>
      </c>
      <c r="Q3316" s="39">
        <v>0</v>
      </c>
      <c r="R3316" s="39">
        <v>0</v>
      </c>
      <c r="S3316" s="39">
        <v>0</v>
      </c>
      <c r="T3316" s="39">
        <v>0</v>
      </c>
      <c r="U3316" s="39">
        <v>0</v>
      </c>
      <c r="V3316" s="39">
        <v>0</v>
      </c>
    </row>
    <row r="3317" spans="1:22" x14ac:dyDescent="0.3">
      <c r="A3317" s="22" t="str">
        <f>VLOOKUP(lex_jul_2014[[#This Row],[Locationid]],[1]LibPAS_data!$A$2:$D$264,4,FALSE)</f>
        <v>N/A</v>
      </c>
      <c r="B3317" s="10" t="str">
        <f>TEXT(C3317,"yyyy")&amp;"-"&amp;"Q"&amp;LOOKUP(MONTH(C3317),{1,4,7,10},{1,2,3,4})</f>
        <v>2016-Q4</v>
      </c>
      <c r="C3317" s="19">
        <v>42675</v>
      </c>
      <c r="D3317" s="7">
        <f>YEAR(DATE(YEAR(lex_jul_2014[[#This Row],[Date]]),MONTH(lex_jul_2014[[#This Row],[Date]])+6,1))</f>
        <v>2017</v>
      </c>
      <c r="E3317" s="39" t="str">
        <f>TEXT(lex_jul_2014[[#This Row],[Date]],"YYYY")</f>
        <v>2016</v>
      </c>
      <c r="F3317" s="39" t="s">
        <v>274</v>
      </c>
      <c r="G3317" s="28" t="str">
        <f>VLOOKUP(K3317,[1]LibPAS_data!$A$2:$C$600,3,FALSE)</f>
        <v>Coconino</v>
      </c>
      <c r="H3317" s="39">
        <v>13090</v>
      </c>
      <c r="I3317" s="39" t="s">
        <v>61</v>
      </c>
      <c r="J3317" s="7" t="str">
        <f>VLOOKUP(K3317,[1]LibPAS_data!$A$2:$C$601,2,FALSE)</f>
        <v>Williams Public Library</v>
      </c>
      <c r="K3317" s="11" t="s">
        <v>255</v>
      </c>
      <c r="L3317" s="39" t="s">
        <v>62</v>
      </c>
      <c r="M3317" s="39" t="s">
        <v>266</v>
      </c>
      <c r="N3317" s="39"/>
      <c r="O3317" s="39"/>
      <c r="P3317" s="39">
        <v>0</v>
      </c>
      <c r="Q3317" s="39">
        <v>0</v>
      </c>
      <c r="R3317" s="39">
        <v>0</v>
      </c>
      <c r="S3317" s="39">
        <v>0</v>
      </c>
      <c r="T3317" s="39">
        <v>0</v>
      </c>
      <c r="U3317" s="39">
        <v>0</v>
      </c>
      <c r="V3317" s="39">
        <v>0</v>
      </c>
    </row>
    <row r="3318" spans="1:22" x14ac:dyDescent="0.3">
      <c r="A3318" s="22">
        <f>VLOOKUP(lex_jul_2014[[#This Row],[Locationid]],[1]LibPAS_data!$A$2:$D$264,4,FALSE)</f>
        <v>3037</v>
      </c>
      <c r="B3318" s="10" t="str">
        <f>TEXT(C3318,"yyyy")&amp;"-"&amp;"Q"&amp;LOOKUP(MONTH(C3318),{1,4,7,10},{1,2,3,4})</f>
        <v>2016-Q4</v>
      </c>
      <c r="C3318" s="19">
        <v>42675</v>
      </c>
      <c r="D3318" s="7">
        <f>YEAR(DATE(YEAR(lex_jul_2014[[#This Row],[Date]]),MONTH(lex_jul_2014[[#This Row],[Date]])+6,1))</f>
        <v>2017</v>
      </c>
      <c r="E3318" s="39" t="str">
        <f>TEXT(lex_jul_2014[[#This Row],[Date]],"YYYY")</f>
        <v>2016</v>
      </c>
      <c r="F3318" s="39" t="s">
        <v>274</v>
      </c>
      <c r="G3318" s="28" t="str">
        <f>VLOOKUP(K3318,[1]LibPAS_data!$A$2:$C$600,3,FALSE)</f>
        <v>Navajo</v>
      </c>
      <c r="H3318" s="39">
        <v>14505</v>
      </c>
      <c r="I3318" s="39" t="s">
        <v>121</v>
      </c>
      <c r="J3318" s="7" t="str">
        <f>VLOOKUP(K3318,[1]LibPAS_data!$A$2:$C$601,2,FALSE)</f>
        <v>Winslow Public Library</v>
      </c>
      <c r="K3318" s="13" t="s">
        <v>256</v>
      </c>
      <c r="L3318" s="39" t="s">
        <v>114</v>
      </c>
      <c r="M3318" s="39" t="s">
        <v>266</v>
      </c>
      <c r="N3318" s="39"/>
      <c r="O3318" s="39"/>
      <c r="P3318" s="39">
        <v>0</v>
      </c>
      <c r="Q3318" s="39">
        <v>0</v>
      </c>
      <c r="R3318" s="39">
        <v>0</v>
      </c>
      <c r="S3318" s="39">
        <v>0</v>
      </c>
      <c r="T3318" s="39">
        <v>0</v>
      </c>
      <c r="U3318" s="39">
        <v>0</v>
      </c>
      <c r="V3318" s="39">
        <v>0</v>
      </c>
    </row>
    <row r="3319" spans="1:22" x14ac:dyDescent="0.3">
      <c r="A3319" s="22" t="e">
        <f>VLOOKUP(lex_jul_2014[[#This Row],[Locationid]],[1]LibPAS_data!$A$2:$D$264,4,FALSE)</f>
        <v>#N/A</v>
      </c>
      <c r="B3319" s="10" t="str">
        <f>TEXT(C3319,"yyyy")&amp;"-"&amp;"Q"&amp;LOOKUP(MONTH(C3319),{1,4,7,10},{1,2,3,4})</f>
        <v>2016-Q4</v>
      </c>
      <c r="C3319" s="19">
        <v>42675</v>
      </c>
      <c r="D3319" s="7">
        <f>YEAR(DATE(YEAR(lex_jul_2014[[#This Row],[Date]]),MONTH(lex_jul_2014[[#This Row],[Date]])+6,1))</f>
        <v>2017</v>
      </c>
      <c r="E3319" s="39" t="str">
        <f>TEXT(lex_jul_2014[[#This Row],[Date]],"YYYY")</f>
        <v>2016</v>
      </c>
      <c r="F3319" s="39" t="s">
        <v>274</v>
      </c>
      <c r="G3319" s="28" t="str">
        <f>VLOOKUP(K3319,[1]LibPAS_data!$A$2:$C$600,3,FALSE)</f>
        <v>Navajo</v>
      </c>
      <c r="H3319" s="39">
        <v>14506</v>
      </c>
      <c r="I3319" s="39" t="s">
        <v>122</v>
      </c>
      <c r="J3319" s="7" t="str">
        <f>VLOOKUP(K3319,[1]LibPAS_data!$A$2:$C$601,2,FALSE)</f>
        <v>Woodruff Community Library</v>
      </c>
      <c r="K3319" s="11" t="s">
        <v>257</v>
      </c>
      <c r="L3319" s="39" t="s">
        <v>114</v>
      </c>
      <c r="M3319" s="39" t="s">
        <v>266</v>
      </c>
      <c r="N3319" s="39"/>
      <c r="O3319" s="39"/>
      <c r="P3319" s="39">
        <v>0</v>
      </c>
      <c r="Q3319" s="39">
        <v>0</v>
      </c>
      <c r="R3319" s="39">
        <v>0</v>
      </c>
      <c r="S3319" s="39">
        <v>0</v>
      </c>
      <c r="T3319" s="39">
        <v>0</v>
      </c>
      <c r="U3319" s="39">
        <v>0</v>
      </c>
      <c r="V3319" s="39">
        <v>0</v>
      </c>
    </row>
    <row r="3320" spans="1:22" x14ac:dyDescent="0.3">
      <c r="A3320" s="22" t="e">
        <f>VLOOKUP(lex_jul_2014[[#This Row],[Locationid]],[1]LibPAS_data!$A$2:$D$264,4,FALSE)</f>
        <v>#N/A</v>
      </c>
      <c r="B3320" s="10" t="str">
        <f>TEXT(C3320,"yyyy")&amp;"-"&amp;"Q"&amp;LOOKUP(MONTH(C3320),{1,4,7,10},{1,2,3,4})</f>
        <v>2016-Q4</v>
      </c>
      <c r="C3320" s="19">
        <v>42675</v>
      </c>
      <c r="D3320" s="7">
        <f>YEAR(DATE(YEAR(lex_jul_2014[[#This Row],[Date]]),MONTH(lex_jul_2014[[#This Row],[Date]])+6,1))</f>
        <v>2017</v>
      </c>
      <c r="E3320" s="39" t="str">
        <f>TEXT(lex_jul_2014[[#This Row],[Date]],"YYYY")</f>
        <v>2016</v>
      </c>
      <c r="F3320" s="39" t="s">
        <v>274</v>
      </c>
      <c r="G3320" s="28" t="str">
        <f>VLOOKUP(K3320,[1]LibPAS_data!$A$2:$C$600,3,FALSE)</f>
        <v>Yavapai</v>
      </c>
      <c r="H3320" s="39">
        <v>14552</v>
      </c>
      <c r="I3320" s="39" t="s">
        <v>44</v>
      </c>
      <c r="J3320" s="7" t="str">
        <f>VLOOKUP(K3320,[1]LibPAS_data!$A$2:$C$601,2,FALSE)</f>
        <v>Yarnell Public Library</v>
      </c>
      <c r="K3320" s="13" t="s">
        <v>258</v>
      </c>
      <c r="L3320" s="39" t="s">
        <v>39</v>
      </c>
      <c r="M3320" s="39" t="s">
        <v>266</v>
      </c>
      <c r="N3320" s="39"/>
      <c r="O3320" s="39"/>
      <c r="P3320" s="39">
        <v>0</v>
      </c>
      <c r="Q3320" s="39">
        <v>0</v>
      </c>
      <c r="R3320" s="39">
        <v>0</v>
      </c>
      <c r="S3320" s="39">
        <v>0</v>
      </c>
      <c r="T3320" s="39">
        <v>0</v>
      </c>
      <c r="U3320" s="39">
        <v>0</v>
      </c>
      <c r="V3320" s="39">
        <v>0</v>
      </c>
    </row>
    <row r="3321" spans="1:22" x14ac:dyDescent="0.3">
      <c r="A3321" s="22">
        <f>VLOOKUP(lex_jul_2014[[#This Row],[Locationid]],[1]LibPAS_data!$A$2:$D$264,4,FALSE)</f>
        <v>9301</v>
      </c>
      <c r="B3321" s="10" t="str">
        <f>TEXT(C3321,"yyyy")&amp;"-"&amp;"Q"&amp;LOOKUP(MONTH(C3321),{1,4,7,10},{1,2,3,4})</f>
        <v>2016-Q4</v>
      </c>
      <c r="C3321" s="19">
        <v>42675</v>
      </c>
      <c r="D3321" s="7">
        <f>YEAR(DATE(YEAR(lex_jul_2014[[#This Row],[Date]]),MONTH(lex_jul_2014[[#This Row],[Date]])+6,1))</f>
        <v>2017</v>
      </c>
      <c r="E3321" s="39" t="str">
        <f>TEXT(lex_jul_2014[[#This Row],[Date]],"YYYY")</f>
        <v>2016</v>
      </c>
      <c r="F3321" s="39" t="s">
        <v>274</v>
      </c>
      <c r="G3321" s="28" t="str">
        <f>VLOOKUP(K3321,[1]LibPAS_data!$A$2:$C$600,3,FALSE)</f>
        <v>Yavapai</v>
      </c>
      <c r="H3321" s="39">
        <v>12675</v>
      </c>
      <c r="I3321" s="39" t="s">
        <v>40</v>
      </c>
      <c r="J3321" s="7" t="str">
        <f>VLOOKUP(K3321,[1]LibPAS_data!$A$2:$C$601,2,FALSE)</f>
        <v>Yavapai County Library District</v>
      </c>
      <c r="K3321" s="11" t="s">
        <v>259</v>
      </c>
      <c r="L3321" s="39" t="s">
        <v>39</v>
      </c>
      <c r="M3321" s="39" t="s">
        <v>266</v>
      </c>
      <c r="N3321" s="39"/>
      <c r="O3321" s="39"/>
      <c r="P3321" s="39">
        <v>1</v>
      </c>
      <c r="Q3321" s="39">
        <v>1</v>
      </c>
      <c r="R3321" s="39">
        <v>4</v>
      </c>
      <c r="S3321" s="39">
        <v>0</v>
      </c>
      <c r="T3321" s="39">
        <v>6</v>
      </c>
      <c r="U3321" s="39">
        <v>0</v>
      </c>
      <c r="V3321" s="39">
        <v>0</v>
      </c>
    </row>
    <row r="3322" spans="1:22" x14ac:dyDescent="0.3">
      <c r="A3322" s="22" t="str">
        <f>VLOOKUP(lex_jul_2014[[#This Row],[Locationid]],[1]LibPAS_data!$A$2:$D$264,4,FALSE)</f>
        <v>N/A</v>
      </c>
      <c r="B3322" s="10" t="str">
        <f>TEXT(C3322,"yyyy")&amp;"-"&amp;"Q"&amp;LOOKUP(MONTH(C3322),{1,4,7,10},{1,2,3,4})</f>
        <v>2016-Q4</v>
      </c>
      <c r="C3322" s="19">
        <v>42675</v>
      </c>
      <c r="D3322" s="7">
        <f>YEAR(DATE(YEAR(lex_jul_2014[[#This Row],[Date]]),MONTH(lex_jul_2014[[#This Row],[Date]])+6,1))</f>
        <v>2017</v>
      </c>
      <c r="E3322" s="39" t="str">
        <f>TEXT(lex_jul_2014[[#This Row],[Date]],"YYYY")</f>
        <v>2016</v>
      </c>
      <c r="F3322" s="39" t="s">
        <v>274</v>
      </c>
      <c r="G3322" s="28" t="str">
        <f>VLOOKUP(K3322,[1]LibPAS_data!$A$2:$C$600,3,FALSE)</f>
        <v>Yavapai</v>
      </c>
      <c r="H3322" s="39">
        <v>14518</v>
      </c>
      <c r="I3322" s="39" t="s">
        <v>41</v>
      </c>
      <c r="J3322" s="7" t="str">
        <f>VLOOKUP(K3322,[1]LibPAS_data!$A$2:$C$601,2,FALSE)</f>
        <v>Yavapai-Prescott Tribal Library</v>
      </c>
      <c r="K3322" s="13" t="s">
        <v>260</v>
      </c>
      <c r="L3322" s="39" t="s">
        <v>39</v>
      </c>
      <c r="M3322" s="39" t="s">
        <v>266</v>
      </c>
      <c r="N3322" s="39"/>
      <c r="O3322" s="39"/>
      <c r="P3322" s="39">
        <v>0</v>
      </c>
      <c r="Q3322" s="39">
        <v>0</v>
      </c>
      <c r="R3322" s="39">
        <v>0</v>
      </c>
      <c r="S3322" s="39">
        <v>0</v>
      </c>
      <c r="T3322" s="39">
        <v>0</v>
      </c>
      <c r="U3322" s="39">
        <v>0</v>
      </c>
      <c r="V3322" s="39">
        <v>0</v>
      </c>
    </row>
    <row r="3323" spans="1:22" x14ac:dyDescent="0.3">
      <c r="A3323" s="22">
        <f>VLOOKUP(lex_jul_2014[[#This Row],[Locationid]],[1]LibPAS_data!$A$2:$D$264,4,FALSE)</f>
        <v>790</v>
      </c>
      <c r="B3323" s="10" t="str">
        <f>TEXT(C3323,"yyyy")&amp;"-"&amp;"Q"&amp;LOOKUP(MONTH(C3323),{1,4,7,10},{1,2,3,4})</f>
        <v>2016-Q4</v>
      </c>
      <c r="C3323" s="19">
        <v>42675</v>
      </c>
      <c r="D3323" s="7">
        <f>YEAR(DATE(YEAR(lex_jul_2014[[#This Row],[Date]]),MONTH(lex_jul_2014[[#This Row],[Date]])+6,1))</f>
        <v>2017</v>
      </c>
      <c r="E3323" s="39" t="str">
        <f>TEXT(lex_jul_2014[[#This Row],[Date]],"YYYY")</f>
        <v>2016</v>
      </c>
      <c r="F3323" s="39" t="s">
        <v>274</v>
      </c>
      <c r="G3323" s="28" t="str">
        <f>VLOOKUP(K3323,[1]LibPAS_data!$A$2:$C$600,3,FALSE)</f>
        <v>Gila</v>
      </c>
      <c r="H3323" s="39">
        <v>14464</v>
      </c>
      <c r="I3323" s="39" t="s">
        <v>91</v>
      </c>
      <c r="J3323" s="7" t="str">
        <f>VLOOKUP(K3323,[1]LibPAS_data!$A$2:$C$601,2,FALSE)</f>
        <v>Young Public Library</v>
      </c>
      <c r="K3323" s="11" t="s">
        <v>261</v>
      </c>
      <c r="L3323" s="39" t="s">
        <v>84</v>
      </c>
      <c r="M3323" s="39" t="s">
        <v>266</v>
      </c>
      <c r="N3323" s="39"/>
      <c r="O3323" s="39"/>
      <c r="P3323" s="39">
        <v>0</v>
      </c>
      <c r="Q3323" s="39">
        <v>0</v>
      </c>
      <c r="R3323" s="39">
        <v>0</v>
      </c>
      <c r="S3323" s="39">
        <v>0</v>
      </c>
      <c r="T3323" s="39">
        <v>0</v>
      </c>
      <c r="U3323" s="39">
        <v>0</v>
      </c>
      <c r="V3323" s="39">
        <v>0</v>
      </c>
    </row>
    <row r="3324" spans="1:22" x14ac:dyDescent="0.3">
      <c r="A3324" s="22">
        <f>VLOOKUP(lex_jul_2014[[#This Row],[Locationid]],[1]LibPAS_data!$A$2:$D$264,4,FALSE)</f>
        <v>359</v>
      </c>
      <c r="B3324" s="10" t="str">
        <f>TEXT(C3324,"yyyy")&amp;"-"&amp;"Q"&amp;LOOKUP(MONTH(C3324),{1,4,7,10},{1,2,3,4})</f>
        <v>2016-Q4</v>
      </c>
      <c r="C3324" s="19">
        <v>42675</v>
      </c>
      <c r="D3324" s="7">
        <f>YEAR(DATE(YEAR(lex_jul_2014[[#This Row],[Date]]),MONTH(lex_jul_2014[[#This Row],[Date]])+6,1))</f>
        <v>2017</v>
      </c>
      <c r="E3324" s="39" t="str">
        <f>TEXT(lex_jul_2014[[#This Row],[Date]],"YYYY")</f>
        <v>2016</v>
      </c>
      <c r="F3324" s="39" t="s">
        <v>274</v>
      </c>
      <c r="G3324" s="28" t="str">
        <f>VLOOKUP(K3324,[1]LibPAS_data!$A$2:$C$600,3,FALSE)</f>
        <v>Maricopa</v>
      </c>
      <c r="H3324" s="39">
        <v>14486</v>
      </c>
      <c r="I3324" s="39" t="s">
        <v>105</v>
      </c>
      <c r="J3324" s="7" t="str">
        <f>VLOOKUP(K3324,[1]LibPAS_data!$A$2:$C$601,2,FALSE)</f>
        <v>Youngtown Public Library</v>
      </c>
      <c r="K3324" s="13" t="s">
        <v>262</v>
      </c>
      <c r="L3324" s="39" t="s">
        <v>96</v>
      </c>
      <c r="M3324" s="39" t="s">
        <v>266</v>
      </c>
      <c r="N3324" s="39"/>
      <c r="O3324" s="39"/>
      <c r="P3324" s="39">
        <v>0</v>
      </c>
      <c r="Q3324" s="39">
        <v>0</v>
      </c>
      <c r="R3324" s="39">
        <v>0</v>
      </c>
      <c r="S3324" s="39">
        <v>0</v>
      </c>
      <c r="T3324" s="39">
        <v>0</v>
      </c>
      <c r="U3324" s="39">
        <v>0</v>
      </c>
      <c r="V3324" s="39">
        <v>0</v>
      </c>
    </row>
    <row r="3325" spans="1:22" x14ac:dyDescent="0.3">
      <c r="A3325" s="27" t="e">
        <f>VLOOKUP(lex_jul_2014[[#This Row],[Locationid]],[1]LibPAS_data!$A$2:$D$264,4,FALSE)</f>
        <v>#N/A</v>
      </c>
      <c r="B3325" s="10" t="str">
        <f>TEXT(C3325,"yyyy")&amp;"-"&amp;"Q"&amp;LOOKUP(MONTH(C3325),{1,4,7,10},{1,2,3,4})</f>
        <v>2016-Q4</v>
      </c>
      <c r="C3325" s="19">
        <v>42675</v>
      </c>
      <c r="D3325" s="7">
        <f>YEAR(DATE(YEAR(lex_jul_2014[[#This Row],[Date]]),MONTH(lex_jul_2014[[#This Row],[Date]])+6,1))</f>
        <v>2017</v>
      </c>
      <c r="E3325" s="39" t="str">
        <f>TEXT(lex_jul_2014[[#This Row],[Date]],"YYYY")</f>
        <v>2016</v>
      </c>
      <c r="F3325" s="39" t="s">
        <v>274</v>
      </c>
      <c r="G3325" s="28" t="str">
        <f>VLOOKUP(K3325,[1]LibPAS_data!$A$2:$C$600,3,FALSE)</f>
        <v>Yuma</v>
      </c>
      <c r="H3325" s="2">
        <v>14527</v>
      </c>
      <c r="I3325" s="2" t="s">
        <v>140</v>
      </c>
      <c r="J3325" s="28" t="str">
        <f>VLOOKUP(K3325,[1]LibPAS_data!$A$2:$C$601,2,FALSE)</f>
        <v>Yuma County Library District</v>
      </c>
      <c r="K3325" s="29" t="s">
        <v>263</v>
      </c>
      <c r="L3325" s="2" t="s">
        <v>141</v>
      </c>
      <c r="M3325" s="39" t="s">
        <v>266</v>
      </c>
      <c r="N3325" s="2"/>
      <c r="O3325" s="2"/>
      <c r="P3325" s="2">
        <v>34</v>
      </c>
      <c r="Q3325" s="2">
        <v>4</v>
      </c>
      <c r="R3325" s="2">
        <v>64</v>
      </c>
      <c r="S3325" s="2">
        <v>25</v>
      </c>
      <c r="T3325" s="2">
        <v>1</v>
      </c>
      <c r="U3325" s="2">
        <v>1</v>
      </c>
      <c r="V3325" s="2">
        <v>0</v>
      </c>
    </row>
    <row r="3326" spans="1:22" x14ac:dyDescent="0.3">
      <c r="A3326" s="22">
        <f>VLOOKUP(lex_jul_2014[[#This Row],[Locationid]],[1]LibPAS_data!$A$2:$D$264,4,FALSE)</f>
        <v>1188</v>
      </c>
      <c r="B3326" s="10" t="str">
        <f>TEXT(C3326,"yyyy")&amp;"-"&amp;"Q"&amp;LOOKUP(MONTH(C3326),{1,4,7,10},{1,2,3,4})</f>
        <v>2016-Q4</v>
      </c>
      <c r="C3326" s="19">
        <v>42705</v>
      </c>
      <c r="D3326" s="7">
        <f>YEAR(DATE(YEAR(lex_jul_2014[[#This Row],[Date]]),MONTH(lex_jul_2014[[#This Row],[Date]])+6,1))</f>
        <v>2017</v>
      </c>
      <c r="E3326" s="39" t="str">
        <f>TEXT(lex_jul_2014[[#This Row],[Date]],"YYYY")</f>
        <v>2016</v>
      </c>
      <c r="F3326" t="str">
        <f>TEXT(lex_jul_2014[[#This Row],[Date]],"MMM")</f>
        <v>Dec</v>
      </c>
      <c r="G3326" s="7" t="str">
        <f>VLOOKUP(K3326,[1]LibPAS_data!$A$2:$C$600,3,FALSE)</f>
        <v>Pinal</v>
      </c>
      <c r="J3326" s="7" t="str">
        <f>VLOOKUP(K3326,[1]LibPAS_data!$A$2:$C$601,2,FALSE)</f>
        <v>Ak-Chin Indian Community Library</v>
      </c>
      <c r="K3326" s="13" t="s">
        <v>149</v>
      </c>
      <c r="L3326" s="39" t="s">
        <v>106</v>
      </c>
      <c r="M3326" s="39" t="s">
        <v>266</v>
      </c>
      <c r="N3326" s="39"/>
      <c r="O3326" s="39"/>
      <c r="P3326" s="39">
        <v>0</v>
      </c>
      <c r="Q3326" s="39">
        <v>0</v>
      </c>
      <c r="R3326" s="39">
        <v>0</v>
      </c>
      <c r="S3326" s="39">
        <v>0</v>
      </c>
      <c r="T3326" s="39">
        <v>0</v>
      </c>
      <c r="U3326" s="39">
        <v>0</v>
      </c>
      <c r="V3326" s="39">
        <v>0</v>
      </c>
    </row>
    <row r="3327" spans="1:22" x14ac:dyDescent="0.3">
      <c r="A3327" s="22">
        <f>VLOOKUP(lex_jul_2014[[#This Row],[Locationid]],[1]LibPAS_data!$A$2:$D$264,4,FALSE)</f>
        <v>11452</v>
      </c>
      <c r="B3327" s="10" t="str">
        <f>TEXT(C3327,"yyyy")&amp;"-"&amp;"Q"&amp;LOOKUP(MONTH(C3327),{1,4,7,10},{1,2,3,4})</f>
        <v>2016-Q4</v>
      </c>
      <c r="C3327" s="19">
        <v>42705</v>
      </c>
      <c r="D3327" s="7">
        <f>YEAR(DATE(YEAR(lex_jul_2014[[#This Row],[Date]]),MONTH(lex_jul_2014[[#This Row],[Date]])+6,1))</f>
        <v>2017</v>
      </c>
      <c r="E3327" s="39" t="str">
        <f>TEXT(lex_jul_2014[[#This Row],[Date]],"YYYY")</f>
        <v>2016</v>
      </c>
      <c r="F3327" s="39" t="str">
        <f>TEXT(lex_jul_2014[[#This Row],[Date]],"MMM")</f>
        <v>Dec</v>
      </c>
      <c r="G3327" s="7" t="str">
        <f>VLOOKUP(K3327,[1]LibPAS_data!$A$2:$C$600,3,FALSE)</f>
        <v>Apache</v>
      </c>
      <c r="J3327" s="7" t="str">
        <f>VLOOKUP(K3327,[1]LibPAS_data!$A$2:$C$601,2,FALSE)</f>
        <v>Apache County Library District Office</v>
      </c>
      <c r="K3327" s="13" t="s">
        <v>150</v>
      </c>
      <c r="L3327" s="39" t="s">
        <v>59</v>
      </c>
      <c r="M3327" s="39" t="s">
        <v>266</v>
      </c>
      <c r="N3327" s="39"/>
      <c r="O3327" s="39"/>
      <c r="P3327" s="39">
        <v>1</v>
      </c>
      <c r="Q3327" s="39">
        <v>1</v>
      </c>
      <c r="R3327" s="39">
        <v>6</v>
      </c>
      <c r="S3327" s="39">
        <v>0</v>
      </c>
      <c r="T3327" s="39">
        <v>0</v>
      </c>
      <c r="U3327" s="39">
        <v>0</v>
      </c>
      <c r="V3327" s="39">
        <v>0</v>
      </c>
    </row>
    <row r="3328" spans="1:22" x14ac:dyDescent="0.3">
      <c r="A3328" s="22">
        <f>VLOOKUP(lex_jul_2014[[#This Row],[Locationid]],[1]LibPAS_data!$A$2:$D$264,4,FALSE)</f>
        <v>63208</v>
      </c>
      <c r="B3328" s="10" t="str">
        <f>TEXT(C3328,"yyyy")&amp;"-"&amp;"Q"&amp;LOOKUP(MONTH(C3328),{1,4,7,10},{1,2,3,4})</f>
        <v>2016-Q4</v>
      </c>
      <c r="C3328" s="19">
        <v>42705</v>
      </c>
      <c r="D3328" s="7">
        <f>YEAR(DATE(YEAR(lex_jul_2014[[#This Row],[Date]]),MONTH(lex_jul_2014[[#This Row],[Date]])+6,1))</f>
        <v>2017</v>
      </c>
      <c r="E3328" s="39" t="str">
        <f>TEXT(lex_jul_2014[[#This Row],[Date]],"YYYY")</f>
        <v>2016</v>
      </c>
      <c r="F3328" s="39" t="str">
        <f>TEXT(lex_jul_2014[[#This Row],[Date]],"MMM")</f>
        <v>Dec</v>
      </c>
      <c r="G3328" s="7" t="str">
        <f>VLOOKUP(K3328,[1]LibPAS_data!$A$2:$C$600,3,FALSE)</f>
        <v>Pinal</v>
      </c>
      <c r="J3328" s="7" t="str">
        <f>VLOOKUP(K3328,[1]LibPAS_data!$A$2:$C$601,2,FALSE)</f>
        <v>Apache Junction Public Library</v>
      </c>
      <c r="K3328" s="13" t="s">
        <v>151</v>
      </c>
      <c r="L3328" s="39" t="s">
        <v>14</v>
      </c>
      <c r="M3328" s="39" t="s">
        <v>266</v>
      </c>
      <c r="N3328" s="39"/>
      <c r="O3328" s="39"/>
      <c r="P3328" s="39">
        <v>0</v>
      </c>
      <c r="Q3328" s="39">
        <v>0</v>
      </c>
      <c r="R3328" s="39">
        <v>0</v>
      </c>
      <c r="S3328" s="39">
        <v>0</v>
      </c>
      <c r="T3328" s="39">
        <v>0</v>
      </c>
      <c r="U3328" s="39">
        <v>0</v>
      </c>
      <c r="V3328" s="39">
        <v>0</v>
      </c>
    </row>
    <row r="3329" spans="1:22" x14ac:dyDescent="0.3">
      <c r="A3329" s="22" t="e">
        <f>VLOOKUP(lex_jul_2014[[#This Row],[Locationid]],[1]LibPAS_data!$A$2:$D$264,4,FALSE)</f>
        <v>#N/A</v>
      </c>
      <c r="B3329" s="10" t="str">
        <f>TEXT(C3329,"yyyy")&amp;"-"&amp;"Q"&amp;LOOKUP(MONTH(C3329),{1,4,7,10},{1,2,3,4})</f>
        <v>2016-Q4</v>
      </c>
      <c r="C3329" s="19">
        <v>42705</v>
      </c>
      <c r="D3329" s="7">
        <f>YEAR(DATE(YEAR(lex_jul_2014[[#This Row],[Date]]),MONTH(lex_jul_2014[[#This Row],[Date]])+6,1))</f>
        <v>2017</v>
      </c>
      <c r="E3329" s="39" t="str">
        <f>TEXT(lex_jul_2014[[#This Row],[Date]],"YYYY")</f>
        <v>2016</v>
      </c>
      <c r="F3329" s="39" t="str">
        <f>TEXT(lex_jul_2014[[#This Row],[Date]],"MMM")</f>
        <v>Dec</v>
      </c>
      <c r="G3329" s="7" t="str">
        <f>VLOOKUP(K3329,[1]LibPAS_data!$A$2:$C$600,3,FALSE)</f>
        <v>Pinal</v>
      </c>
      <c r="J3329" s="7" t="str">
        <f>VLOOKUP(K3329,[1]LibPAS_data!$A$2:$C$601,2,FALSE)</f>
        <v>Arizona City Community Library</v>
      </c>
      <c r="K3329" s="13" t="s">
        <v>152</v>
      </c>
      <c r="L3329" s="39" t="s">
        <v>15</v>
      </c>
      <c r="M3329" s="39" t="s">
        <v>266</v>
      </c>
      <c r="N3329" s="39"/>
      <c r="O3329" s="39"/>
      <c r="P3329" s="39">
        <v>0</v>
      </c>
      <c r="Q3329" s="39">
        <v>0</v>
      </c>
      <c r="R3329" s="39">
        <v>0</v>
      </c>
      <c r="S3329" s="39">
        <v>0</v>
      </c>
      <c r="T3329" s="39">
        <v>0</v>
      </c>
      <c r="U3329" s="39">
        <v>0</v>
      </c>
      <c r="V3329" s="39">
        <v>0</v>
      </c>
    </row>
    <row r="3330" spans="1:22" x14ac:dyDescent="0.3">
      <c r="A3330" s="22" t="e">
        <f>VLOOKUP(lex_jul_2014[[#This Row],[Locationid]],[1]LibPAS_data!$A$2:$D$264,4,FALSE)</f>
        <v>#N/A</v>
      </c>
      <c r="B3330" s="10" t="str">
        <f>TEXT(C3330,"yyyy")&amp;"-"&amp;"Q"&amp;LOOKUP(MONTH(C3330),{1,4,7,10},{1,2,3,4})</f>
        <v>2016-Q4</v>
      </c>
      <c r="C3330" s="19">
        <v>42705</v>
      </c>
      <c r="D3330" s="7">
        <f>YEAR(DATE(YEAR(lex_jul_2014[[#This Row],[Date]]),MONTH(lex_jul_2014[[#This Row],[Date]])+6,1))</f>
        <v>2017</v>
      </c>
      <c r="E3330" s="39" t="str">
        <f>TEXT(lex_jul_2014[[#This Row],[Date]],"YYYY")</f>
        <v>2016</v>
      </c>
      <c r="F3330" s="39" t="str">
        <f>TEXT(lex_jul_2014[[#This Row],[Date]],"MMM")</f>
        <v>Dec</v>
      </c>
      <c r="G3330" s="7" t="str">
        <f>VLOOKUP(K3330,[1]LibPAS_data!$A$2:$C$600,3,FALSE)</f>
        <v>State</v>
      </c>
      <c r="J3330" s="7" t="str">
        <f>VLOOKUP(K3330,[1]LibPAS_data!$A$2:$C$601,2,FALSE)</f>
        <v>Arizona State Library</v>
      </c>
      <c r="K3330" s="13" t="s">
        <v>153</v>
      </c>
      <c r="L3330" s="39" t="s">
        <v>143</v>
      </c>
      <c r="M3330" s="39" t="s">
        <v>266</v>
      </c>
      <c r="N3330" s="39"/>
      <c r="O3330" s="39"/>
      <c r="P3330" s="39">
        <v>16</v>
      </c>
      <c r="Q3330" s="39">
        <v>4</v>
      </c>
      <c r="R3330" s="39">
        <v>62</v>
      </c>
      <c r="S3330" s="39">
        <v>18</v>
      </c>
      <c r="T3330" s="39">
        <v>2</v>
      </c>
      <c r="U3330" s="39">
        <v>2</v>
      </c>
      <c r="V3330" s="39">
        <v>0</v>
      </c>
    </row>
    <row r="3331" spans="1:22" x14ac:dyDescent="0.3">
      <c r="A3331" s="22" t="e">
        <f>VLOOKUP(lex_jul_2014[[#This Row],[Locationid]],[1]LibPAS_data!$A$2:$D$264,4,FALSE)</f>
        <v>#N/A</v>
      </c>
      <c r="B3331" s="10" t="str">
        <f>TEXT(C3331,"yyyy")&amp;"-"&amp;"Q"&amp;LOOKUP(MONTH(C3331),{1,4,7,10},{1,2,3,4})</f>
        <v>2016-Q4</v>
      </c>
      <c r="C3331" s="19">
        <v>42705</v>
      </c>
      <c r="D3331" s="7">
        <f>YEAR(DATE(YEAR(lex_jul_2014[[#This Row],[Date]]),MONTH(lex_jul_2014[[#This Row],[Date]])+6,1))</f>
        <v>2017</v>
      </c>
      <c r="E3331" s="39" t="str">
        <f>TEXT(lex_jul_2014[[#This Row],[Date]],"YYYY")</f>
        <v>2016</v>
      </c>
      <c r="F3331" s="39" t="str">
        <f>TEXT(lex_jul_2014[[#This Row],[Date]],"MMM")</f>
        <v>Dec</v>
      </c>
      <c r="G3331" s="7" t="str">
        <f>VLOOKUP(K3331,[1]LibPAS_data!$A$2:$C$600,3,FALSE)</f>
        <v>Yavapai</v>
      </c>
      <c r="J3331" s="7" t="str">
        <f>VLOOKUP(K3331,[1]LibPAS_data!$A$2:$C$601,2,FALSE)</f>
        <v>Ash Fork Public Library</v>
      </c>
      <c r="K3331" s="13" t="s">
        <v>154</v>
      </c>
      <c r="L3331" s="39" t="s">
        <v>54</v>
      </c>
      <c r="M3331" s="39" t="s">
        <v>266</v>
      </c>
      <c r="N3331" s="39"/>
      <c r="O3331" s="39"/>
      <c r="P3331" s="39">
        <v>0</v>
      </c>
      <c r="Q3331" s="39">
        <v>0</v>
      </c>
      <c r="R3331" s="39">
        <v>0</v>
      </c>
      <c r="S3331" s="39">
        <v>0</v>
      </c>
      <c r="T3331" s="39">
        <v>0</v>
      </c>
      <c r="U3331" s="39">
        <v>0</v>
      </c>
      <c r="V3331" s="39">
        <v>0</v>
      </c>
    </row>
    <row r="3332" spans="1:22" x14ac:dyDescent="0.3">
      <c r="A3332" s="22" t="str">
        <f>VLOOKUP(lex_jul_2014[[#This Row],[Locationid]],[1]LibPAS_data!$A$2:$D$264,4,FALSE)</f>
        <v>N/A</v>
      </c>
      <c r="B3332" s="10" t="str">
        <f>TEXT(C3332,"yyyy")&amp;"-"&amp;"Q"&amp;LOOKUP(MONTH(C3332),{1,4,7,10},{1,2,3,4})</f>
        <v>2016-Q4</v>
      </c>
      <c r="C3332" s="19">
        <v>42705</v>
      </c>
      <c r="D3332" s="7">
        <f>YEAR(DATE(YEAR(lex_jul_2014[[#This Row],[Date]]),MONTH(lex_jul_2014[[#This Row],[Date]])+6,1))</f>
        <v>2017</v>
      </c>
      <c r="E3332" s="39" t="str">
        <f>TEXT(lex_jul_2014[[#This Row],[Date]],"YYYY")</f>
        <v>2016</v>
      </c>
      <c r="F3332" s="39" t="str">
        <f>TEXT(lex_jul_2014[[#This Row],[Date]],"MMM")</f>
        <v>Dec</v>
      </c>
      <c r="G3332" s="7" t="str">
        <f>VLOOKUP(K3332,[1]LibPAS_data!$A$2:$C$600,3,FALSE)</f>
        <v>Mohave</v>
      </c>
      <c r="J3332" s="7" t="str">
        <f>VLOOKUP(K3332,[1]LibPAS_data!$A$2:$C$601,2,FALSE)</f>
        <v>Ava Ich Asiit Tribal Library</v>
      </c>
      <c r="K3332" s="13" t="s">
        <v>155</v>
      </c>
      <c r="L3332" s="39" t="s">
        <v>30</v>
      </c>
      <c r="M3332" s="39" t="s">
        <v>266</v>
      </c>
      <c r="N3332" s="39"/>
      <c r="O3332" s="39"/>
      <c r="P3332" s="39">
        <v>0</v>
      </c>
      <c r="Q3332" s="39">
        <v>0</v>
      </c>
      <c r="R3332" s="39">
        <v>0</v>
      </c>
      <c r="S3332" s="39">
        <v>0</v>
      </c>
      <c r="T3332" s="39">
        <v>0</v>
      </c>
      <c r="U3332" s="39">
        <v>0</v>
      </c>
      <c r="V3332" s="39">
        <v>0</v>
      </c>
    </row>
    <row r="3333" spans="1:22" x14ac:dyDescent="0.3">
      <c r="A3333" s="22">
        <f>VLOOKUP(lex_jul_2014[[#This Row],[Locationid]],[1]LibPAS_data!$A$2:$D$264,4,FALSE)</f>
        <v>22669</v>
      </c>
      <c r="B3333" s="10" t="str">
        <f>TEXT(C3333,"yyyy")&amp;"-"&amp;"Q"&amp;LOOKUP(MONTH(C3333),{1,4,7,10},{1,2,3,4})</f>
        <v>2016-Q4</v>
      </c>
      <c r="C3333" s="19">
        <v>42705</v>
      </c>
      <c r="D3333" s="7">
        <f>YEAR(DATE(YEAR(lex_jul_2014[[#This Row],[Date]]),MONTH(lex_jul_2014[[#This Row],[Date]])+6,1))</f>
        <v>2017</v>
      </c>
      <c r="E3333" s="39" t="str">
        <f>TEXT(lex_jul_2014[[#This Row],[Date]],"YYYY")</f>
        <v>2016</v>
      </c>
      <c r="F3333" s="39" t="str">
        <f>TEXT(lex_jul_2014[[#This Row],[Date]],"MMM")</f>
        <v>Dec</v>
      </c>
      <c r="G3333" s="7" t="str">
        <f>VLOOKUP(K3333,[1]LibPAS_data!$A$2:$C$600,3,FALSE)</f>
        <v>Maricopa</v>
      </c>
      <c r="J3333" s="7" t="str">
        <f>VLOOKUP(K3333,[1]LibPAS_data!$A$2:$C$601,2,FALSE)</f>
        <v>Avondale Public Library</v>
      </c>
      <c r="K3333" s="13" t="s">
        <v>156</v>
      </c>
      <c r="L3333" s="39" t="s">
        <v>95</v>
      </c>
      <c r="M3333" s="39" t="s">
        <v>266</v>
      </c>
      <c r="N3333" s="39"/>
      <c r="O3333" s="39"/>
      <c r="P3333" s="39">
        <v>1</v>
      </c>
      <c r="Q3333" s="39">
        <v>1</v>
      </c>
      <c r="R3333" s="39">
        <v>0</v>
      </c>
      <c r="S3333" s="39">
        <v>0</v>
      </c>
      <c r="T3333" s="39">
        <v>0</v>
      </c>
      <c r="U3333" s="39">
        <v>0</v>
      </c>
      <c r="V3333" s="39">
        <v>0</v>
      </c>
    </row>
    <row r="3334" spans="1:22" x14ac:dyDescent="0.3">
      <c r="A3334" s="22" t="e">
        <f>VLOOKUP(lex_jul_2014[[#This Row],[Locationid]],[1]LibPAS_data!$A$2:$D$264,4,FALSE)</f>
        <v>#N/A</v>
      </c>
      <c r="B3334" s="10" t="str">
        <f>TEXT(C3334,"yyyy")&amp;"-"&amp;"Q"&amp;LOOKUP(MONTH(C3334),{1,4,7,10},{1,2,3,4})</f>
        <v>2016-Q4</v>
      </c>
      <c r="C3334" s="19">
        <v>42705</v>
      </c>
      <c r="D3334" s="7">
        <f>YEAR(DATE(YEAR(lex_jul_2014[[#This Row],[Date]]),MONTH(lex_jul_2014[[#This Row],[Date]])+6,1))</f>
        <v>2017</v>
      </c>
      <c r="E3334" s="39" t="str">
        <f>TEXT(lex_jul_2014[[#This Row],[Date]],"YYYY")</f>
        <v>2016</v>
      </c>
      <c r="F3334" s="39" t="str">
        <f>TEXT(lex_jul_2014[[#This Row],[Date]],"MMM")</f>
        <v>Dec</v>
      </c>
      <c r="G3334" s="7" t="str">
        <f>VLOOKUP(K3334,[1]LibPAS_data!$A$2:$C$600,3,FALSE)</f>
        <v>Yavapai</v>
      </c>
      <c r="J3334" s="7" t="str">
        <f>VLOOKUP(K3334,[1]LibPAS_data!$A$2:$C$601,2,FALSE)</f>
        <v>Bagdad Public Library</v>
      </c>
      <c r="K3334" s="13" t="s">
        <v>157</v>
      </c>
      <c r="L3334" s="39" t="s">
        <v>42</v>
      </c>
      <c r="M3334" s="39" t="s">
        <v>266</v>
      </c>
      <c r="N3334" s="39"/>
      <c r="O3334" s="39"/>
      <c r="P3334" s="39">
        <v>0</v>
      </c>
      <c r="Q3334" s="39">
        <v>0</v>
      </c>
      <c r="R3334" s="39">
        <v>0</v>
      </c>
      <c r="S3334" s="39">
        <v>0</v>
      </c>
      <c r="T3334" s="39">
        <v>0</v>
      </c>
      <c r="U3334" s="39">
        <v>0</v>
      </c>
      <c r="V3334" s="39">
        <v>0</v>
      </c>
    </row>
    <row r="3335" spans="1:22" x14ac:dyDescent="0.3">
      <c r="A3335" s="22" t="e">
        <f>VLOOKUP(lex_jul_2014[[#This Row],[Locationid]],[1]LibPAS_data!$A$2:$D$264,4,FALSE)</f>
        <v>#N/A</v>
      </c>
      <c r="B3335" s="10" t="str">
        <f>TEXT(C3335,"yyyy")&amp;"-"&amp;"Q"&amp;LOOKUP(MONTH(C3335),{1,4,7,10},{1,2,3,4})</f>
        <v>2016-Q4</v>
      </c>
      <c r="C3335" s="19">
        <v>42705</v>
      </c>
      <c r="D3335" s="7">
        <f>YEAR(DATE(YEAR(lex_jul_2014[[#This Row],[Date]]),MONTH(lex_jul_2014[[#This Row],[Date]])+6,1))</f>
        <v>2017</v>
      </c>
      <c r="E3335" s="39" t="str">
        <f>TEXT(lex_jul_2014[[#This Row],[Date]],"YYYY")</f>
        <v>2016</v>
      </c>
      <c r="F3335" s="39" t="str">
        <f>TEXT(lex_jul_2014[[#This Row],[Date]],"MMM")</f>
        <v>Dec</v>
      </c>
      <c r="G3335" s="7" t="str">
        <f>VLOOKUP(K3335,[1]LibPAS_data!$A$2:$C$600,3,FALSE)</f>
        <v>Yavapai</v>
      </c>
      <c r="J3335" s="7" t="str">
        <f>VLOOKUP(K3335,[1]LibPAS_data!$A$2:$C$601,2,FALSE)</f>
        <v>Beaver Creek Public School Library</v>
      </c>
      <c r="K3335" s="13" t="s">
        <v>295</v>
      </c>
      <c r="L3335" s="39" t="s">
        <v>294</v>
      </c>
      <c r="M3335" s="39" t="s">
        <v>266</v>
      </c>
      <c r="N3335" s="39"/>
      <c r="O3335" s="39"/>
      <c r="P3335" s="39">
        <v>3</v>
      </c>
      <c r="Q3335" s="39">
        <v>0</v>
      </c>
      <c r="R3335" s="39">
        <v>0</v>
      </c>
      <c r="S3335" s="39">
        <v>0</v>
      </c>
      <c r="T3335" s="39">
        <v>0</v>
      </c>
      <c r="U3335" s="39">
        <v>0</v>
      </c>
      <c r="V3335" s="39">
        <v>0</v>
      </c>
    </row>
    <row r="3336" spans="1:22" x14ac:dyDescent="0.3">
      <c r="A3336" s="22">
        <f>VLOOKUP(lex_jul_2014[[#This Row],[Locationid]],[1]LibPAS_data!$A$2:$D$264,4,FALSE)</f>
        <v>6821</v>
      </c>
      <c r="B3336" s="10" t="str">
        <f>TEXT(C3336,"yyyy")&amp;"-"&amp;"Q"&amp;LOOKUP(MONTH(C3336),{1,4,7,10},{1,2,3,4})</f>
        <v>2016-Q4</v>
      </c>
      <c r="C3336" s="19">
        <v>42705</v>
      </c>
      <c r="D3336" s="7">
        <f>YEAR(DATE(YEAR(lex_jul_2014[[#This Row],[Date]]),MONTH(lex_jul_2014[[#This Row],[Date]])+6,1))</f>
        <v>2017</v>
      </c>
      <c r="E3336" s="39" t="str">
        <f>TEXT(lex_jul_2014[[#This Row],[Date]],"YYYY")</f>
        <v>2016</v>
      </c>
      <c r="F3336" s="39" t="str">
        <f>TEXT(lex_jul_2014[[#This Row],[Date]],"MMM")</f>
        <v>Dec</v>
      </c>
      <c r="G3336" s="7" t="str">
        <f>VLOOKUP(K3336,[1]LibPAS_data!$A$2:$C$600,3,FALSE)</f>
        <v>Cochise</v>
      </c>
      <c r="J3336" s="7" t="str">
        <f>VLOOKUP(K3336,[1]LibPAS_data!$A$2:$C$601,2,FALSE)</f>
        <v>Benson Public Library</v>
      </c>
      <c r="K3336" s="13" t="s">
        <v>158</v>
      </c>
      <c r="L3336" s="39" t="s">
        <v>82</v>
      </c>
      <c r="M3336" s="39" t="s">
        <v>266</v>
      </c>
      <c r="N3336" s="39"/>
      <c r="O3336" s="39"/>
      <c r="P3336" s="39">
        <v>0</v>
      </c>
      <c r="Q3336" s="39">
        <v>0</v>
      </c>
      <c r="R3336" s="39">
        <v>0</v>
      </c>
      <c r="S3336" s="39">
        <v>0</v>
      </c>
      <c r="T3336" s="39">
        <v>0</v>
      </c>
      <c r="U3336" s="39">
        <v>0</v>
      </c>
      <c r="V3336" s="39">
        <v>0</v>
      </c>
    </row>
    <row r="3337" spans="1:22" x14ac:dyDescent="0.3">
      <c r="A3337" s="22" t="e">
        <f>VLOOKUP(lex_jul_2014[[#This Row],[Locationid]],[1]LibPAS_data!$A$2:$D$264,4,FALSE)</f>
        <v>#N/A</v>
      </c>
      <c r="B3337" s="10" t="str">
        <f>TEXT(C3337,"yyyy")&amp;"-"&amp;"Q"&amp;LOOKUP(MONTH(C3337),{1,4,7,10},{1,2,3,4})</f>
        <v>2016-Q4</v>
      </c>
      <c r="C3337" s="19">
        <v>42705</v>
      </c>
      <c r="D3337" s="7">
        <f>YEAR(DATE(YEAR(lex_jul_2014[[#This Row],[Date]]),MONTH(lex_jul_2014[[#This Row],[Date]])+6,1))</f>
        <v>2017</v>
      </c>
      <c r="E3337" s="39" t="str">
        <f>TEXT(lex_jul_2014[[#This Row],[Date]],"YYYY")</f>
        <v>2016</v>
      </c>
      <c r="F3337" s="39" t="str">
        <f>TEXT(lex_jul_2014[[#This Row],[Date]],"MMM")</f>
        <v>Dec</v>
      </c>
      <c r="G3337" s="7" t="str">
        <f>VLOOKUP(K3337,[1]LibPAS_data!$A$2:$C$600,3,FALSE)</f>
        <v>Yavapai</v>
      </c>
      <c r="J3337" s="7" t="str">
        <f>VLOOKUP(K3337,[1]LibPAS_data!$A$2:$C$601,2,FALSE)</f>
        <v>Black Canyon City Community Library</v>
      </c>
      <c r="K3337" s="13" t="s">
        <v>159</v>
      </c>
      <c r="L3337" s="39" t="s">
        <v>55</v>
      </c>
      <c r="M3337" s="39" t="s">
        <v>266</v>
      </c>
      <c r="N3337" s="39"/>
      <c r="O3337" s="39"/>
      <c r="P3337" s="39">
        <v>1</v>
      </c>
      <c r="Q3337" s="39">
        <v>1</v>
      </c>
      <c r="R3337" s="39">
        <v>3</v>
      </c>
      <c r="S3337" s="39">
        <v>1</v>
      </c>
      <c r="T3337" s="39">
        <v>0</v>
      </c>
      <c r="U3337" s="39">
        <v>1</v>
      </c>
      <c r="V3337" s="39">
        <v>0</v>
      </c>
    </row>
    <row r="3338" spans="1:22" x14ac:dyDescent="0.3">
      <c r="A3338" s="22" t="e">
        <f>VLOOKUP(lex_jul_2014[[#This Row],[Locationid]],[1]LibPAS_data!$A$2:$D$264,4,FALSE)</f>
        <v>#N/A</v>
      </c>
      <c r="B3338" s="10" t="str">
        <f>TEXT(C3338,"yyyy")&amp;"-"&amp;"Q"&amp;LOOKUP(MONTH(C3338),{1,4,7,10},{1,2,3,4})</f>
        <v>2016-Q4</v>
      </c>
      <c r="C3338" s="19">
        <v>42705</v>
      </c>
      <c r="D3338" s="7">
        <f>YEAR(DATE(YEAR(lex_jul_2014[[#This Row],[Date]]),MONTH(lex_jul_2014[[#This Row],[Date]])+6,1))</f>
        <v>2017</v>
      </c>
      <c r="E3338" s="39" t="str">
        <f>TEXT(lex_jul_2014[[#This Row],[Date]],"YYYY")</f>
        <v>2016</v>
      </c>
      <c r="F3338" s="39" t="str">
        <f>TEXT(lex_jul_2014[[#This Row],[Date]],"MMM")</f>
        <v>Dec</v>
      </c>
      <c r="G3338" s="7" t="str">
        <f>VLOOKUP(K3338,[1]LibPAS_data!$A$2:$C$600,3,FALSE)</f>
        <v>Greenlee</v>
      </c>
      <c r="J3338" s="7" t="str">
        <f>VLOOKUP(K3338,[1]LibPAS_data!$A$2:$C$601,2,FALSE)</f>
        <v>Blue Public Library</v>
      </c>
      <c r="K3338" s="13" t="s">
        <v>160</v>
      </c>
      <c r="L3338" s="39" t="s">
        <v>71</v>
      </c>
      <c r="M3338" s="39" t="s">
        <v>266</v>
      </c>
      <c r="N3338" s="39"/>
      <c r="O3338" s="39"/>
      <c r="P3338" s="39">
        <v>0</v>
      </c>
      <c r="Q3338" s="39">
        <v>0</v>
      </c>
      <c r="R3338" s="39">
        <v>0</v>
      </c>
      <c r="S3338" s="39">
        <v>0</v>
      </c>
      <c r="T3338" s="39">
        <v>0</v>
      </c>
      <c r="U3338" s="39">
        <v>0</v>
      </c>
      <c r="V3338" s="39">
        <v>0</v>
      </c>
    </row>
    <row r="3339" spans="1:22" x14ac:dyDescent="0.3">
      <c r="A3339" s="22" t="e">
        <f>VLOOKUP(lex_jul_2014[[#This Row],[Locationid]],[1]LibPAS_data!$A$2:$D$264,4,FALSE)</f>
        <v>#N/A</v>
      </c>
      <c r="B3339" s="10" t="str">
        <f>TEXT(C3339,"yyyy")&amp;"-"&amp;"Q"&amp;LOOKUP(MONTH(C3339),{1,4,7,10},{1,2,3,4})</f>
        <v>2016-Q4</v>
      </c>
      <c r="C3339" s="19">
        <v>42705</v>
      </c>
      <c r="D3339" s="7">
        <f>YEAR(DATE(YEAR(lex_jul_2014[[#This Row],[Date]]),MONTH(lex_jul_2014[[#This Row],[Date]])+6,1))</f>
        <v>2017</v>
      </c>
      <c r="E3339" s="39" t="str">
        <f>TEXT(lex_jul_2014[[#This Row],[Date]],"YYYY")</f>
        <v>2016</v>
      </c>
      <c r="F3339" s="39" t="str">
        <f>TEXT(lex_jul_2014[[#This Row],[Date]],"MMM")</f>
        <v>Dec</v>
      </c>
      <c r="G3339" s="7" t="str">
        <f>VLOOKUP(K3339,[1]LibPAS_data!$A$2:$C$600,3,FALSE)</f>
        <v>La Paz</v>
      </c>
      <c r="J3339" s="7" t="str">
        <f>VLOOKUP(K3339,[1]LibPAS_data!$A$2:$C$601,2,FALSE)</f>
        <v>Bouse Public Library</v>
      </c>
      <c r="K3339" s="13" t="s">
        <v>161</v>
      </c>
      <c r="L3339" s="39" t="s">
        <v>36</v>
      </c>
      <c r="M3339" s="39" t="s">
        <v>266</v>
      </c>
      <c r="N3339" s="39"/>
      <c r="O3339" s="39"/>
      <c r="P3339" s="39">
        <v>0</v>
      </c>
      <c r="Q3339" s="39">
        <v>0</v>
      </c>
      <c r="R3339" s="39">
        <v>0</v>
      </c>
      <c r="S3339" s="39">
        <v>0</v>
      </c>
      <c r="T3339" s="39">
        <v>0</v>
      </c>
      <c r="U3339" s="39">
        <v>0</v>
      </c>
      <c r="V3339" s="39">
        <v>0</v>
      </c>
    </row>
    <row r="3340" spans="1:22" x14ac:dyDescent="0.3">
      <c r="A3340" s="22" t="str">
        <f>VLOOKUP(lex_jul_2014[[#This Row],[Locationid]],[1]LibPAS_data!$A$2:$D$264,4,FALSE)</f>
        <v>N/A</v>
      </c>
      <c r="B3340" s="10" t="str">
        <f>TEXT(C3340,"yyyy")&amp;"-"&amp;"Q"&amp;LOOKUP(MONTH(C3340),{1,4,7,10},{1,2,3,4})</f>
        <v>2016-Q4</v>
      </c>
      <c r="C3340" s="19">
        <v>42705</v>
      </c>
      <c r="D3340" s="7">
        <f>YEAR(DATE(YEAR(lex_jul_2014[[#This Row],[Date]]),MONTH(lex_jul_2014[[#This Row],[Date]])+6,1))</f>
        <v>2017</v>
      </c>
      <c r="E3340" s="39" t="str">
        <f>TEXT(lex_jul_2014[[#This Row],[Date]],"YYYY")</f>
        <v>2016</v>
      </c>
      <c r="F3340" s="39" t="str">
        <f>TEXT(lex_jul_2014[[#This Row],[Date]],"MMM")</f>
        <v>Dec</v>
      </c>
      <c r="G3340" s="7" t="str">
        <f>VLOOKUP(K3340,[1]LibPAS_data!$A$2:$C$600,3,FALSE)</f>
        <v>Maricopa</v>
      </c>
      <c r="J3340" s="7" t="str">
        <f>VLOOKUP(K3340,[1]LibPAS_data!$A$2:$C$601,2,FALSE)</f>
        <v>Buckeye Public Library</v>
      </c>
      <c r="K3340" s="13" t="s">
        <v>162</v>
      </c>
      <c r="L3340" s="39" t="s">
        <v>100</v>
      </c>
      <c r="M3340" s="39" t="s">
        <v>266</v>
      </c>
      <c r="N3340" s="39"/>
      <c r="O3340" s="39"/>
      <c r="P3340" s="39">
        <v>0</v>
      </c>
      <c r="Q3340" s="39">
        <v>0</v>
      </c>
      <c r="R3340" s="39">
        <v>0</v>
      </c>
      <c r="S3340" s="39">
        <v>0</v>
      </c>
      <c r="T3340" s="39">
        <v>0</v>
      </c>
      <c r="U3340" s="39">
        <v>0</v>
      </c>
      <c r="V3340" s="39">
        <v>0</v>
      </c>
    </row>
    <row r="3341" spans="1:22" x14ac:dyDescent="0.3">
      <c r="A3341" s="22">
        <f>VLOOKUP(lex_jul_2014[[#This Row],[Locationid]],[1]LibPAS_data!$A$2:$D$264,4,FALSE)</f>
        <v>3311</v>
      </c>
      <c r="B3341" s="10" t="str">
        <f>TEXT(C3341,"yyyy")&amp;"-"&amp;"Q"&amp;LOOKUP(MONTH(C3341),{1,4,7,10},{1,2,3,4})</f>
        <v>2016-Q4</v>
      </c>
      <c r="C3341" s="19">
        <v>42705</v>
      </c>
      <c r="D3341" s="7">
        <f>YEAR(DATE(YEAR(lex_jul_2014[[#This Row],[Date]]),MONTH(lex_jul_2014[[#This Row],[Date]])+6,1))</f>
        <v>2017</v>
      </c>
      <c r="E3341" s="39" t="str">
        <f>TEXT(lex_jul_2014[[#This Row],[Date]],"YYYY")</f>
        <v>2016</v>
      </c>
      <c r="F3341" s="39" t="str">
        <f>TEXT(lex_jul_2014[[#This Row],[Date]],"MMM")</f>
        <v>Dec</v>
      </c>
      <c r="G3341" s="7" t="str">
        <f>VLOOKUP(K3341,[1]LibPAS_data!$A$2:$C$600,3,FALSE)</f>
        <v>Yavapai</v>
      </c>
      <c r="J3341" s="7" t="str">
        <f>VLOOKUP(K3341,[1]LibPAS_data!$A$2:$C$601,2,FALSE)</f>
        <v>Camp Verde Community Library</v>
      </c>
      <c r="K3341" s="13" t="s">
        <v>163</v>
      </c>
      <c r="L3341" s="39" t="s">
        <v>56</v>
      </c>
      <c r="M3341" s="39" t="s">
        <v>266</v>
      </c>
      <c r="N3341" s="39"/>
      <c r="O3341" s="39"/>
      <c r="P3341" s="39">
        <v>0</v>
      </c>
      <c r="Q3341" s="39">
        <v>0</v>
      </c>
      <c r="R3341" s="39">
        <v>0</v>
      </c>
      <c r="S3341" s="39">
        <v>0</v>
      </c>
      <c r="T3341" s="39">
        <v>0</v>
      </c>
      <c r="U3341" s="39">
        <v>0</v>
      </c>
      <c r="V3341" s="39">
        <v>0</v>
      </c>
    </row>
    <row r="3342" spans="1:22" x14ac:dyDescent="0.3">
      <c r="A3342" s="22">
        <f>VLOOKUP(lex_jul_2014[[#This Row],[Locationid]],[1]LibPAS_data!$A$2:$D$264,4,FALSE)</f>
        <v>48762</v>
      </c>
      <c r="B3342" s="10" t="str">
        <f>TEXT(C3342,"yyyy")&amp;"-"&amp;"Q"&amp;LOOKUP(MONTH(C3342),{1,4,7,10},{1,2,3,4})</f>
        <v>2016-Q4</v>
      </c>
      <c r="C3342" s="19">
        <v>42705</v>
      </c>
      <c r="D3342" s="7">
        <f>YEAR(DATE(YEAR(lex_jul_2014[[#This Row],[Date]]),MONTH(lex_jul_2014[[#This Row],[Date]])+6,1))</f>
        <v>2017</v>
      </c>
      <c r="E3342" s="39" t="str">
        <f>TEXT(lex_jul_2014[[#This Row],[Date]],"YYYY")</f>
        <v>2016</v>
      </c>
      <c r="F3342" s="39" t="str">
        <f>TEXT(lex_jul_2014[[#This Row],[Date]],"MMM")</f>
        <v>Dec</v>
      </c>
      <c r="G3342" s="7" t="str">
        <f>VLOOKUP(K3342,[1]LibPAS_data!$A$2:$C$600,3,FALSE)</f>
        <v>Pinal</v>
      </c>
      <c r="J3342" s="7" t="str">
        <f>VLOOKUP(K3342,[1]LibPAS_data!$A$2:$C$601,2,FALSE)</f>
        <v>Casa Grande Public Library</v>
      </c>
      <c r="K3342" s="13" t="s">
        <v>164</v>
      </c>
      <c r="L3342" s="39" t="s">
        <v>19</v>
      </c>
      <c r="M3342" s="39" t="s">
        <v>266</v>
      </c>
      <c r="N3342" s="39"/>
      <c r="O3342" s="39"/>
      <c r="P3342" s="39">
        <v>0</v>
      </c>
      <c r="Q3342" s="39">
        <v>0</v>
      </c>
      <c r="R3342" s="39">
        <v>0</v>
      </c>
      <c r="S3342" s="39">
        <v>0</v>
      </c>
      <c r="T3342" s="39">
        <v>0</v>
      </c>
      <c r="U3342" s="39">
        <v>0</v>
      </c>
      <c r="V3342" s="39">
        <v>0</v>
      </c>
    </row>
    <row r="3343" spans="1:22" x14ac:dyDescent="0.3">
      <c r="A3343" s="22" t="e">
        <f>VLOOKUP(lex_jul_2014[[#This Row],[Locationid]],[1]LibPAS_data!$A$2:$D$264,4,FALSE)</f>
        <v>#N/A</v>
      </c>
      <c r="B3343" s="10" t="str">
        <f>TEXT(C3343,"yyyy")&amp;"-"&amp;"Q"&amp;LOOKUP(MONTH(C3343),{1,4,7,10},{1,2,3,4})</f>
        <v>2016-Q4</v>
      </c>
      <c r="C3343" s="19">
        <v>42705</v>
      </c>
      <c r="D3343" s="7">
        <f>YEAR(DATE(YEAR(lex_jul_2014[[#This Row],[Date]]),MONTH(lex_jul_2014[[#This Row],[Date]])+6,1))</f>
        <v>2017</v>
      </c>
      <c r="E3343" s="39" t="str">
        <f>TEXT(lex_jul_2014[[#This Row],[Date]],"YYYY")</f>
        <v>2016</v>
      </c>
      <c r="F3343" s="39" t="str">
        <f>TEXT(lex_jul_2014[[#This Row],[Date]],"MMM")</f>
        <v>Dec</v>
      </c>
      <c r="G3343" s="7" t="str">
        <f>VLOOKUP(K3343,[1]LibPAS_data!$A$2:$C$600,3,FALSE)</f>
        <v>Yavapai</v>
      </c>
      <c r="J3343" s="7" t="str">
        <f>VLOOKUP(K3343,[1]LibPAS_data!$A$2:$C$601,2,FALSE)</f>
        <v>Centennial Public Library</v>
      </c>
      <c r="K3343" s="13" t="s">
        <v>165</v>
      </c>
      <c r="L3343" s="39" t="s">
        <v>37</v>
      </c>
      <c r="M3343" s="39" t="s">
        <v>266</v>
      </c>
      <c r="N3343" s="39"/>
      <c r="O3343" s="39"/>
      <c r="P3343" s="39">
        <v>0</v>
      </c>
      <c r="Q3343" s="39">
        <v>0</v>
      </c>
      <c r="R3343" s="39">
        <v>0</v>
      </c>
      <c r="S3343" s="39">
        <v>0</v>
      </c>
      <c r="T3343" s="39">
        <v>0</v>
      </c>
      <c r="U3343" s="39">
        <v>0</v>
      </c>
      <c r="V3343" s="39">
        <v>0</v>
      </c>
    </row>
    <row r="3344" spans="1:22" x14ac:dyDescent="0.3">
      <c r="A3344" s="22">
        <f>VLOOKUP(lex_jul_2014[[#This Row],[Locationid]],[1]LibPAS_data!$A$2:$D$264,4,FALSE)</f>
        <v>309229</v>
      </c>
      <c r="B3344" s="10" t="str">
        <f>TEXT(C3344,"yyyy")&amp;"-"&amp;"Q"&amp;LOOKUP(MONTH(C3344),{1,4,7,10},{1,2,3,4})</f>
        <v>2016-Q4</v>
      </c>
      <c r="C3344" s="19">
        <v>42705</v>
      </c>
      <c r="D3344" s="7">
        <f>YEAR(DATE(YEAR(lex_jul_2014[[#This Row],[Date]]),MONTH(lex_jul_2014[[#This Row],[Date]])+6,1))</f>
        <v>2017</v>
      </c>
      <c r="E3344" s="39" t="str">
        <f>TEXT(lex_jul_2014[[#This Row],[Date]],"YYYY")</f>
        <v>2016</v>
      </c>
      <c r="F3344" s="39" t="str">
        <f>TEXT(lex_jul_2014[[#This Row],[Date]],"MMM")</f>
        <v>Dec</v>
      </c>
      <c r="G3344" s="7" t="str">
        <f>VLOOKUP(K3344,[1]LibPAS_data!$A$2:$C$600,3,FALSE)</f>
        <v>Maricopa</v>
      </c>
      <c r="J3344" s="7" t="str">
        <f>VLOOKUP(K3344,[1]LibPAS_data!$A$2:$C$601,2,FALSE)</f>
        <v xml:space="preserve">Chandler Public Library </v>
      </c>
      <c r="K3344" s="13" t="s">
        <v>166</v>
      </c>
      <c r="L3344" s="39" t="s">
        <v>99</v>
      </c>
      <c r="M3344" s="39" t="s">
        <v>266</v>
      </c>
      <c r="N3344" s="39"/>
      <c r="O3344" s="39"/>
      <c r="P3344" s="39">
        <v>9</v>
      </c>
      <c r="Q3344" s="39">
        <v>3</v>
      </c>
      <c r="R3344" s="39">
        <v>14</v>
      </c>
      <c r="S3344" s="39">
        <v>0</v>
      </c>
      <c r="T3344" s="39">
        <v>1</v>
      </c>
      <c r="U3344" s="39">
        <v>5</v>
      </c>
      <c r="V3344" s="39">
        <v>0</v>
      </c>
    </row>
    <row r="3345" spans="1:22" x14ac:dyDescent="0.3">
      <c r="A3345" s="22">
        <f>VLOOKUP(lex_jul_2014[[#This Row],[Locationid]],[1]LibPAS_data!$A$2:$D$264,4,FALSE)</f>
        <v>10528</v>
      </c>
      <c r="B3345" s="10" t="str">
        <f>TEXT(C3345,"yyyy")&amp;"-"&amp;"Q"&amp;LOOKUP(MONTH(C3345),{1,4,7,10},{1,2,3,4})</f>
        <v>2016-Q4</v>
      </c>
      <c r="C3345" s="19">
        <v>42705</v>
      </c>
      <c r="D3345" s="7">
        <f>YEAR(DATE(YEAR(lex_jul_2014[[#This Row],[Date]]),MONTH(lex_jul_2014[[#This Row],[Date]])+6,1))</f>
        <v>2017</v>
      </c>
      <c r="E3345" s="39" t="str">
        <f>TEXT(lex_jul_2014[[#This Row],[Date]],"YYYY")</f>
        <v>2016</v>
      </c>
      <c r="F3345" s="39" t="str">
        <f>TEXT(lex_jul_2014[[#This Row],[Date]],"MMM")</f>
        <v>Dec</v>
      </c>
      <c r="G3345" s="7" t="str">
        <f>VLOOKUP(K3345,[1]LibPAS_data!$A$2:$C$600,3,FALSE)</f>
        <v>Yavapai</v>
      </c>
      <c r="J3345" s="7" t="str">
        <f>VLOOKUP(K3345,[1]LibPAS_data!$A$2:$C$601,2,FALSE)</f>
        <v>Chino Valley Public Library</v>
      </c>
      <c r="K3345" s="13" t="s">
        <v>167</v>
      </c>
      <c r="L3345" s="39" t="s">
        <v>57</v>
      </c>
      <c r="M3345" s="39" t="s">
        <v>266</v>
      </c>
      <c r="N3345" s="39"/>
      <c r="O3345" s="39"/>
      <c r="P3345" s="39">
        <v>0</v>
      </c>
      <c r="Q3345" s="39">
        <v>0</v>
      </c>
      <c r="R3345" s="39">
        <v>0</v>
      </c>
      <c r="S3345" s="39">
        <v>0</v>
      </c>
      <c r="T3345" s="39">
        <v>0</v>
      </c>
      <c r="U3345" s="39">
        <v>0</v>
      </c>
      <c r="V3345" s="39">
        <v>0</v>
      </c>
    </row>
    <row r="3346" spans="1:22" x14ac:dyDescent="0.3">
      <c r="A3346" s="22" t="e">
        <f>VLOOKUP(lex_jul_2014[[#This Row],[Locationid]],[1]LibPAS_data!$A$2:$D$264,4,FALSE)</f>
        <v>#N/A</v>
      </c>
      <c r="B3346" s="10" t="str">
        <f>TEXT(C3346,"yyyy")&amp;"-"&amp;"Q"&amp;LOOKUP(MONTH(C3346),{1,4,7,10},{1,2,3,4})</f>
        <v>2016-Q4</v>
      </c>
      <c r="C3346" s="19">
        <v>42705</v>
      </c>
      <c r="D3346" s="7">
        <f>YEAR(DATE(YEAR(lex_jul_2014[[#This Row],[Date]]),MONTH(lex_jul_2014[[#This Row],[Date]])+6,1))</f>
        <v>2017</v>
      </c>
      <c r="E3346" s="39" t="str">
        <f>TEXT(lex_jul_2014[[#This Row],[Date]],"YYYY")</f>
        <v>2016</v>
      </c>
      <c r="F3346" s="39" t="str">
        <f>TEXT(lex_jul_2014[[#This Row],[Date]],"MMM")</f>
        <v>Dec</v>
      </c>
      <c r="G3346" s="7" t="str">
        <f>VLOOKUP(K3346,[1]LibPAS_data!$A$2:$C$600,3,FALSE)</f>
        <v>Navajo</v>
      </c>
      <c r="J3346" s="7" t="str">
        <f>VLOOKUP(K3346,[1]LibPAS_data!$A$2:$C$601,2,FALSE)</f>
        <v>Cibecue Community Library</v>
      </c>
      <c r="K3346" s="13" t="s">
        <v>168</v>
      </c>
      <c r="L3346" s="39" t="s">
        <v>116</v>
      </c>
      <c r="M3346" s="39" t="s">
        <v>266</v>
      </c>
      <c r="N3346" s="39"/>
      <c r="O3346" s="39"/>
      <c r="P3346" s="39">
        <v>0</v>
      </c>
      <c r="Q3346" s="39">
        <v>0</v>
      </c>
      <c r="R3346" s="39">
        <v>0</v>
      </c>
      <c r="S3346" s="39">
        <v>0</v>
      </c>
      <c r="T3346" s="39">
        <v>0</v>
      </c>
      <c r="U3346" s="39">
        <v>0</v>
      </c>
      <c r="V3346" s="39">
        <v>0</v>
      </c>
    </row>
    <row r="3347" spans="1:22" x14ac:dyDescent="0.3">
      <c r="A3347" s="22">
        <f>VLOOKUP(lex_jul_2014[[#This Row],[Locationid]],[1]LibPAS_data!$A$2:$D$264,4,FALSE)</f>
        <v>147983</v>
      </c>
      <c r="B3347" s="10" t="str">
        <f>TEXT(C3347,"yyyy")&amp;"-"&amp;"Q"&amp;LOOKUP(MONTH(C3347),{1,4,7,10},{1,2,3,4})</f>
        <v>2016-Q4</v>
      </c>
      <c r="C3347" s="19">
        <v>42705</v>
      </c>
      <c r="D3347" s="7">
        <f>YEAR(DATE(YEAR(lex_jul_2014[[#This Row],[Date]]),MONTH(lex_jul_2014[[#This Row],[Date]])+6,1))</f>
        <v>2017</v>
      </c>
      <c r="E3347" s="39" t="str">
        <f>TEXT(lex_jul_2014[[#This Row],[Date]],"YYYY")</f>
        <v>2016</v>
      </c>
      <c r="F3347" s="39" t="str">
        <f>TEXT(lex_jul_2014[[#This Row],[Date]],"MMM")</f>
        <v>Dec</v>
      </c>
      <c r="G3347" s="7" t="str">
        <f>VLOOKUP(K3347,[1]LibPAS_data!$A$2:$C$600,3,FALSE)</f>
        <v>Maricopa</v>
      </c>
      <c r="J3347" s="7" t="str">
        <f>VLOOKUP(K3347,[1]LibPAS_data!$A$2:$C$601,2,FALSE)</f>
        <v>Mesa Public Library</v>
      </c>
      <c r="K3347" s="13" t="s">
        <v>210</v>
      </c>
      <c r="L3347" s="39" t="s">
        <v>98</v>
      </c>
      <c r="M3347" s="39" t="s">
        <v>266</v>
      </c>
      <c r="N3347" s="39"/>
      <c r="O3347" s="39"/>
      <c r="P3347" s="39">
        <v>11</v>
      </c>
      <c r="Q3347" s="39">
        <v>4</v>
      </c>
      <c r="R3347" s="39">
        <v>32</v>
      </c>
      <c r="S3347" s="39">
        <v>4</v>
      </c>
      <c r="T3347" s="39">
        <v>5</v>
      </c>
      <c r="U3347" s="39">
        <v>0</v>
      </c>
      <c r="V3347" s="39">
        <v>0</v>
      </c>
    </row>
    <row r="3348" spans="1:22" x14ac:dyDescent="0.3">
      <c r="A3348" s="22">
        <f>VLOOKUP(lex_jul_2014[[#This Row],[Locationid]],[1]LibPAS_data!$A$2:$D$264,4,FALSE)</f>
        <v>534</v>
      </c>
      <c r="B3348" s="10" t="str">
        <f>TEXT(C3348,"yyyy")&amp;"-"&amp;"Q"&amp;LOOKUP(MONTH(C3348),{1,4,7,10},{1,2,3,4})</f>
        <v>2016-Q4</v>
      </c>
      <c r="C3348" s="19">
        <v>42705</v>
      </c>
      <c r="D3348" s="7">
        <f>YEAR(DATE(YEAR(lex_jul_2014[[#This Row],[Date]]),MONTH(lex_jul_2014[[#This Row],[Date]])+6,1))</f>
        <v>2017</v>
      </c>
      <c r="E3348" s="39" t="str">
        <f>TEXT(lex_jul_2014[[#This Row],[Date]],"YYYY")</f>
        <v>2016</v>
      </c>
      <c r="F3348" s="39" t="str">
        <f>TEXT(lex_jul_2014[[#This Row],[Date]],"MMM")</f>
        <v>Dec</v>
      </c>
      <c r="G3348" s="7" t="str">
        <f>VLOOKUP(K3348,[1]LibPAS_data!$A$2:$C$600,3,FALSE)</f>
        <v>Yavapai</v>
      </c>
      <c r="J3348" s="7" t="str">
        <f>VLOOKUP(K3348,[1]LibPAS_data!$A$2:$C$601,2,FALSE)</f>
        <v>Clark Memorial</v>
      </c>
      <c r="K3348" s="13" t="s">
        <v>269</v>
      </c>
      <c r="L3348" s="39" t="s">
        <v>283</v>
      </c>
      <c r="M3348" s="39" t="s">
        <v>266</v>
      </c>
      <c r="N3348" s="39"/>
      <c r="O3348" s="39"/>
      <c r="P3348" s="39">
        <v>0</v>
      </c>
      <c r="Q3348" s="39">
        <v>0</v>
      </c>
      <c r="R3348" s="39">
        <v>0</v>
      </c>
      <c r="S3348" s="39">
        <v>0</v>
      </c>
      <c r="T3348" s="39">
        <v>0</v>
      </c>
      <c r="U3348" s="39">
        <v>0</v>
      </c>
      <c r="V3348" s="39">
        <v>0</v>
      </c>
    </row>
    <row r="3349" spans="1:22" x14ac:dyDescent="0.3">
      <c r="A3349" s="22">
        <f>VLOOKUP(lex_jul_2014[[#This Row],[Locationid]],[1]LibPAS_data!$A$2:$D$264,4,FALSE)</f>
        <v>534</v>
      </c>
      <c r="B3349" s="10" t="str">
        <f>TEXT(C3349,"yyyy")&amp;"-"&amp;"Q"&amp;LOOKUP(MONTH(C3349),{1,4,7,10},{1,2,3,4})</f>
        <v>2016-Q4</v>
      </c>
      <c r="C3349" s="19">
        <v>42705</v>
      </c>
      <c r="D3349" s="7">
        <f>YEAR(DATE(YEAR(lex_jul_2014[[#This Row],[Date]]),MONTH(lex_jul_2014[[#This Row],[Date]])+6,1))</f>
        <v>2017</v>
      </c>
      <c r="E3349" s="39" t="str">
        <f>TEXT(lex_jul_2014[[#This Row],[Date]],"YYYY")</f>
        <v>2016</v>
      </c>
      <c r="F3349" s="39" t="str">
        <f>TEXT(lex_jul_2014[[#This Row],[Date]],"MMM")</f>
        <v>Dec</v>
      </c>
      <c r="G3349" s="7" t="str">
        <f>VLOOKUP(K3349,[1]LibPAS_data!$A$2:$C$600,3,FALSE)</f>
        <v>Yavapai</v>
      </c>
      <c r="J3349" s="7" t="str">
        <f>VLOOKUP(K3349,[1]LibPAS_data!$A$2:$C$601,2,FALSE)</f>
        <v>Clark Memorial</v>
      </c>
      <c r="K3349" s="13" t="s">
        <v>269</v>
      </c>
      <c r="L3349" s="39" t="s">
        <v>268</v>
      </c>
      <c r="M3349" s="39" t="s">
        <v>266</v>
      </c>
      <c r="N3349" s="39"/>
      <c r="O3349" s="39"/>
      <c r="P3349" s="39">
        <v>0</v>
      </c>
      <c r="Q3349" s="39">
        <v>0</v>
      </c>
      <c r="R3349" s="39">
        <v>0</v>
      </c>
      <c r="S3349" s="39">
        <v>0</v>
      </c>
      <c r="T3349" s="39">
        <v>0</v>
      </c>
      <c r="U3349" s="39">
        <v>0</v>
      </c>
      <c r="V3349" s="39">
        <v>0</v>
      </c>
    </row>
    <row r="3350" spans="1:22" x14ac:dyDescent="0.3">
      <c r="A3350" s="22" t="e">
        <f>VLOOKUP(lex_jul_2014[[#This Row],[Locationid]],[1]LibPAS_data!$A$2:$D$264,4,FALSE)</f>
        <v>#N/A</v>
      </c>
      <c r="B3350" s="10" t="str">
        <f>TEXT(C3350,"yyyy")&amp;"-"&amp;"Q"&amp;LOOKUP(MONTH(C3350),{1,4,7,10},{1,2,3,4})</f>
        <v>2016-Q4</v>
      </c>
      <c r="C3350" s="19">
        <v>42705</v>
      </c>
      <c r="D3350" s="7">
        <f>YEAR(DATE(YEAR(lex_jul_2014[[#This Row],[Date]]),MONTH(lex_jul_2014[[#This Row],[Date]])+6,1))</f>
        <v>2017</v>
      </c>
      <c r="E3350" s="39" t="str">
        <f>TEXT(lex_jul_2014[[#This Row],[Date]],"YYYY")</f>
        <v>2016</v>
      </c>
      <c r="F3350" s="39" t="str">
        <f>TEXT(lex_jul_2014[[#This Row],[Date]],"MMM")</f>
        <v>Dec</v>
      </c>
      <c r="G3350" s="7" t="str">
        <f>VLOOKUP(K3350,[1]LibPAS_data!$A$2:$C$600,3,FALSE)</f>
        <v>Navajo</v>
      </c>
      <c r="J3350" s="7" t="str">
        <f>VLOOKUP(K3350,[1]LibPAS_data!$A$2:$C$601,2,FALSE)</f>
        <v>Clay Springs Public Library</v>
      </c>
      <c r="K3350" s="13" t="s">
        <v>169</v>
      </c>
      <c r="L3350" s="39" t="s">
        <v>117</v>
      </c>
      <c r="M3350" s="39" t="s">
        <v>266</v>
      </c>
      <c r="N3350" s="39"/>
      <c r="O3350" s="39"/>
      <c r="P3350" s="39">
        <v>0</v>
      </c>
      <c r="Q3350" s="39">
        <v>0</v>
      </c>
      <c r="R3350" s="39">
        <v>0</v>
      </c>
      <c r="S3350" s="39">
        <v>0</v>
      </c>
      <c r="T3350" s="39">
        <v>0</v>
      </c>
      <c r="U3350" s="39">
        <v>0</v>
      </c>
      <c r="V3350" s="39">
        <v>0</v>
      </c>
    </row>
    <row r="3351" spans="1:22" x14ac:dyDescent="0.3">
      <c r="A3351" s="22">
        <f>VLOOKUP(lex_jul_2014[[#This Row],[Locationid]],[1]LibPAS_data!$A$2:$D$264,4,FALSE)</f>
        <v>503</v>
      </c>
      <c r="B3351" s="10" t="str">
        <f>TEXT(C3351,"yyyy")&amp;"-"&amp;"Q"&amp;LOOKUP(MONTH(C3351),{1,4,7,10},{1,2,3,4})</f>
        <v>2016-Q4</v>
      </c>
      <c r="C3351" s="19">
        <v>42705</v>
      </c>
      <c r="D3351" s="7">
        <f>YEAR(DATE(YEAR(lex_jul_2014[[#This Row],[Date]]),MONTH(lex_jul_2014[[#This Row],[Date]])+6,1))</f>
        <v>2017</v>
      </c>
      <c r="E3351" s="39" t="str">
        <f>TEXT(lex_jul_2014[[#This Row],[Date]],"YYYY")</f>
        <v>2016</v>
      </c>
      <c r="F3351" s="39" t="str">
        <f>TEXT(lex_jul_2014[[#This Row],[Date]],"MMM")</f>
        <v>Dec</v>
      </c>
      <c r="G3351" s="7" t="str">
        <f>VLOOKUP(K3351,[1]LibPAS_data!$A$2:$C$600,3,FALSE)</f>
        <v>Greenlee</v>
      </c>
      <c r="J3351" s="7" t="str">
        <f>VLOOKUP(K3351,[1]LibPAS_data!$A$2:$C$601,2,FALSE)</f>
        <v>Clifton Public Library</v>
      </c>
      <c r="K3351" s="13" t="s">
        <v>170</v>
      </c>
      <c r="L3351" s="39" t="s">
        <v>72</v>
      </c>
      <c r="M3351" s="39" t="s">
        <v>266</v>
      </c>
      <c r="N3351" s="39"/>
      <c r="O3351" s="39"/>
      <c r="P3351" s="39">
        <v>0</v>
      </c>
      <c r="Q3351" s="39">
        <v>0</v>
      </c>
      <c r="R3351" s="39">
        <v>0</v>
      </c>
      <c r="S3351" s="39">
        <v>0</v>
      </c>
      <c r="T3351" s="39">
        <v>0</v>
      </c>
      <c r="U3351" s="39">
        <v>0</v>
      </c>
      <c r="V3351" s="39">
        <v>0</v>
      </c>
    </row>
    <row r="3352" spans="1:22" x14ac:dyDescent="0.3">
      <c r="A3352" s="22">
        <f>VLOOKUP(lex_jul_2014[[#This Row],[Locationid]],[1]LibPAS_data!$A$2:$D$264,4,FALSE)</f>
        <v>1469</v>
      </c>
      <c r="B3352" s="10" t="str">
        <f>TEXT(C3352,"yyyy")&amp;"-"&amp;"Q"&amp;LOOKUP(MONTH(C3352),{1,4,7,10},{1,2,3,4})</f>
        <v>2016-Q4</v>
      </c>
      <c r="C3352" s="19">
        <v>42705</v>
      </c>
      <c r="D3352" s="7">
        <f>YEAR(DATE(YEAR(lex_jul_2014[[#This Row],[Date]]),MONTH(lex_jul_2014[[#This Row],[Date]])+6,1))</f>
        <v>2017</v>
      </c>
      <c r="E3352" s="39" t="str">
        <f>TEXT(lex_jul_2014[[#This Row],[Date]],"YYYY")</f>
        <v>2016</v>
      </c>
      <c r="F3352" s="39" t="str">
        <f>TEXT(lex_jul_2014[[#This Row],[Date]],"MMM")</f>
        <v>Dec</v>
      </c>
      <c r="G3352" s="7" t="str">
        <f>VLOOKUP(K3352,[1]LibPAS_data!$A$2:$C$600,3,FALSE)</f>
        <v>Cochise</v>
      </c>
      <c r="J3352" s="7" t="str">
        <f>VLOOKUP(K3352,[1]LibPAS_data!$A$2:$C$601,2,FALSE)</f>
        <v>Cochise County Library District</v>
      </c>
      <c r="K3352" s="13" t="s">
        <v>171</v>
      </c>
      <c r="L3352" s="39" t="s">
        <v>79</v>
      </c>
      <c r="M3352" s="39" t="s">
        <v>266</v>
      </c>
      <c r="N3352" s="39"/>
      <c r="O3352" s="39"/>
      <c r="P3352" s="39">
        <v>4</v>
      </c>
      <c r="Q3352" s="39">
        <v>3</v>
      </c>
      <c r="R3352" s="39">
        <v>36</v>
      </c>
      <c r="S3352" s="39">
        <v>0</v>
      </c>
      <c r="T3352" s="39">
        <v>0</v>
      </c>
      <c r="U3352" s="39">
        <v>0</v>
      </c>
      <c r="V3352" s="39">
        <v>0</v>
      </c>
    </row>
    <row r="3353" spans="1:22" x14ac:dyDescent="0.3">
      <c r="A3353" s="22">
        <f>VLOOKUP(lex_jul_2014[[#This Row],[Locationid]],[1]LibPAS_data!$A$2:$D$264,4,FALSE)</f>
        <v>150</v>
      </c>
      <c r="B3353" s="10" t="str">
        <f>TEXT(C3353,"yyyy")&amp;"-"&amp;"Q"&amp;LOOKUP(MONTH(C3353),{1,4,7,10},{1,2,3,4})</f>
        <v>2016-Q4</v>
      </c>
      <c r="C3353" s="19">
        <v>42705</v>
      </c>
      <c r="D3353" s="7">
        <f>YEAR(DATE(YEAR(lex_jul_2014[[#This Row],[Date]]),MONTH(lex_jul_2014[[#This Row],[Date]])+6,1))</f>
        <v>2017</v>
      </c>
      <c r="E3353" s="39" t="str">
        <f>TEXT(lex_jul_2014[[#This Row],[Date]],"YYYY")</f>
        <v>2016</v>
      </c>
      <c r="F3353" s="39" t="str">
        <f>TEXT(lex_jul_2014[[#This Row],[Date]],"MMM")</f>
        <v>Dec</v>
      </c>
      <c r="G3353" s="7" t="str">
        <f>VLOOKUP(K3353,[1]LibPAS_data!$A$2:$C$600,3,FALSE)</f>
        <v>Yuma</v>
      </c>
      <c r="J3353" s="7" t="str">
        <f>VLOOKUP(K3353,[1]LibPAS_data!$A$2:$C$601,2,FALSE)</f>
        <v>Cocopah Tribal Library</v>
      </c>
      <c r="K3353" s="13" t="s">
        <v>172</v>
      </c>
      <c r="L3353" s="39" t="s">
        <v>142</v>
      </c>
      <c r="M3353" s="39" t="s">
        <v>266</v>
      </c>
      <c r="N3353" s="39"/>
      <c r="O3353" s="39"/>
      <c r="P3353" s="39">
        <v>0</v>
      </c>
      <c r="Q3353" s="39">
        <v>0</v>
      </c>
      <c r="R3353" s="39">
        <v>0</v>
      </c>
      <c r="S3353" s="39">
        <v>0</v>
      </c>
      <c r="T3353" s="39">
        <v>0</v>
      </c>
      <c r="U3353" s="39">
        <v>0</v>
      </c>
      <c r="V3353" s="39">
        <v>0</v>
      </c>
    </row>
    <row r="3354" spans="1:22" x14ac:dyDescent="0.3">
      <c r="A3354" s="22">
        <f>VLOOKUP(lex_jul_2014[[#This Row],[Locationid]],[1]LibPAS_data!$A$2:$D$264,4,FALSE)</f>
        <v>3352</v>
      </c>
      <c r="B3354" s="10" t="str">
        <f>TEXT(C3354,"yyyy")&amp;"-"&amp;"Q"&amp;LOOKUP(MONTH(C3354),{1,4,7,10},{1,2,3,4})</f>
        <v>2016-Q4</v>
      </c>
      <c r="C3354" s="19">
        <v>42705</v>
      </c>
      <c r="D3354" s="7">
        <f>YEAR(DATE(YEAR(lex_jul_2014[[#This Row],[Date]]),MONTH(lex_jul_2014[[#This Row],[Date]])+6,1))</f>
        <v>2017</v>
      </c>
      <c r="E3354" s="39" t="str">
        <f>TEXT(lex_jul_2014[[#This Row],[Date]],"YYYY")</f>
        <v>2016</v>
      </c>
      <c r="F3354" s="39" t="str">
        <f>TEXT(lex_jul_2014[[#This Row],[Date]],"MMM")</f>
        <v>Dec</v>
      </c>
      <c r="G3354" s="7" t="str">
        <f>VLOOKUP(K3354,[1]LibPAS_data!$A$2:$C$600,3,FALSE)</f>
        <v>La Paz</v>
      </c>
      <c r="J3354" s="7" t="str">
        <f>VLOOKUP(K3354,[1]LibPAS_data!$A$2:$C$601,2,FALSE)</f>
        <v>Colorado River Indian Tribes Library</v>
      </c>
      <c r="K3354" s="13" t="s">
        <v>173</v>
      </c>
      <c r="L3354" s="39" t="s">
        <v>33</v>
      </c>
      <c r="M3354" s="39" t="s">
        <v>266</v>
      </c>
      <c r="N3354" s="39"/>
      <c r="O3354" s="39"/>
      <c r="P3354" s="39">
        <v>0</v>
      </c>
      <c r="Q3354" s="39">
        <v>0</v>
      </c>
      <c r="R3354" s="39">
        <v>0</v>
      </c>
      <c r="S3354" s="39">
        <v>0</v>
      </c>
      <c r="T3354" s="39">
        <v>0</v>
      </c>
      <c r="U3354" s="39">
        <v>0</v>
      </c>
      <c r="V3354" s="39">
        <v>0</v>
      </c>
    </row>
    <row r="3355" spans="1:22" x14ac:dyDescent="0.3">
      <c r="A3355" s="22" t="e">
        <f>VLOOKUP(lex_jul_2014[[#This Row],[Locationid]],[1]LibPAS_data!$A$2:$D$264,4,FALSE)</f>
        <v>#N/A</v>
      </c>
      <c r="B3355" s="10" t="str">
        <f>TEXT(C3355,"yyyy")&amp;"-"&amp;"Q"&amp;LOOKUP(MONTH(C3355),{1,4,7,10},{1,2,3,4})</f>
        <v>2016-Q4</v>
      </c>
      <c r="C3355" s="19">
        <v>42705</v>
      </c>
      <c r="D3355" s="7">
        <f>YEAR(DATE(YEAR(lex_jul_2014[[#This Row],[Date]]),MONTH(lex_jul_2014[[#This Row],[Date]])+6,1))</f>
        <v>2017</v>
      </c>
      <c r="E3355" s="39" t="str">
        <f>TEXT(lex_jul_2014[[#This Row],[Date]],"YYYY")</f>
        <v>2016</v>
      </c>
      <c r="F3355" s="39" t="str">
        <f>TEXT(lex_jul_2014[[#This Row],[Date]],"MMM")</f>
        <v>Dec</v>
      </c>
      <c r="G3355" s="7" t="str">
        <f>VLOOKUP(K3355,[1]LibPAS_data!$A$2:$C$600,3,FALSE)</f>
        <v>Yavapai</v>
      </c>
      <c r="J3355" s="7" t="str">
        <f>VLOOKUP(K3355,[1]LibPAS_data!$A$2:$C$601,2,FALSE)</f>
        <v>Congress Public Library</v>
      </c>
      <c r="K3355" s="13" t="s">
        <v>174</v>
      </c>
      <c r="L3355" s="39" t="s">
        <v>58</v>
      </c>
      <c r="M3355" s="39" t="s">
        <v>266</v>
      </c>
      <c r="N3355" s="39"/>
      <c r="O3355" s="39"/>
      <c r="P3355" s="39">
        <v>0</v>
      </c>
      <c r="Q3355" s="39">
        <v>0</v>
      </c>
      <c r="R3355" s="39">
        <v>0</v>
      </c>
      <c r="S3355" s="39">
        <v>0</v>
      </c>
      <c r="T3355" s="39">
        <v>0</v>
      </c>
      <c r="U3355" s="39">
        <v>0</v>
      </c>
      <c r="V3355" s="39">
        <v>0</v>
      </c>
    </row>
    <row r="3356" spans="1:22" x14ac:dyDescent="0.3">
      <c r="A3356" s="22">
        <f>VLOOKUP(lex_jul_2014[[#This Row],[Locationid]],[1]LibPAS_data!$A$2:$D$264,4,FALSE)</f>
        <v>9676</v>
      </c>
      <c r="B3356" s="10" t="str">
        <f>TEXT(C3356,"yyyy")&amp;"-"&amp;"Q"&amp;LOOKUP(MONTH(C3356),{1,4,7,10},{1,2,3,4})</f>
        <v>2016-Q4</v>
      </c>
      <c r="C3356" s="19">
        <v>42705</v>
      </c>
      <c r="D3356" s="7">
        <f>YEAR(DATE(YEAR(lex_jul_2014[[#This Row],[Date]]),MONTH(lex_jul_2014[[#This Row],[Date]])+6,1))</f>
        <v>2017</v>
      </c>
      <c r="E3356" s="39" t="str">
        <f>TEXT(lex_jul_2014[[#This Row],[Date]],"YYYY")</f>
        <v>2016</v>
      </c>
      <c r="F3356" s="39" t="str">
        <f>TEXT(lex_jul_2014[[#This Row],[Date]],"MMM")</f>
        <v>Dec</v>
      </c>
      <c r="G3356" s="7" t="str">
        <f>VLOOKUP(K3356,[1]LibPAS_data!$A$2:$C$600,3,FALSE)</f>
        <v>Pinal</v>
      </c>
      <c r="J3356" s="7" t="str">
        <f>VLOOKUP(K3356,[1]LibPAS_data!$A$2:$C$601,2,FALSE)</f>
        <v>Coolidge Public Library</v>
      </c>
      <c r="K3356" s="13" t="s">
        <v>175</v>
      </c>
      <c r="L3356" s="39" t="s">
        <v>16</v>
      </c>
      <c r="M3356" s="39" t="s">
        <v>266</v>
      </c>
      <c r="N3356" s="39"/>
      <c r="O3356" s="39"/>
      <c r="P3356" s="39">
        <v>0</v>
      </c>
      <c r="Q3356" s="39">
        <v>0</v>
      </c>
      <c r="R3356" s="39">
        <v>0</v>
      </c>
      <c r="S3356" s="39">
        <v>0</v>
      </c>
      <c r="T3356" s="39">
        <v>0</v>
      </c>
      <c r="U3356" s="39">
        <v>0</v>
      </c>
      <c r="V3356" s="39">
        <v>0</v>
      </c>
    </row>
    <row r="3357" spans="1:22" x14ac:dyDescent="0.3">
      <c r="A3357" s="22">
        <f>VLOOKUP(lex_jul_2014[[#This Row],[Locationid]],[1]LibPAS_data!$A$2:$D$264,4,FALSE)</f>
        <v>7546</v>
      </c>
      <c r="B3357" s="10" t="str">
        <f>TEXT(C3357,"yyyy")&amp;"-"&amp;"Q"&amp;LOOKUP(MONTH(C3357),{1,4,7,10},{1,2,3,4})</f>
        <v>2016-Q4</v>
      </c>
      <c r="C3357" s="19">
        <v>42705</v>
      </c>
      <c r="D3357" s="7">
        <f>YEAR(DATE(YEAR(lex_jul_2014[[#This Row],[Date]]),MONTH(lex_jul_2014[[#This Row],[Date]])+6,1))</f>
        <v>2017</v>
      </c>
      <c r="E3357" s="39" t="str">
        <f>TEXT(lex_jul_2014[[#This Row],[Date]],"YYYY")</f>
        <v>2016</v>
      </c>
      <c r="F3357" s="39" t="str">
        <f>TEXT(lex_jul_2014[[#This Row],[Date]],"MMM")</f>
        <v>Dec</v>
      </c>
      <c r="G3357" s="7" t="str">
        <f>VLOOKUP(K3357,[1]LibPAS_data!$A$2:$C$600,3,FALSE)</f>
        <v>Cochise</v>
      </c>
      <c r="J3357" s="7" t="str">
        <f>VLOOKUP(K3357,[1]LibPAS_data!$A$2:$C$601,2,FALSE)</f>
        <v>Copper Queen Library</v>
      </c>
      <c r="K3357" s="13" t="s">
        <v>176</v>
      </c>
      <c r="L3357" s="39" t="s">
        <v>80</v>
      </c>
      <c r="M3357" s="39" t="s">
        <v>266</v>
      </c>
      <c r="N3357" s="39"/>
      <c r="O3357" s="39"/>
      <c r="P3357" s="39">
        <v>0</v>
      </c>
      <c r="Q3357" s="39">
        <v>0</v>
      </c>
      <c r="R3357" s="39">
        <v>0</v>
      </c>
      <c r="S3357" s="39">
        <v>0</v>
      </c>
      <c r="T3357" s="39">
        <v>0</v>
      </c>
      <c r="U3357" s="39">
        <v>0</v>
      </c>
      <c r="V3357" s="39">
        <v>0</v>
      </c>
    </row>
    <row r="3358" spans="1:22" x14ac:dyDescent="0.3">
      <c r="A3358" s="22" t="e">
        <f>VLOOKUP(lex_jul_2014[[#This Row],[Locationid]],[1]LibPAS_data!$A$2:$D$264,4,FALSE)</f>
        <v>#N/A</v>
      </c>
      <c r="B3358" s="10" t="str">
        <f>TEXT(C3358,"yyyy")&amp;"-"&amp;"Q"&amp;LOOKUP(MONTH(C3358),{1,4,7,10},{1,2,3,4})</f>
        <v>2016-Q4</v>
      </c>
      <c r="C3358" s="19">
        <v>42705</v>
      </c>
      <c r="D3358" s="7">
        <f>YEAR(DATE(YEAR(lex_jul_2014[[#This Row],[Date]]),MONTH(lex_jul_2014[[#This Row],[Date]])+6,1))</f>
        <v>2017</v>
      </c>
      <c r="E3358" s="39" t="str">
        <f>TEXT(lex_jul_2014[[#This Row],[Date]],"YYYY")</f>
        <v>2016</v>
      </c>
      <c r="F3358" s="39" t="str">
        <f>TEXT(lex_jul_2014[[#This Row],[Date]],"MMM")</f>
        <v>Dec</v>
      </c>
      <c r="G3358" s="7" t="str">
        <f>VLOOKUP(K3358,[1]LibPAS_data!$A$2:$C$600,3,FALSE)</f>
        <v>Yavapai</v>
      </c>
      <c r="J3358" s="7" t="str">
        <f>VLOOKUP(K3358,[1]LibPAS_data!$A$2:$C$601,2,FALSE)</f>
        <v>Cordes Lakes Public Library</v>
      </c>
      <c r="K3358" s="13" t="s">
        <v>177</v>
      </c>
      <c r="L3358" s="39" t="s">
        <v>51</v>
      </c>
      <c r="M3358" s="39" t="s">
        <v>266</v>
      </c>
      <c r="N3358" s="39"/>
      <c r="O3358" s="39"/>
      <c r="P3358" s="39">
        <v>0</v>
      </c>
      <c r="Q3358" s="39">
        <v>0</v>
      </c>
      <c r="R3358" s="39">
        <v>0</v>
      </c>
      <c r="S3358" s="39">
        <v>0</v>
      </c>
      <c r="T3358" s="39">
        <v>0</v>
      </c>
      <c r="U3358" s="39">
        <v>0</v>
      </c>
      <c r="V3358" s="39">
        <v>0</v>
      </c>
    </row>
    <row r="3359" spans="1:22" x14ac:dyDescent="0.3">
      <c r="A3359" s="22">
        <f>VLOOKUP(lex_jul_2014[[#This Row],[Locationid]],[1]LibPAS_data!$A$2:$D$264,4,FALSE)</f>
        <v>12610</v>
      </c>
      <c r="B3359" s="10" t="str">
        <f>TEXT(C3359,"yyyy")&amp;"-"&amp;"Q"&amp;LOOKUP(MONTH(C3359),{1,4,7,10},{1,2,3,4})</f>
        <v>2016-Q4</v>
      </c>
      <c r="C3359" s="19">
        <v>42705</v>
      </c>
      <c r="D3359" s="7">
        <f>YEAR(DATE(YEAR(lex_jul_2014[[#This Row],[Date]]),MONTH(lex_jul_2014[[#This Row],[Date]])+6,1))</f>
        <v>2017</v>
      </c>
      <c r="E3359" s="39" t="str">
        <f>TEXT(lex_jul_2014[[#This Row],[Date]],"YYYY")</f>
        <v>2016</v>
      </c>
      <c r="F3359" s="39" t="str">
        <f>TEXT(lex_jul_2014[[#This Row],[Date]],"MMM")</f>
        <v>Dec</v>
      </c>
      <c r="G3359" s="7" t="str">
        <f>VLOOKUP(K3359,[1]LibPAS_data!$A$2:$C$600,3,FALSE)</f>
        <v>Yavapai</v>
      </c>
      <c r="J3359" s="7" t="str">
        <f>VLOOKUP(K3359,[1]LibPAS_data!$A$2:$C$601,2,FALSE)</f>
        <v>Cottonwood Public Library</v>
      </c>
      <c r="K3359" s="13" t="s">
        <v>178</v>
      </c>
      <c r="L3359" s="39" t="s">
        <v>38</v>
      </c>
      <c r="M3359" s="39" t="s">
        <v>266</v>
      </c>
      <c r="N3359" s="39"/>
      <c r="O3359" s="39"/>
      <c r="P3359" s="39">
        <v>0</v>
      </c>
      <c r="Q3359" s="39">
        <v>0</v>
      </c>
      <c r="R3359" s="39">
        <v>0</v>
      </c>
      <c r="S3359" s="39">
        <v>0</v>
      </c>
      <c r="T3359" s="39">
        <v>0</v>
      </c>
      <c r="U3359" s="39">
        <v>0</v>
      </c>
      <c r="V3359" s="39">
        <v>0</v>
      </c>
    </row>
    <row r="3360" spans="1:22" x14ac:dyDescent="0.3">
      <c r="A3360" s="22" t="e">
        <f>VLOOKUP(lex_jul_2014[[#This Row],[Locationid]],[1]LibPAS_data!$A$2:$D$264,4,FALSE)</f>
        <v>#N/A</v>
      </c>
      <c r="B3360" s="10" t="str">
        <f>TEXT(C3360,"yyyy")&amp;"-"&amp;"Q"&amp;LOOKUP(MONTH(C3360),{1,4,7,10},{1,2,3,4})</f>
        <v>2016-Q4</v>
      </c>
      <c r="C3360" s="19">
        <v>42705</v>
      </c>
      <c r="D3360" s="7">
        <f>YEAR(DATE(YEAR(lex_jul_2014[[#This Row],[Date]]),MONTH(lex_jul_2014[[#This Row],[Date]])+6,1))</f>
        <v>2017</v>
      </c>
      <c r="E3360" s="39" t="str">
        <f>TEXT(lex_jul_2014[[#This Row],[Date]],"YYYY")</f>
        <v>2016</v>
      </c>
      <c r="F3360" s="39" t="str">
        <f>TEXT(lex_jul_2014[[#This Row],[Date]],"MMM")</f>
        <v>Dec</v>
      </c>
      <c r="G3360" s="7" t="str">
        <f>VLOOKUP(K3360,[1]LibPAS_data!$A$2:$C$600,3,FALSE)</f>
        <v>Yavapai</v>
      </c>
      <c r="J3360" s="7" t="str">
        <f>VLOOKUP(K3360,[1]LibPAS_data!$A$2:$C$601,2,FALSE)</f>
        <v>Crown King Public Library</v>
      </c>
      <c r="K3360" s="13" t="s">
        <v>179</v>
      </c>
      <c r="L3360" s="39" t="s">
        <v>52</v>
      </c>
      <c r="M3360" s="39" t="s">
        <v>266</v>
      </c>
      <c r="N3360" s="39"/>
      <c r="O3360" s="39"/>
      <c r="P3360" s="39">
        <v>0</v>
      </c>
      <c r="Q3360" s="39">
        <v>0</v>
      </c>
      <c r="R3360" s="39">
        <v>0</v>
      </c>
      <c r="S3360" s="39">
        <v>0</v>
      </c>
      <c r="T3360" s="39">
        <v>0</v>
      </c>
      <c r="U3360" s="39">
        <v>0</v>
      </c>
      <c r="V3360" s="39">
        <v>0</v>
      </c>
    </row>
    <row r="3361" spans="1:22" x14ac:dyDescent="0.3">
      <c r="A3361" s="22">
        <f>VLOOKUP(lex_jul_2014[[#This Row],[Locationid]],[1]LibPAS_data!$A$2:$D$264,4,FALSE)</f>
        <v>7004</v>
      </c>
      <c r="B3361" s="10" t="str">
        <f>TEXT(C3361,"yyyy")&amp;"-"&amp;"Q"&amp;LOOKUP(MONTH(C3361),{1,4,7,10},{1,2,3,4})</f>
        <v>2016-Q4</v>
      </c>
      <c r="C3361" s="19">
        <v>42705</v>
      </c>
      <c r="D3361" s="7">
        <f>YEAR(DATE(YEAR(lex_jul_2014[[#This Row],[Date]]),MONTH(lex_jul_2014[[#This Row],[Date]])+6,1))</f>
        <v>2017</v>
      </c>
      <c r="E3361" s="39" t="str">
        <f>TEXT(lex_jul_2014[[#This Row],[Date]],"YYYY")</f>
        <v>2016</v>
      </c>
      <c r="F3361" s="39" t="str">
        <f>TEXT(lex_jul_2014[[#This Row],[Date]],"MMM")</f>
        <v>Dec</v>
      </c>
      <c r="G3361" s="7" t="str">
        <f>VLOOKUP(K3361,[1]LibPAS_data!$A$2:$C$600,3,FALSE)</f>
        <v>Maricopa</v>
      </c>
      <c r="J3361" s="7" t="str">
        <f>VLOOKUP(K3361,[1]LibPAS_data!$A$2:$C$601,2,FALSE)</f>
        <v>Desert Foothills Branch Library</v>
      </c>
      <c r="K3361" s="13" t="s">
        <v>287</v>
      </c>
      <c r="L3361" s="39" t="s">
        <v>97</v>
      </c>
      <c r="M3361" s="39" t="s">
        <v>266</v>
      </c>
      <c r="N3361" s="39"/>
      <c r="O3361" s="39"/>
      <c r="P3361" s="39">
        <v>0</v>
      </c>
      <c r="Q3361" s="39">
        <v>0</v>
      </c>
      <c r="R3361" s="39">
        <v>0</v>
      </c>
      <c r="S3361" s="39">
        <v>0</v>
      </c>
      <c r="T3361" s="39">
        <v>0</v>
      </c>
      <c r="U3361" s="39">
        <v>0</v>
      </c>
      <c r="V3361" s="39">
        <v>0</v>
      </c>
    </row>
    <row r="3362" spans="1:22" x14ac:dyDescent="0.3">
      <c r="A3362" s="22" t="e">
        <f>VLOOKUP(lex_jul_2014[[#This Row],[Locationid]],[1]LibPAS_data!$A$2:$D$264,4,FALSE)</f>
        <v>#N/A</v>
      </c>
      <c r="B3362" s="10" t="str">
        <f>TEXT(C3362,"yyyy")&amp;"-"&amp;"Q"&amp;LOOKUP(MONTH(C3362),{1,4,7,10},{1,2,3,4})</f>
        <v>2016-Q4</v>
      </c>
      <c r="C3362" s="19">
        <v>42705</v>
      </c>
      <c r="D3362" s="7">
        <f>YEAR(DATE(YEAR(lex_jul_2014[[#This Row],[Date]]),MONTH(lex_jul_2014[[#This Row],[Date]])+6,1))</f>
        <v>2017</v>
      </c>
      <c r="E3362" s="39" t="str">
        <f>TEXT(lex_jul_2014[[#This Row],[Date]],"YYYY")</f>
        <v>2016</v>
      </c>
      <c r="F3362" s="39" t="str">
        <f>TEXT(lex_jul_2014[[#This Row],[Date]],"MMM")</f>
        <v>Dec</v>
      </c>
      <c r="G3362" s="7" t="str">
        <f>VLOOKUP(K3362,[1]LibPAS_data!$A$2:$C$600,3,FALSE)</f>
        <v>Yavapai</v>
      </c>
      <c r="J3362" s="7" t="str">
        <f>VLOOKUP(K3362,[1]LibPAS_data!$A$2:$C$601,2,FALSE)</f>
        <v>Dewey-Humboldt Town Library</v>
      </c>
      <c r="K3362" s="13" t="s">
        <v>180</v>
      </c>
      <c r="L3362" s="39" t="s">
        <v>53</v>
      </c>
      <c r="M3362" s="39" t="s">
        <v>266</v>
      </c>
      <c r="N3362" s="39"/>
      <c r="O3362" s="39"/>
      <c r="P3362" s="39">
        <v>0</v>
      </c>
      <c r="Q3362" s="39">
        <v>0</v>
      </c>
      <c r="R3362" s="39">
        <v>0</v>
      </c>
      <c r="S3362" s="39">
        <v>0</v>
      </c>
      <c r="T3362" s="39">
        <v>0</v>
      </c>
      <c r="U3362" s="39">
        <v>0</v>
      </c>
      <c r="V3362" s="39">
        <v>0</v>
      </c>
    </row>
    <row r="3363" spans="1:22" x14ac:dyDescent="0.3">
      <c r="A3363" s="22">
        <f>VLOOKUP(lex_jul_2014[[#This Row],[Locationid]],[1]LibPAS_data!$A$2:$D$264,4,FALSE)</f>
        <v>21526</v>
      </c>
      <c r="B3363" s="10" t="str">
        <f>TEXT(C3363,"yyyy")&amp;"-"&amp;"Q"&amp;LOOKUP(MONTH(C3363),{1,4,7,10},{1,2,3,4})</f>
        <v>2016-Q4</v>
      </c>
      <c r="C3363" s="19">
        <v>42705</v>
      </c>
      <c r="D3363" s="7">
        <f>YEAR(DATE(YEAR(lex_jul_2014[[#This Row],[Date]]),MONTH(lex_jul_2014[[#This Row],[Date]])+6,1))</f>
        <v>2017</v>
      </c>
      <c r="E3363" s="39" t="str">
        <f>TEXT(lex_jul_2014[[#This Row],[Date]],"YYYY")</f>
        <v>2016</v>
      </c>
      <c r="F3363" s="39" t="str">
        <f>TEXT(lex_jul_2014[[#This Row],[Date]],"MMM")</f>
        <v>Dec</v>
      </c>
      <c r="G3363" s="7" t="str">
        <f>VLOOKUP(K3363,[1]LibPAS_data!$A$2:$C$600,3,FALSE)</f>
        <v>Cochise</v>
      </c>
      <c r="J3363" s="7" t="str">
        <f>VLOOKUP(K3363,[1]LibPAS_data!$A$2:$C$601,2,FALSE)</f>
        <v>Douglas Public Library</v>
      </c>
      <c r="K3363" s="13" t="s">
        <v>181</v>
      </c>
      <c r="L3363" s="39" t="s">
        <v>81</v>
      </c>
      <c r="M3363" s="39" t="s">
        <v>266</v>
      </c>
      <c r="N3363" s="39"/>
      <c r="O3363" s="39"/>
      <c r="P3363" s="39">
        <v>0</v>
      </c>
      <c r="Q3363" s="39">
        <v>0</v>
      </c>
      <c r="R3363" s="39">
        <v>0</v>
      </c>
      <c r="S3363" s="39">
        <v>0</v>
      </c>
      <c r="T3363" s="39">
        <v>0</v>
      </c>
      <c r="U3363" s="39">
        <v>0</v>
      </c>
      <c r="V3363" s="39">
        <v>0</v>
      </c>
    </row>
    <row r="3364" spans="1:22" x14ac:dyDescent="0.3">
      <c r="A3364" s="22" t="e">
        <f>VLOOKUP(lex_jul_2014[[#This Row],[Locationid]],[1]LibPAS_data!$A$2:$D$264,4,FALSE)</f>
        <v>#N/A</v>
      </c>
      <c r="B3364" s="10" t="str">
        <f>TEXT(C3364,"yyyy")&amp;"-"&amp;"Q"&amp;LOOKUP(MONTH(C3364),{1,4,7,10},{1,2,3,4})</f>
        <v>2016-Q4</v>
      </c>
      <c r="C3364" s="19">
        <v>42705</v>
      </c>
      <c r="D3364" s="7">
        <f>YEAR(DATE(YEAR(lex_jul_2014[[#This Row],[Date]]),MONTH(lex_jul_2014[[#This Row],[Date]])+6,1))</f>
        <v>2017</v>
      </c>
      <c r="E3364" s="39" t="str">
        <f>TEXT(lex_jul_2014[[#This Row],[Date]],"YYYY")</f>
        <v>2016</v>
      </c>
      <c r="F3364" s="39" t="str">
        <f>TEXT(lex_jul_2014[[#This Row],[Date]],"MMM")</f>
        <v>Dec</v>
      </c>
      <c r="G3364" s="7" t="str">
        <f>VLOOKUP(K3364,[1]LibPAS_data!$A$2:$C$600,3,FALSE)</f>
        <v>Pima</v>
      </c>
      <c r="J3364" s="7" t="str">
        <f>VLOOKUP(K3364,[1]LibPAS_data!$A$2:$C$601,2,FALSE)</f>
        <v>Dr. Fernando Escalante Comm Library</v>
      </c>
      <c r="K3364" s="13" t="s">
        <v>182</v>
      </c>
      <c r="L3364" s="39" t="s">
        <v>132</v>
      </c>
      <c r="M3364" s="39" t="s">
        <v>266</v>
      </c>
      <c r="N3364" s="39"/>
      <c r="O3364" s="39"/>
      <c r="P3364" s="39">
        <v>0</v>
      </c>
      <c r="Q3364" s="39">
        <v>0</v>
      </c>
      <c r="R3364" s="39">
        <v>0</v>
      </c>
      <c r="S3364" s="39">
        <v>0</v>
      </c>
      <c r="T3364" s="39">
        <v>0</v>
      </c>
      <c r="U3364" s="39">
        <v>0</v>
      </c>
      <c r="V3364" s="39">
        <v>0</v>
      </c>
    </row>
    <row r="3365" spans="1:22" x14ac:dyDescent="0.3">
      <c r="A3365" s="22">
        <f>VLOOKUP(lex_jul_2014[[#This Row],[Locationid]],[1]LibPAS_data!$A$2:$D$264,4,FALSE)</f>
        <v>1264</v>
      </c>
      <c r="B3365" s="10" t="str">
        <f>TEXT(C3365,"yyyy")&amp;"-"&amp;"Q"&amp;LOOKUP(MONTH(C3365),{1,4,7,10},{1,2,3,4})</f>
        <v>2016-Q4</v>
      </c>
      <c r="C3365" s="19">
        <v>42705</v>
      </c>
      <c r="D3365" s="7">
        <f>YEAR(DATE(YEAR(lex_jul_2014[[#This Row],[Date]]),MONTH(lex_jul_2014[[#This Row],[Date]])+6,1))</f>
        <v>2017</v>
      </c>
      <c r="E3365" s="39" t="str">
        <f>TEXT(lex_jul_2014[[#This Row],[Date]],"YYYY")</f>
        <v>2016</v>
      </c>
      <c r="F3365" s="39" t="str">
        <f>TEXT(lex_jul_2014[[#This Row],[Date]],"MMM")</f>
        <v>Dec</v>
      </c>
      <c r="G3365" s="7" t="str">
        <f>VLOOKUP(K3365,[1]LibPAS_data!$A$2:$C$600,3,FALSE)</f>
        <v>Greenlee</v>
      </c>
      <c r="J3365" s="7" t="str">
        <f>VLOOKUP(K3365,[1]LibPAS_data!$A$2:$C$601,2,FALSE)</f>
        <v>Duncan Public Library</v>
      </c>
      <c r="K3365" s="13" t="s">
        <v>183</v>
      </c>
      <c r="L3365" s="39" t="s">
        <v>69</v>
      </c>
      <c r="M3365" s="39" t="s">
        <v>266</v>
      </c>
      <c r="N3365" s="39"/>
      <c r="O3365" s="39"/>
      <c r="P3365" s="39">
        <v>0</v>
      </c>
      <c r="Q3365" s="39">
        <v>0</v>
      </c>
      <c r="R3365" s="39">
        <v>0</v>
      </c>
      <c r="S3365" s="39">
        <v>0</v>
      </c>
      <c r="T3365" s="39">
        <v>0</v>
      </c>
      <c r="U3365" s="39">
        <v>0</v>
      </c>
      <c r="V3365" s="39">
        <v>0</v>
      </c>
    </row>
    <row r="3366" spans="1:22" x14ac:dyDescent="0.3">
      <c r="A3366" s="22">
        <f>VLOOKUP(lex_jul_2014[[#This Row],[Locationid]],[1]LibPAS_data!$A$2:$D$264,4,FALSE)</f>
        <v>3457</v>
      </c>
      <c r="B3366" s="10" t="str">
        <f>TEXT(C3366,"yyyy")&amp;"-"&amp;"Q"&amp;LOOKUP(MONTH(C3366),{1,4,7,10},{1,2,3,4})</f>
        <v>2016-Q4</v>
      </c>
      <c r="C3366" s="19">
        <v>42705</v>
      </c>
      <c r="D3366" s="7">
        <f>YEAR(DATE(YEAR(lex_jul_2014[[#This Row],[Date]]),MONTH(lex_jul_2014[[#This Row],[Date]])+6,1))</f>
        <v>2017</v>
      </c>
      <c r="E3366" s="39" t="str">
        <f>TEXT(lex_jul_2014[[#This Row],[Date]],"YYYY")</f>
        <v>2016</v>
      </c>
      <c r="F3366" s="39" t="str">
        <f>TEXT(lex_jul_2014[[#This Row],[Date]],"MMM")</f>
        <v>Dec</v>
      </c>
      <c r="G3366" s="7" t="str">
        <f>VLOOKUP(K3366,[1]LibPAS_data!$A$2:$C$600,3,FALSE)</f>
        <v>Pinal</v>
      </c>
      <c r="J3366" s="7" t="str">
        <f>VLOOKUP(K3366,[1]LibPAS_data!$A$2:$C$601,2,FALSE)</f>
        <v>Eloy Santa Cruz Library</v>
      </c>
      <c r="K3366" s="13" t="s">
        <v>184</v>
      </c>
      <c r="L3366" s="39" t="s">
        <v>17</v>
      </c>
      <c r="M3366" s="39" t="s">
        <v>266</v>
      </c>
      <c r="N3366" s="39"/>
      <c r="O3366" s="39"/>
      <c r="P3366" s="39">
        <v>0</v>
      </c>
      <c r="Q3366" s="39">
        <v>0</v>
      </c>
      <c r="R3366" s="39">
        <v>0</v>
      </c>
      <c r="S3366" s="39">
        <v>0</v>
      </c>
      <c r="T3366" s="39">
        <v>0</v>
      </c>
      <c r="U3366" s="39">
        <v>0</v>
      </c>
      <c r="V3366" s="39">
        <v>0</v>
      </c>
    </row>
    <row r="3367" spans="1:22" x14ac:dyDescent="0.3">
      <c r="A3367" s="22">
        <f>VLOOKUP(lex_jul_2014[[#This Row],[Locationid]],[1]LibPAS_data!$A$2:$D$264,4,FALSE)</f>
        <v>6415</v>
      </c>
      <c r="B3367" s="10" t="str">
        <f>TEXT(C3367,"yyyy")&amp;"-"&amp;"Q"&amp;LOOKUP(MONTH(C3367),{1,4,7,10},{1,2,3,4})</f>
        <v>2016-Q4</v>
      </c>
      <c r="C3367" s="19">
        <v>42705</v>
      </c>
      <c r="D3367" s="7">
        <f>YEAR(DATE(YEAR(lex_jul_2014[[#This Row],[Date]]),MONTH(lex_jul_2014[[#This Row],[Date]])+6,1))</f>
        <v>2017</v>
      </c>
      <c r="E3367" s="39" t="str">
        <f>TEXT(lex_jul_2014[[#This Row],[Date]],"YYYY")</f>
        <v>2016</v>
      </c>
      <c r="F3367" s="39" t="str">
        <f>TEXT(lex_jul_2014[[#This Row],[Date]],"MMM")</f>
        <v>Dec</v>
      </c>
      <c r="G3367" s="7" t="str">
        <f>VLOOKUP(K3367,[1]LibPAS_data!$A$2:$C$600,3,FALSE)</f>
        <v>Cochise</v>
      </c>
      <c r="J3367" s="7" t="str">
        <f>VLOOKUP(K3367,[1]LibPAS_data!$A$2:$C$601,2,FALSE)</f>
        <v>Elsie S. Hogan community Library</v>
      </c>
      <c r="K3367" s="13" t="s">
        <v>185</v>
      </c>
      <c r="L3367" s="39" t="s">
        <v>78</v>
      </c>
      <c r="M3367" s="39" t="s">
        <v>266</v>
      </c>
      <c r="N3367" s="39"/>
      <c r="O3367" s="39"/>
      <c r="P3367" s="39">
        <v>0</v>
      </c>
      <c r="Q3367" s="39">
        <v>0</v>
      </c>
      <c r="R3367" s="39">
        <v>0</v>
      </c>
      <c r="S3367" s="39">
        <v>0</v>
      </c>
      <c r="T3367" s="39">
        <v>0</v>
      </c>
      <c r="U3367" s="39">
        <v>0</v>
      </c>
      <c r="V3367" s="39">
        <v>0</v>
      </c>
    </row>
    <row r="3368" spans="1:22" x14ac:dyDescent="0.3">
      <c r="A3368" s="22">
        <f>VLOOKUP(lex_jul_2014[[#This Row],[Locationid]],[1]LibPAS_data!$A$2:$D$264,4,FALSE)</f>
        <v>72247</v>
      </c>
      <c r="B3368" s="10" t="str">
        <f>TEXT(C3368,"yyyy")&amp;"-"&amp;"Q"&amp;LOOKUP(MONTH(C3368),{1,4,7,10},{1,2,3,4})</f>
        <v>2016-Q4</v>
      </c>
      <c r="C3368" s="19">
        <v>42705</v>
      </c>
      <c r="D3368" s="7">
        <f>YEAR(DATE(YEAR(lex_jul_2014[[#This Row],[Date]]),MONTH(lex_jul_2014[[#This Row],[Date]])+6,1))</f>
        <v>2017</v>
      </c>
      <c r="E3368" s="39" t="str">
        <f>TEXT(lex_jul_2014[[#This Row],[Date]],"YYYY")</f>
        <v>2016</v>
      </c>
      <c r="F3368" s="39" t="str">
        <f>TEXT(lex_jul_2014[[#This Row],[Date]],"MMM")</f>
        <v>Dec</v>
      </c>
      <c r="G3368" s="7" t="str">
        <f>VLOOKUP(K3368,[1]LibPAS_data!$A$2:$C$600,3,FALSE)</f>
        <v>Coconino</v>
      </c>
      <c r="J3368" s="7" t="str">
        <f>VLOOKUP(K3368,[1]LibPAS_data!$A$2:$C$601,2,FALSE)</f>
        <v>Flagstaff City-Coconino County Public Library</v>
      </c>
      <c r="K3368" s="13" t="s">
        <v>186</v>
      </c>
      <c r="L3368" s="39" t="s">
        <v>63</v>
      </c>
      <c r="M3368" s="39" t="s">
        <v>266</v>
      </c>
      <c r="N3368" s="39"/>
      <c r="O3368" s="39"/>
      <c r="P3368" s="39">
        <v>5</v>
      </c>
      <c r="Q3368" s="39">
        <v>3</v>
      </c>
      <c r="R3368" s="39">
        <v>18</v>
      </c>
      <c r="S3368" s="39">
        <v>0</v>
      </c>
      <c r="T3368" s="39">
        <v>2</v>
      </c>
      <c r="U3368" s="39">
        <v>0</v>
      </c>
      <c r="V3368" s="39">
        <v>7</v>
      </c>
    </row>
    <row r="3369" spans="1:22" x14ac:dyDescent="0.3">
      <c r="A3369" s="22">
        <f>VLOOKUP(lex_jul_2014[[#This Row],[Locationid]],[1]LibPAS_data!$A$2:$D$264,4,FALSE)</f>
        <v>12585</v>
      </c>
      <c r="B3369" s="10" t="str">
        <f>TEXT(C3369,"yyyy")&amp;"-"&amp;"Q"&amp;LOOKUP(MONTH(C3369),{1,4,7,10},{1,2,3,4})</f>
        <v>2016-Q4</v>
      </c>
      <c r="C3369" s="19">
        <v>42705</v>
      </c>
      <c r="D3369" s="7">
        <f>YEAR(DATE(YEAR(lex_jul_2014[[#This Row],[Date]]),MONTH(lex_jul_2014[[#This Row],[Date]])+6,1))</f>
        <v>2017</v>
      </c>
      <c r="E3369" s="39" t="str">
        <f>TEXT(lex_jul_2014[[#This Row],[Date]],"YYYY")</f>
        <v>2016</v>
      </c>
      <c r="F3369" s="39" t="str">
        <f>TEXT(lex_jul_2014[[#This Row],[Date]],"MMM")</f>
        <v>Dec</v>
      </c>
      <c r="G3369" s="7" t="str">
        <f>VLOOKUP(K3369,[1]LibPAS_data!$A$2:$C$600,3,FALSE)</f>
        <v>Pinal</v>
      </c>
      <c r="J3369" s="7" t="str">
        <f>VLOOKUP(K3369,[1]LibPAS_data!$A$2:$C$601,2,FALSE)</f>
        <v>Florence Community Library</v>
      </c>
      <c r="K3369" s="13" t="s">
        <v>187</v>
      </c>
      <c r="L3369" s="39" t="s">
        <v>18</v>
      </c>
      <c r="M3369" s="39" t="s">
        <v>266</v>
      </c>
      <c r="N3369" s="39"/>
      <c r="O3369" s="39"/>
      <c r="P3369" s="39">
        <v>0</v>
      </c>
      <c r="Q3369" s="39">
        <v>0</v>
      </c>
      <c r="R3369" s="39">
        <v>0</v>
      </c>
      <c r="S3369" s="39">
        <v>0</v>
      </c>
      <c r="T3369" s="39">
        <v>0</v>
      </c>
      <c r="U3369" s="39">
        <v>0</v>
      </c>
      <c r="V3369" s="39">
        <v>0</v>
      </c>
    </row>
    <row r="3370" spans="1:22" x14ac:dyDescent="0.3">
      <c r="A3370" s="22" t="e">
        <f>VLOOKUP(lex_jul_2014[[#This Row],[Locationid]],[1]LibPAS_data!$A$2:$D$264,4,FALSE)</f>
        <v>#N/A</v>
      </c>
      <c r="B3370" s="10" t="str">
        <f>TEXT(C3370,"yyyy")&amp;"-"&amp;"Q"&amp;LOOKUP(MONTH(C3370),{1,4,7,10},{1,2,3,4})</f>
        <v>2016-Q4</v>
      </c>
      <c r="C3370" s="19">
        <v>42705</v>
      </c>
      <c r="D3370" s="7">
        <f>YEAR(DATE(YEAR(lex_jul_2014[[#This Row],[Date]]),MONTH(lex_jul_2014[[#This Row],[Date]])+6,1))</f>
        <v>2017</v>
      </c>
      <c r="E3370" s="39" t="str">
        <f>TEXT(lex_jul_2014[[#This Row],[Date]],"YYYY")</f>
        <v>2016</v>
      </c>
      <c r="F3370" s="39" t="str">
        <f>TEXT(lex_jul_2014[[#This Row],[Date]],"MMM")</f>
        <v>Dec</v>
      </c>
      <c r="G3370" s="7" t="str">
        <f>VLOOKUP(K3370,[1]LibPAS_data!$A$2:$C$600,3,FALSE)</f>
        <v>Coconino</v>
      </c>
      <c r="J3370" s="7" t="str">
        <f>VLOOKUP(K3370,[1]LibPAS_data!$A$2:$C$601,2,FALSE)</f>
        <v>Forest Lakes Community Library</v>
      </c>
      <c r="K3370" s="13" t="s">
        <v>188</v>
      </c>
      <c r="L3370" s="39" t="s">
        <v>66</v>
      </c>
      <c r="M3370" s="39" t="s">
        <v>266</v>
      </c>
      <c r="N3370" s="39"/>
      <c r="O3370" s="39"/>
      <c r="P3370" s="39">
        <v>0</v>
      </c>
      <c r="Q3370" s="39">
        <v>0</v>
      </c>
      <c r="R3370" s="39">
        <v>0</v>
      </c>
      <c r="S3370" s="39">
        <v>0</v>
      </c>
      <c r="T3370" s="39">
        <v>0</v>
      </c>
      <c r="U3370" s="39">
        <v>0</v>
      </c>
      <c r="V3370" s="39">
        <v>0</v>
      </c>
    </row>
    <row r="3371" spans="1:22" x14ac:dyDescent="0.3">
      <c r="A3371" s="22">
        <f>VLOOKUP(lex_jul_2014[[#This Row],[Locationid]],[1]LibPAS_data!$A$2:$D$264,4,FALSE)</f>
        <v>1945</v>
      </c>
      <c r="B3371" s="10" t="str">
        <f>TEXT(C3371,"yyyy")&amp;"-"&amp;"Q"&amp;LOOKUP(MONTH(C3371),{1,4,7,10},{1,2,3,4})</f>
        <v>2016-Q4</v>
      </c>
      <c r="C3371" s="19">
        <v>42705</v>
      </c>
      <c r="D3371" s="7">
        <f>YEAR(DATE(YEAR(lex_jul_2014[[#This Row],[Date]]),MONTH(lex_jul_2014[[#This Row],[Date]])+6,1))</f>
        <v>2017</v>
      </c>
      <c r="E3371" s="39" t="str">
        <f>TEXT(lex_jul_2014[[#This Row],[Date]],"YYYY")</f>
        <v>2016</v>
      </c>
      <c r="F3371" s="39" t="str">
        <f>TEXT(lex_jul_2014[[#This Row],[Date]],"MMM")</f>
        <v>Dec</v>
      </c>
      <c r="G3371" s="7" t="str">
        <f>VLOOKUP(K3371,[1]LibPAS_data!$A$2:$C$600,3,FALSE)</f>
        <v>Coconino</v>
      </c>
      <c r="J3371" s="7" t="str">
        <f>VLOOKUP(K3371,[1]LibPAS_data!$A$2:$C$601,2,FALSE)</f>
        <v>Fredonia Public Library</v>
      </c>
      <c r="K3371" s="13" t="s">
        <v>189</v>
      </c>
      <c r="L3371" s="39" t="s">
        <v>65</v>
      </c>
      <c r="M3371" s="39" t="s">
        <v>266</v>
      </c>
      <c r="N3371" s="39"/>
      <c r="O3371" s="39"/>
      <c r="P3371" s="39">
        <v>0</v>
      </c>
      <c r="Q3371" s="39">
        <v>0</v>
      </c>
      <c r="R3371" s="39">
        <v>0</v>
      </c>
      <c r="S3371" s="39">
        <v>0</v>
      </c>
      <c r="T3371" s="39">
        <v>0</v>
      </c>
      <c r="U3371" s="39">
        <v>0</v>
      </c>
      <c r="V3371" s="39">
        <v>0</v>
      </c>
    </row>
    <row r="3372" spans="1:22" x14ac:dyDescent="0.3">
      <c r="A3372" s="22">
        <f>VLOOKUP(lex_jul_2014[[#This Row],[Locationid]],[1]LibPAS_data!$A$2:$D$264,4,FALSE)</f>
        <v>829</v>
      </c>
      <c r="B3372" s="10" t="str">
        <f>TEXT(C3372,"yyyy")&amp;"-"&amp;"Q"&amp;LOOKUP(MONTH(C3372),{1,4,7,10},{1,2,3,4})</f>
        <v>2016-Q4</v>
      </c>
      <c r="C3372" s="19">
        <v>42705</v>
      </c>
      <c r="D3372" s="7">
        <f>YEAR(DATE(YEAR(lex_jul_2014[[#This Row],[Date]]),MONTH(lex_jul_2014[[#This Row],[Date]])+6,1))</f>
        <v>2017</v>
      </c>
      <c r="E3372" s="39" t="str">
        <f>TEXT(lex_jul_2014[[#This Row],[Date]],"YYYY")</f>
        <v>2016</v>
      </c>
      <c r="F3372" s="39" t="str">
        <f>TEXT(lex_jul_2014[[#This Row],[Date]],"MMM")</f>
        <v>Dec</v>
      </c>
      <c r="G3372" s="7" t="str">
        <f>VLOOKUP(K3372,[1]LibPAS_data!$A$2:$C$600,3,FALSE)</f>
        <v>Maricopa</v>
      </c>
      <c r="J3372" s="7" t="str">
        <f>VLOOKUP(K3372,[1]LibPAS_data!$A$2:$C$601,2,FALSE)</f>
        <v>Ft. McDowell Yavapai Nation Tribal Lib</v>
      </c>
      <c r="K3372" s="13" t="s">
        <v>190</v>
      </c>
      <c r="L3372" s="39" t="s">
        <v>112</v>
      </c>
      <c r="M3372" s="39" t="s">
        <v>266</v>
      </c>
      <c r="N3372" s="39"/>
      <c r="O3372" s="39"/>
      <c r="P3372" s="39">
        <v>0</v>
      </c>
      <c r="Q3372" s="39">
        <v>0</v>
      </c>
      <c r="R3372" s="39">
        <v>0</v>
      </c>
      <c r="S3372" s="39">
        <v>0</v>
      </c>
      <c r="T3372" s="39">
        <v>0</v>
      </c>
      <c r="U3372" s="39">
        <v>0</v>
      </c>
      <c r="V3372" s="39">
        <v>0</v>
      </c>
    </row>
    <row r="3373" spans="1:22" x14ac:dyDescent="0.3">
      <c r="A3373" s="22">
        <f>VLOOKUP(lex_jul_2014[[#This Row],[Locationid]],[1]LibPAS_data!$A$2:$D$264,4,FALSE)</f>
        <v>72</v>
      </c>
      <c r="B3373" s="10" t="str">
        <f>TEXT(C3373,"yyyy")&amp;"-"&amp;"Q"&amp;LOOKUP(MONTH(C3373),{1,4,7,10},{1,2,3,4})</f>
        <v>2016-Q4</v>
      </c>
      <c r="C3373" s="19">
        <v>42705</v>
      </c>
      <c r="D3373" s="7">
        <f>YEAR(DATE(YEAR(lex_jul_2014[[#This Row],[Date]]),MONTH(lex_jul_2014[[#This Row],[Date]])+6,1))</f>
        <v>2017</v>
      </c>
      <c r="E3373" s="39" t="str">
        <f>TEXT(lex_jul_2014[[#This Row],[Date]],"YYYY")</f>
        <v>2016</v>
      </c>
      <c r="F3373" s="39" t="str">
        <f>TEXT(lex_jul_2014[[#This Row],[Date]],"MMM")</f>
        <v>Dec</v>
      </c>
      <c r="G3373" s="7" t="str">
        <f>VLOOKUP(K3373,[1]LibPAS_data!$A$2:$C$600,3,FALSE)</f>
        <v>Gila</v>
      </c>
      <c r="J3373" s="7" t="str">
        <f>VLOOKUP(K3373,[1]LibPAS_data!$A$2:$C$601,2,FALSE)</f>
        <v>Gila County Library District</v>
      </c>
      <c r="K3373" s="13" t="s">
        <v>191</v>
      </c>
      <c r="L3373" s="39" t="s">
        <v>87</v>
      </c>
      <c r="M3373" s="39" t="s">
        <v>266</v>
      </c>
      <c r="N3373" s="39"/>
      <c r="O3373" s="39"/>
      <c r="P3373" s="39">
        <v>2</v>
      </c>
      <c r="Q3373" s="39">
        <v>1</v>
      </c>
      <c r="R3373" s="39">
        <v>6</v>
      </c>
      <c r="S3373" s="39">
        <v>0</v>
      </c>
      <c r="T3373" s="39">
        <v>0</v>
      </c>
      <c r="U3373" s="39">
        <v>1</v>
      </c>
      <c r="V3373" s="39">
        <v>0</v>
      </c>
    </row>
    <row r="3374" spans="1:22" x14ac:dyDescent="0.3">
      <c r="A3374" s="22">
        <f>VLOOKUP(lex_jul_2014[[#This Row],[Locationid]],[1]LibPAS_data!$A$2:$D$264,4,FALSE)</f>
        <v>102303</v>
      </c>
      <c r="B3374" s="10" t="str">
        <f>TEXT(C3374,"yyyy")&amp;"-"&amp;"Q"&amp;LOOKUP(MONTH(C3374),{1,4,7,10},{1,2,3,4})</f>
        <v>2016-Q4</v>
      </c>
      <c r="C3374" s="19">
        <v>42705</v>
      </c>
      <c r="D3374" s="7">
        <f>YEAR(DATE(YEAR(lex_jul_2014[[#This Row],[Date]]),MONTH(lex_jul_2014[[#This Row],[Date]])+6,1))</f>
        <v>2017</v>
      </c>
      <c r="E3374" s="39" t="str">
        <f>TEXT(lex_jul_2014[[#This Row],[Date]],"YYYY")</f>
        <v>2016</v>
      </c>
      <c r="F3374" s="39" t="str">
        <f>TEXT(lex_jul_2014[[#This Row],[Date]],"MMM")</f>
        <v>Dec</v>
      </c>
      <c r="G3374" s="7" t="str">
        <f>VLOOKUP(K3374,[1]LibPAS_data!$A$2:$C$600,3,FALSE)</f>
        <v>Maricopa</v>
      </c>
      <c r="J3374" s="7" t="str">
        <f>VLOOKUP(K3374,[1]LibPAS_data!$A$2:$C$601,2,FALSE)</f>
        <v xml:space="preserve">Glendale Public Library </v>
      </c>
      <c r="K3374" s="13" t="s">
        <v>192</v>
      </c>
      <c r="L3374" s="39" t="s">
        <v>102</v>
      </c>
      <c r="M3374" s="39" t="s">
        <v>266</v>
      </c>
      <c r="N3374" s="39"/>
      <c r="O3374" s="39"/>
      <c r="P3374" s="39">
        <v>2</v>
      </c>
      <c r="Q3374" s="39">
        <v>1</v>
      </c>
      <c r="R3374" s="39">
        <v>8</v>
      </c>
      <c r="S3374" s="39">
        <v>0</v>
      </c>
      <c r="T3374" s="39">
        <v>2</v>
      </c>
      <c r="U3374" s="39">
        <v>0</v>
      </c>
      <c r="V3374" s="39">
        <v>0</v>
      </c>
    </row>
    <row r="3375" spans="1:22" x14ac:dyDescent="0.3">
      <c r="A3375" s="22" t="e">
        <f>VLOOKUP(lex_jul_2014[[#This Row],[Locationid]],[1]LibPAS_data!$A$2:$D$264,4,FALSE)</f>
        <v>#N/A</v>
      </c>
      <c r="B3375" s="10" t="str">
        <f>TEXT(C3375,"yyyy")&amp;"-"&amp;"Q"&amp;LOOKUP(MONTH(C3375),{1,4,7,10},{1,2,3,4})</f>
        <v>2016-Q4</v>
      </c>
      <c r="C3375" s="19">
        <v>42705</v>
      </c>
      <c r="D3375" s="7">
        <f>YEAR(DATE(YEAR(lex_jul_2014[[#This Row],[Date]]),MONTH(lex_jul_2014[[#This Row],[Date]])+6,1))</f>
        <v>2017</v>
      </c>
      <c r="E3375" s="39" t="str">
        <f>TEXT(lex_jul_2014[[#This Row],[Date]],"YYYY")</f>
        <v>2016</v>
      </c>
      <c r="F3375" s="39" t="str">
        <f>TEXT(lex_jul_2014[[#This Row],[Date]],"MMM")</f>
        <v>Dec</v>
      </c>
      <c r="G3375" s="7" t="str">
        <f>VLOOKUP(K3375,[1]LibPAS_data!$A$2:$C$600,3,FALSE)</f>
        <v>Coconino</v>
      </c>
      <c r="J3375" s="7" t="str">
        <f>VLOOKUP(K3375,[1]LibPAS_data!$A$2:$C$601,2,FALSE)</f>
        <v>Grand Canyon Community Library</v>
      </c>
      <c r="K3375" s="13" t="s">
        <v>193</v>
      </c>
      <c r="L3375" s="39" t="s">
        <v>67</v>
      </c>
      <c r="M3375" s="39" t="s">
        <v>266</v>
      </c>
      <c r="N3375" s="39"/>
      <c r="O3375" s="39"/>
      <c r="P3375" s="39">
        <v>0</v>
      </c>
      <c r="Q3375" s="39">
        <v>0</v>
      </c>
      <c r="R3375" s="39">
        <v>0</v>
      </c>
      <c r="S3375" s="39">
        <v>0</v>
      </c>
      <c r="T3375" s="39">
        <v>0</v>
      </c>
      <c r="U3375" s="39">
        <v>0</v>
      </c>
      <c r="V3375" s="39">
        <v>0</v>
      </c>
    </row>
    <row r="3376" spans="1:22" x14ac:dyDescent="0.3">
      <c r="A3376" s="22" t="e">
        <f>VLOOKUP(lex_jul_2014[[#This Row],[Locationid]],[1]LibPAS_data!$A$2:$D$264,4,FALSE)</f>
        <v>#N/A</v>
      </c>
      <c r="B3376" s="10" t="str">
        <f>TEXT(C3376,"yyyy")&amp;"-"&amp;"Q"&amp;LOOKUP(MONTH(C3376),{1,4,7,10},{1,2,3,4})</f>
        <v>2016-Q4</v>
      </c>
      <c r="C3376" s="19">
        <v>42705</v>
      </c>
      <c r="D3376" s="7">
        <f>YEAR(DATE(YEAR(lex_jul_2014[[#This Row],[Date]]),MONTH(lex_jul_2014[[#This Row],[Date]])+6,1))</f>
        <v>2017</v>
      </c>
      <c r="E3376" s="39" t="str">
        <f>TEXT(lex_jul_2014[[#This Row],[Date]],"YYYY")</f>
        <v>2016</v>
      </c>
      <c r="F3376" s="39" t="str">
        <f>TEXT(lex_jul_2014[[#This Row],[Date]],"MMM")</f>
        <v>Dec</v>
      </c>
      <c r="G3376" s="7" t="str">
        <f>VLOOKUP(K3376,[1]LibPAS_data!$A$2:$C$600,3,FALSE)</f>
        <v>Greenlee</v>
      </c>
      <c r="J3376" s="7" t="str">
        <f>VLOOKUP(K3376,[1]LibPAS_data!$A$2:$C$601,2,FALSE)</f>
        <v>Greenlee County Library</v>
      </c>
      <c r="K3376" s="13" t="s">
        <v>194</v>
      </c>
      <c r="L3376" s="39" t="s">
        <v>73</v>
      </c>
      <c r="M3376" s="39" t="s">
        <v>266</v>
      </c>
      <c r="N3376" s="39"/>
      <c r="O3376" s="39"/>
      <c r="P3376" s="39">
        <v>0</v>
      </c>
      <c r="Q3376" s="39">
        <v>0</v>
      </c>
      <c r="R3376" s="39">
        <v>0</v>
      </c>
      <c r="S3376" s="39">
        <v>0</v>
      </c>
      <c r="T3376" s="39">
        <v>0</v>
      </c>
      <c r="U3376" s="39">
        <v>0</v>
      </c>
      <c r="V3376" s="39">
        <v>0</v>
      </c>
    </row>
    <row r="3377" spans="1:22" x14ac:dyDescent="0.3">
      <c r="A3377" s="22">
        <f>VLOOKUP(lex_jul_2014[[#This Row],[Locationid]],[1]LibPAS_data!$A$2:$D$264,4,FALSE)</f>
        <v>2397</v>
      </c>
      <c r="B3377" s="10" t="str">
        <f>TEXT(C3377,"yyyy")&amp;"-"&amp;"Q"&amp;LOOKUP(MONTH(C3377),{1,4,7,10},{1,2,3,4})</f>
        <v>2016-Q4</v>
      </c>
      <c r="C3377" s="19">
        <v>42705</v>
      </c>
      <c r="D3377" s="7">
        <f>YEAR(DATE(YEAR(lex_jul_2014[[#This Row],[Date]]),MONTH(lex_jul_2014[[#This Row],[Date]])+6,1))</f>
        <v>2017</v>
      </c>
      <c r="E3377" s="39" t="str">
        <f>TEXT(lex_jul_2014[[#This Row],[Date]],"YYYY")</f>
        <v>2016</v>
      </c>
      <c r="F3377" s="39" t="str">
        <f>TEXT(lex_jul_2014[[#This Row],[Date]],"MMM")</f>
        <v>Dec</v>
      </c>
      <c r="G3377" s="7" t="str">
        <f>VLOOKUP(K3377,[1]LibPAS_data!$A$2:$C$600,3,FALSE)</f>
        <v>Navajo</v>
      </c>
      <c r="J3377" s="7" t="str">
        <f>VLOOKUP(K3377,[1]LibPAS_data!$A$2:$C$601,2,FALSE)</f>
        <v>Holbrook Public Library</v>
      </c>
      <c r="K3377" s="13" t="s">
        <v>195</v>
      </c>
      <c r="L3377" s="39" t="s">
        <v>118</v>
      </c>
      <c r="M3377" s="39" t="s">
        <v>266</v>
      </c>
      <c r="N3377" s="39"/>
      <c r="O3377" s="39"/>
      <c r="P3377" s="39">
        <v>0</v>
      </c>
      <c r="Q3377" s="39">
        <v>0</v>
      </c>
      <c r="R3377" s="39">
        <v>0</v>
      </c>
      <c r="S3377" s="39">
        <v>0</v>
      </c>
      <c r="T3377" s="39">
        <v>0</v>
      </c>
      <c r="U3377" s="39">
        <v>0</v>
      </c>
      <c r="V3377" s="39">
        <v>0</v>
      </c>
    </row>
    <row r="3378" spans="1:22" x14ac:dyDescent="0.3">
      <c r="A3378" s="22">
        <f>VLOOKUP(lex_jul_2014[[#This Row],[Locationid]],[1]LibPAS_data!$A$2:$D$264,4,FALSE)</f>
        <v>1827</v>
      </c>
      <c r="B3378" s="10" t="str">
        <f>TEXT(C3378,"yyyy")&amp;"-"&amp;"Q"&amp;LOOKUP(MONTH(C3378),{1,4,7,10},{1,2,3,4})</f>
        <v>2016-Q4</v>
      </c>
      <c r="C3378" s="19">
        <v>42705</v>
      </c>
      <c r="D3378" s="7">
        <f>YEAR(DATE(YEAR(lex_jul_2014[[#This Row],[Date]]),MONTH(lex_jul_2014[[#This Row],[Date]])+6,1))</f>
        <v>2017</v>
      </c>
      <c r="E3378" s="39" t="str">
        <f>TEXT(lex_jul_2014[[#This Row],[Date]],"YYYY")</f>
        <v>2016</v>
      </c>
      <c r="F3378" s="39" t="str">
        <f>TEXT(lex_jul_2014[[#This Row],[Date]],"MMM")</f>
        <v>Dec</v>
      </c>
      <c r="G3378" s="7" t="str">
        <f>VLOOKUP(K3378,[1]LibPAS_data!$A$2:$C$600,3,FALSE)</f>
        <v>Navajo</v>
      </c>
      <c r="J3378" s="7" t="str">
        <f>VLOOKUP(K3378,[1]LibPAS_data!$A$2:$C$601,2,FALSE)</f>
        <v>Hopi Public Library</v>
      </c>
      <c r="K3378" s="13" t="s">
        <v>196</v>
      </c>
      <c r="L3378" s="39" t="s">
        <v>119</v>
      </c>
      <c r="M3378" s="39" t="s">
        <v>266</v>
      </c>
      <c r="N3378" s="39"/>
      <c r="O3378" s="39"/>
      <c r="P3378" s="39">
        <v>0</v>
      </c>
      <c r="Q3378" s="39">
        <v>0</v>
      </c>
      <c r="R3378" s="39">
        <v>0</v>
      </c>
      <c r="S3378" s="39">
        <v>0</v>
      </c>
      <c r="T3378" s="39">
        <v>0</v>
      </c>
      <c r="U3378" s="39">
        <v>0</v>
      </c>
      <c r="V3378" s="39">
        <v>0</v>
      </c>
    </row>
    <row r="3379" spans="1:22" x14ac:dyDescent="0.3">
      <c r="A3379" s="22">
        <f>VLOOKUP(lex_jul_2014[[#This Row],[Locationid]],[1]LibPAS_data!$A$2:$D$264,4,FALSE)</f>
        <v>1694</v>
      </c>
      <c r="B3379" s="10" t="str">
        <f>TEXT(C3379,"yyyy")&amp;"-"&amp;"Q"&amp;LOOKUP(MONTH(C3379),{1,4,7,10},{1,2,3,4})</f>
        <v>2016-Q4</v>
      </c>
      <c r="C3379" s="19">
        <v>42705</v>
      </c>
      <c r="D3379" s="7">
        <f>YEAR(DATE(YEAR(lex_jul_2014[[#This Row],[Date]]),MONTH(lex_jul_2014[[#This Row],[Date]])+6,1))</f>
        <v>2017</v>
      </c>
      <c r="E3379" s="39" t="str">
        <f>TEXT(lex_jul_2014[[#This Row],[Date]],"YYYY")</f>
        <v>2016</v>
      </c>
      <c r="F3379" s="39" t="str">
        <f>TEXT(lex_jul_2014[[#This Row],[Date]],"MMM")</f>
        <v>Dec</v>
      </c>
      <c r="G3379" s="7" t="str">
        <f>VLOOKUP(K3379,[1]LibPAS_data!$A$2:$C$600,3,FALSE)</f>
        <v>Cochise</v>
      </c>
      <c r="J3379" s="7" t="str">
        <f>VLOOKUP(K3379,[1]LibPAS_data!$A$2:$C$601,2,FALSE)</f>
        <v>Huachuca City Public Library</v>
      </c>
      <c r="K3379" s="13" t="s">
        <v>197</v>
      </c>
      <c r="L3379" s="39" t="s">
        <v>83</v>
      </c>
      <c r="M3379" s="39" t="s">
        <v>266</v>
      </c>
      <c r="N3379" s="39"/>
      <c r="O3379" s="39"/>
      <c r="P3379" s="39">
        <v>0</v>
      </c>
      <c r="Q3379" s="39">
        <v>0</v>
      </c>
      <c r="R3379" s="39">
        <v>0</v>
      </c>
      <c r="S3379" s="39">
        <v>0</v>
      </c>
      <c r="T3379" s="39">
        <v>0</v>
      </c>
      <c r="U3379" s="39">
        <v>0</v>
      </c>
      <c r="V3379" s="39">
        <v>0</v>
      </c>
    </row>
    <row r="3380" spans="1:22" x14ac:dyDescent="0.3">
      <c r="A3380" s="22" t="str">
        <f>VLOOKUP(lex_jul_2014[[#This Row],[Locationid]],[1]LibPAS_data!$A$2:$D$264,4,FALSE)</f>
        <v>N/A</v>
      </c>
      <c r="B3380" s="10" t="str">
        <f>TEXT(C3380,"yyyy")&amp;"-"&amp;"Q"&amp;LOOKUP(MONTH(C3380),{1,4,7,10},{1,2,3,4})</f>
        <v>2016-Q4</v>
      </c>
      <c r="C3380" s="19">
        <v>42705</v>
      </c>
      <c r="D3380" s="7">
        <f>YEAR(DATE(YEAR(lex_jul_2014[[#This Row],[Date]]),MONTH(lex_jul_2014[[#This Row],[Date]])+6,1))</f>
        <v>2017</v>
      </c>
      <c r="E3380" s="39" t="str">
        <f>TEXT(lex_jul_2014[[#This Row],[Date]],"YYYY")</f>
        <v>2016</v>
      </c>
      <c r="F3380" s="39" t="str">
        <f>TEXT(lex_jul_2014[[#This Row],[Date]],"MMM")</f>
        <v>Dec</v>
      </c>
      <c r="G3380" s="7" t="str">
        <f>VLOOKUP(K3380,[1]LibPAS_data!$A$2:$C$600,3,FALSE)</f>
        <v>Pinal</v>
      </c>
      <c r="J3380" s="7" t="str">
        <f>VLOOKUP(K3380,[1]LibPAS_data!$A$2:$C$601,2,FALSE)</f>
        <v>Ira H. Hayes Memorial Library</v>
      </c>
      <c r="K3380" s="13" t="s">
        <v>198</v>
      </c>
      <c r="L3380" s="39" t="s">
        <v>12</v>
      </c>
      <c r="M3380" s="39" t="s">
        <v>266</v>
      </c>
      <c r="N3380" s="39"/>
      <c r="O3380" s="39"/>
      <c r="P3380" s="39">
        <v>0</v>
      </c>
      <c r="Q3380" s="39">
        <v>0</v>
      </c>
      <c r="R3380" s="39">
        <v>0</v>
      </c>
      <c r="S3380" s="39">
        <v>0</v>
      </c>
      <c r="T3380" s="39">
        <v>0</v>
      </c>
      <c r="U3380" s="39">
        <v>0</v>
      </c>
      <c r="V3380" s="39">
        <v>0</v>
      </c>
    </row>
    <row r="3381" spans="1:22" x14ac:dyDescent="0.3">
      <c r="A3381" s="22">
        <f>VLOOKUP(lex_jul_2014[[#This Row],[Locationid]],[1]LibPAS_data!$A$2:$D$264,4,FALSE)</f>
        <v>2991</v>
      </c>
      <c r="B3381" s="10" t="str">
        <f>TEXT(C3381,"yyyy")&amp;"-"&amp;"Q"&amp;LOOKUP(MONTH(C3381),{1,4,7,10},{1,2,3,4})</f>
        <v>2016-Q4</v>
      </c>
      <c r="C3381" s="19">
        <v>42705</v>
      </c>
      <c r="D3381" s="7">
        <f>YEAR(DATE(YEAR(lex_jul_2014[[#This Row],[Date]]),MONTH(lex_jul_2014[[#This Row],[Date]])+6,1))</f>
        <v>2017</v>
      </c>
      <c r="E3381" s="39" t="str">
        <f>TEXT(lex_jul_2014[[#This Row],[Date]],"YYYY")</f>
        <v>2016</v>
      </c>
      <c r="F3381" s="39" t="str">
        <f>TEXT(lex_jul_2014[[#This Row],[Date]],"MMM")</f>
        <v>Dec</v>
      </c>
      <c r="G3381" s="7" t="str">
        <f>VLOOKUP(K3381,[1]LibPAS_data!$A$2:$C$600,3,FALSE)</f>
        <v>Gila</v>
      </c>
      <c r="J3381" s="7" t="str">
        <f>VLOOKUP(K3381,[1]LibPAS_data!$A$2:$C$601,2,FALSE)</f>
        <v>Isabelle Hunt Memorial Public Library</v>
      </c>
      <c r="K3381" s="13" t="s">
        <v>199</v>
      </c>
      <c r="L3381" s="39" t="s">
        <v>88</v>
      </c>
      <c r="M3381" s="39" t="s">
        <v>266</v>
      </c>
      <c r="N3381" s="39"/>
      <c r="O3381" s="39"/>
      <c r="P3381" s="39">
        <v>0</v>
      </c>
      <c r="Q3381" s="39">
        <v>0</v>
      </c>
      <c r="R3381" s="39">
        <v>0</v>
      </c>
      <c r="S3381" s="39">
        <v>0</v>
      </c>
      <c r="T3381" s="39">
        <v>0</v>
      </c>
      <c r="U3381" s="39">
        <v>0</v>
      </c>
      <c r="V3381" s="39">
        <v>0</v>
      </c>
    </row>
    <row r="3382" spans="1:22" x14ac:dyDescent="0.3">
      <c r="A3382" s="22">
        <f>VLOOKUP(lex_jul_2014[[#This Row],[Locationid]],[1]LibPAS_data!$A$2:$D$264,4,FALSE)</f>
        <v>663</v>
      </c>
      <c r="B3382" s="10" t="str">
        <f>TEXT(C3382,"yyyy")&amp;"-"&amp;"Q"&amp;LOOKUP(MONTH(C3382),{1,4,7,10},{1,2,3,4})</f>
        <v>2016-Q4</v>
      </c>
      <c r="C3382" s="19">
        <v>42705</v>
      </c>
      <c r="D3382" s="7">
        <f>YEAR(DATE(YEAR(lex_jul_2014[[#This Row],[Date]]),MONTH(lex_jul_2014[[#This Row],[Date]])+6,1))</f>
        <v>2017</v>
      </c>
      <c r="E3382" s="39" t="str">
        <f>TEXT(lex_jul_2014[[#This Row],[Date]],"YYYY")</f>
        <v>2016</v>
      </c>
      <c r="F3382" s="39" t="str">
        <f>TEXT(lex_jul_2014[[#This Row],[Date]],"MMM")</f>
        <v>Dec</v>
      </c>
      <c r="G3382" s="7" t="str">
        <f>VLOOKUP(K3382,[1]LibPAS_data!$A$2:$C$600,3,FALSE)</f>
        <v>Yavapai</v>
      </c>
      <c r="J3382" s="7" t="str">
        <f>VLOOKUP(K3382,[1]LibPAS_data!$A$2:$C$601,2,FALSE)</f>
        <v>Jerome Public</v>
      </c>
      <c r="K3382" s="13" t="s">
        <v>200</v>
      </c>
      <c r="L3382" s="39" t="s">
        <v>46</v>
      </c>
      <c r="M3382" s="39" t="s">
        <v>266</v>
      </c>
      <c r="N3382" s="39"/>
      <c r="O3382" s="39"/>
      <c r="P3382" s="39">
        <v>0</v>
      </c>
      <c r="Q3382" s="39">
        <v>0</v>
      </c>
      <c r="R3382" s="39">
        <v>0</v>
      </c>
      <c r="S3382" s="39">
        <v>0</v>
      </c>
      <c r="T3382" s="39">
        <v>0</v>
      </c>
      <c r="U3382" s="39">
        <v>0</v>
      </c>
      <c r="V3382" s="39">
        <v>0</v>
      </c>
    </row>
    <row r="3383" spans="1:22" x14ac:dyDescent="0.3">
      <c r="A3383" s="22" t="str">
        <f>VLOOKUP(lex_jul_2014[[#This Row],[Locationid]],[1]LibPAS_data!$A$2:$D$264,4,FALSE)</f>
        <v>N/A</v>
      </c>
      <c r="B3383" s="10" t="str">
        <f>TEXT(C3383,"yyyy")&amp;"-"&amp;"Q"&amp;LOOKUP(MONTH(C3383),{1,4,7,10},{1,2,3,4})</f>
        <v>2016-Q4</v>
      </c>
      <c r="C3383" s="19">
        <v>42705</v>
      </c>
      <c r="D3383" s="7">
        <f>YEAR(DATE(YEAR(lex_jul_2014[[#This Row],[Date]]),MONTH(lex_jul_2014[[#This Row],[Date]])+6,1))</f>
        <v>2017</v>
      </c>
      <c r="E3383" s="39" t="str">
        <f>TEXT(lex_jul_2014[[#This Row],[Date]],"YYYY")</f>
        <v>2016</v>
      </c>
      <c r="F3383" s="39" t="str">
        <f>TEXT(lex_jul_2014[[#This Row],[Date]],"MMM")</f>
        <v>Dec</v>
      </c>
      <c r="G3383" s="7" t="str">
        <f>VLOOKUP(K3383,[1]LibPAS_data!$A$2:$C$600,3,FALSE)</f>
        <v>Mohave</v>
      </c>
      <c r="J3383" s="7" t="str">
        <f>VLOOKUP(K3383,[1]LibPAS_data!$A$2:$C$601,2,FALSE)</f>
        <v>Kaibab Paiute Public Library</v>
      </c>
      <c r="K3383" s="13" t="s">
        <v>201</v>
      </c>
      <c r="L3383" s="39" t="s">
        <v>31</v>
      </c>
      <c r="M3383" s="39" t="s">
        <v>266</v>
      </c>
      <c r="N3383" s="39"/>
      <c r="O3383" s="39"/>
      <c r="P3383" s="39">
        <v>0</v>
      </c>
      <c r="Q3383" s="39">
        <v>0</v>
      </c>
      <c r="R3383" s="39">
        <v>0</v>
      </c>
      <c r="S3383" s="39">
        <v>0</v>
      </c>
      <c r="T3383" s="39">
        <v>0</v>
      </c>
      <c r="U3383" s="39">
        <v>0</v>
      </c>
      <c r="V3383" s="39">
        <v>0</v>
      </c>
    </row>
    <row r="3384" spans="1:22" x14ac:dyDescent="0.3">
      <c r="A3384" s="22" t="e">
        <f>VLOOKUP(lex_jul_2014[[#This Row],[Locationid]],[1]LibPAS_data!$A$2:$D$264,4,FALSE)</f>
        <v>#N/A</v>
      </c>
      <c r="B3384" s="10" t="str">
        <f>TEXT(C3384,"yyyy")&amp;"-"&amp;"Q"&amp;LOOKUP(MONTH(C3384),{1,4,7,10},{1,2,3,4})</f>
        <v>2016-Q4</v>
      </c>
      <c r="C3384" s="19">
        <v>42705</v>
      </c>
      <c r="D3384" s="7">
        <f>YEAR(DATE(YEAR(lex_jul_2014[[#This Row],[Date]]),MONTH(lex_jul_2014[[#This Row],[Date]])+6,1))</f>
        <v>2017</v>
      </c>
      <c r="E3384" s="39" t="str">
        <f>TEXT(lex_jul_2014[[#This Row],[Date]],"YYYY")</f>
        <v>2016</v>
      </c>
      <c r="F3384" s="39" t="str">
        <f>TEXT(lex_jul_2014[[#This Row],[Date]],"MMM")</f>
        <v>Dec</v>
      </c>
      <c r="G3384" s="7" t="str">
        <f>VLOOKUP(K3384,[1]LibPAS_data!$A$2:$C$600,3,FALSE)</f>
        <v>Navajo</v>
      </c>
      <c r="J3384" s="7" t="str">
        <f>VLOOKUP(K3384,[1]LibPAS_data!$A$2:$C$601,2,FALSE)</f>
        <v>Kayenta Community Library</v>
      </c>
      <c r="K3384" s="13" t="s">
        <v>202</v>
      </c>
      <c r="L3384" s="39" t="s">
        <v>125</v>
      </c>
      <c r="M3384" s="39" t="s">
        <v>266</v>
      </c>
      <c r="N3384" s="39"/>
      <c r="O3384" s="39"/>
      <c r="P3384" s="39">
        <v>0</v>
      </c>
      <c r="Q3384" s="39">
        <v>0</v>
      </c>
      <c r="R3384" s="39">
        <v>0</v>
      </c>
      <c r="S3384" s="39">
        <v>0</v>
      </c>
      <c r="T3384" s="39">
        <v>0</v>
      </c>
      <c r="U3384" s="39">
        <v>0</v>
      </c>
      <c r="V3384" s="39">
        <v>0</v>
      </c>
    </row>
    <row r="3385" spans="1:22" x14ac:dyDescent="0.3">
      <c r="A3385" s="22">
        <f>VLOOKUP(lex_jul_2014[[#This Row],[Locationid]],[1]LibPAS_data!$A$2:$D$264,4,FALSE)</f>
        <v>1024</v>
      </c>
      <c r="B3385" s="10" t="str">
        <f>TEXT(C3385,"yyyy")&amp;"-"&amp;"Q"&amp;LOOKUP(MONTH(C3385),{1,4,7,10},{1,2,3,4})</f>
        <v>2016-Q4</v>
      </c>
      <c r="C3385" s="19">
        <v>42705</v>
      </c>
      <c r="D3385" s="7">
        <f>YEAR(DATE(YEAR(lex_jul_2014[[#This Row],[Date]]),MONTH(lex_jul_2014[[#This Row],[Date]])+6,1))</f>
        <v>2017</v>
      </c>
      <c r="E3385" s="39" t="str">
        <f>TEXT(lex_jul_2014[[#This Row],[Date]],"YYYY")</f>
        <v>2016</v>
      </c>
      <c r="F3385" s="39" t="str">
        <f>TEXT(lex_jul_2014[[#This Row],[Date]],"MMM")</f>
        <v>Dec</v>
      </c>
      <c r="G3385" s="7" t="str">
        <f>VLOOKUP(K3385,[1]LibPAS_data!$A$2:$C$600,3,FALSE)</f>
        <v>Pinal</v>
      </c>
      <c r="J3385" s="7" t="str">
        <f>VLOOKUP(K3385,[1]LibPAS_data!$A$2:$C$601,2,FALSE)</f>
        <v>Kearny Public Library</v>
      </c>
      <c r="K3385" s="13" t="s">
        <v>203</v>
      </c>
      <c r="L3385" s="39" t="s">
        <v>22</v>
      </c>
      <c r="M3385" s="39" t="s">
        <v>266</v>
      </c>
      <c r="N3385" s="39"/>
      <c r="O3385" s="39"/>
      <c r="P3385" s="39">
        <v>0</v>
      </c>
      <c r="Q3385" s="39">
        <v>0</v>
      </c>
      <c r="R3385" s="39">
        <v>0</v>
      </c>
      <c r="S3385" s="39">
        <v>0</v>
      </c>
      <c r="T3385" s="39">
        <v>0</v>
      </c>
      <c r="U3385" s="39">
        <v>0</v>
      </c>
      <c r="V3385" s="39">
        <v>0</v>
      </c>
    </row>
    <row r="3386" spans="1:22" x14ac:dyDescent="0.3">
      <c r="A3386" s="22">
        <f>VLOOKUP(lex_jul_2014[[#This Row],[Locationid]],[1]LibPAS_data!$A$2:$D$264,4,FALSE)</f>
        <v>3139</v>
      </c>
      <c r="B3386" s="10" t="str">
        <f>TEXT(C3386,"yyyy")&amp;"-"&amp;"Q"&amp;LOOKUP(MONTH(C3386),{1,4,7,10},{1,2,3,4})</f>
        <v>2016-Q4</v>
      </c>
      <c r="C3386" s="19">
        <v>42705</v>
      </c>
      <c r="D3386" s="7">
        <f>YEAR(DATE(YEAR(lex_jul_2014[[#This Row],[Date]]),MONTH(lex_jul_2014[[#This Row],[Date]])+6,1))</f>
        <v>2017</v>
      </c>
      <c r="E3386" s="39" t="str">
        <f>TEXT(lex_jul_2014[[#This Row],[Date]],"YYYY")</f>
        <v>2016</v>
      </c>
      <c r="F3386" s="39" t="str">
        <f>TEXT(lex_jul_2014[[#This Row],[Date]],"MMM")</f>
        <v>Dec</v>
      </c>
      <c r="G3386" s="7" t="str">
        <f>VLOOKUP(K3386,[1]LibPAS_data!$A$2:$C$600,3,FALSE)</f>
        <v>La Paz</v>
      </c>
      <c r="J3386" s="7" t="str">
        <f>VLOOKUP(K3386,[1]LibPAS_data!$A$2:$C$601,2,FALSE)</f>
        <v>La Paz County Library Services</v>
      </c>
      <c r="K3386" s="13" t="s">
        <v>285</v>
      </c>
      <c r="L3386" s="39" t="s">
        <v>281</v>
      </c>
      <c r="M3386" s="39" t="s">
        <v>266</v>
      </c>
      <c r="N3386" s="39"/>
      <c r="O3386" s="39"/>
      <c r="P3386" s="39">
        <v>0</v>
      </c>
      <c r="Q3386" s="39">
        <v>0</v>
      </c>
      <c r="R3386" s="39">
        <v>0</v>
      </c>
      <c r="S3386" s="39">
        <v>0</v>
      </c>
      <c r="T3386" s="39">
        <v>0</v>
      </c>
      <c r="U3386" s="39">
        <v>0</v>
      </c>
      <c r="V3386" s="39">
        <v>0</v>
      </c>
    </row>
    <row r="3387" spans="1:22" x14ac:dyDescent="0.3">
      <c r="A3387" s="22">
        <f>VLOOKUP(lex_jul_2014[[#This Row],[Locationid]],[1]LibPAS_data!$A$2:$D$264,4,FALSE)</f>
        <v>4423</v>
      </c>
      <c r="B3387" s="10" t="str">
        <f>TEXT(C3387,"yyyy")&amp;"-"&amp;"Q"&amp;LOOKUP(MONTH(C3387),{1,4,7,10},{1,2,3,4})</f>
        <v>2016-Q4</v>
      </c>
      <c r="C3387" s="19">
        <v>42705</v>
      </c>
      <c r="D3387" s="7">
        <f>YEAR(DATE(YEAR(lex_jul_2014[[#This Row],[Date]]),MONTH(lex_jul_2014[[#This Row],[Date]])+6,1))</f>
        <v>2017</v>
      </c>
      <c r="E3387" s="39" t="str">
        <f>TEXT(lex_jul_2014[[#This Row],[Date]],"YYYY")</f>
        <v>2016</v>
      </c>
      <c r="F3387" s="39" t="str">
        <f>TEXT(lex_jul_2014[[#This Row],[Date]],"MMM")</f>
        <v>Dec</v>
      </c>
      <c r="G3387" s="7" t="str">
        <f>VLOOKUP(K3387,[1]LibPAS_data!$A$2:$C$600,3,FALSE)</f>
        <v>Navajo</v>
      </c>
      <c r="J3387" s="7" t="str">
        <f>VLOOKUP(K3387,[1]LibPAS_data!$A$2:$C$601,2,FALSE)</f>
        <v>Larson Memorial Public Library</v>
      </c>
      <c r="K3387" s="13" t="s">
        <v>204</v>
      </c>
      <c r="L3387" s="39" t="s">
        <v>123</v>
      </c>
      <c r="M3387" s="39" t="s">
        <v>266</v>
      </c>
      <c r="N3387" s="39"/>
      <c r="O3387" s="39"/>
      <c r="P3387" s="39">
        <v>0</v>
      </c>
      <c r="Q3387" s="39">
        <v>0</v>
      </c>
      <c r="R3387" s="39">
        <v>0</v>
      </c>
      <c r="S3387" s="39">
        <v>0</v>
      </c>
      <c r="T3387" s="39">
        <v>0</v>
      </c>
      <c r="U3387" s="39">
        <v>0</v>
      </c>
      <c r="V3387" s="39">
        <v>0</v>
      </c>
    </row>
    <row r="3388" spans="1:22" x14ac:dyDescent="0.3">
      <c r="A3388" s="22">
        <f>VLOOKUP(lex_jul_2014[[#This Row],[Locationid]],[1]LibPAS_data!$A$2:$D$264,4,FALSE)</f>
        <v>1032</v>
      </c>
      <c r="B3388" s="10" t="str">
        <f>TEXT(C3388,"yyyy")&amp;"-"&amp;"Q"&amp;LOOKUP(MONTH(C3388),{1,4,7,10},{1,2,3,4})</f>
        <v>2016-Q4</v>
      </c>
      <c r="C3388" s="19">
        <v>42705</v>
      </c>
      <c r="D3388" s="7">
        <f>YEAR(DATE(YEAR(lex_jul_2014[[#This Row],[Date]]),MONTH(lex_jul_2014[[#This Row],[Date]])+6,1))</f>
        <v>2017</v>
      </c>
      <c r="E3388" s="39" t="str">
        <f>TEXT(lex_jul_2014[[#This Row],[Date]],"YYYY")</f>
        <v>2016</v>
      </c>
      <c r="F3388" s="39" t="str">
        <f>TEXT(lex_jul_2014[[#This Row],[Date]],"MMM")</f>
        <v>Dec</v>
      </c>
      <c r="G3388" s="7" t="str">
        <f>VLOOKUP(K3388,[1]LibPAS_data!$A$2:$C$600,3,FALSE)</f>
        <v>Pinal</v>
      </c>
      <c r="J3388" s="7" t="str">
        <f>VLOOKUP(K3388,[1]LibPAS_data!$A$2:$C$601,2,FALSE)</f>
        <v>Mammoth Public Library</v>
      </c>
      <c r="K3388" s="13" t="s">
        <v>205</v>
      </c>
      <c r="L3388" s="39" t="s">
        <v>24</v>
      </c>
      <c r="M3388" s="39" t="s">
        <v>266</v>
      </c>
      <c r="N3388" s="39"/>
      <c r="O3388" s="39"/>
      <c r="P3388" s="39">
        <v>0</v>
      </c>
      <c r="Q3388" s="39">
        <v>0</v>
      </c>
      <c r="R3388" s="39">
        <v>0</v>
      </c>
      <c r="S3388" s="39">
        <v>0</v>
      </c>
      <c r="T3388" s="39">
        <v>0</v>
      </c>
      <c r="U3388" s="39">
        <v>0</v>
      </c>
      <c r="V3388" s="39">
        <v>0</v>
      </c>
    </row>
    <row r="3389" spans="1:22" x14ac:dyDescent="0.3">
      <c r="A3389" s="22">
        <f>VLOOKUP(lex_jul_2014[[#This Row],[Locationid]],[1]LibPAS_data!$A$2:$D$264,4,FALSE)</f>
        <v>145358</v>
      </c>
      <c r="B3389" s="10" t="str">
        <f>TEXT(C3389,"yyyy")&amp;"-"&amp;"Q"&amp;LOOKUP(MONTH(C3389),{1,4,7,10},{1,2,3,4})</f>
        <v>2016-Q4</v>
      </c>
      <c r="C3389" s="19">
        <v>42705</v>
      </c>
      <c r="D3389" s="7">
        <f>YEAR(DATE(YEAR(lex_jul_2014[[#This Row],[Date]]),MONTH(lex_jul_2014[[#This Row],[Date]])+6,1))</f>
        <v>2017</v>
      </c>
      <c r="E3389" s="39" t="str">
        <f>TEXT(lex_jul_2014[[#This Row],[Date]],"YYYY")</f>
        <v>2016</v>
      </c>
      <c r="F3389" s="39" t="str">
        <f>TEXT(lex_jul_2014[[#This Row],[Date]],"MMM")</f>
        <v>Dec</v>
      </c>
      <c r="G3389" s="7" t="str">
        <f>VLOOKUP(K3389,[1]LibPAS_data!$A$2:$C$600,3,FALSE)</f>
        <v>Maricopa</v>
      </c>
      <c r="J3389" s="7" t="str">
        <f>VLOOKUP(K3389,[1]LibPAS_data!$A$2:$C$601,2,FALSE)</f>
        <v>Maricopa County Library District</v>
      </c>
      <c r="K3389" s="13" t="s">
        <v>208</v>
      </c>
      <c r="L3389" s="39" t="s">
        <v>110</v>
      </c>
      <c r="M3389" s="39" t="s">
        <v>266</v>
      </c>
      <c r="N3389" s="39"/>
      <c r="O3389" s="39"/>
      <c r="P3389" s="39">
        <v>26</v>
      </c>
      <c r="Q3389" s="39">
        <v>14</v>
      </c>
      <c r="R3389" s="39">
        <v>129</v>
      </c>
      <c r="S3389" s="39">
        <v>1</v>
      </c>
      <c r="T3389" s="39">
        <v>4</v>
      </c>
      <c r="U3389" s="39">
        <v>48</v>
      </c>
      <c r="V3389" s="39">
        <v>12</v>
      </c>
    </row>
    <row r="3390" spans="1:22" x14ac:dyDescent="0.3">
      <c r="A3390" s="22">
        <f>VLOOKUP(lex_jul_2014[[#This Row],[Locationid]],[1]LibPAS_data!$A$2:$D$264,4,FALSE)</f>
        <v>33183</v>
      </c>
      <c r="B3390" s="10" t="str">
        <f>TEXT(C3390,"yyyy")&amp;"-"&amp;"Q"&amp;LOOKUP(MONTH(C3390),{1,4,7,10},{1,2,3,4})</f>
        <v>2016-Q4</v>
      </c>
      <c r="C3390" s="19">
        <v>42705</v>
      </c>
      <c r="D3390" s="7">
        <f>YEAR(DATE(YEAR(lex_jul_2014[[#This Row],[Date]]),MONTH(lex_jul_2014[[#This Row],[Date]])+6,1))</f>
        <v>2017</v>
      </c>
      <c r="E3390" s="39" t="str">
        <f>TEXT(lex_jul_2014[[#This Row],[Date]],"YYYY")</f>
        <v>2016</v>
      </c>
      <c r="F3390" s="39" t="str">
        <f>TEXT(lex_jul_2014[[#This Row],[Date]],"MMM")</f>
        <v>Dec</v>
      </c>
      <c r="G3390" s="7" t="str">
        <f>VLOOKUP(K3390,[1]LibPAS_data!$A$2:$C$600,3,FALSE)</f>
        <v>Pinal</v>
      </c>
      <c r="J3390" s="7" t="str">
        <f>VLOOKUP(K3390,[1]LibPAS_data!$A$2:$C$601,2,FALSE)</f>
        <v>Maricopa Community Library</v>
      </c>
      <c r="K3390" s="13" t="s">
        <v>206</v>
      </c>
      <c r="L3390" s="39" t="s">
        <v>26</v>
      </c>
      <c r="M3390" s="39" t="s">
        <v>266</v>
      </c>
      <c r="N3390" s="39"/>
      <c r="O3390" s="39"/>
      <c r="P3390" s="39">
        <v>0</v>
      </c>
      <c r="Q3390" s="39">
        <v>0</v>
      </c>
      <c r="R3390" s="39">
        <v>0</v>
      </c>
      <c r="S3390" s="39">
        <v>0</v>
      </c>
      <c r="T3390" s="39">
        <v>0</v>
      </c>
      <c r="U3390" s="39">
        <v>0</v>
      </c>
      <c r="V3390" s="39">
        <v>0</v>
      </c>
    </row>
    <row r="3391" spans="1:22" x14ac:dyDescent="0.3">
      <c r="A3391" s="22" t="e">
        <f>VLOOKUP(lex_jul_2014[[#This Row],[Locationid]],[1]LibPAS_data!$A$2:$D$264,4,FALSE)</f>
        <v>#N/A</v>
      </c>
      <c r="B3391" s="10" t="str">
        <f>TEXT(C3391,"yyyy")&amp;"-"&amp;"Q"&amp;LOOKUP(MONTH(C3391),{1,4,7,10},{1,2,3,4})</f>
        <v>2016-Q4</v>
      </c>
      <c r="C3391" s="19">
        <v>42705</v>
      </c>
      <c r="D3391" s="7">
        <f>YEAR(DATE(YEAR(lex_jul_2014[[#This Row],[Date]]),MONTH(lex_jul_2014[[#This Row],[Date]])+6,1))</f>
        <v>2017</v>
      </c>
      <c r="E3391" s="39" t="str">
        <f>TEXT(lex_jul_2014[[#This Row],[Date]],"YYYY")</f>
        <v>2016</v>
      </c>
      <c r="F3391" s="39" t="str">
        <f>TEXT(lex_jul_2014[[#This Row],[Date]],"MMM")</f>
        <v>Dec</v>
      </c>
      <c r="G3391" s="7" t="str">
        <f>VLOOKUP(K3391,[1]LibPAS_data!$A$2:$C$600,3,FALSE)</f>
        <v>Yavapai</v>
      </c>
      <c r="J3391" s="7" t="str">
        <f>VLOOKUP(K3391,[1]LibPAS_data!$A$2:$C$601,2,FALSE)</f>
        <v>Mayer Public Library</v>
      </c>
      <c r="K3391" s="13" t="s">
        <v>207</v>
      </c>
      <c r="L3391" s="39" t="s">
        <v>47</v>
      </c>
      <c r="M3391" s="39" t="s">
        <v>266</v>
      </c>
      <c r="N3391" s="39"/>
      <c r="O3391" s="39"/>
      <c r="P3391" s="39">
        <v>0</v>
      </c>
      <c r="Q3391" s="39">
        <v>0</v>
      </c>
      <c r="R3391" s="39">
        <v>0</v>
      </c>
      <c r="S3391" s="39">
        <v>0</v>
      </c>
      <c r="T3391" s="39">
        <v>0</v>
      </c>
      <c r="U3391" s="39">
        <v>0</v>
      </c>
      <c r="V3391" s="39">
        <v>0</v>
      </c>
    </row>
    <row r="3392" spans="1:22" x14ac:dyDescent="0.3">
      <c r="A3392" s="22" t="e">
        <f>VLOOKUP(lex_jul_2014[[#This Row],[Locationid]],[1]LibPAS_data!$A$2:$D$264,4,FALSE)</f>
        <v>#N/A</v>
      </c>
      <c r="B3392" s="10" t="str">
        <f>TEXT(C3392,"yyyy")&amp;"-"&amp;"Q"&amp;LOOKUP(MONTH(C3392),{1,4,7,10},{1,2,3,4})</f>
        <v>2016-Q4</v>
      </c>
      <c r="C3392" s="19">
        <v>42705</v>
      </c>
      <c r="D3392" s="7">
        <f>YEAR(DATE(YEAR(lex_jul_2014[[#This Row],[Date]]),MONTH(lex_jul_2014[[#This Row],[Date]])+6,1))</f>
        <v>2017</v>
      </c>
      <c r="E3392" s="39" t="str">
        <f>TEXT(lex_jul_2014[[#This Row],[Date]],"YYYY")</f>
        <v>2016</v>
      </c>
      <c r="F3392" s="39" t="str">
        <f>TEXT(lex_jul_2014[[#This Row],[Date]],"MMM")</f>
        <v>Dec</v>
      </c>
      <c r="G3392" s="7" t="str">
        <f>VLOOKUP(K3392,[1]LibPAS_data!$A$2:$C$600,3,FALSE)</f>
        <v>Navajo</v>
      </c>
      <c r="J3392" s="7" t="str">
        <f>VLOOKUP(K3392,[1]LibPAS_data!$A$2:$C$601,2,FALSE)</f>
        <v>McNary Community Library</v>
      </c>
      <c r="K3392" s="13" t="s">
        <v>209</v>
      </c>
      <c r="L3392" s="39" t="s">
        <v>126</v>
      </c>
      <c r="M3392" s="39" t="s">
        <v>266</v>
      </c>
      <c r="N3392" s="39"/>
      <c r="O3392" s="39"/>
      <c r="P3392" s="39">
        <v>0</v>
      </c>
      <c r="Q3392" s="39">
        <v>0</v>
      </c>
      <c r="R3392" s="39">
        <v>0</v>
      </c>
      <c r="S3392" s="39">
        <v>0</v>
      </c>
      <c r="T3392" s="39">
        <v>0</v>
      </c>
      <c r="U3392" s="39">
        <v>0</v>
      </c>
      <c r="V3392" s="39">
        <v>0</v>
      </c>
    </row>
    <row r="3393" spans="1:22" x14ac:dyDescent="0.3">
      <c r="A3393" s="22">
        <f>VLOOKUP(lex_jul_2014[[#This Row],[Locationid]],[1]LibPAS_data!$A$2:$D$264,4,FALSE)</f>
        <v>3750</v>
      </c>
      <c r="B3393" s="10" t="str">
        <f>TEXT(C3393,"yyyy")&amp;"-"&amp;"Q"&amp;LOOKUP(MONTH(C3393),{1,4,7,10},{1,2,3,4})</f>
        <v>2016-Q4</v>
      </c>
      <c r="C3393" s="19">
        <v>42705</v>
      </c>
      <c r="D3393" s="7">
        <f>YEAR(DATE(YEAR(lex_jul_2014[[#This Row],[Date]]),MONTH(lex_jul_2014[[#This Row],[Date]])+6,1))</f>
        <v>2017</v>
      </c>
      <c r="E3393" s="39" t="str">
        <f>TEXT(lex_jul_2014[[#This Row],[Date]],"YYYY")</f>
        <v>2016</v>
      </c>
      <c r="F3393" s="39" t="str">
        <f>TEXT(lex_jul_2014[[#This Row],[Date]],"MMM")</f>
        <v>Dec</v>
      </c>
      <c r="G3393" s="7" t="str">
        <f>VLOOKUP(K3393,[1]LibPAS_data!$A$2:$C$600,3,FALSE)</f>
        <v>Gila</v>
      </c>
      <c r="J3393" s="7" t="str">
        <f>VLOOKUP(K3393,[1]LibPAS_data!$A$2:$C$601,2,FALSE)</f>
        <v>Miami Memorial Public Library</v>
      </c>
      <c r="K3393" s="13" t="s">
        <v>211</v>
      </c>
      <c r="L3393" s="39" t="s">
        <v>85</v>
      </c>
      <c r="M3393" s="39" t="s">
        <v>266</v>
      </c>
      <c r="N3393" s="39"/>
      <c r="O3393" s="39"/>
      <c r="P3393" s="39">
        <v>0</v>
      </c>
      <c r="Q3393" s="39">
        <v>0</v>
      </c>
      <c r="R3393" s="39">
        <v>0</v>
      </c>
      <c r="S3393" s="39">
        <v>0</v>
      </c>
      <c r="T3393" s="39">
        <v>0</v>
      </c>
      <c r="U3393" s="39">
        <v>0</v>
      </c>
      <c r="V3393" s="39">
        <v>0</v>
      </c>
    </row>
    <row r="3394" spans="1:22" x14ac:dyDescent="0.3">
      <c r="A3394" s="22">
        <f>VLOOKUP(lex_jul_2014[[#This Row],[Locationid]],[1]LibPAS_data!$A$2:$D$264,4,FALSE)</f>
        <v>87143</v>
      </c>
      <c r="B3394" s="10" t="str">
        <f>TEXT(C3394,"yyyy")&amp;"-"&amp;"Q"&amp;LOOKUP(MONTH(C3394),{1,4,7,10},{1,2,3,4})</f>
        <v>2016-Q4</v>
      </c>
      <c r="C3394" s="19">
        <v>42705</v>
      </c>
      <c r="D3394" s="7">
        <f>YEAR(DATE(YEAR(lex_jul_2014[[#This Row],[Date]]),MONTH(lex_jul_2014[[#This Row],[Date]])+6,1))</f>
        <v>2017</v>
      </c>
      <c r="E3394" s="39" t="str">
        <f>TEXT(lex_jul_2014[[#This Row],[Date]],"YYYY")</f>
        <v>2016</v>
      </c>
      <c r="F3394" s="39" t="str">
        <f>TEXT(lex_jul_2014[[#This Row],[Date]],"MMM")</f>
        <v>Dec</v>
      </c>
      <c r="G3394" s="7" t="str">
        <f>VLOOKUP(K3394,[1]LibPAS_data!$A$2:$C$600,3,FALSE)</f>
        <v>Mohave</v>
      </c>
      <c r="J3394" s="7" t="str">
        <f>VLOOKUP(K3394,[1]LibPAS_data!$A$2:$C$601,2,FALSE)</f>
        <v>Mohave County Library District</v>
      </c>
      <c r="K3394" s="13" t="s">
        <v>212</v>
      </c>
      <c r="L3394" s="39" t="s">
        <v>280</v>
      </c>
      <c r="M3394" s="39" t="s">
        <v>266</v>
      </c>
      <c r="N3394" s="39"/>
      <c r="O3394" s="39"/>
      <c r="P3394" s="39">
        <v>0</v>
      </c>
      <c r="Q3394" s="39">
        <v>0</v>
      </c>
      <c r="R3394" s="39">
        <v>0</v>
      </c>
      <c r="S3394" s="39">
        <v>0</v>
      </c>
      <c r="T3394" s="39">
        <v>0</v>
      </c>
      <c r="U3394" s="39">
        <v>0</v>
      </c>
      <c r="V3394" s="39">
        <v>0</v>
      </c>
    </row>
    <row r="3395" spans="1:22" x14ac:dyDescent="0.3">
      <c r="A3395" s="22" t="e">
        <f>VLOOKUP(lex_jul_2014[[#This Row],[Locationid]],[1]LibPAS_data!$A$2:$D$264,4,FALSE)</f>
        <v>#N/A</v>
      </c>
      <c r="B3395" s="10" t="str">
        <f>TEXT(C3395,"yyyy")&amp;"-"&amp;"Q"&amp;LOOKUP(MONTH(C3395),{1,4,7,10},{1,2,3,4})</f>
        <v>2016-Q4</v>
      </c>
      <c r="C3395" s="19">
        <v>42705</v>
      </c>
      <c r="D3395" s="7">
        <f>YEAR(DATE(YEAR(lex_jul_2014[[#This Row],[Date]]),MONTH(lex_jul_2014[[#This Row],[Date]])+6,1))</f>
        <v>2017</v>
      </c>
      <c r="E3395" s="39" t="str">
        <f>TEXT(lex_jul_2014[[#This Row],[Date]],"YYYY")</f>
        <v>2016</v>
      </c>
      <c r="F3395" s="39" t="str">
        <f>TEXT(lex_jul_2014[[#This Row],[Date]],"MMM")</f>
        <v>Dec</v>
      </c>
      <c r="G3395" s="7" t="str">
        <f>VLOOKUP(K3395,[1]LibPAS_data!$A$2:$C$600,3,FALSE)</f>
        <v>Mohave</v>
      </c>
      <c r="J3395" s="7" t="str">
        <f>VLOOKUP(K3395,[1]LibPAS_data!$A$2:$C$601,2,FALSE)</f>
        <v>Mohave County Community College</v>
      </c>
      <c r="K3395" s="11" t="s">
        <v>284</v>
      </c>
      <c r="L3395" s="39" t="s">
        <v>29</v>
      </c>
      <c r="M3395" s="39" t="s">
        <v>266</v>
      </c>
      <c r="N3395" s="39"/>
      <c r="O3395" s="39"/>
      <c r="P3395" s="39">
        <v>10</v>
      </c>
      <c r="Q3395" s="39">
        <v>6</v>
      </c>
      <c r="R3395" s="39">
        <v>32</v>
      </c>
      <c r="S3395" s="39">
        <v>2</v>
      </c>
      <c r="T3395" s="39">
        <v>3</v>
      </c>
      <c r="U3395" s="39">
        <v>0</v>
      </c>
      <c r="V3395" s="39">
        <v>3</v>
      </c>
    </row>
    <row r="3396" spans="1:22" x14ac:dyDescent="0.3">
      <c r="A3396" s="22">
        <f>VLOOKUP(lex_jul_2014[[#This Row],[Locationid]],[1]LibPAS_data!$A$2:$D$264,4,FALSE)</f>
        <v>2934</v>
      </c>
      <c r="B3396" s="10" t="str">
        <f>TEXT(C3396,"yyyy")&amp;"-"&amp;"Q"&amp;LOOKUP(MONTH(C3396),{1,4,7,10},{1,2,3,4})</f>
        <v>2016-Q4</v>
      </c>
      <c r="C3396" s="19">
        <v>42705</v>
      </c>
      <c r="D3396" s="7">
        <f>YEAR(DATE(YEAR(lex_jul_2014[[#This Row],[Date]]),MONTH(lex_jul_2014[[#This Row],[Date]])+6,1))</f>
        <v>2017</v>
      </c>
      <c r="E3396" s="39" t="str">
        <f>TEXT(lex_jul_2014[[#This Row],[Date]],"YYYY")</f>
        <v>2016</v>
      </c>
      <c r="F3396" s="39" t="str">
        <f>TEXT(lex_jul_2014[[#This Row],[Date]],"MMM")</f>
        <v>Dec</v>
      </c>
      <c r="G3396" s="7" t="str">
        <f>VLOOKUP(K3396,[1]LibPAS_data!$A$2:$C$600,3,FALSE)</f>
        <v>Greenlee</v>
      </c>
      <c r="J3396" s="7" t="str">
        <f>VLOOKUP(K3396,[1]LibPAS_data!$A$2:$C$601,2,FALSE)</f>
        <v>Morenci Community Library</v>
      </c>
      <c r="K3396" s="13" t="s">
        <v>213</v>
      </c>
      <c r="L3396" s="39" t="s">
        <v>74</v>
      </c>
      <c r="M3396" s="39" t="s">
        <v>266</v>
      </c>
      <c r="N3396" s="39"/>
      <c r="O3396" s="39"/>
      <c r="P3396" s="39">
        <v>0</v>
      </c>
      <c r="Q3396" s="39">
        <v>0</v>
      </c>
      <c r="R3396" s="39">
        <v>0</v>
      </c>
      <c r="S3396" s="39">
        <v>0</v>
      </c>
      <c r="T3396" s="39">
        <v>0</v>
      </c>
      <c r="U3396" s="39">
        <v>0</v>
      </c>
      <c r="V3396" s="39">
        <v>0</v>
      </c>
    </row>
    <row r="3397" spans="1:22" x14ac:dyDescent="0.3">
      <c r="A3397" s="22">
        <f>VLOOKUP(lex_jul_2014[[#This Row],[Locationid]],[1]LibPAS_data!$A$2:$D$264,4,FALSE)</f>
        <v>2461</v>
      </c>
      <c r="B3397" s="10" t="str">
        <f>TEXT(C3397,"yyyy")&amp;"-"&amp;"Q"&amp;LOOKUP(MONTH(C3397),{1,4,7,10},{1,2,3,4})</f>
        <v>2016-Q4</v>
      </c>
      <c r="C3397" s="19">
        <v>42705</v>
      </c>
      <c r="D3397" s="7">
        <f>YEAR(DATE(YEAR(lex_jul_2014[[#This Row],[Date]]),MONTH(lex_jul_2014[[#This Row],[Date]])+6,1))</f>
        <v>2017</v>
      </c>
      <c r="E3397" s="39" t="str">
        <f>TEXT(lex_jul_2014[[#This Row],[Date]],"YYYY")</f>
        <v>2016</v>
      </c>
      <c r="F3397" s="39" t="str">
        <f>TEXT(lex_jul_2014[[#This Row],[Date]],"MMM")</f>
        <v>Dec</v>
      </c>
      <c r="G3397" s="7" t="str">
        <f>VLOOKUP(K3397,[1]LibPAS_data!$A$2:$C$600,3,FALSE)</f>
        <v>Navajo</v>
      </c>
      <c r="J3397" s="7" t="str">
        <f>VLOOKUP(K3397,[1]LibPAS_data!$A$2:$C$601,2,FALSE)</f>
        <v>Navajo County Library District</v>
      </c>
      <c r="K3397" s="11" t="s">
        <v>214</v>
      </c>
      <c r="L3397" s="39" t="s">
        <v>124</v>
      </c>
      <c r="M3397" s="39" t="s">
        <v>266</v>
      </c>
      <c r="N3397" s="39"/>
      <c r="O3397" s="39"/>
      <c r="P3397" s="39">
        <v>4</v>
      </c>
      <c r="Q3397" s="39">
        <v>2</v>
      </c>
      <c r="R3397" s="39">
        <v>14</v>
      </c>
      <c r="S3397" s="39">
        <v>3</v>
      </c>
      <c r="T3397" s="39">
        <v>1</v>
      </c>
      <c r="U3397" s="39">
        <v>1</v>
      </c>
      <c r="V3397" s="39">
        <v>0</v>
      </c>
    </row>
    <row r="3398" spans="1:22" x14ac:dyDescent="0.3">
      <c r="A3398" s="22">
        <f>VLOOKUP(lex_jul_2014[[#This Row],[Locationid]],[1]LibPAS_data!$A$2:$D$264,4,FALSE)</f>
        <v>19768</v>
      </c>
      <c r="B3398" s="10" t="str">
        <f>TEXT(C3398,"yyyy")&amp;"-"&amp;"Q"&amp;LOOKUP(MONTH(C3398),{1,4,7,10},{1,2,3,4})</f>
        <v>2016-Q4</v>
      </c>
      <c r="C3398" s="19">
        <v>42705</v>
      </c>
      <c r="D3398" s="7">
        <f>YEAR(DATE(YEAR(lex_jul_2014[[#This Row],[Date]]),MONTH(lex_jul_2014[[#This Row],[Date]])+6,1))</f>
        <v>2017</v>
      </c>
      <c r="E3398" s="39" t="str">
        <f>TEXT(lex_jul_2014[[#This Row],[Date]],"YYYY")</f>
        <v>2016</v>
      </c>
      <c r="F3398" s="39" t="str">
        <f>TEXT(lex_jul_2014[[#This Row],[Date]],"MMM")</f>
        <v>Dec</v>
      </c>
      <c r="G3398" s="7" t="str">
        <f>VLOOKUP(K3398,[1]LibPAS_data!$A$2:$C$600,3,FALSE)</f>
        <v>Apache</v>
      </c>
      <c r="J3398" s="7" t="str">
        <f>VLOOKUP(K3398,[1]LibPAS_data!$A$2:$C$601,2,FALSE)</f>
        <v>Navajo Nation Library System</v>
      </c>
      <c r="K3398" s="13" t="s">
        <v>216</v>
      </c>
      <c r="L3398" s="39" t="s">
        <v>115</v>
      </c>
      <c r="M3398" s="39" t="s">
        <v>266</v>
      </c>
      <c r="N3398" s="39"/>
      <c r="O3398" s="39"/>
      <c r="P3398" s="39">
        <v>0</v>
      </c>
      <c r="Q3398" s="39">
        <v>0</v>
      </c>
      <c r="R3398" s="39">
        <v>0</v>
      </c>
      <c r="S3398" s="39">
        <v>0</v>
      </c>
      <c r="T3398" s="39">
        <v>0</v>
      </c>
      <c r="U3398" s="39">
        <v>0</v>
      </c>
      <c r="V3398" s="39">
        <v>0</v>
      </c>
    </row>
    <row r="3399" spans="1:22" x14ac:dyDescent="0.3">
      <c r="A3399" s="22">
        <f>VLOOKUP(lex_jul_2014[[#This Row],[Locationid]],[1]LibPAS_data!$A$2:$D$264,4,FALSE)</f>
        <v>23601</v>
      </c>
      <c r="B3399" s="10" t="str">
        <f>TEXT(C3399,"yyyy")&amp;"-"&amp;"Q"&amp;LOOKUP(MONTH(C3399),{1,4,7,10},{1,2,3,4})</f>
        <v>2016-Q4</v>
      </c>
      <c r="C3399" s="19">
        <v>42705</v>
      </c>
      <c r="D3399" s="7">
        <f>YEAR(DATE(YEAR(lex_jul_2014[[#This Row],[Date]]),MONTH(lex_jul_2014[[#This Row],[Date]])+6,1))</f>
        <v>2017</v>
      </c>
      <c r="E3399" s="39" t="str">
        <f>TEXT(lex_jul_2014[[#This Row],[Date]],"YYYY")</f>
        <v>2016</v>
      </c>
      <c r="F3399" s="39" t="str">
        <f>TEXT(lex_jul_2014[[#This Row],[Date]],"MMM")</f>
        <v>Dec</v>
      </c>
      <c r="G3399" s="7" t="str">
        <f>VLOOKUP(K3399,[1]LibPAS_data!$A$2:$C$600,3,FALSE)</f>
        <v>Santa Cruz</v>
      </c>
      <c r="J3399" s="7" t="str">
        <f>VLOOKUP(K3399,[1]LibPAS_data!$A$2:$C$601,2,FALSE)</f>
        <v>Nogales/Santa Cruz County Public Library</v>
      </c>
      <c r="K3399" s="11" t="s">
        <v>215</v>
      </c>
      <c r="L3399" s="39" t="s">
        <v>137</v>
      </c>
      <c r="M3399" s="39" t="s">
        <v>266</v>
      </c>
      <c r="N3399" s="39"/>
      <c r="O3399" s="39"/>
      <c r="P3399" s="39">
        <v>0</v>
      </c>
      <c r="Q3399" s="39">
        <v>0</v>
      </c>
      <c r="R3399" s="39">
        <v>0</v>
      </c>
      <c r="S3399" s="39">
        <v>0</v>
      </c>
      <c r="T3399" s="39">
        <v>0</v>
      </c>
      <c r="U3399" s="39">
        <v>0</v>
      </c>
      <c r="V3399" s="39">
        <v>0</v>
      </c>
    </row>
    <row r="3400" spans="1:22" x14ac:dyDescent="0.3">
      <c r="A3400" s="22" t="e">
        <f>VLOOKUP(lex_jul_2014[[#This Row],[Locationid]],[1]LibPAS_data!$A$2:$D$264,4,FALSE)</f>
        <v>#N/A</v>
      </c>
      <c r="B3400" s="10" t="str">
        <f>TEXT(C3400,"yyyy")&amp;"-"&amp;"Q"&amp;LOOKUP(MONTH(C3400),{1,4,7,10},{1,2,3,4})</f>
        <v>2016-Q4</v>
      </c>
      <c r="C3400" s="19">
        <v>42705</v>
      </c>
      <c r="D3400" s="7">
        <f>YEAR(DATE(YEAR(lex_jul_2014[[#This Row],[Date]]),MONTH(lex_jul_2014[[#This Row],[Date]])+6,1))</f>
        <v>2017</v>
      </c>
      <c r="E3400" s="39" t="str">
        <f>TEXT(lex_jul_2014[[#This Row],[Date]],"YYYY")</f>
        <v>2016</v>
      </c>
      <c r="F3400" s="39" t="str">
        <f>TEXT(lex_jul_2014[[#This Row],[Date]],"MMM")</f>
        <v>Dec</v>
      </c>
      <c r="G3400" s="7" t="str">
        <f>VLOOKUP(K3400,[1]LibPAS_data!$A$2:$C$600,3,FALSE)</f>
        <v>Maricopa</v>
      </c>
      <c r="J3400" s="7" t="str">
        <f>VLOOKUP(K3400,[1]LibPAS_data!$A$2:$C$601,2,FALSE)</f>
        <v>Northwest Regional Library</v>
      </c>
      <c r="K3400" s="13" t="s">
        <v>286</v>
      </c>
      <c r="L3400" s="39" t="s">
        <v>282</v>
      </c>
      <c r="M3400" s="39" t="s">
        <v>266</v>
      </c>
      <c r="N3400" s="39"/>
      <c r="O3400" s="39"/>
      <c r="P3400" s="39">
        <v>0</v>
      </c>
      <c r="Q3400" s="39">
        <v>0</v>
      </c>
      <c r="R3400" s="39">
        <v>0</v>
      </c>
      <c r="S3400" s="39">
        <v>0</v>
      </c>
      <c r="T3400" s="39">
        <v>0</v>
      </c>
      <c r="U3400" s="39">
        <v>0</v>
      </c>
      <c r="V3400" s="39">
        <v>0</v>
      </c>
    </row>
    <row r="3401" spans="1:22" x14ac:dyDescent="0.3">
      <c r="A3401" s="22" t="e">
        <f>VLOOKUP(lex_jul_2014[[#This Row],[Locationid]],[1]LibPAS_data!$A$2:$D$264,4,FALSE)</f>
        <v>#N/A</v>
      </c>
      <c r="B3401" s="10" t="str">
        <f>TEXT(C3401,"yyyy")&amp;"-"&amp;"Q"&amp;LOOKUP(MONTH(C3401),{1,4,7,10},{1,2,3,4})</f>
        <v>2016-Q4</v>
      </c>
      <c r="C3401" s="19">
        <v>42705</v>
      </c>
      <c r="D3401" s="7">
        <f>YEAR(DATE(YEAR(lex_jul_2014[[#This Row],[Date]]),MONTH(lex_jul_2014[[#This Row],[Date]])+6,1))</f>
        <v>2017</v>
      </c>
      <c r="E3401" s="39" t="str">
        <f>TEXT(lex_jul_2014[[#This Row],[Date]],"YYYY")</f>
        <v>2016</v>
      </c>
      <c r="F3401" s="39" t="str">
        <f>TEXT(lex_jul_2014[[#This Row],[Date]],"MMM")</f>
        <v>Dec</v>
      </c>
      <c r="G3401" s="7" t="str">
        <f>VLOOKUP(K3401,[1]LibPAS_data!$A$2:$C$600,3,FALSE)</f>
        <v>Pinal</v>
      </c>
      <c r="J3401" s="7" t="str">
        <f>VLOOKUP(K3401,[1]LibPAS_data!$A$2:$C$601,2,FALSE)</f>
        <v>Oracle Public Library</v>
      </c>
      <c r="K3401" s="11" t="s">
        <v>217</v>
      </c>
      <c r="L3401" s="39" t="s">
        <v>23</v>
      </c>
      <c r="M3401" s="39" t="s">
        <v>266</v>
      </c>
      <c r="N3401" s="39"/>
      <c r="O3401" s="39"/>
      <c r="P3401" s="39">
        <v>0</v>
      </c>
      <c r="Q3401" s="39">
        <v>0</v>
      </c>
      <c r="R3401" s="39">
        <v>0</v>
      </c>
      <c r="S3401" s="39">
        <v>0</v>
      </c>
      <c r="T3401" s="39">
        <v>0</v>
      </c>
      <c r="U3401" s="39">
        <v>0</v>
      </c>
      <c r="V3401" s="39">
        <v>0</v>
      </c>
    </row>
    <row r="3402" spans="1:22" x14ac:dyDescent="0.3">
      <c r="A3402" s="22" t="e">
        <f>VLOOKUP(lex_jul_2014[[#This Row],[Locationid]],[1]LibPAS_data!$A$2:$D$264,4,FALSE)</f>
        <v>#N/A</v>
      </c>
      <c r="B3402" s="10" t="str">
        <f>TEXT(C3402,"yyyy")&amp;"-"&amp;"Q"&amp;LOOKUP(MONTH(C3402),{1,4,7,10},{1,2,3,4})</f>
        <v>2016-Q4</v>
      </c>
      <c r="C3402" s="19">
        <v>42705</v>
      </c>
      <c r="D3402" s="7">
        <f>YEAR(DATE(YEAR(lex_jul_2014[[#This Row],[Date]]),MONTH(lex_jul_2014[[#This Row],[Date]])+6,1))</f>
        <v>2017</v>
      </c>
      <c r="E3402" s="39" t="str">
        <f>TEXT(lex_jul_2014[[#This Row],[Date]],"YYYY")</f>
        <v>2016</v>
      </c>
      <c r="F3402" s="39" t="str">
        <f>TEXT(lex_jul_2014[[#This Row],[Date]],"MMM")</f>
        <v>Dec</v>
      </c>
      <c r="G3402" s="7" t="str">
        <f>VLOOKUP(K3402,[1]LibPAS_data!$A$2:$C$600,3,FALSE)</f>
        <v>Pinal</v>
      </c>
      <c r="J3402" s="7" t="str">
        <f>VLOOKUP(K3402,[1]LibPAS_data!$A$2:$C$601,2,FALSE)</f>
        <v>Oro Valley Public Library</v>
      </c>
      <c r="K3402" s="13" t="s">
        <v>218</v>
      </c>
      <c r="L3402" s="39" t="s">
        <v>135</v>
      </c>
      <c r="M3402" s="39" t="s">
        <v>266</v>
      </c>
      <c r="N3402" s="39"/>
      <c r="O3402" s="39"/>
      <c r="P3402" s="39">
        <v>0</v>
      </c>
      <c r="Q3402" s="39">
        <v>0</v>
      </c>
      <c r="R3402" s="39">
        <v>0</v>
      </c>
      <c r="S3402" s="39">
        <v>0</v>
      </c>
      <c r="T3402" s="39">
        <v>0</v>
      </c>
      <c r="U3402" s="39">
        <v>0</v>
      </c>
      <c r="V3402" s="39">
        <v>0</v>
      </c>
    </row>
    <row r="3403" spans="1:22" x14ac:dyDescent="0.3">
      <c r="A3403" s="22" t="str">
        <f>VLOOKUP(lex_jul_2014[[#This Row],[Locationid]],[1]LibPAS_data!$A$2:$D$264,4,FALSE)</f>
        <v>N/A</v>
      </c>
      <c r="B3403" s="10" t="str">
        <f>TEXT(C3403,"yyyy")&amp;"-"&amp;"Q"&amp;LOOKUP(MONTH(C3403),{1,4,7,10},{1,2,3,4})</f>
        <v>2016-Q4</v>
      </c>
      <c r="C3403" s="19">
        <v>42705</v>
      </c>
      <c r="D3403" s="7">
        <f>YEAR(DATE(YEAR(lex_jul_2014[[#This Row],[Date]]),MONTH(lex_jul_2014[[#This Row],[Date]])+6,1))</f>
        <v>2017</v>
      </c>
      <c r="E3403" s="39" t="str">
        <f>TEXT(lex_jul_2014[[#This Row],[Date]],"YYYY")</f>
        <v>2016</v>
      </c>
      <c r="F3403" s="39" t="str">
        <f>TEXT(lex_jul_2014[[#This Row],[Date]],"MMM")</f>
        <v>Dec</v>
      </c>
      <c r="G3403" s="7" t="str">
        <f>VLOOKUP(K3403,[1]LibPAS_data!$A$2:$C$600,3,FALSE)</f>
        <v>Coconino</v>
      </c>
      <c r="J3403" s="7" t="str">
        <f>VLOOKUP(K3403,[1]LibPAS_data!$A$2:$C$601,2,FALSE)</f>
        <v>Page Public Library</v>
      </c>
      <c r="K3403" s="11" t="s">
        <v>219</v>
      </c>
      <c r="L3403" s="39" t="s">
        <v>64</v>
      </c>
      <c r="M3403" s="39" t="s">
        <v>266</v>
      </c>
      <c r="N3403" s="39"/>
      <c r="O3403" s="39"/>
      <c r="P3403" s="39">
        <v>0</v>
      </c>
      <c r="Q3403" s="39">
        <v>0</v>
      </c>
      <c r="R3403" s="39">
        <v>0</v>
      </c>
      <c r="S3403" s="39">
        <v>0</v>
      </c>
      <c r="T3403" s="39">
        <v>0</v>
      </c>
      <c r="U3403" s="39">
        <v>0</v>
      </c>
      <c r="V3403" s="39">
        <v>0</v>
      </c>
    </row>
    <row r="3404" spans="1:22" x14ac:dyDescent="0.3">
      <c r="A3404" s="22">
        <f>VLOOKUP(lex_jul_2014[[#This Row],[Locationid]],[1]LibPAS_data!$A$2:$D$264,4,FALSE)</f>
        <v>10834</v>
      </c>
      <c r="B3404" s="10" t="str">
        <f>TEXT(C3404,"yyyy")&amp;"-"&amp;"Q"&amp;LOOKUP(MONTH(C3404),{1,4,7,10},{1,2,3,4})</f>
        <v>2016-Q4</v>
      </c>
      <c r="C3404" s="19">
        <v>42705</v>
      </c>
      <c r="D3404" s="7">
        <f>YEAR(DATE(YEAR(lex_jul_2014[[#This Row],[Date]]),MONTH(lex_jul_2014[[#This Row],[Date]])+6,1))</f>
        <v>2017</v>
      </c>
      <c r="E3404" s="39" t="str">
        <f>TEXT(lex_jul_2014[[#This Row],[Date]],"YYYY")</f>
        <v>2016</v>
      </c>
      <c r="F3404" s="39" t="str">
        <f>TEXT(lex_jul_2014[[#This Row],[Date]],"MMM")</f>
        <v>Dec</v>
      </c>
      <c r="G3404" s="7" t="str">
        <f>VLOOKUP(K3404,[1]LibPAS_data!$A$2:$C$600,3,FALSE)</f>
        <v>La Paz</v>
      </c>
      <c r="J3404" s="7" t="str">
        <f>VLOOKUP(K3404,[1]LibPAS_data!$A$2:$C$601,2,FALSE)</f>
        <v>Parker Public Library</v>
      </c>
      <c r="K3404" s="13" t="s">
        <v>300</v>
      </c>
      <c r="L3404" s="39" t="s">
        <v>301</v>
      </c>
      <c r="M3404" s="39" t="s">
        <v>266</v>
      </c>
      <c r="N3404" s="39"/>
      <c r="O3404" s="39"/>
      <c r="P3404" s="39">
        <v>0</v>
      </c>
      <c r="Q3404" s="39">
        <v>0</v>
      </c>
      <c r="R3404" s="39">
        <v>0</v>
      </c>
      <c r="S3404" s="39">
        <v>0</v>
      </c>
      <c r="T3404" s="39">
        <v>0</v>
      </c>
      <c r="U3404" s="39">
        <v>0</v>
      </c>
      <c r="V3404" s="39">
        <v>0</v>
      </c>
    </row>
    <row r="3405" spans="1:22" x14ac:dyDescent="0.3">
      <c r="A3405" s="22">
        <f>VLOOKUP(lex_jul_2014[[#This Row],[Locationid]],[1]LibPAS_data!$A$2:$D$264,4,FALSE)</f>
        <v>811</v>
      </c>
      <c r="B3405" s="10" t="str">
        <f>TEXT(C3405,"yyyy")&amp;"-"&amp;"Q"&amp;LOOKUP(MONTH(C3405),{1,4,7,10},{1,2,3,4})</f>
        <v>2016-Q4</v>
      </c>
      <c r="C3405" s="19">
        <v>42705</v>
      </c>
      <c r="D3405" s="7">
        <f>YEAR(DATE(YEAR(lex_jul_2014[[#This Row],[Date]]),MONTH(lex_jul_2014[[#This Row],[Date]])+6,1))</f>
        <v>2017</v>
      </c>
      <c r="E3405" s="39" t="str">
        <f>TEXT(lex_jul_2014[[#This Row],[Date]],"YYYY")</f>
        <v>2016</v>
      </c>
      <c r="F3405" s="39" t="str">
        <f>TEXT(lex_jul_2014[[#This Row],[Date]],"MMM")</f>
        <v>Dec</v>
      </c>
      <c r="G3405" s="7" t="str">
        <f>VLOOKUP(K3405,[1]LibPAS_data!$A$2:$C$600,3,FALSE)</f>
        <v>Santa Cruz</v>
      </c>
      <c r="J3405" s="7" t="str">
        <f>VLOOKUP(K3405,[1]LibPAS_data!$A$2:$C$601,2,FALSE)</f>
        <v>Patagonia Public Library</v>
      </c>
      <c r="K3405" s="11" t="s">
        <v>220</v>
      </c>
      <c r="L3405" s="39" t="s">
        <v>139</v>
      </c>
      <c r="M3405" s="39" t="s">
        <v>266</v>
      </c>
      <c r="N3405" s="39"/>
      <c r="O3405" s="39"/>
      <c r="P3405" s="39">
        <v>0</v>
      </c>
      <c r="Q3405" s="39">
        <v>0</v>
      </c>
      <c r="R3405" s="39">
        <v>0</v>
      </c>
      <c r="S3405" s="39">
        <v>0</v>
      </c>
      <c r="T3405" s="39">
        <v>0</v>
      </c>
      <c r="U3405" s="39">
        <v>0</v>
      </c>
      <c r="V3405" s="39">
        <v>0</v>
      </c>
    </row>
    <row r="3406" spans="1:22" x14ac:dyDescent="0.3">
      <c r="A3406" s="22">
        <f>VLOOKUP(lex_jul_2014[[#This Row],[Locationid]],[1]LibPAS_data!$A$2:$D$264,4,FALSE)</f>
        <v>13597</v>
      </c>
      <c r="B3406" s="10" t="str">
        <f>TEXT(C3406,"yyyy")&amp;"-"&amp;"Q"&amp;LOOKUP(MONTH(C3406),{1,4,7,10},{1,2,3,4})</f>
        <v>2016-Q4</v>
      </c>
      <c r="C3406" s="19">
        <v>42705</v>
      </c>
      <c r="D3406" s="7">
        <f>YEAR(DATE(YEAR(lex_jul_2014[[#This Row],[Date]]),MONTH(lex_jul_2014[[#This Row],[Date]])+6,1))</f>
        <v>2017</v>
      </c>
      <c r="E3406" s="39" t="str">
        <f>TEXT(lex_jul_2014[[#This Row],[Date]],"YYYY")</f>
        <v>2016</v>
      </c>
      <c r="F3406" s="39" t="str">
        <f>TEXT(lex_jul_2014[[#This Row],[Date]],"MMM")</f>
        <v>Dec</v>
      </c>
      <c r="G3406" s="7" t="str">
        <f>VLOOKUP(K3406,[1]LibPAS_data!$A$2:$C$600,3,FALSE)</f>
        <v>Gila</v>
      </c>
      <c r="J3406" s="7" t="str">
        <f>VLOOKUP(K3406,[1]LibPAS_data!$A$2:$C$601,2,FALSE)</f>
        <v>Payson Public Library</v>
      </c>
      <c r="K3406" s="13" t="s">
        <v>221</v>
      </c>
      <c r="L3406" s="39" t="s">
        <v>89</v>
      </c>
      <c r="M3406" s="39" t="s">
        <v>266</v>
      </c>
      <c r="N3406" s="39"/>
      <c r="O3406" s="39"/>
      <c r="P3406" s="39">
        <v>0</v>
      </c>
      <c r="Q3406" s="39">
        <v>0</v>
      </c>
      <c r="R3406" s="39">
        <v>0</v>
      </c>
      <c r="S3406" s="39">
        <v>0</v>
      </c>
      <c r="T3406" s="39">
        <v>0</v>
      </c>
      <c r="U3406" s="39">
        <v>0</v>
      </c>
      <c r="V3406" s="39">
        <v>0</v>
      </c>
    </row>
    <row r="3407" spans="1:22" x14ac:dyDescent="0.3">
      <c r="A3407" s="22">
        <f>VLOOKUP(lex_jul_2014[[#This Row],[Locationid]],[1]LibPAS_data!$A$2:$D$264,4,FALSE)</f>
        <v>109952</v>
      </c>
      <c r="B3407" s="10" t="str">
        <f>TEXT(C3407,"yyyy")&amp;"-"&amp;"Q"&amp;LOOKUP(MONTH(C3407),{1,4,7,10},{1,2,3,4})</f>
        <v>2016-Q4</v>
      </c>
      <c r="C3407" s="19">
        <v>42705</v>
      </c>
      <c r="D3407" s="7">
        <f>YEAR(DATE(YEAR(lex_jul_2014[[#This Row],[Date]]),MONTH(lex_jul_2014[[#This Row],[Date]])+6,1))</f>
        <v>2017</v>
      </c>
      <c r="E3407" s="39" t="str">
        <f>TEXT(lex_jul_2014[[#This Row],[Date]],"YYYY")</f>
        <v>2016</v>
      </c>
      <c r="F3407" s="39" t="str">
        <f>TEXT(lex_jul_2014[[#This Row],[Date]],"MMM")</f>
        <v>Dec</v>
      </c>
      <c r="G3407" s="7" t="str">
        <f>VLOOKUP(K3407,[1]LibPAS_data!$A$2:$C$600,3,FALSE)</f>
        <v>Maricopa</v>
      </c>
      <c r="J3407" s="7" t="str">
        <f>VLOOKUP(K3407,[1]LibPAS_data!$A$2:$C$601,2,FALSE)</f>
        <v>Peoria Public Library</v>
      </c>
      <c r="K3407" s="11" t="s">
        <v>222</v>
      </c>
      <c r="L3407" s="39" t="s">
        <v>109</v>
      </c>
      <c r="M3407" s="39" t="s">
        <v>266</v>
      </c>
      <c r="N3407" s="39"/>
      <c r="O3407" s="39"/>
      <c r="P3407" s="39">
        <v>0</v>
      </c>
      <c r="Q3407" s="39">
        <v>0</v>
      </c>
      <c r="R3407" s="39">
        <v>0</v>
      </c>
      <c r="S3407" s="39">
        <v>0</v>
      </c>
      <c r="T3407" s="39">
        <v>0</v>
      </c>
      <c r="U3407" s="39">
        <v>0</v>
      </c>
      <c r="V3407" s="39">
        <v>0</v>
      </c>
    </row>
    <row r="3408" spans="1:22" x14ac:dyDescent="0.3">
      <c r="A3408" s="22">
        <f>VLOOKUP(lex_jul_2014[[#This Row],[Locationid]],[1]LibPAS_data!$A$2:$D$264,4,FALSE)</f>
        <v>943450</v>
      </c>
      <c r="B3408" s="10" t="str">
        <f>TEXT(C3408,"yyyy")&amp;"-"&amp;"Q"&amp;LOOKUP(MONTH(C3408),{1,4,7,10},{1,2,3,4})</f>
        <v>2016-Q4</v>
      </c>
      <c r="C3408" s="19">
        <v>42705</v>
      </c>
      <c r="D3408" s="7">
        <f>YEAR(DATE(YEAR(lex_jul_2014[[#This Row],[Date]]),MONTH(lex_jul_2014[[#This Row],[Date]])+6,1))</f>
        <v>2017</v>
      </c>
      <c r="E3408" s="39" t="str">
        <f>TEXT(lex_jul_2014[[#This Row],[Date]],"YYYY")</f>
        <v>2016</v>
      </c>
      <c r="F3408" s="39" t="str">
        <f>TEXT(lex_jul_2014[[#This Row],[Date]],"MMM")</f>
        <v>Dec</v>
      </c>
      <c r="G3408" s="7" t="str">
        <f>VLOOKUP(K3408,[1]LibPAS_data!$A$2:$C$600,3,FALSE)</f>
        <v>Maricopa</v>
      </c>
      <c r="J3408" s="7" t="str">
        <f>VLOOKUP(K3408,[1]LibPAS_data!$A$2:$C$601,2,FALSE)</f>
        <v>Phoenix Public Library</v>
      </c>
      <c r="K3408" s="13" t="s">
        <v>223</v>
      </c>
      <c r="L3408" s="39" t="s">
        <v>107</v>
      </c>
      <c r="M3408" s="39" t="s">
        <v>266</v>
      </c>
      <c r="N3408" s="39"/>
      <c r="O3408" s="39"/>
      <c r="P3408" s="39">
        <v>43</v>
      </c>
      <c r="Q3408" s="39">
        <v>4</v>
      </c>
      <c r="R3408" s="39">
        <v>124</v>
      </c>
      <c r="S3408" s="39">
        <v>25</v>
      </c>
      <c r="T3408" s="39">
        <v>7</v>
      </c>
      <c r="U3408" s="39">
        <v>3</v>
      </c>
      <c r="V3408" s="39">
        <v>0</v>
      </c>
    </row>
    <row r="3409" spans="1:22" x14ac:dyDescent="0.3">
      <c r="A3409" s="22">
        <f>VLOOKUP(lex_jul_2014[[#This Row],[Locationid]],[1]LibPAS_data!$A$2:$D$264,4,FALSE)</f>
        <v>405419</v>
      </c>
      <c r="B3409" s="10" t="str">
        <f>TEXT(C3409,"yyyy")&amp;"-"&amp;"Q"&amp;LOOKUP(MONTH(C3409),{1,4,7,10},{1,2,3,4})</f>
        <v>2016-Q4</v>
      </c>
      <c r="C3409" s="19">
        <v>42705</v>
      </c>
      <c r="D3409" s="7">
        <f>YEAR(DATE(YEAR(lex_jul_2014[[#This Row],[Date]]),MONTH(lex_jul_2014[[#This Row],[Date]])+6,1))</f>
        <v>2017</v>
      </c>
      <c r="E3409" s="39" t="str">
        <f>TEXT(lex_jul_2014[[#This Row],[Date]],"YYYY")</f>
        <v>2016</v>
      </c>
      <c r="F3409" s="39" t="str">
        <f>TEXT(lex_jul_2014[[#This Row],[Date]],"MMM")</f>
        <v>Dec</v>
      </c>
      <c r="G3409" s="7" t="str">
        <f>VLOOKUP(K3409,[1]LibPAS_data!$A$2:$C$600,3,FALSE)</f>
        <v>Pima</v>
      </c>
      <c r="J3409" s="7" t="str">
        <f>VLOOKUP(K3409,[1]LibPAS_data!$A$2:$C$601,2,FALSE)</f>
        <v>Pima County Public Library</v>
      </c>
      <c r="K3409" s="11" t="s">
        <v>225</v>
      </c>
      <c r="L3409" s="39" t="s">
        <v>136</v>
      </c>
      <c r="M3409" s="39" t="s">
        <v>266</v>
      </c>
      <c r="N3409" s="39"/>
      <c r="O3409" s="39"/>
      <c r="P3409" s="39">
        <v>192</v>
      </c>
      <c r="Q3409" s="39">
        <v>33</v>
      </c>
      <c r="R3409" s="39">
        <v>488</v>
      </c>
      <c r="S3409" s="39">
        <v>114</v>
      </c>
      <c r="T3409" s="39">
        <v>36</v>
      </c>
      <c r="U3409" s="39">
        <v>127</v>
      </c>
      <c r="V3409" s="39">
        <v>23</v>
      </c>
    </row>
    <row r="3410" spans="1:22" x14ac:dyDescent="0.3">
      <c r="A3410" s="22" t="e">
        <f>VLOOKUP(lex_jul_2014[[#This Row],[Locationid]],[1]LibPAS_data!$A$2:$D$264,4,FALSE)</f>
        <v>#N/A</v>
      </c>
      <c r="B3410" s="10" t="str">
        <f>TEXT(C3410,"yyyy")&amp;"-"&amp;"Q"&amp;LOOKUP(MONTH(C3410),{1,4,7,10},{1,2,3,4})</f>
        <v>2016-Q4</v>
      </c>
      <c r="C3410" s="19">
        <v>42705</v>
      </c>
      <c r="D3410" s="7">
        <f>YEAR(DATE(YEAR(lex_jul_2014[[#This Row],[Date]]),MONTH(lex_jul_2014[[#This Row],[Date]])+6,1))</f>
        <v>2017</v>
      </c>
      <c r="E3410" s="39" t="str">
        <f>TEXT(lex_jul_2014[[#This Row],[Date]],"YYYY")</f>
        <v>2016</v>
      </c>
      <c r="F3410" s="39" t="str">
        <f>TEXT(lex_jul_2014[[#This Row],[Date]],"MMM")</f>
        <v>Dec</v>
      </c>
      <c r="G3410" s="7" t="str">
        <f>VLOOKUP(K3410,[1]LibPAS_data!$A$2:$C$600,3,FALSE)</f>
        <v>Yuma</v>
      </c>
      <c r="J3410" s="7" t="str">
        <f>VLOOKUP(K3410,[1]LibPAS_data!$A$2:$C$601,2,FALSE)</f>
        <v>Heritage Branch Library</v>
      </c>
      <c r="K3410" s="13" t="s">
        <v>302</v>
      </c>
      <c r="L3410" s="39" t="s">
        <v>94</v>
      </c>
      <c r="M3410" s="39" t="s">
        <v>266</v>
      </c>
      <c r="N3410" s="39"/>
      <c r="O3410" s="39"/>
      <c r="P3410" s="39">
        <v>0</v>
      </c>
      <c r="Q3410" s="39">
        <v>0</v>
      </c>
      <c r="R3410" s="39">
        <v>0</v>
      </c>
      <c r="S3410" s="39">
        <v>0</v>
      </c>
      <c r="T3410" s="39">
        <v>0</v>
      </c>
      <c r="U3410" s="39">
        <v>0</v>
      </c>
      <c r="V3410" s="39">
        <v>0</v>
      </c>
    </row>
    <row r="3411" spans="1:22" x14ac:dyDescent="0.3">
      <c r="A3411" s="22">
        <f>VLOOKUP(lex_jul_2014[[#This Row],[Locationid]],[1]LibPAS_data!$A$2:$D$264,4,FALSE)</f>
        <v>8901</v>
      </c>
      <c r="B3411" s="10" t="str">
        <f>TEXT(C3411,"yyyy")&amp;"-"&amp;"Q"&amp;LOOKUP(MONTH(C3411),{1,4,7,10},{1,2,3,4})</f>
        <v>2016-Q4</v>
      </c>
      <c r="C3411" s="19">
        <v>42705</v>
      </c>
      <c r="D3411" s="7">
        <f>YEAR(DATE(YEAR(lex_jul_2014[[#This Row],[Date]]),MONTH(lex_jul_2014[[#This Row],[Date]])+6,1))</f>
        <v>2017</v>
      </c>
      <c r="E3411" s="39" t="str">
        <f>TEXT(lex_jul_2014[[#This Row],[Date]],"YYYY")</f>
        <v>2016</v>
      </c>
      <c r="F3411" s="39" t="str">
        <f>TEXT(lex_jul_2014[[#This Row],[Date]],"MMM")</f>
        <v>Dec</v>
      </c>
      <c r="G3411" s="7" t="str">
        <f>VLOOKUP(K3411,[1]LibPAS_data!$A$2:$C$600,3,FALSE)</f>
        <v>Pinal</v>
      </c>
      <c r="J3411" s="7" t="str">
        <f>VLOOKUP(K3411,[1]LibPAS_data!$A$2:$C$601,2,FALSE)</f>
        <v>Pinal County Library District</v>
      </c>
      <c r="K3411" s="11" t="s">
        <v>226</v>
      </c>
      <c r="L3411" s="39" t="s">
        <v>20</v>
      </c>
      <c r="M3411" s="39" t="s">
        <v>266</v>
      </c>
      <c r="N3411" s="39"/>
      <c r="O3411" s="39"/>
      <c r="P3411" s="39">
        <v>2</v>
      </c>
      <c r="Q3411" s="39">
        <v>1</v>
      </c>
      <c r="R3411" s="39">
        <v>56</v>
      </c>
      <c r="S3411" s="39">
        <v>0</v>
      </c>
      <c r="T3411" s="39">
        <v>1</v>
      </c>
      <c r="U3411" s="39">
        <v>48</v>
      </c>
      <c r="V3411" s="39">
        <v>0</v>
      </c>
    </row>
    <row r="3412" spans="1:22" x14ac:dyDescent="0.3">
      <c r="A3412" s="22" t="e">
        <f>VLOOKUP(lex_jul_2014[[#This Row],[Locationid]],[1]LibPAS_data!$A$2:$D$264,4,FALSE)</f>
        <v>#N/A</v>
      </c>
      <c r="B3412" s="10" t="str">
        <f>TEXT(C3412,"yyyy")&amp;"-"&amp;"Q"&amp;LOOKUP(MONTH(C3412),{1,4,7,10},{1,2,3,4})</f>
        <v>2016-Q4</v>
      </c>
      <c r="C3412" s="19">
        <v>42705</v>
      </c>
      <c r="D3412" s="7">
        <f>YEAR(DATE(YEAR(lex_jul_2014[[#This Row],[Date]]),MONTH(lex_jul_2014[[#This Row],[Date]])+6,1))</f>
        <v>2017</v>
      </c>
      <c r="E3412" s="39" t="str">
        <f>TEXT(lex_jul_2014[[#This Row],[Date]],"YYYY")</f>
        <v>2016</v>
      </c>
      <c r="F3412" s="39" t="str">
        <f>TEXT(lex_jul_2014[[#This Row],[Date]],"MMM")</f>
        <v>Dec</v>
      </c>
      <c r="G3412" s="7" t="str">
        <f>VLOOKUP(K3412,[1]LibPAS_data!$A$2:$C$600,3,FALSE)</f>
        <v>Navajo</v>
      </c>
      <c r="J3412" s="7" t="str">
        <f>VLOOKUP(K3412,[1]LibPAS_data!$A$2:$C$601,2,FALSE)</f>
        <v>Pinedale Public Library</v>
      </c>
      <c r="K3412" s="13" t="s">
        <v>227</v>
      </c>
      <c r="L3412" s="39" t="s">
        <v>127</v>
      </c>
      <c r="M3412" s="39" t="s">
        <v>266</v>
      </c>
      <c r="N3412" s="39"/>
      <c r="O3412" s="39"/>
      <c r="P3412" s="39">
        <v>0</v>
      </c>
      <c r="Q3412" s="39">
        <v>0</v>
      </c>
      <c r="R3412" s="39">
        <v>0</v>
      </c>
      <c r="S3412" s="39">
        <v>0</v>
      </c>
      <c r="T3412" s="39">
        <v>0</v>
      </c>
      <c r="U3412" s="39">
        <v>0</v>
      </c>
      <c r="V3412" s="39">
        <v>0</v>
      </c>
    </row>
    <row r="3413" spans="1:22" x14ac:dyDescent="0.3">
      <c r="A3413" s="22" t="e">
        <f>VLOOKUP(lex_jul_2014[[#This Row],[Locationid]],[1]LibPAS_data!$A$2:$D$264,4,FALSE)</f>
        <v>#N/A</v>
      </c>
      <c r="B3413" s="10" t="str">
        <f>TEXT(C3413,"yyyy")&amp;"-"&amp;"Q"&amp;LOOKUP(MONTH(C3413),{1,4,7,10},{1,2,3,4})</f>
        <v>2016-Q4</v>
      </c>
      <c r="C3413" s="19">
        <v>42705</v>
      </c>
      <c r="D3413" s="7">
        <f>YEAR(DATE(YEAR(lex_jul_2014[[#This Row],[Date]]),MONTH(lex_jul_2014[[#This Row],[Date]])+6,1))</f>
        <v>2017</v>
      </c>
      <c r="E3413" s="39" t="str">
        <f>TEXT(lex_jul_2014[[#This Row],[Date]],"YYYY")</f>
        <v>2016</v>
      </c>
      <c r="F3413" s="39" t="str">
        <f>TEXT(lex_jul_2014[[#This Row],[Date]],"MMM")</f>
        <v>Dec</v>
      </c>
      <c r="G3413" s="7" t="str">
        <f>VLOOKUP(K3413,[1]LibPAS_data!$A$2:$C$600,3,FALSE)</f>
        <v>Maricopa</v>
      </c>
      <c r="J3413" s="7" t="str">
        <f>VLOOKUP(K3413,[1]LibPAS_data!$A$2:$C$601,2,FALSE)</f>
        <v>Hollyhock Branch Library</v>
      </c>
      <c r="K3413" s="11" t="s">
        <v>303</v>
      </c>
      <c r="L3413" s="39" t="s">
        <v>128</v>
      </c>
      <c r="M3413" s="39" t="s">
        <v>266</v>
      </c>
      <c r="N3413" s="39"/>
      <c r="O3413" s="39"/>
      <c r="P3413" s="39">
        <v>0</v>
      </c>
      <c r="Q3413" s="39">
        <v>0</v>
      </c>
      <c r="R3413" s="39">
        <v>0</v>
      </c>
      <c r="S3413" s="39">
        <v>0</v>
      </c>
      <c r="T3413" s="39">
        <v>0</v>
      </c>
      <c r="U3413" s="39">
        <v>0</v>
      </c>
      <c r="V3413" s="39">
        <v>0</v>
      </c>
    </row>
    <row r="3414" spans="1:22" x14ac:dyDescent="0.3">
      <c r="A3414" s="22">
        <f>VLOOKUP(lex_jul_2014[[#This Row],[Locationid]],[1]LibPAS_data!$A$2:$D$264,4,FALSE)</f>
        <v>29416</v>
      </c>
      <c r="B3414" s="10" t="str">
        <f>TEXT(C3414,"yyyy")&amp;"-"&amp;"Q"&amp;LOOKUP(MONTH(C3414),{1,4,7,10},{1,2,3,4})</f>
        <v>2016-Q4</v>
      </c>
      <c r="C3414" s="19">
        <v>42705</v>
      </c>
      <c r="D3414" s="7">
        <f>YEAR(DATE(YEAR(lex_jul_2014[[#This Row],[Date]]),MONTH(lex_jul_2014[[#This Row],[Date]])+6,1))</f>
        <v>2017</v>
      </c>
      <c r="E3414" s="39" t="str">
        <f>TEXT(lex_jul_2014[[#This Row],[Date]],"YYYY")</f>
        <v>2016</v>
      </c>
      <c r="F3414" s="39" t="str">
        <f>TEXT(lex_jul_2014[[#This Row],[Date]],"MMM")</f>
        <v>Dec</v>
      </c>
      <c r="G3414" s="7" t="str">
        <f>VLOOKUP(K3414,[1]LibPAS_data!$A$2:$C$600,3,FALSE)</f>
        <v>Yavapai</v>
      </c>
      <c r="J3414" s="7" t="str">
        <f>VLOOKUP(K3414,[1]LibPAS_data!$A$2:$C$601,2,FALSE)</f>
        <v>Prescott Public Library</v>
      </c>
      <c r="K3414" s="13" t="s">
        <v>229</v>
      </c>
      <c r="L3414" s="39" t="s">
        <v>48</v>
      </c>
      <c r="M3414" s="39" t="s">
        <v>266</v>
      </c>
      <c r="N3414" s="39"/>
      <c r="O3414" s="39"/>
      <c r="P3414" s="39">
        <v>1</v>
      </c>
      <c r="Q3414" s="39">
        <v>1</v>
      </c>
      <c r="R3414" s="39">
        <v>5</v>
      </c>
      <c r="S3414" s="39">
        <v>0</v>
      </c>
      <c r="T3414" s="39">
        <v>1</v>
      </c>
      <c r="U3414" s="39">
        <v>0</v>
      </c>
      <c r="V3414" s="39">
        <v>0</v>
      </c>
    </row>
    <row r="3415" spans="1:22" x14ac:dyDescent="0.3">
      <c r="A3415" s="22">
        <f>VLOOKUP(lex_jul_2014[[#This Row],[Locationid]],[1]LibPAS_data!$A$2:$D$264,4,FALSE)</f>
        <v>22616</v>
      </c>
      <c r="B3415" s="10" t="str">
        <f>TEXT(C3415,"yyyy")&amp;"-"&amp;"Q"&amp;LOOKUP(MONTH(C3415),{1,4,7,10},{1,2,3,4})</f>
        <v>2016-Q4</v>
      </c>
      <c r="C3415" s="19">
        <v>42705</v>
      </c>
      <c r="D3415" s="7">
        <f>YEAR(DATE(YEAR(lex_jul_2014[[#This Row],[Date]]),MONTH(lex_jul_2014[[#This Row],[Date]])+6,1))</f>
        <v>2017</v>
      </c>
      <c r="E3415" s="39" t="str">
        <f>TEXT(lex_jul_2014[[#This Row],[Date]],"YYYY")</f>
        <v>2016</v>
      </c>
      <c r="F3415" s="39" t="str">
        <f>TEXT(lex_jul_2014[[#This Row],[Date]],"MMM")</f>
        <v>Dec</v>
      </c>
      <c r="G3415" s="7" t="str">
        <f>VLOOKUP(K3415,[1]LibPAS_data!$A$2:$C$600,3,FALSE)</f>
        <v>Yavapai</v>
      </c>
      <c r="J3415" s="7" t="str">
        <f>VLOOKUP(K3415,[1]LibPAS_data!$A$2:$C$601,2,FALSE)</f>
        <v>Prescott Valley Public Library</v>
      </c>
      <c r="K3415" s="11" t="s">
        <v>230</v>
      </c>
      <c r="L3415" s="39" t="s">
        <v>45</v>
      </c>
      <c r="M3415" s="39" t="s">
        <v>266</v>
      </c>
      <c r="N3415" s="39"/>
      <c r="O3415" s="39"/>
      <c r="P3415" s="39">
        <v>5</v>
      </c>
      <c r="Q3415" s="39">
        <v>1</v>
      </c>
      <c r="R3415" s="39">
        <v>8</v>
      </c>
      <c r="S3415" s="39">
        <v>4</v>
      </c>
      <c r="T3415" s="39">
        <v>2</v>
      </c>
      <c r="U3415" s="39">
        <v>0</v>
      </c>
      <c r="V3415" s="39">
        <v>0</v>
      </c>
    </row>
    <row r="3416" spans="1:22" x14ac:dyDescent="0.3">
      <c r="A3416" s="22">
        <f>VLOOKUP(lex_jul_2014[[#This Row],[Locationid]],[1]LibPAS_data!$A$2:$D$264,4,FALSE)</f>
        <v>5873</v>
      </c>
      <c r="B3416" s="10" t="str">
        <f>TEXT(C3416,"yyyy")&amp;"-"&amp;"Q"&amp;LOOKUP(MONTH(C3416),{1,4,7,10},{1,2,3,4})</f>
        <v>2016-Q4</v>
      </c>
      <c r="C3416" s="19">
        <v>42705</v>
      </c>
      <c r="D3416" s="7">
        <f>YEAR(DATE(YEAR(lex_jul_2014[[#This Row],[Date]]),MONTH(lex_jul_2014[[#This Row],[Date]])+6,1))</f>
        <v>2017</v>
      </c>
      <c r="E3416" s="39" t="str">
        <f>TEXT(lex_jul_2014[[#This Row],[Date]],"YYYY")</f>
        <v>2016</v>
      </c>
      <c r="F3416" s="39" t="str">
        <f>TEXT(lex_jul_2014[[#This Row],[Date]],"MMM")</f>
        <v>Dec</v>
      </c>
      <c r="G3416" s="7" t="str">
        <f>VLOOKUP(K3416,[1]LibPAS_data!$A$2:$C$600,3,FALSE)</f>
        <v>La Paz</v>
      </c>
      <c r="J3416" s="7" t="str">
        <f>VLOOKUP(K3416,[1]LibPAS_data!$A$2:$C$601,2,FALSE)</f>
        <v>Quartzsite Public Library</v>
      </c>
      <c r="K3416" s="13" t="s">
        <v>231</v>
      </c>
      <c r="L3416" s="39" t="s">
        <v>35</v>
      </c>
      <c r="M3416" s="39" t="s">
        <v>266</v>
      </c>
      <c r="N3416" s="39"/>
      <c r="O3416" s="39"/>
      <c r="P3416" s="39">
        <v>0</v>
      </c>
      <c r="Q3416" s="39">
        <v>0</v>
      </c>
      <c r="R3416" s="39">
        <v>0</v>
      </c>
      <c r="S3416" s="39">
        <v>0</v>
      </c>
      <c r="T3416" s="39">
        <v>0</v>
      </c>
      <c r="U3416" s="39">
        <v>0</v>
      </c>
      <c r="V3416" s="39">
        <v>0</v>
      </c>
    </row>
    <row r="3417" spans="1:22" x14ac:dyDescent="0.3">
      <c r="A3417" s="22" t="e">
        <f>VLOOKUP(lex_jul_2014[[#This Row],[Locationid]],[1]LibPAS_data!$A$2:$D$264,4,FALSE)</f>
        <v>#N/A</v>
      </c>
      <c r="B3417" s="10" t="str">
        <f>TEXT(C3417,"yyyy")&amp;"-"&amp;"Q"&amp;LOOKUP(MONTH(C3417),{1,4,7,10},{1,2,3,4})</f>
        <v>2016-Q4</v>
      </c>
      <c r="C3417" s="19">
        <v>42705</v>
      </c>
      <c r="D3417" s="7">
        <f>YEAR(DATE(YEAR(lex_jul_2014[[#This Row],[Date]]),MONTH(lex_jul_2014[[#This Row],[Date]])+6,1))</f>
        <v>2017</v>
      </c>
      <c r="E3417" s="39" t="str">
        <f>TEXT(lex_jul_2014[[#This Row],[Date]],"YYYY")</f>
        <v>2016</v>
      </c>
      <c r="F3417" s="39" t="str">
        <f>TEXT(lex_jul_2014[[#This Row],[Date]],"MMM")</f>
        <v>Dec</v>
      </c>
      <c r="G3417" s="7" t="str">
        <f>VLOOKUP(K3417,[1]LibPAS_data!$A$2:$C$600,3,FALSE)</f>
        <v>Navajo</v>
      </c>
      <c r="J3417" s="7" t="str">
        <f>VLOOKUP(K3417,[1]LibPAS_data!$A$2:$C$601,2,FALSE)</f>
        <v>Rim Community Library</v>
      </c>
      <c r="K3417" s="11" t="s">
        <v>232</v>
      </c>
      <c r="L3417" s="39" t="s">
        <v>129</v>
      </c>
      <c r="M3417" s="39" t="s">
        <v>266</v>
      </c>
      <c r="N3417" s="39"/>
      <c r="O3417" s="39"/>
      <c r="P3417" s="39">
        <v>0</v>
      </c>
      <c r="Q3417" s="39">
        <v>0</v>
      </c>
      <c r="R3417" s="39">
        <v>0</v>
      </c>
      <c r="S3417" s="39">
        <v>0</v>
      </c>
      <c r="T3417" s="39">
        <v>0</v>
      </c>
      <c r="U3417" s="39">
        <v>0</v>
      </c>
      <c r="V3417" s="39">
        <v>0</v>
      </c>
    </row>
    <row r="3418" spans="1:22" x14ac:dyDescent="0.3">
      <c r="A3418" s="22">
        <f>VLOOKUP(lex_jul_2014[[#This Row],[Locationid]],[1]LibPAS_data!$A$2:$D$264,4,FALSE)</f>
        <v>11980</v>
      </c>
      <c r="B3418" s="10" t="str">
        <f>TEXT(C3418,"yyyy")&amp;"-"&amp;"Q"&amp;LOOKUP(MONTH(C3418),{1,4,7,10},{1,2,3,4})</f>
        <v>2016-Q4</v>
      </c>
      <c r="C3418" s="19">
        <v>42705</v>
      </c>
      <c r="D3418" s="7">
        <f>YEAR(DATE(YEAR(lex_jul_2014[[#This Row],[Date]]),MONTH(lex_jul_2014[[#This Row],[Date]])+6,1))</f>
        <v>2017</v>
      </c>
      <c r="E3418" s="39" t="str">
        <f>TEXT(lex_jul_2014[[#This Row],[Date]],"YYYY")</f>
        <v>2016</v>
      </c>
      <c r="F3418" s="39" t="str">
        <f>TEXT(lex_jul_2014[[#This Row],[Date]],"MMM")</f>
        <v>Dec</v>
      </c>
      <c r="G3418" s="7" t="str">
        <f>VLOOKUP(K3418,[1]LibPAS_data!$A$2:$C$600,3,FALSE)</f>
        <v>Graham</v>
      </c>
      <c r="J3418" s="7" t="str">
        <f>VLOOKUP(K3418,[1]LibPAS_data!$A$2:$C$601,2,FALSE)</f>
        <v>Safford City - Graham County Library</v>
      </c>
      <c r="K3418" s="13" t="s">
        <v>233</v>
      </c>
      <c r="L3418" s="39" t="s">
        <v>92</v>
      </c>
      <c r="M3418" s="39" t="s">
        <v>266</v>
      </c>
      <c r="N3418" s="39"/>
      <c r="O3418" s="39"/>
      <c r="P3418" s="39">
        <v>1</v>
      </c>
      <c r="Q3418" s="39">
        <v>1</v>
      </c>
      <c r="R3418" s="39">
        <v>3</v>
      </c>
      <c r="S3418" s="39">
        <v>0</v>
      </c>
      <c r="T3418" s="39">
        <v>0</v>
      </c>
      <c r="U3418" s="39">
        <v>0</v>
      </c>
      <c r="V3418" s="39">
        <v>0</v>
      </c>
    </row>
    <row r="3419" spans="1:22" x14ac:dyDescent="0.3">
      <c r="A3419" s="22" t="str">
        <f>VLOOKUP(lex_jul_2014[[#This Row],[Locationid]],[1]LibPAS_data!$A$2:$D$264,4,FALSE)</f>
        <v>N/A</v>
      </c>
      <c r="B3419" s="10" t="str">
        <f>TEXT(C3419,"yyyy")&amp;"-"&amp;"Q"&amp;LOOKUP(MONTH(C3419),{1,4,7,10},{1,2,3,4})</f>
        <v>2016-Q4</v>
      </c>
      <c r="C3419" s="19">
        <v>42705</v>
      </c>
      <c r="D3419" s="7">
        <f>YEAR(DATE(YEAR(lex_jul_2014[[#This Row],[Date]]),MONTH(lex_jul_2014[[#This Row],[Date]])+6,1))</f>
        <v>2017</v>
      </c>
      <c r="E3419" s="39" t="str">
        <f>TEXT(lex_jul_2014[[#This Row],[Date]],"YYYY")</f>
        <v>2016</v>
      </c>
      <c r="F3419" s="39" t="str">
        <f>TEXT(lex_jul_2014[[#This Row],[Date]],"MMM")</f>
        <v>Dec</v>
      </c>
      <c r="G3419" s="7" t="str">
        <f>VLOOKUP(K3419,[1]LibPAS_data!$A$2:$C$600,3,FALSE)</f>
        <v>Maricopa</v>
      </c>
      <c r="J3419" s="7" t="str">
        <f>VLOOKUP(K3419,[1]LibPAS_data!$A$2:$C$601,2,FALSE)</f>
        <v>Salt River Tribal Library</v>
      </c>
      <c r="K3419" s="11" t="s">
        <v>234</v>
      </c>
      <c r="L3419" s="39" t="s">
        <v>113</v>
      </c>
      <c r="M3419" s="39" t="s">
        <v>266</v>
      </c>
      <c r="N3419" s="39"/>
      <c r="O3419" s="39"/>
      <c r="P3419" s="39">
        <v>0</v>
      </c>
      <c r="Q3419" s="39">
        <v>0</v>
      </c>
      <c r="R3419" s="39">
        <v>0</v>
      </c>
      <c r="S3419" s="39">
        <v>0</v>
      </c>
      <c r="T3419" s="39">
        <v>0</v>
      </c>
      <c r="U3419" s="39">
        <v>0</v>
      </c>
      <c r="V3419" s="39">
        <v>0</v>
      </c>
    </row>
    <row r="3420" spans="1:22" x14ac:dyDescent="0.3">
      <c r="A3420" s="22">
        <f>VLOOKUP(lex_jul_2014[[#This Row],[Locationid]],[1]LibPAS_data!$A$2:$D$264,4,FALSE)</f>
        <v>5625</v>
      </c>
      <c r="B3420" s="10" t="str">
        <f>TEXT(C3420,"yyyy")&amp;"-"&amp;"Q"&amp;LOOKUP(MONTH(C3420),{1,4,7,10},{1,2,3,4})</f>
        <v>2016-Q4</v>
      </c>
      <c r="C3420" s="19">
        <v>42705</v>
      </c>
      <c r="D3420" s="7">
        <f>YEAR(DATE(YEAR(lex_jul_2014[[#This Row],[Date]]),MONTH(lex_jul_2014[[#This Row],[Date]])+6,1))</f>
        <v>2017</v>
      </c>
      <c r="E3420" s="39" t="str">
        <f>TEXT(lex_jul_2014[[#This Row],[Date]],"YYYY")</f>
        <v>2016</v>
      </c>
      <c r="F3420" s="39" t="str">
        <f>TEXT(lex_jul_2014[[#This Row],[Date]],"MMM")</f>
        <v>Dec</v>
      </c>
      <c r="G3420" s="7" t="str">
        <f>VLOOKUP(K3420,[1]LibPAS_data!$A$2:$C$600,3,FALSE)</f>
        <v>Gila</v>
      </c>
      <c r="J3420" s="7" t="str">
        <f>VLOOKUP(K3420,[1]LibPAS_data!$A$2:$C$601,2,FALSE)</f>
        <v>San Carlos Public Library</v>
      </c>
      <c r="K3420" s="13" t="s">
        <v>235</v>
      </c>
      <c r="L3420" s="39" t="s">
        <v>86</v>
      </c>
      <c r="M3420" s="39" t="s">
        <v>266</v>
      </c>
      <c r="N3420" s="39"/>
      <c r="O3420" s="39"/>
      <c r="P3420" s="39">
        <v>0</v>
      </c>
      <c r="Q3420" s="39">
        <v>0</v>
      </c>
      <c r="R3420" s="39">
        <v>0</v>
      </c>
      <c r="S3420" s="39">
        <v>0</v>
      </c>
      <c r="T3420" s="39">
        <v>0</v>
      </c>
      <c r="U3420" s="39">
        <v>0</v>
      </c>
      <c r="V3420" s="39">
        <v>0</v>
      </c>
    </row>
    <row r="3421" spans="1:22" x14ac:dyDescent="0.3">
      <c r="A3421" s="22" t="str">
        <f>VLOOKUP(lex_jul_2014[[#This Row],[Locationid]],[1]LibPAS_data!$A$2:$D$264,4,FALSE)</f>
        <v>N/A</v>
      </c>
      <c r="B3421" s="10" t="str">
        <f>TEXT(C3421,"yyyy")&amp;"-"&amp;"Q"&amp;LOOKUP(MONTH(C3421),{1,4,7,10},{1,2,3,4})</f>
        <v>2016-Q4</v>
      </c>
      <c r="C3421" s="19">
        <v>42705</v>
      </c>
      <c r="D3421" s="7">
        <f>YEAR(DATE(YEAR(lex_jul_2014[[#This Row],[Date]]),MONTH(lex_jul_2014[[#This Row],[Date]])+6,1))</f>
        <v>2017</v>
      </c>
      <c r="E3421" s="39" t="str">
        <f>TEXT(lex_jul_2014[[#This Row],[Date]],"YYYY")</f>
        <v>2016</v>
      </c>
      <c r="F3421" s="39" t="str">
        <f>TEXT(lex_jul_2014[[#This Row],[Date]],"MMM")</f>
        <v>Dec</v>
      </c>
      <c r="G3421" s="7" t="str">
        <f>VLOOKUP(K3421,[1]LibPAS_data!$A$2:$C$600,3,FALSE)</f>
        <v>Maricopa</v>
      </c>
      <c r="J3421" s="7" t="str">
        <f>VLOOKUP(K3421,[1]LibPAS_data!$A$2:$C$601,2,FALSE)</f>
        <v>San Lucy Library</v>
      </c>
      <c r="K3421" s="11" t="s">
        <v>236</v>
      </c>
      <c r="L3421" s="39" t="s">
        <v>103</v>
      </c>
      <c r="M3421" s="39" t="s">
        <v>266</v>
      </c>
      <c r="N3421" s="39"/>
      <c r="O3421" s="39"/>
      <c r="P3421" s="39">
        <v>0</v>
      </c>
      <c r="Q3421" s="39">
        <v>0</v>
      </c>
      <c r="R3421" s="39">
        <v>0</v>
      </c>
      <c r="S3421" s="39">
        <v>0</v>
      </c>
      <c r="T3421" s="39">
        <v>0</v>
      </c>
      <c r="U3421" s="39">
        <v>0</v>
      </c>
      <c r="V3421" s="39">
        <v>0</v>
      </c>
    </row>
    <row r="3422" spans="1:22" x14ac:dyDescent="0.3">
      <c r="A3422" s="22" t="e">
        <f>VLOOKUP(lex_jul_2014[[#This Row],[Locationid]],[1]LibPAS_data!$A$2:$D$264,4,FALSE)</f>
        <v>#N/A</v>
      </c>
      <c r="B3422" s="10" t="str">
        <f>TEXT(C3422,"yyyy")&amp;"-"&amp;"Q"&amp;LOOKUP(MONTH(C3422),{1,4,7,10},{1,2,3,4})</f>
        <v>2016-Q4</v>
      </c>
      <c r="C3422" s="19">
        <v>42705</v>
      </c>
      <c r="D3422" s="7">
        <f>YEAR(DATE(YEAR(lex_jul_2014[[#This Row],[Date]]),MONTH(lex_jul_2014[[#This Row],[Date]])+6,1))</f>
        <v>2017</v>
      </c>
      <c r="E3422" s="39" t="str">
        <f>TEXT(lex_jul_2014[[#This Row],[Date]],"YYYY")</f>
        <v>2016</v>
      </c>
      <c r="F3422" s="39" t="str">
        <f>TEXT(lex_jul_2014[[#This Row],[Date]],"MMM")</f>
        <v>Dec</v>
      </c>
      <c r="G3422" s="7" t="str">
        <f>VLOOKUP(K3422,[1]LibPAS_data!$A$2:$C$600,3,FALSE)</f>
        <v>Pinal</v>
      </c>
      <c r="J3422" s="7" t="str">
        <f>VLOOKUP(K3422,[1]LibPAS_data!$A$2:$C$601,2,FALSE)</f>
        <v>San Manuel Public Library</v>
      </c>
      <c r="K3422" s="13" t="s">
        <v>237</v>
      </c>
      <c r="L3422" s="39" t="s">
        <v>25</v>
      </c>
      <c r="M3422" s="39" t="s">
        <v>266</v>
      </c>
      <c r="N3422" s="39"/>
      <c r="O3422" s="39"/>
      <c r="P3422" s="39">
        <v>0</v>
      </c>
      <c r="Q3422" s="39">
        <v>0</v>
      </c>
      <c r="R3422" s="39">
        <v>0</v>
      </c>
      <c r="S3422" s="39">
        <v>0</v>
      </c>
      <c r="T3422" s="39">
        <v>0</v>
      </c>
      <c r="U3422" s="39">
        <v>0</v>
      </c>
      <c r="V3422" s="39">
        <v>0</v>
      </c>
    </row>
    <row r="3423" spans="1:22" x14ac:dyDescent="0.3">
      <c r="A3423" s="22">
        <f>VLOOKUP(lex_jul_2014[[#This Row],[Locationid]],[1]LibPAS_data!$A$2:$D$264,4,FALSE)</f>
        <v>360</v>
      </c>
      <c r="B3423" s="10" t="str">
        <f>TEXT(C3423,"yyyy")&amp;"-"&amp;"Q"&amp;LOOKUP(MONTH(C3423),{1,4,7,10},{1,2,3,4})</f>
        <v>2016-Q4</v>
      </c>
      <c r="C3423" s="19">
        <v>42705</v>
      </c>
      <c r="D3423" s="7">
        <f>YEAR(DATE(YEAR(lex_jul_2014[[#This Row],[Date]]),MONTH(lex_jul_2014[[#This Row],[Date]])+6,1))</f>
        <v>2017</v>
      </c>
      <c r="E3423" s="39" t="str">
        <f>TEXT(lex_jul_2014[[#This Row],[Date]],"YYYY")</f>
        <v>2016</v>
      </c>
      <c r="F3423" s="39" t="str">
        <f>TEXT(lex_jul_2014[[#This Row],[Date]],"MMM")</f>
        <v>Dec</v>
      </c>
      <c r="G3423" s="7" t="str">
        <f>VLOOKUP(K3423,[1]LibPAS_data!$A$2:$C$600,3,FALSE)</f>
        <v>Pima</v>
      </c>
      <c r="J3423" s="7" t="str">
        <f>VLOOKUP(K3423,[1]LibPAS_data!$A$2:$C$601,2,FALSE)</f>
        <v>San Xavier Library Center</v>
      </c>
      <c r="K3423" s="11" t="s">
        <v>238</v>
      </c>
      <c r="L3423" s="39" t="s">
        <v>133</v>
      </c>
      <c r="M3423" s="39" t="s">
        <v>266</v>
      </c>
      <c r="N3423" s="39"/>
      <c r="O3423" s="39"/>
      <c r="P3423" s="39">
        <v>0</v>
      </c>
      <c r="Q3423" s="39">
        <v>0</v>
      </c>
      <c r="R3423" s="39">
        <v>0</v>
      </c>
      <c r="S3423" s="39">
        <v>0</v>
      </c>
      <c r="T3423" s="39">
        <v>0</v>
      </c>
      <c r="U3423" s="39">
        <v>0</v>
      </c>
      <c r="V3423" s="39">
        <v>0</v>
      </c>
    </row>
    <row r="3424" spans="1:22" x14ac:dyDescent="0.3">
      <c r="A3424" s="22">
        <f>VLOOKUP(lex_jul_2014[[#This Row],[Locationid]],[1]LibPAS_data!$A$2:$D$264,4,FALSE)</f>
        <v>174482</v>
      </c>
      <c r="B3424" s="10" t="str">
        <f>TEXT(C3424,"yyyy")&amp;"-"&amp;"Q"&amp;LOOKUP(MONTH(C3424),{1,4,7,10},{1,2,3,4})</f>
        <v>2016-Q4</v>
      </c>
      <c r="C3424" s="19">
        <v>42705</v>
      </c>
      <c r="D3424" s="7">
        <f>YEAR(DATE(YEAR(lex_jul_2014[[#This Row],[Date]]),MONTH(lex_jul_2014[[#This Row],[Date]])+6,1))</f>
        <v>2017</v>
      </c>
      <c r="E3424" s="39" t="str">
        <f>TEXT(lex_jul_2014[[#This Row],[Date]],"YYYY")</f>
        <v>2016</v>
      </c>
      <c r="F3424" s="39" t="str">
        <f>TEXT(lex_jul_2014[[#This Row],[Date]],"MMM")</f>
        <v>Dec</v>
      </c>
      <c r="G3424" s="7" t="str">
        <f>VLOOKUP(K3424,[1]LibPAS_data!$A$2:$C$600,3,FALSE)</f>
        <v>Maricopa</v>
      </c>
      <c r="J3424" s="7" t="str">
        <f>VLOOKUP(K3424,[1]LibPAS_data!$A$2:$C$601,2,FALSE)</f>
        <v>Scottsdale Public Library</v>
      </c>
      <c r="K3424" s="13" t="s">
        <v>239</v>
      </c>
      <c r="L3424" s="39" t="s">
        <v>101</v>
      </c>
      <c r="M3424" s="39" t="s">
        <v>266</v>
      </c>
      <c r="N3424" s="39"/>
      <c r="O3424" s="39"/>
      <c r="P3424" s="39">
        <v>1</v>
      </c>
      <c r="Q3424" s="39">
        <v>1</v>
      </c>
      <c r="R3424" s="39">
        <v>3</v>
      </c>
      <c r="S3424" s="39">
        <v>0</v>
      </c>
      <c r="T3424" s="39">
        <v>0</v>
      </c>
      <c r="U3424" s="39">
        <v>0</v>
      </c>
      <c r="V3424" s="39">
        <v>5</v>
      </c>
    </row>
    <row r="3425" spans="1:22" x14ac:dyDescent="0.3">
      <c r="A3425" s="22">
        <f>VLOOKUP(lex_jul_2014[[#This Row],[Locationid]],[1]LibPAS_data!$A$2:$D$264,4,FALSE)</f>
        <v>11000</v>
      </c>
      <c r="B3425" s="10" t="str">
        <f>TEXT(C3425,"yyyy")&amp;"-"&amp;"Q"&amp;LOOKUP(MONTH(C3425),{1,4,7,10},{1,2,3,4})</f>
        <v>2016-Q4</v>
      </c>
      <c r="C3425" s="19">
        <v>42705</v>
      </c>
      <c r="D3425" s="7">
        <f>YEAR(DATE(YEAR(lex_jul_2014[[#This Row],[Date]]),MONTH(lex_jul_2014[[#This Row],[Date]])+6,1))</f>
        <v>2017</v>
      </c>
      <c r="E3425" s="39" t="str">
        <f>TEXT(lex_jul_2014[[#This Row],[Date]],"YYYY")</f>
        <v>2016</v>
      </c>
      <c r="F3425" s="39" t="str">
        <f>TEXT(lex_jul_2014[[#This Row],[Date]],"MMM")</f>
        <v>Dec</v>
      </c>
      <c r="G3425" s="7" t="str">
        <f>VLOOKUP(K3425,[1]LibPAS_data!$A$2:$C$600,3,FALSE)</f>
        <v>Yavapai</v>
      </c>
      <c r="J3425" s="7" t="str">
        <f>VLOOKUP(K3425,[1]LibPAS_data!$A$2:$C$601,2,FALSE)</f>
        <v>Sedona Public Library</v>
      </c>
      <c r="K3425" s="11" t="s">
        <v>240</v>
      </c>
      <c r="L3425" s="39" t="s">
        <v>49</v>
      </c>
      <c r="M3425" s="39" t="s">
        <v>266</v>
      </c>
      <c r="N3425" s="39"/>
      <c r="O3425" s="39"/>
      <c r="P3425" s="39">
        <v>0</v>
      </c>
      <c r="Q3425" s="39">
        <v>0</v>
      </c>
      <c r="R3425" s="39">
        <v>0</v>
      </c>
      <c r="S3425" s="39">
        <v>0</v>
      </c>
      <c r="T3425" s="39">
        <v>0</v>
      </c>
      <c r="U3425" s="39">
        <v>0</v>
      </c>
      <c r="V3425" s="39">
        <v>0</v>
      </c>
    </row>
    <row r="3426" spans="1:22" x14ac:dyDescent="0.3">
      <c r="A3426" s="22" t="e">
        <f>VLOOKUP(lex_jul_2014[[#This Row],[Locationid]],[1]LibPAS_data!$A$2:$D$264,4,FALSE)</f>
        <v>#N/A</v>
      </c>
      <c r="B3426" s="10" t="str">
        <f>TEXT(C3426,"yyyy")&amp;"-"&amp;"Q"&amp;LOOKUP(MONTH(C3426),{1,4,7,10},{1,2,3,4})</f>
        <v>2016-Q4</v>
      </c>
      <c r="C3426" s="19">
        <v>42705</v>
      </c>
      <c r="D3426" s="7">
        <f>YEAR(DATE(YEAR(lex_jul_2014[[#This Row],[Date]]),MONTH(lex_jul_2014[[#This Row],[Date]])+6,1))</f>
        <v>2017</v>
      </c>
      <c r="E3426" s="39" t="str">
        <f>TEXT(lex_jul_2014[[#This Row],[Date]],"YYYY")</f>
        <v>2016</v>
      </c>
      <c r="F3426" s="39" t="str">
        <f>TEXT(lex_jul_2014[[#This Row],[Date]],"MMM")</f>
        <v>Dec</v>
      </c>
      <c r="G3426" s="7" t="str">
        <f>VLOOKUP(K3426,[1]LibPAS_data!$A$2:$C$600,3,FALSE)</f>
        <v>Yavapai</v>
      </c>
      <c r="J3426" s="7" t="str">
        <f>VLOOKUP(K3426,[1]LibPAS_data!$A$2:$C$601,2,FALSE)</f>
        <v>Seligman Public Library</v>
      </c>
      <c r="K3426" s="13" t="s">
        <v>241</v>
      </c>
      <c r="L3426" s="39" t="s">
        <v>50</v>
      </c>
      <c r="M3426" s="39" t="s">
        <v>266</v>
      </c>
      <c r="N3426" s="39"/>
      <c r="O3426" s="39"/>
      <c r="P3426" s="39">
        <v>4</v>
      </c>
      <c r="Q3426" s="39">
        <v>1</v>
      </c>
      <c r="R3426" s="39">
        <v>9</v>
      </c>
      <c r="S3426" s="39">
        <v>0</v>
      </c>
      <c r="T3426" s="39">
        <v>0</v>
      </c>
      <c r="U3426" s="39">
        <v>0</v>
      </c>
      <c r="V3426" s="39">
        <v>10</v>
      </c>
    </row>
    <row r="3427" spans="1:22" x14ac:dyDescent="0.3">
      <c r="A3427" s="22">
        <f>VLOOKUP(lex_jul_2014[[#This Row],[Locationid]],[1]LibPAS_data!$A$2:$D$264,4,FALSE)</f>
        <v>8021</v>
      </c>
      <c r="B3427" s="10" t="str">
        <f>TEXT(C3427,"yyyy")&amp;"-"&amp;"Q"&amp;LOOKUP(MONTH(C3427),{1,4,7,10},{1,2,3,4})</f>
        <v>2016-Q4</v>
      </c>
      <c r="C3427" s="19">
        <v>42705</v>
      </c>
      <c r="D3427" s="7">
        <f>YEAR(DATE(YEAR(lex_jul_2014[[#This Row],[Date]]),MONTH(lex_jul_2014[[#This Row],[Date]])+6,1))</f>
        <v>2017</v>
      </c>
      <c r="E3427" s="39" t="str">
        <f>TEXT(lex_jul_2014[[#This Row],[Date]],"YYYY")</f>
        <v>2016</v>
      </c>
      <c r="F3427" s="39" t="str">
        <f>TEXT(lex_jul_2014[[#This Row],[Date]],"MMM")</f>
        <v>Dec</v>
      </c>
      <c r="G3427" s="7" t="str">
        <f>VLOOKUP(K3427,[1]LibPAS_data!$A$2:$C$600,3,FALSE)</f>
        <v>Navajo</v>
      </c>
      <c r="J3427" s="7" t="str">
        <f>VLOOKUP(K3427,[1]LibPAS_data!$A$2:$C$601,2,FALSE)</f>
        <v>Show Low Public Library</v>
      </c>
      <c r="K3427" s="11" t="s">
        <v>242</v>
      </c>
      <c r="L3427" s="39" t="s">
        <v>130</v>
      </c>
      <c r="M3427" s="39" t="s">
        <v>266</v>
      </c>
      <c r="N3427" s="39"/>
      <c r="O3427" s="39"/>
      <c r="P3427" s="39">
        <v>0</v>
      </c>
      <c r="Q3427" s="39">
        <v>0</v>
      </c>
      <c r="R3427" s="39">
        <v>0</v>
      </c>
      <c r="S3427" s="39">
        <v>0</v>
      </c>
      <c r="T3427" s="39">
        <v>0</v>
      </c>
      <c r="U3427" s="39">
        <v>0</v>
      </c>
      <c r="V3427" s="39">
        <v>0</v>
      </c>
    </row>
    <row r="3428" spans="1:22" x14ac:dyDescent="0.3">
      <c r="A3428" s="22">
        <f>VLOOKUP(lex_jul_2014[[#This Row],[Locationid]],[1]LibPAS_data!$A$2:$D$264,4,FALSE)</f>
        <v>32811</v>
      </c>
      <c r="B3428" s="10" t="str">
        <f>TEXT(C3428,"yyyy")&amp;"-"&amp;"Q"&amp;LOOKUP(MONTH(C3428),{1,4,7,10},{1,2,3,4})</f>
        <v>2016-Q4</v>
      </c>
      <c r="C3428" s="19">
        <v>42705</v>
      </c>
      <c r="D3428" s="7">
        <f>YEAR(DATE(YEAR(lex_jul_2014[[#This Row],[Date]]),MONTH(lex_jul_2014[[#This Row],[Date]])+6,1))</f>
        <v>2017</v>
      </c>
      <c r="E3428" s="39" t="str">
        <f>TEXT(lex_jul_2014[[#This Row],[Date]],"YYYY")</f>
        <v>2016</v>
      </c>
      <c r="F3428" s="39" t="str">
        <f>TEXT(lex_jul_2014[[#This Row],[Date]],"MMM")</f>
        <v>Dec</v>
      </c>
      <c r="G3428" s="7" t="str">
        <f>VLOOKUP(K3428,[1]LibPAS_data!$A$2:$C$600,3,FALSE)</f>
        <v>Cochise</v>
      </c>
      <c r="J3428" s="7" t="str">
        <f>VLOOKUP(K3428,[1]LibPAS_data!$A$2:$C$601,2,FALSE)</f>
        <v>Sierra Vista Public Library</v>
      </c>
      <c r="K3428" s="13" t="s">
        <v>243</v>
      </c>
      <c r="L3428" s="39" t="s">
        <v>75</v>
      </c>
      <c r="M3428" s="39" t="s">
        <v>266</v>
      </c>
      <c r="N3428" s="39"/>
      <c r="O3428" s="39"/>
      <c r="P3428" s="39">
        <v>0</v>
      </c>
      <c r="Q3428" s="39">
        <v>0</v>
      </c>
      <c r="R3428" s="39">
        <v>0</v>
      </c>
      <c r="S3428" s="39">
        <v>0</v>
      </c>
      <c r="T3428" s="39">
        <v>0</v>
      </c>
      <c r="U3428" s="39">
        <v>0</v>
      </c>
      <c r="V3428" s="39">
        <v>0</v>
      </c>
    </row>
    <row r="3429" spans="1:22" x14ac:dyDescent="0.3">
      <c r="A3429" s="22">
        <f>VLOOKUP(lex_jul_2014[[#This Row],[Locationid]],[1]LibPAS_data!$A$2:$D$264,4,FALSE)</f>
        <v>6435</v>
      </c>
      <c r="B3429" s="10" t="str">
        <f>TEXT(C3429,"yyyy")&amp;"-"&amp;"Q"&amp;LOOKUP(MONTH(C3429),{1,4,7,10},{1,2,3,4})</f>
        <v>2016-Q4</v>
      </c>
      <c r="C3429" s="19">
        <v>42705</v>
      </c>
      <c r="D3429" s="7">
        <f>YEAR(DATE(YEAR(lex_jul_2014[[#This Row],[Date]]),MONTH(lex_jul_2014[[#This Row],[Date]])+6,1))</f>
        <v>2017</v>
      </c>
      <c r="E3429" s="39" t="str">
        <f>TEXT(lex_jul_2014[[#This Row],[Date]],"YYYY")</f>
        <v>2016</v>
      </c>
      <c r="F3429" s="39" t="str">
        <f>TEXT(lex_jul_2014[[#This Row],[Date]],"MMM")</f>
        <v>Dec</v>
      </c>
      <c r="G3429" s="7" t="str">
        <f>VLOOKUP(K3429,[1]LibPAS_data!$A$2:$C$600,3,FALSE)</f>
        <v>Navajo</v>
      </c>
      <c r="J3429" s="7" t="str">
        <f>VLOOKUP(K3429,[1]LibPAS_data!$A$2:$C$601,2,FALSE)</f>
        <v>Snowflake-Taylor Public Library</v>
      </c>
      <c r="K3429" s="11" t="s">
        <v>244</v>
      </c>
      <c r="L3429" s="39" t="s">
        <v>120</v>
      </c>
      <c r="M3429" s="39" t="s">
        <v>266</v>
      </c>
      <c r="N3429" s="39"/>
      <c r="O3429" s="39"/>
      <c r="P3429" s="39">
        <v>0</v>
      </c>
      <c r="Q3429" s="39">
        <v>0</v>
      </c>
      <c r="R3429" s="39">
        <v>0</v>
      </c>
      <c r="S3429" s="39">
        <v>0</v>
      </c>
      <c r="T3429" s="39">
        <v>0</v>
      </c>
      <c r="U3429" s="39">
        <v>0</v>
      </c>
      <c r="V3429" s="39">
        <v>0</v>
      </c>
    </row>
    <row r="3430" spans="1:22" x14ac:dyDescent="0.3">
      <c r="A3430" s="22">
        <f>VLOOKUP(lex_jul_2014[[#This Row],[Locationid]],[1]LibPAS_data!$A$2:$D$264,4,FALSE)</f>
        <v>2616</v>
      </c>
      <c r="B3430" s="10" t="str">
        <f>TEXT(C3430,"yyyy")&amp;"-"&amp;"Q"&amp;LOOKUP(MONTH(C3430),{1,4,7,10},{1,2,3,4})</f>
        <v>2016-Q4</v>
      </c>
      <c r="C3430" s="19">
        <v>42705</v>
      </c>
      <c r="D3430" s="7">
        <f>YEAR(DATE(YEAR(lex_jul_2014[[#This Row],[Date]]),MONTH(lex_jul_2014[[#This Row],[Date]])+6,1))</f>
        <v>2017</v>
      </c>
      <c r="E3430" s="39" t="str">
        <f>TEXT(lex_jul_2014[[#This Row],[Date]],"YYYY")</f>
        <v>2016</v>
      </c>
      <c r="F3430" s="39" t="str">
        <f>TEXT(lex_jul_2014[[#This Row],[Date]],"MMM")</f>
        <v>Dec</v>
      </c>
      <c r="G3430" s="7" t="str">
        <f>VLOOKUP(K3430,[1]LibPAS_data!$A$2:$C$600,3,FALSE)</f>
        <v>Pinal</v>
      </c>
      <c r="J3430" s="7" t="str">
        <f>VLOOKUP(K3430,[1]LibPAS_data!$A$2:$C$601,2,FALSE)</f>
        <v>Superior Public Library</v>
      </c>
      <c r="K3430" s="13" t="s">
        <v>245</v>
      </c>
      <c r="L3430" s="39" t="s">
        <v>27</v>
      </c>
      <c r="M3430" s="39" t="s">
        <v>266</v>
      </c>
      <c r="N3430" s="39"/>
      <c r="O3430" s="39"/>
      <c r="P3430" s="39">
        <v>0</v>
      </c>
      <c r="Q3430" s="39">
        <v>0</v>
      </c>
      <c r="R3430" s="39">
        <v>0</v>
      </c>
      <c r="S3430" s="39">
        <v>0</v>
      </c>
      <c r="T3430" s="39">
        <v>0</v>
      </c>
      <c r="U3430" s="39">
        <v>0</v>
      </c>
      <c r="V3430" s="39">
        <v>0</v>
      </c>
    </row>
    <row r="3431" spans="1:22" x14ac:dyDescent="0.3">
      <c r="A3431" s="22">
        <f>VLOOKUP(lex_jul_2014[[#This Row],[Locationid]],[1]LibPAS_data!$A$2:$D$264,4,FALSE)</f>
        <v>140708</v>
      </c>
      <c r="B3431" s="10" t="str">
        <f>TEXT(C3431,"yyyy")&amp;"-"&amp;"Q"&amp;LOOKUP(MONTH(C3431),{1,4,7,10},{1,2,3,4})</f>
        <v>2016-Q4</v>
      </c>
      <c r="C3431" s="19">
        <v>42705</v>
      </c>
      <c r="D3431" s="7">
        <f>YEAR(DATE(YEAR(lex_jul_2014[[#This Row],[Date]]),MONTH(lex_jul_2014[[#This Row],[Date]])+6,1))</f>
        <v>2017</v>
      </c>
      <c r="E3431" s="39" t="str">
        <f>TEXT(lex_jul_2014[[#This Row],[Date]],"YYYY")</f>
        <v>2016</v>
      </c>
      <c r="F3431" s="39" t="str">
        <f>TEXT(lex_jul_2014[[#This Row],[Date]],"MMM")</f>
        <v>Dec</v>
      </c>
      <c r="G3431" s="7" t="str">
        <f>VLOOKUP(K3431,[1]LibPAS_data!$A$2:$C$600,3,FALSE)</f>
        <v>Maricopa</v>
      </c>
      <c r="J3431" s="7" t="str">
        <f>VLOOKUP(K3431,[1]LibPAS_data!$A$2:$C$601,2,FALSE)</f>
        <v>Tempe Public Library</v>
      </c>
      <c r="K3431" s="11" t="s">
        <v>270</v>
      </c>
      <c r="L3431" s="39" t="s">
        <v>108</v>
      </c>
      <c r="M3431" s="39" t="s">
        <v>266</v>
      </c>
      <c r="N3431" s="39"/>
      <c r="O3431" s="39"/>
      <c r="P3431" s="39">
        <v>3</v>
      </c>
      <c r="Q3431" s="39">
        <v>0</v>
      </c>
      <c r="R3431" s="39">
        <v>14</v>
      </c>
      <c r="S3431" s="39">
        <v>1</v>
      </c>
      <c r="T3431" s="39">
        <v>0</v>
      </c>
      <c r="U3431" s="39">
        <v>1</v>
      </c>
      <c r="V3431" s="39">
        <v>0</v>
      </c>
    </row>
    <row r="3432" spans="1:22" x14ac:dyDescent="0.3">
      <c r="A3432" s="22" t="str">
        <f>VLOOKUP(lex_jul_2014[[#This Row],[Locationid]],[1]LibPAS_data!$A$2:$D$264,4,FALSE)</f>
        <v>N/A</v>
      </c>
      <c r="B3432" s="10" t="str">
        <f>TEXT(C3432,"yyyy")&amp;"-"&amp;"Q"&amp;LOOKUP(MONTH(C3432),{1,4,7,10},{1,2,3,4})</f>
        <v>2016-Q4</v>
      </c>
      <c r="C3432" s="19">
        <v>42705</v>
      </c>
      <c r="D3432" s="7">
        <f>YEAR(DATE(YEAR(lex_jul_2014[[#This Row],[Date]]),MONTH(lex_jul_2014[[#This Row],[Date]])+6,1))</f>
        <v>2017</v>
      </c>
      <c r="E3432" s="39" t="str">
        <f>TEXT(lex_jul_2014[[#This Row],[Date]],"YYYY")</f>
        <v>2016</v>
      </c>
      <c r="F3432" s="39" t="str">
        <f>TEXT(lex_jul_2014[[#This Row],[Date]],"MMM")</f>
        <v>Dec</v>
      </c>
      <c r="G3432" s="7" t="str">
        <f>VLOOKUP(K3432,[1]LibPAS_data!$A$2:$C$600,3,FALSE)</f>
        <v>Mohave</v>
      </c>
      <c r="J3432" s="7" t="str">
        <f>VLOOKUP(K3432,[1]LibPAS_data!$A$2:$C$601,2,FALSE)</f>
        <v>The Edward McElwain Memorial Lib</v>
      </c>
      <c r="K3432" s="13" t="s">
        <v>246</v>
      </c>
      <c r="L3432" s="39" t="s">
        <v>32</v>
      </c>
      <c r="M3432" s="39" t="s">
        <v>266</v>
      </c>
      <c r="N3432" s="39"/>
      <c r="O3432" s="39"/>
      <c r="P3432" s="39">
        <v>0</v>
      </c>
      <c r="Q3432" s="39">
        <v>0</v>
      </c>
      <c r="R3432" s="39">
        <v>0</v>
      </c>
      <c r="S3432" s="39">
        <v>0</v>
      </c>
      <c r="T3432" s="39">
        <v>0</v>
      </c>
      <c r="U3432" s="39">
        <v>0</v>
      </c>
      <c r="V3432" s="39">
        <v>0</v>
      </c>
    </row>
    <row r="3433" spans="1:22" x14ac:dyDescent="0.3">
      <c r="A3433" s="22">
        <f>VLOOKUP(lex_jul_2014[[#This Row],[Locationid]],[1]LibPAS_data!$A$2:$D$264,4,FALSE)</f>
        <v>4415</v>
      </c>
      <c r="B3433" s="10" t="str">
        <f>TEXT(C3433,"yyyy")&amp;"-"&amp;"Q"&amp;LOOKUP(MONTH(C3433),{1,4,7,10},{1,2,3,4})</f>
        <v>2016-Q4</v>
      </c>
      <c r="C3433" s="19">
        <v>42705</v>
      </c>
      <c r="D3433" s="7">
        <f>YEAR(DATE(YEAR(lex_jul_2014[[#This Row],[Date]]),MONTH(lex_jul_2014[[#This Row],[Date]])+6,1))</f>
        <v>2017</v>
      </c>
      <c r="E3433" s="39" t="str">
        <f>TEXT(lex_jul_2014[[#This Row],[Date]],"YYYY")</f>
        <v>2016</v>
      </c>
      <c r="F3433" s="39" t="str">
        <f>TEXT(lex_jul_2014[[#This Row],[Date]],"MMM")</f>
        <v>Dec</v>
      </c>
      <c r="G3433" s="7" t="str">
        <f>VLOOKUP(K3433,[1]LibPAS_data!$A$2:$C$600,3,FALSE)</f>
        <v>Maricopa</v>
      </c>
      <c r="J3433" s="7" t="str">
        <f>VLOOKUP(K3433,[1]LibPAS_data!$A$2:$C$601,2,FALSE)</f>
        <v>Tolleson Public Library</v>
      </c>
      <c r="K3433" s="11" t="s">
        <v>247</v>
      </c>
      <c r="L3433" s="39" t="s">
        <v>104</v>
      </c>
      <c r="M3433" s="39" t="s">
        <v>266</v>
      </c>
      <c r="N3433" s="39"/>
      <c r="O3433" s="39"/>
      <c r="P3433" s="39">
        <v>0</v>
      </c>
      <c r="Q3433" s="39">
        <v>0</v>
      </c>
      <c r="R3433" s="39">
        <v>0</v>
      </c>
      <c r="S3433" s="39">
        <v>0</v>
      </c>
      <c r="T3433" s="39">
        <v>0</v>
      </c>
      <c r="U3433" s="39">
        <v>0</v>
      </c>
      <c r="V3433" s="39">
        <v>0</v>
      </c>
    </row>
    <row r="3434" spans="1:22" x14ac:dyDescent="0.3">
      <c r="A3434" s="22">
        <f>VLOOKUP(lex_jul_2014[[#This Row],[Locationid]],[1]LibPAS_data!$A$2:$D$264,4,FALSE)</f>
        <v>1184</v>
      </c>
      <c r="B3434" s="10" t="str">
        <f>TEXT(C3434,"yyyy")&amp;"-"&amp;"Q"&amp;LOOKUP(MONTH(C3434),{1,4,7,10},{1,2,3,4})</f>
        <v>2016-Q4</v>
      </c>
      <c r="C3434" s="19">
        <v>42705</v>
      </c>
      <c r="D3434" s="7">
        <f>YEAR(DATE(YEAR(lex_jul_2014[[#This Row],[Date]]),MONTH(lex_jul_2014[[#This Row],[Date]])+6,1))</f>
        <v>2017</v>
      </c>
      <c r="E3434" s="39" t="str">
        <f>TEXT(lex_jul_2014[[#This Row],[Date]],"YYYY")</f>
        <v>2016</v>
      </c>
      <c r="F3434" s="39" t="str">
        <f>TEXT(lex_jul_2014[[#This Row],[Date]],"MMM")</f>
        <v>Dec</v>
      </c>
      <c r="G3434" s="7" t="str">
        <f>VLOOKUP(K3434,[1]LibPAS_data!$A$2:$C$600,3,FALSE)</f>
        <v>Cochise</v>
      </c>
      <c r="J3434" s="7" t="str">
        <f>VLOOKUP(K3434,[1]LibPAS_data!$A$2:$C$601,2,FALSE)</f>
        <v>Tombstone City Library</v>
      </c>
      <c r="K3434" s="13" t="s">
        <v>248</v>
      </c>
      <c r="L3434" s="39" t="s">
        <v>77</v>
      </c>
      <c r="M3434" s="39" t="s">
        <v>266</v>
      </c>
      <c r="N3434" s="39"/>
      <c r="O3434" s="39"/>
      <c r="P3434" s="39">
        <v>0</v>
      </c>
      <c r="Q3434" s="39">
        <v>0</v>
      </c>
      <c r="R3434" s="39">
        <v>0</v>
      </c>
      <c r="S3434" s="39">
        <v>0</v>
      </c>
      <c r="T3434" s="39">
        <v>0</v>
      </c>
      <c r="U3434" s="39">
        <v>0</v>
      </c>
      <c r="V3434" s="39">
        <v>0</v>
      </c>
    </row>
    <row r="3435" spans="1:22" x14ac:dyDescent="0.3">
      <c r="A3435" s="22">
        <f>VLOOKUP(lex_jul_2014[[#This Row],[Locationid]],[1]LibPAS_data!$A$2:$D$264,4,FALSE)</f>
        <v>2341</v>
      </c>
      <c r="B3435" s="10" t="str">
        <f>TEXT(C3435,"yyyy")&amp;"-"&amp;"Q"&amp;LOOKUP(MONTH(C3435),{1,4,7,10},{1,2,3,4})</f>
        <v>2016-Q4</v>
      </c>
      <c r="C3435" s="19">
        <v>42705</v>
      </c>
      <c r="D3435" s="7">
        <f>YEAR(DATE(YEAR(lex_jul_2014[[#This Row],[Date]]),MONTH(lex_jul_2014[[#This Row],[Date]])+6,1))</f>
        <v>2017</v>
      </c>
      <c r="E3435" s="39" t="str">
        <f>TEXT(lex_jul_2014[[#This Row],[Date]],"YYYY")</f>
        <v>2016</v>
      </c>
      <c r="F3435" s="39" t="str">
        <f>TEXT(lex_jul_2014[[#This Row],[Date]],"MMM")</f>
        <v>Dec</v>
      </c>
      <c r="G3435" s="7" t="str">
        <f>VLOOKUP(K3435,[1]LibPAS_data!$A$2:$C$600,3,FALSE)</f>
        <v>Gila</v>
      </c>
      <c r="J3435" s="7" t="str">
        <f>VLOOKUP(K3435,[1]LibPAS_data!$A$2:$C$601,2,FALSE)</f>
        <v>Tonto Basin Public</v>
      </c>
      <c r="K3435" s="11" t="s">
        <v>249</v>
      </c>
      <c r="L3435" s="39" t="s">
        <v>90</v>
      </c>
      <c r="M3435" s="39" t="s">
        <v>266</v>
      </c>
      <c r="N3435" s="39"/>
      <c r="O3435" s="39"/>
      <c r="P3435" s="39">
        <v>0</v>
      </c>
      <c r="Q3435" s="39">
        <v>0</v>
      </c>
      <c r="R3435" s="39">
        <v>0</v>
      </c>
      <c r="S3435" s="39">
        <v>0</v>
      </c>
      <c r="T3435" s="39">
        <v>0</v>
      </c>
      <c r="U3435" s="39">
        <v>0</v>
      </c>
      <c r="V3435" s="39">
        <v>0</v>
      </c>
    </row>
    <row r="3436" spans="1:22" x14ac:dyDescent="0.3">
      <c r="A3436" s="22" t="e">
        <f>VLOOKUP(lex_jul_2014[[#This Row],[Locationid]],[1]LibPAS_data!$A$2:$D$264,4,FALSE)</f>
        <v>#N/A</v>
      </c>
      <c r="B3436" s="10" t="str">
        <f>TEXT(C3436,"yyyy")&amp;"-"&amp;"Q"&amp;LOOKUP(MONTH(C3436),{1,4,7,10},{1,2,3,4})</f>
        <v>2016-Q4</v>
      </c>
      <c r="C3436" s="19">
        <v>42705</v>
      </c>
      <c r="D3436" s="7">
        <f>YEAR(DATE(YEAR(lex_jul_2014[[#This Row],[Date]]),MONTH(lex_jul_2014[[#This Row],[Date]])+6,1))</f>
        <v>2017</v>
      </c>
      <c r="E3436" s="39" t="str">
        <f>TEXT(lex_jul_2014[[#This Row],[Date]],"YYYY")</f>
        <v>2016</v>
      </c>
      <c r="F3436" s="39" t="str">
        <f>TEXT(lex_jul_2014[[#This Row],[Date]],"MMM")</f>
        <v>Dec</v>
      </c>
      <c r="G3436" s="7" t="str">
        <f>VLOOKUP(K3436,[1]LibPAS_data!$A$2:$C$600,3,FALSE)</f>
        <v>Coconino</v>
      </c>
      <c r="J3436" s="7" t="str">
        <f>VLOOKUP(K3436,[1]LibPAS_data!$A$2:$C$601,2,FALSE)</f>
        <v>Tuba City Public Library</v>
      </c>
      <c r="K3436" s="13" t="s">
        <v>250</v>
      </c>
      <c r="L3436" s="39" t="s">
        <v>68</v>
      </c>
      <c r="M3436" s="39" t="s">
        <v>266</v>
      </c>
      <c r="N3436" s="39"/>
      <c r="O3436" s="39"/>
      <c r="P3436" s="39">
        <v>0</v>
      </c>
      <c r="Q3436" s="39">
        <v>0</v>
      </c>
      <c r="R3436" s="39">
        <v>0</v>
      </c>
      <c r="S3436" s="39">
        <v>0</v>
      </c>
      <c r="T3436" s="39">
        <v>0</v>
      </c>
      <c r="U3436" s="39">
        <v>0</v>
      </c>
      <c r="V3436" s="39">
        <v>0</v>
      </c>
    </row>
    <row r="3437" spans="1:22" x14ac:dyDescent="0.3">
      <c r="A3437" s="22">
        <f>VLOOKUP(lex_jul_2014[[#This Row],[Locationid]],[1]LibPAS_data!$A$2:$D$264,4,FALSE)</f>
        <v>1843</v>
      </c>
      <c r="B3437" s="10" t="str">
        <f>TEXT(C3437,"yyyy")&amp;"-"&amp;"Q"&amp;LOOKUP(MONTH(C3437),{1,4,7,10},{1,2,3,4})</f>
        <v>2016-Q4</v>
      </c>
      <c r="C3437" s="19">
        <v>42705</v>
      </c>
      <c r="D3437" s="7">
        <f>YEAR(DATE(YEAR(lex_jul_2014[[#This Row],[Date]]),MONTH(lex_jul_2014[[#This Row],[Date]])+6,1))</f>
        <v>2017</v>
      </c>
      <c r="E3437" s="39" t="str">
        <f>TEXT(lex_jul_2014[[#This Row],[Date]],"YYYY")</f>
        <v>2016</v>
      </c>
      <c r="F3437" s="39" t="str">
        <f>TEXT(lex_jul_2014[[#This Row],[Date]],"MMM")</f>
        <v>Dec</v>
      </c>
      <c r="G3437" s="7" t="str">
        <f>VLOOKUP(K3437,[1]LibPAS_data!$A$2:$C$600,3,FALSE)</f>
        <v>Pima</v>
      </c>
      <c r="J3437" s="7" t="str">
        <f>VLOOKUP(K3437,[1]LibPAS_data!$A$2:$C$601,2,FALSE)</f>
        <v>Venito Garcia Library</v>
      </c>
      <c r="K3437" s="11" t="s">
        <v>251</v>
      </c>
      <c r="L3437" s="39" t="s">
        <v>134</v>
      </c>
      <c r="M3437" s="39" t="s">
        <v>266</v>
      </c>
      <c r="N3437" s="39"/>
      <c r="O3437" s="39"/>
      <c r="P3437" s="39">
        <v>0</v>
      </c>
      <c r="Q3437" s="39">
        <v>0</v>
      </c>
      <c r="R3437" s="39">
        <v>0</v>
      </c>
      <c r="S3437" s="39">
        <v>0</v>
      </c>
      <c r="T3437" s="39">
        <v>0</v>
      </c>
      <c r="U3437" s="39">
        <v>0</v>
      </c>
      <c r="V3437" s="39">
        <v>0</v>
      </c>
    </row>
    <row r="3438" spans="1:22" x14ac:dyDescent="0.3">
      <c r="A3438" s="22" t="e">
        <f>VLOOKUP(lex_jul_2014[[#This Row],[Locationid]],[1]LibPAS_data!$A$2:$D$264,4,FALSE)</f>
        <v>#N/A</v>
      </c>
      <c r="B3438" s="10" t="str">
        <f>TEXT(C3438,"yyyy")&amp;"-"&amp;"Q"&amp;LOOKUP(MONTH(C3438),{1,4,7,10},{1,2,3,4})</f>
        <v>2016-Q4</v>
      </c>
      <c r="C3438" s="19">
        <v>42705</v>
      </c>
      <c r="D3438" s="7">
        <f>YEAR(DATE(YEAR(lex_jul_2014[[#This Row],[Date]]),MONTH(lex_jul_2014[[#This Row],[Date]])+6,1))</f>
        <v>2017</v>
      </c>
      <c r="E3438" s="39" t="str">
        <f>TEXT(lex_jul_2014[[#This Row],[Date]],"YYYY")</f>
        <v>2016</v>
      </c>
      <c r="F3438" s="39" t="str">
        <f>TEXT(lex_jul_2014[[#This Row],[Date]],"MMM")</f>
        <v>Dec</v>
      </c>
      <c r="G3438" s="7" t="str">
        <f>VLOOKUP(K3438,[1]LibPAS_data!$A$2:$C$600,3,FALSE)</f>
        <v>Pinal</v>
      </c>
      <c r="J3438" s="7" t="str">
        <f>VLOOKUP(K3438,[1]LibPAS_data!$A$2:$C$601,2,FALSE)</f>
        <v>Vista Grande Library</v>
      </c>
      <c r="K3438" s="13" t="s">
        <v>252</v>
      </c>
      <c r="L3438" s="39" t="s">
        <v>21</v>
      </c>
      <c r="M3438" s="39" t="s">
        <v>266</v>
      </c>
      <c r="N3438" s="39"/>
      <c r="O3438" s="39"/>
      <c r="P3438" s="39">
        <v>0</v>
      </c>
      <c r="Q3438" s="39">
        <v>0</v>
      </c>
      <c r="R3438" s="39">
        <v>0</v>
      </c>
      <c r="S3438" s="39">
        <v>0</v>
      </c>
      <c r="T3438" s="39">
        <v>0</v>
      </c>
      <c r="U3438" s="39">
        <v>0</v>
      </c>
      <c r="V3438" s="39">
        <v>0</v>
      </c>
    </row>
    <row r="3439" spans="1:22" x14ac:dyDescent="0.3">
      <c r="A3439" s="22" t="str">
        <f>VLOOKUP(lex_jul_2014[[#This Row],[Locationid]],[1]LibPAS_data!$A$2:$D$264,4,FALSE)</f>
        <v>N/A</v>
      </c>
      <c r="B3439" s="10" t="str">
        <f>TEXT(C3439,"yyyy")&amp;"-"&amp;"Q"&amp;LOOKUP(MONTH(C3439),{1,4,7,10},{1,2,3,4})</f>
        <v>2016-Q4</v>
      </c>
      <c r="C3439" s="19">
        <v>42705</v>
      </c>
      <c r="D3439" s="7">
        <f>YEAR(DATE(YEAR(lex_jul_2014[[#This Row],[Date]]),MONTH(lex_jul_2014[[#This Row],[Date]])+6,1))</f>
        <v>2017</v>
      </c>
      <c r="E3439" s="39" t="str">
        <f>TEXT(lex_jul_2014[[#This Row],[Date]],"YYYY")</f>
        <v>2016</v>
      </c>
      <c r="F3439" s="39" t="str">
        <f>TEXT(lex_jul_2014[[#This Row],[Date]],"MMM")</f>
        <v>Dec</v>
      </c>
      <c r="G3439" s="7" t="str">
        <f>VLOOKUP(K3439,[1]LibPAS_data!$A$2:$C$600,3,FALSE)</f>
        <v>Maricopa</v>
      </c>
      <c r="J3439" s="7" t="str">
        <f>VLOOKUP(K3439,[1]LibPAS_data!$A$2:$C$601,2,FALSE)</f>
        <v>Wickenburg Public Library</v>
      </c>
      <c r="K3439" s="11" t="s">
        <v>253</v>
      </c>
      <c r="L3439" s="39" t="s">
        <v>111</v>
      </c>
      <c r="M3439" s="39" t="s">
        <v>266</v>
      </c>
      <c r="N3439" s="39"/>
      <c r="O3439" s="39"/>
      <c r="P3439" s="39">
        <v>0</v>
      </c>
      <c r="Q3439" s="39">
        <v>0</v>
      </c>
      <c r="R3439" s="39">
        <v>0</v>
      </c>
      <c r="S3439" s="39">
        <v>0</v>
      </c>
      <c r="T3439" s="39">
        <v>0</v>
      </c>
      <c r="U3439" s="39">
        <v>0</v>
      </c>
      <c r="V3439" s="39">
        <v>0</v>
      </c>
    </row>
    <row r="3440" spans="1:22" x14ac:dyDescent="0.3">
      <c r="A3440" s="22" t="e">
        <f>VLOOKUP(lex_jul_2014[[#This Row],[Locationid]],[1]LibPAS_data!$A$2:$D$264,4,FALSE)</f>
        <v>#N/A</v>
      </c>
      <c r="B3440" s="10" t="str">
        <f>TEXT(C3440,"yyyy")&amp;"-"&amp;"Q"&amp;LOOKUP(MONTH(C3440),{1,4,7,10},{1,2,3,4})</f>
        <v>2016-Q4</v>
      </c>
      <c r="C3440" s="19">
        <v>42705</v>
      </c>
      <c r="D3440" s="7">
        <f>YEAR(DATE(YEAR(lex_jul_2014[[#This Row],[Date]]),MONTH(lex_jul_2014[[#This Row],[Date]])+6,1))</f>
        <v>2017</v>
      </c>
      <c r="E3440" s="39" t="str">
        <f>TEXT(lex_jul_2014[[#This Row],[Date]],"YYYY")</f>
        <v>2016</v>
      </c>
      <c r="F3440" s="39" t="str">
        <f>TEXT(lex_jul_2014[[#This Row],[Date]],"MMM")</f>
        <v>Dec</v>
      </c>
      <c r="G3440" s="7" t="str">
        <f>VLOOKUP(K3440,[1]LibPAS_data!$A$2:$C$600,3,FALSE)</f>
        <v>Yavapai</v>
      </c>
      <c r="J3440" s="7" t="str">
        <f>VLOOKUP(K3440,[1]LibPAS_data!$A$2:$C$601,2,FALSE)</f>
        <v>Wilhoit Public Library</v>
      </c>
      <c r="K3440" s="13" t="s">
        <v>254</v>
      </c>
      <c r="L3440" s="39" t="s">
        <v>43</v>
      </c>
      <c r="M3440" s="39" t="s">
        <v>266</v>
      </c>
      <c r="N3440" s="39"/>
      <c r="O3440" s="39"/>
      <c r="P3440" s="39">
        <v>0</v>
      </c>
      <c r="Q3440" s="39">
        <v>0</v>
      </c>
      <c r="R3440" s="39">
        <v>0</v>
      </c>
      <c r="S3440" s="39">
        <v>0</v>
      </c>
      <c r="T3440" s="39">
        <v>0</v>
      </c>
      <c r="U3440" s="39">
        <v>0</v>
      </c>
      <c r="V3440" s="39">
        <v>0</v>
      </c>
    </row>
    <row r="3441" spans="1:22" x14ac:dyDescent="0.3">
      <c r="A3441" s="22" t="str">
        <f>VLOOKUP(lex_jul_2014[[#This Row],[Locationid]],[1]LibPAS_data!$A$2:$D$264,4,FALSE)</f>
        <v>N/A</v>
      </c>
      <c r="B3441" s="10" t="str">
        <f>TEXT(C3441,"yyyy")&amp;"-"&amp;"Q"&amp;LOOKUP(MONTH(C3441),{1,4,7,10},{1,2,3,4})</f>
        <v>2016-Q4</v>
      </c>
      <c r="C3441" s="19">
        <v>42705</v>
      </c>
      <c r="D3441" s="7">
        <f>YEAR(DATE(YEAR(lex_jul_2014[[#This Row],[Date]]),MONTH(lex_jul_2014[[#This Row],[Date]])+6,1))</f>
        <v>2017</v>
      </c>
      <c r="E3441" s="39" t="str">
        <f>TEXT(lex_jul_2014[[#This Row],[Date]],"YYYY")</f>
        <v>2016</v>
      </c>
      <c r="F3441" s="39" t="str">
        <f>TEXT(lex_jul_2014[[#This Row],[Date]],"MMM")</f>
        <v>Dec</v>
      </c>
      <c r="G3441" s="7" t="str">
        <f>VLOOKUP(K3441,[1]LibPAS_data!$A$2:$C$600,3,FALSE)</f>
        <v>Coconino</v>
      </c>
      <c r="J3441" s="7" t="str">
        <f>VLOOKUP(K3441,[1]LibPAS_data!$A$2:$C$601,2,FALSE)</f>
        <v>Williams Public Library</v>
      </c>
      <c r="K3441" s="11" t="s">
        <v>255</v>
      </c>
      <c r="L3441" s="39" t="s">
        <v>61</v>
      </c>
      <c r="M3441" s="39" t="s">
        <v>266</v>
      </c>
      <c r="N3441" s="39"/>
      <c r="O3441" s="39"/>
      <c r="P3441" s="39">
        <v>0</v>
      </c>
      <c r="Q3441" s="39">
        <v>0</v>
      </c>
      <c r="R3441" s="39">
        <v>0</v>
      </c>
      <c r="S3441" s="39">
        <v>0</v>
      </c>
      <c r="T3441" s="39">
        <v>0</v>
      </c>
      <c r="U3441" s="39">
        <v>0</v>
      </c>
      <c r="V3441" s="39">
        <v>0</v>
      </c>
    </row>
    <row r="3442" spans="1:22" x14ac:dyDescent="0.3">
      <c r="A3442" s="22">
        <f>VLOOKUP(lex_jul_2014[[#This Row],[Locationid]],[1]LibPAS_data!$A$2:$D$264,4,FALSE)</f>
        <v>3037</v>
      </c>
      <c r="B3442" s="10" t="str">
        <f>TEXT(C3442,"yyyy")&amp;"-"&amp;"Q"&amp;LOOKUP(MONTH(C3442),{1,4,7,10},{1,2,3,4})</f>
        <v>2016-Q4</v>
      </c>
      <c r="C3442" s="19">
        <v>42705</v>
      </c>
      <c r="D3442" s="7">
        <f>YEAR(DATE(YEAR(lex_jul_2014[[#This Row],[Date]]),MONTH(lex_jul_2014[[#This Row],[Date]])+6,1))</f>
        <v>2017</v>
      </c>
      <c r="E3442" s="39" t="str">
        <f>TEXT(lex_jul_2014[[#This Row],[Date]],"YYYY")</f>
        <v>2016</v>
      </c>
      <c r="F3442" s="39" t="str">
        <f>TEXT(lex_jul_2014[[#This Row],[Date]],"MMM")</f>
        <v>Dec</v>
      </c>
      <c r="G3442" s="7" t="str">
        <f>VLOOKUP(K3442,[1]LibPAS_data!$A$2:$C$600,3,FALSE)</f>
        <v>Navajo</v>
      </c>
      <c r="J3442" s="7" t="str">
        <f>VLOOKUP(K3442,[1]LibPAS_data!$A$2:$C$601,2,FALSE)</f>
        <v>Winslow Public Library</v>
      </c>
      <c r="K3442" s="13" t="s">
        <v>256</v>
      </c>
      <c r="L3442" s="39" t="s">
        <v>121</v>
      </c>
      <c r="M3442" s="39" t="s">
        <v>266</v>
      </c>
      <c r="N3442" s="39"/>
      <c r="O3442" s="39"/>
      <c r="P3442" s="39">
        <v>0</v>
      </c>
      <c r="Q3442" s="39">
        <v>0</v>
      </c>
      <c r="R3442" s="39">
        <v>0</v>
      </c>
      <c r="S3442" s="39">
        <v>0</v>
      </c>
      <c r="T3442" s="39">
        <v>0</v>
      </c>
      <c r="U3442" s="39">
        <v>0</v>
      </c>
      <c r="V3442" s="39">
        <v>0</v>
      </c>
    </row>
    <row r="3443" spans="1:22" x14ac:dyDescent="0.3">
      <c r="A3443" s="22" t="e">
        <f>VLOOKUP(lex_jul_2014[[#This Row],[Locationid]],[1]LibPAS_data!$A$2:$D$264,4,FALSE)</f>
        <v>#N/A</v>
      </c>
      <c r="B3443" s="10" t="str">
        <f>TEXT(C3443,"yyyy")&amp;"-"&amp;"Q"&amp;LOOKUP(MONTH(C3443),{1,4,7,10},{1,2,3,4})</f>
        <v>2016-Q4</v>
      </c>
      <c r="C3443" s="19">
        <v>42705</v>
      </c>
      <c r="D3443" s="7">
        <f>YEAR(DATE(YEAR(lex_jul_2014[[#This Row],[Date]]),MONTH(lex_jul_2014[[#This Row],[Date]])+6,1))</f>
        <v>2017</v>
      </c>
      <c r="E3443" s="39" t="str">
        <f>TEXT(lex_jul_2014[[#This Row],[Date]],"YYYY")</f>
        <v>2016</v>
      </c>
      <c r="F3443" s="39" t="str">
        <f>TEXT(lex_jul_2014[[#This Row],[Date]],"MMM")</f>
        <v>Dec</v>
      </c>
      <c r="G3443" s="7" t="str">
        <f>VLOOKUP(K3443,[1]LibPAS_data!$A$2:$C$600,3,FALSE)</f>
        <v>Navajo</v>
      </c>
      <c r="J3443" s="7" t="str">
        <f>VLOOKUP(K3443,[1]LibPAS_data!$A$2:$C$601,2,FALSE)</f>
        <v>Woodruff Community Library</v>
      </c>
      <c r="K3443" s="11" t="s">
        <v>257</v>
      </c>
      <c r="L3443" s="39" t="s">
        <v>122</v>
      </c>
      <c r="M3443" s="39" t="s">
        <v>266</v>
      </c>
      <c r="N3443" s="39"/>
      <c r="O3443" s="39"/>
      <c r="P3443" s="39">
        <v>0</v>
      </c>
      <c r="Q3443" s="39">
        <v>0</v>
      </c>
      <c r="R3443" s="39">
        <v>0</v>
      </c>
      <c r="S3443" s="39">
        <v>0</v>
      </c>
      <c r="T3443" s="39">
        <v>0</v>
      </c>
      <c r="U3443" s="39">
        <v>0</v>
      </c>
      <c r="V3443" s="39">
        <v>0</v>
      </c>
    </row>
    <row r="3444" spans="1:22" x14ac:dyDescent="0.3">
      <c r="A3444" s="22" t="e">
        <f>VLOOKUP(lex_jul_2014[[#This Row],[Locationid]],[1]LibPAS_data!$A$2:$D$264,4,FALSE)</f>
        <v>#N/A</v>
      </c>
      <c r="B3444" s="10" t="str">
        <f>TEXT(C3444,"yyyy")&amp;"-"&amp;"Q"&amp;LOOKUP(MONTH(C3444),{1,4,7,10},{1,2,3,4})</f>
        <v>2016-Q4</v>
      </c>
      <c r="C3444" s="19">
        <v>42705</v>
      </c>
      <c r="D3444" s="7">
        <f>YEAR(DATE(YEAR(lex_jul_2014[[#This Row],[Date]]),MONTH(lex_jul_2014[[#This Row],[Date]])+6,1))</f>
        <v>2017</v>
      </c>
      <c r="E3444" s="39" t="str">
        <f>TEXT(lex_jul_2014[[#This Row],[Date]],"YYYY")</f>
        <v>2016</v>
      </c>
      <c r="F3444" s="39" t="str">
        <f>TEXT(lex_jul_2014[[#This Row],[Date]],"MMM")</f>
        <v>Dec</v>
      </c>
      <c r="G3444" s="7" t="str">
        <f>VLOOKUP(K3444,[1]LibPAS_data!$A$2:$C$600,3,FALSE)</f>
        <v>Yavapai</v>
      </c>
      <c r="J3444" s="7" t="str">
        <f>VLOOKUP(K3444,[1]LibPAS_data!$A$2:$C$601,2,FALSE)</f>
        <v>Yarnell Public Library</v>
      </c>
      <c r="K3444" s="13" t="s">
        <v>258</v>
      </c>
      <c r="L3444" s="39" t="s">
        <v>44</v>
      </c>
      <c r="M3444" s="39" t="s">
        <v>266</v>
      </c>
      <c r="N3444" s="39"/>
      <c r="O3444" s="39"/>
      <c r="P3444" s="39">
        <v>0</v>
      </c>
      <c r="Q3444" s="39">
        <v>0</v>
      </c>
      <c r="R3444" s="39">
        <v>0</v>
      </c>
      <c r="S3444" s="39">
        <v>0</v>
      </c>
      <c r="T3444" s="39">
        <v>0</v>
      </c>
      <c r="U3444" s="39">
        <v>0</v>
      </c>
      <c r="V3444" s="39">
        <v>0</v>
      </c>
    </row>
    <row r="3445" spans="1:22" x14ac:dyDescent="0.3">
      <c r="A3445" s="22">
        <f>VLOOKUP(lex_jul_2014[[#This Row],[Locationid]],[1]LibPAS_data!$A$2:$D$264,4,FALSE)</f>
        <v>9301</v>
      </c>
      <c r="B3445" s="10" t="str">
        <f>TEXT(C3445,"yyyy")&amp;"-"&amp;"Q"&amp;LOOKUP(MONTH(C3445),{1,4,7,10},{1,2,3,4})</f>
        <v>2016-Q4</v>
      </c>
      <c r="C3445" s="19">
        <v>42705</v>
      </c>
      <c r="D3445" s="7">
        <f>YEAR(DATE(YEAR(lex_jul_2014[[#This Row],[Date]]),MONTH(lex_jul_2014[[#This Row],[Date]])+6,1))</f>
        <v>2017</v>
      </c>
      <c r="E3445" s="39" t="str">
        <f>TEXT(lex_jul_2014[[#This Row],[Date]],"YYYY")</f>
        <v>2016</v>
      </c>
      <c r="F3445" s="39" t="str">
        <f>TEXT(lex_jul_2014[[#This Row],[Date]],"MMM")</f>
        <v>Dec</v>
      </c>
      <c r="G3445" s="7" t="str">
        <f>VLOOKUP(K3445,[1]LibPAS_data!$A$2:$C$600,3,FALSE)</f>
        <v>Yavapai</v>
      </c>
      <c r="J3445" s="7" t="str">
        <f>VLOOKUP(K3445,[1]LibPAS_data!$A$2:$C$601,2,FALSE)</f>
        <v>Yavapai County Library District</v>
      </c>
      <c r="K3445" s="11" t="s">
        <v>259</v>
      </c>
      <c r="L3445" s="39" t="s">
        <v>40</v>
      </c>
      <c r="M3445" s="39" t="s">
        <v>266</v>
      </c>
      <c r="N3445" s="39"/>
      <c r="O3445" s="39"/>
      <c r="P3445" s="39">
        <v>4</v>
      </c>
      <c r="Q3445" s="39">
        <v>2</v>
      </c>
      <c r="R3445" s="39">
        <v>18</v>
      </c>
      <c r="S3445" s="39">
        <v>1</v>
      </c>
      <c r="T3445" s="39">
        <v>2</v>
      </c>
      <c r="U3445" s="39">
        <v>1</v>
      </c>
      <c r="V3445" s="39">
        <v>0</v>
      </c>
    </row>
    <row r="3446" spans="1:22" x14ac:dyDescent="0.3">
      <c r="A3446" s="22" t="str">
        <f>VLOOKUP(lex_jul_2014[[#This Row],[Locationid]],[1]LibPAS_data!$A$2:$D$264,4,FALSE)</f>
        <v>N/A</v>
      </c>
      <c r="B3446" s="10" t="str">
        <f>TEXT(C3446,"yyyy")&amp;"-"&amp;"Q"&amp;LOOKUP(MONTH(C3446),{1,4,7,10},{1,2,3,4})</f>
        <v>2016-Q4</v>
      </c>
      <c r="C3446" s="19">
        <v>42705</v>
      </c>
      <c r="D3446" s="7">
        <f>YEAR(DATE(YEAR(lex_jul_2014[[#This Row],[Date]]),MONTH(lex_jul_2014[[#This Row],[Date]])+6,1))</f>
        <v>2017</v>
      </c>
      <c r="E3446" s="39" t="str">
        <f>TEXT(lex_jul_2014[[#This Row],[Date]],"YYYY")</f>
        <v>2016</v>
      </c>
      <c r="F3446" s="39" t="str">
        <f>TEXT(lex_jul_2014[[#This Row],[Date]],"MMM")</f>
        <v>Dec</v>
      </c>
      <c r="G3446" s="7" t="str">
        <f>VLOOKUP(K3446,[1]LibPAS_data!$A$2:$C$600,3,FALSE)</f>
        <v>Yavapai</v>
      </c>
      <c r="J3446" s="7" t="str">
        <f>VLOOKUP(K3446,[1]LibPAS_data!$A$2:$C$601,2,FALSE)</f>
        <v>Yavapai-Prescott Tribal Library</v>
      </c>
      <c r="K3446" s="13" t="s">
        <v>260</v>
      </c>
      <c r="L3446" s="39" t="s">
        <v>41</v>
      </c>
      <c r="M3446" s="39" t="s">
        <v>266</v>
      </c>
      <c r="N3446" s="39"/>
      <c r="O3446" s="39"/>
      <c r="P3446" s="39">
        <v>0</v>
      </c>
      <c r="Q3446" s="39">
        <v>0</v>
      </c>
      <c r="R3446" s="39">
        <v>0</v>
      </c>
      <c r="S3446" s="39">
        <v>0</v>
      </c>
      <c r="T3446" s="39">
        <v>0</v>
      </c>
      <c r="U3446" s="39">
        <v>0</v>
      </c>
      <c r="V3446" s="39">
        <v>0</v>
      </c>
    </row>
    <row r="3447" spans="1:22" x14ac:dyDescent="0.3">
      <c r="A3447" s="22">
        <f>VLOOKUP(lex_jul_2014[[#This Row],[Locationid]],[1]LibPAS_data!$A$2:$D$264,4,FALSE)</f>
        <v>790</v>
      </c>
      <c r="B3447" s="10" t="str">
        <f>TEXT(C3447,"yyyy")&amp;"-"&amp;"Q"&amp;LOOKUP(MONTH(C3447),{1,4,7,10},{1,2,3,4})</f>
        <v>2016-Q4</v>
      </c>
      <c r="C3447" s="19">
        <v>42705</v>
      </c>
      <c r="D3447" s="7">
        <f>YEAR(DATE(YEAR(lex_jul_2014[[#This Row],[Date]]),MONTH(lex_jul_2014[[#This Row],[Date]])+6,1))</f>
        <v>2017</v>
      </c>
      <c r="E3447" s="39" t="str">
        <f>TEXT(lex_jul_2014[[#This Row],[Date]],"YYYY")</f>
        <v>2016</v>
      </c>
      <c r="F3447" s="39" t="str">
        <f>TEXT(lex_jul_2014[[#This Row],[Date]],"MMM")</f>
        <v>Dec</v>
      </c>
      <c r="G3447" s="7" t="str">
        <f>VLOOKUP(K3447,[1]LibPAS_data!$A$2:$C$600,3,FALSE)</f>
        <v>Gila</v>
      </c>
      <c r="J3447" s="7" t="str">
        <f>VLOOKUP(K3447,[1]LibPAS_data!$A$2:$C$601,2,FALSE)</f>
        <v>Young Public Library</v>
      </c>
      <c r="K3447" s="11" t="s">
        <v>261</v>
      </c>
      <c r="L3447" s="39" t="s">
        <v>91</v>
      </c>
      <c r="M3447" s="39" t="s">
        <v>266</v>
      </c>
      <c r="N3447" s="39"/>
      <c r="O3447" s="39"/>
      <c r="P3447" s="39">
        <v>0</v>
      </c>
      <c r="Q3447" s="39">
        <v>0</v>
      </c>
      <c r="R3447" s="39">
        <v>0</v>
      </c>
      <c r="S3447" s="39">
        <v>0</v>
      </c>
      <c r="T3447" s="39">
        <v>0</v>
      </c>
      <c r="U3447" s="39">
        <v>0</v>
      </c>
      <c r="V3447" s="39">
        <v>0</v>
      </c>
    </row>
    <row r="3448" spans="1:22" x14ac:dyDescent="0.3">
      <c r="A3448" s="22">
        <f>VLOOKUP(lex_jul_2014[[#This Row],[Locationid]],[1]LibPAS_data!$A$2:$D$264,4,FALSE)</f>
        <v>359</v>
      </c>
      <c r="B3448" s="10" t="str">
        <f>TEXT(C3448,"yyyy")&amp;"-"&amp;"Q"&amp;LOOKUP(MONTH(C3448),{1,4,7,10},{1,2,3,4})</f>
        <v>2016-Q4</v>
      </c>
      <c r="C3448" s="19">
        <v>42705</v>
      </c>
      <c r="D3448" s="7">
        <f>YEAR(DATE(YEAR(lex_jul_2014[[#This Row],[Date]]),MONTH(lex_jul_2014[[#This Row],[Date]])+6,1))</f>
        <v>2017</v>
      </c>
      <c r="E3448" s="39" t="str">
        <f>TEXT(lex_jul_2014[[#This Row],[Date]],"YYYY")</f>
        <v>2016</v>
      </c>
      <c r="F3448" s="39" t="str">
        <f>TEXT(lex_jul_2014[[#This Row],[Date]],"MMM")</f>
        <v>Dec</v>
      </c>
      <c r="G3448" s="7" t="str">
        <f>VLOOKUP(K3448,[1]LibPAS_data!$A$2:$C$600,3,FALSE)</f>
        <v>Maricopa</v>
      </c>
      <c r="J3448" s="7" t="str">
        <f>VLOOKUP(K3448,[1]LibPAS_data!$A$2:$C$601,2,FALSE)</f>
        <v>Youngtown Public Library</v>
      </c>
      <c r="K3448" s="13" t="s">
        <v>262</v>
      </c>
      <c r="L3448" s="39" t="s">
        <v>105</v>
      </c>
      <c r="M3448" s="39" t="s">
        <v>266</v>
      </c>
      <c r="N3448" s="39"/>
      <c r="O3448" s="39"/>
      <c r="P3448" s="39">
        <v>0</v>
      </c>
      <c r="Q3448" s="39">
        <v>0</v>
      </c>
      <c r="R3448" s="39">
        <v>0</v>
      </c>
      <c r="S3448" s="39">
        <v>0</v>
      </c>
      <c r="T3448" s="39">
        <v>0</v>
      </c>
      <c r="U3448" s="39">
        <v>0</v>
      </c>
      <c r="V3448" s="39">
        <v>0</v>
      </c>
    </row>
    <row r="3449" spans="1:22" x14ac:dyDescent="0.3">
      <c r="A3449" s="27" t="e">
        <f>VLOOKUP(lex_jul_2014[[#This Row],[Locationid]],[1]LibPAS_data!$A$2:$D$264,4,FALSE)</f>
        <v>#N/A</v>
      </c>
      <c r="B3449" s="10" t="str">
        <f>TEXT(C3449,"yyyy")&amp;"-"&amp;"Q"&amp;LOOKUP(MONTH(C3449),{1,4,7,10},{1,2,3,4})</f>
        <v>2016-Q4</v>
      </c>
      <c r="C3449" s="19">
        <v>42705</v>
      </c>
      <c r="D3449" s="7">
        <f>YEAR(DATE(YEAR(lex_jul_2014[[#This Row],[Date]]),MONTH(lex_jul_2014[[#This Row],[Date]])+6,1))</f>
        <v>2017</v>
      </c>
      <c r="E3449" s="39" t="str">
        <f>TEXT(lex_jul_2014[[#This Row],[Date]],"YYYY")</f>
        <v>2016</v>
      </c>
      <c r="F3449" s="39" t="str">
        <f>TEXT(lex_jul_2014[[#This Row],[Date]],"MMM")</f>
        <v>Dec</v>
      </c>
      <c r="G3449" s="28" t="str">
        <f>VLOOKUP(K3449,[1]LibPAS_data!$A$2:$C$600,3,FALSE)</f>
        <v>Yuma</v>
      </c>
      <c r="H3449" s="2"/>
      <c r="I3449" s="2"/>
      <c r="J3449" s="28" t="str">
        <f>VLOOKUP(K3449,[1]LibPAS_data!$A$2:$C$601,2,FALSE)</f>
        <v>Yuma County Library District</v>
      </c>
      <c r="K3449" s="29" t="s">
        <v>263</v>
      </c>
      <c r="L3449" s="2" t="s">
        <v>140</v>
      </c>
      <c r="M3449" s="39" t="s">
        <v>266</v>
      </c>
      <c r="N3449" s="2"/>
      <c r="O3449" s="2"/>
      <c r="P3449" s="2">
        <v>57</v>
      </c>
      <c r="Q3449" s="2">
        <v>0</v>
      </c>
      <c r="R3449" s="2">
        <v>119</v>
      </c>
      <c r="S3449" s="2">
        <v>24</v>
      </c>
      <c r="T3449" s="2">
        <v>8</v>
      </c>
      <c r="U3449" s="2">
        <v>3</v>
      </c>
      <c r="V3449" s="2">
        <v>0</v>
      </c>
    </row>
    <row r="3450" spans="1:22" x14ac:dyDescent="0.3">
      <c r="A3450" s="22">
        <f>VLOOKUP(lex_jul_2014[[#This Row],[Locationid]],[1]LibPAS_data!$A$2:$D$264,4,FALSE)</f>
        <v>1188</v>
      </c>
      <c r="B3450" s="10" t="str">
        <f>TEXT(C3450,"yyyy")&amp;"-"&amp;"Q"&amp;LOOKUP(MONTH(C3450),{1,4,7,10},{1,2,3,4})</f>
        <v>2017-Q1</v>
      </c>
      <c r="C3450" s="19">
        <v>42736</v>
      </c>
      <c r="D3450" s="7">
        <f>YEAR(DATE(YEAR(lex_jul_2014[[#This Row],[Date]]),MONTH(lex_jul_2014[[#This Row],[Date]])+6,1))</f>
        <v>2017</v>
      </c>
      <c r="E3450" s="39" t="str">
        <f>TEXT(lex_jul_2014[[#This Row],[Date]],"YYYY")</f>
        <v>2017</v>
      </c>
      <c r="F3450" s="39" t="str">
        <f>TEXT(lex_jul_2014[[#This Row],[Date]],"MMM")</f>
        <v>Jan</v>
      </c>
      <c r="G3450" s="28" t="str">
        <f>VLOOKUP(K3450,[1]LibPAS_data!$A$2:$C$600,3,FALSE)</f>
        <v>Pinal</v>
      </c>
      <c r="H3450" s="39">
        <v>14487</v>
      </c>
      <c r="J3450" s="28" t="str">
        <f>VLOOKUP(K3450,[1]LibPAS_data!$A$2:$C$601,2,FALSE)</f>
        <v>Ak-Chin Indian Community Library</v>
      </c>
      <c r="K3450" s="13" t="s">
        <v>149</v>
      </c>
      <c r="L3450" s="39" t="s">
        <v>106</v>
      </c>
      <c r="M3450" s="39" t="s">
        <v>266</v>
      </c>
      <c r="N3450" s="39"/>
      <c r="O3450" s="39"/>
      <c r="P3450" s="39">
        <v>0</v>
      </c>
      <c r="Q3450" s="39">
        <v>0</v>
      </c>
      <c r="R3450" s="39">
        <v>0</v>
      </c>
      <c r="S3450" s="39">
        <v>0</v>
      </c>
      <c r="T3450" s="39">
        <v>0</v>
      </c>
      <c r="U3450" s="39">
        <v>0</v>
      </c>
      <c r="V3450" s="39">
        <v>0</v>
      </c>
    </row>
    <row r="3451" spans="1:22" x14ac:dyDescent="0.3">
      <c r="A3451" s="22">
        <f>VLOOKUP(lex_jul_2014[[#This Row],[Locationid]],[1]LibPAS_data!$A$2:$D$264,4,FALSE)</f>
        <v>11452</v>
      </c>
      <c r="B3451" s="10" t="str">
        <f>TEXT(C3451,"yyyy")&amp;"-"&amp;"Q"&amp;LOOKUP(MONTH(C3451),{1,4,7,10},{1,2,3,4})</f>
        <v>2017-Q1</v>
      </c>
      <c r="C3451" s="19">
        <v>42736</v>
      </c>
      <c r="D3451" s="7">
        <f>YEAR(DATE(YEAR(lex_jul_2014[[#This Row],[Date]]),MONTH(lex_jul_2014[[#This Row],[Date]])+6,1))</f>
        <v>2017</v>
      </c>
      <c r="E3451" s="39" t="str">
        <f>TEXT(lex_jul_2014[[#This Row],[Date]],"YYYY")</f>
        <v>2017</v>
      </c>
      <c r="F3451" s="39" t="str">
        <f>TEXT(lex_jul_2014[[#This Row],[Date]],"MMM")</f>
        <v>Jan</v>
      </c>
      <c r="G3451" s="28" t="str">
        <f>VLOOKUP(K3451,[1]LibPAS_data!$A$2:$C$600,3,FALSE)</f>
        <v>Apache</v>
      </c>
      <c r="H3451" s="39">
        <v>14331</v>
      </c>
      <c r="J3451" s="28" t="str">
        <f>VLOOKUP(K3451,[1]LibPAS_data!$A$2:$C$601,2,FALSE)</f>
        <v>Apache County Library District Office</v>
      </c>
      <c r="K3451" s="13" t="s">
        <v>150</v>
      </c>
      <c r="L3451" s="39" t="s">
        <v>59</v>
      </c>
      <c r="M3451" s="39" t="s">
        <v>266</v>
      </c>
      <c r="N3451" s="39"/>
      <c r="O3451" s="39"/>
      <c r="P3451" s="39">
        <v>2</v>
      </c>
      <c r="Q3451" s="39">
        <v>2</v>
      </c>
      <c r="R3451" s="39">
        <v>5</v>
      </c>
      <c r="S3451" s="39">
        <v>0</v>
      </c>
      <c r="T3451" s="39">
        <v>1</v>
      </c>
      <c r="U3451" s="39">
        <v>0</v>
      </c>
      <c r="V3451" s="39">
        <v>0</v>
      </c>
    </row>
    <row r="3452" spans="1:22" x14ac:dyDescent="0.3">
      <c r="A3452" s="22">
        <f>VLOOKUP(lex_jul_2014[[#This Row],[Locationid]],[1]LibPAS_data!$A$2:$D$264,4,FALSE)</f>
        <v>63208</v>
      </c>
      <c r="B3452" s="10" t="str">
        <f>TEXT(C3452,"yyyy")&amp;"-"&amp;"Q"&amp;LOOKUP(MONTH(C3452),{1,4,7,10},{1,2,3,4})</f>
        <v>2017-Q1</v>
      </c>
      <c r="C3452" s="19">
        <v>42736</v>
      </c>
      <c r="D3452" s="7">
        <f>YEAR(DATE(YEAR(lex_jul_2014[[#This Row],[Date]]),MONTH(lex_jul_2014[[#This Row],[Date]])+6,1))</f>
        <v>2017</v>
      </c>
      <c r="E3452" s="39" t="str">
        <f>TEXT(lex_jul_2014[[#This Row],[Date]],"YYYY")</f>
        <v>2017</v>
      </c>
      <c r="F3452" s="39" t="str">
        <f>TEXT(lex_jul_2014[[#This Row],[Date]],"MMM")</f>
        <v>Jan</v>
      </c>
      <c r="G3452" s="28" t="str">
        <f>VLOOKUP(K3452,[1]LibPAS_data!$A$2:$C$600,3,FALSE)</f>
        <v>Pinal</v>
      </c>
      <c r="H3452" s="39">
        <v>12670</v>
      </c>
      <c r="J3452" s="28" t="str">
        <f>VLOOKUP(K3452,[1]LibPAS_data!$A$2:$C$601,2,FALSE)</f>
        <v>Apache Junction Public Library</v>
      </c>
      <c r="K3452" s="13" t="s">
        <v>151</v>
      </c>
      <c r="L3452" s="39" t="s">
        <v>14</v>
      </c>
      <c r="M3452" s="39" t="s">
        <v>266</v>
      </c>
      <c r="N3452" s="39"/>
      <c r="O3452" s="39"/>
      <c r="P3452" s="39">
        <v>0</v>
      </c>
      <c r="Q3452" s="39">
        <v>0</v>
      </c>
      <c r="R3452" s="39">
        <v>0</v>
      </c>
      <c r="S3452" s="39">
        <v>0</v>
      </c>
      <c r="T3452" s="39">
        <v>0</v>
      </c>
      <c r="U3452" s="39">
        <v>0</v>
      </c>
      <c r="V3452" s="39">
        <v>0</v>
      </c>
    </row>
    <row r="3453" spans="1:22" x14ac:dyDescent="0.3">
      <c r="A3453" s="22" t="e">
        <f>VLOOKUP(lex_jul_2014[[#This Row],[Locationid]],[1]LibPAS_data!$A$2:$D$264,4,FALSE)</f>
        <v>#N/A</v>
      </c>
      <c r="B3453" s="10" t="str">
        <f>TEXT(C3453,"yyyy")&amp;"-"&amp;"Q"&amp;LOOKUP(MONTH(C3453),{1,4,7,10},{1,2,3,4})</f>
        <v>2017-Q1</v>
      </c>
      <c r="C3453" s="19">
        <v>42736</v>
      </c>
      <c r="D3453" s="7">
        <f>YEAR(DATE(YEAR(lex_jul_2014[[#This Row],[Date]]),MONTH(lex_jul_2014[[#This Row],[Date]])+6,1))</f>
        <v>2017</v>
      </c>
      <c r="E3453" s="39" t="str">
        <f>TEXT(lex_jul_2014[[#This Row],[Date]],"YYYY")</f>
        <v>2017</v>
      </c>
      <c r="F3453" s="39" t="str">
        <f>TEXT(lex_jul_2014[[#This Row],[Date]],"MMM")</f>
        <v>Jan</v>
      </c>
      <c r="G3453" s="28" t="str">
        <f>VLOOKUP(K3453,[1]LibPAS_data!$A$2:$C$600,3,FALSE)</f>
        <v>Pinal</v>
      </c>
      <c r="H3453" s="39">
        <v>13834</v>
      </c>
      <c r="J3453" s="28" t="str">
        <f>VLOOKUP(K3453,[1]LibPAS_data!$A$2:$C$601,2,FALSE)</f>
        <v>Arizona City Community Library</v>
      </c>
      <c r="K3453" s="13" t="s">
        <v>152</v>
      </c>
      <c r="L3453" s="39" t="s">
        <v>15</v>
      </c>
      <c r="M3453" s="39" t="s">
        <v>266</v>
      </c>
      <c r="N3453" s="39"/>
      <c r="O3453" s="39"/>
      <c r="P3453" s="39">
        <v>0</v>
      </c>
      <c r="Q3453" s="39">
        <v>0</v>
      </c>
      <c r="R3453" s="39">
        <v>0</v>
      </c>
      <c r="S3453" s="39">
        <v>0</v>
      </c>
      <c r="T3453" s="39">
        <v>0</v>
      </c>
      <c r="U3453" s="39">
        <v>0</v>
      </c>
      <c r="V3453" s="39">
        <v>0</v>
      </c>
    </row>
    <row r="3454" spans="1:22" x14ac:dyDescent="0.3">
      <c r="A3454" s="22" t="e">
        <f>VLOOKUP(lex_jul_2014[[#This Row],[Locationid]],[1]LibPAS_data!$A$2:$D$264,4,FALSE)</f>
        <v>#N/A</v>
      </c>
      <c r="B3454" s="10" t="str">
        <f>TEXT(C3454,"yyyy")&amp;"-"&amp;"Q"&amp;LOOKUP(MONTH(C3454),{1,4,7,10},{1,2,3,4})</f>
        <v>2017-Q1</v>
      </c>
      <c r="C3454" s="19">
        <v>42736</v>
      </c>
      <c r="D3454" s="7">
        <f>YEAR(DATE(YEAR(lex_jul_2014[[#This Row],[Date]]),MONTH(lex_jul_2014[[#This Row],[Date]])+6,1))</f>
        <v>2017</v>
      </c>
      <c r="E3454" s="39" t="str">
        <f>TEXT(lex_jul_2014[[#This Row],[Date]],"YYYY")</f>
        <v>2017</v>
      </c>
      <c r="F3454" s="39" t="str">
        <f>TEXT(lex_jul_2014[[#This Row],[Date]],"MMM")</f>
        <v>Jan</v>
      </c>
      <c r="G3454" s="28" t="str">
        <f>VLOOKUP(K3454,[1]LibPAS_data!$A$2:$C$600,3,FALSE)</f>
        <v>State</v>
      </c>
      <c r="H3454" s="39">
        <v>14554</v>
      </c>
      <c r="J3454" s="28" t="str">
        <f>VLOOKUP(K3454,[1]LibPAS_data!$A$2:$C$601,2,FALSE)</f>
        <v>Arizona State Library</v>
      </c>
      <c r="K3454" s="13" t="s">
        <v>153</v>
      </c>
      <c r="L3454" s="39" t="s">
        <v>143</v>
      </c>
      <c r="M3454" s="39" t="s">
        <v>266</v>
      </c>
      <c r="N3454" s="39"/>
      <c r="O3454" s="39"/>
      <c r="P3454" s="39">
        <v>34</v>
      </c>
      <c r="Q3454" s="39">
        <v>4</v>
      </c>
      <c r="R3454" s="39">
        <v>71</v>
      </c>
      <c r="S3454" s="39">
        <v>6</v>
      </c>
      <c r="T3454" s="39">
        <v>1</v>
      </c>
      <c r="U3454" s="39">
        <v>21</v>
      </c>
      <c r="V3454" s="39">
        <v>0</v>
      </c>
    </row>
    <row r="3455" spans="1:22" x14ac:dyDescent="0.3">
      <c r="A3455" s="22" t="e">
        <f>VLOOKUP(lex_jul_2014[[#This Row],[Locationid]],[1]LibPAS_data!$A$2:$D$264,4,FALSE)</f>
        <v>#N/A</v>
      </c>
      <c r="B3455" s="10" t="str">
        <f>TEXT(C3455,"yyyy")&amp;"-"&amp;"Q"&amp;LOOKUP(MONTH(C3455),{1,4,7,10},{1,2,3,4})</f>
        <v>2017-Q1</v>
      </c>
      <c r="C3455" s="19">
        <v>42736</v>
      </c>
      <c r="D3455" s="7">
        <f>YEAR(DATE(YEAR(lex_jul_2014[[#This Row],[Date]]),MONTH(lex_jul_2014[[#This Row],[Date]])+6,1))</f>
        <v>2017</v>
      </c>
      <c r="E3455" s="39" t="str">
        <f>TEXT(lex_jul_2014[[#This Row],[Date]],"YYYY")</f>
        <v>2017</v>
      </c>
      <c r="F3455" s="39" t="str">
        <f>TEXT(lex_jul_2014[[#This Row],[Date]],"MMM")</f>
        <v>Jan</v>
      </c>
      <c r="G3455" s="28" t="str">
        <f>VLOOKUP(K3455,[1]LibPAS_data!$A$2:$C$600,3,FALSE)</f>
        <v>Yavapai</v>
      </c>
      <c r="H3455" s="39">
        <v>14520</v>
      </c>
      <c r="J3455" s="28" t="str">
        <f>VLOOKUP(K3455,[1]LibPAS_data!$A$2:$C$601,2,FALSE)</f>
        <v>Ash Fork Public Library</v>
      </c>
      <c r="K3455" s="13" t="s">
        <v>154</v>
      </c>
      <c r="L3455" s="39" t="s">
        <v>54</v>
      </c>
      <c r="M3455" s="39" t="s">
        <v>266</v>
      </c>
      <c r="N3455" s="39"/>
      <c r="O3455" s="39"/>
      <c r="P3455" s="39">
        <v>1</v>
      </c>
      <c r="Q3455" s="39">
        <v>1</v>
      </c>
      <c r="R3455" s="39">
        <v>0</v>
      </c>
      <c r="S3455" s="39">
        <v>0</v>
      </c>
      <c r="T3455" s="39">
        <v>1</v>
      </c>
      <c r="U3455" s="39">
        <v>0</v>
      </c>
      <c r="V3455" s="39">
        <v>0</v>
      </c>
    </row>
    <row r="3456" spans="1:22" x14ac:dyDescent="0.3">
      <c r="A3456" s="22" t="str">
        <f>VLOOKUP(lex_jul_2014[[#This Row],[Locationid]],[1]LibPAS_data!$A$2:$D$264,4,FALSE)</f>
        <v>N/A</v>
      </c>
      <c r="B3456" s="10" t="str">
        <f>TEXT(C3456,"yyyy")&amp;"-"&amp;"Q"&amp;LOOKUP(MONTH(C3456),{1,4,7,10},{1,2,3,4})</f>
        <v>2017-Q1</v>
      </c>
      <c r="C3456" s="19">
        <v>42736</v>
      </c>
      <c r="D3456" s="7">
        <f>YEAR(DATE(YEAR(lex_jul_2014[[#This Row],[Date]]),MONTH(lex_jul_2014[[#This Row],[Date]])+6,1))</f>
        <v>2017</v>
      </c>
      <c r="E3456" s="39" t="str">
        <f>TEXT(lex_jul_2014[[#This Row],[Date]],"YYYY")</f>
        <v>2017</v>
      </c>
      <c r="F3456" s="39" t="str">
        <f>TEXT(lex_jul_2014[[#This Row],[Date]],"MMM")</f>
        <v>Jan</v>
      </c>
      <c r="G3456" s="28" t="str">
        <f>VLOOKUP(K3456,[1]LibPAS_data!$A$2:$C$600,3,FALSE)</f>
        <v>Mohave</v>
      </c>
      <c r="H3456" s="39">
        <v>14489</v>
      </c>
      <c r="J3456" s="28" t="str">
        <f>VLOOKUP(K3456,[1]LibPAS_data!$A$2:$C$601,2,FALSE)</f>
        <v>Ava Ich Asiit Tribal Library</v>
      </c>
      <c r="K3456" s="13" t="s">
        <v>155</v>
      </c>
      <c r="L3456" s="39" t="s">
        <v>30</v>
      </c>
      <c r="M3456" s="39" t="s">
        <v>266</v>
      </c>
      <c r="N3456" s="39"/>
      <c r="O3456" s="39"/>
      <c r="P3456" s="39">
        <v>0</v>
      </c>
      <c r="Q3456" s="39">
        <v>0</v>
      </c>
      <c r="R3456" s="39">
        <v>0</v>
      </c>
      <c r="S3456" s="39">
        <v>0</v>
      </c>
      <c r="T3456" s="39">
        <v>0</v>
      </c>
      <c r="U3456" s="39">
        <v>0</v>
      </c>
      <c r="V3456" s="39">
        <v>0</v>
      </c>
    </row>
    <row r="3457" spans="1:22" x14ac:dyDescent="0.3">
      <c r="A3457" s="22">
        <f>VLOOKUP(lex_jul_2014[[#This Row],[Locationid]],[1]LibPAS_data!$A$2:$D$264,4,FALSE)</f>
        <v>22669</v>
      </c>
      <c r="B3457" s="10" t="str">
        <f>TEXT(C3457,"yyyy")&amp;"-"&amp;"Q"&amp;LOOKUP(MONTH(C3457),{1,4,7,10},{1,2,3,4})</f>
        <v>2017-Q1</v>
      </c>
      <c r="C3457" s="19">
        <v>42736</v>
      </c>
      <c r="D3457" s="7">
        <f>YEAR(DATE(YEAR(lex_jul_2014[[#This Row],[Date]]),MONTH(lex_jul_2014[[#This Row],[Date]])+6,1))</f>
        <v>2017</v>
      </c>
      <c r="E3457" s="39" t="str">
        <f>TEXT(lex_jul_2014[[#This Row],[Date]],"YYYY")</f>
        <v>2017</v>
      </c>
      <c r="F3457" s="39" t="str">
        <f>TEXT(lex_jul_2014[[#This Row],[Date]],"MMM")</f>
        <v>Jan</v>
      </c>
      <c r="G3457" s="28" t="str">
        <f>VLOOKUP(K3457,[1]LibPAS_data!$A$2:$C$600,3,FALSE)</f>
        <v>Maricopa</v>
      </c>
      <c r="H3457" s="39">
        <v>6014</v>
      </c>
      <c r="J3457" s="28" t="str">
        <f>VLOOKUP(K3457,[1]LibPAS_data!$A$2:$C$601,2,FALSE)</f>
        <v>Avondale Public Library</v>
      </c>
      <c r="K3457" s="13" t="s">
        <v>156</v>
      </c>
      <c r="L3457" s="39" t="s">
        <v>95</v>
      </c>
      <c r="M3457" s="39" t="s">
        <v>266</v>
      </c>
      <c r="N3457" s="39"/>
      <c r="O3457" s="39"/>
      <c r="P3457" s="39">
        <v>1</v>
      </c>
      <c r="Q3457" s="39">
        <v>1</v>
      </c>
      <c r="R3457" s="39">
        <v>8</v>
      </c>
      <c r="S3457" s="39">
        <v>1</v>
      </c>
      <c r="T3457" s="39">
        <v>1</v>
      </c>
      <c r="U3457" s="39">
        <v>1</v>
      </c>
      <c r="V3457" s="39">
        <v>0</v>
      </c>
    </row>
    <row r="3458" spans="1:22" x14ac:dyDescent="0.3">
      <c r="A3458" s="22" t="e">
        <f>VLOOKUP(lex_jul_2014[[#This Row],[Locationid]],[1]LibPAS_data!$A$2:$D$264,4,FALSE)</f>
        <v>#N/A</v>
      </c>
      <c r="B3458" s="10" t="str">
        <f>TEXT(C3458,"yyyy")&amp;"-"&amp;"Q"&amp;LOOKUP(MONTH(C3458),{1,4,7,10},{1,2,3,4})</f>
        <v>2017-Q1</v>
      </c>
      <c r="C3458" s="19">
        <v>42736</v>
      </c>
      <c r="D3458" s="7">
        <f>YEAR(DATE(YEAR(lex_jul_2014[[#This Row],[Date]]),MONTH(lex_jul_2014[[#This Row],[Date]])+6,1))</f>
        <v>2017</v>
      </c>
      <c r="E3458" s="39" t="str">
        <f>TEXT(lex_jul_2014[[#This Row],[Date]],"YYYY")</f>
        <v>2017</v>
      </c>
      <c r="F3458" s="39" t="str">
        <f>TEXT(lex_jul_2014[[#This Row],[Date]],"MMM")</f>
        <v>Jan</v>
      </c>
      <c r="G3458" s="28" t="str">
        <f>VLOOKUP(K3458,[1]LibPAS_data!$A$2:$C$600,3,FALSE)</f>
        <v>Yavapai</v>
      </c>
      <c r="H3458" s="39">
        <v>14532</v>
      </c>
      <c r="J3458" s="28" t="str">
        <f>VLOOKUP(K3458,[1]LibPAS_data!$A$2:$C$601,2,FALSE)</f>
        <v>Bagdad Public Library</v>
      </c>
      <c r="K3458" s="13" t="s">
        <v>157</v>
      </c>
      <c r="L3458" s="39" t="s">
        <v>42</v>
      </c>
      <c r="M3458" s="39" t="s">
        <v>266</v>
      </c>
      <c r="N3458" s="39"/>
      <c r="O3458" s="39"/>
      <c r="P3458" s="39">
        <v>0</v>
      </c>
      <c r="Q3458" s="39">
        <v>0</v>
      </c>
      <c r="R3458" s="39">
        <v>0</v>
      </c>
      <c r="S3458" s="39">
        <v>0</v>
      </c>
      <c r="T3458" s="39">
        <v>0</v>
      </c>
      <c r="U3458" s="39">
        <v>0</v>
      </c>
      <c r="V3458" s="39">
        <v>0</v>
      </c>
    </row>
    <row r="3459" spans="1:22" x14ac:dyDescent="0.3">
      <c r="A3459" s="22" t="e">
        <f>VLOOKUP(lex_jul_2014[[#This Row],[Locationid]],[1]LibPAS_data!$A$2:$D$264,4,FALSE)</f>
        <v>#N/A</v>
      </c>
      <c r="B3459" s="10" t="str">
        <f>TEXT(C3459,"yyyy")&amp;"-"&amp;"Q"&amp;LOOKUP(MONTH(C3459),{1,4,7,10},{1,2,3,4})</f>
        <v>2017-Q1</v>
      </c>
      <c r="C3459" s="19">
        <v>42736</v>
      </c>
      <c r="D3459" s="7">
        <f>YEAR(DATE(YEAR(lex_jul_2014[[#This Row],[Date]]),MONTH(lex_jul_2014[[#This Row],[Date]])+6,1))</f>
        <v>2017</v>
      </c>
      <c r="E3459" s="39" t="str">
        <f>TEXT(lex_jul_2014[[#This Row],[Date]],"YYYY")</f>
        <v>2017</v>
      </c>
      <c r="F3459" s="39" t="str">
        <f>TEXT(lex_jul_2014[[#This Row],[Date]],"MMM")</f>
        <v>Jan</v>
      </c>
      <c r="G3459" s="28" t="str">
        <f>VLOOKUP(K3459,[1]LibPAS_data!$A$2:$C$600,3,FALSE)</f>
        <v>Yavapai</v>
      </c>
      <c r="H3459" s="39">
        <v>19554</v>
      </c>
      <c r="J3459" s="28" t="str">
        <f>VLOOKUP(K3459,[1]LibPAS_data!$A$2:$C$601,2,FALSE)</f>
        <v>Beaver Creek Public School Library</v>
      </c>
      <c r="K3459" s="13" t="s">
        <v>295</v>
      </c>
      <c r="L3459" s="39" t="s">
        <v>294</v>
      </c>
      <c r="M3459" s="39" t="s">
        <v>266</v>
      </c>
      <c r="N3459" s="39"/>
      <c r="O3459" s="39"/>
      <c r="P3459" s="39">
        <v>3</v>
      </c>
      <c r="Q3459" s="39">
        <v>0</v>
      </c>
      <c r="R3459" s="39">
        <v>4</v>
      </c>
      <c r="S3459" s="39">
        <v>0</v>
      </c>
      <c r="T3459" s="39">
        <v>0</v>
      </c>
      <c r="U3459" s="39">
        <v>0</v>
      </c>
      <c r="V3459" s="39">
        <v>0</v>
      </c>
    </row>
    <row r="3460" spans="1:22" x14ac:dyDescent="0.3">
      <c r="A3460" s="22">
        <f>VLOOKUP(lex_jul_2014[[#This Row],[Locationid]],[1]LibPAS_data!$A$2:$D$264,4,FALSE)</f>
        <v>6821</v>
      </c>
      <c r="B3460" s="10" t="str">
        <f>TEXT(C3460,"yyyy")&amp;"-"&amp;"Q"&amp;LOOKUP(MONTH(C3460),{1,4,7,10},{1,2,3,4})</f>
        <v>2017-Q1</v>
      </c>
      <c r="C3460" s="19">
        <v>42736</v>
      </c>
      <c r="D3460" s="7">
        <f>YEAR(DATE(YEAR(lex_jul_2014[[#This Row],[Date]]),MONTH(lex_jul_2014[[#This Row],[Date]])+6,1))</f>
        <v>2017</v>
      </c>
      <c r="E3460" s="39" t="str">
        <f>TEXT(lex_jul_2014[[#This Row],[Date]],"YYYY")</f>
        <v>2017</v>
      </c>
      <c r="F3460" s="39" t="str">
        <f>TEXT(lex_jul_2014[[#This Row],[Date]],"MMM")</f>
        <v>Jan</v>
      </c>
      <c r="G3460" s="28" t="str">
        <f>VLOOKUP(K3460,[1]LibPAS_data!$A$2:$C$600,3,FALSE)</f>
        <v>Cochise</v>
      </c>
      <c r="H3460" s="39">
        <v>14448</v>
      </c>
      <c r="J3460" s="28" t="str">
        <f>VLOOKUP(K3460,[1]LibPAS_data!$A$2:$C$601,2,FALSE)</f>
        <v>Benson Public Library</v>
      </c>
      <c r="K3460" s="13" t="s">
        <v>158</v>
      </c>
      <c r="L3460" s="39" t="s">
        <v>82</v>
      </c>
      <c r="M3460" s="39" t="s">
        <v>266</v>
      </c>
      <c r="N3460" s="39"/>
      <c r="O3460" s="39"/>
      <c r="P3460" s="39">
        <v>0</v>
      </c>
      <c r="Q3460" s="39">
        <v>0</v>
      </c>
      <c r="R3460" s="39">
        <v>0</v>
      </c>
      <c r="S3460" s="39">
        <v>0</v>
      </c>
      <c r="T3460" s="39">
        <v>0</v>
      </c>
      <c r="U3460" s="39">
        <v>0</v>
      </c>
      <c r="V3460" s="39">
        <v>0</v>
      </c>
    </row>
    <row r="3461" spans="1:22" x14ac:dyDescent="0.3">
      <c r="A3461" s="22" t="e">
        <f>VLOOKUP(lex_jul_2014[[#This Row],[Locationid]],[1]LibPAS_data!$A$2:$D$264,4,FALSE)</f>
        <v>#N/A</v>
      </c>
      <c r="B3461" s="10" t="str">
        <f>TEXT(C3461,"yyyy")&amp;"-"&amp;"Q"&amp;LOOKUP(MONTH(C3461),{1,4,7,10},{1,2,3,4})</f>
        <v>2017-Q1</v>
      </c>
      <c r="C3461" s="19">
        <v>42736</v>
      </c>
      <c r="D3461" s="7">
        <f>YEAR(DATE(YEAR(lex_jul_2014[[#This Row],[Date]]),MONTH(lex_jul_2014[[#This Row],[Date]])+6,1))</f>
        <v>2017</v>
      </c>
      <c r="E3461" s="39" t="str">
        <f>TEXT(lex_jul_2014[[#This Row],[Date]],"YYYY")</f>
        <v>2017</v>
      </c>
      <c r="F3461" s="39" t="str">
        <f>TEXT(lex_jul_2014[[#This Row],[Date]],"MMM")</f>
        <v>Jan</v>
      </c>
      <c r="G3461" s="28" t="str">
        <f>VLOOKUP(K3461,[1]LibPAS_data!$A$2:$C$600,3,FALSE)</f>
        <v>Yavapai</v>
      </c>
      <c r="H3461" s="39">
        <v>14536</v>
      </c>
      <c r="J3461" s="28" t="str">
        <f>VLOOKUP(K3461,[1]LibPAS_data!$A$2:$C$601,2,FALSE)</f>
        <v>Black Canyon City Community Library</v>
      </c>
      <c r="K3461" s="13" t="s">
        <v>159</v>
      </c>
      <c r="L3461" s="39" t="s">
        <v>55</v>
      </c>
      <c r="M3461" s="39" t="s">
        <v>266</v>
      </c>
      <c r="N3461" s="39"/>
      <c r="O3461" s="39"/>
      <c r="P3461" s="39">
        <v>0</v>
      </c>
      <c r="Q3461" s="39">
        <v>0</v>
      </c>
      <c r="R3461" s="39">
        <v>0</v>
      </c>
      <c r="S3461" s="39">
        <v>0</v>
      </c>
      <c r="T3461" s="39">
        <v>0</v>
      </c>
      <c r="U3461" s="39">
        <v>0</v>
      </c>
      <c r="V3461" s="39">
        <v>0</v>
      </c>
    </row>
    <row r="3462" spans="1:22" x14ac:dyDescent="0.3">
      <c r="A3462" s="22" t="e">
        <f>VLOOKUP(lex_jul_2014[[#This Row],[Locationid]],[1]LibPAS_data!$A$2:$D$264,4,FALSE)</f>
        <v>#N/A</v>
      </c>
      <c r="B3462" s="10" t="str">
        <f>TEXT(C3462,"yyyy")&amp;"-"&amp;"Q"&amp;LOOKUP(MONTH(C3462),{1,4,7,10},{1,2,3,4})</f>
        <v>2017-Q1</v>
      </c>
      <c r="C3462" s="19">
        <v>42736</v>
      </c>
      <c r="D3462" s="7">
        <f>YEAR(DATE(YEAR(lex_jul_2014[[#This Row],[Date]]),MONTH(lex_jul_2014[[#This Row],[Date]])+6,1))</f>
        <v>2017</v>
      </c>
      <c r="E3462" s="39" t="str">
        <f>TEXT(lex_jul_2014[[#This Row],[Date]],"YYYY")</f>
        <v>2017</v>
      </c>
      <c r="F3462" s="39" t="str">
        <f>TEXT(lex_jul_2014[[#This Row],[Date]],"MMM")</f>
        <v>Jan</v>
      </c>
      <c r="G3462" s="28" t="str">
        <f>VLOOKUP(K3462,[1]LibPAS_data!$A$2:$C$600,3,FALSE)</f>
        <v>Greenlee</v>
      </c>
      <c r="H3462" s="39">
        <v>14469</v>
      </c>
      <c r="J3462" s="28" t="str">
        <f>VLOOKUP(K3462,[1]LibPAS_data!$A$2:$C$601,2,FALSE)</f>
        <v>Blue Public Library</v>
      </c>
      <c r="K3462" s="13" t="s">
        <v>160</v>
      </c>
      <c r="L3462" s="39" t="s">
        <v>71</v>
      </c>
      <c r="M3462" s="39" t="s">
        <v>266</v>
      </c>
      <c r="N3462" s="39"/>
      <c r="O3462" s="39"/>
      <c r="P3462" s="39">
        <v>0</v>
      </c>
      <c r="Q3462" s="39">
        <v>0</v>
      </c>
      <c r="R3462" s="39">
        <v>0</v>
      </c>
      <c r="S3462" s="39">
        <v>0</v>
      </c>
      <c r="T3462" s="39">
        <v>0</v>
      </c>
      <c r="U3462" s="39">
        <v>0</v>
      </c>
      <c r="V3462" s="39">
        <v>0</v>
      </c>
    </row>
    <row r="3463" spans="1:22" x14ac:dyDescent="0.3">
      <c r="A3463" s="22" t="e">
        <f>VLOOKUP(lex_jul_2014[[#This Row],[Locationid]],[1]LibPAS_data!$A$2:$D$264,4,FALSE)</f>
        <v>#N/A</v>
      </c>
      <c r="B3463" s="10" t="str">
        <f>TEXT(C3463,"yyyy")&amp;"-"&amp;"Q"&amp;LOOKUP(MONTH(C3463),{1,4,7,10},{1,2,3,4})</f>
        <v>2017-Q1</v>
      </c>
      <c r="C3463" s="19">
        <v>42736</v>
      </c>
      <c r="D3463" s="7">
        <f>YEAR(DATE(YEAR(lex_jul_2014[[#This Row],[Date]]),MONTH(lex_jul_2014[[#This Row],[Date]])+6,1))</f>
        <v>2017</v>
      </c>
      <c r="E3463" s="39" t="str">
        <f>TEXT(lex_jul_2014[[#This Row],[Date]],"YYYY")</f>
        <v>2017</v>
      </c>
      <c r="F3463" s="39" t="str">
        <f>TEXT(lex_jul_2014[[#This Row],[Date]],"MMM")</f>
        <v>Jan</v>
      </c>
      <c r="G3463" s="28" t="str">
        <f>VLOOKUP(K3463,[1]LibPAS_data!$A$2:$C$600,3,FALSE)</f>
        <v>La Paz</v>
      </c>
      <c r="H3463" s="39">
        <v>14474</v>
      </c>
      <c r="J3463" s="28" t="str">
        <f>VLOOKUP(K3463,[1]LibPAS_data!$A$2:$C$601,2,FALSE)</f>
        <v>Bouse Public Library</v>
      </c>
      <c r="K3463" s="13" t="s">
        <v>161</v>
      </c>
      <c r="L3463" s="39" t="s">
        <v>36</v>
      </c>
      <c r="M3463" s="39" t="s">
        <v>266</v>
      </c>
      <c r="N3463" s="39"/>
      <c r="O3463" s="39"/>
      <c r="P3463" s="39">
        <v>0</v>
      </c>
      <c r="Q3463" s="39">
        <v>0</v>
      </c>
      <c r="R3463" s="39">
        <v>0</v>
      </c>
      <c r="S3463" s="39">
        <v>0</v>
      </c>
      <c r="T3463" s="39">
        <v>0</v>
      </c>
      <c r="U3463" s="39">
        <v>0</v>
      </c>
      <c r="V3463" s="39">
        <v>0</v>
      </c>
    </row>
    <row r="3464" spans="1:22" x14ac:dyDescent="0.3">
      <c r="A3464" s="22" t="str">
        <f>VLOOKUP(lex_jul_2014[[#This Row],[Locationid]],[1]LibPAS_data!$A$2:$D$264,4,FALSE)</f>
        <v>N/A</v>
      </c>
      <c r="B3464" s="10" t="str">
        <f>TEXT(C3464,"yyyy")&amp;"-"&amp;"Q"&amp;LOOKUP(MONTH(C3464),{1,4,7,10},{1,2,3,4})</f>
        <v>2017-Q1</v>
      </c>
      <c r="C3464" s="19">
        <v>42736</v>
      </c>
      <c r="D3464" s="7">
        <f>YEAR(DATE(YEAR(lex_jul_2014[[#This Row],[Date]]),MONTH(lex_jul_2014[[#This Row],[Date]])+6,1))</f>
        <v>2017</v>
      </c>
      <c r="E3464" s="39" t="str">
        <f>TEXT(lex_jul_2014[[#This Row],[Date]],"YYYY")</f>
        <v>2017</v>
      </c>
      <c r="F3464" s="39" t="str">
        <f>TEXT(lex_jul_2014[[#This Row],[Date]],"MMM")</f>
        <v>Jan</v>
      </c>
      <c r="G3464" s="28" t="str">
        <f>VLOOKUP(K3464,[1]LibPAS_data!$A$2:$C$600,3,FALSE)</f>
        <v>Maricopa</v>
      </c>
      <c r="H3464" s="39">
        <v>14478</v>
      </c>
      <c r="J3464" s="28" t="str">
        <f>VLOOKUP(K3464,[1]LibPAS_data!$A$2:$C$601,2,FALSE)</f>
        <v>Buckeye Public Library</v>
      </c>
      <c r="K3464" s="13" t="s">
        <v>162</v>
      </c>
      <c r="L3464" s="39" t="s">
        <v>100</v>
      </c>
      <c r="M3464" s="39" t="s">
        <v>266</v>
      </c>
      <c r="N3464" s="39"/>
      <c r="O3464" s="39"/>
      <c r="P3464" s="39">
        <v>0</v>
      </c>
      <c r="Q3464" s="39">
        <v>0</v>
      </c>
      <c r="R3464" s="39">
        <v>0</v>
      </c>
      <c r="S3464" s="39">
        <v>0</v>
      </c>
      <c r="T3464" s="39">
        <v>0</v>
      </c>
      <c r="U3464" s="39">
        <v>0</v>
      </c>
      <c r="V3464" s="39">
        <v>0</v>
      </c>
    </row>
    <row r="3465" spans="1:22" x14ac:dyDescent="0.3">
      <c r="A3465" s="22">
        <f>VLOOKUP(lex_jul_2014[[#This Row],[Locationid]],[1]LibPAS_data!$A$2:$D$264,4,FALSE)</f>
        <v>3311</v>
      </c>
      <c r="B3465" s="10" t="str">
        <f>TEXT(C3465,"yyyy")&amp;"-"&amp;"Q"&amp;LOOKUP(MONTH(C3465),{1,4,7,10},{1,2,3,4})</f>
        <v>2017-Q1</v>
      </c>
      <c r="C3465" s="19">
        <v>42736</v>
      </c>
      <c r="D3465" s="7">
        <f>YEAR(DATE(YEAR(lex_jul_2014[[#This Row],[Date]]),MONTH(lex_jul_2014[[#This Row],[Date]])+6,1))</f>
        <v>2017</v>
      </c>
      <c r="E3465" s="39" t="str">
        <f>TEXT(lex_jul_2014[[#This Row],[Date]],"YYYY")</f>
        <v>2017</v>
      </c>
      <c r="F3465" s="39" t="str">
        <f>TEXT(lex_jul_2014[[#This Row],[Date]],"MMM")</f>
        <v>Jan</v>
      </c>
      <c r="G3465" s="28" t="str">
        <f>VLOOKUP(K3465,[1]LibPAS_data!$A$2:$C$600,3,FALSE)</f>
        <v>Yavapai</v>
      </c>
      <c r="H3465" s="39">
        <v>14521</v>
      </c>
      <c r="J3465" s="28" t="str">
        <f>VLOOKUP(K3465,[1]LibPAS_data!$A$2:$C$601,2,FALSE)</f>
        <v>Camp Verde Community Library</v>
      </c>
      <c r="K3465" s="13" t="s">
        <v>163</v>
      </c>
      <c r="L3465" s="39" t="s">
        <v>56</v>
      </c>
      <c r="M3465" s="39" t="s">
        <v>266</v>
      </c>
      <c r="N3465" s="39"/>
      <c r="O3465" s="39"/>
      <c r="P3465" s="39">
        <v>0</v>
      </c>
      <c r="Q3465" s="39">
        <v>0</v>
      </c>
      <c r="R3465" s="39">
        <v>0</v>
      </c>
      <c r="S3465" s="39">
        <v>0</v>
      </c>
      <c r="T3465" s="39">
        <v>0</v>
      </c>
      <c r="U3465" s="39">
        <v>0</v>
      </c>
      <c r="V3465" s="39">
        <v>0</v>
      </c>
    </row>
    <row r="3466" spans="1:22" x14ac:dyDescent="0.3">
      <c r="A3466" s="22">
        <f>VLOOKUP(lex_jul_2014[[#This Row],[Locationid]],[1]LibPAS_data!$A$2:$D$264,4,FALSE)</f>
        <v>48762</v>
      </c>
      <c r="B3466" s="10" t="str">
        <f>TEXT(C3466,"yyyy")&amp;"-"&amp;"Q"&amp;LOOKUP(MONTH(C3466),{1,4,7,10},{1,2,3,4})</f>
        <v>2017-Q1</v>
      </c>
      <c r="C3466" s="19">
        <v>42736</v>
      </c>
      <c r="D3466" s="7">
        <f>YEAR(DATE(YEAR(lex_jul_2014[[#This Row],[Date]]),MONTH(lex_jul_2014[[#This Row],[Date]])+6,1))</f>
        <v>2017</v>
      </c>
      <c r="E3466" s="39" t="str">
        <f>TEXT(lex_jul_2014[[#This Row],[Date]],"YYYY")</f>
        <v>2017</v>
      </c>
      <c r="F3466" s="39" t="str">
        <f>TEXT(lex_jul_2014[[#This Row],[Date]],"MMM")</f>
        <v>Jan</v>
      </c>
      <c r="G3466" s="28" t="str">
        <f>VLOOKUP(K3466,[1]LibPAS_data!$A$2:$C$600,3,FALSE)</f>
        <v>Pinal</v>
      </c>
      <c r="H3466" s="39">
        <v>13835</v>
      </c>
      <c r="J3466" s="28" t="str">
        <f>VLOOKUP(K3466,[1]LibPAS_data!$A$2:$C$601,2,FALSE)</f>
        <v>Casa Grande Public Library</v>
      </c>
      <c r="K3466" s="13" t="s">
        <v>164</v>
      </c>
      <c r="L3466" s="39" t="s">
        <v>19</v>
      </c>
      <c r="M3466" s="39" t="s">
        <v>266</v>
      </c>
      <c r="N3466" s="39"/>
      <c r="O3466" s="39"/>
      <c r="P3466" s="39">
        <v>0</v>
      </c>
      <c r="Q3466" s="39">
        <v>0</v>
      </c>
      <c r="R3466" s="39">
        <v>0</v>
      </c>
      <c r="S3466" s="39">
        <v>0</v>
      </c>
      <c r="T3466" s="39">
        <v>0</v>
      </c>
      <c r="U3466" s="39">
        <v>0</v>
      </c>
      <c r="V3466" s="39">
        <v>0</v>
      </c>
    </row>
    <row r="3467" spans="1:22" x14ac:dyDescent="0.3">
      <c r="A3467" s="22" t="e">
        <f>VLOOKUP(lex_jul_2014[[#This Row],[Locationid]],[1]LibPAS_data!$A$2:$D$264,4,FALSE)</f>
        <v>#N/A</v>
      </c>
      <c r="B3467" s="10" t="str">
        <f>TEXT(C3467,"yyyy")&amp;"-"&amp;"Q"&amp;LOOKUP(MONTH(C3467),{1,4,7,10},{1,2,3,4})</f>
        <v>2017-Q1</v>
      </c>
      <c r="C3467" s="19">
        <v>42736</v>
      </c>
      <c r="D3467" s="7">
        <f>YEAR(DATE(YEAR(lex_jul_2014[[#This Row],[Date]]),MONTH(lex_jul_2014[[#This Row],[Date]])+6,1))</f>
        <v>2017</v>
      </c>
      <c r="E3467" s="39" t="str">
        <f>TEXT(lex_jul_2014[[#This Row],[Date]],"YYYY")</f>
        <v>2017</v>
      </c>
      <c r="F3467" s="39" t="str">
        <f>TEXT(lex_jul_2014[[#This Row],[Date]],"MMM")</f>
        <v>Jan</v>
      </c>
      <c r="G3467" s="28" t="str">
        <f>VLOOKUP(K3467,[1]LibPAS_data!$A$2:$C$600,3,FALSE)</f>
        <v>Yavapai</v>
      </c>
      <c r="H3467" s="39">
        <v>14325</v>
      </c>
      <c r="J3467" s="28" t="str">
        <f>VLOOKUP(K3467,[1]LibPAS_data!$A$2:$C$601,2,FALSE)</f>
        <v>Centennial Public Library</v>
      </c>
      <c r="K3467" s="13" t="s">
        <v>165</v>
      </c>
      <c r="L3467" s="39" t="s">
        <v>37</v>
      </c>
      <c r="M3467" s="39" t="s">
        <v>266</v>
      </c>
      <c r="N3467" s="39"/>
      <c r="O3467" s="39"/>
      <c r="P3467" s="39">
        <v>0</v>
      </c>
      <c r="Q3467" s="39">
        <v>0</v>
      </c>
      <c r="R3467" s="39">
        <v>0</v>
      </c>
      <c r="S3467" s="39">
        <v>0</v>
      </c>
      <c r="T3467" s="39">
        <v>0</v>
      </c>
      <c r="U3467" s="39">
        <v>0</v>
      </c>
      <c r="V3467" s="39">
        <v>0</v>
      </c>
    </row>
    <row r="3468" spans="1:22" x14ac:dyDescent="0.3">
      <c r="A3468" s="22">
        <f>VLOOKUP(lex_jul_2014[[#This Row],[Locationid]],[1]LibPAS_data!$A$2:$D$264,4,FALSE)</f>
        <v>309229</v>
      </c>
      <c r="B3468" s="10" t="str">
        <f>TEXT(C3468,"yyyy")&amp;"-"&amp;"Q"&amp;LOOKUP(MONTH(C3468),{1,4,7,10},{1,2,3,4})</f>
        <v>2017-Q1</v>
      </c>
      <c r="C3468" s="19">
        <v>42736</v>
      </c>
      <c r="D3468" s="7">
        <f>YEAR(DATE(YEAR(lex_jul_2014[[#This Row],[Date]]),MONTH(lex_jul_2014[[#This Row],[Date]])+6,1))</f>
        <v>2017</v>
      </c>
      <c r="E3468" s="39" t="str">
        <f>TEXT(lex_jul_2014[[#This Row],[Date]],"YYYY")</f>
        <v>2017</v>
      </c>
      <c r="F3468" s="39" t="str">
        <f>TEXT(lex_jul_2014[[#This Row],[Date]],"MMM")</f>
        <v>Jan</v>
      </c>
      <c r="G3468" s="28" t="str">
        <f>VLOOKUP(K3468,[1]LibPAS_data!$A$2:$C$600,3,FALSE)</f>
        <v>Maricopa</v>
      </c>
      <c r="H3468" s="39">
        <v>12890</v>
      </c>
      <c r="J3468" s="28" t="str">
        <f>VLOOKUP(K3468,[1]LibPAS_data!$A$2:$C$601,2,FALSE)</f>
        <v xml:space="preserve">Chandler Public Library </v>
      </c>
      <c r="K3468" s="13" t="s">
        <v>166</v>
      </c>
      <c r="L3468" s="39" t="s">
        <v>99</v>
      </c>
      <c r="M3468" s="39" t="s">
        <v>266</v>
      </c>
      <c r="N3468" s="39"/>
      <c r="O3468" s="39"/>
      <c r="P3468" s="39">
        <v>0</v>
      </c>
      <c r="Q3468" s="39">
        <v>0</v>
      </c>
      <c r="R3468" s="39">
        <v>0</v>
      </c>
      <c r="S3468" s="39">
        <v>0</v>
      </c>
      <c r="T3468" s="39">
        <v>0</v>
      </c>
      <c r="U3468" s="39">
        <v>0</v>
      </c>
      <c r="V3468" s="39">
        <v>0</v>
      </c>
    </row>
    <row r="3469" spans="1:22" x14ac:dyDescent="0.3">
      <c r="A3469" s="22">
        <f>VLOOKUP(lex_jul_2014[[#This Row],[Locationid]],[1]LibPAS_data!$A$2:$D$264,4,FALSE)</f>
        <v>10528</v>
      </c>
      <c r="B3469" s="10" t="str">
        <f>TEXT(C3469,"yyyy")&amp;"-"&amp;"Q"&amp;LOOKUP(MONTH(C3469),{1,4,7,10},{1,2,3,4})</f>
        <v>2017-Q1</v>
      </c>
      <c r="C3469" s="19">
        <v>42736</v>
      </c>
      <c r="D3469" s="7">
        <f>YEAR(DATE(YEAR(lex_jul_2014[[#This Row],[Date]]),MONTH(lex_jul_2014[[#This Row],[Date]])+6,1))</f>
        <v>2017</v>
      </c>
      <c r="E3469" s="39" t="str">
        <f>TEXT(lex_jul_2014[[#This Row],[Date]],"YYYY")</f>
        <v>2017</v>
      </c>
      <c r="F3469" s="39" t="str">
        <f>TEXT(lex_jul_2014[[#This Row],[Date]],"MMM")</f>
        <v>Jan</v>
      </c>
      <c r="G3469" s="28" t="str">
        <f>VLOOKUP(K3469,[1]LibPAS_data!$A$2:$C$600,3,FALSE)</f>
        <v>Yavapai</v>
      </c>
      <c r="H3469" s="39">
        <v>14522</v>
      </c>
      <c r="J3469" s="28" t="str">
        <f>VLOOKUP(K3469,[1]LibPAS_data!$A$2:$C$601,2,FALSE)</f>
        <v>Chino Valley Public Library</v>
      </c>
      <c r="K3469" s="13" t="s">
        <v>167</v>
      </c>
      <c r="L3469" s="39" t="s">
        <v>57</v>
      </c>
      <c r="M3469" s="39" t="s">
        <v>266</v>
      </c>
      <c r="N3469" s="39"/>
      <c r="O3469" s="39"/>
      <c r="P3469" s="39">
        <v>0</v>
      </c>
      <c r="Q3469" s="39">
        <v>0</v>
      </c>
      <c r="R3469" s="39">
        <v>0</v>
      </c>
      <c r="S3469" s="39">
        <v>0</v>
      </c>
      <c r="T3469" s="39">
        <v>0</v>
      </c>
      <c r="U3469" s="39">
        <v>0</v>
      </c>
      <c r="V3469" s="39">
        <v>0</v>
      </c>
    </row>
    <row r="3470" spans="1:22" x14ac:dyDescent="0.3">
      <c r="A3470" s="22" t="e">
        <f>VLOOKUP(lex_jul_2014[[#This Row],[Locationid]],[1]LibPAS_data!$A$2:$D$264,4,FALSE)</f>
        <v>#N/A</v>
      </c>
      <c r="B3470" s="10" t="str">
        <f>TEXT(C3470,"yyyy")&amp;"-"&amp;"Q"&amp;LOOKUP(MONTH(C3470),{1,4,7,10},{1,2,3,4})</f>
        <v>2017-Q1</v>
      </c>
      <c r="C3470" s="19">
        <v>42736</v>
      </c>
      <c r="D3470" s="7">
        <f>YEAR(DATE(YEAR(lex_jul_2014[[#This Row],[Date]]),MONTH(lex_jul_2014[[#This Row],[Date]])+6,1))</f>
        <v>2017</v>
      </c>
      <c r="E3470" s="39" t="str">
        <f>TEXT(lex_jul_2014[[#This Row],[Date]],"YYYY")</f>
        <v>2017</v>
      </c>
      <c r="F3470" s="39" t="str">
        <f>TEXT(lex_jul_2014[[#This Row],[Date]],"MMM")</f>
        <v>Jan</v>
      </c>
      <c r="G3470" s="28" t="str">
        <f>VLOOKUP(K3470,[1]LibPAS_data!$A$2:$C$600,3,FALSE)</f>
        <v>Navajo</v>
      </c>
      <c r="H3470" s="39">
        <v>14494</v>
      </c>
      <c r="J3470" s="28" t="str">
        <f>VLOOKUP(K3470,[1]LibPAS_data!$A$2:$C$601,2,FALSE)</f>
        <v>Cibecue Community Library</v>
      </c>
      <c r="K3470" s="13" t="s">
        <v>168</v>
      </c>
      <c r="L3470" s="39" t="s">
        <v>116</v>
      </c>
      <c r="M3470" s="39" t="s">
        <v>266</v>
      </c>
      <c r="N3470" s="39"/>
      <c r="O3470" s="39"/>
      <c r="P3470" s="39">
        <v>0</v>
      </c>
      <c r="Q3470" s="39">
        <v>0</v>
      </c>
      <c r="R3470" s="39">
        <v>0</v>
      </c>
      <c r="S3470" s="39">
        <v>0</v>
      </c>
      <c r="T3470" s="39">
        <v>0</v>
      </c>
      <c r="U3470" s="39">
        <v>0</v>
      </c>
      <c r="V3470" s="39">
        <v>0</v>
      </c>
    </row>
    <row r="3471" spans="1:22" x14ac:dyDescent="0.3">
      <c r="A3471" s="22">
        <f>VLOOKUP(lex_jul_2014[[#This Row],[Locationid]],[1]LibPAS_data!$A$2:$D$264,4,FALSE)</f>
        <v>147983</v>
      </c>
      <c r="B3471" s="10" t="str">
        <f>TEXT(C3471,"yyyy")&amp;"-"&amp;"Q"&amp;LOOKUP(MONTH(C3471),{1,4,7,10},{1,2,3,4})</f>
        <v>2017-Q1</v>
      </c>
      <c r="C3471" s="19">
        <v>42736</v>
      </c>
      <c r="D3471" s="7">
        <f>YEAR(DATE(YEAR(lex_jul_2014[[#This Row],[Date]]),MONTH(lex_jul_2014[[#This Row],[Date]])+6,1))</f>
        <v>2017</v>
      </c>
      <c r="E3471" s="39" t="str">
        <f>TEXT(lex_jul_2014[[#This Row],[Date]],"YYYY")</f>
        <v>2017</v>
      </c>
      <c r="F3471" s="39" t="str">
        <f>TEXT(lex_jul_2014[[#This Row],[Date]],"MMM")</f>
        <v>Jan</v>
      </c>
      <c r="G3471" s="28" t="str">
        <f>VLOOKUP(K3471,[1]LibPAS_data!$A$2:$C$600,3,FALSE)</f>
        <v>Maricopa</v>
      </c>
      <c r="H3471" s="39">
        <v>12897</v>
      </c>
      <c r="J3471" s="28" t="str">
        <f>VLOOKUP(K3471,[1]LibPAS_data!$A$2:$C$601,2,FALSE)</f>
        <v>Mesa Public Library</v>
      </c>
      <c r="K3471" s="13" t="s">
        <v>210</v>
      </c>
      <c r="L3471" s="39" t="s">
        <v>98</v>
      </c>
      <c r="M3471" s="39" t="s">
        <v>266</v>
      </c>
      <c r="N3471" s="39"/>
      <c r="O3471" s="39"/>
      <c r="P3471" s="39">
        <v>3</v>
      </c>
      <c r="Q3471" s="39">
        <v>2</v>
      </c>
      <c r="R3471" s="39">
        <v>17</v>
      </c>
      <c r="S3471" s="39">
        <v>1</v>
      </c>
      <c r="T3471" s="39">
        <v>0</v>
      </c>
      <c r="U3471" s="39">
        <v>1</v>
      </c>
      <c r="V3471" s="39">
        <v>1</v>
      </c>
    </row>
    <row r="3472" spans="1:22" x14ac:dyDescent="0.3">
      <c r="A3472" s="22">
        <f>VLOOKUP(lex_jul_2014[[#This Row],[Locationid]],[1]LibPAS_data!$A$2:$D$264,4,FALSE)</f>
        <v>534</v>
      </c>
      <c r="B3472" s="10" t="str">
        <f>TEXT(C3472,"yyyy")&amp;"-"&amp;"Q"&amp;LOOKUP(MONTH(C3472),{1,4,7,10},{1,2,3,4})</f>
        <v>2017-Q1</v>
      </c>
      <c r="C3472" s="19">
        <v>42736</v>
      </c>
      <c r="D3472" s="7">
        <f>YEAR(DATE(YEAR(lex_jul_2014[[#This Row],[Date]]),MONTH(lex_jul_2014[[#This Row],[Date]])+6,1))</f>
        <v>2017</v>
      </c>
      <c r="E3472" s="39" t="str">
        <f>TEXT(lex_jul_2014[[#This Row],[Date]],"YYYY")</f>
        <v>2017</v>
      </c>
      <c r="F3472" s="39" t="str">
        <f>TEXT(lex_jul_2014[[#This Row],[Date]],"MMM")</f>
        <v>Jan</v>
      </c>
      <c r="G3472" s="28" t="str">
        <f>VLOOKUP(K3472,[1]LibPAS_data!$A$2:$C$600,3,FALSE)</f>
        <v>Yavapai</v>
      </c>
      <c r="H3472" s="39">
        <v>14509</v>
      </c>
      <c r="J3472" s="28" t="str">
        <f>VLOOKUP(K3472,[1]LibPAS_data!$A$2:$C$601,2,FALSE)</f>
        <v>Clark Memorial</v>
      </c>
      <c r="K3472" s="13" t="s">
        <v>269</v>
      </c>
      <c r="L3472" s="39" t="s">
        <v>283</v>
      </c>
      <c r="M3472" s="39" t="s">
        <v>266</v>
      </c>
      <c r="N3472" s="39"/>
      <c r="O3472" s="39"/>
      <c r="P3472" s="39">
        <v>0</v>
      </c>
      <c r="Q3472" s="39">
        <v>0</v>
      </c>
      <c r="R3472" s="39">
        <v>0</v>
      </c>
      <c r="S3472" s="39">
        <v>0</v>
      </c>
      <c r="T3472" s="39">
        <v>0</v>
      </c>
      <c r="U3472" s="39">
        <v>0</v>
      </c>
      <c r="V3472" s="39">
        <v>0</v>
      </c>
    </row>
    <row r="3473" spans="1:22" x14ac:dyDescent="0.3">
      <c r="A3473" s="22">
        <f>VLOOKUP(lex_jul_2014[[#This Row],[Locationid]],[1]LibPAS_data!$A$2:$D$264,4,FALSE)</f>
        <v>534</v>
      </c>
      <c r="B3473" s="10" t="str">
        <f>TEXT(C3473,"yyyy")&amp;"-"&amp;"Q"&amp;LOOKUP(MONTH(C3473),{1,4,7,10},{1,2,3,4})</f>
        <v>2017-Q1</v>
      </c>
      <c r="C3473" s="19">
        <v>42736</v>
      </c>
      <c r="D3473" s="7">
        <f>YEAR(DATE(YEAR(lex_jul_2014[[#This Row],[Date]]),MONTH(lex_jul_2014[[#This Row],[Date]])+6,1))</f>
        <v>2017</v>
      </c>
      <c r="E3473" s="39" t="str">
        <f>TEXT(lex_jul_2014[[#This Row],[Date]],"YYYY")</f>
        <v>2017</v>
      </c>
      <c r="F3473" s="39" t="str">
        <f>TEXT(lex_jul_2014[[#This Row],[Date]],"MMM")</f>
        <v>Jan</v>
      </c>
      <c r="G3473" s="28" t="str">
        <f>VLOOKUP(K3473,[1]LibPAS_data!$A$2:$C$600,3,FALSE)</f>
        <v>Yavapai</v>
      </c>
      <c r="H3473" s="39">
        <v>14538</v>
      </c>
      <c r="J3473" s="28" t="str">
        <f>VLOOKUP(K3473,[1]LibPAS_data!$A$2:$C$601,2,FALSE)</f>
        <v>Clark Memorial</v>
      </c>
      <c r="K3473" s="13" t="s">
        <v>269</v>
      </c>
      <c r="L3473" s="39" t="s">
        <v>268</v>
      </c>
      <c r="M3473" s="39" t="s">
        <v>266</v>
      </c>
      <c r="N3473" s="39"/>
      <c r="O3473" s="39"/>
      <c r="P3473" s="39">
        <v>0</v>
      </c>
      <c r="Q3473" s="39">
        <v>0</v>
      </c>
      <c r="R3473" s="39">
        <v>0</v>
      </c>
      <c r="S3473" s="39">
        <v>0</v>
      </c>
      <c r="T3473" s="39">
        <v>0</v>
      </c>
      <c r="U3473" s="39">
        <v>0</v>
      </c>
      <c r="V3473" s="39">
        <v>0</v>
      </c>
    </row>
    <row r="3474" spans="1:22" x14ac:dyDescent="0.3">
      <c r="A3474" s="22" t="e">
        <f>VLOOKUP(lex_jul_2014[[#This Row],[Locationid]],[1]LibPAS_data!$A$2:$D$264,4,FALSE)</f>
        <v>#N/A</v>
      </c>
      <c r="B3474" s="10" t="str">
        <f>TEXT(C3474,"yyyy")&amp;"-"&amp;"Q"&amp;LOOKUP(MONTH(C3474),{1,4,7,10},{1,2,3,4})</f>
        <v>2017-Q1</v>
      </c>
      <c r="C3474" s="19">
        <v>42736</v>
      </c>
      <c r="D3474" s="7">
        <f>YEAR(DATE(YEAR(lex_jul_2014[[#This Row],[Date]]),MONTH(lex_jul_2014[[#This Row],[Date]])+6,1))</f>
        <v>2017</v>
      </c>
      <c r="E3474" s="39" t="str">
        <f>TEXT(lex_jul_2014[[#This Row],[Date]],"YYYY")</f>
        <v>2017</v>
      </c>
      <c r="F3474" s="39" t="str">
        <f>TEXT(lex_jul_2014[[#This Row],[Date]],"MMM")</f>
        <v>Jan</v>
      </c>
      <c r="G3474" s="28" t="str">
        <f>VLOOKUP(K3474,[1]LibPAS_data!$A$2:$C$600,3,FALSE)</f>
        <v>Navajo</v>
      </c>
      <c r="H3474" s="39">
        <v>14495</v>
      </c>
      <c r="J3474" s="28" t="str">
        <f>VLOOKUP(K3474,[1]LibPAS_data!$A$2:$C$601,2,FALSE)</f>
        <v>Clay Springs Public Library</v>
      </c>
      <c r="K3474" s="13" t="s">
        <v>169</v>
      </c>
      <c r="L3474" s="39" t="s">
        <v>117</v>
      </c>
      <c r="M3474" s="39" t="s">
        <v>266</v>
      </c>
      <c r="N3474" s="39"/>
      <c r="O3474" s="39"/>
      <c r="P3474" s="39">
        <v>0</v>
      </c>
      <c r="Q3474" s="39">
        <v>0</v>
      </c>
      <c r="R3474" s="39">
        <v>0</v>
      </c>
      <c r="S3474" s="39">
        <v>0</v>
      </c>
      <c r="T3474" s="39">
        <v>0</v>
      </c>
      <c r="U3474" s="39">
        <v>0</v>
      </c>
      <c r="V3474" s="39">
        <v>0</v>
      </c>
    </row>
    <row r="3475" spans="1:22" x14ac:dyDescent="0.3">
      <c r="A3475" s="22">
        <f>VLOOKUP(lex_jul_2014[[#This Row],[Locationid]],[1]LibPAS_data!$A$2:$D$264,4,FALSE)</f>
        <v>503</v>
      </c>
      <c r="B3475" s="10" t="str">
        <f>TEXT(C3475,"yyyy")&amp;"-"&amp;"Q"&amp;LOOKUP(MONTH(C3475),{1,4,7,10},{1,2,3,4})</f>
        <v>2017-Q1</v>
      </c>
      <c r="C3475" s="19">
        <v>42736</v>
      </c>
      <c r="D3475" s="7">
        <f>YEAR(DATE(YEAR(lex_jul_2014[[#This Row],[Date]]),MONTH(lex_jul_2014[[#This Row],[Date]])+6,1))</f>
        <v>2017</v>
      </c>
      <c r="E3475" s="39" t="str">
        <f>TEXT(lex_jul_2014[[#This Row],[Date]],"YYYY")</f>
        <v>2017</v>
      </c>
      <c r="F3475" s="39" t="str">
        <f>TEXT(lex_jul_2014[[#This Row],[Date]],"MMM")</f>
        <v>Jan</v>
      </c>
      <c r="G3475" s="28" t="str">
        <f>VLOOKUP(K3475,[1]LibPAS_data!$A$2:$C$600,3,FALSE)</f>
        <v>Greenlee</v>
      </c>
      <c r="H3475" s="39">
        <v>14470</v>
      </c>
      <c r="J3475" s="28" t="str">
        <f>VLOOKUP(K3475,[1]LibPAS_data!$A$2:$C$601,2,FALSE)</f>
        <v>Clifton Public Library</v>
      </c>
      <c r="K3475" s="13" t="s">
        <v>170</v>
      </c>
      <c r="L3475" s="39" t="s">
        <v>72</v>
      </c>
      <c r="M3475" s="39" t="s">
        <v>266</v>
      </c>
      <c r="N3475" s="39"/>
      <c r="O3475" s="39"/>
      <c r="P3475" s="39">
        <v>0</v>
      </c>
      <c r="Q3475" s="39">
        <v>0</v>
      </c>
      <c r="R3475" s="39">
        <v>0</v>
      </c>
      <c r="S3475" s="39">
        <v>0</v>
      </c>
      <c r="T3475" s="39">
        <v>0</v>
      </c>
      <c r="U3475" s="39">
        <v>0</v>
      </c>
      <c r="V3475" s="39">
        <v>0</v>
      </c>
    </row>
    <row r="3476" spans="1:22" x14ac:dyDescent="0.3">
      <c r="A3476" s="22">
        <f>VLOOKUP(lex_jul_2014[[#This Row],[Locationid]],[1]LibPAS_data!$A$2:$D$264,4,FALSE)</f>
        <v>1469</v>
      </c>
      <c r="B3476" s="10" t="str">
        <f>TEXT(C3476,"yyyy")&amp;"-"&amp;"Q"&amp;LOOKUP(MONTH(C3476),{1,4,7,10},{1,2,3,4})</f>
        <v>2017-Q1</v>
      </c>
      <c r="C3476" s="19">
        <v>42736</v>
      </c>
      <c r="D3476" s="7">
        <f>YEAR(DATE(YEAR(lex_jul_2014[[#This Row],[Date]]),MONTH(lex_jul_2014[[#This Row],[Date]])+6,1))</f>
        <v>2017</v>
      </c>
      <c r="E3476" s="39" t="str">
        <f>TEXT(lex_jul_2014[[#This Row],[Date]],"YYYY")</f>
        <v>2017</v>
      </c>
      <c r="F3476" s="39" t="str">
        <f>TEXT(lex_jul_2014[[#This Row],[Date]],"MMM")</f>
        <v>Jan</v>
      </c>
      <c r="G3476" s="28" t="str">
        <f>VLOOKUP(K3476,[1]LibPAS_data!$A$2:$C$600,3,FALSE)</f>
        <v>Cochise</v>
      </c>
      <c r="H3476" s="39">
        <v>5783</v>
      </c>
      <c r="J3476" s="28" t="str">
        <f>VLOOKUP(K3476,[1]LibPAS_data!$A$2:$C$601,2,FALSE)</f>
        <v>Cochise County Library District</v>
      </c>
      <c r="K3476" s="13" t="s">
        <v>171</v>
      </c>
      <c r="L3476" s="39" t="s">
        <v>79</v>
      </c>
      <c r="M3476" s="39" t="s">
        <v>266</v>
      </c>
      <c r="N3476" s="39"/>
      <c r="O3476" s="39"/>
      <c r="P3476" s="39">
        <v>1</v>
      </c>
      <c r="Q3476" s="39">
        <v>1</v>
      </c>
      <c r="R3476" s="39">
        <v>2</v>
      </c>
      <c r="S3476" s="39">
        <v>0</v>
      </c>
      <c r="T3476" s="39">
        <v>0</v>
      </c>
      <c r="U3476" s="39">
        <v>0</v>
      </c>
      <c r="V3476" s="39">
        <v>0</v>
      </c>
    </row>
    <row r="3477" spans="1:22" x14ac:dyDescent="0.3">
      <c r="A3477" s="22">
        <f>VLOOKUP(lex_jul_2014[[#This Row],[Locationid]],[1]LibPAS_data!$A$2:$D$264,4,FALSE)</f>
        <v>150</v>
      </c>
      <c r="B3477" s="10" t="str">
        <f>TEXT(C3477,"yyyy")&amp;"-"&amp;"Q"&amp;LOOKUP(MONTH(C3477),{1,4,7,10},{1,2,3,4})</f>
        <v>2017-Q1</v>
      </c>
      <c r="C3477" s="19">
        <v>42736</v>
      </c>
      <c r="D3477" s="7">
        <f>YEAR(DATE(YEAR(lex_jul_2014[[#This Row],[Date]]),MONTH(lex_jul_2014[[#This Row],[Date]])+6,1))</f>
        <v>2017</v>
      </c>
      <c r="E3477" s="39" t="str">
        <f>TEXT(lex_jul_2014[[#This Row],[Date]],"YYYY")</f>
        <v>2017</v>
      </c>
      <c r="F3477" s="39" t="str">
        <f>TEXT(lex_jul_2014[[#This Row],[Date]],"MMM")</f>
        <v>Jan</v>
      </c>
      <c r="G3477" s="28" t="str">
        <f>VLOOKUP(K3477,[1]LibPAS_data!$A$2:$C$600,3,FALSE)</f>
        <v>Yuma</v>
      </c>
      <c r="H3477" s="39">
        <v>14528</v>
      </c>
      <c r="J3477" s="28" t="str">
        <f>VLOOKUP(K3477,[1]LibPAS_data!$A$2:$C$601,2,FALSE)</f>
        <v>Cocopah Tribal Library</v>
      </c>
      <c r="K3477" s="13" t="s">
        <v>172</v>
      </c>
      <c r="L3477" s="39" t="s">
        <v>142</v>
      </c>
      <c r="M3477" s="39" t="s">
        <v>266</v>
      </c>
      <c r="N3477" s="39"/>
      <c r="O3477" s="39"/>
      <c r="P3477" s="39">
        <v>0</v>
      </c>
      <c r="Q3477" s="39">
        <v>0</v>
      </c>
      <c r="R3477" s="39">
        <v>0</v>
      </c>
      <c r="S3477" s="39">
        <v>0</v>
      </c>
      <c r="T3477" s="39">
        <v>0</v>
      </c>
      <c r="U3477" s="39">
        <v>0</v>
      </c>
      <c r="V3477" s="39">
        <v>0</v>
      </c>
    </row>
    <row r="3478" spans="1:22" x14ac:dyDescent="0.3">
      <c r="A3478" s="22">
        <f>VLOOKUP(lex_jul_2014[[#This Row],[Locationid]],[1]LibPAS_data!$A$2:$D$264,4,FALSE)</f>
        <v>3352</v>
      </c>
      <c r="B3478" s="10" t="str">
        <f>TEXT(C3478,"yyyy")&amp;"-"&amp;"Q"&amp;LOOKUP(MONTH(C3478),{1,4,7,10},{1,2,3,4})</f>
        <v>2017-Q1</v>
      </c>
      <c r="C3478" s="19">
        <v>42736</v>
      </c>
      <c r="D3478" s="7">
        <f>YEAR(DATE(YEAR(lex_jul_2014[[#This Row],[Date]]),MONTH(lex_jul_2014[[#This Row],[Date]])+6,1))</f>
        <v>2017</v>
      </c>
      <c r="E3478" s="39" t="str">
        <f>TEXT(lex_jul_2014[[#This Row],[Date]],"YYYY")</f>
        <v>2017</v>
      </c>
      <c r="F3478" s="39" t="str">
        <f>TEXT(lex_jul_2014[[#This Row],[Date]],"MMM")</f>
        <v>Jan</v>
      </c>
      <c r="G3478" s="28" t="str">
        <f>VLOOKUP(K3478,[1]LibPAS_data!$A$2:$C$600,3,FALSE)</f>
        <v>La Paz</v>
      </c>
      <c r="H3478" s="39">
        <v>14324</v>
      </c>
      <c r="J3478" s="28" t="str">
        <f>VLOOKUP(K3478,[1]LibPAS_data!$A$2:$C$601,2,FALSE)</f>
        <v>Colorado River Indian Tribes Library</v>
      </c>
      <c r="K3478" s="13" t="s">
        <v>173</v>
      </c>
      <c r="L3478" s="39" t="s">
        <v>33</v>
      </c>
      <c r="M3478" s="39" t="s">
        <v>266</v>
      </c>
      <c r="N3478" s="39"/>
      <c r="O3478" s="39"/>
      <c r="P3478" s="39">
        <v>0</v>
      </c>
      <c r="Q3478" s="39">
        <v>0</v>
      </c>
      <c r="R3478" s="39">
        <v>0</v>
      </c>
      <c r="S3478" s="39">
        <v>0</v>
      </c>
      <c r="T3478" s="39">
        <v>0</v>
      </c>
      <c r="U3478" s="39">
        <v>0</v>
      </c>
      <c r="V3478" s="39">
        <v>0</v>
      </c>
    </row>
    <row r="3479" spans="1:22" x14ac:dyDescent="0.3">
      <c r="A3479" s="22" t="e">
        <f>VLOOKUP(lex_jul_2014[[#This Row],[Locationid]],[1]LibPAS_data!$A$2:$D$264,4,FALSE)</f>
        <v>#N/A</v>
      </c>
      <c r="B3479" s="10" t="str">
        <f>TEXT(C3479,"yyyy")&amp;"-"&amp;"Q"&amp;LOOKUP(MONTH(C3479),{1,4,7,10},{1,2,3,4})</f>
        <v>2017-Q1</v>
      </c>
      <c r="C3479" s="19">
        <v>42736</v>
      </c>
      <c r="D3479" s="7">
        <f>YEAR(DATE(YEAR(lex_jul_2014[[#This Row],[Date]]),MONTH(lex_jul_2014[[#This Row],[Date]])+6,1))</f>
        <v>2017</v>
      </c>
      <c r="E3479" s="39" t="str">
        <f>TEXT(lex_jul_2014[[#This Row],[Date]],"YYYY")</f>
        <v>2017</v>
      </c>
      <c r="F3479" s="39" t="str">
        <f>TEXT(lex_jul_2014[[#This Row],[Date]],"MMM")</f>
        <v>Jan</v>
      </c>
      <c r="G3479" s="28" t="str">
        <f>VLOOKUP(K3479,[1]LibPAS_data!$A$2:$C$600,3,FALSE)</f>
        <v>Yavapai</v>
      </c>
      <c r="H3479" s="39">
        <v>14540</v>
      </c>
      <c r="J3479" s="28" t="str">
        <f>VLOOKUP(K3479,[1]LibPAS_data!$A$2:$C$601,2,FALSE)</f>
        <v>Congress Public Library</v>
      </c>
      <c r="K3479" s="13" t="s">
        <v>174</v>
      </c>
      <c r="L3479" s="39" t="s">
        <v>58</v>
      </c>
      <c r="M3479" s="39" t="s">
        <v>266</v>
      </c>
      <c r="N3479" s="39"/>
      <c r="O3479" s="39"/>
      <c r="P3479" s="39">
        <v>0</v>
      </c>
      <c r="Q3479" s="39">
        <v>0</v>
      </c>
      <c r="R3479" s="39">
        <v>0</v>
      </c>
      <c r="S3479" s="39">
        <v>0</v>
      </c>
      <c r="T3479" s="39">
        <v>0</v>
      </c>
      <c r="U3479" s="39">
        <v>0</v>
      </c>
      <c r="V3479" s="39">
        <v>0</v>
      </c>
    </row>
    <row r="3480" spans="1:22" x14ac:dyDescent="0.3">
      <c r="A3480" s="22">
        <f>VLOOKUP(lex_jul_2014[[#This Row],[Locationid]],[1]LibPAS_data!$A$2:$D$264,4,FALSE)</f>
        <v>9676</v>
      </c>
      <c r="B3480" s="10" t="str">
        <f>TEXT(C3480,"yyyy")&amp;"-"&amp;"Q"&amp;LOOKUP(MONTH(C3480),{1,4,7,10},{1,2,3,4})</f>
        <v>2017-Q1</v>
      </c>
      <c r="C3480" s="19">
        <v>42736</v>
      </c>
      <c r="D3480" s="7">
        <f>YEAR(DATE(YEAR(lex_jul_2014[[#This Row],[Date]]),MONTH(lex_jul_2014[[#This Row],[Date]])+6,1))</f>
        <v>2017</v>
      </c>
      <c r="E3480" s="39" t="str">
        <f>TEXT(lex_jul_2014[[#This Row],[Date]],"YYYY")</f>
        <v>2017</v>
      </c>
      <c r="F3480" s="39" t="str">
        <f>TEXT(lex_jul_2014[[#This Row],[Date]],"MMM")</f>
        <v>Jan</v>
      </c>
      <c r="G3480" s="28" t="str">
        <f>VLOOKUP(K3480,[1]LibPAS_data!$A$2:$C$600,3,FALSE)</f>
        <v>Pinal</v>
      </c>
      <c r="H3480" s="39">
        <v>13836</v>
      </c>
      <c r="J3480" s="28" t="str">
        <f>VLOOKUP(K3480,[1]LibPAS_data!$A$2:$C$601,2,FALSE)</f>
        <v>Coolidge Public Library</v>
      </c>
      <c r="K3480" s="13" t="s">
        <v>175</v>
      </c>
      <c r="L3480" s="39" t="s">
        <v>16</v>
      </c>
      <c r="M3480" s="39" t="s">
        <v>266</v>
      </c>
      <c r="N3480" s="39"/>
      <c r="O3480" s="39"/>
      <c r="P3480" s="39">
        <v>0</v>
      </c>
      <c r="Q3480" s="39">
        <v>0</v>
      </c>
      <c r="R3480" s="39">
        <v>0</v>
      </c>
      <c r="S3480" s="39">
        <v>0</v>
      </c>
      <c r="T3480" s="39">
        <v>0</v>
      </c>
      <c r="U3480" s="39">
        <v>0</v>
      </c>
      <c r="V3480" s="39">
        <v>0</v>
      </c>
    </row>
    <row r="3481" spans="1:22" x14ac:dyDescent="0.3">
      <c r="A3481" s="22">
        <f>VLOOKUP(lex_jul_2014[[#This Row],[Locationid]],[1]LibPAS_data!$A$2:$D$264,4,FALSE)</f>
        <v>7546</v>
      </c>
      <c r="B3481" s="10" t="str">
        <f>TEXT(C3481,"yyyy")&amp;"-"&amp;"Q"&amp;LOOKUP(MONTH(C3481),{1,4,7,10},{1,2,3,4})</f>
        <v>2017-Q1</v>
      </c>
      <c r="C3481" s="19">
        <v>42736</v>
      </c>
      <c r="D3481" s="7">
        <f>YEAR(DATE(YEAR(lex_jul_2014[[#This Row],[Date]]),MONTH(lex_jul_2014[[#This Row],[Date]])+6,1))</f>
        <v>2017</v>
      </c>
      <c r="E3481" s="39" t="str">
        <f>TEXT(lex_jul_2014[[#This Row],[Date]],"YYYY")</f>
        <v>2017</v>
      </c>
      <c r="F3481" s="39" t="str">
        <f>TEXT(lex_jul_2014[[#This Row],[Date]],"MMM")</f>
        <v>Jan</v>
      </c>
      <c r="G3481" s="28" t="str">
        <f>VLOOKUP(K3481,[1]LibPAS_data!$A$2:$C$600,3,FALSE)</f>
        <v>Cochise</v>
      </c>
      <c r="H3481" s="39">
        <v>14446</v>
      </c>
      <c r="J3481" s="28" t="str">
        <f>VLOOKUP(K3481,[1]LibPAS_data!$A$2:$C$601,2,FALSE)</f>
        <v>Copper Queen Library</v>
      </c>
      <c r="K3481" s="13" t="s">
        <v>176</v>
      </c>
      <c r="L3481" s="39" t="s">
        <v>80</v>
      </c>
      <c r="M3481" s="39" t="s">
        <v>266</v>
      </c>
      <c r="N3481" s="39"/>
      <c r="O3481" s="39"/>
      <c r="P3481" s="39">
        <v>0</v>
      </c>
      <c r="Q3481" s="39">
        <v>0</v>
      </c>
      <c r="R3481" s="39">
        <v>0</v>
      </c>
      <c r="S3481" s="39">
        <v>0</v>
      </c>
      <c r="T3481" s="39">
        <v>0</v>
      </c>
      <c r="U3481" s="39">
        <v>0</v>
      </c>
      <c r="V3481" s="39">
        <v>0</v>
      </c>
    </row>
    <row r="3482" spans="1:22" x14ac:dyDescent="0.3">
      <c r="A3482" s="22" t="e">
        <f>VLOOKUP(lex_jul_2014[[#This Row],[Locationid]],[1]LibPAS_data!$A$2:$D$264,4,FALSE)</f>
        <v>#N/A</v>
      </c>
      <c r="B3482" s="10" t="str">
        <f>TEXT(C3482,"yyyy")&amp;"-"&amp;"Q"&amp;LOOKUP(MONTH(C3482),{1,4,7,10},{1,2,3,4})</f>
        <v>2017-Q1</v>
      </c>
      <c r="C3482" s="19">
        <v>42736</v>
      </c>
      <c r="D3482" s="7">
        <f>YEAR(DATE(YEAR(lex_jul_2014[[#This Row],[Date]]),MONTH(lex_jul_2014[[#This Row],[Date]])+6,1))</f>
        <v>2017</v>
      </c>
      <c r="E3482" s="39" t="str">
        <f>TEXT(lex_jul_2014[[#This Row],[Date]],"YYYY")</f>
        <v>2017</v>
      </c>
      <c r="F3482" s="39" t="str">
        <f>TEXT(lex_jul_2014[[#This Row],[Date]],"MMM")</f>
        <v>Jan</v>
      </c>
      <c r="G3482" s="28" t="str">
        <f>VLOOKUP(K3482,[1]LibPAS_data!$A$2:$C$600,3,FALSE)</f>
        <v>Yavapai</v>
      </c>
      <c r="H3482" s="39">
        <v>14541</v>
      </c>
      <c r="J3482" s="28" t="str">
        <f>VLOOKUP(K3482,[1]LibPAS_data!$A$2:$C$601,2,FALSE)</f>
        <v>Cordes Lakes Public Library</v>
      </c>
      <c r="K3482" s="13" t="s">
        <v>177</v>
      </c>
      <c r="L3482" s="39" t="s">
        <v>51</v>
      </c>
      <c r="M3482" s="39" t="s">
        <v>266</v>
      </c>
      <c r="N3482" s="39"/>
      <c r="O3482" s="39"/>
      <c r="P3482" s="39">
        <v>0</v>
      </c>
      <c r="Q3482" s="39">
        <v>0</v>
      </c>
      <c r="R3482" s="39">
        <v>0</v>
      </c>
      <c r="S3482" s="39">
        <v>0</v>
      </c>
      <c r="T3482" s="39">
        <v>0</v>
      </c>
      <c r="U3482" s="39">
        <v>0</v>
      </c>
      <c r="V3482" s="39">
        <v>0</v>
      </c>
    </row>
    <row r="3483" spans="1:22" x14ac:dyDescent="0.3">
      <c r="A3483" s="22">
        <f>VLOOKUP(lex_jul_2014[[#This Row],[Locationid]],[1]LibPAS_data!$A$2:$D$264,4,FALSE)</f>
        <v>12610</v>
      </c>
      <c r="B3483" s="10" t="str">
        <f>TEXT(C3483,"yyyy")&amp;"-"&amp;"Q"&amp;LOOKUP(MONTH(C3483),{1,4,7,10},{1,2,3,4})</f>
        <v>2017-Q1</v>
      </c>
      <c r="C3483" s="19">
        <v>42736</v>
      </c>
      <c r="D3483" s="7">
        <f>YEAR(DATE(YEAR(lex_jul_2014[[#This Row],[Date]]),MONTH(lex_jul_2014[[#This Row],[Date]])+6,1))</f>
        <v>2017</v>
      </c>
      <c r="E3483" s="39" t="str">
        <f>TEXT(lex_jul_2014[[#This Row],[Date]],"YYYY")</f>
        <v>2017</v>
      </c>
      <c r="F3483" s="39" t="str">
        <f>TEXT(lex_jul_2014[[#This Row],[Date]],"MMM")</f>
        <v>Jan</v>
      </c>
      <c r="G3483" s="28" t="str">
        <f>VLOOKUP(K3483,[1]LibPAS_data!$A$2:$C$600,3,FALSE)</f>
        <v>Yavapai</v>
      </c>
      <c r="H3483" s="39">
        <v>14517</v>
      </c>
      <c r="J3483" s="28" t="str">
        <f>VLOOKUP(K3483,[1]LibPAS_data!$A$2:$C$601,2,FALSE)</f>
        <v>Cottonwood Public Library</v>
      </c>
      <c r="K3483" s="13" t="s">
        <v>178</v>
      </c>
      <c r="L3483" s="39" t="s">
        <v>38</v>
      </c>
      <c r="M3483" s="39" t="s">
        <v>266</v>
      </c>
      <c r="N3483" s="39"/>
      <c r="O3483" s="39"/>
      <c r="P3483" s="39">
        <v>0</v>
      </c>
      <c r="Q3483" s="39">
        <v>0</v>
      </c>
      <c r="R3483" s="39">
        <v>0</v>
      </c>
      <c r="S3483" s="39">
        <v>0</v>
      </c>
      <c r="T3483" s="39">
        <v>0</v>
      </c>
      <c r="U3483" s="39">
        <v>0</v>
      </c>
      <c r="V3483" s="39">
        <v>0</v>
      </c>
    </row>
    <row r="3484" spans="1:22" x14ac:dyDescent="0.3">
      <c r="A3484" s="22" t="e">
        <f>VLOOKUP(lex_jul_2014[[#This Row],[Locationid]],[1]LibPAS_data!$A$2:$D$264,4,FALSE)</f>
        <v>#N/A</v>
      </c>
      <c r="B3484" s="10" t="str">
        <f>TEXT(C3484,"yyyy")&amp;"-"&amp;"Q"&amp;LOOKUP(MONTH(C3484),{1,4,7,10},{1,2,3,4})</f>
        <v>2017-Q1</v>
      </c>
      <c r="C3484" s="19">
        <v>42736</v>
      </c>
      <c r="D3484" s="7">
        <f>YEAR(DATE(YEAR(lex_jul_2014[[#This Row],[Date]]),MONTH(lex_jul_2014[[#This Row],[Date]])+6,1))</f>
        <v>2017</v>
      </c>
      <c r="E3484" s="39" t="str">
        <f>TEXT(lex_jul_2014[[#This Row],[Date]],"YYYY")</f>
        <v>2017</v>
      </c>
      <c r="F3484" s="39" t="str">
        <f>TEXT(lex_jul_2014[[#This Row],[Date]],"MMM")</f>
        <v>Jan</v>
      </c>
      <c r="G3484" s="28" t="str">
        <f>VLOOKUP(K3484,[1]LibPAS_data!$A$2:$C$600,3,FALSE)</f>
        <v>Yavapai</v>
      </c>
      <c r="H3484" s="39">
        <v>14542</v>
      </c>
      <c r="J3484" s="28" t="str">
        <f>VLOOKUP(K3484,[1]LibPAS_data!$A$2:$C$601,2,FALSE)</f>
        <v>Crown King Public Library</v>
      </c>
      <c r="K3484" s="13" t="s">
        <v>179</v>
      </c>
      <c r="L3484" s="39" t="s">
        <v>52</v>
      </c>
      <c r="M3484" s="39" t="s">
        <v>266</v>
      </c>
      <c r="N3484" s="39"/>
      <c r="O3484" s="39"/>
      <c r="P3484" s="39">
        <v>0</v>
      </c>
      <c r="Q3484" s="39">
        <v>0</v>
      </c>
      <c r="R3484" s="39">
        <v>0</v>
      </c>
      <c r="S3484" s="39">
        <v>0</v>
      </c>
      <c r="T3484" s="39">
        <v>0</v>
      </c>
      <c r="U3484" s="39">
        <v>0</v>
      </c>
      <c r="V3484" s="39">
        <v>0</v>
      </c>
    </row>
    <row r="3485" spans="1:22" x14ac:dyDescent="0.3">
      <c r="A3485" s="22">
        <f>VLOOKUP(lex_jul_2014[[#This Row],[Locationid]],[1]LibPAS_data!$A$2:$D$264,4,FALSE)</f>
        <v>7004</v>
      </c>
      <c r="B3485" s="10" t="str">
        <f>TEXT(C3485,"yyyy")&amp;"-"&amp;"Q"&amp;LOOKUP(MONTH(C3485),{1,4,7,10},{1,2,3,4})</f>
        <v>2017-Q1</v>
      </c>
      <c r="C3485" s="19">
        <v>42736</v>
      </c>
      <c r="D3485" s="7">
        <f>YEAR(DATE(YEAR(lex_jul_2014[[#This Row],[Date]]),MONTH(lex_jul_2014[[#This Row],[Date]])+6,1))</f>
        <v>2017</v>
      </c>
      <c r="E3485" s="39" t="str">
        <f>TEXT(lex_jul_2014[[#This Row],[Date]],"YYYY")</f>
        <v>2017</v>
      </c>
      <c r="F3485" s="39" t="str">
        <f>TEXT(lex_jul_2014[[#This Row],[Date]],"MMM")</f>
        <v>Jan</v>
      </c>
      <c r="G3485" s="28" t="str">
        <f>VLOOKUP(K3485,[1]LibPAS_data!$A$2:$C$600,3,FALSE)</f>
        <v>Maricopa</v>
      </c>
      <c r="H3485" s="39">
        <v>14477</v>
      </c>
      <c r="J3485" s="28" t="str">
        <f>VLOOKUP(K3485,[1]LibPAS_data!$A$2:$C$601,2,FALSE)</f>
        <v>Desert Foothills Branch Library</v>
      </c>
      <c r="K3485" s="13" t="s">
        <v>287</v>
      </c>
      <c r="L3485" s="39" t="s">
        <v>97</v>
      </c>
      <c r="M3485" s="39" t="s">
        <v>266</v>
      </c>
      <c r="N3485" s="39"/>
      <c r="O3485" s="39"/>
      <c r="P3485" s="39">
        <v>0</v>
      </c>
      <c r="Q3485" s="39">
        <v>0</v>
      </c>
      <c r="R3485" s="39">
        <v>0</v>
      </c>
      <c r="S3485" s="39">
        <v>0</v>
      </c>
      <c r="T3485" s="39">
        <v>0</v>
      </c>
      <c r="U3485" s="39">
        <v>0</v>
      </c>
      <c r="V3485" s="39">
        <v>0</v>
      </c>
    </row>
    <row r="3486" spans="1:22" x14ac:dyDescent="0.3">
      <c r="A3486" s="22" t="e">
        <f>VLOOKUP(lex_jul_2014[[#This Row],[Locationid]],[1]LibPAS_data!$A$2:$D$264,4,FALSE)</f>
        <v>#N/A</v>
      </c>
      <c r="B3486" s="10" t="str">
        <f>TEXT(C3486,"yyyy")&amp;"-"&amp;"Q"&amp;LOOKUP(MONTH(C3486),{1,4,7,10},{1,2,3,4})</f>
        <v>2017-Q1</v>
      </c>
      <c r="C3486" s="19">
        <v>42736</v>
      </c>
      <c r="D3486" s="7">
        <f>YEAR(DATE(YEAR(lex_jul_2014[[#This Row],[Date]]),MONTH(lex_jul_2014[[#This Row],[Date]])+6,1))</f>
        <v>2017</v>
      </c>
      <c r="E3486" s="39" t="str">
        <f>TEXT(lex_jul_2014[[#This Row],[Date]],"YYYY")</f>
        <v>2017</v>
      </c>
      <c r="F3486" s="39" t="str">
        <f>TEXT(lex_jul_2014[[#This Row],[Date]],"MMM")</f>
        <v>Jan</v>
      </c>
      <c r="G3486" s="28" t="str">
        <f>VLOOKUP(K3486,[1]LibPAS_data!$A$2:$C$600,3,FALSE)</f>
        <v>Yavapai</v>
      </c>
      <c r="H3486" s="39">
        <v>14545</v>
      </c>
      <c r="J3486" s="28" t="str">
        <f>VLOOKUP(K3486,[1]LibPAS_data!$A$2:$C$601,2,FALSE)</f>
        <v>Dewey-Humboldt Town Library</v>
      </c>
      <c r="K3486" s="13" t="s">
        <v>180</v>
      </c>
      <c r="L3486" s="39" t="s">
        <v>53</v>
      </c>
      <c r="M3486" s="39" t="s">
        <v>266</v>
      </c>
      <c r="N3486" s="39"/>
      <c r="O3486" s="39"/>
      <c r="P3486" s="39">
        <v>0</v>
      </c>
      <c r="Q3486" s="39">
        <v>0</v>
      </c>
      <c r="R3486" s="39">
        <v>0</v>
      </c>
      <c r="S3486" s="39">
        <v>0</v>
      </c>
      <c r="T3486" s="39">
        <v>0</v>
      </c>
      <c r="U3486" s="39">
        <v>0</v>
      </c>
      <c r="V3486" s="39">
        <v>0</v>
      </c>
    </row>
    <row r="3487" spans="1:22" x14ac:dyDescent="0.3">
      <c r="A3487" s="22">
        <f>VLOOKUP(lex_jul_2014[[#This Row],[Locationid]],[1]LibPAS_data!$A$2:$D$264,4,FALSE)</f>
        <v>21526</v>
      </c>
      <c r="B3487" s="10" t="str">
        <f>TEXT(C3487,"yyyy")&amp;"-"&amp;"Q"&amp;LOOKUP(MONTH(C3487),{1,4,7,10},{1,2,3,4})</f>
        <v>2017-Q1</v>
      </c>
      <c r="C3487" s="19">
        <v>42736</v>
      </c>
      <c r="D3487" s="7">
        <f>YEAR(DATE(YEAR(lex_jul_2014[[#This Row],[Date]]),MONTH(lex_jul_2014[[#This Row],[Date]])+6,1))</f>
        <v>2017</v>
      </c>
      <c r="E3487" s="39" t="str">
        <f>TEXT(lex_jul_2014[[#This Row],[Date]],"YYYY")</f>
        <v>2017</v>
      </c>
      <c r="F3487" s="39" t="str">
        <f>TEXT(lex_jul_2014[[#This Row],[Date]],"MMM")</f>
        <v>Jan</v>
      </c>
      <c r="G3487" s="28" t="str">
        <f>VLOOKUP(K3487,[1]LibPAS_data!$A$2:$C$600,3,FALSE)</f>
        <v>Cochise</v>
      </c>
      <c r="H3487" s="39">
        <v>14447</v>
      </c>
      <c r="J3487" s="28" t="str">
        <f>VLOOKUP(K3487,[1]LibPAS_data!$A$2:$C$601,2,FALSE)</f>
        <v>Douglas Public Library</v>
      </c>
      <c r="K3487" s="13" t="s">
        <v>181</v>
      </c>
      <c r="L3487" s="39" t="s">
        <v>81</v>
      </c>
      <c r="M3487" s="39" t="s">
        <v>266</v>
      </c>
      <c r="N3487" s="39"/>
      <c r="O3487" s="39"/>
      <c r="P3487" s="39">
        <v>0</v>
      </c>
      <c r="Q3487" s="39">
        <v>0</v>
      </c>
      <c r="R3487" s="39">
        <v>0</v>
      </c>
      <c r="S3487" s="39">
        <v>0</v>
      </c>
      <c r="T3487" s="39">
        <v>0</v>
      </c>
      <c r="U3487" s="39">
        <v>0</v>
      </c>
      <c r="V3487" s="39">
        <v>0</v>
      </c>
    </row>
    <row r="3488" spans="1:22" x14ac:dyDescent="0.3">
      <c r="A3488" s="22" t="e">
        <f>VLOOKUP(lex_jul_2014[[#This Row],[Locationid]],[1]LibPAS_data!$A$2:$D$264,4,FALSE)</f>
        <v>#N/A</v>
      </c>
      <c r="B3488" s="10" t="str">
        <f>TEXT(C3488,"yyyy")&amp;"-"&amp;"Q"&amp;LOOKUP(MONTH(C3488),{1,4,7,10},{1,2,3,4})</f>
        <v>2017-Q1</v>
      </c>
      <c r="C3488" s="19">
        <v>42736</v>
      </c>
      <c r="D3488" s="7">
        <f>YEAR(DATE(YEAR(lex_jul_2014[[#This Row],[Date]]),MONTH(lex_jul_2014[[#This Row],[Date]])+6,1))</f>
        <v>2017</v>
      </c>
      <c r="E3488" s="39" t="str">
        <f>TEXT(lex_jul_2014[[#This Row],[Date]],"YYYY")</f>
        <v>2017</v>
      </c>
      <c r="F3488" s="39" t="str">
        <f>TEXT(lex_jul_2014[[#This Row],[Date]],"MMM")</f>
        <v>Jan</v>
      </c>
      <c r="G3488" s="28" t="str">
        <f>VLOOKUP(K3488,[1]LibPAS_data!$A$2:$C$600,3,FALSE)</f>
        <v>Pima</v>
      </c>
      <c r="H3488" s="39">
        <v>14510</v>
      </c>
      <c r="J3488" s="28" t="str">
        <f>VLOOKUP(K3488,[1]LibPAS_data!$A$2:$C$601,2,FALSE)</f>
        <v>Dr. Fernando Escalante Comm Library</v>
      </c>
      <c r="K3488" s="13" t="s">
        <v>182</v>
      </c>
      <c r="L3488" s="39" t="s">
        <v>132</v>
      </c>
      <c r="M3488" s="39" t="s">
        <v>266</v>
      </c>
      <c r="N3488" s="39"/>
      <c r="O3488" s="39"/>
      <c r="P3488" s="39">
        <v>0</v>
      </c>
      <c r="Q3488" s="39">
        <v>0</v>
      </c>
      <c r="R3488" s="39">
        <v>0</v>
      </c>
      <c r="S3488" s="39">
        <v>0</v>
      </c>
      <c r="T3488" s="39">
        <v>0</v>
      </c>
      <c r="U3488" s="39">
        <v>0</v>
      </c>
      <c r="V3488" s="39">
        <v>0</v>
      </c>
    </row>
    <row r="3489" spans="1:22" x14ac:dyDescent="0.3">
      <c r="A3489" s="22">
        <f>VLOOKUP(lex_jul_2014[[#This Row],[Locationid]],[1]LibPAS_data!$A$2:$D$264,4,FALSE)</f>
        <v>1264</v>
      </c>
      <c r="B3489" s="10" t="str">
        <f>TEXT(C3489,"yyyy")&amp;"-"&amp;"Q"&amp;LOOKUP(MONTH(C3489),{1,4,7,10},{1,2,3,4})</f>
        <v>2017-Q1</v>
      </c>
      <c r="C3489" s="19">
        <v>42736</v>
      </c>
      <c r="D3489" s="7">
        <f>YEAR(DATE(YEAR(lex_jul_2014[[#This Row],[Date]]),MONTH(lex_jul_2014[[#This Row],[Date]])+6,1))</f>
        <v>2017</v>
      </c>
      <c r="E3489" s="39" t="str">
        <f>TEXT(lex_jul_2014[[#This Row],[Date]],"YYYY")</f>
        <v>2017</v>
      </c>
      <c r="F3489" s="39" t="str">
        <f>TEXT(lex_jul_2014[[#This Row],[Date]],"MMM")</f>
        <v>Jan</v>
      </c>
      <c r="G3489" s="28" t="str">
        <f>VLOOKUP(K3489,[1]LibPAS_data!$A$2:$C$600,3,FALSE)</f>
        <v>Greenlee</v>
      </c>
      <c r="H3489" s="39">
        <v>14468</v>
      </c>
      <c r="J3489" s="28" t="str">
        <f>VLOOKUP(K3489,[1]LibPAS_data!$A$2:$C$601,2,FALSE)</f>
        <v>Duncan Public Library</v>
      </c>
      <c r="K3489" s="13" t="s">
        <v>183</v>
      </c>
      <c r="L3489" s="39" t="s">
        <v>69</v>
      </c>
      <c r="M3489" s="39" t="s">
        <v>266</v>
      </c>
      <c r="N3489" s="39"/>
      <c r="O3489" s="39"/>
      <c r="P3489" s="39">
        <v>0</v>
      </c>
      <c r="Q3489" s="39">
        <v>0</v>
      </c>
      <c r="R3489" s="39">
        <v>0</v>
      </c>
      <c r="S3489" s="39">
        <v>0</v>
      </c>
      <c r="T3489" s="39">
        <v>0</v>
      </c>
      <c r="U3489" s="39">
        <v>0</v>
      </c>
      <c r="V3489" s="39">
        <v>0</v>
      </c>
    </row>
    <row r="3490" spans="1:22" x14ac:dyDescent="0.3">
      <c r="A3490" s="22">
        <f>VLOOKUP(lex_jul_2014[[#This Row],[Locationid]],[1]LibPAS_data!$A$2:$D$264,4,FALSE)</f>
        <v>3457</v>
      </c>
      <c r="B3490" s="10" t="str">
        <f>TEXT(C3490,"yyyy")&amp;"-"&amp;"Q"&amp;LOOKUP(MONTH(C3490),{1,4,7,10},{1,2,3,4})</f>
        <v>2017-Q1</v>
      </c>
      <c r="C3490" s="19">
        <v>42736</v>
      </c>
      <c r="D3490" s="7">
        <f>YEAR(DATE(YEAR(lex_jul_2014[[#This Row],[Date]]),MONTH(lex_jul_2014[[#This Row],[Date]])+6,1))</f>
        <v>2017</v>
      </c>
      <c r="E3490" s="39" t="str">
        <f>TEXT(lex_jul_2014[[#This Row],[Date]],"YYYY")</f>
        <v>2017</v>
      </c>
      <c r="F3490" s="39" t="str">
        <f>TEXT(lex_jul_2014[[#This Row],[Date]],"MMM")</f>
        <v>Jan</v>
      </c>
      <c r="G3490" s="28" t="str">
        <f>VLOOKUP(K3490,[1]LibPAS_data!$A$2:$C$600,3,FALSE)</f>
        <v>Pinal</v>
      </c>
      <c r="H3490" s="39">
        <v>13837</v>
      </c>
      <c r="J3490" s="28" t="str">
        <f>VLOOKUP(K3490,[1]LibPAS_data!$A$2:$C$601,2,FALSE)</f>
        <v>Eloy Santa Cruz Library</v>
      </c>
      <c r="K3490" s="13" t="s">
        <v>184</v>
      </c>
      <c r="L3490" s="39" t="s">
        <v>17</v>
      </c>
      <c r="M3490" s="39" t="s">
        <v>266</v>
      </c>
      <c r="N3490" s="39"/>
      <c r="O3490" s="39"/>
      <c r="P3490" s="39">
        <v>0</v>
      </c>
      <c r="Q3490" s="39">
        <v>0</v>
      </c>
      <c r="R3490" s="39">
        <v>0</v>
      </c>
      <c r="S3490" s="39">
        <v>0</v>
      </c>
      <c r="T3490" s="39">
        <v>0</v>
      </c>
      <c r="U3490" s="39">
        <v>0</v>
      </c>
      <c r="V3490" s="39">
        <v>0</v>
      </c>
    </row>
    <row r="3491" spans="1:22" x14ac:dyDescent="0.3">
      <c r="A3491" s="22">
        <f>VLOOKUP(lex_jul_2014[[#This Row],[Locationid]],[1]LibPAS_data!$A$2:$D$264,4,FALSE)</f>
        <v>6415</v>
      </c>
      <c r="B3491" s="10" t="str">
        <f>TEXT(C3491,"yyyy")&amp;"-"&amp;"Q"&amp;LOOKUP(MONTH(C3491),{1,4,7,10},{1,2,3,4})</f>
        <v>2017-Q1</v>
      </c>
      <c r="C3491" s="19">
        <v>42736</v>
      </c>
      <c r="D3491" s="7">
        <f>YEAR(DATE(YEAR(lex_jul_2014[[#This Row],[Date]]),MONTH(lex_jul_2014[[#This Row],[Date]])+6,1))</f>
        <v>2017</v>
      </c>
      <c r="E3491" s="39" t="str">
        <f>TEXT(lex_jul_2014[[#This Row],[Date]],"YYYY")</f>
        <v>2017</v>
      </c>
      <c r="F3491" s="39" t="str">
        <f>TEXT(lex_jul_2014[[#This Row],[Date]],"MMM")</f>
        <v>Jan</v>
      </c>
      <c r="G3491" s="28" t="str">
        <f>VLOOKUP(K3491,[1]LibPAS_data!$A$2:$C$600,3,FALSE)</f>
        <v>Cochise</v>
      </c>
      <c r="H3491" s="39">
        <v>14452</v>
      </c>
      <c r="J3491" s="28" t="str">
        <f>VLOOKUP(K3491,[1]LibPAS_data!$A$2:$C$601,2,FALSE)</f>
        <v>Elsie S. Hogan community Library</v>
      </c>
      <c r="K3491" s="13" t="s">
        <v>185</v>
      </c>
      <c r="L3491" s="39" t="s">
        <v>78</v>
      </c>
      <c r="M3491" s="39" t="s">
        <v>266</v>
      </c>
      <c r="N3491" s="39"/>
      <c r="O3491" s="39"/>
      <c r="P3491" s="39">
        <v>0</v>
      </c>
      <c r="Q3491" s="39">
        <v>0</v>
      </c>
      <c r="R3491" s="39">
        <v>0</v>
      </c>
      <c r="S3491" s="39">
        <v>0</v>
      </c>
      <c r="T3491" s="39">
        <v>0</v>
      </c>
      <c r="U3491" s="39">
        <v>0</v>
      </c>
      <c r="V3491" s="39">
        <v>0</v>
      </c>
    </row>
    <row r="3492" spans="1:22" x14ac:dyDescent="0.3">
      <c r="A3492" s="22">
        <f>VLOOKUP(lex_jul_2014[[#This Row],[Locationid]],[1]LibPAS_data!$A$2:$D$264,4,FALSE)</f>
        <v>72247</v>
      </c>
      <c r="B3492" s="10" t="str">
        <f>TEXT(C3492,"yyyy")&amp;"-"&amp;"Q"&amp;LOOKUP(MONTH(C3492),{1,4,7,10},{1,2,3,4})</f>
        <v>2017-Q1</v>
      </c>
      <c r="C3492" s="19">
        <v>42736</v>
      </c>
      <c r="D3492" s="7">
        <f>YEAR(DATE(YEAR(lex_jul_2014[[#This Row],[Date]]),MONTH(lex_jul_2014[[#This Row],[Date]])+6,1))</f>
        <v>2017</v>
      </c>
      <c r="E3492" s="39" t="str">
        <f>TEXT(lex_jul_2014[[#This Row],[Date]],"YYYY")</f>
        <v>2017</v>
      </c>
      <c r="F3492" s="39" t="str">
        <f>TEXT(lex_jul_2014[[#This Row],[Date]],"MMM")</f>
        <v>Jan</v>
      </c>
      <c r="G3492" s="28" t="str">
        <f>VLOOKUP(K3492,[1]LibPAS_data!$A$2:$C$600,3,FALSE)</f>
        <v>Coconino</v>
      </c>
      <c r="H3492" s="39">
        <v>5102</v>
      </c>
      <c r="J3492" s="28" t="str">
        <f>VLOOKUP(K3492,[1]LibPAS_data!$A$2:$C$601,2,FALSE)</f>
        <v>Flagstaff City-Coconino County Public Library</v>
      </c>
      <c r="K3492" s="13" t="s">
        <v>186</v>
      </c>
      <c r="L3492" s="39" t="s">
        <v>63</v>
      </c>
      <c r="M3492" s="39" t="s">
        <v>266</v>
      </c>
      <c r="N3492" s="39"/>
      <c r="O3492" s="39"/>
      <c r="P3492" s="39">
        <v>20</v>
      </c>
      <c r="Q3492" s="39">
        <v>2</v>
      </c>
      <c r="R3492" s="39">
        <v>37</v>
      </c>
      <c r="S3492" s="39">
        <v>9</v>
      </c>
      <c r="T3492" s="39">
        <v>4</v>
      </c>
      <c r="U3492" s="39">
        <v>1</v>
      </c>
      <c r="V3492" s="39">
        <v>0</v>
      </c>
    </row>
    <row r="3493" spans="1:22" x14ac:dyDescent="0.3">
      <c r="A3493" s="22">
        <f>VLOOKUP(lex_jul_2014[[#This Row],[Locationid]],[1]LibPAS_data!$A$2:$D$264,4,FALSE)</f>
        <v>12585</v>
      </c>
      <c r="B3493" s="10" t="str">
        <f>TEXT(C3493,"yyyy")&amp;"-"&amp;"Q"&amp;LOOKUP(MONTH(C3493),{1,4,7,10},{1,2,3,4})</f>
        <v>2017-Q1</v>
      </c>
      <c r="C3493" s="19">
        <v>42736</v>
      </c>
      <c r="D3493" s="7">
        <f>YEAR(DATE(YEAR(lex_jul_2014[[#This Row],[Date]]),MONTH(lex_jul_2014[[#This Row],[Date]])+6,1))</f>
        <v>2017</v>
      </c>
      <c r="E3493" s="39" t="str">
        <f>TEXT(lex_jul_2014[[#This Row],[Date]],"YYYY")</f>
        <v>2017</v>
      </c>
      <c r="F3493" s="39" t="str">
        <f>TEXT(lex_jul_2014[[#This Row],[Date]],"MMM")</f>
        <v>Jan</v>
      </c>
      <c r="G3493" s="28" t="str">
        <f>VLOOKUP(K3493,[1]LibPAS_data!$A$2:$C$600,3,FALSE)</f>
        <v>Pinal</v>
      </c>
      <c r="H3493" s="39">
        <v>13838</v>
      </c>
      <c r="J3493" s="28" t="str">
        <f>VLOOKUP(K3493,[1]LibPAS_data!$A$2:$C$601,2,FALSE)</f>
        <v>Florence Community Library</v>
      </c>
      <c r="K3493" s="13" t="s">
        <v>187</v>
      </c>
      <c r="L3493" s="39" t="s">
        <v>18</v>
      </c>
      <c r="M3493" s="39" t="s">
        <v>266</v>
      </c>
      <c r="N3493" s="39"/>
      <c r="O3493" s="39"/>
      <c r="P3493" s="39">
        <v>0</v>
      </c>
      <c r="Q3493" s="39">
        <v>0</v>
      </c>
      <c r="R3493" s="39">
        <v>0</v>
      </c>
      <c r="S3493" s="39">
        <v>0</v>
      </c>
      <c r="T3493" s="39">
        <v>0</v>
      </c>
      <c r="U3493" s="39">
        <v>0</v>
      </c>
      <c r="V3493" s="39">
        <v>0</v>
      </c>
    </row>
    <row r="3494" spans="1:22" x14ac:dyDescent="0.3">
      <c r="A3494" s="22" t="e">
        <f>VLOOKUP(lex_jul_2014[[#This Row],[Locationid]],[1]LibPAS_data!$A$2:$D$264,4,FALSE)</f>
        <v>#N/A</v>
      </c>
      <c r="B3494" s="10" t="str">
        <f>TEXT(C3494,"yyyy")&amp;"-"&amp;"Q"&amp;LOOKUP(MONTH(C3494),{1,4,7,10},{1,2,3,4})</f>
        <v>2017-Q1</v>
      </c>
      <c r="C3494" s="19">
        <v>42736</v>
      </c>
      <c r="D3494" s="7">
        <f>YEAR(DATE(YEAR(lex_jul_2014[[#This Row],[Date]]),MONTH(lex_jul_2014[[#This Row],[Date]])+6,1))</f>
        <v>2017</v>
      </c>
      <c r="E3494" s="39" t="str">
        <f>TEXT(lex_jul_2014[[#This Row],[Date]],"YYYY")</f>
        <v>2017</v>
      </c>
      <c r="F3494" s="39" t="str">
        <f>TEXT(lex_jul_2014[[#This Row],[Date]],"MMM")</f>
        <v>Jan</v>
      </c>
      <c r="G3494" s="28" t="str">
        <f>VLOOKUP(K3494,[1]LibPAS_data!$A$2:$C$600,3,FALSE)</f>
        <v>Coconino</v>
      </c>
      <c r="H3494" s="39">
        <v>14455</v>
      </c>
      <c r="J3494" s="28" t="str">
        <f>VLOOKUP(K3494,[1]LibPAS_data!$A$2:$C$601,2,FALSE)</f>
        <v>Forest Lakes Community Library</v>
      </c>
      <c r="K3494" s="13" t="s">
        <v>188</v>
      </c>
      <c r="L3494" s="39" t="s">
        <v>66</v>
      </c>
      <c r="M3494" s="39" t="s">
        <v>266</v>
      </c>
      <c r="N3494" s="39"/>
      <c r="O3494" s="39"/>
      <c r="P3494" s="39">
        <v>0</v>
      </c>
      <c r="Q3494" s="39">
        <v>0</v>
      </c>
      <c r="R3494" s="39">
        <v>0</v>
      </c>
      <c r="S3494" s="39">
        <v>0</v>
      </c>
      <c r="T3494" s="39">
        <v>0</v>
      </c>
      <c r="U3494" s="39">
        <v>0</v>
      </c>
      <c r="V3494" s="39">
        <v>0</v>
      </c>
    </row>
    <row r="3495" spans="1:22" x14ac:dyDescent="0.3">
      <c r="A3495" s="22">
        <f>VLOOKUP(lex_jul_2014[[#This Row],[Locationid]],[1]LibPAS_data!$A$2:$D$264,4,FALSE)</f>
        <v>1945</v>
      </c>
      <c r="B3495" s="10" t="str">
        <f>TEXT(C3495,"yyyy")&amp;"-"&amp;"Q"&amp;LOOKUP(MONTH(C3495),{1,4,7,10},{1,2,3,4})</f>
        <v>2017-Q1</v>
      </c>
      <c r="C3495" s="19">
        <v>42736</v>
      </c>
      <c r="D3495" s="7">
        <f>YEAR(DATE(YEAR(lex_jul_2014[[#This Row],[Date]]),MONTH(lex_jul_2014[[#This Row],[Date]])+6,1))</f>
        <v>2017</v>
      </c>
      <c r="E3495" s="39" t="str">
        <f>TEXT(lex_jul_2014[[#This Row],[Date]],"YYYY")</f>
        <v>2017</v>
      </c>
      <c r="F3495" s="39" t="str">
        <f>TEXT(lex_jul_2014[[#This Row],[Date]],"MMM")</f>
        <v>Jan</v>
      </c>
      <c r="G3495" s="28" t="str">
        <f>VLOOKUP(K3495,[1]LibPAS_data!$A$2:$C$600,3,FALSE)</f>
        <v>Coconino</v>
      </c>
      <c r="H3495" s="39">
        <v>14454</v>
      </c>
      <c r="J3495" s="28" t="str">
        <f>VLOOKUP(K3495,[1]LibPAS_data!$A$2:$C$601,2,FALSE)</f>
        <v>Fredonia Public Library</v>
      </c>
      <c r="K3495" s="13" t="s">
        <v>189</v>
      </c>
      <c r="L3495" s="39" t="s">
        <v>65</v>
      </c>
      <c r="M3495" s="39" t="s">
        <v>266</v>
      </c>
      <c r="N3495" s="39"/>
      <c r="O3495" s="39"/>
      <c r="P3495" s="39">
        <v>0</v>
      </c>
      <c r="Q3495" s="39">
        <v>0</v>
      </c>
      <c r="R3495" s="39">
        <v>0</v>
      </c>
      <c r="S3495" s="39">
        <v>0</v>
      </c>
      <c r="T3495" s="39">
        <v>0</v>
      </c>
      <c r="U3495" s="39">
        <v>0</v>
      </c>
      <c r="V3495" s="39">
        <v>0</v>
      </c>
    </row>
    <row r="3496" spans="1:22" x14ac:dyDescent="0.3">
      <c r="A3496" s="22">
        <f>VLOOKUP(lex_jul_2014[[#This Row],[Locationid]],[1]LibPAS_data!$A$2:$D$264,4,FALSE)</f>
        <v>829</v>
      </c>
      <c r="B3496" s="10" t="str">
        <f>TEXT(C3496,"yyyy")&amp;"-"&amp;"Q"&amp;LOOKUP(MONTH(C3496),{1,4,7,10},{1,2,3,4})</f>
        <v>2017-Q1</v>
      </c>
      <c r="C3496" s="19">
        <v>42736</v>
      </c>
      <c r="D3496" s="7">
        <f>YEAR(DATE(YEAR(lex_jul_2014[[#This Row],[Date]]),MONTH(lex_jul_2014[[#This Row],[Date]])+6,1))</f>
        <v>2017</v>
      </c>
      <c r="E3496" s="39" t="str">
        <f>TEXT(lex_jul_2014[[#This Row],[Date]],"YYYY")</f>
        <v>2017</v>
      </c>
      <c r="F3496" s="39" t="str">
        <f>TEXT(lex_jul_2014[[#This Row],[Date]],"MMM")</f>
        <v>Jan</v>
      </c>
      <c r="G3496" s="28" t="str">
        <f>VLOOKUP(K3496,[1]LibPAS_data!$A$2:$C$600,3,FALSE)</f>
        <v>Maricopa</v>
      </c>
      <c r="H3496" s="39">
        <v>14482</v>
      </c>
      <c r="J3496" s="28" t="str">
        <f>VLOOKUP(K3496,[1]LibPAS_data!$A$2:$C$601,2,FALSE)</f>
        <v>Ft. McDowell Yavapai Nation Tribal Lib</v>
      </c>
      <c r="K3496" s="13" t="s">
        <v>190</v>
      </c>
      <c r="L3496" s="39" t="s">
        <v>112</v>
      </c>
      <c r="M3496" s="39" t="s">
        <v>266</v>
      </c>
      <c r="N3496" s="39"/>
      <c r="O3496" s="39"/>
      <c r="P3496" s="39">
        <v>0</v>
      </c>
      <c r="Q3496" s="39">
        <v>0</v>
      </c>
      <c r="R3496" s="39">
        <v>0</v>
      </c>
      <c r="S3496" s="39">
        <v>0</v>
      </c>
      <c r="T3496" s="39">
        <v>0</v>
      </c>
      <c r="U3496" s="39">
        <v>0</v>
      </c>
      <c r="V3496" s="39">
        <v>0</v>
      </c>
    </row>
    <row r="3497" spans="1:22" x14ac:dyDescent="0.3">
      <c r="A3497" s="22">
        <f>VLOOKUP(lex_jul_2014[[#This Row],[Locationid]],[1]LibPAS_data!$A$2:$D$264,4,FALSE)</f>
        <v>72</v>
      </c>
      <c r="B3497" s="10" t="str">
        <f>TEXT(C3497,"yyyy")&amp;"-"&amp;"Q"&amp;LOOKUP(MONTH(C3497),{1,4,7,10},{1,2,3,4})</f>
        <v>2017-Q1</v>
      </c>
      <c r="C3497" s="19">
        <v>42736</v>
      </c>
      <c r="D3497" s="7">
        <f>YEAR(DATE(YEAR(lex_jul_2014[[#This Row],[Date]]),MONTH(lex_jul_2014[[#This Row],[Date]])+6,1))</f>
        <v>2017</v>
      </c>
      <c r="E3497" s="39" t="str">
        <f>TEXT(lex_jul_2014[[#This Row],[Date]],"YYYY")</f>
        <v>2017</v>
      </c>
      <c r="F3497" s="39" t="str">
        <f>TEXT(lex_jul_2014[[#This Row],[Date]],"MMM")</f>
        <v>Jan</v>
      </c>
      <c r="G3497" s="28" t="str">
        <f>VLOOKUP(K3497,[1]LibPAS_data!$A$2:$C$600,3,FALSE)</f>
        <v>Gila</v>
      </c>
      <c r="H3497" s="39">
        <v>5785</v>
      </c>
      <c r="J3497" s="28" t="str">
        <f>VLOOKUP(K3497,[1]LibPAS_data!$A$2:$C$601,2,FALSE)</f>
        <v>Gila County Library District</v>
      </c>
      <c r="K3497" s="13" t="s">
        <v>191</v>
      </c>
      <c r="L3497" s="39" t="s">
        <v>87</v>
      </c>
      <c r="M3497" s="39" t="s">
        <v>266</v>
      </c>
      <c r="N3497" s="39"/>
      <c r="O3497" s="39"/>
      <c r="P3497" s="39">
        <v>4</v>
      </c>
      <c r="Q3497" s="39">
        <v>3</v>
      </c>
      <c r="R3497" s="39">
        <v>15</v>
      </c>
      <c r="S3497" s="39">
        <v>1</v>
      </c>
      <c r="T3497" s="39">
        <v>1</v>
      </c>
      <c r="U3497" s="39">
        <v>2</v>
      </c>
      <c r="V3497" s="39">
        <v>0</v>
      </c>
    </row>
    <row r="3498" spans="1:22" x14ac:dyDescent="0.3">
      <c r="A3498" s="22">
        <f>VLOOKUP(lex_jul_2014[[#This Row],[Locationid]],[1]LibPAS_data!$A$2:$D$264,4,FALSE)</f>
        <v>102303</v>
      </c>
      <c r="B3498" s="10" t="str">
        <f>TEXT(C3498,"yyyy")&amp;"-"&amp;"Q"&amp;LOOKUP(MONTH(C3498),{1,4,7,10},{1,2,3,4})</f>
        <v>2017-Q1</v>
      </c>
      <c r="C3498" s="19">
        <v>42736</v>
      </c>
      <c r="D3498" s="7">
        <f>YEAR(DATE(YEAR(lex_jul_2014[[#This Row],[Date]]),MONTH(lex_jul_2014[[#This Row],[Date]])+6,1))</f>
        <v>2017</v>
      </c>
      <c r="E3498" s="39" t="str">
        <f>TEXT(lex_jul_2014[[#This Row],[Date]],"YYYY")</f>
        <v>2017</v>
      </c>
      <c r="F3498" s="39" t="str">
        <f>TEXT(lex_jul_2014[[#This Row],[Date]],"MMM")</f>
        <v>Jan</v>
      </c>
      <c r="G3498" s="28" t="str">
        <f>VLOOKUP(K3498,[1]LibPAS_data!$A$2:$C$600,3,FALSE)</f>
        <v>Maricopa</v>
      </c>
      <c r="H3498" s="39">
        <v>14479</v>
      </c>
      <c r="J3498" s="28" t="str">
        <f>VLOOKUP(K3498,[1]LibPAS_data!$A$2:$C$601,2,FALSE)</f>
        <v xml:space="preserve">Glendale Public Library </v>
      </c>
      <c r="K3498" s="13" t="s">
        <v>192</v>
      </c>
      <c r="L3498" s="39" t="s">
        <v>102</v>
      </c>
      <c r="M3498" s="39" t="s">
        <v>266</v>
      </c>
      <c r="N3498" s="39"/>
      <c r="O3498" s="39"/>
      <c r="P3498" s="39">
        <v>1</v>
      </c>
      <c r="Q3498" s="39">
        <v>1</v>
      </c>
      <c r="R3498" s="39">
        <v>2</v>
      </c>
      <c r="S3498" s="39">
        <v>0</v>
      </c>
      <c r="T3498" s="39">
        <v>0</v>
      </c>
      <c r="U3498" s="39">
        <v>0</v>
      </c>
      <c r="V3498" s="39">
        <v>0</v>
      </c>
    </row>
    <row r="3499" spans="1:22" x14ac:dyDescent="0.3">
      <c r="A3499" s="22" t="e">
        <f>VLOOKUP(lex_jul_2014[[#This Row],[Locationid]],[1]LibPAS_data!$A$2:$D$264,4,FALSE)</f>
        <v>#N/A</v>
      </c>
      <c r="B3499" s="10" t="str">
        <f>TEXT(C3499,"yyyy")&amp;"-"&amp;"Q"&amp;LOOKUP(MONTH(C3499),{1,4,7,10},{1,2,3,4})</f>
        <v>2017-Q1</v>
      </c>
      <c r="C3499" s="19">
        <v>42736</v>
      </c>
      <c r="D3499" s="7">
        <f>YEAR(DATE(YEAR(lex_jul_2014[[#This Row],[Date]]),MONTH(lex_jul_2014[[#This Row],[Date]])+6,1))</f>
        <v>2017</v>
      </c>
      <c r="E3499" s="39" t="str">
        <f>TEXT(lex_jul_2014[[#This Row],[Date]],"YYYY")</f>
        <v>2017</v>
      </c>
      <c r="F3499" s="39" t="str">
        <f>TEXT(lex_jul_2014[[#This Row],[Date]],"MMM")</f>
        <v>Jan</v>
      </c>
      <c r="G3499" s="28" t="str">
        <f>VLOOKUP(K3499,[1]LibPAS_data!$A$2:$C$600,3,FALSE)</f>
        <v>Coconino</v>
      </c>
      <c r="H3499" s="39">
        <v>14456</v>
      </c>
      <c r="J3499" s="28" t="str">
        <f>VLOOKUP(K3499,[1]LibPAS_data!$A$2:$C$601,2,FALSE)</f>
        <v>Grand Canyon Community Library</v>
      </c>
      <c r="K3499" s="13" t="s">
        <v>193</v>
      </c>
      <c r="L3499" s="39" t="s">
        <v>67</v>
      </c>
      <c r="M3499" s="39" t="s">
        <v>266</v>
      </c>
      <c r="N3499" s="39"/>
      <c r="O3499" s="39"/>
      <c r="P3499" s="39">
        <v>0</v>
      </c>
      <c r="Q3499" s="39">
        <v>0</v>
      </c>
      <c r="R3499" s="39">
        <v>0</v>
      </c>
      <c r="S3499" s="39">
        <v>0</v>
      </c>
      <c r="T3499" s="39">
        <v>0</v>
      </c>
      <c r="U3499" s="39">
        <v>0</v>
      </c>
      <c r="V3499" s="39">
        <v>0</v>
      </c>
    </row>
    <row r="3500" spans="1:22" x14ac:dyDescent="0.3">
      <c r="A3500" s="22" t="e">
        <f>VLOOKUP(lex_jul_2014[[#This Row],[Locationid]],[1]LibPAS_data!$A$2:$D$264,4,FALSE)</f>
        <v>#N/A</v>
      </c>
      <c r="B3500" s="10" t="str">
        <f>TEXT(C3500,"yyyy")&amp;"-"&amp;"Q"&amp;LOOKUP(MONTH(C3500),{1,4,7,10},{1,2,3,4})</f>
        <v>2017-Q1</v>
      </c>
      <c r="C3500" s="19">
        <v>42736</v>
      </c>
      <c r="D3500" s="7">
        <f>YEAR(DATE(YEAR(lex_jul_2014[[#This Row],[Date]]),MONTH(lex_jul_2014[[#This Row],[Date]])+6,1))</f>
        <v>2017</v>
      </c>
      <c r="E3500" s="39" t="str">
        <f>TEXT(lex_jul_2014[[#This Row],[Date]],"YYYY")</f>
        <v>2017</v>
      </c>
      <c r="F3500" s="39" t="str">
        <f>TEXT(lex_jul_2014[[#This Row],[Date]],"MMM")</f>
        <v>Jan</v>
      </c>
      <c r="G3500" s="28" t="str">
        <f>VLOOKUP(K3500,[1]LibPAS_data!$A$2:$C$600,3,FALSE)</f>
        <v>Greenlee</v>
      </c>
      <c r="H3500" s="39">
        <v>14366</v>
      </c>
      <c r="J3500" s="28" t="str">
        <f>VLOOKUP(K3500,[1]LibPAS_data!$A$2:$C$601,2,FALSE)</f>
        <v>Greenlee County Library</v>
      </c>
      <c r="K3500" s="13" t="s">
        <v>194</v>
      </c>
      <c r="L3500" s="39" t="s">
        <v>73</v>
      </c>
      <c r="M3500" s="39" t="s">
        <v>266</v>
      </c>
      <c r="N3500" s="39"/>
      <c r="O3500" s="39"/>
      <c r="P3500" s="39">
        <v>0</v>
      </c>
      <c r="Q3500" s="39">
        <v>0</v>
      </c>
      <c r="R3500" s="39">
        <v>0</v>
      </c>
      <c r="S3500" s="39">
        <v>0</v>
      </c>
      <c r="T3500" s="39">
        <v>0</v>
      </c>
      <c r="U3500" s="39">
        <v>0</v>
      </c>
      <c r="V3500" s="39">
        <v>0</v>
      </c>
    </row>
    <row r="3501" spans="1:22" x14ac:dyDescent="0.3">
      <c r="A3501" s="22">
        <f>VLOOKUP(lex_jul_2014[[#This Row],[Locationid]],[1]LibPAS_data!$A$2:$D$264,4,FALSE)</f>
        <v>2397</v>
      </c>
      <c r="B3501" s="10" t="str">
        <f>TEXT(C3501,"yyyy")&amp;"-"&amp;"Q"&amp;LOOKUP(MONTH(C3501),{1,4,7,10},{1,2,3,4})</f>
        <v>2017-Q1</v>
      </c>
      <c r="C3501" s="19">
        <v>42736</v>
      </c>
      <c r="D3501" s="7">
        <f>YEAR(DATE(YEAR(lex_jul_2014[[#This Row],[Date]]),MONTH(lex_jul_2014[[#This Row],[Date]])+6,1))</f>
        <v>2017</v>
      </c>
      <c r="E3501" s="39" t="str">
        <f>TEXT(lex_jul_2014[[#This Row],[Date]],"YYYY")</f>
        <v>2017</v>
      </c>
      <c r="F3501" s="39" t="str">
        <f>TEXT(lex_jul_2014[[#This Row],[Date]],"MMM")</f>
        <v>Jan</v>
      </c>
      <c r="G3501" s="28" t="str">
        <f>VLOOKUP(K3501,[1]LibPAS_data!$A$2:$C$600,3,FALSE)</f>
        <v>Navajo</v>
      </c>
      <c r="H3501" s="39">
        <v>14496</v>
      </c>
      <c r="J3501" s="28" t="str">
        <f>VLOOKUP(K3501,[1]LibPAS_data!$A$2:$C$601,2,FALSE)</f>
        <v>Holbrook Public Library</v>
      </c>
      <c r="K3501" s="13" t="s">
        <v>195</v>
      </c>
      <c r="L3501" s="39" t="s">
        <v>118</v>
      </c>
      <c r="M3501" s="39" t="s">
        <v>266</v>
      </c>
      <c r="N3501" s="39"/>
      <c r="O3501" s="39"/>
      <c r="P3501" s="39">
        <v>0</v>
      </c>
      <c r="Q3501" s="39">
        <v>0</v>
      </c>
      <c r="R3501" s="39">
        <v>0</v>
      </c>
      <c r="S3501" s="39">
        <v>0</v>
      </c>
      <c r="T3501" s="39">
        <v>0</v>
      </c>
      <c r="U3501" s="39">
        <v>0</v>
      </c>
      <c r="V3501" s="39">
        <v>0</v>
      </c>
    </row>
    <row r="3502" spans="1:22" x14ac:dyDescent="0.3">
      <c r="A3502" s="22">
        <f>VLOOKUP(lex_jul_2014[[#This Row],[Locationid]],[1]LibPAS_data!$A$2:$D$264,4,FALSE)</f>
        <v>1827</v>
      </c>
      <c r="B3502" s="10" t="str">
        <f>TEXT(C3502,"yyyy")&amp;"-"&amp;"Q"&amp;LOOKUP(MONTH(C3502),{1,4,7,10},{1,2,3,4})</f>
        <v>2017-Q1</v>
      </c>
      <c r="C3502" s="19">
        <v>42736</v>
      </c>
      <c r="D3502" s="7">
        <f>YEAR(DATE(YEAR(lex_jul_2014[[#This Row],[Date]]),MONTH(lex_jul_2014[[#This Row],[Date]])+6,1))</f>
        <v>2017</v>
      </c>
      <c r="E3502" s="39" t="str">
        <f>TEXT(lex_jul_2014[[#This Row],[Date]],"YYYY")</f>
        <v>2017</v>
      </c>
      <c r="F3502" s="39" t="str">
        <f>TEXT(lex_jul_2014[[#This Row],[Date]],"MMM")</f>
        <v>Jan</v>
      </c>
      <c r="G3502" s="28" t="str">
        <f>VLOOKUP(K3502,[1]LibPAS_data!$A$2:$C$600,3,FALSE)</f>
        <v>Navajo</v>
      </c>
      <c r="H3502" s="39">
        <v>14497</v>
      </c>
      <c r="J3502" s="28" t="str">
        <f>VLOOKUP(K3502,[1]LibPAS_data!$A$2:$C$601,2,FALSE)</f>
        <v>Hopi Public Library</v>
      </c>
      <c r="K3502" s="13" t="s">
        <v>196</v>
      </c>
      <c r="L3502" s="39" t="s">
        <v>119</v>
      </c>
      <c r="M3502" s="39" t="s">
        <v>266</v>
      </c>
      <c r="N3502" s="39"/>
      <c r="O3502" s="39"/>
      <c r="P3502" s="39">
        <v>0</v>
      </c>
      <c r="Q3502" s="39">
        <v>0</v>
      </c>
      <c r="R3502" s="39">
        <v>0</v>
      </c>
      <c r="S3502" s="39">
        <v>0</v>
      </c>
      <c r="T3502" s="39">
        <v>0</v>
      </c>
      <c r="U3502" s="39">
        <v>0</v>
      </c>
      <c r="V3502" s="39">
        <v>0</v>
      </c>
    </row>
    <row r="3503" spans="1:22" x14ac:dyDescent="0.3">
      <c r="A3503" s="22">
        <f>VLOOKUP(lex_jul_2014[[#This Row],[Locationid]],[1]LibPAS_data!$A$2:$D$264,4,FALSE)</f>
        <v>1694</v>
      </c>
      <c r="B3503" s="10" t="str">
        <f>TEXT(C3503,"yyyy")&amp;"-"&amp;"Q"&amp;LOOKUP(MONTH(C3503),{1,4,7,10},{1,2,3,4})</f>
        <v>2017-Q1</v>
      </c>
      <c r="C3503" s="19">
        <v>42736</v>
      </c>
      <c r="D3503" s="7">
        <f>YEAR(DATE(YEAR(lex_jul_2014[[#This Row],[Date]]),MONTH(lex_jul_2014[[#This Row],[Date]])+6,1))</f>
        <v>2017</v>
      </c>
      <c r="E3503" s="39" t="str">
        <f>TEXT(lex_jul_2014[[#This Row],[Date]],"YYYY")</f>
        <v>2017</v>
      </c>
      <c r="F3503" s="39" t="str">
        <f>TEXT(lex_jul_2014[[#This Row],[Date]],"MMM")</f>
        <v>Jan</v>
      </c>
      <c r="G3503" s="28" t="str">
        <f>VLOOKUP(K3503,[1]LibPAS_data!$A$2:$C$600,3,FALSE)</f>
        <v>Cochise</v>
      </c>
      <c r="H3503" s="39">
        <v>14449</v>
      </c>
      <c r="J3503" s="28" t="str">
        <f>VLOOKUP(K3503,[1]LibPAS_data!$A$2:$C$601,2,FALSE)</f>
        <v>Huachuca City Public Library</v>
      </c>
      <c r="K3503" s="13" t="s">
        <v>197</v>
      </c>
      <c r="L3503" s="39" t="s">
        <v>83</v>
      </c>
      <c r="M3503" s="39" t="s">
        <v>266</v>
      </c>
      <c r="N3503" s="39"/>
      <c r="O3503" s="39"/>
      <c r="P3503" s="39">
        <v>0</v>
      </c>
      <c r="Q3503" s="39">
        <v>0</v>
      </c>
      <c r="R3503" s="39">
        <v>0</v>
      </c>
      <c r="S3503" s="39">
        <v>0</v>
      </c>
      <c r="T3503" s="39">
        <v>0</v>
      </c>
      <c r="U3503" s="39">
        <v>0</v>
      </c>
      <c r="V3503" s="39">
        <v>0</v>
      </c>
    </row>
    <row r="3504" spans="1:22" x14ac:dyDescent="0.3">
      <c r="A3504" s="22" t="str">
        <f>VLOOKUP(lex_jul_2014[[#This Row],[Locationid]],[1]LibPAS_data!$A$2:$D$264,4,FALSE)</f>
        <v>N/A</v>
      </c>
      <c r="B3504" s="10" t="str">
        <f>TEXT(C3504,"yyyy")&amp;"-"&amp;"Q"&amp;LOOKUP(MONTH(C3504),{1,4,7,10},{1,2,3,4})</f>
        <v>2017-Q1</v>
      </c>
      <c r="C3504" s="19">
        <v>42736</v>
      </c>
      <c r="D3504" s="7">
        <f>YEAR(DATE(YEAR(lex_jul_2014[[#This Row],[Date]]),MONTH(lex_jul_2014[[#This Row],[Date]])+6,1))</f>
        <v>2017</v>
      </c>
      <c r="E3504" s="39" t="str">
        <f>TEXT(lex_jul_2014[[#This Row],[Date]],"YYYY")</f>
        <v>2017</v>
      </c>
      <c r="F3504" s="39" t="str">
        <f>TEXT(lex_jul_2014[[#This Row],[Date]],"MMM")</f>
        <v>Jan</v>
      </c>
      <c r="G3504" s="28" t="str">
        <f>VLOOKUP(K3504,[1]LibPAS_data!$A$2:$C$600,3,FALSE)</f>
        <v>Pinal</v>
      </c>
      <c r="H3504" s="39">
        <v>14442</v>
      </c>
      <c r="J3504" s="28" t="str">
        <f>VLOOKUP(K3504,[1]LibPAS_data!$A$2:$C$601,2,FALSE)</f>
        <v>Ira H. Hayes Memorial Library</v>
      </c>
      <c r="K3504" s="13" t="s">
        <v>198</v>
      </c>
      <c r="L3504" s="39" t="s">
        <v>12</v>
      </c>
      <c r="M3504" s="39" t="s">
        <v>266</v>
      </c>
      <c r="N3504" s="39"/>
      <c r="O3504" s="39"/>
      <c r="P3504" s="39">
        <v>0</v>
      </c>
      <c r="Q3504" s="39">
        <v>0</v>
      </c>
      <c r="R3504" s="39">
        <v>0</v>
      </c>
      <c r="S3504" s="39">
        <v>0</v>
      </c>
      <c r="T3504" s="39">
        <v>0</v>
      </c>
      <c r="U3504" s="39">
        <v>0</v>
      </c>
      <c r="V3504" s="39">
        <v>0</v>
      </c>
    </row>
    <row r="3505" spans="1:22" x14ac:dyDescent="0.3">
      <c r="A3505" s="22">
        <f>VLOOKUP(lex_jul_2014[[#This Row],[Locationid]],[1]LibPAS_data!$A$2:$D$264,4,FALSE)</f>
        <v>2991</v>
      </c>
      <c r="B3505" s="10" t="str">
        <f>TEXT(C3505,"yyyy")&amp;"-"&amp;"Q"&amp;LOOKUP(MONTH(C3505),{1,4,7,10},{1,2,3,4})</f>
        <v>2017-Q1</v>
      </c>
      <c r="C3505" s="19">
        <v>42736</v>
      </c>
      <c r="D3505" s="7">
        <f>YEAR(DATE(YEAR(lex_jul_2014[[#This Row],[Date]]),MONTH(lex_jul_2014[[#This Row],[Date]])+6,1))</f>
        <v>2017</v>
      </c>
      <c r="E3505" s="39" t="str">
        <f>TEXT(lex_jul_2014[[#This Row],[Date]],"YYYY")</f>
        <v>2017</v>
      </c>
      <c r="F3505" s="39" t="str">
        <f>TEXT(lex_jul_2014[[#This Row],[Date]],"MMM")</f>
        <v>Jan</v>
      </c>
      <c r="G3505" s="28" t="str">
        <f>VLOOKUP(K3505,[1]LibPAS_data!$A$2:$C$600,3,FALSE)</f>
        <v>Gila</v>
      </c>
      <c r="H3505" s="39">
        <v>14461</v>
      </c>
      <c r="J3505" s="28" t="str">
        <f>VLOOKUP(K3505,[1]LibPAS_data!$A$2:$C$601,2,FALSE)</f>
        <v>Isabelle Hunt Memorial Public Library</v>
      </c>
      <c r="K3505" s="13" t="s">
        <v>199</v>
      </c>
      <c r="L3505" s="39" t="s">
        <v>88</v>
      </c>
      <c r="M3505" s="39" t="s">
        <v>266</v>
      </c>
      <c r="N3505" s="39"/>
      <c r="O3505" s="39"/>
      <c r="P3505" s="39">
        <v>0</v>
      </c>
      <c r="Q3505" s="39">
        <v>0</v>
      </c>
      <c r="R3505" s="39">
        <v>0</v>
      </c>
      <c r="S3505" s="39">
        <v>0</v>
      </c>
      <c r="T3505" s="39">
        <v>0</v>
      </c>
      <c r="U3505" s="39">
        <v>0</v>
      </c>
      <c r="V3505" s="39">
        <v>0</v>
      </c>
    </row>
    <row r="3506" spans="1:22" x14ac:dyDescent="0.3">
      <c r="A3506" s="22">
        <f>VLOOKUP(lex_jul_2014[[#This Row],[Locationid]],[1]LibPAS_data!$A$2:$D$264,4,FALSE)</f>
        <v>663</v>
      </c>
      <c r="B3506" s="10" t="str">
        <f>TEXT(C3506,"yyyy")&amp;"-"&amp;"Q"&amp;LOOKUP(MONTH(C3506),{1,4,7,10},{1,2,3,4})</f>
        <v>2017-Q1</v>
      </c>
      <c r="C3506" s="19">
        <v>42736</v>
      </c>
      <c r="D3506" s="7">
        <f>YEAR(DATE(YEAR(lex_jul_2014[[#This Row],[Date]]),MONTH(lex_jul_2014[[#This Row],[Date]])+6,1))</f>
        <v>2017</v>
      </c>
      <c r="E3506" s="39" t="str">
        <f>TEXT(lex_jul_2014[[#This Row],[Date]],"YYYY")</f>
        <v>2017</v>
      </c>
      <c r="F3506" s="39" t="str">
        <f>TEXT(lex_jul_2014[[#This Row],[Date]],"MMM")</f>
        <v>Jan</v>
      </c>
      <c r="G3506" s="28" t="str">
        <f>VLOOKUP(K3506,[1]LibPAS_data!$A$2:$C$600,3,FALSE)</f>
        <v>Yavapai</v>
      </c>
      <c r="H3506" s="39">
        <v>14523</v>
      </c>
      <c r="J3506" s="28" t="str">
        <f>VLOOKUP(K3506,[1]LibPAS_data!$A$2:$C$601,2,FALSE)</f>
        <v>Jerome Public</v>
      </c>
      <c r="K3506" s="13" t="s">
        <v>200</v>
      </c>
      <c r="L3506" s="39" t="s">
        <v>46</v>
      </c>
      <c r="M3506" s="39" t="s">
        <v>266</v>
      </c>
      <c r="N3506" s="39"/>
      <c r="O3506" s="39"/>
      <c r="P3506" s="39">
        <v>0</v>
      </c>
      <c r="Q3506" s="39">
        <v>0</v>
      </c>
      <c r="R3506" s="39">
        <v>0</v>
      </c>
      <c r="S3506" s="39">
        <v>0</v>
      </c>
      <c r="T3506" s="39">
        <v>0</v>
      </c>
      <c r="U3506" s="39">
        <v>0</v>
      </c>
      <c r="V3506" s="39">
        <v>0</v>
      </c>
    </row>
    <row r="3507" spans="1:22" x14ac:dyDescent="0.3">
      <c r="A3507" s="22" t="str">
        <f>VLOOKUP(lex_jul_2014[[#This Row],[Locationid]],[1]LibPAS_data!$A$2:$D$264,4,FALSE)</f>
        <v>N/A</v>
      </c>
      <c r="B3507" s="10" t="str">
        <f>TEXT(C3507,"yyyy")&amp;"-"&amp;"Q"&amp;LOOKUP(MONTH(C3507),{1,4,7,10},{1,2,3,4})</f>
        <v>2017-Q1</v>
      </c>
      <c r="C3507" s="19">
        <v>42736</v>
      </c>
      <c r="D3507" s="7">
        <f>YEAR(DATE(YEAR(lex_jul_2014[[#This Row],[Date]]),MONTH(lex_jul_2014[[#This Row],[Date]])+6,1))</f>
        <v>2017</v>
      </c>
      <c r="E3507" s="39" t="str">
        <f>TEXT(lex_jul_2014[[#This Row],[Date]],"YYYY")</f>
        <v>2017</v>
      </c>
      <c r="F3507" s="39" t="str">
        <f>TEXT(lex_jul_2014[[#This Row],[Date]],"MMM")</f>
        <v>Jan</v>
      </c>
      <c r="G3507" s="28" t="str">
        <f>VLOOKUP(K3507,[1]LibPAS_data!$A$2:$C$600,3,FALSE)</f>
        <v>Mohave</v>
      </c>
      <c r="H3507" s="39">
        <v>14490</v>
      </c>
      <c r="J3507" s="28" t="str">
        <f>VLOOKUP(K3507,[1]LibPAS_data!$A$2:$C$601,2,FALSE)</f>
        <v>Kaibab Paiute Public Library</v>
      </c>
      <c r="K3507" s="13" t="s">
        <v>201</v>
      </c>
      <c r="L3507" s="39" t="s">
        <v>31</v>
      </c>
      <c r="M3507" s="39" t="s">
        <v>266</v>
      </c>
      <c r="N3507" s="39"/>
      <c r="O3507" s="39"/>
      <c r="P3507" s="39">
        <v>0</v>
      </c>
      <c r="Q3507" s="39">
        <v>0</v>
      </c>
      <c r="R3507" s="39">
        <v>0</v>
      </c>
      <c r="S3507" s="39">
        <v>0</v>
      </c>
      <c r="T3507" s="39">
        <v>0</v>
      </c>
      <c r="U3507" s="39">
        <v>0</v>
      </c>
      <c r="V3507" s="39">
        <v>0</v>
      </c>
    </row>
    <row r="3508" spans="1:22" x14ac:dyDescent="0.3">
      <c r="A3508" s="22" t="e">
        <f>VLOOKUP(lex_jul_2014[[#This Row],[Locationid]],[1]LibPAS_data!$A$2:$D$264,4,FALSE)</f>
        <v>#N/A</v>
      </c>
      <c r="B3508" s="10" t="str">
        <f>TEXT(C3508,"yyyy")&amp;"-"&amp;"Q"&amp;LOOKUP(MONTH(C3508),{1,4,7,10},{1,2,3,4})</f>
        <v>2017-Q1</v>
      </c>
      <c r="C3508" s="19">
        <v>42736</v>
      </c>
      <c r="D3508" s="7">
        <f>YEAR(DATE(YEAR(lex_jul_2014[[#This Row],[Date]]),MONTH(lex_jul_2014[[#This Row],[Date]])+6,1))</f>
        <v>2017</v>
      </c>
      <c r="E3508" s="39" t="str">
        <f>TEXT(lex_jul_2014[[#This Row],[Date]],"YYYY")</f>
        <v>2017</v>
      </c>
      <c r="F3508" s="39" t="str">
        <f>TEXT(lex_jul_2014[[#This Row],[Date]],"MMM")</f>
        <v>Jan</v>
      </c>
      <c r="G3508" s="28" t="str">
        <f>VLOOKUP(K3508,[1]LibPAS_data!$A$2:$C$600,3,FALSE)</f>
        <v>Navajo</v>
      </c>
      <c r="H3508" s="39">
        <v>14498</v>
      </c>
      <c r="J3508" s="28" t="str">
        <f>VLOOKUP(K3508,[1]LibPAS_data!$A$2:$C$601,2,FALSE)</f>
        <v>Kayenta Community Library</v>
      </c>
      <c r="K3508" s="13" t="s">
        <v>202</v>
      </c>
      <c r="L3508" s="39" t="s">
        <v>125</v>
      </c>
      <c r="M3508" s="39" t="s">
        <v>266</v>
      </c>
      <c r="N3508" s="39"/>
      <c r="O3508" s="39"/>
      <c r="P3508" s="39">
        <v>0</v>
      </c>
      <c r="Q3508" s="39">
        <v>0</v>
      </c>
      <c r="R3508" s="39">
        <v>0</v>
      </c>
      <c r="S3508" s="39">
        <v>0</v>
      </c>
      <c r="T3508" s="39">
        <v>0</v>
      </c>
      <c r="U3508" s="39">
        <v>0</v>
      </c>
      <c r="V3508" s="39">
        <v>0</v>
      </c>
    </row>
    <row r="3509" spans="1:22" x14ac:dyDescent="0.3">
      <c r="A3509" s="22">
        <f>VLOOKUP(lex_jul_2014[[#This Row],[Locationid]],[1]LibPAS_data!$A$2:$D$264,4,FALSE)</f>
        <v>1024</v>
      </c>
      <c r="B3509" s="10" t="str">
        <f>TEXT(C3509,"yyyy")&amp;"-"&amp;"Q"&amp;LOOKUP(MONTH(C3509),{1,4,7,10},{1,2,3,4})</f>
        <v>2017-Q1</v>
      </c>
      <c r="C3509" s="19">
        <v>42736</v>
      </c>
      <c r="D3509" s="7">
        <f>YEAR(DATE(YEAR(lex_jul_2014[[#This Row],[Date]]),MONTH(lex_jul_2014[[#This Row],[Date]])+6,1))</f>
        <v>2017</v>
      </c>
      <c r="E3509" s="39" t="str">
        <f>TEXT(lex_jul_2014[[#This Row],[Date]],"YYYY")</f>
        <v>2017</v>
      </c>
      <c r="F3509" s="39" t="str">
        <f>TEXT(lex_jul_2014[[#This Row],[Date]],"MMM")</f>
        <v>Jan</v>
      </c>
      <c r="G3509" s="28" t="str">
        <f>VLOOKUP(K3509,[1]LibPAS_data!$A$2:$C$600,3,FALSE)</f>
        <v>Pinal</v>
      </c>
      <c r="H3509" s="39">
        <v>13839</v>
      </c>
      <c r="J3509" s="28" t="str">
        <f>VLOOKUP(K3509,[1]LibPAS_data!$A$2:$C$601,2,FALSE)</f>
        <v>Kearny Public Library</v>
      </c>
      <c r="K3509" s="13" t="s">
        <v>203</v>
      </c>
      <c r="L3509" s="39" t="s">
        <v>22</v>
      </c>
      <c r="M3509" s="39" t="s">
        <v>266</v>
      </c>
      <c r="N3509" s="39"/>
      <c r="O3509" s="39"/>
      <c r="P3509" s="39">
        <v>0</v>
      </c>
      <c r="Q3509" s="39">
        <v>0</v>
      </c>
      <c r="R3509" s="39">
        <v>0</v>
      </c>
      <c r="S3509" s="39">
        <v>0</v>
      </c>
      <c r="T3509" s="39">
        <v>0</v>
      </c>
      <c r="U3509" s="39">
        <v>0</v>
      </c>
      <c r="V3509" s="39">
        <v>0</v>
      </c>
    </row>
    <row r="3510" spans="1:22" x14ac:dyDescent="0.3">
      <c r="A3510" s="22">
        <f>VLOOKUP(lex_jul_2014[[#This Row],[Locationid]],[1]LibPAS_data!$A$2:$D$264,4,FALSE)</f>
        <v>3139</v>
      </c>
      <c r="B3510" s="10" t="str">
        <f>TEXT(C3510,"yyyy")&amp;"-"&amp;"Q"&amp;LOOKUP(MONTH(C3510),{1,4,7,10},{1,2,3,4})</f>
        <v>2017-Q1</v>
      </c>
      <c r="C3510" s="19">
        <v>42736</v>
      </c>
      <c r="D3510" s="7">
        <f>YEAR(DATE(YEAR(lex_jul_2014[[#This Row],[Date]]),MONTH(lex_jul_2014[[#This Row],[Date]])+6,1))</f>
        <v>2017</v>
      </c>
      <c r="E3510" s="39" t="str">
        <f>TEXT(lex_jul_2014[[#This Row],[Date]],"YYYY")</f>
        <v>2017</v>
      </c>
      <c r="F3510" s="39" t="str">
        <f>TEXT(lex_jul_2014[[#This Row],[Date]],"MMM")</f>
        <v>Jan</v>
      </c>
      <c r="G3510" s="28" t="str">
        <f>VLOOKUP(K3510,[1]LibPAS_data!$A$2:$C$600,3,FALSE)</f>
        <v>La Paz</v>
      </c>
      <c r="H3510" s="39">
        <v>14475</v>
      </c>
      <c r="J3510" s="28" t="str">
        <f>VLOOKUP(K3510,[1]LibPAS_data!$A$2:$C$601,2,FALSE)</f>
        <v>La Paz County Library Services</v>
      </c>
      <c r="K3510" s="13" t="s">
        <v>285</v>
      </c>
      <c r="L3510" s="39" t="s">
        <v>281</v>
      </c>
      <c r="M3510" s="39" t="s">
        <v>266</v>
      </c>
      <c r="N3510" s="39"/>
      <c r="O3510" s="39"/>
      <c r="P3510" s="39">
        <v>0</v>
      </c>
      <c r="Q3510" s="39">
        <v>0</v>
      </c>
      <c r="R3510" s="39">
        <v>0</v>
      </c>
      <c r="S3510" s="39">
        <v>0</v>
      </c>
      <c r="T3510" s="39">
        <v>0</v>
      </c>
      <c r="U3510" s="39">
        <v>0</v>
      </c>
      <c r="V3510" s="39">
        <v>0</v>
      </c>
    </row>
    <row r="3511" spans="1:22" x14ac:dyDescent="0.3">
      <c r="A3511" s="22">
        <f>VLOOKUP(lex_jul_2014[[#This Row],[Locationid]],[1]LibPAS_data!$A$2:$D$264,4,FALSE)</f>
        <v>4423</v>
      </c>
      <c r="B3511" s="10" t="str">
        <f>TEXT(C3511,"yyyy")&amp;"-"&amp;"Q"&amp;LOOKUP(MONTH(C3511),{1,4,7,10},{1,2,3,4})</f>
        <v>2017-Q1</v>
      </c>
      <c r="C3511" s="19">
        <v>42736</v>
      </c>
      <c r="D3511" s="7">
        <f>YEAR(DATE(YEAR(lex_jul_2014[[#This Row],[Date]]),MONTH(lex_jul_2014[[#This Row],[Date]])+6,1))</f>
        <v>2017</v>
      </c>
      <c r="E3511" s="39" t="str">
        <f>TEXT(lex_jul_2014[[#This Row],[Date]],"YYYY")</f>
        <v>2017</v>
      </c>
      <c r="F3511" s="39" t="str">
        <f>TEXT(lex_jul_2014[[#This Row],[Date]],"MMM")</f>
        <v>Jan</v>
      </c>
      <c r="G3511" s="28" t="str">
        <f>VLOOKUP(K3511,[1]LibPAS_data!$A$2:$C$600,3,FALSE)</f>
        <v>Navajo</v>
      </c>
      <c r="H3511" s="39">
        <v>14507</v>
      </c>
      <c r="J3511" s="28" t="str">
        <f>VLOOKUP(K3511,[1]LibPAS_data!$A$2:$C$601,2,FALSE)</f>
        <v>Larson Memorial Public Library</v>
      </c>
      <c r="K3511" s="13" t="s">
        <v>204</v>
      </c>
      <c r="L3511" s="39" t="s">
        <v>123</v>
      </c>
      <c r="M3511" s="39" t="s">
        <v>266</v>
      </c>
      <c r="N3511" s="39"/>
      <c r="O3511" s="39"/>
      <c r="P3511" s="39">
        <v>0</v>
      </c>
      <c r="Q3511" s="39">
        <v>0</v>
      </c>
      <c r="R3511" s="39">
        <v>0</v>
      </c>
      <c r="S3511" s="39">
        <v>0</v>
      </c>
      <c r="T3511" s="39">
        <v>0</v>
      </c>
      <c r="U3511" s="39">
        <v>0</v>
      </c>
      <c r="V3511" s="39">
        <v>0</v>
      </c>
    </row>
    <row r="3512" spans="1:22" x14ac:dyDescent="0.3">
      <c r="A3512" s="22">
        <f>VLOOKUP(lex_jul_2014[[#This Row],[Locationid]],[1]LibPAS_data!$A$2:$D$264,4,FALSE)</f>
        <v>1032</v>
      </c>
      <c r="B3512" s="10" t="str">
        <f>TEXT(C3512,"yyyy")&amp;"-"&amp;"Q"&amp;LOOKUP(MONTH(C3512),{1,4,7,10},{1,2,3,4})</f>
        <v>2017-Q1</v>
      </c>
      <c r="C3512" s="19">
        <v>42736</v>
      </c>
      <c r="D3512" s="7">
        <f>YEAR(DATE(YEAR(lex_jul_2014[[#This Row],[Date]]),MONTH(lex_jul_2014[[#This Row],[Date]])+6,1))</f>
        <v>2017</v>
      </c>
      <c r="E3512" s="39" t="str">
        <f>TEXT(lex_jul_2014[[#This Row],[Date]],"YYYY")</f>
        <v>2017</v>
      </c>
      <c r="F3512" s="39" t="str">
        <f>TEXT(lex_jul_2014[[#This Row],[Date]],"MMM")</f>
        <v>Jan</v>
      </c>
      <c r="G3512" s="28" t="str">
        <f>VLOOKUP(K3512,[1]LibPAS_data!$A$2:$C$600,3,FALSE)</f>
        <v>Pinal</v>
      </c>
      <c r="H3512" s="39">
        <v>13841</v>
      </c>
      <c r="J3512" s="28" t="str">
        <f>VLOOKUP(K3512,[1]LibPAS_data!$A$2:$C$601,2,FALSE)</f>
        <v>Mammoth Public Library</v>
      </c>
      <c r="K3512" s="13" t="s">
        <v>205</v>
      </c>
      <c r="L3512" s="39" t="s">
        <v>24</v>
      </c>
      <c r="M3512" s="39" t="s">
        <v>266</v>
      </c>
      <c r="N3512" s="39"/>
      <c r="O3512" s="39"/>
      <c r="P3512" s="39">
        <v>0</v>
      </c>
      <c r="Q3512" s="39">
        <v>0</v>
      </c>
      <c r="R3512" s="39">
        <v>0</v>
      </c>
      <c r="S3512" s="39">
        <v>0</v>
      </c>
      <c r="T3512" s="39">
        <v>0</v>
      </c>
      <c r="U3512" s="39">
        <v>0</v>
      </c>
      <c r="V3512" s="39">
        <v>0</v>
      </c>
    </row>
    <row r="3513" spans="1:22" x14ac:dyDescent="0.3">
      <c r="A3513" s="22">
        <f>VLOOKUP(lex_jul_2014[[#This Row],[Locationid]],[1]LibPAS_data!$A$2:$D$264,4,FALSE)</f>
        <v>145358</v>
      </c>
      <c r="B3513" s="10" t="str">
        <f>TEXT(C3513,"yyyy")&amp;"-"&amp;"Q"&amp;LOOKUP(MONTH(C3513),{1,4,7,10},{1,2,3,4})</f>
        <v>2017-Q1</v>
      </c>
      <c r="C3513" s="19">
        <v>42736</v>
      </c>
      <c r="D3513" s="7">
        <f>YEAR(DATE(YEAR(lex_jul_2014[[#This Row],[Date]]),MONTH(lex_jul_2014[[#This Row],[Date]])+6,1))</f>
        <v>2017</v>
      </c>
      <c r="E3513" s="39" t="str">
        <f>TEXT(lex_jul_2014[[#This Row],[Date]],"YYYY")</f>
        <v>2017</v>
      </c>
      <c r="F3513" s="39" t="str">
        <f>TEXT(lex_jul_2014[[#This Row],[Date]],"MMM")</f>
        <v>Jan</v>
      </c>
      <c r="G3513" s="28" t="str">
        <f>VLOOKUP(K3513,[1]LibPAS_data!$A$2:$C$600,3,FALSE)</f>
        <v>Maricopa</v>
      </c>
      <c r="H3513" s="39">
        <v>13748</v>
      </c>
      <c r="J3513" s="28" t="str">
        <f>VLOOKUP(K3513,[1]LibPAS_data!$A$2:$C$601,2,FALSE)</f>
        <v>Maricopa County Library District</v>
      </c>
      <c r="K3513" s="13" t="s">
        <v>208</v>
      </c>
      <c r="L3513" s="39" t="s">
        <v>110</v>
      </c>
      <c r="M3513" s="39" t="s">
        <v>266</v>
      </c>
      <c r="N3513" s="39"/>
      <c r="O3513" s="39"/>
      <c r="P3513" s="39">
        <v>66</v>
      </c>
      <c r="Q3513" s="39">
        <v>15</v>
      </c>
      <c r="R3513" s="39">
        <v>181</v>
      </c>
      <c r="S3513" s="39">
        <v>22</v>
      </c>
      <c r="T3513" s="39">
        <v>27</v>
      </c>
      <c r="U3513" s="39">
        <v>38</v>
      </c>
      <c r="V3513" s="39">
        <v>14</v>
      </c>
    </row>
    <row r="3514" spans="1:22" x14ac:dyDescent="0.3">
      <c r="A3514" s="22">
        <f>VLOOKUP(lex_jul_2014[[#This Row],[Locationid]],[1]LibPAS_data!$A$2:$D$264,4,FALSE)</f>
        <v>33183</v>
      </c>
      <c r="B3514" s="10" t="str">
        <f>TEXT(C3514,"yyyy")&amp;"-"&amp;"Q"&amp;LOOKUP(MONTH(C3514),{1,4,7,10},{1,2,3,4})</f>
        <v>2017-Q1</v>
      </c>
      <c r="C3514" s="19">
        <v>42736</v>
      </c>
      <c r="D3514" s="7">
        <f>YEAR(DATE(YEAR(lex_jul_2014[[#This Row],[Date]]),MONTH(lex_jul_2014[[#This Row],[Date]])+6,1))</f>
        <v>2017</v>
      </c>
      <c r="E3514" s="39" t="str">
        <f>TEXT(lex_jul_2014[[#This Row],[Date]],"YYYY")</f>
        <v>2017</v>
      </c>
      <c r="F3514" s="39" t="str">
        <f>TEXT(lex_jul_2014[[#This Row],[Date]],"MMM")</f>
        <v>Jan</v>
      </c>
      <c r="G3514" s="28" t="str">
        <f>VLOOKUP(K3514,[1]LibPAS_data!$A$2:$C$600,3,FALSE)</f>
        <v>Pinal</v>
      </c>
      <c r="H3514" s="39">
        <v>13843</v>
      </c>
      <c r="J3514" s="28" t="str">
        <f>VLOOKUP(K3514,[1]LibPAS_data!$A$2:$C$601,2,FALSE)</f>
        <v>Maricopa Community Library</v>
      </c>
      <c r="K3514" s="13" t="s">
        <v>206</v>
      </c>
      <c r="L3514" s="39" t="s">
        <v>26</v>
      </c>
      <c r="M3514" s="39" t="s">
        <v>266</v>
      </c>
      <c r="N3514" s="39"/>
      <c r="O3514" s="39"/>
      <c r="P3514" s="39">
        <v>0</v>
      </c>
      <c r="Q3514" s="39">
        <v>0</v>
      </c>
      <c r="R3514" s="39">
        <v>0</v>
      </c>
      <c r="S3514" s="39">
        <v>0</v>
      </c>
      <c r="T3514" s="39">
        <v>0</v>
      </c>
      <c r="U3514" s="39">
        <v>0</v>
      </c>
      <c r="V3514" s="39">
        <v>0</v>
      </c>
    </row>
    <row r="3515" spans="1:22" x14ac:dyDescent="0.3">
      <c r="A3515" s="22" t="e">
        <f>VLOOKUP(lex_jul_2014[[#This Row],[Locationid]],[1]LibPAS_data!$A$2:$D$264,4,FALSE)</f>
        <v>#N/A</v>
      </c>
      <c r="B3515" s="10" t="str">
        <f>TEXT(C3515,"yyyy")&amp;"-"&amp;"Q"&amp;LOOKUP(MONTH(C3515),{1,4,7,10},{1,2,3,4})</f>
        <v>2017-Q1</v>
      </c>
      <c r="C3515" s="19">
        <v>42736</v>
      </c>
      <c r="D3515" s="7">
        <f>YEAR(DATE(YEAR(lex_jul_2014[[#This Row],[Date]]),MONTH(lex_jul_2014[[#This Row],[Date]])+6,1))</f>
        <v>2017</v>
      </c>
      <c r="E3515" s="39" t="str">
        <f>TEXT(lex_jul_2014[[#This Row],[Date]],"YYYY")</f>
        <v>2017</v>
      </c>
      <c r="F3515" s="39" t="str">
        <f>TEXT(lex_jul_2014[[#This Row],[Date]],"MMM")</f>
        <v>Jan</v>
      </c>
      <c r="G3515" s="28" t="str">
        <f>VLOOKUP(K3515,[1]LibPAS_data!$A$2:$C$600,3,FALSE)</f>
        <v>Yavapai</v>
      </c>
      <c r="H3515" s="39">
        <v>14547</v>
      </c>
      <c r="J3515" s="28" t="str">
        <f>VLOOKUP(K3515,[1]LibPAS_data!$A$2:$C$601,2,FALSE)</f>
        <v>Mayer Public Library</v>
      </c>
      <c r="K3515" s="13" t="s">
        <v>207</v>
      </c>
      <c r="L3515" s="39" t="s">
        <v>47</v>
      </c>
      <c r="M3515" s="39" t="s">
        <v>266</v>
      </c>
      <c r="N3515" s="39"/>
      <c r="O3515" s="39"/>
      <c r="P3515" s="39">
        <v>0</v>
      </c>
      <c r="Q3515" s="39">
        <v>0</v>
      </c>
      <c r="R3515" s="39">
        <v>0</v>
      </c>
      <c r="S3515" s="39">
        <v>0</v>
      </c>
      <c r="T3515" s="39">
        <v>0</v>
      </c>
      <c r="U3515" s="39">
        <v>0</v>
      </c>
      <c r="V3515" s="39">
        <v>0</v>
      </c>
    </row>
    <row r="3516" spans="1:22" x14ac:dyDescent="0.3">
      <c r="A3516" s="22" t="e">
        <f>VLOOKUP(lex_jul_2014[[#This Row],[Locationid]],[1]LibPAS_data!$A$2:$D$264,4,FALSE)</f>
        <v>#N/A</v>
      </c>
      <c r="B3516" s="10" t="str">
        <f>TEXT(C3516,"yyyy")&amp;"-"&amp;"Q"&amp;LOOKUP(MONTH(C3516),{1,4,7,10},{1,2,3,4})</f>
        <v>2017-Q1</v>
      </c>
      <c r="C3516" s="19">
        <v>42736</v>
      </c>
      <c r="D3516" s="7">
        <f>YEAR(DATE(YEAR(lex_jul_2014[[#This Row],[Date]]),MONTH(lex_jul_2014[[#This Row],[Date]])+6,1))</f>
        <v>2017</v>
      </c>
      <c r="E3516" s="39" t="str">
        <f>TEXT(lex_jul_2014[[#This Row],[Date]],"YYYY")</f>
        <v>2017</v>
      </c>
      <c r="F3516" s="39" t="str">
        <f>TEXT(lex_jul_2014[[#This Row],[Date]],"MMM")</f>
        <v>Jan</v>
      </c>
      <c r="G3516" s="28" t="str">
        <f>VLOOKUP(K3516,[1]LibPAS_data!$A$2:$C$600,3,FALSE)</f>
        <v>Navajo</v>
      </c>
      <c r="H3516" s="39">
        <v>14499</v>
      </c>
      <c r="J3516" s="28" t="str">
        <f>VLOOKUP(K3516,[1]LibPAS_data!$A$2:$C$601,2,FALSE)</f>
        <v>McNary Community Library</v>
      </c>
      <c r="K3516" s="13" t="s">
        <v>209</v>
      </c>
      <c r="L3516" s="39" t="s">
        <v>126</v>
      </c>
      <c r="M3516" s="39" t="s">
        <v>266</v>
      </c>
      <c r="N3516" s="39"/>
      <c r="O3516" s="39"/>
      <c r="P3516" s="39">
        <v>0</v>
      </c>
      <c r="Q3516" s="39">
        <v>0</v>
      </c>
      <c r="R3516" s="39">
        <v>0</v>
      </c>
      <c r="S3516" s="39">
        <v>0</v>
      </c>
      <c r="T3516" s="39">
        <v>0</v>
      </c>
      <c r="U3516" s="39">
        <v>0</v>
      </c>
      <c r="V3516" s="39">
        <v>0</v>
      </c>
    </row>
    <row r="3517" spans="1:22" x14ac:dyDescent="0.3">
      <c r="A3517" s="22">
        <f>VLOOKUP(lex_jul_2014[[#This Row],[Locationid]],[1]LibPAS_data!$A$2:$D$264,4,FALSE)</f>
        <v>3750</v>
      </c>
      <c r="B3517" s="10" t="str">
        <f>TEXT(C3517,"yyyy")&amp;"-"&amp;"Q"&amp;LOOKUP(MONTH(C3517),{1,4,7,10},{1,2,3,4})</f>
        <v>2017-Q1</v>
      </c>
      <c r="C3517" s="19">
        <v>42736</v>
      </c>
      <c r="D3517" s="7">
        <f>YEAR(DATE(YEAR(lex_jul_2014[[#This Row],[Date]]),MONTH(lex_jul_2014[[#This Row],[Date]])+6,1))</f>
        <v>2017</v>
      </c>
      <c r="E3517" s="39" t="str">
        <f>TEXT(lex_jul_2014[[#This Row],[Date]],"YYYY")</f>
        <v>2017</v>
      </c>
      <c r="F3517" s="39" t="str">
        <f>TEXT(lex_jul_2014[[#This Row],[Date]],"MMM")</f>
        <v>Jan</v>
      </c>
      <c r="G3517" s="28" t="str">
        <f>VLOOKUP(K3517,[1]LibPAS_data!$A$2:$C$600,3,FALSE)</f>
        <v>Gila</v>
      </c>
      <c r="H3517" s="39">
        <v>14459</v>
      </c>
      <c r="J3517" s="28" t="str">
        <f>VLOOKUP(K3517,[1]LibPAS_data!$A$2:$C$601,2,FALSE)</f>
        <v>Miami Memorial Public Library</v>
      </c>
      <c r="K3517" s="13" t="s">
        <v>211</v>
      </c>
      <c r="L3517" s="39" t="s">
        <v>85</v>
      </c>
      <c r="M3517" s="39" t="s">
        <v>266</v>
      </c>
      <c r="N3517" s="39"/>
      <c r="O3517" s="39"/>
      <c r="P3517" s="39">
        <v>0</v>
      </c>
      <c r="Q3517" s="39">
        <v>0</v>
      </c>
      <c r="R3517" s="39">
        <v>0</v>
      </c>
      <c r="S3517" s="39">
        <v>0</v>
      </c>
      <c r="T3517" s="39">
        <v>0</v>
      </c>
      <c r="U3517" s="39">
        <v>0</v>
      </c>
      <c r="V3517" s="39">
        <v>0</v>
      </c>
    </row>
    <row r="3518" spans="1:22" x14ac:dyDescent="0.3">
      <c r="A3518" s="22">
        <f>VLOOKUP(lex_jul_2014[[#This Row],[Locationid]],[1]LibPAS_data!$A$2:$D$264,4,FALSE)</f>
        <v>87143</v>
      </c>
      <c r="B3518" s="10" t="str">
        <f>TEXT(C3518,"yyyy")&amp;"-"&amp;"Q"&amp;LOOKUP(MONTH(C3518),{1,4,7,10},{1,2,3,4})</f>
        <v>2017-Q1</v>
      </c>
      <c r="C3518" s="19">
        <v>42736</v>
      </c>
      <c r="D3518" s="7">
        <f>YEAR(DATE(YEAR(lex_jul_2014[[#This Row],[Date]]),MONTH(lex_jul_2014[[#This Row],[Date]])+6,1))</f>
        <v>2017</v>
      </c>
      <c r="E3518" s="39" t="str">
        <f>TEXT(lex_jul_2014[[#This Row],[Date]],"YYYY")</f>
        <v>2017</v>
      </c>
      <c r="F3518" s="39" t="str">
        <f>TEXT(lex_jul_2014[[#This Row],[Date]],"MMM")</f>
        <v>Jan</v>
      </c>
      <c r="G3518" s="28" t="str">
        <f>VLOOKUP(K3518,[1]LibPAS_data!$A$2:$C$600,3,FALSE)</f>
        <v>Mohave</v>
      </c>
      <c r="H3518" s="39">
        <v>14534</v>
      </c>
      <c r="J3518" s="28" t="str">
        <f>VLOOKUP(K3518,[1]LibPAS_data!$A$2:$C$601,2,FALSE)</f>
        <v>Mohave County Library District</v>
      </c>
      <c r="K3518" s="13" t="s">
        <v>212</v>
      </c>
      <c r="L3518" s="39" t="s">
        <v>280</v>
      </c>
      <c r="M3518" s="39" t="s">
        <v>266</v>
      </c>
      <c r="N3518" s="39"/>
      <c r="O3518" s="39"/>
      <c r="P3518" s="39">
        <v>0</v>
      </c>
      <c r="Q3518" s="39">
        <v>0</v>
      </c>
      <c r="R3518" s="39">
        <v>0</v>
      </c>
      <c r="S3518" s="39">
        <v>0</v>
      </c>
      <c r="T3518" s="39">
        <v>0</v>
      </c>
      <c r="U3518" s="39">
        <v>0</v>
      </c>
      <c r="V3518" s="39">
        <v>0</v>
      </c>
    </row>
    <row r="3519" spans="1:22" x14ac:dyDescent="0.3">
      <c r="A3519" s="22" t="e">
        <f>VLOOKUP(lex_jul_2014[[#This Row],[Locationid]],[1]LibPAS_data!$A$2:$D$264,4,FALSE)</f>
        <v>#N/A</v>
      </c>
      <c r="B3519" s="10" t="str">
        <f>TEXT(C3519,"yyyy")&amp;"-"&amp;"Q"&amp;LOOKUP(MONTH(C3519),{1,4,7,10},{1,2,3,4})</f>
        <v>2017-Q1</v>
      </c>
      <c r="C3519" s="19">
        <v>42736</v>
      </c>
      <c r="D3519" s="7">
        <f>YEAR(DATE(YEAR(lex_jul_2014[[#This Row],[Date]]),MONTH(lex_jul_2014[[#This Row],[Date]])+6,1))</f>
        <v>2017</v>
      </c>
      <c r="E3519" s="39" t="str">
        <f>TEXT(lex_jul_2014[[#This Row],[Date]],"YYYY")</f>
        <v>2017</v>
      </c>
      <c r="F3519" s="39" t="str">
        <f>TEXT(lex_jul_2014[[#This Row],[Date]],"MMM")</f>
        <v>Jan</v>
      </c>
      <c r="G3519" s="28" t="str">
        <f>VLOOKUP(K3519,[1]LibPAS_data!$A$2:$C$600,3,FALSE)</f>
        <v>Mohave</v>
      </c>
      <c r="H3519" s="39">
        <v>14322</v>
      </c>
      <c r="J3519" s="28" t="str">
        <f>VLOOKUP(K3519,[1]LibPAS_data!$A$2:$C$601,2,FALSE)</f>
        <v>Mohave County Community College</v>
      </c>
      <c r="K3519" s="11" t="s">
        <v>284</v>
      </c>
      <c r="L3519" s="39" t="s">
        <v>29</v>
      </c>
      <c r="M3519" s="39" t="s">
        <v>266</v>
      </c>
      <c r="N3519" s="39"/>
      <c r="O3519" s="39"/>
      <c r="P3519" s="39">
        <v>23</v>
      </c>
      <c r="Q3519" s="39">
        <v>6</v>
      </c>
      <c r="R3519" s="39">
        <v>53</v>
      </c>
      <c r="S3519" s="39">
        <v>14</v>
      </c>
      <c r="T3519" s="39">
        <v>2</v>
      </c>
      <c r="U3519" s="39">
        <v>10</v>
      </c>
      <c r="V3519" s="39">
        <v>0</v>
      </c>
    </row>
    <row r="3520" spans="1:22" x14ac:dyDescent="0.3">
      <c r="A3520" s="22">
        <f>VLOOKUP(lex_jul_2014[[#This Row],[Locationid]],[1]LibPAS_data!$A$2:$D$264,4,FALSE)</f>
        <v>2934</v>
      </c>
      <c r="B3520" s="10" t="str">
        <f>TEXT(C3520,"yyyy")&amp;"-"&amp;"Q"&amp;LOOKUP(MONTH(C3520),{1,4,7,10},{1,2,3,4})</f>
        <v>2017-Q1</v>
      </c>
      <c r="C3520" s="19">
        <v>42736</v>
      </c>
      <c r="D3520" s="7">
        <f>YEAR(DATE(YEAR(lex_jul_2014[[#This Row],[Date]]),MONTH(lex_jul_2014[[#This Row],[Date]])+6,1))</f>
        <v>2017</v>
      </c>
      <c r="E3520" s="39" t="str">
        <f>TEXT(lex_jul_2014[[#This Row],[Date]],"YYYY")</f>
        <v>2017</v>
      </c>
      <c r="F3520" s="39" t="str">
        <f>TEXT(lex_jul_2014[[#This Row],[Date]],"MMM")</f>
        <v>Jan</v>
      </c>
      <c r="G3520" s="28" t="str">
        <f>VLOOKUP(K3520,[1]LibPAS_data!$A$2:$C$600,3,FALSE)</f>
        <v>Greenlee</v>
      </c>
      <c r="H3520" s="39">
        <v>14471</v>
      </c>
      <c r="J3520" s="28" t="str">
        <f>VLOOKUP(K3520,[1]LibPAS_data!$A$2:$C$601,2,FALSE)</f>
        <v>Morenci Community Library</v>
      </c>
      <c r="K3520" s="13" t="s">
        <v>213</v>
      </c>
      <c r="L3520" s="39" t="s">
        <v>74</v>
      </c>
      <c r="M3520" s="39" t="s">
        <v>266</v>
      </c>
      <c r="N3520" s="39"/>
      <c r="O3520" s="39"/>
      <c r="P3520" s="39">
        <v>0</v>
      </c>
      <c r="Q3520" s="39">
        <v>0</v>
      </c>
      <c r="R3520" s="39">
        <v>0</v>
      </c>
      <c r="S3520" s="39">
        <v>0</v>
      </c>
      <c r="T3520" s="39">
        <v>0</v>
      </c>
      <c r="U3520" s="39">
        <v>0</v>
      </c>
      <c r="V3520" s="39">
        <v>0</v>
      </c>
    </row>
    <row r="3521" spans="1:22" x14ac:dyDescent="0.3">
      <c r="A3521" s="22">
        <f>VLOOKUP(lex_jul_2014[[#This Row],[Locationid]],[1]LibPAS_data!$A$2:$D$264,4,FALSE)</f>
        <v>2461</v>
      </c>
      <c r="B3521" s="10" t="str">
        <f>TEXT(C3521,"yyyy")&amp;"-"&amp;"Q"&amp;LOOKUP(MONTH(C3521),{1,4,7,10},{1,2,3,4})</f>
        <v>2017-Q1</v>
      </c>
      <c r="C3521" s="19">
        <v>42736</v>
      </c>
      <c r="D3521" s="7">
        <f>YEAR(DATE(YEAR(lex_jul_2014[[#This Row],[Date]]),MONTH(lex_jul_2014[[#This Row],[Date]])+6,1))</f>
        <v>2017</v>
      </c>
      <c r="E3521" s="39" t="str">
        <f>TEXT(lex_jul_2014[[#This Row],[Date]],"YYYY")</f>
        <v>2017</v>
      </c>
      <c r="F3521" s="39" t="str">
        <f>TEXT(lex_jul_2014[[#This Row],[Date]],"MMM")</f>
        <v>Jan</v>
      </c>
      <c r="G3521" s="28" t="str">
        <f>VLOOKUP(K3521,[1]LibPAS_data!$A$2:$C$600,3,FALSE)</f>
        <v>Navajo</v>
      </c>
      <c r="H3521" s="39">
        <v>6128</v>
      </c>
      <c r="J3521" s="28" t="str">
        <f>VLOOKUP(K3521,[1]LibPAS_data!$A$2:$C$601,2,FALSE)</f>
        <v>Navajo County Library District</v>
      </c>
      <c r="K3521" s="11" t="s">
        <v>214</v>
      </c>
      <c r="L3521" s="39" t="s">
        <v>124</v>
      </c>
      <c r="M3521" s="39" t="s">
        <v>266</v>
      </c>
      <c r="N3521" s="39"/>
      <c r="O3521" s="39"/>
      <c r="P3521" s="39">
        <v>12</v>
      </c>
      <c r="Q3521" s="39">
        <v>1</v>
      </c>
      <c r="R3521" s="39">
        <v>29</v>
      </c>
      <c r="S3521" s="39">
        <v>14</v>
      </c>
      <c r="T3521" s="39">
        <v>3</v>
      </c>
      <c r="U3521" s="39">
        <v>0</v>
      </c>
      <c r="V3521" s="39">
        <v>0</v>
      </c>
    </row>
    <row r="3522" spans="1:22" x14ac:dyDescent="0.3">
      <c r="A3522" s="22">
        <f>VLOOKUP(lex_jul_2014[[#This Row],[Locationid]],[1]LibPAS_data!$A$2:$D$264,4,FALSE)</f>
        <v>19768</v>
      </c>
      <c r="B3522" s="10" t="str">
        <f>TEXT(C3522,"yyyy")&amp;"-"&amp;"Q"&amp;LOOKUP(MONTH(C3522),{1,4,7,10},{1,2,3,4})</f>
        <v>2017-Q1</v>
      </c>
      <c r="C3522" s="19">
        <v>42736</v>
      </c>
      <c r="D3522" s="7">
        <f>YEAR(DATE(YEAR(lex_jul_2014[[#This Row],[Date]]),MONTH(lex_jul_2014[[#This Row],[Date]])+6,1))</f>
        <v>2017</v>
      </c>
      <c r="E3522" s="39" t="str">
        <f>TEXT(lex_jul_2014[[#This Row],[Date]],"YYYY")</f>
        <v>2017</v>
      </c>
      <c r="F3522" s="39" t="str">
        <f>TEXT(lex_jul_2014[[#This Row],[Date]],"MMM")</f>
        <v>Jan</v>
      </c>
      <c r="G3522" s="28" t="str">
        <f>VLOOKUP(K3522,[1]LibPAS_data!$A$2:$C$600,3,FALSE)</f>
        <v>Apache</v>
      </c>
      <c r="H3522" s="39">
        <v>14548</v>
      </c>
      <c r="J3522" s="28" t="str">
        <f>VLOOKUP(K3522,[1]LibPAS_data!$A$2:$C$601,2,FALSE)</f>
        <v>Navajo Nation Library System</v>
      </c>
      <c r="K3522" s="13" t="s">
        <v>216</v>
      </c>
      <c r="L3522" s="39" t="s">
        <v>115</v>
      </c>
      <c r="M3522" s="39" t="s">
        <v>266</v>
      </c>
      <c r="N3522" s="39"/>
      <c r="O3522" s="39"/>
      <c r="P3522" s="39">
        <v>0</v>
      </c>
      <c r="Q3522" s="39">
        <v>0</v>
      </c>
      <c r="R3522" s="39">
        <v>0</v>
      </c>
      <c r="S3522" s="39">
        <v>0</v>
      </c>
      <c r="T3522" s="39">
        <v>0</v>
      </c>
      <c r="U3522" s="39">
        <v>0</v>
      </c>
      <c r="V3522" s="39">
        <v>0</v>
      </c>
    </row>
    <row r="3523" spans="1:22" x14ac:dyDescent="0.3">
      <c r="A3523" s="22">
        <f>VLOOKUP(lex_jul_2014[[#This Row],[Locationid]],[1]LibPAS_data!$A$2:$D$264,4,FALSE)</f>
        <v>23601</v>
      </c>
      <c r="B3523" s="10" t="str">
        <f>TEXT(C3523,"yyyy")&amp;"-"&amp;"Q"&amp;LOOKUP(MONTH(C3523),{1,4,7,10},{1,2,3,4})</f>
        <v>2017-Q1</v>
      </c>
      <c r="C3523" s="19">
        <v>42736</v>
      </c>
      <c r="D3523" s="7">
        <f>YEAR(DATE(YEAR(lex_jul_2014[[#This Row],[Date]]),MONTH(lex_jul_2014[[#This Row],[Date]])+6,1))</f>
        <v>2017</v>
      </c>
      <c r="E3523" s="39" t="str">
        <f>TEXT(lex_jul_2014[[#This Row],[Date]],"YYYY")</f>
        <v>2017</v>
      </c>
      <c r="F3523" s="39" t="str">
        <f>TEXT(lex_jul_2014[[#This Row],[Date]],"MMM")</f>
        <v>Jan</v>
      </c>
      <c r="G3523" s="28" t="str">
        <f>VLOOKUP(K3523,[1]LibPAS_data!$A$2:$C$600,3,FALSE)</f>
        <v>Santa Cruz</v>
      </c>
      <c r="H3523" s="39">
        <v>14515</v>
      </c>
      <c r="J3523" s="28" t="str">
        <f>VLOOKUP(K3523,[1]LibPAS_data!$A$2:$C$601,2,FALSE)</f>
        <v>Nogales/Santa Cruz County Public Library</v>
      </c>
      <c r="K3523" s="11" t="s">
        <v>215</v>
      </c>
      <c r="L3523" s="39" t="s">
        <v>137</v>
      </c>
      <c r="M3523" s="39" t="s">
        <v>266</v>
      </c>
      <c r="N3523" s="39"/>
      <c r="O3523" s="39"/>
      <c r="P3523" s="39">
        <v>0</v>
      </c>
      <c r="Q3523" s="39">
        <v>0</v>
      </c>
      <c r="R3523" s="39">
        <v>0</v>
      </c>
      <c r="S3523" s="39">
        <v>0</v>
      </c>
      <c r="T3523" s="39">
        <v>0</v>
      </c>
      <c r="U3523" s="39">
        <v>0</v>
      </c>
      <c r="V3523" s="39">
        <v>0</v>
      </c>
    </row>
    <row r="3524" spans="1:22" x14ac:dyDescent="0.3">
      <c r="A3524" s="22" t="e">
        <f>VLOOKUP(lex_jul_2014[[#This Row],[Locationid]],[1]LibPAS_data!$A$2:$D$264,4,FALSE)</f>
        <v>#N/A</v>
      </c>
      <c r="B3524" s="10" t="str">
        <f>TEXT(C3524,"yyyy")&amp;"-"&amp;"Q"&amp;LOOKUP(MONTH(C3524),{1,4,7,10},{1,2,3,4})</f>
        <v>2017-Q1</v>
      </c>
      <c r="C3524" s="19">
        <v>42736</v>
      </c>
      <c r="D3524" s="7">
        <f>YEAR(DATE(YEAR(lex_jul_2014[[#This Row],[Date]]),MONTH(lex_jul_2014[[#This Row],[Date]])+6,1))</f>
        <v>2017</v>
      </c>
      <c r="E3524" s="39" t="str">
        <f>TEXT(lex_jul_2014[[#This Row],[Date]],"YYYY")</f>
        <v>2017</v>
      </c>
      <c r="F3524" s="39" t="str">
        <f>TEXT(lex_jul_2014[[#This Row],[Date]],"MMM")</f>
        <v>Jan</v>
      </c>
      <c r="G3524" s="28" t="str">
        <f>VLOOKUP(K3524,[1]LibPAS_data!$A$2:$C$600,3,FALSE)</f>
        <v>Maricopa</v>
      </c>
      <c r="H3524" s="39">
        <v>14488</v>
      </c>
      <c r="J3524" s="28" t="str">
        <f>VLOOKUP(K3524,[1]LibPAS_data!$A$2:$C$601,2,FALSE)</f>
        <v>Northwest Regional Library</v>
      </c>
      <c r="K3524" s="13" t="s">
        <v>286</v>
      </c>
      <c r="L3524" s="39" t="s">
        <v>282</v>
      </c>
      <c r="M3524" s="39" t="s">
        <v>266</v>
      </c>
      <c r="N3524" s="39"/>
      <c r="O3524" s="39"/>
      <c r="P3524" s="39">
        <v>0</v>
      </c>
      <c r="Q3524" s="39">
        <v>0</v>
      </c>
      <c r="R3524" s="39">
        <v>0</v>
      </c>
      <c r="S3524" s="39">
        <v>0</v>
      </c>
      <c r="T3524" s="39">
        <v>0</v>
      </c>
      <c r="U3524" s="39">
        <v>0</v>
      </c>
      <c r="V3524" s="39">
        <v>0</v>
      </c>
    </row>
    <row r="3525" spans="1:22" x14ac:dyDescent="0.3">
      <c r="A3525" s="22" t="e">
        <f>VLOOKUP(lex_jul_2014[[#This Row],[Locationid]],[1]LibPAS_data!$A$2:$D$264,4,FALSE)</f>
        <v>#N/A</v>
      </c>
      <c r="B3525" s="10" t="str">
        <f>TEXT(C3525,"yyyy")&amp;"-"&amp;"Q"&amp;LOOKUP(MONTH(C3525),{1,4,7,10},{1,2,3,4})</f>
        <v>2017-Q1</v>
      </c>
      <c r="C3525" s="19">
        <v>42736</v>
      </c>
      <c r="D3525" s="7">
        <f>YEAR(DATE(YEAR(lex_jul_2014[[#This Row],[Date]]),MONTH(lex_jul_2014[[#This Row],[Date]])+6,1))</f>
        <v>2017</v>
      </c>
      <c r="E3525" s="39" t="str">
        <f>TEXT(lex_jul_2014[[#This Row],[Date]],"YYYY")</f>
        <v>2017</v>
      </c>
      <c r="F3525" s="39" t="str">
        <f>TEXT(lex_jul_2014[[#This Row],[Date]],"MMM")</f>
        <v>Jan</v>
      </c>
      <c r="G3525" s="28" t="str">
        <f>VLOOKUP(K3525,[1]LibPAS_data!$A$2:$C$600,3,FALSE)</f>
        <v>Pinal</v>
      </c>
      <c r="H3525" s="39">
        <v>13840</v>
      </c>
      <c r="J3525" s="28" t="str">
        <f>VLOOKUP(K3525,[1]LibPAS_data!$A$2:$C$601,2,FALSE)</f>
        <v>Oracle Public Library</v>
      </c>
      <c r="K3525" s="11" t="s">
        <v>217</v>
      </c>
      <c r="L3525" s="39" t="s">
        <v>23</v>
      </c>
      <c r="M3525" s="39" t="s">
        <v>266</v>
      </c>
      <c r="N3525" s="39"/>
      <c r="O3525" s="39"/>
      <c r="P3525" s="39">
        <v>0</v>
      </c>
      <c r="Q3525" s="39">
        <v>0</v>
      </c>
      <c r="R3525" s="39">
        <v>0</v>
      </c>
      <c r="S3525" s="39">
        <v>0</v>
      </c>
      <c r="T3525" s="39">
        <v>0</v>
      </c>
      <c r="U3525" s="39">
        <v>0</v>
      </c>
      <c r="V3525" s="39">
        <v>0</v>
      </c>
    </row>
    <row r="3526" spans="1:22" x14ac:dyDescent="0.3">
      <c r="A3526" s="22" t="e">
        <f>VLOOKUP(lex_jul_2014[[#This Row],[Locationid]],[1]LibPAS_data!$A$2:$D$264,4,FALSE)</f>
        <v>#N/A</v>
      </c>
      <c r="B3526" s="10" t="str">
        <f>TEXT(C3526,"yyyy")&amp;"-"&amp;"Q"&amp;LOOKUP(MONTH(C3526),{1,4,7,10},{1,2,3,4})</f>
        <v>2017-Q1</v>
      </c>
      <c r="C3526" s="19">
        <v>42736</v>
      </c>
      <c r="D3526" s="7">
        <f>YEAR(DATE(YEAR(lex_jul_2014[[#This Row],[Date]]),MONTH(lex_jul_2014[[#This Row],[Date]])+6,1))</f>
        <v>2017</v>
      </c>
      <c r="E3526" s="39" t="str">
        <f>TEXT(lex_jul_2014[[#This Row],[Date]],"YYYY")</f>
        <v>2017</v>
      </c>
      <c r="F3526" s="39" t="str">
        <f>TEXT(lex_jul_2014[[#This Row],[Date]],"MMM")</f>
        <v>Jan</v>
      </c>
      <c r="G3526" s="28" t="str">
        <f>VLOOKUP(K3526,[1]LibPAS_data!$A$2:$C$600,3,FALSE)</f>
        <v>Pinal</v>
      </c>
      <c r="H3526" s="39">
        <v>14513</v>
      </c>
      <c r="J3526" s="28" t="str">
        <f>VLOOKUP(K3526,[1]LibPAS_data!$A$2:$C$601,2,FALSE)</f>
        <v>Oro Valley Public Library</v>
      </c>
      <c r="K3526" s="13" t="s">
        <v>218</v>
      </c>
      <c r="L3526" s="39" t="s">
        <v>135</v>
      </c>
      <c r="M3526" s="39" t="s">
        <v>266</v>
      </c>
      <c r="N3526" s="39"/>
      <c r="O3526" s="39"/>
      <c r="P3526" s="39">
        <v>0</v>
      </c>
      <c r="Q3526" s="39">
        <v>0</v>
      </c>
      <c r="R3526" s="39">
        <v>0</v>
      </c>
      <c r="S3526" s="39">
        <v>0</v>
      </c>
      <c r="T3526" s="39">
        <v>0</v>
      </c>
      <c r="U3526" s="39">
        <v>0</v>
      </c>
      <c r="V3526" s="39">
        <v>0</v>
      </c>
    </row>
    <row r="3527" spans="1:22" x14ac:dyDescent="0.3">
      <c r="A3527" s="22" t="str">
        <f>VLOOKUP(lex_jul_2014[[#This Row],[Locationid]],[1]LibPAS_data!$A$2:$D$264,4,FALSE)</f>
        <v>N/A</v>
      </c>
      <c r="B3527" s="10" t="str">
        <f>TEXT(C3527,"yyyy")&amp;"-"&amp;"Q"&amp;LOOKUP(MONTH(C3527),{1,4,7,10},{1,2,3,4})</f>
        <v>2017-Q1</v>
      </c>
      <c r="C3527" s="19">
        <v>42736</v>
      </c>
      <c r="D3527" s="7">
        <f>YEAR(DATE(YEAR(lex_jul_2014[[#This Row],[Date]]),MONTH(lex_jul_2014[[#This Row],[Date]])+6,1))</f>
        <v>2017</v>
      </c>
      <c r="E3527" s="39" t="str">
        <f>TEXT(lex_jul_2014[[#This Row],[Date]],"YYYY")</f>
        <v>2017</v>
      </c>
      <c r="F3527" s="39" t="str">
        <f>TEXT(lex_jul_2014[[#This Row],[Date]],"MMM")</f>
        <v>Jan</v>
      </c>
      <c r="G3527" s="28" t="str">
        <f>VLOOKUP(K3527,[1]LibPAS_data!$A$2:$C$600,3,FALSE)</f>
        <v>Coconino</v>
      </c>
      <c r="H3527" s="39">
        <v>14453</v>
      </c>
      <c r="J3527" s="28" t="str">
        <f>VLOOKUP(K3527,[1]LibPAS_data!$A$2:$C$601,2,FALSE)</f>
        <v>Page Public Library</v>
      </c>
      <c r="K3527" s="11" t="s">
        <v>219</v>
      </c>
      <c r="L3527" s="39" t="s">
        <v>64</v>
      </c>
      <c r="M3527" s="39" t="s">
        <v>266</v>
      </c>
      <c r="N3527" s="39"/>
      <c r="O3527" s="39"/>
      <c r="P3527" s="39">
        <v>1</v>
      </c>
      <c r="Q3527" s="39">
        <v>1</v>
      </c>
      <c r="R3527" s="39">
        <v>4</v>
      </c>
      <c r="S3527" s="39">
        <v>0</v>
      </c>
      <c r="T3527" s="39">
        <v>0</v>
      </c>
      <c r="U3527" s="39">
        <v>0</v>
      </c>
      <c r="V3527" s="39">
        <v>3</v>
      </c>
    </row>
    <row r="3528" spans="1:22" x14ac:dyDescent="0.3">
      <c r="A3528" s="22">
        <f>VLOOKUP(lex_jul_2014[[#This Row],[Locationid]],[1]LibPAS_data!$A$2:$D$264,4,FALSE)</f>
        <v>10834</v>
      </c>
      <c r="B3528" s="10" t="str">
        <f>TEXT(C3528,"yyyy")&amp;"-"&amp;"Q"&amp;LOOKUP(MONTH(C3528),{1,4,7,10},{1,2,3,4})</f>
        <v>2017-Q1</v>
      </c>
      <c r="C3528" s="19">
        <v>42736</v>
      </c>
      <c r="D3528" s="7">
        <f>YEAR(DATE(YEAR(lex_jul_2014[[#This Row],[Date]]),MONTH(lex_jul_2014[[#This Row],[Date]])+6,1))</f>
        <v>2017</v>
      </c>
      <c r="E3528" s="39" t="str">
        <f>TEXT(lex_jul_2014[[#This Row],[Date]],"YYYY")</f>
        <v>2017</v>
      </c>
      <c r="F3528" s="39" t="str">
        <f>TEXT(lex_jul_2014[[#This Row],[Date]],"MMM")</f>
        <v>Jan</v>
      </c>
      <c r="G3528" s="28" t="str">
        <f>VLOOKUP(K3528,[1]LibPAS_data!$A$2:$C$600,3,FALSE)</f>
        <v>La Paz</v>
      </c>
      <c r="H3528" s="39">
        <v>14472</v>
      </c>
      <c r="J3528" s="28" t="str">
        <f>VLOOKUP(K3528,[1]LibPAS_data!$A$2:$C$601,2,FALSE)</f>
        <v>Parker Public Library</v>
      </c>
      <c r="K3528" s="13" t="s">
        <v>300</v>
      </c>
      <c r="L3528" s="39" t="s">
        <v>301</v>
      </c>
      <c r="M3528" s="39" t="s">
        <v>266</v>
      </c>
      <c r="N3528" s="39"/>
      <c r="O3528" s="39"/>
      <c r="P3528" s="39">
        <v>0</v>
      </c>
      <c r="Q3528" s="39">
        <v>0</v>
      </c>
      <c r="R3528" s="39">
        <v>0</v>
      </c>
      <c r="S3528" s="39">
        <v>0</v>
      </c>
      <c r="T3528" s="39">
        <v>0</v>
      </c>
      <c r="U3528" s="39">
        <v>0</v>
      </c>
      <c r="V3528" s="39">
        <v>0</v>
      </c>
    </row>
    <row r="3529" spans="1:22" x14ac:dyDescent="0.3">
      <c r="A3529" s="22">
        <f>VLOOKUP(lex_jul_2014[[#This Row],[Locationid]],[1]LibPAS_data!$A$2:$D$264,4,FALSE)</f>
        <v>811</v>
      </c>
      <c r="B3529" s="10" t="str">
        <f>TEXT(C3529,"yyyy")&amp;"-"&amp;"Q"&amp;LOOKUP(MONTH(C3529),{1,4,7,10},{1,2,3,4})</f>
        <v>2017-Q1</v>
      </c>
      <c r="C3529" s="19">
        <v>42736</v>
      </c>
      <c r="D3529" s="7">
        <f>YEAR(DATE(YEAR(lex_jul_2014[[#This Row],[Date]]),MONTH(lex_jul_2014[[#This Row],[Date]])+6,1))</f>
        <v>2017</v>
      </c>
      <c r="E3529" s="39" t="str">
        <f>TEXT(lex_jul_2014[[#This Row],[Date]],"YYYY")</f>
        <v>2017</v>
      </c>
      <c r="F3529" s="39" t="str">
        <f>TEXT(lex_jul_2014[[#This Row],[Date]],"MMM")</f>
        <v>Jan</v>
      </c>
      <c r="G3529" s="28" t="str">
        <f>VLOOKUP(K3529,[1]LibPAS_data!$A$2:$C$600,3,FALSE)</f>
        <v>Santa Cruz</v>
      </c>
      <c r="H3529" s="39">
        <v>14516</v>
      </c>
      <c r="J3529" s="28" t="str">
        <f>VLOOKUP(K3529,[1]LibPAS_data!$A$2:$C$601,2,FALSE)</f>
        <v>Patagonia Public Library</v>
      </c>
      <c r="K3529" s="11" t="s">
        <v>220</v>
      </c>
      <c r="L3529" s="39" t="s">
        <v>139</v>
      </c>
      <c r="M3529" s="39" t="s">
        <v>266</v>
      </c>
      <c r="N3529" s="39"/>
      <c r="O3529" s="39"/>
      <c r="P3529" s="39">
        <v>0</v>
      </c>
      <c r="Q3529" s="39">
        <v>0</v>
      </c>
      <c r="R3529" s="39">
        <v>0</v>
      </c>
      <c r="S3529" s="39">
        <v>0</v>
      </c>
      <c r="T3529" s="39">
        <v>0</v>
      </c>
      <c r="U3529" s="39">
        <v>0</v>
      </c>
      <c r="V3529" s="39">
        <v>0</v>
      </c>
    </row>
    <row r="3530" spans="1:22" x14ac:dyDescent="0.3">
      <c r="A3530" s="22">
        <f>VLOOKUP(lex_jul_2014[[#This Row],[Locationid]],[1]LibPAS_data!$A$2:$D$264,4,FALSE)</f>
        <v>13597</v>
      </c>
      <c r="B3530" s="10" t="str">
        <f>TEXT(C3530,"yyyy")&amp;"-"&amp;"Q"&amp;LOOKUP(MONTH(C3530),{1,4,7,10},{1,2,3,4})</f>
        <v>2017-Q1</v>
      </c>
      <c r="C3530" s="19">
        <v>42736</v>
      </c>
      <c r="D3530" s="7">
        <f>YEAR(DATE(YEAR(lex_jul_2014[[#This Row],[Date]]),MONTH(lex_jul_2014[[#This Row],[Date]])+6,1))</f>
        <v>2017</v>
      </c>
      <c r="E3530" s="39" t="str">
        <f>TEXT(lex_jul_2014[[#This Row],[Date]],"YYYY")</f>
        <v>2017</v>
      </c>
      <c r="F3530" s="39" t="str">
        <f>TEXT(lex_jul_2014[[#This Row],[Date]],"MMM")</f>
        <v>Jan</v>
      </c>
      <c r="G3530" s="28" t="str">
        <f>VLOOKUP(K3530,[1]LibPAS_data!$A$2:$C$600,3,FALSE)</f>
        <v>Gila</v>
      </c>
      <c r="H3530" s="39">
        <v>14462</v>
      </c>
      <c r="J3530" s="28" t="str">
        <f>VLOOKUP(K3530,[1]LibPAS_data!$A$2:$C$601,2,FALSE)</f>
        <v>Payson Public Library</v>
      </c>
      <c r="K3530" s="13" t="s">
        <v>221</v>
      </c>
      <c r="L3530" s="39" t="s">
        <v>89</v>
      </c>
      <c r="M3530" s="39" t="s">
        <v>266</v>
      </c>
      <c r="N3530" s="39"/>
      <c r="O3530" s="39"/>
      <c r="P3530" s="39">
        <v>0</v>
      </c>
      <c r="Q3530" s="39">
        <v>0</v>
      </c>
      <c r="R3530" s="39">
        <v>0</v>
      </c>
      <c r="S3530" s="39">
        <v>0</v>
      </c>
      <c r="T3530" s="39">
        <v>0</v>
      </c>
      <c r="U3530" s="39">
        <v>0</v>
      </c>
      <c r="V3530" s="39">
        <v>0</v>
      </c>
    </row>
    <row r="3531" spans="1:22" x14ac:dyDescent="0.3">
      <c r="A3531" s="22">
        <f>VLOOKUP(lex_jul_2014[[#This Row],[Locationid]],[1]LibPAS_data!$A$2:$D$264,4,FALSE)</f>
        <v>109952</v>
      </c>
      <c r="B3531" s="10" t="str">
        <f>TEXT(C3531,"yyyy")&amp;"-"&amp;"Q"&amp;LOOKUP(MONTH(C3531),{1,4,7,10},{1,2,3,4})</f>
        <v>2017-Q1</v>
      </c>
      <c r="C3531" s="19">
        <v>42736</v>
      </c>
      <c r="D3531" s="7">
        <f>YEAR(DATE(YEAR(lex_jul_2014[[#This Row],[Date]]),MONTH(lex_jul_2014[[#This Row],[Date]])+6,1))</f>
        <v>2017</v>
      </c>
      <c r="E3531" s="39" t="str">
        <f>TEXT(lex_jul_2014[[#This Row],[Date]],"YYYY")</f>
        <v>2017</v>
      </c>
      <c r="F3531" s="39" t="str">
        <f>TEXT(lex_jul_2014[[#This Row],[Date]],"MMM")</f>
        <v>Jan</v>
      </c>
      <c r="G3531" s="28" t="str">
        <f>VLOOKUP(K3531,[1]LibPAS_data!$A$2:$C$600,3,FALSE)</f>
        <v>Maricopa</v>
      </c>
      <c r="H3531" s="39">
        <v>14480</v>
      </c>
      <c r="J3531" s="28" t="str">
        <f>VLOOKUP(K3531,[1]LibPAS_data!$A$2:$C$601,2,FALSE)</f>
        <v>Peoria Public Library</v>
      </c>
      <c r="K3531" s="11" t="s">
        <v>222</v>
      </c>
      <c r="L3531" s="39" t="s">
        <v>109</v>
      </c>
      <c r="M3531" s="39" t="s">
        <v>266</v>
      </c>
      <c r="N3531" s="39"/>
      <c r="O3531" s="39"/>
      <c r="P3531" s="39">
        <v>0</v>
      </c>
      <c r="Q3531" s="39">
        <v>0</v>
      </c>
      <c r="R3531" s="39">
        <v>0</v>
      </c>
      <c r="S3531" s="39">
        <v>0</v>
      </c>
      <c r="T3531" s="39">
        <v>0</v>
      </c>
      <c r="U3531" s="39">
        <v>0</v>
      </c>
      <c r="V3531" s="39">
        <v>0</v>
      </c>
    </row>
    <row r="3532" spans="1:22" x14ac:dyDescent="0.3">
      <c r="A3532" s="22">
        <f>VLOOKUP(lex_jul_2014[[#This Row],[Locationid]],[1]LibPAS_data!$A$2:$D$264,4,FALSE)</f>
        <v>943450</v>
      </c>
      <c r="B3532" s="10" t="str">
        <f>TEXT(C3532,"yyyy")&amp;"-"&amp;"Q"&amp;LOOKUP(MONTH(C3532),{1,4,7,10},{1,2,3,4})</f>
        <v>2017-Q1</v>
      </c>
      <c r="C3532" s="19">
        <v>42736</v>
      </c>
      <c r="D3532" s="7">
        <f>YEAR(DATE(YEAR(lex_jul_2014[[#This Row],[Date]]),MONTH(lex_jul_2014[[#This Row],[Date]])+6,1))</f>
        <v>2017</v>
      </c>
      <c r="E3532" s="39" t="str">
        <f>TEXT(lex_jul_2014[[#This Row],[Date]],"YYYY")</f>
        <v>2017</v>
      </c>
      <c r="F3532" s="39" t="str">
        <f>TEXT(lex_jul_2014[[#This Row],[Date]],"MMM")</f>
        <v>Jan</v>
      </c>
      <c r="G3532" s="28" t="str">
        <f>VLOOKUP(K3532,[1]LibPAS_data!$A$2:$C$600,3,FALSE)</f>
        <v>Maricopa</v>
      </c>
      <c r="H3532" s="39">
        <v>5773</v>
      </c>
      <c r="J3532" s="28" t="str">
        <f>VLOOKUP(K3532,[1]LibPAS_data!$A$2:$C$601,2,FALSE)</f>
        <v>Phoenix Public Library</v>
      </c>
      <c r="K3532" s="13" t="s">
        <v>223</v>
      </c>
      <c r="L3532" s="39" t="s">
        <v>107</v>
      </c>
      <c r="M3532" s="39" t="s">
        <v>266</v>
      </c>
      <c r="N3532" s="39"/>
      <c r="O3532" s="39"/>
      <c r="P3532" s="39">
        <v>144</v>
      </c>
      <c r="Q3532" s="39">
        <v>21</v>
      </c>
      <c r="R3532" s="39">
        <v>339</v>
      </c>
      <c r="S3532" s="39">
        <v>32</v>
      </c>
      <c r="T3532" s="39">
        <v>28</v>
      </c>
      <c r="U3532" s="39">
        <v>118</v>
      </c>
      <c r="V3532" s="39">
        <v>1</v>
      </c>
    </row>
    <row r="3533" spans="1:22" x14ac:dyDescent="0.3">
      <c r="A3533" s="22">
        <f>VLOOKUP(lex_jul_2014[[#This Row],[Locationid]],[1]LibPAS_data!$A$2:$D$264,4,FALSE)</f>
        <v>405419</v>
      </c>
      <c r="B3533" s="10" t="str">
        <f>TEXT(C3533,"yyyy")&amp;"-"&amp;"Q"&amp;LOOKUP(MONTH(C3533),{1,4,7,10},{1,2,3,4})</f>
        <v>2017-Q1</v>
      </c>
      <c r="C3533" s="19">
        <v>42736</v>
      </c>
      <c r="D3533" s="7">
        <f>YEAR(DATE(YEAR(lex_jul_2014[[#This Row],[Date]]),MONTH(lex_jul_2014[[#This Row],[Date]])+6,1))</f>
        <v>2017</v>
      </c>
      <c r="E3533" s="39" t="str">
        <f>TEXT(lex_jul_2014[[#This Row],[Date]],"YYYY")</f>
        <v>2017</v>
      </c>
      <c r="F3533" s="39" t="str">
        <f>TEXT(lex_jul_2014[[#This Row],[Date]],"MMM")</f>
        <v>Jan</v>
      </c>
      <c r="G3533" s="28" t="str">
        <f>VLOOKUP(K3533,[1]LibPAS_data!$A$2:$C$600,3,FALSE)</f>
        <v>Pima</v>
      </c>
      <c r="H3533" s="39">
        <v>5042</v>
      </c>
      <c r="J3533" s="28" t="str">
        <f>VLOOKUP(K3533,[1]LibPAS_data!$A$2:$C$601,2,FALSE)</f>
        <v>Pima County Public Library</v>
      </c>
      <c r="K3533" s="11" t="s">
        <v>225</v>
      </c>
      <c r="L3533" s="39" t="s">
        <v>136</v>
      </c>
      <c r="M3533" s="39" t="s">
        <v>266</v>
      </c>
      <c r="N3533" s="39"/>
      <c r="O3533" s="39"/>
      <c r="P3533" s="39">
        <v>332</v>
      </c>
      <c r="Q3533" s="39">
        <v>140</v>
      </c>
      <c r="R3533" s="39">
        <v>720</v>
      </c>
      <c r="S3533" s="39">
        <v>106</v>
      </c>
      <c r="T3533" s="39">
        <v>55</v>
      </c>
      <c r="U3533" s="39">
        <v>40</v>
      </c>
      <c r="V3533" s="39">
        <v>4</v>
      </c>
    </row>
    <row r="3534" spans="1:22" x14ac:dyDescent="0.3">
      <c r="A3534" s="22" t="e">
        <f>VLOOKUP(lex_jul_2014[[#This Row],[Locationid]],[1]LibPAS_data!$A$2:$D$264,4,FALSE)</f>
        <v>#N/A</v>
      </c>
      <c r="B3534" s="10" t="str">
        <f>TEXT(C3534,"yyyy")&amp;"-"&amp;"Q"&amp;LOOKUP(MONTH(C3534),{1,4,7,10},{1,2,3,4})</f>
        <v>2017-Q1</v>
      </c>
      <c r="C3534" s="19">
        <v>42736</v>
      </c>
      <c r="D3534" s="7">
        <f>YEAR(DATE(YEAR(lex_jul_2014[[#This Row],[Date]]),MONTH(lex_jul_2014[[#This Row],[Date]])+6,1))</f>
        <v>2017</v>
      </c>
      <c r="E3534" s="39" t="str">
        <f>TEXT(lex_jul_2014[[#This Row],[Date]],"YYYY")</f>
        <v>2017</v>
      </c>
      <c r="F3534" s="39" t="str">
        <f>TEXT(lex_jul_2014[[#This Row],[Date]],"MMM")</f>
        <v>Jan</v>
      </c>
      <c r="G3534" s="28" t="str">
        <f>VLOOKUP(K3534,[1]LibPAS_data!$A$2:$C$600,3,FALSE)</f>
        <v>Yuma</v>
      </c>
      <c r="H3534" s="39">
        <v>14466</v>
      </c>
      <c r="J3534" s="28" t="str">
        <f>VLOOKUP(K3534,[1]LibPAS_data!$A$2:$C$601,2,FALSE)</f>
        <v>Heritage Branch Library</v>
      </c>
      <c r="K3534" s="13" t="s">
        <v>302</v>
      </c>
      <c r="L3534" s="39" t="s">
        <v>94</v>
      </c>
      <c r="M3534" s="39" t="s">
        <v>266</v>
      </c>
      <c r="N3534" s="39"/>
      <c r="O3534" s="39"/>
      <c r="P3534" s="39">
        <v>0</v>
      </c>
      <c r="Q3534" s="39">
        <v>0</v>
      </c>
      <c r="R3534" s="39">
        <v>0</v>
      </c>
      <c r="S3534" s="39">
        <v>0</v>
      </c>
      <c r="T3534" s="39">
        <v>0</v>
      </c>
      <c r="U3534" s="39">
        <v>0</v>
      </c>
      <c r="V3534" s="39">
        <v>0</v>
      </c>
    </row>
    <row r="3535" spans="1:22" x14ac:dyDescent="0.3">
      <c r="A3535" s="22">
        <f>VLOOKUP(lex_jul_2014[[#This Row],[Locationid]],[1]LibPAS_data!$A$2:$D$264,4,FALSE)</f>
        <v>8901</v>
      </c>
      <c r="B3535" s="10" t="str">
        <f>TEXT(C3535,"yyyy")&amp;"-"&amp;"Q"&amp;LOOKUP(MONTH(C3535),{1,4,7,10},{1,2,3,4})</f>
        <v>2017-Q1</v>
      </c>
      <c r="C3535" s="19">
        <v>42736</v>
      </c>
      <c r="D3535" s="7">
        <f>YEAR(DATE(YEAR(lex_jul_2014[[#This Row],[Date]]),MONTH(lex_jul_2014[[#This Row],[Date]])+6,1))</f>
        <v>2017</v>
      </c>
      <c r="E3535" s="39" t="str">
        <f>TEXT(lex_jul_2014[[#This Row],[Date]],"YYYY")</f>
        <v>2017</v>
      </c>
      <c r="F3535" s="39" t="str">
        <f>TEXT(lex_jul_2014[[#This Row],[Date]],"MMM")</f>
        <v>Jan</v>
      </c>
      <c r="G3535" s="28" t="str">
        <f>VLOOKUP(K3535,[1]LibPAS_data!$A$2:$C$600,3,FALSE)</f>
        <v>Pinal</v>
      </c>
      <c r="H3535" s="39">
        <v>13846</v>
      </c>
      <c r="J3535" s="28" t="str">
        <f>VLOOKUP(K3535,[1]LibPAS_data!$A$2:$C$601,2,FALSE)</f>
        <v>Pinal County Library District</v>
      </c>
      <c r="K3535" s="11" t="s">
        <v>226</v>
      </c>
      <c r="L3535" s="39" t="s">
        <v>20</v>
      </c>
      <c r="M3535" s="39" t="s">
        <v>266</v>
      </c>
      <c r="N3535" s="39"/>
      <c r="O3535" s="39"/>
      <c r="P3535" s="39">
        <v>4</v>
      </c>
      <c r="Q3535" s="39">
        <v>3</v>
      </c>
      <c r="R3535" s="39">
        <v>0</v>
      </c>
      <c r="S3535" s="39">
        <v>0</v>
      </c>
      <c r="T3535" s="39">
        <v>1</v>
      </c>
      <c r="U3535" s="39">
        <v>0</v>
      </c>
      <c r="V3535" s="39">
        <v>3</v>
      </c>
    </row>
    <row r="3536" spans="1:22" x14ac:dyDescent="0.3">
      <c r="A3536" s="22" t="e">
        <f>VLOOKUP(lex_jul_2014[[#This Row],[Locationid]],[1]LibPAS_data!$A$2:$D$264,4,FALSE)</f>
        <v>#N/A</v>
      </c>
      <c r="B3536" s="10" t="str">
        <f>TEXT(C3536,"yyyy")&amp;"-"&amp;"Q"&amp;LOOKUP(MONTH(C3536),{1,4,7,10},{1,2,3,4})</f>
        <v>2017-Q1</v>
      </c>
      <c r="C3536" s="19">
        <v>42736</v>
      </c>
      <c r="D3536" s="7">
        <f>YEAR(DATE(YEAR(lex_jul_2014[[#This Row],[Date]]),MONTH(lex_jul_2014[[#This Row],[Date]])+6,1))</f>
        <v>2017</v>
      </c>
      <c r="E3536" s="39" t="str">
        <f>TEXT(lex_jul_2014[[#This Row],[Date]],"YYYY")</f>
        <v>2017</v>
      </c>
      <c r="F3536" s="39" t="str">
        <f>TEXT(lex_jul_2014[[#This Row],[Date]],"MMM")</f>
        <v>Jan</v>
      </c>
      <c r="G3536" s="28" t="str">
        <f>VLOOKUP(K3536,[1]LibPAS_data!$A$2:$C$600,3,FALSE)</f>
        <v>Navajo</v>
      </c>
      <c r="H3536" s="39">
        <v>14500</v>
      </c>
      <c r="J3536" s="28" t="str">
        <f>VLOOKUP(K3536,[1]LibPAS_data!$A$2:$C$601,2,FALSE)</f>
        <v>Pinedale Public Library</v>
      </c>
      <c r="K3536" s="13" t="s">
        <v>227</v>
      </c>
      <c r="L3536" s="39" t="s">
        <v>127</v>
      </c>
      <c r="M3536" s="39" t="s">
        <v>266</v>
      </c>
      <c r="N3536" s="39"/>
      <c r="O3536" s="39"/>
      <c r="P3536" s="39">
        <v>0</v>
      </c>
      <c r="Q3536" s="39">
        <v>0</v>
      </c>
      <c r="R3536" s="39">
        <v>0</v>
      </c>
      <c r="S3536" s="39">
        <v>0</v>
      </c>
      <c r="T3536" s="39">
        <v>0</v>
      </c>
      <c r="U3536" s="39">
        <v>0</v>
      </c>
      <c r="V3536" s="39">
        <v>0</v>
      </c>
    </row>
    <row r="3537" spans="1:22" x14ac:dyDescent="0.3">
      <c r="A3537" s="22" t="e">
        <f>VLOOKUP(lex_jul_2014[[#This Row],[Locationid]],[1]LibPAS_data!$A$2:$D$264,4,FALSE)</f>
        <v>#N/A</v>
      </c>
      <c r="B3537" s="10" t="str">
        <f>TEXT(C3537,"yyyy")&amp;"-"&amp;"Q"&amp;LOOKUP(MONTH(C3537),{1,4,7,10},{1,2,3,4})</f>
        <v>2017-Q1</v>
      </c>
      <c r="C3537" s="19">
        <v>42736</v>
      </c>
      <c r="D3537" s="7">
        <f>YEAR(DATE(YEAR(lex_jul_2014[[#This Row],[Date]]),MONTH(lex_jul_2014[[#This Row],[Date]])+6,1))</f>
        <v>2017</v>
      </c>
      <c r="E3537" s="39" t="str">
        <f>TEXT(lex_jul_2014[[#This Row],[Date]],"YYYY")</f>
        <v>2017</v>
      </c>
      <c r="F3537" s="39" t="str">
        <f>TEXT(lex_jul_2014[[#This Row],[Date]],"MMM")</f>
        <v>Jan</v>
      </c>
      <c r="G3537" s="28" t="str">
        <f>VLOOKUP(K3537,[1]LibPAS_data!$A$2:$C$600,3,FALSE)</f>
        <v>Maricopa</v>
      </c>
      <c r="H3537" s="39">
        <v>14501</v>
      </c>
      <c r="J3537" s="28" t="str">
        <f>VLOOKUP(K3537,[1]LibPAS_data!$A$2:$C$601,2,FALSE)</f>
        <v>Hollyhock Branch Library</v>
      </c>
      <c r="K3537" s="11" t="s">
        <v>303</v>
      </c>
      <c r="L3537" s="39" t="s">
        <v>128</v>
      </c>
      <c r="M3537" s="39" t="s">
        <v>266</v>
      </c>
      <c r="N3537" s="39"/>
      <c r="O3537" s="39"/>
      <c r="P3537" s="39">
        <v>0</v>
      </c>
      <c r="Q3537" s="39">
        <v>0</v>
      </c>
      <c r="R3537" s="39">
        <v>0</v>
      </c>
      <c r="S3537" s="39">
        <v>0</v>
      </c>
      <c r="T3537" s="39">
        <v>0</v>
      </c>
      <c r="U3537" s="39">
        <v>0</v>
      </c>
      <c r="V3537" s="39">
        <v>0</v>
      </c>
    </row>
    <row r="3538" spans="1:22" x14ac:dyDescent="0.3">
      <c r="A3538" s="22">
        <f>VLOOKUP(lex_jul_2014[[#This Row],[Locationid]],[1]LibPAS_data!$A$2:$D$264,4,FALSE)</f>
        <v>29416</v>
      </c>
      <c r="B3538" s="10" t="str">
        <f>TEXT(C3538,"yyyy")&amp;"-"&amp;"Q"&amp;LOOKUP(MONTH(C3538),{1,4,7,10},{1,2,3,4})</f>
        <v>2017-Q1</v>
      </c>
      <c r="C3538" s="19">
        <v>42736</v>
      </c>
      <c r="D3538" s="7">
        <f>YEAR(DATE(YEAR(lex_jul_2014[[#This Row],[Date]]),MONTH(lex_jul_2014[[#This Row],[Date]])+6,1))</f>
        <v>2017</v>
      </c>
      <c r="E3538" s="39" t="str">
        <f>TEXT(lex_jul_2014[[#This Row],[Date]],"YYYY")</f>
        <v>2017</v>
      </c>
      <c r="F3538" s="39" t="str">
        <f>TEXT(lex_jul_2014[[#This Row],[Date]],"MMM")</f>
        <v>Jan</v>
      </c>
      <c r="G3538" s="28" t="str">
        <f>VLOOKUP(K3538,[1]LibPAS_data!$A$2:$C$600,3,FALSE)</f>
        <v>Yavapai</v>
      </c>
      <c r="H3538" s="39">
        <v>14524</v>
      </c>
      <c r="J3538" s="28" t="str">
        <f>VLOOKUP(K3538,[1]LibPAS_data!$A$2:$C$601,2,FALSE)</f>
        <v>Prescott Public Library</v>
      </c>
      <c r="K3538" s="13" t="s">
        <v>229</v>
      </c>
      <c r="L3538" s="39" t="s">
        <v>48</v>
      </c>
      <c r="M3538" s="39" t="s">
        <v>266</v>
      </c>
      <c r="N3538" s="39"/>
      <c r="O3538" s="39"/>
      <c r="P3538" s="39">
        <v>0</v>
      </c>
      <c r="Q3538" s="39">
        <v>0</v>
      </c>
      <c r="R3538" s="39">
        <v>0</v>
      </c>
      <c r="S3538" s="39">
        <v>0</v>
      </c>
      <c r="T3538" s="39">
        <v>0</v>
      </c>
      <c r="U3538" s="39">
        <v>0</v>
      </c>
      <c r="V3538" s="39">
        <v>0</v>
      </c>
    </row>
    <row r="3539" spans="1:22" x14ac:dyDescent="0.3">
      <c r="A3539" s="22">
        <f>VLOOKUP(lex_jul_2014[[#This Row],[Locationid]],[1]LibPAS_data!$A$2:$D$264,4,FALSE)</f>
        <v>22616</v>
      </c>
      <c r="B3539" s="10" t="str">
        <f>TEXT(C3539,"yyyy")&amp;"-"&amp;"Q"&amp;LOOKUP(MONTH(C3539),{1,4,7,10},{1,2,3,4})</f>
        <v>2017-Q1</v>
      </c>
      <c r="C3539" s="19">
        <v>42736</v>
      </c>
      <c r="D3539" s="7">
        <f>YEAR(DATE(YEAR(lex_jul_2014[[#This Row],[Date]]),MONTH(lex_jul_2014[[#This Row],[Date]])+6,1))</f>
        <v>2017</v>
      </c>
      <c r="E3539" s="39" t="str">
        <f>TEXT(lex_jul_2014[[#This Row],[Date]],"YYYY")</f>
        <v>2017</v>
      </c>
      <c r="F3539" s="39" t="str">
        <f>TEXT(lex_jul_2014[[#This Row],[Date]],"MMM")</f>
        <v>Jan</v>
      </c>
      <c r="G3539" s="28" t="str">
        <f>VLOOKUP(K3539,[1]LibPAS_data!$A$2:$C$600,3,FALSE)</f>
        <v>Yavapai</v>
      </c>
      <c r="H3539" s="39">
        <v>14519</v>
      </c>
      <c r="J3539" s="28" t="str">
        <f>VLOOKUP(K3539,[1]LibPAS_data!$A$2:$C$601,2,FALSE)</f>
        <v>Prescott Valley Public Library</v>
      </c>
      <c r="K3539" s="11" t="s">
        <v>230</v>
      </c>
      <c r="L3539" s="39" t="s">
        <v>45</v>
      </c>
      <c r="M3539" s="39" t="s">
        <v>266</v>
      </c>
      <c r="N3539" s="39"/>
      <c r="O3539" s="39"/>
      <c r="P3539" s="39">
        <v>3</v>
      </c>
      <c r="Q3539" s="39">
        <v>0</v>
      </c>
      <c r="R3539" s="39">
        <v>3</v>
      </c>
      <c r="S3539" s="39">
        <v>2</v>
      </c>
      <c r="T3539" s="39">
        <v>2</v>
      </c>
      <c r="U3539" s="39">
        <v>0</v>
      </c>
      <c r="V3539" s="39">
        <v>0</v>
      </c>
    </row>
    <row r="3540" spans="1:22" x14ac:dyDescent="0.3">
      <c r="A3540" s="22">
        <f>VLOOKUP(lex_jul_2014[[#This Row],[Locationid]],[1]LibPAS_data!$A$2:$D$264,4,FALSE)</f>
        <v>5873</v>
      </c>
      <c r="B3540" s="10" t="str">
        <f>TEXT(C3540,"yyyy")&amp;"-"&amp;"Q"&amp;LOOKUP(MONTH(C3540),{1,4,7,10},{1,2,3,4})</f>
        <v>2017-Q1</v>
      </c>
      <c r="C3540" s="19">
        <v>42736</v>
      </c>
      <c r="D3540" s="7">
        <f>YEAR(DATE(YEAR(lex_jul_2014[[#This Row],[Date]]),MONTH(lex_jul_2014[[#This Row],[Date]])+6,1))</f>
        <v>2017</v>
      </c>
      <c r="E3540" s="39" t="str">
        <f>TEXT(lex_jul_2014[[#This Row],[Date]],"YYYY")</f>
        <v>2017</v>
      </c>
      <c r="F3540" s="39" t="str">
        <f>TEXT(lex_jul_2014[[#This Row],[Date]],"MMM")</f>
        <v>Jan</v>
      </c>
      <c r="G3540" s="28" t="str">
        <f>VLOOKUP(K3540,[1]LibPAS_data!$A$2:$C$600,3,FALSE)</f>
        <v>La Paz</v>
      </c>
      <c r="H3540" s="39">
        <v>14473</v>
      </c>
      <c r="J3540" s="28" t="str">
        <f>VLOOKUP(K3540,[1]LibPAS_data!$A$2:$C$601,2,FALSE)</f>
        <v>Quartzsite Public Library</v>
      </c>
      <c r="K3540" s="13" t="s">
        <v>231</v>
      </c>
      <c r="L3540" s="39" t="s">
        <v>35</v>
      </c>
      <c r="M3540" s="39" t="s">
        <v>266</v>
      </c>
      <c r="N3540" s="39"/>
      <c r="O3540" s="39"/>
      <c r="P3540" s="39">
        <v>0</v>
      </c>
      <c r="Q3540" s="39">
        <v>0</v>
      </c>
      <c r="R3540" s="39">
        <v>0</v>
      </c>
      <c r="S3540" s="39">
        <v>0</v>
      </c>
      <c r="T3540" s="39">
        <v>0</v>
      </c>
      <c r="U3540" s="39">
        <v>0</v>
      </c>
      <c r="V3540" s="39">
        <v>0</v>
      </c>
    </row>
    <row r="3541" spans="1:22" x14ac:dyDescent="0.3">
      <c r="A3541" s="22" t="e">
        <f>VLOOKUP(lex_jul_2014[[#This Row],[Locationid]],[1]LibPAS_data!$A$2:$D$264,4,FALSE)</f>
        <v>#N/A</v>
      </c>
      <c r="B3541" s="10" t="str">
        <f>TEXT(C3541,"yyyy")&amp;"-"&amp;"Q"&amp;LOOKUP(MONTH(C3541),{1,4,7,10},{1,2,3,4})</f>
        <v>2017-Q1</v>
      </c>
      <c r="C3541" s="19">
        <v>42736</v>
      </c>
      <c r="D3541" s="7">
        <f>YEAR(DATE(YEAR(lex_jul_2014[[#This Row],[Date]]),MONTH(lex_jul_2014[[#This Row],[Date]])+6,1))</f>
        <v>2017</v>
      </c>
      <c r="E3541" s="39" t="str">
        <f>TEXT(lex_jul_2014[[#This Row],[Date]],"YYYY")</f>
        <v>2017</v>
      </c>
      <c r="F3541" s="39" t="str">
        <f>TEXT(lex_jul_2014[[#This Row],[Date]],"MMM")</f>
        <v>Jan</v>
      </c>
      <c r="G3541" s="28" t="str">
        <f>VLOOKUP(K3541,[1]LibPAS_data!$A$2:$C$600,3,FALSE)</f>
        <v>Navajo</v>
      </c>
      <c r="H3541" s="39">
        <v>14502</v>
      </c>
      <c r="J3541" s="28" t="str">
        <f>VLOOKUP(K3541,[1]LibPAS_data!$A$2:$C$601,2,FALSE)</f>
        <v>Rim Community Library</v>
      </c>
      <c r="K3541" s="11" t="s">
        <v>232</v>
      </c>
      <c r="L3541" s="39" t="s">
        <v>129</v>
      </c>
      <c r="M3541" s="39" t="s">
        <v>266</v>
      </c>
      <c r="N3541" s="39"/>
      <c r="O3541" s="39"/>
      <c r="P3541" s="39">
        <v>0</v>
      </c>
      <c r="Q3541" s="39">
        <v>0</v>
      </c>
      <c r="R3541" s="39">
        <v>0</v>
      </c>
      <c r="S3541" s="39">
        <v>0</v>
      </c>
      <c r="T3541" s="39">
        <v>0</v>
      </c>
      <c r="U3541" s="39">
        <v>0</v>
      </c>
      <c r="V3541" s="39">
        <v>0</v>
      </c>
    </row>
    <row r="3542" spans="1:22" x14ac:dyDescent="0.3">
      <c r="A3542" s="22">
        <f>VLOOKUP(lex_jul_2014[[#This Row],[Locationid]],[1]LibPAS_data!$A$2:$D$264,4,FALSE)</f>
        <v>11980</v>
      </c>
      <c r="B3542" s="10" t="str">
        <f>TEXT(C3542,"yyyy")&amp;"-"&amp;"Q"&amp;LOOKUP(MONTH(C3542),{1,4,7,10},{1,2,3,4})</f>
        <v>2017-Q1</v>
      </c>
      <c r="C3542" s="19">
        <v>42736</v>
      </c>
      <c r="D3542" s="7">
        <f>YEAR(DATE(YEAR(lex_jul_2014[[#This Row],[Date]]),MONTH(lex_jul_2014[[#This Row],[Date]])+6,1))</f>
        <v>2017</v>
      </c>
      <c r="E3542" s="39" t="str">
        <f>TEXT(lex_jul_2014[[#This Row],[Date]],"YYYY")</f>
        <v>2017</v>
      </c>
      <c r="F3542" s="39" t="str">
        <f>TEXT(lex_jul_2014[[#This Row],[Date]],"MMM")</f>
        <v>Jan</v>
      </c>
      <c r="G3542" s="28" t="str">
        <f>VLOOKUP(K3542,[1]LibPAS_data!$A$2:$C$600,3,FALSE)</f>
        <v>Graham</v>
      </c>
      <c r="H3542" s="39">
        <v>14467</v>
      </c>
      <c r="J3542" s="28" t="str">
        <f>VLOOKUP(K3542,[1]LibPAS_data!$A$2:$C$601,2,FALSE)</f>
        <v>Safford City - Graham County Library</v>
      </c>
      <c r="K3542" s="13" t="s">
        <v>233</v>
      </c>
      <c r="L3542" s="39" t="s">
        <v>92</v>
      </c>
      <c r="M3542" s="39" t="s">
        <v>266</v>
      </c>
      <c r="N3542" s="39"/>
      <c r="O3542" s="39"/>
      <c r="P3542" s="39">
        <v>11</v>
      </c>
      <c r="Q3542" s="39">
        <v>3</v>
      </c>
      <c r="R3542" s="39">
        <v>30</v>
      </c>
      <c r="S3542" s="39">
        <v>2</v>
      </c>
      <c r="T3542" s="39">
        <v>8</v>
      </c>
      <c r="U3542" s="39">
        <v>0</v>
      </c>
      <c r="V3542" s="39">
        <v>0</v>
      </c>
    </row>
    <row r="3543" spans="1:22" x14ac:dyDescent="0.3">
      <c r="A3543" s="22" t="str">
        <f>VLOOKUP(lex_jul_2014[[#This Row],[Locationid]],[1]LibPAS_data!$A$2:$D$264,4,FALSE)</f>
        <v>N/A</v>
      </c>
      <c r="B3543" s="10" t="str">
        <f>TEXT(C3543,"yyyy")&amp;"-"&amp;"Q"&amp;LOOKUP(MONTH(C3543),{1,4,7,10},{1,2,3,4})</f>
        <v>2017-Q1</v>
      </c>
      <c r="C3543" s="19">
        <v>42736</v>
      </c>
      <c r="D3543" s="7">
        <f>YEAR(DATE(YEAR(lex_jul_2014[[#This Row],[Date]]),MONTH(lex_jul_2014[[#This Row],[Date]])+6,1))</f>
        <v>2017</v>
      </c>
      <c r="E3543" s="39" t="str">
        <f>TEXT(lex_jul_2014[[#This Row],[Date]],"YYYY")</f>
        <v>2017</v>
      </c>
      <c r="F3543" s="39" t="str">
        <f>TEXT(lex_jul_2014[[#This Row],[Date]],"MMM")</f>
        <v>Jan</v>
      </c>
      <c r="G3543" s="28" t="str">
        <f>VLOOKUP(K3543,[1]LibPAS_data!$A$2:$C$600,3,FALSE)</f>
        <v>Maricopa</v>
      </c>
      <c r="H3543" s="39">
        <v>14483</v>
      </c>
      <c r="J3543" s="28" t="str">
        <f>VLOOKUP(K3543,[1]LibPAS_data!$A$2:$C$601,2,FALSE)</f>
        <v>Salt River Tribal Library</v>
      </c>
      <c r="K3543" s="11" t="s">
        <v>234</v>
      </c>
      <c r="L3543" s="39" t="s">
        <v>113</v>
      </c>
      <c r="M3543" s="39" t="s">
        <v>266</v>
      </c>
      <c r="N3543" s="39"/>
      <c r="O3543" s="39"/>
      <c r="P3543" s="39">
        <v>0</v>
      </c>
      <c r="Q3543" s="39">
        <v>0</v>
      </c>
      <c r="R3543" s="39">
        <v>0</v>
      </c>
      <c r="S3543" s="39">
        <v>0</v>
      </c>
      <c r="T3543" s="39">
        <v>0</v>
      </c>
      <c r="U3543" s="39">
        <v>0</v>
      </c>
      <c r="V3543" s="39">
        <v>0</v>
      </c>
    </row>
    <row r="3544" spans="1:22" x14ac:dyDescent="0.3">
      <c r="A3544" s="22">
        <f>VLOOKUP(lex_jul_2014[[#This Row],[Locationid]],[1]LibPAS_data!$A$2:$D$264,4,FALSE)</f>
        <v>5625</v>
      </c>
      <c r="B3544" s="10" t="str">
        <f>TEXT(C3544,"yyyy")&amp;"-"&amp;"Q"&amp;LOOKUP(MONTH(C3544),{1,4,7,10},{1,2,3,4})</f>
        <v>2017-Q1</v>
      </c>
      <c r="C3544" s="19">
        <v>42736</v>
      </c>
      <c r="D3544" s="7">
        <f>YEAR(DATE(YEAR(lex_jul_2014[[#This Row],[Date]]),MONTH(lex_jul_2014[[#This Row],[Date]])+6,1))</f>
        <v>2017</v>
      </c>
      <c r="E3544" s="39" t="str">
        <f>TEXT(lex_jul_2014[[#This Row],[Date]],"YYYY")</f>
        <v>2017</v>
      </c>
      <c r="F3544" s="39" t="str">
        <f>TEXT(lex_jul_2014[[#This Row],[Date]],"MMM")</f>
        <v>Jan</v>
      </c>
      <c r="G3544" s="28" t="str">
        <f>VLOOKUP(K3544,[1]LibPAS_data!$A$2:$C$600,3,FALSE)</f>
        <v>Gila</v>
      </c>
      <c r="H3544" s="39">
        <v>14460</v>
      </c>
      <c r="J3544" s="28" t="str">
        <f>VLOOKUP(K3544,[1]LibPAS_data!$A$2:$C$601,2,FALSE)</f>
        <v>San Carlos Public Library</v>
      </c>
      <c r="K3544" s="13" t="s">
        <v>235</v>
      </c>
      <c r="L3544" s="39" t="s">
        <v>86</v>
      </c>
      <c r="M3544" s="39" t="s">
        <v>266</v>
      </c>
      <c r="N3544" s="39"/>
      <c r="O3544" s="39"/>
      <c r="P3544" s="39">
        <v>0</v>
      </c>
      <c r="Q3544" s="39">
        <v>0</v>
      </c>
      <c r="R3544" s="39">
        <v>0</v>
      </c>
      <c r="S3544" s="39">
        <v>0</v>
      </c>
      <c r="T3544" s="39">
        <v>0</v>
      </c>
      <c r="U3544" s="39">
        <v>0</v>
      </c>
      <c r="V3544" s="39">
        <v>0</v>
      </c>
    </row>
    <row r="3545" spans="1:22" x14ac:dyDescent="0.3">
      <c r="A3545" s="22" t="str">
        <f>VLOOKUP(lex_jul_2014[[#This Row],[Locationid]],[1]LibPAS_data!$A$2:$D$264,4,FALSE)</f>
        <v>N/A</v>
      </c>
      <c r="B3545" s="10" t="str">
        <f>TEXT(C3545,"yyyy")&amp;"-"&amp;"Q"&amp;LOOKUP(MONTH(C3545),{1,4,7,10},{1,2,3,4})</f>
        <v>2017-Q1</v>
      </c>
      <c r="C3545" s="19">
        <v>42736</v>
      </c>
      <c r="D3545" s="7">
        <f>YEAR(DATE(YEAR(lex_jul_2014[[#This Row],[Date]]),MONTH(lex_jul_2014[[#This Row],[Date]])+6,1))</f>
        <v>2017</v>
      </c>
      <c r="E3545" s="39" t="str">
        <f>TEXT(lex_jul_2014[[#This Row],[Date]],"YYYY")</f>
        <v>2017</v>
      </c>
      <c r="F3545" s="39" t="str">
        <f>TEXT(lex_jul_2014[[#This Row],[Date]],"MMM")</f>
        <v>Jan</v>
      </c>
      <c r="G3545" s="28" t="str">
        <f>VLOOKUP(K3545,[1]LibPAS_data!$A$2:$C$600,3,FALSE)</f>
        <v>Maricopa</v>
      </c>
      <c r="H3545" s="39">
        <v>14484</v>
      </c>
      <c r="J3545" s="28" t="str">
        <f>VLOOKUP(K3545,[1]LibPAS_data!$A$2:$C$601,2,FALSE)</f>
        <v>San Lucy Library</v>
      </c>
      <c r="K3545" s="11" t="s">
        <v>236</v>
      </c>
      <c r="L3545" s="39" t="s">
        <v>103</v>
      </c>
      <c r="M3545" s="39" t="s">
        <v>266</v>
      </c>
      <c r="N3545" s="39"/>
      <c r="O3545" s="39"/>
      <c r="P3545" s="39">
        <v>0</v>
      </c>
      <c r="Q3545" s="39">
        <v>0</v>
      </c>
      <c r="R3545" s="39">
        <v>0</v>
      </c>
      <c r="S3545" s="39">
        <v>0</v>
      </c>
      <c r="T3545" s="39">
        <v>0</v>
      </c>
      <c r="U3545" s="39">
        <v>0</v>
      </c>
      <c r="V3545" s="39">
        <v>0</v>
      </c>
    </row>
    <row r="3546" spans="1:22" x14ac:dyDescent="0.3">
      <c r="A3546" s="22" t="e">
        <f>VLOOKUP(lex_jul_2014[[#This Row],[Locationid]],[1]LibPAS_data!$A$2:$D$264,4,FALSE)</f>
        <v>#N/A</v>
      </c>
      <c r="B3546" s="10" t="str">
        <f>TEXT(C3546,"yyyy")&amp;"-"&amp;"Q"&amp;LOOKUP(MONTH(C3546),{1,4,7,10},{1,2,3,4})</f>
        <v>2017-Q1</v>
      </c>
      <c r="C3546" s="19">
        <v>42736</v>
      </c>
      <c r="D3546" s="7">
        <f>YEAR(DATE(YEAR(lex_jul_2014[[#This Row],[Date]]),MONTH(lex_jul_2014[[#This Row],[Date]])+6,1))</f>
        <v>2017</v>
      </c>
      <c r="E3546" s="39" t="str">
        <f>TEXT(lex_jul_2014[[#This Row],[Date]],"YYYY")</f>
        <v>2017</v>
      </c>
      <c r="F3546" s="39" t="str">
        <f>TEXT(lex_jul_2014[[#This Row],[Date]],"MMM")</f>
        <v>Jan</v>
      </c>
      <c r="G3546" s="28" t="str">
        <f>VLOOKUP(K3546,[1]LibPAS_data!$A$2:$C$600,3,FALSE)</f>
        <v>Pinal</v>
      </c>
      <c r="H3546" s="39">
        <v>13842</v>
      </c>
      <c r="J3546" s="28" t="str">
        <f>VLOOKUP(K3546,[1]LibPAS_data!$A$2:$C$601,2,FALSE)</f>
        <v>San Manuel Public Library</v>
      </c>
      <c r="K3546" s="13" t="s">
        <v>237</v>
      </c>
      <c r="L3546" s="39" t="s">
        <v>25</v>
      </c>
      <c r="M3546" s="39" t="s">
        <v>266</v>
      </c>
      <c r="N3546" s="39"/>
      <c r="O3546" s="39"/>
      <c r="P3546" s="39">
        <v>0</v>
      </c>
      <c r="Q3546" s="39">
        <v>0</v>
      </c>
      <c r="R3546" s="39">
        <v>0</v>
      </c>
      <c r="S3546" s="39">
        <v>0</v>
      </c>
      <c r="T3546" s="39">
        <v>0</v>
      </c>
      <c r="U3546" s="39">
        <v>0</v>
      </c>
      <c r="V3546" s="39">
        <v>0</v>
      </c>
    </row>
    <row r="3547" spans="1:22" x14ac:dyDescent="0.3">
      <c r="A3547" s="22">
        <f>VLOOKUP(lex_jul_2014[[#This Row],[Locationid]],[1]LibPAS_data!$A$2:$D$264,4,FALSE)</f>
        <v>360</v>
      </c>
      <c r="B3547" s="10" t="str">
        <f>TEXT(C3547,"yyyy")&amp;"-"&amp;"Q"&amp;LOOKUP(MONTH(C3547),{1,4,7,10},{1,2,3,4})</f>
        <v>2017-Q1</v>
      </c>
      <c r="C3547" s="19">
        <v>42736</v>
      </c>
      <c r="D3547" s="7">
        <f>YEAR(DATE(YEAR(lex_jul_2014[[#This Row],[Date]]),MONTH(lex_jul_2014[[#This Row],[Date]])+6,1))</f>
        <v>2017</v>
      </c>
      <c r="E3547" s="39" t="str">
        <f>TEXT(lex_jul_2014[[#This Row],[Date]],"YYYY")</f>
        <v>2017</v>
      </c>
      <c r="F3547" s="39" t="str">
        <f>TEXT(lex_jul_2014[[#This Row],[Date]],"MMM")</f>
        <v>Jan</v>
      </c>
      <c r="G3547" s="28" t="str">
        <f>VLOOKUP(K3547,[1]LibPAS_data!$A$2:$C$600,3,FALSE)</f>
        <v>Pima</v>
      </c>
      <c r="H3547" s="39">
        <v>14511</v>
      </c>
      <c r="J3547" s="28" t="str">
        <f>VLOOKUP(K3547,[1]LibPAS_data!$A$2:$C$601,2,FALSE)</f>
        <v>San Xavier Library Center</v>
      </c>
      <c r="K3547" s="11" t="s">
        <v>238</v>
      </c>
      <c r="L3547" s="39" t="s">
        <v>133</v>
      </c>
      <c r="M3547" s="39" t="s">
        <v>266</v>
      </c>
      <c r="N3547" s="39"/>
      <c r="O3547" s="39"/>
      <c r="P3547" s="39">
        <v>0</v>
      </c>
      <c r="Q3547" s="39">
        <v>0</v>
      </c>
      <c r="R3547" s="39">
        <v>0</v>
      </c>
      <c r="S3547" s="39">
        <v>0</v>
      </c>
      <c r="T3547" s="39">
        <v>0</v>
      </c>
      <c r="U3547" s="39">
        <v>0</v>
      </c>
      <c r="V3547" s="39">
        <v>0</v>
      </c>
    </row>
    <row r="3548" spans="1:22" x14ac:dyDescent="0.3">
      <c r="A3548" s="22">
        <f>VLOOKUP(lex_jul_2014[[#This Row],[Locationid]],[1]LibPAS_data!$A$2:$D$264,4,FALSE)</f>
        <v>174482</v>
      </c>
      <c r="B3548" s="10" t="str">
        <f>TEXT(C3548,"yyyy")&amp;"-"&amp;"Q"&amp;LOOKUP(MONTH(C3548),{1,4,7,10},{1,2,3,4})</f>
        <v>2017-Q1</v>
      </c>
      <c r="C3548" s="19">
        <v>42736</v>
      </c>
      <c r="D3548" s="7">
        <f>YEAR(DATE(YEAR(lex_jul_2014[[#This Row],[Date]]),MONTH(lex_jul_2014[[#This Row],[Date]])+6,1))</f>
        <v>2017</v>
      </c>
      <c r="E3548" s="39" t="str">
        <f>TEXT(lex_jul_2014[[#This Row],[Date]],"YYYY")</f>
        <v>2017</v>
      </c>
      <c r="F3548" s="39" t="str">
        <f>TEXT(lex_jul_2014[[#This Row],[Date]],"MMM")</f>
        <v>Jan</v>
      </c>
      <c r="G3548" s="28" t="str">
        <f>VLOOKUP(K3548,[1]LibPAS_data!$A$2:$C$600,3,FALSE)</f>
        <v>Maricopa</v>
      </c>
      <c r="H3548" s="39">
        <v>14315</v>
      </c>
      <c r="J3548" s="28" t="str">
        <f>VLOOKUP(K3548,[1]LibPAS_data!$A$2:$C$601,2,FALSE)</f>
        <v>Scottsdale Public Library</v>
      </c>
      <c r="K3548" s="13" t="s">
        <v>239</v>
      </c>
      <c r="L3548" s="39" t="s">
        <v>101</v>
      </c>
      <c r="M3548" s="39" t="s">
        <v>266</v>
      </c>
      <c r="N3548" s="39"/>
      <c r="O3548" s="39"/>
      <c r="P3548" s="39">
        <v>13</v>
      </c>
      <c r="Q3548" s="39">
        <v>3</v>
      </c>
      <c r="R3548" s="39">
        <v>42</v>
      </c>
      <c r="S3548" s="39">
        <v>2</v>
      </c>
      <c r="T3548" s="39">
        <v>0</v>
      </c>
      <c r="U3548" s="39">
        <v>6</v>
      </c>
      <c r="V3548" s="39">
        <v>11</v>
      </c>
    </row>
    <row r="3549" spans="1:22" x14ac:dyDescent="0.3">
      <c r="A3549" s="22">
        <f>VLOOKUP(lex_jul_2014[[#This Row],[Locationid]],[1]LibPAS_data!$A$2:$D$264,4,FALSE)</f>
        <v>11000</v>
      </c>
      <c r="B3549" s="10" t="str">
        <f>TEXT(C3549,"yyyy")&amp;"-"&amp;"Q"&amp;LOOKUP(MONTH(C3549),{1,4,7,10},{1,2,3,4})</f>
        <v>2017-Q1</v>
      </c>
      <c r="C3549" s="19">
        <v>42736</v>
      </c>
      <c r="D3549" s="7">
        <f>YEAR(DATE(YEAR(lex_jul_2014[[#This Row],[Date]]),MONTH(lex_jul_2014[[#This Row],[Date]])+6,1))</f>
        <v>2017</v>
      </c>
      <c r="E3549" s="39" t="str">
        <f>TEXT(lex_jul_2014[[#This Row],[Date]],"YYYY")</f>
        <v>2017</v>
      </c>
      <c r="F3549" s="39" t="str">
        <f>TEXT(lex_jul_2014[[#This Row],[Date]],"MMM")</f>
        <v>Jan</v>
      </c>
      <c r="G3549" s="28" t="str">
        <f>VLOOKUP(K3549,[1]LibPAS_data!$A$2:$C$600,3,FALSE)</f>
        <v>Yavapai</v>
      </c>
      <c r="H3549" s="39">
        <v>14525</v>
      </c>
      <c r="J3549" s="28" t="str">
        <f>VLOOKUP(K3549,[1]LibPAS_data!$A$2:$C$601,2,FALSE)</f>
        <v>Sedona Public Library</v>
      </c>
      <c r="K3549" s="11" t="s">
        <v>240</v>
      </c>
      <c r="L3549" s="39" t="s">
        <v>49</v>
      </c>
      <c r="M3549" s="39" t="s">
        <v>266</v>
      </c>
      <c r="N3549" s="39"/>
      <c r="O3549" s="39"/>
      <c r="P3549" s="39">
        <v>0</v>
      </c>
      <c r="Q3549" s="39">
        <v>0</v>
      </c>
      <c r="R3549" s="39">
        <v>0</v>
      </c>
      <c r="S3549" s="39">
        <v>0</v>
      </c>
      <c r="T3549" s="39">
        <v>0</v>
      </c>
      <c r="U3549" s="39">
        <v>0</v>
      </c>
      <c r="V3549" s="39">
        <v>0</v>
      </c>
    </row>
    <row r="3550" spans="1:22" x14ac:dyDescent="0.3">
      <c r="A3550" s="22" t="e">
        <f>VLOOKUP(lex_jul_2014[[#This Row],[Locationid]],[1]LibPAS_data!$A$2:$D$264,4,FALSE)</f>
        <v>#N/A</v>
      </c>
      <c r="B3550" s="10" t="str">
        <f>TEXT(C3550,"yyyy")&amp;"-"&amp;"Q"&amp;LOOKUP(MONTH(C3550),{1,4,7,10},{1,2,3,4})</f>
        <v>2017-Q1</v>
      </c>
      <c r="C3550" s="19">
        <v>42736</v>
      </c>
      <c r="D3550" s="7">
        <f>YEAR(DATE(YEAR(lex_jul_2014[[#This Row],[Date]]),MONTH(lex_jul_2014[[#This Row],[Date]])+6,1))</f>
        <v>2017</v>
      </c>
      <c r="E3550" s="39" t="str">
        <f>TEXT(lex_jul_2014[[#This Row],[Date]],"YYYY")</f>
        <v>2017</v>
      </c>
      <c r="F3550" s="39" t="str">
        <f>TEXT(lex_jul_2014[[#This Row],[Date]],"MMM")</f>
        <v>Jan</v>
      </c>
      <c r="G3550" s="28" t="str">
        <f>VLOOKUP(K3550,[1]LibPAS_data!$A$2:$C$600,3,FALSE)</f>
        <v>Yavapai</v>
      </c>
      <c r="H3550" s="39">
        <v>14550</v>
      </c>
      <c r="J3550" s="28" t="str">
        <f>VLOOKUP(K3550,[1]LibPAS_data!$A$2:$C$601,2,FALSE)</f>
        <v>Seligman Public Library</v>
      </c>
      <c r="K3550" s="13" t="s">
        <v>241</v>
      </c>
      <c r="L3550" s="39" t="s">
        <v>50</v>
      </c>
      <c r="M3550" s="39" t="s">
        <v>266</v>
      </c>
      <c r="N3550" s="39"/>
      <c r="O3550" s="39"/>
      <c r="P3550" s="39">
        <v>1</v>
      </c>
      <c r="Q3550" s="39">
        <v>0</v>
      </c>
      <c r="R3550" s="39">
        <v>1</v>
      </c>
      <c r="S3550" s="39">
        <v>0</v>
      </c>
      <c r="T3550" s="39">
        <v>0</v>
      </c>
      <c r="U3550" s="39">
        <v>0</v>
      </c>
      <c r="V3550" s="39">
        <v>1</v>
      </c>
    </row>
    <row r="3551" spans="1:22" x14ac:dyDescent="0.3">
      <c r="A3551" s="22">
        <f>VLOOKUP(lex_jul_2014[[#This Row],[Locationid]],[1]LibPAS_data!$A$2:$D$264,4,FALSE)</f>
        <v>8021</v>
      </c>
      <c r="B3551" s="10" t="str">
        <f>TEXT(C3551,"yyyy")&amp;"-"&amp;"Q"&amp;LOOKUP(MONTH(C3551),{1,4,7,10},{1,2,3,4})</f>
        <v>2017-Q1</v>
      </c>
      <c r="C3551" s="19">
        <v>42736</v>
      </c>
      <c r="D3551" s="7">
        <f>YEAR(DATE(YEAR(lex_jul_2014[[#This Row],[Date]]),MONTH(lex_jul_2014[[#This Row],[Date]])+6,1))</f>
        <v>2017</v>
      </c>
      <c r="E3551" s="39" t="str">
        <f>TEXT(lex_jul_2014[[#This Row],[Date]],"YYYY")</f>
        <v>2017</v>
      </c>
      <c r="F3551" s="39" t="str">
        <f>TEXT(lex_jul_2014[[#This Row],[Date]],"MMM")</f>
        <v>Jan</v>
      </c>
      <c r="G3551" s="28" t="str">
        <f>VLOOKUP(K3551,[1]LibPAS_data!$A$2:$C$600,3,FALSE)</f>
        <v>Navajo</v>
      </c>
      <c r="H3551" s="39">
        <v>14503</v>
      </c>
      <c r="J3551" s="28" t="str">
        <f>VLOOKUP(K3551,[1]LibPAS_data!$A$2:$C$601,2,FALSE)</f>
        <v>Show Low Public Library</v>
      </c>
      <c r="K3551" s="11" t="s">
        <v>242</v>
      </c>
      <c r="L3551" s="39" t="s">
        <v>130</v>
      </c>
      <c r="M3551" s="39" t="s">
        <v>266</v>
      </c>
      <c r="N3551" s="39"/>
      <c r="O3551" s="39"/>
      <c r="P3551" s="39">
        <v>0</v>
      </c>
      <c r="Q3551" s="39">
        <v>0</v>
      </c>
      <c r="R3551" s="39">
        <v>0</v>
      </c>
      <c r="S3551" s="39">
        <v>0</v>
      </c>
      <c r="T3551" s="39">
        <v>0</v>
      </c>
      <c r="U3551" s="39">
        <v>0</v>
      </c>
      <c r="V3551" s="39">
        <v>0</v>
      </c>
    </row>
    <row r="3552" spans="1:22" x14ac:dyDescent="0.3">
      <c r="A3552" s="22">
        <f>VLOOKUP(lex_jul_2014[[#This Row],[Locationid]],[1]LibPAS_data!$A$2:$D$264,4,FALSE)</f>
        <v>32811</v>
      </c>
      <c r="B3552" s="10" t="str">
        <f>TEXT(C3552,"yyyy")&amp;"-"&amp;"Q"&amp;LOOKUP(MONTH(C3552),{1,4,7,10},{1,2,3,4})</f>
        <v>2017-Q1</v>
      </c>
      <c r="C3552" s="19">
        <v>42736</v>
      </c>
      <c r="D3552" s="7">
        <f>YEAR(DATE(YEAR(lex_jul_2014[[#This Row],[Date]]),MONTH(lex_jul_2014[[#This Row],[Date]])+6,1))</f>
        <v>2017</v>
      </c>
      <c r="E3552" s="39" t="str">
        <f>TEXT(lex_jul_2014[[#This Row],[Date]],"YYYY")</f>
        <v>2017</v>
      </c>
      <c r="F3552" s="39" t="str">
        <f>TEXT(lex_jul_2014[[#This Row],[Date]],"MMM")</f>
        <v>Jan</v>
      </c>
      <c r="G3552" s="28" t="str">
        <f>VLOOKUP(K3552,[1]LibPAS_data!$A$2:$C$600,3,FALSE)</f>
        <v>Cochise</v>
      </c>
      <c r="H3552" s="39">
        <v>14450</v>
      </c>
      <c r="J3552" s="28" t="str">
        <f>VLOOKUP(K3552,[1]LibPAS_data!$A$2:$C$601,2,FALSE)</f>
        <v>Sierra Vista Public Library</v>
      </c>
      <c r="K3552" s="13" t="s">
        <v>243</v>
      </c>
      <c r="L3552" s="39" t="s">
        <v>75</v>
      </c>
      <c r="M3552" s="39" t="s">
        <v>266</v>
      </c>
      <c r="N3552" s="39"/>
      <c r="O3552" s="39"/>
      <c r="P3552" s="39">
        <v>0</v>
      </c>
      <c r="Q3552" s="39">
        <v>0</v>
      </c>
      <c r="R3552" s="39">
        <v>0</v>
      </c>
      <c r="S3552" s="39">
        <v>0</v>
      </c>
      <c r="T3552" s="39">
        <v>0</v>
      </c>
      <c r="U3552" s="39">
        <v>0</v>
      </c>
      <c r="V3552" s="39">
        <v>0</v>
      </c>
    </row>
    <row r="3553" spans="1:22" x14ac:dyDescent="0.3">
      <c r="A3553" s="22">
        <f>VLOOKUP(lex_jul_2014[[#This Row],[Locationid]],[1]LibPAS_data!$A$2:$D$264,4,FALSE)</f>
        <v>6435</v>
      </c>
      <c r="B3553" s="10" t="str">
        <f>TEXT(C3553,"yyyy")&amp;"-"&amp;"Q"&amp;LOOKUP(MONTH(C3553),{1,4,7,10},{1,2,3,4})</f>
        <v>2017-Q1</v>
      </c>
      <c r="C3553" s="19">
        <v>42736</v>
      </c>
      <c r="D3553" s="7">
        <f>YEAR(DATE(YEAR(lex_jul_2014[[#This Row],[Date]]),MONTH(lex_jul_2014[[#This Row],[Date]])+6,1))</f>
        <v>2017</v>
      </c>
      <c r="E3553" s="39" t="str">
        <f>TEXT(lex_jul_2014[[#This Row],[Date]],"YYYY")</f>
        <v>2017</v>
      </c>
      <c r="F3553" s="39" t="str">
        <f>TEXT(lex_jul_2014[[#This Row],[Date]],"MMM")</f>
        <v>Jan</v>
      </c>
      <c r="G3553" s="28" t="str">
        <f>VLOOKUP(K3553,[1]LibPAS_data!$A$2:$C$600,3,FALSE)</f>
        <v>Navajo</v>
      </c>
      <c r="H3553" s="39">
        <v>14504</v>
      </c>
      <c r="J3553" s="28" t="str">
        <f>VLOOKUP(K3553,[1]LibPAS_data!$A$2:$C$601,2,FALSE)</f>
        <v>Snowflake-Taylor Public Library</v>
      </c>
      <c r="K3553" s="11" t="s">
        <v>244</v>
      </c>
      <c r="L3553" s="39" t="s">
        <v>120</v>
      </c>
      <c r="M3553" s="39" t="s">
        <v>266</v>
      </c>
      <c r="N3553" s="39"/>
      <c r="O3553" s="39"/>
      <c r="P3553" s="39">
        <v>0</v>
      </c>
      <c r="Q3553" s="39">
        <v>0</v>
      </c>
      <c r="R3553" s="39">
        <v>0</v>
      </c>
      <c r="S3553" s="39">
        <v>0</v>
      </c>
      <c r="T3553" s="39">
        <v>0</v>
      </c>
      <c r="U3553" s="39">
        <v>0</v>
      </c>
      <c r="V3553" s="39">
        <v>0</v>
      </c>
    </row>
    <row r="3554" spans="1:22" x14ac:dyDescent="0.3">
      <c r="A3554" s="22">
        <f>VLOOKUP(lex_jul_2014[[#This Row],[Locationid]],[1]LibPAS_data!$A$2:$D$264,4,FALSE)</f>
        <v>2616</v>
      </c>
      <c r="B3554" s="10" t="str">
        <f>TEXT(C3554,"yyyy")&amp;"-"&amp;"Q"&amp;LOOKUP(MONTH(C3554),{1,4,7,10},{1,2,3,4})</f>
        <v>2017-Q1</v>
      </c>
      <c r="C3554" s="19">
        <v>42736</v>
      </c>
      <c r="D3554" s="7">
        <f>YEAR(DATE(YEAR(lex_jul_2014[[#This Row],[Date]]),MONTH(lex_jul_2014[[#This Row],[Date]])+6,1))</f>
        <v>2017</v>
      </c>
      <c r="E3554" s="39" t="str">
        <f>TEXT(lex_jul_2014[[#This Row],[Date]],"YYYY")</f>
        <v>2017</v>
      </c>
      <c r="F3554" s="39" t="str">
        <f>TEXT(lex_jul_2014[[#This Row],[Date]],"MMM")</f>
        <v>Jan</v>
      </c>
      <c r="G3554" s="28" t="str">
        <f>VLOOKUP(K3554,[1]LibPAS_data!$A$2:$C$600,3,FALSE)</f>
        <v>Pinal</v>
      </c>
      <c r="H3554" s="39">
        <v>13844</v>
      </c>
      <c r="J3554" s="28" t="str">
        <f>VLOOKUP(K3554,[1]LibPAS_data!$A$2:$C$601,2,FALSE)</f>
        <v>Superior Public Library</v>
      </c>
      <c r="K3554" s="13" t="s">
        <v>245</v>
      </c>
      <c r="L3554" s="39" t="s">
        <v>27</v>
      </c>
      <c r="M3554" s="39" t="s">
        <v>266</v>
      </c>
      <c r="N3554" s="39"/>
      <c r="O3554" s="39"/>
      <c r="P3554" s="39">
        <v>0</v>
      </c>
      <c r="Q3554" s="39">
        <v>0</v>
      </c>
      <c r="R3554" s="39">
        <v>0</v>
      </c>
      <c r="S3554" s="39">
        <v>0</v>
      </c>
      <c r="T3554" s="39">
        <v>0</v>
      </c>
      <c r="U3554" s="39">
        <v>0</v>
      </c>
      <c r="V3554" s="39">
        <v>0</v>
      </c>
    </row>
    <row r="3555" spans="1:22" x14ac:dyDescent="0.3">
      <c r="A3555" s="22">
        <f>VLOOKUP(lex_jul_2014[[#This Row],[Locationid]],[1]LibPAS_data!$A$2:$D$264,4,FALSE)</f>
        <v>140708</v>
      </c>
      <c r="B3555" s="10" t="str">
        <f>TEXT(C3555,"yyyy")&amp;"-"&amp;"Q"&amp;LOOKUP(MONTH(C3555),{1,4,7,10},{1,2,3,4})</f>
        <v>2017-Q1</v>
      </c>
      <c r="C3555" s="19">
        <v>42736</v>
      </c>
      <c r="D3555" s="7">
        <f>YEAR(DATE(YEAR(lex_jul_2014[[#This Row],[Date]]),MONTH(lex_jul_2014[[#This Row],[Date]])+6,1))</f>
        <v>2017</v>
      </c>
      <c r="E3555" s="39" t="str">
        <f>TEXT(lex_jul_2014[[#This Row],[Date]],"YYYY")</f>
        <v>2017</v>
      </c>
      <c r="F3555" s="39" t="str">
        <f>TEXT(lex_jul_2014[[#This Row],[Date]],"MMM")</f>
        <v>Jan</v>
      </c>
      <c r="G3555" s="28" t="str">
        <f>VLOOKUP(K3555,[1]LibPAS_data!$A$2:$C$600,3,FALSE)</f>
        <v>Maricopa</v>
      </c>
      <c r="H3555" s="39">
        <v>5355</v>
      </c>
      <c r="J3555" s="28" t="str">
        <f>VLOOKUP(K3555,[1]LibPAS_data!$A$2:$C$601,2,FALSE)</f>
        <v>Tempe Public Library</v>
      </c>
      <c r="K3555" s="11" t="s">
        <v>270</v>
      </c>
      <c r="L3555" s="39" t="s">
        <v>108</v>
      </c>
      <c r="M3555" s="39" t="s">
        <v>266</v>
      </c>
      <c r="N3555" s="39"/>
      <c r="O3555" s="39"/>
      <c r="P3555" s="39">
        <v>8</v>
      </c>
      <c r="Q3555" s="39">
        <v>5</v>
      </c>
      <c r="R3555" s="39">
        <v>20</v>
      </c>
      <c r="S3555" s="39">
        <v>2</v>
      </c>
      <c r="T3555" s="39">
        <v>3</v>
      </c>
      <c r="U3555" s="39">
        <v>0</v>
      </c>
      <c r="V3555" s="39">
        <v>1</v>
      </c>
    </row>
    <row r="3556" spans="1:22" x14ac:dyDescent="0.3">
      <c r="A3556" s="22" t="str">
        <f>VLOOKUP(lex_jul_2014[[#This Row],[Locationid]],[1]LibPAS_data!$A$2:$D$264,4,FALSE)</f>
        <v>N/A</v>
      </c>
      <c r="B3556" s="10" t="str">
        <f>TEXT(C3556,"yyyy")&amp;"-"&amp;"Q"&amp;LOOKUP(MONTH(C3556),{1,4,7,10},{1,2,3,4})</f>
        <v>2017-Q1</v>
      </c>
      <c r="C3556" s="19">
        <v>42736</v>
      </c>
      <c r="D3556" s="7">
        <f>YEAR(DATE(YEAR(lex_jul_2014[[#This Row],[Date]]),MONTH(lex_jul_2014[[#This Row],[Date]])+6,1))</f>
        <v>2017</v>
      </c>
      <c r="E3556" s="39" t="str">
        <f>TEXT(lex_jul_2014[[#This Row],[Date]],"YYYY")</f>
        <v>2017</v>
      </c>
      <c r="F3556" s="39" t="str">
        <f>TEXT(lex_jul_2014[[#This Row],[Date]],"MMM")</f>
        <v>Jan</v>
      </c>
      <c r="G3556" s="28" t="str">
        <f>VLOOKUP(K3556,[1]LibPAS_data!$A$2:$C$600,3,FALSE)</f>
        <v>Mohave</v>
      </c>
      <c r="H3556" s="39">
        <v>14491</v>
      </c>
      <c r="J3556" s="28" t="str">
        <f>VLOOKUP(K3556,[1]LibPAS_data!$A$2:$C$601,2,FALSE)</f>
        <v>The Edward McElwain Memorial Lib</v>
      </c>
      <c r="K3556" s="13" t="s">
        <v>246</v>
      </c>
      <c r="L3556" s="39" t="s">
        <v>32</v>
      </c>
      <c r="M3556" s="39" t="s">
        <v>266</v>
      </c>
      <c r="N3556" s="39"/>
      <c r="O3556" s="39"/>
      <c r="P3556" s="39">
        <v>0</v>
      </c>
      <c r="Q3556" s="39">
        <v>0</v>
      </c>
      <c r="R3556" s="39">
        <v>0</v>
      </c>
      <c r="S3556" s="39">
        <v>0</v>
      </c>
      <c r="T3556" s="39">
        <v>0</v>
      </c>
      <c r="U3556" s="39">
        <v>0</v>
      </c>
      <c r="V3556" s="39">
        <v>0</v>
      </c>
    </row>
    <row r="3557" spans="1:22" x14ac:dyDescent="0.3">
      <c r="A3557" s="22">
        <f>VLOOKUP(lex_jul_2014[[#This Row],[Locationid]],[1]LibPAS_data!$A$2:$D$264,4,FALSE)</f>
        <v>4415</v>
      </c>
      <c r="B3557" s="10" t="str">
        <f>TEXT(C3557,"yyyy")&amp;"-"&amp;"Q"&amp;LOOKUP(MONTH(C3557),{1,4,7,10},{1,2,3,4})</f>
        <v>2017-Q1</v>
      </c>
      <c r="C3557" s="19">
        <v>42736</v>
      </c>
      <c r="D3557" s="7">
        <f>YEAR(DATE(YEAR(lex_jul_2014[[#This Row],[Date]]),MONTH(lex_jul_2014[[#This Row],[Date]])+6,1))</f>
        <v>2017</v>
      </c>
      <c r="E3557" s="39" t="str">
        <f>TEXT(lex_jul_2014[[#This Row],[Date]],"YYYY")</f>
        <v>2017</v>
      </c>
      <c r="F3557" s="39" t="str">
        <f>TEXT(lex_jul_2014[[#This Row],[Date]],"MMM")</f>
        <v>Jan</v>
      </c>
      <c r="G3557" s="28" t="str">
        <f>VLOOKUP(K3557,[1]LibPAS_data!$A$2:$C$600,3,FALSE)</f>
        <v>Maricopa</v>
      </c>
      <c r="H3557" s="39">
        <v>14485</v>
      </c>
      <c r="J3557" s="28" t="str">
        <f>VLOOKUP(K3557,[1]LibPAS_data!$A$2:$C$601,2,FALSE)</f>
        <v>Tolleson Public Library</v>
      </c>
      <c r="K3557" s="11" t="s">
        <v>247</v>
      </c>
      <c r="L3557" s="39" t="s">
        <v>104</v>
      </c>
      <c r="M3557" s="39" t="s">
        <v>266</v>
      </c>
      <c r="N3557" s="39"/>
      <c r="O3557" s="39"/>
      <c r="P3557" s="39">
        <v>0</v>
      </c>
      <c r="Q3557" s="39">
        <v>0</v>
      </c>
      <c r="R3557" s="39">
        <v>0</v>
      </c>
      <c r="S3557" s="39">
        <v>0</v>
      </c>
      <c r="T3557" s="39">
        <v>0</v>
      </c>
      <c r="U3557" s="39">
        <v>0</v>
      </c>
      <c r="V3557" s="39">
        <v>0</v>
      </c>
    </row>
    <row r="3558" spans="1:22" x14ac:dyDescent="0.3">
      <c r="A3558" s="22">
        <f>VLOOKUP(lex_jul_2014[[#This Row],[Locationid]],[1]LibPAS_data!$A$2:$D$264,4,FALSE)</f>
        <v>1184</v>
      </c>
      <c r="B3558" s="10" t="str">
        <f>TEXT(C3558,"yyyy")&amp;"-"&amp;"Q"&amp;LOOKUP(MONTH(C3558),{1,4,7,10},{1,2,3,4})</f>
        <v>2017-Q1</v>
      </c>
      <c r="C3558" s="19">
        <v>42736</v>
      </c>
      <c r="D3558" s="7">
        <f>YEAR(DATE(YEAR(lex_jul_2014[[#This Row],[Date]]),MONTH(lex_jul_2014[[#This Row],[Date]])+6,1))</f>
        <v>2017</v>
      </c>
      <c r="E3558" s="39" t="str">
        <f>TEXT(lex_jul_2014[[#This Row],[Date]],"YYYY")</f>
        <v>2017</v>
      </c>
      <c r="F3558" s="39" t="str">
        <f>TEXT(lex_jul_2014[[#This Row],[Date]],"MMM")</f>
        <v>Jan</v>
      </c>
      <c r="G3558" s="28" t="str">
        <f>VLOOKUP(K3558,[1]LibPAS_data!$A$2:$C$600,3,FALSE)</f>
        <v>Cochise</v>
      </c>
      <c r="H3558" s="39">
        <v>14451</v>
      </c>
      <c r="J3558" s="28" t="str">
        <f>VLOOKUP(K3558,[1]LibPAS_data!$A$2:$C$601,2,FALSE)</f>
        <v>Tombstone City Library</v>
      </c>
      <c r="K3558" s="13" t="s">
        <v>248</v>
      </c>
      <c r="L3558" s="39" t="s">
        <v>77</v>
      </c>
      <c r="M3558" s="39" t="s">
        <v>266</v>
      </c>
      <c r="N3558" s="39"/>
      <c r="O3558" s="39"/>
      <c r="P3558" s="39">
        <v>0</v>
      </c>
      <c r="Q3558" s="39">
        <v>0</v>
      </c>
      <c r="R3558" s="39">
        <v>0</v>
      </c>
      <c r="S3558" s="39">
        <v>0</v>
      </c>
      <c r="T3558" s="39">
        <v>0</v>
      </c>
      <c r="U3558" s="39">
        <v>0</v>
      </c>
      <c r="V3558" s="39">
        <v>0</v>
      </c>
    </row>
    <row r="3559" spans="1:22" x14ac:dyDescent="0.3">
      <c r="A3559" s="22">
        <f>VLOOKUP(lex_jul_2014[[#This Row],[Locationid]],[1]LibPAS_data!$A$2:$D$264,4,FALSE)</f>
        <v>2341</v>
      </c>
      <c r="B3559" s="10" t="str">
        <f>TEXT(C3559,"yyyy")&amp;"-"&amp;"Q"&amp;LOOKUP(MONTH(C3559),{1,4,7,10},{1,2,3,4})</f>
        <v>2017-Q1</v>
      </c>
      <c r="C3559" s="19">
        <v>42736</v>
      </c>
      <c r="D3559" s="7">
        <f>YEAR(DATE(YEAR(lex_jul_2014[[#This Row],[Date]]),MONTH(lex_jul_2014[[#This Row],[Date]])+6,1))</f>
        <v>2017</v>
      </c>
      <c r="E3559" s="39" t="str">
        <f>TEXT(lex_jul_2014[[#This Row],[Date]],"YYYY")</f>
        <v>2017</v>
      </c>
      <c r="F3559" s="39" t="str">
        <f>TEXT(lex_jul_2014[[#This Row],[Date]],"MMM")</f>
        <v>Jan</v>
      </c>
      <c r="G3559" s="28" t="str">
        <f>VLOOKUP(K3559,[1]LibPAS_data!$A$2:$C$600,3,FALSE)</f>
        <v>Gila</v>
      </c>
      <c r="H3559" s="39">
        <v>14463</v>
      </c>
      <c r="J3559" s="28" t="str">
        <f>VLOOKUP(K3559,[1]LibPAS_data!$A$2:$C$601,2,FALSE)</f>
        <v>Tonto Basin Public</v>
      </c>
      <c r="K3559" s="11" t="s">
        <v>249</v>
      </c>
      <c r="L3559" s="39" t="s">
        <v>90</v>
      </c>
      <c r="M3559" s="39" t="s">
        <v>266</v>
      </c>
      <c r="N3559" s="39"/>
      <c r="O3559" s="39"/>
      <c r="P3559" s="39">
        <v>0</v>
      </c>
      <c r="Q3559" s="39">
        <v>0</v>
      </c>
      <c r="R3559" s="39">
        <v>0</v>
      </c>
      <c r="S3559" s="39">
        <v>0</v>
      </c>
      <c r="T3559" s="39">
        <v>0</v>
      </c>
      <c r="U3559" s="39">
        <v>0</v>
      </c>
      <c r="V3559" s="39">
        <v>0</v>
      </c>
    </row>
    <row r="3560" spans="1:22" x14ac:dyDescent="0.3">
      <c r="A3560" s="22" t="e">
        <f>VLOOKUP(lex_jul_2014[[#This Row],[Locationid]],[1]LibPAS_data!$A$2:$D$264,4,FALSE)</f>
        <v>#N/A</v>
      </c>
      <c r="B3560" s="10" t="str">
        <f>TEXT(C3560,"yyyy")&amp;"-"&amp;"Q"&amp;LOOKUP(MONTH(C3560),{1,4,7,10},{1,2,3,4})</f>
        <v>2017-Q1</v>
      </c>
      <c r="C3560" s="19">
        <v>42736</v>
      </c>
      <c r="D3560" s="7">
        <f>YEAR(DATE(YEAR(lex_jul_2014[[#This Row],[Date]]),MONTH(lex_jul_2014[[#This Row],[Date]])+6,1))</f>
        <v>2017</v>
      </c>
      <c r="E3560" s="39" t="str">
        <f>TEXT(lex_jul_2014[[#This Row],[Date]],"YYYY")</f>
        <v>2017</v>
      </c>
      <c r="F3560" s="39" t="str">
        <f>TEXT(lex_jul_2014[[#This Row],[Date]],"MMM")</f>
        <v>Jan</v>
      </c>
      <c r="G3560" s="28" t="str">
        <f>VLOOKUP(K3560,[1]LibPAS_data!$A$2:$C$600,3,FALSE)</f>
        <v>Coconino</v>
      </c>
      <c r="H3560" s="39">
        <v>14457</v>
      </c>
      <c r="J3560" s="28" t="str">
        <f>VLOOKUP(K3560,[1]LibPAS_data!$A$2:$C$601,2,FALSE)</f>
        <v>Tuba City Public Library</v>
      </c>
      <c r="K3560" s="13" t="s">
        <v>250</v>
      </c>
      <c r="L3560" s="39" t="s">
        <v>68</v>
      </c>
      <c r="M3560" s="39" t="s">
        <v>266</v>
      </c>
      <c r="N3560" s="39"/>
      <c r="O3560" s="39"/>
      <c r="P3560" s="39">
        <v>0</v>
      </c>
      <c r="Q3560" s="39">
        <v>0</v>
      </c>
      <c r="R3560" s="39">
        <v>0</v>
      </c>
      <c r="S3560" s="39">
        <v>0</v>
      </c>
      <c r="T3560" s="39">
        <v>0</v>
      </c>
      <c r="U3560" s="39">
        <v>0</v>
      </c>
      <c r="V3560" s="39">
        <v>0</v>
      </c>
    </row>
    <row r="3561" spans="1:22" x14ac:dyDescent="0.3">
      <c r="A3561" s="22">
        <f>VLOOKUP(lex_jul_2014[[#This Row],[Locationid]],[1]LibPAS_data!$A$2:$D$264,4,FALSE)</f>
        <v>1843</v>
      </c>
      <c r="B3561" s="10" t="str">
        <f>TEXT(C3561,"yyyy")&amp;"-"&amp;"Q"&amp;LOOKUP(MONTH(C3561),{1,4,7,10},{1,2,3,4})</f>
        <v>2017-Q1</v>
      </c>
      <c r="C3561" s="19">
        <v>42736</v>
      </c>
      <c r="D3561" s="7">
        <f>YEAR(DATE(YEAR(lex_jul_2014[[#This Row],[Date]]),MONTH(lex_jul_2014[[#This Row],[Date]])+6,1))</f>
        <v>2017</v>
      </c>
      <c r="E3561" s="39" t="str">
        <f>TEXT(lex_jul_2014[[#This Row],[Date]],"YYYY")</f>
        <v>2017</v>
      </c>
      <c r="F3561" s="39" t="str">
        <f>TEXT(lex_jul_2014[[#This Row],[Date]],"MMM")</f>
        <v>Jan</v>
      </c>
      <c r="G3561" s="28" t="str">
        <f>VLOOKUP(K3561,[1]LibPAS_data!$A$2:$C$600,3,FALSE)</f>
        <v>Pima</v>
      </c>
      <c r="H3561" s="39">
        <v>14512</v>
      </c>
      <c r="J3561" s="28" t="str">
        <f>VLOOKUP(K3561,[1]LibPAS_data!$A$2:$C$601,2,FALSE)</f>
        <v>Venito Garcia Library</v>
      </c>
      <c r="K3561" s="11" t="s">
        <v>251</v>
      </c>
      <c r="L3561" s="39" t="s">
        <v>134</v>
      </c>
      <c r="M3561" s="39" t="s">
        <v>266</v>
      </c>
      <c r="N3561" s="39"/>
      <c r="O3561" s="39"/>
      <c r="P3561" s="39">
        <v>0</v>
      </c>
      <c r="Q3561" s="39">
        <v>0</v>
      </c>
      <c r="R3561" s="39">
        <v>0</v>
      </c>
      <c r="S3561" s="39">
        <v>0</v>
      </c>
      <c r="T3561" s="39">
        <v>0</v>
      </c>
      <c r="U3561" s="39">
        <v>0</v>
      </c>
      <c r="V3561" s="39">
        <v>0</v>
      </c>
    </row>
    <row r="3562" spans="1:22" x14ac:dyDescent="0.3">
      <c r="A3562" s="22" t="e">
        <f>VLOOKUP(lex_jul_2014[[#This Row],[Locationid]],[1]LibPAS_data!$A$2:$D$264,4,FALSE)</f>
        <v>#N/A</v>
      </c>
      <c r="B3562" s="10" t="str">
        <f>TEXT(C3562,"yyyy")&amp;"-"&amp;"Q"&amp;LOOKUP(MONTH(C3562),{1,4,7,10},{1,2,3,4})</f>
        <v>2017-Q1</v>
      </c>
      <c r="C3562" s="19">
        <v>42736</v>
      </c>
      <c r="D3562" s="7">
        <f>YEAR(DATE(YEAR(lex_jul_2014[[#This Row],[Date]]),MONTH(lex_jul_2014[[#This Row],[Date]])+6,1))</f>
        <v>2017</v>
      </c>
      <c r="E3562" s="39" t="str">
        <f>TEXT(lex_jul_2014[[#This Row],[Date]],"YYYY")</f>
        <v>2017</v>
      </c>
      <c r="F3562" s="39" t="str">
        <f>TEXT(lex_jul_2014[[#This Row],[Date]],"MMM")</f>
        <v>Jan</v>
      </c>
      <c r="G3562" s="28" t="str">
        <f>VLOOKUP(K3562,[1]LibPAS_data!$A$2:$C$600,3,FALSE)</f>
        <v>Pinal</v>
      </c>
      <c r="H3562" s="39">
        <v>14443</v>
      </c>
      <c r="J3562" s="28" t="str">
        <f>VLOOKUP(K3562,[1]LibPAS_data!$A$2:$C$601,2,FALSE)</f>
        <v>Vista Grande Library</v>
      </c>
      <c r="K3562" s="13" t="s">
        <v>252</v>
      </c>
      <c r="L3562" s="39" t="s">
        <v>21</v>
      </c>
      <c r="M3562" s="39" t="s">
        <v>266</v>
      </c>
      <c r="N3562" s="39"/>
      <c r="O3562" s="39"/>
      <c r="P3562" s="39">
        <v>0</v>
      </c>
      <c r="Q3562" s="39">
        <v>0</v>
      </c>
      <c r="R3562" s="39">
        <v>0</v>
      </c>
      <c r="S3562" s="39">
        <v>0</v>
      </c>
      <c r="T3562" s="39">
        <v>0</v>
      </c>
      <c r="U3562" s="39">
        <v>0</v>
      </c>
      <c r="V3562" s="39">
        <v>0</v>
      </c>
    </row>
    <row r="3563" spans="1:22" x14ac:dyDescent="0.3">
      <c r="A3563" s="22" t="str">
        <f>VLOOKUP(lex_jul_2014[[#This Row],[Locationid]],[1]LibPAS_data!$A$2:$D$264,4,FALSE)</f>
        <v>N/A</v>
      </c>
      <c r="B3563" s="10" t="str">
        <f>TEXT(C3563,"yyyy")&amp;"-"&amp;"Q"&amp;LOOKUP(MONTH(C3563),{1,4,7,10},{1,2,3,4})</f>
        <v>2017-Q1</v>
      </c>
      <c r="C3563" s="19">
        <v>42736</v>
      </c>
      <c r="D3563" s="7">
        <f>YEAR(DATE(YEAR(lex_jul_2014[[#This Row],[Date]]),MONTH(lex_jul_2014[[#This Row],[Date]])+6,1))</f>
        <v>2017</v>
      </c>
      <c r="E3563" s="39" t="str">
        <f>TEXT(lex_jul_2014[[#This Row],[Date]],"YYYY")</f>
        <v>2017</v>
      </c>
      <c r="F3563" s="39" t="str">
        <f>TEXT(lex_jul_2014[[#This Row],[Date]],"MMM")</f>
        <v>Jan</v>
      </c>
      <c r="G3563" s="28" t="str">
        <f>VLOOKUP(K3563,[1]LibPAS_data!$A$2:$C$600,3,FALSE)</f>
        <v>Maricopa</v>
      </c>
      <c r="H3563" s="39">
        <v>14481</v>
      </c>
      <c r="J3563" s="28" t="str">
        <f>VLOOKUP(K3563,[1]LibPAS_data!$A$2:$C$601,2,FALSE)</f>
        <v>Wickenburg Public Library</v>
      </c>
      <c r="K3563" s="11" t="s">
        <v>253</v>
      </c>
      <c r="L3563" s="39" t="s">
        <v>111</v>
      </c>
      <c r="M3563" s="39" t="s">
        <v>266</v>
      </c>
      <c r="N3563" s="39"/>
      <c r="O3563" s="39"/>
      <c r="P3563" s="39">
        <v>0</v>
      </c>
      <c r="Q3563" s="39">
        <v>0</v>
      </c>
      <c r="R3563" s="39">
        <v>0</v>
      </c>
      <c r="S3563" s="39">
        <v>0</v>
      </c>
      <c r="T3563" s="39">
        <v>0</v>
      </c>
      <c r="U3563" s="39">
        <v>0</v>
      </c>
      <c r="V3563" s="39">
        <v>0</v>
      </c>
    </row>
    <row r="3564" spans="1:22" x14ac:dyDescent="0.3">
      <c r="A3564" s="22" t="e">
        <f>VLOOKUP(lex_jul_2014[[#This Row],[Locationid]],[1]LibPAS_data!$A$2:$D$264,4,FALSE)</f>
        <v>#N/A</v>
      </c>
      <c r="B3564" s="10" t="str">
        <f>TEXT(C3564,"yyyy")&amp;"-"&amp;"Q"&amp;LOOKUP(MONTH(C3564),{1,4,7,10},{1,2,3,4})</f>
        <v>2017-Q1</v>
      </c>
      <c r="C3564" s="19">
        <v>42736</v>
      </c>
      <c r="D3564" s="7">
        <f>YEAR(DATE(YEAR(lex_jul_2014[[#This Row],[Date]]),MONTH(lex_jul_2014[[#This Row],[Date]])+6,1))</f>
        <v>2017</v>
      </c>
      <c r="E3564" s="39" t="str">
        <f>TEXT(lex_jul_2014[[#This Row],[Date]],"YYYY")</f>
        <v>2017</v>
      </c>
      <c r="F3564" s="39" t="str">
        <f>TEXT(lex_jul_2014[[#This Row],[Date]],"MMM")</f>
        <v>Jan</v>
      </c>
      <c r="G3564" s="28" t="str">
        <f>VLOOKUP(K3564,[1]LibPAS_data!$A$2:$C$600,3,FALSE)</f>
        <v>Yavapai</v>
      </c>
      <c r="H3564" s="39">
        <v>14551</v>
      </c>
      <c r="J3564" s="28" t="str">
        <f>VLOOKUP(K3564,[1]LibPAS_data!$A$2:$C$601,2,FALSE)</f>
        <v>Wilhoit Public Library</v>
      </c>
      <c r="K3564" s="13" t="s">
        <v>254</v>
      </c>
      <c r="L3564" s="39" t="s">
        <v>43</v>
      </c>
      <c r="M3564" s="39" t="s">
        <v>266</v>
      </c>
      <c r="N3564" s="39"/>
      <c r="O3564" s="39"/>
      <c r="P3564" s="39">
        <v>0</v>
      </c>
      <c r="Q3564" s="39">
        <v>0</v>
      </c>
      <c r="R3564" s="39">
        <v>0</v>
      </c>
      <c r="S3564" s="39">
        <v>0</v>
      </c>
      <c r="T3564" s="39">
        <v>0</v>
      </c>
      <c r="U3564" s="39">
        <v>0</v>
      </c>
      <c r="V3564" s="39">
        <v>0</v>
      </c>
    </row>
    <row r="3565" spans="1:22" x14ac:dyDescent="0.3">
      <c r="A3565" s="22" t="str">
        <f>VLOOKUP(lex_jul_2014[[#This Row],[Locationid]],[1]LibPAS_data!$A$2:$D$264,4,FALSE)</f>
        <v>N/A</v>
      </c>
      <c r="B3565" s="10" t="str">
        <f>TEXT(C3565,"yyyy")&amp;"-"&amp;"Q"&amp;LOOKUP(MONTH(C3565),{1,4,7,10},{1,2,3,4})</f>
        <v>2017-Q1</v>
      </c>
      <c r="C3565" s="19">
        <v>42736</v>
      </c>
      <c r="D3565" s="7">
        <f>YEAR(DATE(YEAR(lex_jul_2014[[#This Row],[Date]]),MONTH(lex_jul_2014[[#This Row],[Date]])+6,1))</f>
        <v>2017</v>
      </c>
      <c r="E3565" s="39" t="str">
        <f>TEXT(lex_jul_2014[[#This Row],[Date]],"YYYY")</f>
        <v>2017</v>
      </c>
      <c r="F3565" s="39" t="str">
        <f>TEXT(lex_jul_2014[[#This Row],[Date]],"MMM")</f>
        <v>Jan</v>
      </c>
      <c r="G3565" s="28" t="str">
        <f>VLOOKUP(K3565,[1]LibPAS_data!$A$2:$C$600,3,FALSE)</f>
        <v>Coconino</v>
      </c>
      <c r="H3565" s="39">
        <v>13090</v>
      </c>
      <c r="J3565" s="28" t="str">
        <f>VLOOKUP(K3565,[1]LibPAS_data!$A$2:$C$601,2,FALSE)</f>
        <v>Williams Public Library</v>
      </c>
      <c r="K3565" s="11" t="s">
        <v>255</v>
      </c>
      <c r="L3565" s="39" t="s">
        <v>61</v>
      </c>
      <c r="M3565" s="39" t="s">
        <v>266</v>
      </c>
      <c r="N3565" s="39"/>
      <c r="O3565" s="39"/>
      <c r="P3565" s="39">
        <v>0</v>
      </c>
      <c r="Q3565" s="39">
        <v>0</v>
      </c>
      <c r="R3565" s="39">
        <v>0</v>
      </c>
      <c r="S3565" s="39">
        <v>0</v>
      </c>
      <c r="T3565" s="39">
        <v>0</v>
      </c>
      <c r="U3565" s="39">
        <v>0</v>
      </c>
      <c r="V3565" s="39">
        <v>0</v>
      </c>
    </row>
    <row r="3566" spans="1:22" x14ac:dyDescent="0.3">
      <c r="A3566" s="22">
        <f>VLOOKUP(lex_jul_2014[[#This Row],[Locationid]],[1]LibPAS_data!$A$2:$D$264,4,FALSE)</f>
        <v>3037</v>
      </c>
      <c r="B3566" s="10" t="str">
        <f>TEXT(C3566,"yyyy")&amp;"-"&amp;"Q"&amp;LOOKUP(MONTH(C3566),{1,4,7,10},{1,2,3,4})</f>
        <v>2017-Q1</v>
      </c>
      <c r="C3566" s="19">
        <v>42736</v>
      </c>
      <c r="D3566" s="7">
        <f>YEAR(DATE(YEAR(lex_jul_2014[[#This Row],[Date]]),MONTH(lex_jul_2014[[#This Row],[Date]])+6,1))</f>
        <v>2017</v>
      </c>
      <c r="E3566" s="39" t="str">
        <f>TEXT(lex_jul_2014[[#This Row],[Date]],"YYYY")</f>
        <v>2017</v>
      </c>
      <c r="F3566" s="39" t="str">
        <f>TEXT(lex_jul_2014[[#This Row],[Date]],"MMM")</f>
        <v>Jan</v>
      </c>
      <c r="G3566" s="28" t="str">
        <f>VLOOKUP(K3566,[1]LibPAS_data!$A$2:$C$600,3,FALSE)</f>
        <v>Navajo</v>
      </c>
      <c r="H3566" s="39">
        <v>14505</v>
      </c>
      <c r="J3566" s="28" t="str">
        <f>VLOOKUP(K3566,[1]LibPAS_data!$A$2:$C$601,2,FALSE)</f>
        <v>Winslow Public Library</v>
      </c>
      <c r="K3566" s="13" t="s">
        <v>256</v>
      </c>
      <c r="L3566" s="39" t="s">
        <v>121</v>
      </c>
      <c r="M3566" s="39" t="s">
        <v>266</v>
      </c>
      <c r="N3566" s="39"/>
      <c r="O3566" s="39"/>
      <c r="P3566" s="39">
        <v>0</v>
      </c>
      <c r="Q3566" s="39">
        <v>0</v>
      </c>
      <c r="R3566" s="39">
        <v>0</v>
      </c>
      <c r="S3566" s="39">
        <v>0</v>
      </c>
      <c r="T3566" s="39">
        <v>0</v>
      </c>
      <c r="U3566" s="39">
        <v>0</v>
      </c>
      <c r="V3566" s="39">
        <v>0</v>
      </c>
    </row>
    <row r="3567" spans="1:22" x14ac:dyDescent="0.3">
      <c r="A3567" s="22" t="e">
        <f>VLOOKUP(lex_jul_2014[[#This Row],[Locationid]],[1]LibPAS_data!$A$2:$D$264,4,FALSE)</f>
        <v>#N/A</v>
      </c>
      <c r="B3567" s="10" t="str">
        <f>TEXT(C3567,"yyyy")&amp;"-"&amp;"Q"&amp;LOOKUP(MONTH(C3567),{1,4,7,10},{1,2,3,4})</f>
        <v>2017-Q1</v>
      </c>
      <c r="C3567" s="19">
        <v>42736</v>
      </c>
      <c r="D3567" s="7">
        <f>YEAR(DATE(YEAR(lex_jul_2014[[#This Row],[Date]]),MONTH(lex_jul_2014[[#This Row],[Date]])+6,1))</f>
        <v>2017</v>
      </c>
      <c r="E3567" s="39" t="str">
        <f>TEXT(lex_jul_2014[[#This Row],[Date]],"YYYY")</f>
        <v>2017</v>
      </c>
      <c r="F3567" s="39" t="str">
        <f>TEXT(lex_jul_2014[[#This Row],[Date]],"MMM")</f>
        <v>Jan</v>
      </c>
      <c r="G3567" s="28" t="str">
        <f>VLOOKUP(K3567,[1]LibPAS_data!$A$2:$C$600,3,FALSE)</f>
        <v>Navajo</v>
      </c>
      <c r="H3567" s="39">
        <v>14506</v>
      </c>
      <c r="J3567" s="28" t="str">
        <f>VLOOKUP(K3567,[1]LibPAS_data!$A$2:$C$601,2,FALSE)</f>
        <v>Woodruff Community Library</v>
      </c>
      <c r="K3567" s="11" t="s">
        <v>257</v>
      </c>
      <c r="L3567" s="39" t="s">
        <v>122</v>
      </c>
      <c r="M3567" s="39" t="s">
        <v>266</v>
      </c>
      <c r="N3567" s="39"/>
      <c r="O3567" s="39"/>
      <c r="P3567" s="39">
        <v>0</v>
      </c>
      <c r="Q3567" s="39">
        <v>0</v>
      </c>
      <c r="R3567" s="39">
        <v>0</v>
      </c>
      <c r="S3567" s="39">
        <v>0</v>
      </c>
      <c r="T3567" s="39">
        <v>0</v>
      </c>
      <c r="U3567" s="39">
        <v>0</v>
      </c>
      <c r="V3567" s="39">
        <v>0</v>
      </c>
    </row>
    <row r="3568" spans="1:22" x14ac:dyDescent="0.3">
      <c r="A3568" s="22" t="e">
        <f>VLOOKUP(lex_jul_2014[[#This Row],[Locationid]],[1]LibPAS_data!$A$2:$D$264,4,FALSE)</f>
        <v>#N/A</v>
      </c>
      <c r="B3568" s="10" t="str">
        <f>TEXT(C3568,"yyyy")&amp;"-"&amp;"Q"&amp;LOOKUP(MONTH(C3568),{1,4,7,10},{1,2,3,4})</f>
        <v>2017-Q1</v>
      </c>
      <c r="C3568" s="19">
        <v>42736</v>
      </c>
      <c r="D3568" s="7">
        <f>YEAR(DATE(YEAR(lex_jul_2014[[#This Row],[Date]]),MONTH(lex_jul_2014[[#This Row],[Date]])+6,1))</f>
        <v>2017</v>
      </c>
      <c r="E3568" s="39" t="str">
        <f>TEXT(lex_jul_2014[[#This Row],[Date]],"YYYY")</f>
        <v>2017</v>
      </c>
      <c r="F3568" s="39" t="str">
        <f>TEXT(lex_jul_2014[[#This Row],[Date]],"MMM")</f>
        <v>Jan</v>
      </c>
      <c r="G3568" s="28" t="str">
        <f>VLOOKUP(K3568,[1]LibPAS_data!$A$2:$C$600,3,FALSE)</f>
        <v>Yavapai</v>
      </c>
      <c r="H3568" s="39">
        <v>14552</v>
      </c>
      <c r="J3568" s="28" t="str">
        <f>VLOOKUP(K3568,[1]LibPAS_data!$A$2:$C$601,2,FALSE)</f>
        <v>Yarnell Public Library</v>
      </c>
      <c r="K3568" s="13" t="s">
        <v>258</v>
      </c>
      <c r="L3568" s="39" t="s">
        <v>44</v>
      </c>
      <c r="M3568" s="39" t="s">
        <v>266</v>
      </c>
      <c r="N3568" s="39"/>
      <c r="O3568" s="39"/>
      <c r="P3568" s="39">
        <v>0</v>
      </c>
      <c r="Q3568" s="39">
        <v>0</v>
      </c>
      <c r="R3568" s="39">
        <v>0</v>
      </c>
      <c r="S3568" s="39">
        <v>0</v>
      </c>
      <c r="T3568" s="39">
        <v>0</v>
      </c>
      <c r="U3568" s="39">
        <v>0</v>
      </c>
      <c r="V3568" s="39">
        <v>0</v>
      </c>
    </row>
    <row r="3569" spans="1:22" x14ac:dyDescent="0.3">
      <c r="A3569" s="22">
        <f>VLOOKUP(lex_jul_2014[[#This Row],[Locationid]],[1]LibPAS_data!$A$2:$D$264,4,FALSE)</f>
        <v>9301</v>
      </c>
      <c r="B3569" s="10" t="str">
        <f>TEXT(C3569,"yyyy")&amp;"-"&amp;"Q"&amp;LOOKUP(MONTH(C3569),{1,4,7,10},{1,2,3,4})</f>
        <v>2017-Q1</v>
      </c>
      <c r="C3569" s="19">
        <v>42736</v>
      </c>
      <c r="D3569" s="7">
        <f>YEAR(DATE(YEAR(lex_jul_2014[[#This Row],[Date]]),MONTH(lex_jul_2014[[#This Row],[Date]])+6,1))</f>
        <v>2017</v>
      </c>
      <c r="E3569" s="39" t="str">
        <f>TEXT(lex_jul_2014[[#This Row],[Date]],"YYYY")</f>
        <v>2017</v>
      </c>
      <c r="F3569" s="39" t="str">
        <f>TEXT(lex_jul_2014[[#This Row],[Date]],"MMM")</f>
        <v>Jan</v>
      </c>
      <c r="G3569" s="28" t="str">
        <f>VLOOKUP(K3569,[1]LibPAS_data!$A$2:$C$600,3,FALSE)</f>
        <v>Yavapai</v>
      </c>
      <c r="H3569" s="39">
        <v>12675</v>
      </c>
      <c r="J3569" s="28" t="str">
        <f>VLOOKUP(K3569,[1]LibPAS_data!$A$2:$C$601,2,FALSE)</f>
        <v>Yavapai County Library District</v>
      </c>
      <c r="K3569" s="11" t="s">
        <v>259</v>
      </c>
      <c r="L3569" s="39" t="s">
        <v>40</v>
      </c>
      <c r="M3569" s="39" t="s">
        <v>266</v>
      </c>
      <c r="N3569" s="39"/>
      <c r="O3569" s="39"/>
      <c r="P3569" s="39">
        <v>0</v>
      </c>
      <c r="Q3569" s="39">
        <v>0</v>
      </c>
      <c r="R3569" s="39">
        <v>0</v>
      </c>
      <c r="S3569" s="39">
        <v>0</v>
      </c>
      <c r="T3569" s="39">
        <v>0</v>
      </c>
      <c r="U3569" s="39">
        <v>0</v>
      </c>
      <c r="V3569" s="39">
        <v>0</v>
      </c>
    </row>
    <row r="3570" spans="1:22" x14ac:dyDescent="0.3">
      <c r="A3570" s="22" t="str">
        <f>VLOOKUP(lex_jul_2014[[#This Row],[Locationid]],[1]LibPAS_data!$A$2:$D$264,4,FALSE)</f>
        <v>N/A</v>
      </c>
      <c r="B3570" s="10" t="str">
        <f>TEXT(C3570,"yyyy")&amp;"-"&amp;"Q"&amp;LOOKUP(MONTH(C3570),{1,4,7,10},{1,2,3,4})</f>
        <v>2017-Q1</v>
      </c>
      <c r="C3570" s="19">
        <v>42736</v>
      </c>
      <c r="D3570" s="7">
        <f>YEAR(DATE(YEAR(lex_jul_2014[[#This Row],[Date]]),MONTH(lex_jul_2014[[#This Row],[Date]])+6,1))</f>
        <v>2017</v>
      </c>
      <c r="E3570" s="39" t="str">
        <f>TEXT(lex_jul_2014[[#This Row],[Date]],"YYYY")</f>
        <v>2017</v>
      </c>
      <c r="F3570" s="39" t="str">
        <f>TEXT(lex_jul_2014[[#This Row],[Date]],"MMM")</f>
        <v>Jan</v>
      </c>
      <c r="G3570" s="28" t="str">
        <f>VLOOKUP(K3570,[1]LibPAS_data!$A$2:$C$600,3,FALSE)</f>
        <v>Yavapai</v>
      </c>
      <c r="H3570" s="39">
        <v>14518</v>
      </c>
      <c r="J3570" s="28" t="str">
        <f>VLOOKUP(K3570,[1]LibPAS_data!$A$2:$C$601,2,FALSE)</f>
        <v>Yavapai-Prescott Tribal Library</v>
      </c>
      <c r="K3570" s="13" t="s">
        <v>260</v>
      </c>
      <c r="L3570" s="39" t="s">
        <v>41</v>
      </c>
      <c r="M3570" s="39" t="s">
        <v>266</v>
      </c>
      <c r="N3570" s="39"/>
      <c r="O3570" s="39"/>
      <c r="P3570" s="39">
        <v>0</v>
      </c>
      <c r="Q3570" s="39">
        <v>0</v>
      </c>
      <c r="R3570" s="39">
        <v>0</v>
      </c>
      <c r="S3570" s="39">
        <v>0</v>
      </c>
      <c r="T3570" s="39">
        <v>0</v>
      </c>
      <c r="U3570" s="39">
        <v>0</v>
      </c>
      <c r="V3570" s="39">
        <v>0</v>
      </c>
    </row>
    <row r="3571" spans="1:22" x14ac:dyDescent="0.3">
      <c r="A3571" s="22">
        <f>VLOOKUP(lex_jul_2014[[#This Row],[Locationid]],[1]LibPAS_data!$A$2:$D$264,4,FALSE)</f>
        <v>790</v>
      </c>
      <c r="B3571" s="10" t="str">
        <f>TEXT(C3571,"yyyy")&amp;"-"&amp;"Q"&amp;LOOKUP(MONTH(C3571),{1,4,7,10},{1,2,3,4})</f>
        <v>2017-Q1</v>
      </c>
      <c r="C3571" s="19">
        <v>42736</v>
      </c>
      <c r="D3571" s="7">
        <f>YEAR(DATE(YEAR(lex_jul_2014[[#This Row],[Date]]),MONTH(lex_jul_2014[[#This Row],[Date]])+6,1))</f>
        <v>2017</v>
      </c>
      <c r="E3571" s="39" t="str">
        <f>TEXT(lex_jul_2014[[#This Row],[Date]],"YYYY")</f>
        <v>2017</v>
      </c>
      <c r="F3571" s="39" t="str">
        <f>TEXT(lex_jul_2014[[#This Row],[Date]],"MMM")</f>
        <v>Jan</v>
      </c>
      <c r="G3571" s="28" t="str">
        <f>VLOOKUP(K3571,[1]LibPAS_data!$A$2:$C$600,3,FALSE)</f>
        <v>Gila</v>
      </c>
      <c r="H3571" s="39">
        <v>14464</v>
      </c>
      <c r="J3571" s="28" t="str">
        <f>VLOOKUP(K3571,[1]LibPAS_data!$A$2:$C$601,2,FALSE)</f>
        <v>Young Public Library</v>
      </c>
      <c r="K3571" s="11" t="s">
        <v>261</v>
      </c>
      <c r="L3571" s="39" t="s">
        <v>91</v>
      </c>
      <c r="M3571" s="39" t="s">
        <v>266</v>
      </c>
      <c r="N3571" s="39"/>
      <c r="O3571" s="39"/>
      <c r="P3571" s="39">
        <v>0</v>
      </c>
      <c r="Q3571" s="39">
        <v>0</v>
      </c>
      <c r="R3571" s="39">
        <v>0</v>
      </c>
      <c r="S3571" s="39">
        <v>0</v>
      </c>
      <c r="T3571" s="39">
        <v>0</v>
      </c>
      <c r="U3571" s="39">
        <v>0</v>
      </c>
      <c r="V3571" s="39">
        <v>0</v>
      </c>
    </row>
    <row r="3572" spans="1:22" x14ac:dyDescent="0.3">
      <c r="A3572" s="22">
        <f>VLOOKUP(lex_jul_2014[[#This Row],[Locationid]],[1]LibPAS_data!$A$2:$D$264,4,FALSE)</f>
        <v>359</v>
      </c>
      <c r="B3572" s="10" t="str">
        <f>TEXT(C3572,"yyyy")&amp;"-"&amp;"Q"&amp;LOOKUP(MONTH(C3572),{1,4,7,10},{1,2,3,4})</f>
        <v>2017-Q1</v>
      </c>
      <c r="C3572" s="19">
        <v>42736</v>
      </c>
      <c r="D3572" s="7">
        <f>YEAR(DATE(YEAR(lex_jul_2014[[#This Row],[Date]]),MONTH(lex_jul_2014[[#This Row],[Date]])+6,1))</f>
        <v>2017</v>
      </c>
      <c r="E3572" s="39" t="str">
        <f>TEXT(lex_jul_2014[[#This Row],[Date]],"YYYY")</f>
        <v>2017</v>
      </c>
      <c r="F3572" s="39" t="str">
        <f>TEXT(lex_jul_2014[[#This Row],[Date]],"MMM")</f>
        <v>Jan</v>
      </c>
      <c r="G3572" s="28" t="str">
        <f>VLOOKUP(K3572,[1]LibPAS_data!$A$2:$C$600,3,FALSE)</f>
        <v>Maricopa</v>
      </c>
      <c r="H3572" s="39">
        <v>14486</v>
      </c>
      <c r="J3572" s="28" t="str">
        <f>VLOOKUP(K3572,[1]LibPAS_data!$A$2:$C$601,2,FALSE)</f>
        <v>Youngtown Public Library</v>
      </c>
      <c r="K3572" s="13" t="s">
        <v>262</v>
      </c>
      <c r="L3572" s="39" t="s">
        <v>105</v>
      </c>
      <c r="M3572" s="39" t="s">
        <v>266</v>
      </c>
      <c r="N3572" s="39"/>
      <c r="O3572" s="39"/>
      <c r="P3572" s="39">
        <v>0</v>
      </c>
      <c r="Q3572" s="39">
        <v>0</v>
      </c>
      <c r="R3572" s="39">
        <v>0</v>
      </c>
      <c r="S3572" s="39">
        <v>0</v>
      </c>
      <c r="T3572" s="39">
        <v>0</v>
      </c>
      <c r="U3572" s="39">
        <v>0</v>
      </c>
      <c r="V3572" s="39">
        <v>0</v>
      </c>
    </row>
    <row r="3573" spans="1:22" x14ac:dyDescent="0.3">
      <c r="A3573" s="27" t="e">
        <f>VLOOKUP(lex_jul_2014[[#This Row],[Locationid]],[1]LibPAS_data!$A$2:$D$264,4,FALSE)</f>
        <v>#N/A</v>
      </c>
      <c r="B3573" s="10" t="str">
        <f>TEXT(C3573,"yyyy")&amp;"-"&amp;"Q"&amp;LOOKUP(MONTH(C3573),{1,4,7,10},{1,2,3,4})</f>
        <v>2017-Q1</v>
      </c>
      <c r="C3573" s="19">
        <v>42736</v>
      </c>
      <c r="D3573" s="7">
        <f>YEAR(DATE(YEAR(lex_jul_2014[[#This Row],[Date]]),MONTH(lex_jul_2014[[#This Row],[Date]])+6,1))</f>
        <v>2017</v>
      </c>
      <c r="E3573" s="39" t="str">
        <f>TEXT(lex_jul_2014[[#This Row],[Date]],"YYYY")</f>
        <v>2017</v>
      </c>
      <c r="F3573" s="39" t="str">
        <f>TEXT(lex_jul_2014[[#This Row],[Date]],"MMM")</f>
        <v>Jan</v>
      </c>
      <c r="G3573" s="28" t="str">
        <f>VLOOKUP(K3573,[1]LibPAS_data!$A$2:$C$600,3,FALSE)</f>
        <v>Yuma</v>
      </c>
      <c r="H3573" s="2">
        <v>14527</v>
      </c>
      <c r="I3573" s="2"/>
      <c r="J3573" s="28" t="str">
        <f>VLOOKUP(K3573,[1]LibPAS_data!$A$2:$C$601,2,FALSE)</f>
        <v>Yuma County Library District</v>
      </c>
      <c r="K3573" s="29" t="s">
        <v>263</v>
      </c>
      <c r="L3573" s="2" t="s">
        <v>140</v>
      </c>
      <c r="M3573" s="39" t="s">
        <v>266</v>
      </c>
      <c r="N3573" s="2"/>
      <c r="O3573" s="2"/>
      <c r="P3573" s="2">
        <v>47</v>
      </c>
      <c r="Q3573" s="2">
        <v>1</v>
      </c>
      <c r="R3573" s="2">
        <v>84</v>
      </c>
      <c r="S3573" s="2">
        <v>27</v>
      </c>
      <c r="T3573" s="2">
        <v>2</v>
      </c>
      <c r="U3573" s="2">
        <v>1</v>
      </c>
      <c r="V3573" s="2">
        <v>0</v>
      </c>
    </row>
    <row r="3574" spans="1:22" x14ac:dyDescent="0.3">
      <c r="A3574" s="22">
        <f>VLOOKUP(lex_jul_2014[[#This Row],[Locationid]],[1]LibPAS_data!$A$2:$D$264,4,FALSE)</f>
        <v>1188</v>
      </c>
      <c r="B3574" s="10" t="str">
        <f>TEXT(C3574,"yyyy")&amp;"-"&amp;"Q"&amp;LOOKUP(MONTH(C3574),{1,4,7,10},{1,2,3,4})</f>
        <v>2017-Q1</v>
      </c>
      <c r="C3574" s="19">
        <v>42767</v>
      </c>
      <c r="D3574" s="7">
        <f>YEAR(DATE(YEAR(lex_jul_2014[[#This Row],[Date]]),MONTH(lex_jul_2014[[#This Row],[Date]])+6,1))</f>
        <v>2017</v>
      </c>
      <c r="E3574" s="39" t="str">
        <f>TEXT(lex_jul_2014[[#This Row],[Date]],"YYYY")</f>
        <v>2017</v>
      </c>
      <c r="F3574" s="39" t="str">
        <f>TEXT(lex_jul_2014[[#This Row],[Date]],"MMM")</f>
        <v>Feb</v>
      </c>
      <c r="G3574" s="28" t="str">
        <f>VLOOKUP(K3574,[1]LibPAS_data!$A$2:$C$600,3,FALSE)</f>
        <v>Pinal</v>
      </c>
      <c r="H3574" s="39">
        <v>14487</v>
      </c>
      <c r="I3574" s="7" t="s">
        <v>106</v>
      </c>
      <c r="J3574" s="28" t="str">
        <f>VLOOKUP(K3574,[1]LibPAS_data!$A$2:$C$601,2,FALSE)</f>
        <v>Ak-Chin Indian Community Library</v>
      </c>
      <c r="K3574" s="13" t="s">
        <v>149</v>
      </c>
      <c r="M3574" s="39" t="s">
        <v>266</v>
      </c>
      <c r="N3574" s="39"/>
      <c r="O3574" s="39"/>
      <c r="P3574" s="39">
        <v>0</v>
      </c>
      <c r="Q3574" s="39">
        <v>0</v>
      </c>
      <c r="R3574" s="39">
        <v>0</v>
      </c>
      <c r="S3574" s="39">
        <v>0</v>
      </c>
      <c r="T3574" s="39">
        <v>0</v>
      </c>
      <c r="U3574" s="39">
        <v>0</v>
      </c>
      <c r="V3574" s="39">
        <v>0</v>
      </c>
    </row>
    <row r="3575" spans="1:22" x14ac:dyDescent="0.3">
      <c r="A3575" s="22">
        <f>VLOOKUP(lex_jul_2014[[#This Row],[Locationid]],[1]LibPAS_data!$A$2:$D$264,4,FALSE)</f>
        <v>11452</v>
      </c>
      <c r="B3575" s="10" t="str">
        <f>TEXT(C3575,"yyyy")&amp;"-"&amp;"Q"&amp;LOOKUP(MONTH(C3575),{1,4,7,10},{1,2,3,4})</f>
        <v>2017-Q1</v>
      </c>
      <c r="C3575" s="19">
        <v>42767</v>
      </c>
      <c r="D3575" s="7">
        <f>YEAR(DATE(YEAR(lex_jul_2014[[#This Row],[Date]]),MONTH(lex_jul_2014[[#This Row],[Date]])+6,1))</f>
        <v>2017</v>
      </c>
      <c r="E3575" s="39" t="str">
        <f>TEXT(lex_jul_2014[[#This Row],[Date]],"YYYY")</f>
        <v>2017</v>
      </c>
      <c r="F3575" s="39" t="str">
        <f>TEXT(lex_jul_2014[[#This Row],[Date]],"MMM")</f>
        <v>Feb</v>
      </c>
      <c r="G3575" s="28" t="str">
        <f>VLOOKUP(K3575,[1]LibPAS_data!$A$2:$C$600,3,FALSE)</f>
        <v>Apache</v>
      </c>
      <c r="H3575" s="39">
        <v>14331</v>
      </c>
      <c r="I3575" s="7" t="s">
        <v>59</v>
      </c>
      <c r="J3575" s="28" t="str">
        <f>VLOOKUP(K3575,[1]LibPAS_data!$A$2:$C$601,2,FALSE)</f>
        <v>Apache County Library District Office</v>
      </c>
      <c r="K3575" s="13" t="s">
        <v>150</v>
      </c>
      <c r="M3575" s="39" t="s">
        <v>266</v>
      </c>
      <c r="N3575" s="39"/>
      <c r="O3575" s="39"/>
      <c r="P3575" s="39">
        <v>0</v>
      </c>
      <c r="Q3575" s="39">
        <v>0</v>
      </c>
      <c r="R3575" s="39">
        <v>0</v>
      </c>
      <c r="S3575" s="39">
        <v>0</v>
      </c>
      <c r="T3575" s="39">
        <v>0</v>
      </c>
      <c r="U3575" s="39">
        <v>0</v>
      </c>
      <c r="V3575" s="39">
        <v>0</v>
      </c>
    </row>
    <row r="3576" spans="1:22" x14ac:dyDescent="0.3">
      <c r="A3576" s="22">
        <f>VLOOKUP(lex_jul_2014[[#This Row],[Locationid]],[1]LibPAS_data!$A$2:$D$264,4,FALSE)</f>
        <v>63208</v>
      </c>
      <c r="B3576" s="10" t="str">
        <f>TEXT(C3576,"yyyy")&amp;"-"&amp;"Q"&amp;LOOKUP(MONTH(C3576),{1,4,7,10},{1,2,3,4})</f>
        <v>2017-Q1</v>
      </c>
      <c r="C3576" s="19">
        <v>42767</v>
      </c>
      <c r="D3576" s="7">
        <f>YEAR(DATE(YEAR(lex_jul_2014[[#This Row],[Date]]),MONTH(lex_jul_2014[[#This Row],[Date]])+6,1))</f>
        <v>2017</v>
      </c>
      <c r="E3576" s="39" t="str">
        <f>TEXT(lex_jul_2014[[#This Row],[Date]],"YYYY")</f>
        <v>2017</v>
      </c>
      <c r="F3576" s="39" t="str">
        <f>TEXT(lex_jul_2014[[#This Row],[Date]],"MMM")</f>
        <v>Feb</v>
      </c>
      <c r="G3576" s="28" t="str">
        <f>VLOOKUP(K3576,[1]LibPAS_data!$A$2:$C$600,3,FALSE)</f>
        <v>Pinal</v>
      </c>
      <c r="H3576" s="39">
        <v>12670</v>
      </c>
      <c r="I3576" s="7" t="s">
        <v>14</v>
      </c>
      <c r="J3576" s="28" t="str">
        <f>VLOOKUP(K3576,[1]LibPAS_data!$A$2:$C$601,2,FALSE)</f>
        <v>Apache Junction Public Library</v>
      </c>
      <c r="K3576" s="13" t="s">
        <v>151</v>
      </c>
      <c r="M3576" s="39" t="s">
        <v>266</v>
      </c>
      <c r="N3576" s="39"/>
      <c r="O3576" s="39"/>
      <c r="P3576" s="39">
        <v>0</v>
      </c>
      <c r="Q3576" s="39">
        <v>0</v>
      </c>
      <c r="R3576" s="39">
        <v>0</v>
      </c>
      <c r="S3576" s="39">
        <v>0</v>
      </c>
      <c r="T3576" s="39">
        <v>0</v>
      </c>
      <c r="U3576" s="39">
        <v>0</v>
      </c>
      <c r="V3576" s="39">
        <v>0</v>
      </c>
    </row>
    <row r="3577" spans="1:22" x14ac:dyDescent="0.3">
      <c r="A3577" s="22" t="e">
        <f>VLOOKUP(lex_jul_2014[[#This Row],[Locationid]],[1]LibPAS_data!$A$2:$D$264,4,FALSE)</f>
        <v>#N/A</v>
      </c>
      <c r="B3577" s="10" t="str">
        <f>TEXT(C3577,"yyyy")&amp;"-"&amp;"Q"&amp;LOOKUP(MONTH(C3577),{1,4,7,10},{1,2,3,4})</f>
        <v>2017-Q1</v>
      </c>
      <c r="C3577" s="19">
        <v>42767</v>
      </c>
      <c r="D3577" s="7">
        <f>YEAR(DATE(YEAR(lex_jul_2014[[#This Row],[Date]]),MONTH(lex_jul_2014[[#This Row],[Date]])+6,1))</f>
        <v>2017</v>
      </c>
      <c r="E3577" s="39" t="str">
        <f>TEXT(lex_jul_2014[[#This Row],[Date]],"YYYY")</f>
        <v>2017</v>
      </c>
      <c r="F3577" s="39" t="str">
        <f>TEXT(lex_jul_2014[[#This Row],[Date]],"MMM")</f>
        <v>Feb</v>
      </c>
      <c r="G3577" s="28" t="str">
        <f>VLOOKUP(K3577,[1]LibPAS_data!$A$2:$C$600,3,FALSE)</f>
        <v>Pinal</v>
      </c>
      <c r="H3577" s="39">
        <v>13834</v>
      </c>
      <c r="I3577" s="7" t="s">
        <v>15</v>
      </c>
      <c r="J3577" s="28" t="str">
        <f>VLOOKUP(K3577,[1]LibPAS_data!$A$2:$C$601,2,FALSE)</f>
        <v>Arizona City Community Library</v>
      </c>
      <c r="K3577" s="13" t="s">
        <v>152</v>
      </c>
      <c r="M3577" s="39" t="s">
        <v>266</v>
      </c>
      <c r="N3577" s="39"/>
      <c r="O3577" s="39"/>
      <c r="P3577" s="39">
        <v>0</v>
      </c>
      <c r="Q3577" s="39">
        <v>0</v>
      </c>
      <c r="R3577" s="39">
        <v>0</v>
      </c>
      <c r="S3577" s="39">
        <v>0</v>
      </c>
      <c r="T3577" s="39">
        <v>0</v>
      </c>
      <c r="U3577" s="39">
        <v>0</v>
      </c>
      <c r="V3577" s="39">
        <v>0</v>
      </c>
    </row>
    <row r="3578" spans="1:22" x14ac:dyDescent="0.3">
      <c r="A3578" s="22" t="e">
        <f>VLOOKUP(lex_jul_2014[[#This Row],[Locationid]],[1]LibPAS_data!$A$2:$D$264,4,FALSE)</f>
        <v>#N/A</v>
      </c>
      <c r="B3578" s="10" t="str">
        <f>TEXT(C3578,"yyyy")&amp;"-"&amp;"Q"&amp;LOOKUP(MONTH(C3578),{1,4,7,10},{1,2,3,4})</f>
        <v>2017-Q1</v>
      </c>
      <c r="C3578" s="19">
        <v>42767</v>
      </c>
      <c r="D3578" s="7">
        <f>YEAR(DATE(YEAR(lex_jul_2014[[#This Row],[Date]]),MONTH(lex_jul_2014[[#This Row],[Date]])+6,1))</f>
        <v>2017</v>
      </c>
      <c r="E3578" s="39" t="str">
        <f>TEXT(lex_jul_2014[[#This Row],[Date]],"YYYY")</f>
        <v>2017</v>
      </c>
      <c r="F3578" s="39" t="str">
        <f>TEXT(lex_jul_2014[[#This Row],[Date]],"MMM")</f>
        <v>Feb</v>
      </c>
      <c r="G3578" s="28" t="str">
        <f>VLOOKUP(K3578,[1]LibPAS_data!$A$2:$C$600,3,FALSE)</f>
        <v>State</v>
      </c>
      <c r="H3578" s="39">
        <v>14554</v>
      </c>
      <c r="I3578" s="7" t="s">
        <v>143</v>
      </c>
      <c r="J3578" s="28" t="str">
        <f>VLOOKUP(K3578,[1]LibPAS_data!$A$2:$C$601,2,FALSE)</f>
        <v>Arizona State Library</v>
      </c>
      <c r="K3578" s="13" t="s">
        <v>153</v>
      </c>
      <c r="M3578" s="39" t="s">
        <v>266</v>
      </c>
      <c r="N3578" s="39"/>
      <c r="O3578" s="39"/>
      <c r="P3578" s="39">
        <v>3</v>
      </c>
      <c r="Q3578" s="39">
        <v>2</v>
      </c>
      <c r="R3578" s="39">
        <v>4</v>
      </c>
      <c r="S3578" s="39">
        <v>0</v>
      </c>
      <c r="T3578" s="39">
        <v>1</v>
      </c>
      <c r="U3578" s="39">
        <v>0</v>
      </c>
      <c r="V3578" s="39">
        <v>0</v>
      </c>
    </row>
    <row r="3579" spans="1:22" x14ac:dyDescent="0.3">
      <c r="A3579" s="22" t="e">
        <f>VLOOKUP(lex_jul_2014[[#This Row],[Locationid]],[1]LibPAS_data!$A$2:$D$264,4,FALSE)</f>
        <v>#N/A</v>
      </c>
      <c r="B3579" s="10" t="str">
        <f>TEXT(C3579,"yyyy")&amp;"-"&amp;"Q"&amp;LOOKUP(MONTH(C3579),{1,4,7,10},{1,2,3,4})</f>
        <v>2017-Q1</v>
      </c>
      <c r="C3579" s="19">
        <v>42767</v>
      </c>
      <c r="D3579" s="7">
        <f>YEAR(DATE(YEAR(lex_jul_2014[[#This Row],[Date]]),MONTH(lex_jul_2014[[#This Row],[Date]])+6,1))</f>
        <v>2017</v>
      </c>
      <c r="E3579" s="39" t="str">
        <f>TEXT(lex_jul_2014[[#This Row],[Date]],"YYYY")</f>
        <v>2017</v>
      </c>
      <c r="F3579" s="39" t="str">
        <f>TEXT(lex_jul_2014[[#This Row],[Date]],"MMM")</f>
        <v>Feb</v>
      </c>
      <c r="G3579" s="28" t="str">
        <f>VLOOKUP(K3579,[1]LibPAS_data!$A$2:$C$600,3,FALSE)</f>
        <v>Yavapai</v>
      </c>
      <c r="H3579" s="39">
        <v>14520</v>
      </c>
      <c r="I3579" s="7" t="s">
        <v>54</v>
      </c>
      <c r="J3579" s="28" t="str">
        <f>VLOOKUP(K3579,[1]LibPAS_data!$A$2:$C$601,2,FALSE)</f>
        <v>Ash Fork Public Library</v>
      </c>
      <c r="K3579" s="13" t="s">
        <v>154</v>
      </c>
      <c r="M3579" s="39" t="s">
        <v>266</v>
      </c>
      <c r="N3579" s="39"/>
      <c r="O3579" s="39"/>
      <c r="P3579" s="39">
        <v>1</v>
      </c>
      <c r="Q3579" s="39">
        <v>0</v>
      </c>
      <c r="R3579" s="39">
        <v>1</v>
      </c>
      <c r="S3579" s="39">
        <v>0</v>
      </c>
      <c r="T3579" s="39">
        <v>0</v>
      </c>
      <c r="U3579" s="39">
        <v>0</v>
      </c>
      <c r="V3579" s="39">
        <v>0</v>
      </c>
    </row>
    <row r="3580" spans="1:22" x14ac:dyDescent="0.3">
      <c r="A3580" s="22" t="str">
        <f>VLOOKUP(lex_jul_2014[[#This Row],[Locationid]],[1]LibPAS_data!$A$2:$D$264,4,FALSE)</f>
        <v>N/A</v>
      </c>
      <c r="B3580" s="10" t="str">
        <f>TEXT(C3580,"yyyy")&amp;"-"&amp;"Q"&amp;LOOKUP(MONTH(C3580),{1,4,7,10},{1,2,3,4})</f>
        <v>2017-Q1</v>
      </c>
      <c r="C3580" s="19">
        <v>42767</v>
      </c>
      <c r="D3580" s="7">
        <f>YEAR(DATE(YEAR(lex_jul_2014[[#This Row],[Date]]),MONTH(lex_jul_2014[[#This Row],[Date]])+6,1))</f>
        <v>2017</v>
      </c>
      <c r="E3580" s="39" t="str">
        <f>TEXT(lex_jul_2014[[#This Row],[Date]],"YYYY")</f>
        <v>2017</v>
      </c>
      <c r="F3580" s="39" t="str">
        <f>TEXT(lex_jul_2014[[#This Row],[Date]],"MMM")</f>
        <v>Feb</v>
      </c>
      <c r="G3580" s="28" t="str">
        <f>VLOOKUP(K3580,[1]LibPAS_data!$A$2:$C$600,3,FALSE)</f>
        <v>Mohave</v>
      </c>
      <c r="H3580" s="39">
        <v>14489</v>
      </c>
      <c r="I3580" s="7" t="s">
        <v>30</v>
      </c>
      <c r="J3580" s="28" t="str">
        <f>VLOOKUP(K3580,[1]LibPAS_data!$A$2:$C$601,2,FALSE)</f>
        <v>Ava Ich Asiit Tribal Library</v>
      </c>
      <c r="K3580" s="13" t="s">
        <v>155</v>
      </c>
      <c r="M3580" s="39" t="s">
        <v>266</v>
      </c>
      <c r="N3580" s="39"/>
      <c r="O3580" s="39"/>
      <c r="P3580" s="39">
        <v>0</v>
      </c>
      <c r="Q3580" s="39">
        <v>0</v>
      </c>
      <c r="R3580" s="39">
        <v>0</v>
      </c>
      <c r="S3580" s="39">
        <v>0</v>
      </c>
      <c r="T3580" s="39">
        <v>0</v>
      </c>
      <c r="U3580" s="39">
        <v>0</v>
      </c>
      <c r="V3580" s="39">
        <v>0</v>
      </c>
    </row>
    <row r="3581" spans="1:22" x14ac:dyDescent="0.3">
      <c r="A3581" s="22">
        <f>VLOOKUP(lex_jul_2014[[#This Row],[Locationid]],[1]LibPAS_data!$A$2:$D$264,4,FALSE)</f>
        <v>22669</v>
      </c>
      <c r="B3581" s="10" t="str">
        <f>TEXT(C3581,"yyyy")&amp;"-"&amp;"Q"&amp;LOOKUP(MONTH(C3581),{1,4,7,10},{1,2,3,4})</f>
        <v>2017-Q1</v>
      </c>
      <c r="C3581" s="19">
        <v>42767</v>
      </c>
      <c r="D3581" s="7">
        <f>YEAR(DATE(YEAR(lex_jul_2014[[#This Row],[Date]]),MONTH(lex_jul_2014[[#This Row],[Date]])+6,1))</f>
        <v>2017</v>
      </c>
      <c r="E3581" s="39" t="str">
        <f>TEXT(lex_jul_2014[[#This Row],[Date]],"YYYY")</f>
        <v>2017</v>
      </c>
      <c r="F3581" s="39" t="str">
        <f>TEXT(lex_jul_2014[[#This Row],[Date]],"MMM")</f>
        <v>Feb</v>
      </c>
      <c r="G3581" s="28" t="str">
        <f>VLOOKUP(K3581,[1]LibPAS_data!$A$2:$C$600,3,FALSE)</f>
        <v>Maricopa</v>
      </c>
      <c r="H3581" s="39">
        <v>6014</v>
      </c>
      <c r="I3581" s="7" t="s">
        <v>95</v>
      </c>
      <c r="J3581" s="28" t="str">
        <f>VLOOKUP(K3581,[1]LibPAS_data!$A$2:$C$601,2,FALSE)</f>
        <v>Avondale Public Library</v>
      </c>
      <c r="K3581" s="13" t="s">
        <v>156</v>
      </c>
      <c r="M3581" s="39" t="s">
        <v>266</v>
      </c>
      <c r="N3581" s="39"/>
      <c r="O3581" s="39"/>
      <c r="P3581" s="39">
        <v>0</v>
      </c>
      <c r="Q3581" s="39">
        <v>0</v>
      </c>
      <c r="R3581" s="39">
        <v>0</v>
      </c>
      <c r="S3581" s="39">
        <v>0</v>
      </c>
      <c r="T3581" s="39">
        <v>0</v>
      </c>
      <c r="U3581" s="39">
        <v>0</v>
      </c>
      <c r="V3581" s="39">
        <v>0</v>
      </c>
    </row>
    <row r="3582" spans="1:22" x14ac:dyDescent="0.3">
      <c r="A3582" s="22" t="e">
        <f>VLOOKUP(lex_jul_2014[[#This Row],[Locationid]],[1]LibPAS_data!$A$2:$D$264,4,FALSE)</f>
        <v>#N/A</v>
      </c>
      <c r="B3582" s="10" t="str">
        <f>TEXT(C3582,"yyyy")&amp;"-"&amp;"Q"&amp;LOOKUP(MONTH(C3582),{1,4,7,10},{1,2,3,4})</f>
        <v>2017-Q1</v>
      </c>
      <c r="C3582" s="19">
        <v>42767</v>
      </c>
      <c r="D3582" s="7">
        <f>YEAR(DATE(YEAR(lex_jul_2014[[#This Row],[Date]]),MONTH(lex_jul_2014[[#This Row],[Date]])+6,1))</f>
        <v>2017</v>
      </c>
      <c r="E3582" s="39" t="str">
        <f>TEXT(lex_jul_2014[[#This Row],[Date]],"YYYY")</f>
        <v>2017</v>
      </c>
      <c r="F3582" s="39" t="str">
        <f>TEXT(lex_jul_2014[[#This Row],[Date]],"MMM")</f>
        <v>Feb</v>
      </c>
      <c r="G3582" s="28" t="str">
        <f>VLOOKUP(K3582,[1]LibPAS_data!$A$2:$C$600,3,FALSE)</f>
        <v>Yavapai</v>
      </c>
      <c r="H3582" s="39">
        <v>14532</v>
      </c>
      <c r="I3582" s="7" t="s">
        <v>42</v>
      </c>
      <c r="J3582" s="28" t="str">
        <f>VLOOKUP(K3582,[1]LibPAS_data!$A$2:$C$601,2,FALSE)</f>
        <v>Bagdad Public Library</v>
      </c>
      <c r="K3582" s="13" t="s">
        <v>157</v>
      </c>
      <c r="M3582" s="39" t="s">
        <v>266</v>
      </c>
      <c r="N3582" s="39"/>
      <c r="O3582" s="39"/>
      <c r="P3582" s="39">
        <v>0</v>
      </c>
      <c r="Q3582" s="39">
        <v>0</v>
      </c>
      <c r="R3582" s="39">
        <v>0</v>
      </c>
      <c r="S3582" s="39">
        <v>0</v>
      </c>
      <c r="T3582" s="39">
        <v>0</v>
      </c>
      <c r="U3582" s="39">
        <v>0</v>
      </c>
      <c r="V3582" s="39">
        <v>0</v>
      </c>
    </row>
    <row r="3583" spans="1:22" x14ac:dyDescent="0.3">
      <c r="A3583" s="22" t="e">
        <f>VLOOKUP(lex_jul_2014[[#This Row],[Locationid]],[1]LibPAS_data!$A$2:$D$264,4,FALSE)</f>
        <v>#N/A</v>
      </c>
      <c r="B3583" s="10" t="str">
        <f>TEXT(C3583,"yyyy")&amp;"-"&amp;"Q"&amp;LOOKUP(MONTH(C3583),{1,4,7,10},{1,2,3,4})</f>
        <v>2017-Q1</v>
      </c>
      <c r="C3583" s="19">
        <v>42767</v>
      </c>
      <c r="D3583" s="7">
        <f>YEAR(DATE(YEAR(lex_jul_2014[[#This Row],[Date]]),MONTH(lex_jul_2014[[#This Row],[Date]])+6,1))</f>
        <v>2017</v>
      </c>
      <c r="E3583" s="39" t="str">
        <f>TEXT(lex_jul_2014[[#This Row],[Date]],"YYYY")</f>
        <v>2017</v>
      </c>
      <c r="F3583" s="39" t="str">
        <f>TEXT(lex_jul_2014[[#This Row],[Date]],"MMM")</f>
        <v>Feb</v>
      </c>
      <c r="G3583" s="28" t="str">
        <f>VLOOKUP(K3583,[1]LibPAS_data!$A$2:$C$600,3,FALSE)</f>
        <v>Yavapai</v>
      </c>
      <c r="H3583" s="39">
        <v>19554</v>
      </c>
      <c r="I3583" s="7" t="s">
        <v>294</v>
      </c>
      <c r="J3583" s="28" t="str">
        <f>VLOOKUP(K3583,[1]LibPAS_data!$A$2:$C$601,2,FALSE)</f>
        <v>Beaver Creek Public School Library</v>
      </c>
      <c r="K3583" s="13" t="s">
        <v>295</v>
      </c>
      <c r="M3583" s="39" t="s">
        <v>266</v>
      </c>
      <c r="N3583" s="39"/>
      <c r="O3583" s="39"/>
      <c r="P3583" s="39">
        <v>0</v>
      </c>
      <c r="Q3583" s="39">
        <v>0</v>
      </c>
      <c r="R3583" s="39">
        <v>0</v>
      </c>
      <c r="S3583" s="39">
        <v>0</v>
      </c>
      <c r="T3583" s="39">
        <v>0</v>
      </c>
      <c r="U3583" s="39">
        <v>0</v>
      </c>
      <c r="V3583" s="39">
        <v>0</v>
      </c>
    </row>
    <row r="3584" spans="1:22" x14ac:dyDescent="0.3">
      <c r="A3584" s="22">
        <f>VLOOKUP(lex_jul_2014[[#This Row],[Locationid]],[1]LibPAS_data!$A$2:$D$264,4,FALSE)</f>
        <v>6821</v>
      </c>
      <c r="B3584" s="10" t="str">
        <f>TEXT(C3584,"yyyy")&amp;"-"&amp;"Q"&amp;LOOKUP(MONTH(C3584),{1,4,7,10},{1,2,3,4})</f>
        <v>2017-Q1</v>
      </c>
      <c r="C3584" s="19">
        <v>42767</v>
      </c>
      <c r="D3584" s="7">
        <f>YEAR(DATE(YEAR(lex_jul_2014[[#This Row],[Date]]),MONTH(lex_jul_2014[[#This Row],[Date]])+6,1))</f>
        <v>2017</v>
      </c>
      <c r="E3584" s="39" t="str">
        <f>TEXT(lex_jul_2014[[#This Row],[Date]],"YYYY")</f>
        <v>2017</v>
      </c>
      <c r="F3584" s="39" t="str">
        <f>TEXT(lex_jul_2014[[#This Row],[Date]],"MMM")</f>
        <v>Feb</v>
      </c>
      <c r="G3584" s="28" t="str">
        <f>VLOOKUP(K3584,[1]LibPAS_data!$A$2:$C$600,3,FALSE)</f>
        <v>Cochise</v>
      </c>
      <c r="H3584" s="39">
        <v>14448</v>
      </c>
      <c r="I3584" s="7" t="s">
        <v>82</v>
      </c>
      <c r="J3584" s="28" t="str">
        <f>VLOOKUP(K3584,[1]LibPAS_data!$A$2:$C$601,2,FALSE)</f>
        <v>Benson Public Library</v>
      </c>
      <c r="K3584" s="13" t="s">
        <v>158</v>
      </c>
      <c r="M3584" s="39" t="s">
        <v>266</v>
      </c>
      <c r="N3584" s="39"/>
      <c r="O3584" s="39"/>
      <c r="P3584" s="39">
        <v>0</v>
      </c>
      <c r="Q3584" s="39">
        <v>0</v>
      </c>
      <c r="R3584" s="39">
        <v>0</v>
      </c>
      <c r="S3584" s="39">
        <v>0</v>
      </c>
      <c r="T3584" s="39">
        <v>0</v>
      </c>
      <c r="U3584" s="39">
        <v>0</v>
      </c>
      <c r="V3584" s="39">
        <v>0</v>
      </c>
    </row>
    <row r="3585" spans="1:22" x14ac:dyDescent="0.3">
      <c r="A3585" s="22" t="e">
        <f>VLOOKUP(lex_jul_2014[[#This Row],[Locationid]],[1]LibPAS_data!$A$2:$D$264,4,FALSE)</f>
        <v>#N/A</v>
      </c>
      <c r="B3585" s="10" t="str">
        <f>TEXT(C3585,"yyyy")&amp;"-"&amp;"Q"&amp;LOOKUP(MONTH(C3585),{1,4,7,10},{1,2,3,4})</f>
        <v>2017-Q1</v>
      </c>
      <c r="C3585" s="19">
        <v>42767</v>
      </c>
      <c r="D3585" s="7">
        <f>YEAR(DATE(YEAR(lex_jul_2014[[#This Row],[Date]]),MONTH(lex_jul_2014[[#This Row],[Date]])+6,1))</f>
        <v>2017</v>
      </c>
      <c r="E3585" s="39" t="str">
        <f>TEXT(lex_jul_2014[[#This Row],[Date]],"YYYY")</f>
        <v>2017</v>
      </c>
      <c r="F3585" s="39" t="str">
        <f>TEXT(lex_jul_2014[[#This Row],[Date]],"MMM")</f>
        <v>Feb</v>
      </c>
      <c r="G3585" s="28" t="str">
        <f>VLOOKUP(K3585,[1]LibPAS_data!$A$2:$C$600,3,FALSE)</f>
        <v>Yavapai</v>
      </c>
      <c r="H3585" s="39">
        <v>14536</v>
      </c>
      <c r="I3585" s="7" t="s">
        <v>55</v>
      </c>
      <c r="J3585" s="28" t="str">
        <f>VLOOKUP(K3585,[1]LibPAS_data!$A$2:$C$601,2,FALSE)</f>
        <v>Black Canyon City Community Library</v>
      </c>
      <c r="K3585" s="13" t="s">
        <v>159</v>
      </c>
      <c r="M3585" s="39" t="s">
        <v>266</v>
      </c>
      <c r="N3585" s="39"/>
      <c r="O3585" s="39"/>
      <c r="P3585" s="39">
        <v>0</v>
      </c>
      <c r="Q3585" s="39">
        <v>0</v>
      </c>
      <c r="R3585" s="39">
        <v>0</v>
      </c>
      <c r="S3585" s="39">
        <v>0</v>
      </c>
      <c r="T3585" s="39">
        <v>0</v>
      </c>
      <c r="U3585" s="39">
        <v>0</v>
      </c>
      <c r="V3585" s="39">
        <v>0</v>
      </c>
    </row>
    <row r="3586" spans="1:22" x14ac:dyDescent="0.3">
      <c r="A3586" s="22" t="e">
        <f>VLOOKUP(lex_jul_2014[[#This Row],[Locationid]],[1]LibPAS_data!$A$2:$D$264,4,FALSE)</f>
        <v>#N/A</v>
      </c>
      <c r="B3586" s="10" t="str">
        <f>TEXT(C3586,"yyyy")&amp;"-"&amp;"Q"&amp;LOOKUP(MONTH(C3586),{1,4,7,10},{1,2,3,4})</f>
        <v>2017-Q1</v>
      </c>
      <c r="C3586" s="19">
        <v>42767</v>
      </c>
      <c r="D3586" s="7">
        <f>YEAR(DATE(YEAR(lex_jul_2014[[#This Row],[Date]]),MONTH(lex_jul_2014[[#This Row],[Date]])+6,1))</f>
        <v>2017</v>
      </c>
      <c r="E3586" s="39" t="str">
        <f>TEXT(lex_jul_2014[[#This Row],[Date]],"YYYY")</f>
        <v>2017</v>
      </c>
      <c r="F3586" s="39" t="str">
        <f>TEXT(lex_jul_2014[[#This Row],[Date]],"MMM")</f>
        <v>Feb</v>
      </c>
      <c r="G3586" s="28" t="str">
        <f>VLOOKUP(K3586,[1]LibPAS_data!$A$2:$C$600,3,FALSE)</f>
        <v>Greenlee</v>
      </c>
      <c r="H3586" s="39">
        <v>14469</v>
      </c>
      <c r="I3586" s="7" t="s">
        <v>71</v>
      </c>
      <c r="J3586" s="28" t="str">
        <f>VLOOKUP(K3586,[1]LibPAS_data!$A$2:$C$601,2,FALSE)</f>
        <v>Blue Public Library</v>
      </c>
      <c r="K3586" s="13" t="s">
        <v>160</v>
      </c>
      <c r="M3586" s="39" t="s">
        <v>266</v>
      </c>
      <c r="N3586" s="39"/>
      <c r="O3586" s="39"/>
      <c r="P3586" s="39">
        <v>0</v>
      </c>
      <c r="Q3586" s="39">
        <v>0</v>
      </c>
      <c r="R3586" s="39">
        <v>0</v>
      </c>
      <c r="S3586" s="39">
        <v>0</v>
      </c>
      <c r="T3586" s="39">
        <v>0</v>
      </c>
      <c r="U3586" s="39">
        <v>0</v>
      </c>
      <c r="V3586" s="39">
        <v>0</v>
      </c>
    </row>
    <row r="3587" spans="1:22" x14ac:dyDescent="0.3">
      <c r="A3587" s="22" t="e">
        <f>VLOOKUP(lex_jul_2014[[#This Row],[Locationid]],[1]LibPAS_data!$A$2:$D$264,4,FALSE)</f>
        <v>#N/A</v>
      </c>
      <c r="B3587" s="10" t="str">
        <f>TEXT(C3587,"yyyy")&amp;"-"&amp;"Q"&amp;LOOKUP(MONTH(C3587),{1,4,7,10},{1,2,3,4})</f>
        <v>2017-Q1</v>
      </c>
      <c r="C3587" s="19">
        <v>42767</v>
      </c>
      <c r="D3587" s="7">
        <f>YEAR(DATE(YEAR(lex_jul_2014[[#This Row],[Date]]),MONTH(lex_jul_2014[[#This Row],[Date]])+6,1))</f>
        <v>2017</v>
      </c>
      <c r="E3587" s="39" t="str">
        <f>TEXT(lex_jul_2014[[#This Row],[Date]],"YYYY")</f>
        <v>2017</v>
      </c>
      <c r="F3587" s="39" t="str">
        <f>TEXT(lex_jul_2014[[#This Row],[Date]],"MMM")</f>
        <v>Feb</v>
      </c>
      <c r="G3587" s="28" t="str">
        <f>VLOOKUP(K3587,[1]LibPAS_data!$A$2:$C$600,3,FALSE)</f>
        <v>La Paz</v>
      </c>
      <c r="H3587" s="39">
        <v>14474</v>
      </c>
      <c r="I3587" s="7" t="s">
        <v>36</v>
      </c>
      <c r="J3587" s="28" t="str">
        <f>VLOOKUP(K3587,[1]LibPAS_data!$A$2:$C$601,2,FALSE)</f>
        <v>Bouse Public Library</v>
      </c>
      <c r="K3587" s="13" t="s">
        <v>161</v>
      </c>
      <c r="M3587" s="39" t="s">
        <v>266</v>
      </c>
      <c r="N3587" s="39"/>
      <c r="O3587" s="39"/>
      <c r="P3587" s="39">
        <v>0</v>
      </c>
      <c r="Q3587" s="39">
        <v>0</v>
      </c>
      <c r="R3587" s="39">
        <v>0</v>
      </c>
      <c r="S3587" s="39">
        <v>0</v>
      </c>
      <c r="T3587" s="39">
        <v>0</v>
      </c>
      <c r="U3587" s="39">
        <v>0</v>
      </c>
      <c r="V3587" s="39">
        <v>0</v>
      </c>
    </row>
    <row r="3588" spans="1:22" x14ac:dyDescent="0.3">
      <c r="A3588" s="22" t="str">
        <f>VLOOKUP(lex_jul_2014[[#This Row],[Locationid]],[1]LibPAS_data!$A$2:$D$264,4,FALSE)</f>
        <v>N/A</v>
      </c>
      <c r="B3588" s="10" t="str">
        <f>TEXT(C3588,"yyyy")&amp;"-"&amp;"Q"&amp;LOOKUP(MONTH(C3588),{1,4,7,10},{1,2,3,4})</f>
        <v>2017-Q1</v>
      </c>
      <c r="C3588" s="19">
        <v>42767</v>
      </c>
      <c r="D3588" s="7">
        <f>YEAR(DATE(YEAR(lex_jul_2014[[#This Row],[Date]]),MONTH(lex_jul_2014[[#This Row],[Date]])+6,1))</f>
        <v>2017</v>
      </c>
      <c r="E3588" s="39" t="str">
        <f>TEXT(lex_jul_2014[[#This Row],[Date]],"YYYY")</f>
        <v>2017</v>
      </c>
      <c r="F3588" s="39" t="str">
        <f>TEXT(lex_jul_2014[[#This Row],[Date]],"MMM")</f>
        <v>Feb</v>
      </c>
      <c r="G3588" s="28" t="str">
        <f>VLOOKUP(K3588,[1]LibPAS_data!$A$2:$C$600,3,FALSE)</f>
        <v>Maricopa</v>
      </c>
      <c r="H3588" s="39">
        <v>14478</v>
      </c>
      <c r="I3588" s="7" t="s">
        <v>100</v>
      </c>
      <c r="J3588" s="28" t="str">
        <f>VLOOKUP(K3588,[1]LibPAS_data!$A$2:$C$601,2,FALSE)</f>
        <v>Buckeye Public Library</v>
      </c>
      <c r="K3588" s="13" t="s">
        <v>162</v>
      </c>
      <c r="M3588" s="39" t="s">
        <v>266</v>
      </c>
      <c r="N3588" s="39"/>
      <c r="O3588" s="39"/>
      <c r="P3588" s="39">
        <v>2</v>
      </c>
      <c r="Q3588" s="39">
        <v>0</v>
      </c>
      <c r="R3588" s="39">
        <v>8</v>
      </c>
      <c r="S3588" s="39">
        <v>0</v>
      </c>
      <c r="T3588" s="39">
        <v>0</v>
      </c>
      <c r="U3588" s="39">
        <v>1</v>
      </c>
      <c r="V3588" s="39">
        <v>0</v>
      </c>
    </row>
    <row r="3589" spans="1:22" x14ac:dyDescent="0.3">
      <c r="A3589" s="22">
        <f>VLOOKUP(lex_jul_2014[[#This Row],[Locationid]],[1]LibPAS_data!$A$2:$D$264,4,FALSE)</f>
        <v>3311</v>
      </c>
      <c r="B3589" s="10" t="str">
        <f>TEXT(C3589,"yyyy")&amp;"-"&amp;"Q"&amp;LOOKUP(MONTH(C3589),{1,4,7,10},{1,2,3,4})</f>
        <v>2017-Q1</v>
      </c>
      <c r="C3589" s="19">
        <v>42767</v>
      </c>
      <c r="D3589" s="7">
        <f>YEAR(DATE(YEAR(lex_jul_2014[[#This Row],[Date]]),MONTH(lex_jul_2014[[#This Row],[Date]])+6,1))</f>
        <v>2017</v>
      </c>
      <c r="E3589" s="39" t="str">
        <f>TEXT(lex_jul_2014[[#This Row],[Date]],"YYYY")</f>
        <v>2017</v>
      </c>
      <c r="F3589" s="39" t="str">
        <f>TEXT(lex_jul_2014[[#This Row],[Date]],"MMM")</f>
        <v>Feb</v>
      </c>
      <c r="G3589" s="28" t="str">
        <f>VLOOKUP(K3589,[1]LibPAS_data!$A$2:$C$600,3,FALSE)</f>
        <v>Yavapai</v>
      </c>
      <c r="H3589" s="39">
        <v>14521</v>
      </c>
      <c r="I3589" s="7" t="s">
        <v>56</v>
      </c>
      <c r="J3589" s="28" t="str">
        <f>VLOOKUP(K3589,[1]LibPAS_data!$A$2:$C$601,2,FALSE)</f>
        <v>Camp Verde Community Library</v>
      </c>
      <c r="K3589" s="13" t="s">
        <v>163</v>
      </c>
      <c r="M3589" s="39" t="s">
        <v>266</v>
      </c>
      <c r="N3589" s="39"/>
      <c r="O3589" s="39"/>
      <c r="P3589" s="39">
        <v>0</v>
      </c>
      <c r="Q3589" s="39">
        <v>0</v>
      </c>
      <c r="R3589" s="39">
        <v>0</v>
      </c>
      <c r="S3589" s="39">
        <v>0</v>
      </c>
      <c r="T3589" s="39">
        <v>0</v>
      </c>
      <c r="U3589" s="39">
        <v>0</v>
      </c>
      <c r="V3589" s="39">
        <v>0</v>
      </c>
    </row>
    <row r="3590" spans="1:22" x14ac:dyDescent="0.3">
      <c r="A3590" s="22">
        <f>VLOOKUP(lex_jul_2014[[#This Row],[Locationid]],[1]LibPAS_data!$A$2:$D$264,4,FALSE)</f>
        <v>48762</v>
      </c>
      <c r="B3590" s="10" t="str">
        <f>TEXT(C3590,"yyyy")&amp;"-"&amp;"Q"&amp;LOOKUP(MONTH(C3590),{1,4,7,10},{1,2,3,4})</f>
        <v>2017-Q1</v>
      </c>
      <c r="C3590" s="19">
        <v>42767</v>
      </c>
      <c r="D3590" s="7">
        <f>YEAR(DATE(YEAR(lex_jul_2014[[#This Row],[Date]]),MONTH(lex_jul_2014[[#This Row],[Date]])+6,1))</f>
        <v>2017</v>
      </c>
      <c r="E3590" s="39" t="str">
        <f>TEXT(lex_jul_2014[[#This Row],[Date]],"YYYY")</f>
        <v>2017</v>
      </c>
      <c r="F3590" s="39" t="str">
        <f>TEXT(lex_jul_2014[[#This Row],[Date]],"MMM")</f>
        <v>Feb</v>
      </c>
      <c r="G3590" s="28" t="str">
        <f>VLOOKUP(K3590,[1]LibPAS_data!$A$2:$C$600,3,FALSE)</f>
        <v>Pinal</v>
      </c>
      <c r="H3590" s="39">
        <v>13835</v>
      </c>
      <c r="I3590" s="7" t="s">
        <v>19</v>
      </c>
      <c r="J3590" s="28" t="str">
        <f>VLOOKUP(K3590,[1]LibPAS_data!$A$2:$C$601,2,FALSE)</f>
        <v>Casa Grande Public Library</v>
      </c>
      <c r="K3590" s="13" t="s">
        <v>164</v>
      </c>
      <c r="M3590" s="39" t="s">
        <v>266</v>
      </c>
      <c r="N3590" s="39"/>
      <c r="O3590" s="39"/>
      <c r="P3590" s="39">
        <v>0</v>
      </c>
      <c r="Q3590" s="39">
        <v>0</v>
      </c>
      <c r="R3590" s="39">
        <v>0</v>
      </c>
      <c r="S3590" s="39">
        <v>0</v>
      </c>
      <c r="T3590" s="39">
        <v>0</v>
      </c>
      <c r="U3590" s="39">
        <v>0</v>
      </c>
      <c r="V3590" s="39">
        <v>0</v>
      </c>
    </row>
    <row r="3591" spans="1:22" x14ac:dyDescent="0.3">
      <c r="A3591" s="22" t="e">
        <f>VLOOKUP(lex_jul_2014[[#This Row],[Locationid]],[1]LibPAS_data!$A$2:$D$264,4,FALSE)</f>
        <v>#N/A</v>
      </c>
      <c r="B3591" s="10" t="str">
        <f>TEXT(C3591,"yyyy")&amp;"-"&amp;"Q"&amp;LOOKUP(MONTH(C3591),{1,4,7,10},{1,2,3,4})</f>
        <v>2017-Q1</v>
      </c>
      <c r="C3591" s="19">
        <v>42767</v>
      </c>
      <c r="D3591" s="7">
        <f>YEAR(DATE(YEAR(lex_jul_2014[[#This Row],[Date]]),MONTH(lex_jul_2014[[#This Row],[Date]])+6,1))</f>
        <v>2017</v>
      </c>
      <c r="E3591" s="39" t="str">
        <f>TEXT(lex_jul_2014[[#This Row],[Date]],"YYYY")</f>
        <v>2017</v>
      </c>
      <c r="F3591" s="39" t="str">
        <f>TEXT(lex_jul_2014[[#This Row],[Date]],"MMM")</f>
        <v>Feb</v>
      </c>
      <c r="G3591" s="28" t="str">
        <f>VLOOKUP(K3591,[1]LibPAS_data!$A$2:$C$600,3,FALSE)</f>
        <v>Yavapai</v>
      </c>
      <c r="H3591" s="39">
        <v>14325</v>
      </c>
      <c r="I3591" s="7" t="s">
        <v>37</v>
      </c>
      <c r="J3591" s="28" t="str">
        <f>VLOOKUP(K3591,[1]LibPAS_data!$A$2:$C$601,2,FALSE)</f>
        <v>Centennial Public Library</v>
      </c>
      <c r="K3591" s="13" t="s">
        <v>165</v>
      </c>
      <c r="M3591" s="39" t="s">
        <v>266</v>
      </c>
      <c r="N3591" s="39"/>
      <c r="O3591" s="39"/>
      <c r="P3591" s="39">
        <v>0</v>
      </c>
      <c r="Q3591" s="39">
        <v>0</v>
      </c>
      <c r="R3591" s="39">
        <v>0</v>
      </c>
      <c r="S3591" s="39">
        <v>0</v>
      </c>
      <c r="T3591" s="39">
        <v>0</v>
      </c>
      <c r="U3591" s="39">
        <v>0</v>
      </c>
      <c r="V3591" s="39">
        <v>0</v>
      </c>
    </row>
    <row r="3592" spans="1:22" x14ac:dyDescent="0.3">
      <c r="A3592" s="22">
        <f>VLOOKUP(lex_jul_2014[[#This Row],[Locationid]],[1]LibPAS_data!$A$2:$D$264,4,FALSE)</f>
        <v>309229</v>
      </c>
      <c r="B3592" s="10" t="str">
        <f>TEXT(C3592,"yyyy")&amp;"-"&amp;"Q"&amp;LOOKUP(MONTH(C3592),{1,4,7,10},{1,2,3,4})</f>
        <v>2017-Q1</v>
      </c>
      <c r="C3592" s="19">
        <v>42767</v>
      </c>
      <c r="D3592" s="7">
        <f>YEAR(DATE(YEAR(lex_jul_2014[[#This Row],[Date]]),MONTH(lex_jul_2014[[#This Row],[Date]])+6,1))</f>
        <v>2017</v>
      </c>
      <c r="E3592" s="39" t="str">
        <f>TEXT(lex_jul_2014[[#This Row],[Date]],"YYYY")</f>
        <v>2017</v>
      </c>
      <c r="F3592" s="39" t="str">
        <f>TEXT(lex_jul_2014[[#This Row],[Date]],"MMM")</f>
        <v>Feb</v>
      </c>
      <c r="G3592" s="28" t="str">
        <f>VLOOKUP(K3592,[1]LibPAS_data!$A$2:$C$600,3,FALSE)</f>
        <v>Maricopa</v>
      </c>
      <c r="H3592" s="39">
        <v>12890</v>
      </c>
      <c r="I3592" s="7" t="s">
        <v>99</v>
      </c>
      <c r="J3592" s="28" t="str">
        <f>VLOOKUP(K3592,[1]LibPAS_data!$A$2:$C$601,2,FALSE)</f>
        <v xml:space="preserve">Chandler Public Library </v>
      </c>
      <c r="K3592" s="13" t="s">
        <v>166</v>
      </c>
      <c r="M3592" s="39" t="s">
        <v>266</v>
      </c>
      <c r="N3592" s="39"/>
      <c r="O3592" s="39"/>
      <c r="P3592" s="39">
        <v>0</v>
      </c>
      <c r="Q3592" s="39">
        <v>0</v>
      </c>
      <c r="R3592" s="39">
        <v>1</v>
      </c>
      <c r="S3592" s="39">
        <v>0</v>
      </c>
      <c r="T3592" s="39">
        <v>0</v>
      </c>
      <c r="U3592" s="39">
        <v>0</v>
      </c>
      <c r="V3592" s="39">
        <v>0</v>
      </c>
    </row>
    <row r="3593" spans="1:22" x14ac:dyDescent="0.3">
      <c r="A3593" s="22">
        <f>VLOOKUP(lex_jul_2014[[#This Row],[Locationid]],[1]LibPAS_data!$A$2:$D$264,4,FALSE)</f>
        <v>10528</v>
      </c>
      <c r="B3593" s="10" t="str">
        <f>TEXT(C3593,"yyyy")&amp;"-"&amp;"Q"&amp;LOOKUP(MONTH(C3593),{1,4,7,10},{1,2,3,4})</f>
        <v>2017-Q1</v>
      </c>
      <c r="C3593" s="19">
        <v>42767</v>
      </c>
      <c r="D3593" s="7">
        <f>YEAR(DATE(YEAR(lex_jul_2014[[#This Row],[Date]]),MONTH(lex_jul_2014[[#This Row],[Date]])+6,1))</f>
        <v>2017</v>
      </c>
      <c r="E3593" s="39" t="str">
        <f>TEXT(lex_jul_2014[[#This Row],[Date]],"YYYY")</f>
        <v>2017</v>
      </c>
      <c r="F3593" s="39" t="str">
        <f>TEXT(lex_jul_2014[[#This Row],[Date]],"MMM")</f>
        <v>Feb</v>
      </c>
      <c r="G3593" s="28" t="str">
        <f>VLOOKUP(K3593,[1]LibPAS_data!$A$2:$C$600,3,FALSE)</f>
        <v>Yavapai</v>
      </c>
      <c r="H3593" s="39">
        <v>14522</v>
      </c>
      <c r="I3593" s="7" t="s">
        <v>57</v>
      </c>
      <c r="J3593" s="28" t="str">
        <f>VLOOKUP(K3593,[1]LibPAS_data!$A$2:$C$601,2,FALSE)</f>
        <v>Chino Valley Public Library</v>
      </c>
      <c r="K3593" s="13" t="s">
        <v>167</v>
      </c>
      <c r="M3593" s="39" t="s">
        <v>266</v>
      </c>
      <c r="N3593" s="39"/>
      <c r="O3593" s="39"/>
      <c r="P3593" s="39">
        <v>0</v>
      </c>
      <c r="Q3593" s="39">
        <v>0</v>
      </c>
      <c r="R3593" s="39">
        <v>0</v>
      </c>
      <c r="S3593" s="39">
        <v>0</v>
      </c>
      <c r="T3593" s="39">
        <v>0</v>
      </c>
      <c r="U3593" s="39">
        <v>0</v>
      </c>
      <c r="V3593" s="39">
        <v>0</v>
      </c>
    </row>
    <row r="3594" spans="1:22" x14ac:dyDescent="0.3">
      <c r="A3594" s="22" t="e">
        <f>VLOOKUP(lex_jul_2014[[#This Row],[Locationid]],[1]LibPAS_data!$A$2:$D$264,4,FALSE)</f>
        <v>#N/A</v>
      </c>
      <c r="B3594" s="10" t="str">
        <f>TEXT(C3594,"yyyy")&amp;"-"&amp;"Q"&amp;LOOKUP(MONTH(C3594),{1,4,7,10},{1,2,3,4})</f>
        <v>2017-Q1</v>
      </c>
      <c r="C3594" s="19">
        <v>42767</v>
      </c>
      <c r="D3594" s="7">
        <f>YEAR(DATE(YEAR(lex_jul_2014[[#This Row],[Date]]),MONTH(lex_jul_2014[[#This Row],[Date]])+6,1))</f>
        <v>2017</v>
      </c>
      <c r="E3594" s="39" t="str">
        <f>TEXT(lex_jul_2014[[#This Row],[Date]],"YYYY")</f>
        <v>2017</v>
      </c>
      <c r="F3594" s="39" t="str">
        <f>TEXT(lex_jul_2014[[#This Row],[Date]],"MMM")</f>
        <v>Feb</v>
      </c>
      <c r="G3594" s="28" t="str">
        <f>VLOOKUP(K3594,[1]LibPAS_data!$A$2:$C$600,3,FALSE)</f>
        <v>Navajo</v>
      </c>
      <c r="H3594" s="39">
        <v>14494</v>
      </c>
      <c r="I3594" s="7" t="s">
        <v>116</v>
      </c>
      <c r="J3594" s="28" t="str">
        <f>VLOOKUP(K3594,[1]LibPAS_data!$A$2:$C$601,2,FALSE)</f>
        <v>Cibecue Community Library</v>
      </c>
      <c r="K3594" s="13" t="s">
        <v>168</v>
      </c>
      <c r="M3594" s="39" t="s">
        <v>266</v>
      </c>
      <c r="N3594" s="39"/>
      <c r="O3594" s="39"/>
      <c r="P3594" s="39">
        <v>0</v>
      </c>
      <c r="Q3594" s="39">
        <v>0</v>
      </c>
      <c r="R3594" s="39">
        <v>0</v>
      </c>
      <c r="S3594" s="39">
        <v>0</v>
      </c>
      <c r="T3594" s="39">
        <v>0</v>
      </c>
      <c r="U3594" s="39">
        <v>0</v>
      </c>
      <c r="V3594" s="39">
        <v>0</v>
      </c>
    </row>
    <row r="3595" spans="1:22" x14ac:dyDescent="0.3">
      <c r="A3595" s="22">
        <f>VLOOKUP(lex_jul_2014[[#This Row],[Locationid]],[1]LibPAS_data!$A$2:$D$264,4,FALSE)</f>
        <v>147983</v>
      </c>
      <c r="B3595" s="10" t="str">
        <f>TEXT(C3595,"yyyy")&amp;"-"&amp;"Q"&amp;LOOKUP(MONTH(C3595),{1,4,7,10},{1,2,3,4})</f>
        <v>2017-Q1</v>
      </c>
      <c r="C3595" s="19">
        <v>42767</v>
      </c>
      <c r="D3595" s="7">
        <f>YEAR(DATE(YEAR(lex_jul_2014[[#This Row],[Date]]),MONTH(lex_jul_2014[[#This Row],[Date]])+6,1))</f>
        <v>2017</v>
      </c>
      <c r="E3595" s="39" t="str">
        <f>TEXT(lex_jul_2014[[#This Row],[Date]],"YYYY")</f>
        <v>2017</v>
      </c>
      <c r="F3595" s="39" t="str">
        <f>TEXT(lex_jul_2014[[#This Row],[Date]],"MMM")</f>
        <v>Feb</v>
      </c>
      <c r="G3595" s="28" t="str">
        <f>VLOOKUP(K3595,[1]LibPAS_data!$A$2:$C$600,3,FALSE)</f>
        <v>Maricopa</v>
      </c>
      <c r="H3595" s="39">
        <v>12897</v>
      </c>
      <c r="I3595" s="7" t="s">
        <v>98</v>
      </c>
      <c r="J3595" s="28" t="str">
        <f>VLOOKUP(K3595,[1]LibPAS_data!$A$2:$C$601,2,FALSE)</f>
        <v>Mesa Public Library</v>
      </c>
      <c r="K3595" s="13" t="s">
        <v>210</v>
      </c>
      <c r="M3595" s="39" t="s">
        <v>266</v>
      </c>
      <c r="N3595" s="39"/>
      <c r="O3595" s="39"/>
      <c r="P3595" s="39">
        <v>4</v>
      </c>
      <c r="Q3595" s="39">
        <v>3</v>
      </c>
      <c r="R3595" s="39">
        <v>19</v>
      </c>
      <c r="S3595" s="39">
        <v>0</v>
      </c>
      <c r="T3595" s="39">
        <v>0</v>
      </c>
      <c r="U3595" s="39">
        <v>1</v>
      </c>
      <c r="V3595" s="39">
        <v>2</v>
      </c>
    </row>
    <row r="3596" spans="1:22" x14ac:dyDescent="0.3">
      <c r="A3596" s="22">
        <f>VLOOKUP(lex_jul_2014[[#This Row],[Locationid]],[1]LibPAS_data!$A$2:$D$264,4,FALSE)</f>
        <v>534</v>
      </c>
      <c r="B3596" s="10" t="str">
        <f>TEXT(C3596,"yyyy")&amp;"-"&amp;"Q"&amp;LOOKUP(MONTH(C3596),{1,4,7,10},{1,2,3,4})</f>
        <v>2017-Q1</v>
      </c>
      <c r="C3596" s="19">
        <v>42767</v>
      </c>
      <c r="D3596" s="7">
        <f>YEAR(DATE(YEAR(lex_jul_2014[[#This Row],[Date]]),MONTH(lex_jul_2014[[#This Row],[Date]])+6,1))</f>
        <v>2017</v>
      </c>
      <c r="E3596" s="39" t="str">
        <f>TEXT(lex_jul_2014[[#This Row],[Date]],"YYYY")</f>
        <v>2017</v>
      </c>
      <c r="F3596" s="39" t="str">
        <f>TEXT(lex_jul_2014[[#This Row],[Date]],"MMM")</f>
        <v>Feb</v>
      </c>
      <c r="G3596" s="28" t="str">
        <f>VLOOKUP(K3596,[1]LibPAS_data!$A$2:$C$600,3,FALSE)</f>
        <v>Yavapai</v>
      </c>
      <c r="H3596" s="39">
        <v>14509</v>
      </c>
      <c r="I3596" s="7" t="s">
        <v>283</v>
      </c>
      <c r="J3596" s="28" t="str">
        <f>VLOOKUP(K3596,[1]LibPAS_data!$A$2:$C$601,2,FALSE)</f>
        <v>Clark Memorial</v>
      </c>
      <c r="K3596" s="13" t="s">
        <v>269</v>
      </c>
      <c r="M3596" s="39" t="s">
        <v>266</v>
      </c>
      <c r="N3596" s="39"/>
      <c r="O3596" s="39"/>
      <c r="P3596" s="39">
        <v>0</v>
      </c>
      <c r="Q3596" s="39">
        <v>0</v>
      </c>
      <c r="R3596" s="39">
        <v>0</v>
      </c>
      <c r="S3596" s="39">
        <v>0</v>
      </c>
      <c r="T3596" s="39">
        <v>0</v>
      </c>
      <c r="U3596" s="39">
        <v>0</v>
      </c>
      <c r="V3596" s="39">
        <v>0</v>
      </c>
    </row>
    <row r="3597" spans="1:22" x14ac:dyDescent="0.3">
      <c r="A3597" s="22">
        <f>VLOOKUP(lex_jul_2014[[#This Row],[Locationid]],[1]LibPAS_data!$A$2:$D$264,4,FALSE)</f>
        <v>534</v>
      </c>
      <c r="B3597" s="10" t="str">
        <f>TEXT(C3597,"yyyy")&amp;"-"&amp;"Q"&amp;LOOKUP(MONTH(C3597),{1,4,7,10},{1,2,3,4})</f>
        <v>2017-Q1</v>
      </c>
      <c r="C3597" s="19">
        <v>42767</v>
      </c>
      <c r="D3597" s="7">
        <f>YEAR(DATE(YEAR(lex_jul_2014[[#This Row],[Date]]),MONTH(lex_jul_2014[[#This Row],[Date]])+6,1))</f>
        <v>2017</v>
      </c>
      <c r="E3597" s="39" t="str">
        <f>TEXT(lex_jul_2014[[#This Row],[Date]],"YYYY")</f>
        <v>2017</v>
      </c>
      <c r="F3597" s="39" t="str">
        <f>TEXT(lex_jul_2014[[#This Row],[Date]],"MMM")</f>
        <v>Feb</v>
      </c>
      <c r="G3597" s="28" t="str">
        <f>VLOOKUP(K3597,[1]LibPAS_data!$A$2:$C$600,3,FALSE)</f>
        <v>Yavapai</v>
      </c>
      <c r="H3597" s="39">
        <v>14538</v>
      </c>
      <c r="I3597" s="7" t="s">
        <v>268</v>
      </c>
      <c r="J3597" s="28" t="str">
        <f>VLOOKUP(K3597,[1]LibPAS_data!$A$2:$C$601,2,FALSE)</f>
        <v>Clark Memorial</v>
      </c>
      <c r="K3597" s="13" t="s">
        <v>269</v>
      </c>
      <c r="M3597" s="39" t="s">
        <v>266</v>
      </c>
      <c r="N3597" s="39"/>
      <c r="O3597" s="39"/>
      <c r="P3597" s="39">
        <v>0</v>
      </c>
      <c r="Q3597" s="39">
        <v>0</v>
      </c>
      <c r="R3597" s="39">
        <v>0</v>
      </c>
      <c r="S3597" s="39">
        <v>0</v>
      </c>
      <c r="T3597" s="39">
        <v>0</v>
      </c>
      <c r="U3597" s="39">
        <v>0</v>
      </c>
      <c r="V3597" s="39">
        <v>0</v>
      </c>
    </row>
    <row r="3598" spans="1:22" x14ac:dyDescent="0.3">
      <c r="A3598" s="22" t="e">
        <f>VLOOKUP(lex_jul_2014[[#This Row],[Locationid]],[1]LibPAS_data!$A$2:$D$264,4,FALSE)</f>
        <v>#N/A</v>
      </c>
      <c r="B3598" s="10" t="str">
        <f>TEXT(C3598,"yyyy")&amp;"-"&amp;"Q"&amp;LOOKUP(MONTH(C3598),{1,4,7,10},{1,2,3,4})</f>
        <v>2017-Q1</v>
      </c>
      <c r="C3598" s="19">
        <v>42767</v>
      </c>
      <c r="D3598" s="7">
        <f>YEAR(DATE(YEAR(lex_jul_2014[[#This Row],[Date]]),MONTH(lex_jul_2014[[#This Row],[Date]])+6,1))</f>
        <v>2017</v>
      </c>
      <c r="E3598" s="39" t="str">
        <f>TEXT(lex_jul_2014[[#This Row],[Date]],"YYYY")</f>
        <v>2017</v>
      </c>
      <c r="F3598" s="39" t="str">
        <f>TEXT(lex_jul_2014[[#This Row],[Date]],"MMM")</f>
        <v>Feb</v>
      </c>
      <c r="G3598" s="28" t="str">
        <f>VLOOKUP(K3598,[1]LibPAS_data!$A$2:$C$600,3,FALSE)</f>
        <v>Navajo</v>
      </c>
      <c r="H3598" s="39">
        <v>14495</v>
      </c>
      <c r="I3598" s="7" t="s">
        <v>117</v>
      </c>
      <c r="J3598" s="28" t="str">
        <f>VLOOKUP(K3598,[1]LibPAS_data!$A$2:$C$601,2,FALSE)</f>
        <v>Clay Springs Public Library</v>
      </c>
      <c r="K3598" s="13" t="s">
        <v>169</v>
      </c>
      <c r="M3598" s="39" t="s">
        <v>266</v>
      </c>
      <c r="N3598" s="39"/>
      <c r="O3598" s="39"/>
      <c r="P3598" s="39">
        <v>0</v>
      </c>
      <c r="Q3598" s="39">
        <v>0</v>
      </c>
      <c r="R3598" s="39">
        <v>0</v>
      </c>
      <c r="S3598" s="39">
        <v>0</v>
      </c>
      <c r="T3598" s="39">
        <v>0</v>
      </c>
      <c r="U3598" s="39">
        <v>0</v>
      </c>
      <c r="V3598" s="39">
        <v>0</v>
      </c>
    </row>
    <row r="3599" spans="1:22" x14ac:dyDescent="0.3">
      <c r="A3599" s="22">
        <f>VLOOKUP(lex_jul_2014[[#This Row],[Locationid]],[1]LibPAS_data!$A$2:$D$264,4,FALSE)</f>
        <v>503</v>
      </c>
      <c r="B3599" s="10" t="str">
        <f>TEXT(C3599,"yyyy")&amp;"-"&amp;"Q"&amp;LOOKUP(MONTH(C3599),{1,4,7,10},{1,2,3,4})</f>
        <v>2017-Q1</v>
      </c>
      <c r="C3599" s="19">
        <v>42767</v>
      </c>
      <c r="D3599" s="7">
        <f>YEAR(DATE(YEAR(lex_jul_2014[[#This Row],[Date]]),MONTH(lex_jul_2014[[#This Row],[Date]])+6,1))</f>
        <v>2017</v>
      </c>
      <c r="E3599" s="39" t="str">
        <f>TEXT(lex_jul_2014[[#This Row],[Date]],"YYYY")</f>
        <v>2017</v>
      </c>
      <c r="F3599" s="39" t="str">
        <f>TEXT(lex_jul_2014[[#This Row],[Date]],"MMM")</f>
        <v>Feb</v>
      </c>
      <c r="G3599" s="28" t="str">
        <f>VLOOKUP(K3599,[1]LibPAS_data!$A$2:$C$600,3,FALSE)</f>
        <v>Greenlee</v>
      </c>
      <c r="H3599" s="39">
        <v>14470</v>
      </c>
      <c r="I3599" s="7" t="s">
        <v>72</v>
      </c>
      <c r="J3599" s="28" t="str">
        <f>VLOOKUP(K3599,[1]LibPAS_data!$A$2:$C$601,2,FALSE)</f>
        <v>Clifton Public Library</v>
      </c>
      <c r="K3599" s="13" t="s">
        <v>170</v>
      </c>
      <c r="M3599" s="39" t="s">
        <v>266</v>
      </c>
      <c r="N3599" s="39"/>
      <c r="O3599" s="39"/>
      <c r="P3599" s="39">
        <v>0</v>
      </c>
      <c r="Q3599" s="39">
        <v>0</v>
      </c>
      <c r="R3599" s="39">
        <v>0</v>
      </c>
      <c r="S3599" s="39">
        <v>0</v>
      </c>
      <c r="T3599" s="39">
        <v>0</v>
      </c>
      <c r="U3599" s="39">
        <v>0</v>
      </c>
      <c r="V3599" s="39">
        <v>0</v>
      </c>
    </row>
    <row r="3600" spans="1:22" x14ac:dyDescent="0.3">
      <c r="A3600" s="22">
        <f>VLOOKUP(lex_jul_2014[[#This Row],[Locationid]],[1]LibPAS_data!$A$2:$D$264,4,FALSE)</f>
        <v>1469</v>
      </c>
      <c r="B3600" s="10" t="str">
        <f>TEXT(C3600,"yyyy")&amp;"-"&amp;"Q"&amp;LOOKUP(MONTH(C3600),{1,4,7,10},{1,2,3,4})</f>
        <v>2017-Q1</v>
      </c>
      <c r="C3600" s="19">
        <v>42767</v>
      </c>
      <c r="D3600" s="7">
        <f>YEAR(DATE(YEAR(lex_jul_2014[[#This Row],[Date]]),MONTH(lex_jul_2014[[#This Row],[Date]])+6,1))</f>
        <v>2017</v>
      </c>
      <c r="E3600" s="39" t="str">
        <f>TEXT(lex_jul_2014[[#This Row],[Date]],"YYYY")</f>
        <v>2017</v>
      </c>
      <c r="F3600" s="39" t="str">
        <f>TEXT(lex_jul_2014[[#This Row],[Date]],"MMM")</f>
        <v>Feb</v>
      </c>
      <c r="G3600" s="28" t="str">
        <f>VLOOKUP(K3600,[1]LibPAS_data!$A$2:$C$600,3,FALSE)</f>
        <v>Cochise</v>
      </c>
      <c r="H3600" s="39">
        <v>5783</v>
      </c>
      <c r="I3600" s="7" t="s">
        <v>79</v>
      </c>
      <c r="J3600" s="28" t="str">
        <f>VLOOKUP(K3600,[1]LibPAS_data!$A$2:$C$601,2,FALSE)</f>
        <v>Cochise County Library District</v>
      </c>
      <c r="K3600" s="13" t="s">
        <v>171</v>
      </c>
      <c r="M3600" s="39" t="s">
        <v>266</v>
      </c>
      <c r="N3600" s="39"/>
      <c r="O3600" s="39"/>
      <c r="P3600" s="39">
        <v>1</v>
      </c>
      <c r="Q3600" s="39">
        <v>0</v>
      </c>
      <c r="R3600" s="39">
        <v>2</v>
      </c>
      <c r="S3600" s="39">
        <v>0</v>
      </c>
      <c r="T3600" s="39">
        <v>0</v>
      </c>
      <c r="U3600" s="39">
        <v>0</v>
      </c>
      <c r="V3600" s="39">
        <v>1</v>
      </c>
    </row>
    <row r="3601" spans="1:22" x14ac:dyDescent="0.3">
      <c r="A3601" s="22">
        <f>VLOOKUP(lex_jul_2014[[#This Row],[Locationid]],[1]LibPAS_data!$A$2:$D$264,4,FALSE)</f>
        <v>150</v>
      </c>
      <c r="B3601" s="10" t="str">
        <f>TEXT(C3601,"yyyy")&amp;"-"&amp;"Q"&amp;LOOKUP(MONTH(C3601),{1,4,7,10},{1,2,3,4})</f>
        <v>2017-Q1</v>
      </c>
      <c r="C3601" s="19">
        <v>42767</v>
      </c>
      <c r="D3601" s="7">
        <f>YEAR(DATE(YEAR(lex_jul_2014[[#This Row],[Date]]),MONTH(lex_jul_2014[[#This Row],[Date]])+6,1))</f>
        <v>2017</v>
      </c>
      <c r="E3601" s="39" t="str">
        <f>TEXT(lex_jul_2014[[#This Row],[Date]],"YYYY")</f>
        <v>2017</v>
      </c>
      <c r="F3601" s="39" t="str">
        <f>TEXT(lex_jul_2014[[#This Row],[Date]],"MMM")</f>
        <v>Feb</v>
      </c>
      <c r="G3601" s="28" t="str">
        <f>VLOOKUP(K3601,[1]LibPAS_data!$A$2:$C$600,3,FALSE)</f>
        <v>Yuma</v>
      </c>
      <c r="H3601" s="39">
        <v>14528</v>
      </c>
      <c r="I3601" s="7" t="s">
        <v>142</v>
      </c>
      <c r="J3601" s="28" t="str">
        <f>VLOOKUP(K3601,[1]LibPAS_data!$A$2:$C$601,2,FALSE)</f>
        <v>Cocopah Tribal Library</v>
      </c>
      <c r="K3601" s="13" t="s">
        <v>172</v>
      </c>
      <c r="M3601" s="39" t="s">
        <v>266</v>
      </c>
      <c r="N3601" s="39"/>
      <c r="O3601" s="39"/>
      <c r="P3601" s="39">
        <v>0</v>
      </c>
      <c r="Q3601" s="39">
        <v>0</v>
      </c>
      <c r="R3601" s="39">
        <v>0</v>
      </c>
      <c r="S3601" s="39">
        <v>0</v>
      </c>
      <c r="T3601" s="39">
        <v>0</v>
      </c>
      <c r="U3601" s="39">
        <v>0</v>
      </c>
      <c r="V3601" s="39">
        <v>0</v>
      </c>
    </row>
    <row r="3602" spans="1:22" x14ac:dyDescent="0.3">
      <c r="A3602" s="22">
        <f>VLOOKUP(lex_jul_2014[[#This Row],[Locationid]],[1]LibPAS_data!$A$2:$D$264,4,FALSE)</f>
        <v>3352</v>
      </c>
      <c r="B3602" s="10" t="str">
        <f>TEXT(C3602,"yyyy")&amp;"-"&amp;"Q"&amp;LOOKUP(MONTH(C3602),{1,4,7,10},{1,2,3,4})</f>
        <v>2017-Q1</v>
      </c>
      <c r="C3602" s="19">
        <v>42767</v>
      </c>
      <c r="D3602" s="7">
        <f>YEAR(DATE(YEAR(lex_jul_2014[[#This Row],[Date]]),MONTH(lex_jul_2014[[#This Row],[Date]])+6,1))</f>
        <v>2017</v>
      </c>
      <c r="E3602" s="39" t="str">
        <f>TEXT(lex_jul_2014[[#This Row],[Date]],"YYYY")</f>
        <v>2017</v>
      </c>
      <c r="F3602" s="39" t="str">
        <f>TEXT(lex_jul_2014[[#This Row],[Date]],"MMM")</f>
        <v>Feb</v>
      </c>
      <c r="G3602" s="28" t="str">
        <f>VLOOKUP(K3602,[1]LibPAS_data!$A$2:$C$600,3,FALSE)</f>
        <v>La Paz</v>
      </c>
      <c r="H3602" s="39">
        <v>14324</v>
      </c>
      <c r="I3602" s="7" t="s">
        <v>33</v>
      </c>
      <c r="J3602" s="28" t="str">
        <f>VLOOKUP(K3602,[1]LibPAS_data!$A$2:$C$601,2,FALSE)</f>
        <v>Colorado River Indian Tribes Library</v>
      </c>
      <c r="K3602" s="13" t="s">
        <v>173</v>
      </c>
      <c r="M3602" s="39" t="s">
        <v>266</v>
      </c>
      <c r="N3602" s="39"/>
      <c r="O3602" s="39"/>
      <c r="P3602" s="39">
        <v>0</v>
      </c>
      <c r="Q3602" s="39">
        <v>0</v>
      </c>
      <c r="R3602" s="39">
        <v>0</v>
      </c>
      <c r="S3602" s="39">
        <v>0</v>
      </c>
      <c r="T3602" s="39">
        <v>0</v>
      </c>
      <c r="U3602" s="39">
        <v>0</v>
      </c>
      <c r="V3602" s="39">
        <v>0</v>
      </c>
    </row>
    <row r="3603" spans="1:22" x14ac:dyDescent="0.3">
      <c r="A3603" s="22" t="e">
        <f>VLOOKUP(lex_jul_2014[[#This Row],[Locationid]],[1]LibPAS_data!$A$2:$D$264,4,FALSE)</f>
        <v>#N/A</v>
      </c>
      <c r="B3603" s="10" t="str">
        <f>TEXT(C3603,"yyyy")&amp;"-"&amp;"Q"&amp;LOOKUP(MONTH(C3603),{1,4,7,10},{1,2,3,4})</f>
        <v>2017-Q1</v>
      </c>
      <c r="C3603" s="19">
        <v>42767</v>
      </c>
      <c r="D3603" s="7">
        <f>YEAR(DATE(YEAR(lex_jul_2014[[#This Row],[Date]]),MONTH(lex_jul_2014[[#This Row],[Date]])+6,1))</f>
        <v>2017</v>
      </c>
      <c r="E3603" s="39" t="str">
        <f>TEXT(lex_jul_2014[[#This Row],[Date]],"YYYY")</f>
        <v>2017</v>
      </c>
      <c r="F3603" s="39" t="str">
        <f>TEXT(lex_jul_2014[[#This Row],[Date]],"MMM")</f>
        <v>Feb</v>
      </c>
      <c r="G3603" s="28" t="str">
        <f>VLOOKUP(K3603,[1]LibPAS_data!$A$2:$C$600,3,FALSE)</f>
        <v>Yavapai</v>
      </c>
      <c r="H3603" s="39">
        <v>14540</v>
      </c>
      <c r="I3603" s="7" t="s">
        <v>58</v>
      </c>
      <c r="J3603" s="28" t="str">
        <f>VLOOKUP(K3603,[1]LibPAS_data!$A$2:$C$601,2,FALSE)</f>
        <v>Congress Public Library</v>
      </c>
      <c r="K3603" s="13" t="s">
        <v>174</v>
      </c>
      <c r="M3603" s="39" t="s">
        <v>266</v>
      </c>
      <c r="N3603" s="39"/>
      <c r="O3603" s="39"/>
      <c r="P3603" s="39">
        <v>0</v>
      </c>
      <c r="Q3603" s="39">
        <v>0</v>
      </c>
      <c r="R3603" s="39">
        <v>0</v>
      </c>
      <c r="S3603" s="39">
        <v>0</v>
      </c>
      <c r="T3603" s="39">
        <v>0</v>
      </c>
      <c r="U3603" s="39">
        <v>0</v>
      </c>
      <c r="V3603" s="39">
        <v>0</v>
      </c>
    </row>
    <row r="3604" spans="1:22" x14ac:dyDescent="0.3">
      <c r="A3604" s="22">
        <f>VLOOKUP(lex_jul_2014[[#This Row],[Locationid]],[1]LibPAS_data!$A$2:$D$264,4,FALSE)</f>
        <v>9676</v>
      </c>
      <c r="B3604" s="10" t="str">
        <f>TEXT(C3604,"yyyy")&amp;"-"&amp;"Q"&amp;LOOKUP(MONTH(C3604),{1,4,7,10},{1,2,3,4})</f>
        <v>2017-Q1</v>
      </c>
      <c r="C3604" s="19">
        <v>42767</v>
      </c>
      <c r="D3604" s="7">
        <f>YEAR(DATE(YEAR(lex_jul_2014[[#This Row],[Date]]),MONTH(lex_jul_2014[[#This Row],[Date]])+6,1))</f>
        <v>2017</v>
      </c>
      <c r="E3604" s="39" t="str">
        <f>TEXT(lex_jul_2014[[#This Row],[Date]],"YYYY")</f>
        <v>2017</v>
      </c>
      <c r="F3604" s="39" t="str">
        <f>TEXT(lex_jul_2014[[#This Row],[Date]],"MMM")</f>
        <v>Feb</v>
      </c>
      <c r="G3604" s="28" t="str">
        <f>VLOOKUP(K3604,[1]LibPAS_data!$A$2:$C$600,3,FALSE)</f>
        <v>Pinal</v>
      </c>
      <c r="H3604" s="39">
        <v>13836</v>
      </c>
      <c r="I3604" s="7" t="s">
        <v>16</v>
      </c>
      <c r="J3604" s="28" t="str">
        <f>VLOOKUP(K3604,[1]LibPAS_data!$A$2:$C$601,2,FALSE)</f>
        <v>Coolidge Public Library</v>
      </c>
      <c r="K3604" s="13" t="s">
        <v>175</v>
      </c>
      <c r="M3604" s="39" t="s">
        <v>266</v>
      </c>
      <c r="N3604" s="39"/>
      <c r="O3604" s="39"/>
      <c r="P3604" s="39">
        <v>0</v>
      </c>
      <c r="Q3604" s="39">
        <v>0</v>
      </c>
      <c r="R3604" s="39">
        <v>0</v>
      </c>
      <c r="S3604" s="39">
        <v>0</v>
      </c>
      <c r="T3604" s="39">
        <v>0</v>
      </c>
      <c r="U3604" s="39">
        <v>0</v>
      </c>
      <c r="V3604" s="39">
        <v>0</v>
      </c>
    </row>
    <row r="3605" spans="1:22" x14ac:dyDescent="0.3">
      <c r="A3605" s="22">
        <f>VLOOKUP(lex_jul_2014[[#This Row],[Locationid]],[1]LibPAS_data!$A$2:$D$264,4,FALSE)</f>
        <v>7546</v>
      </c>
      <c r="B3605" s="10" t="str">
        <f>TEXT(C3605,"yyyy")&amp;"-"&amp;"Q"&amp;LOOKUP(MONTH(C3605),{1,4,7,10},{1,2,3,4})</f>
        <v>2017-Q1</v>
      </c>
      <c r="C3605" s="19">
        <v>42767</v>
      </c>
      <c r="D3605" s="7">
        <f>YEAR(DATE(YEAR(lex_jul_2014[[#This Row],[Date]]),MONTH(lex_jul_2014[[#This Row],[Date]])+6,1))</f>
        <v>2017</v>
      </c>
      <c r="E3605" s="39" t="str">
        <f>TEXT(lex_jul_2014[[#This Row],[Date]],"YYYY")</f>
        <v>2017</v>
      </c>
      <c r="F3605" s="39" t="str">
        <f>TEXT(lex_jul_2014[[#This Row],[Date]],"MMM")</f>
        <v>Feb</v>
      </c>
      <c r="G3605" s="28" t="str">
        <f>VLOOKUP(K3605,[1]LibPAS_data!$A$2:$C$600,3,FALSE)</f>
        <v>Cochise</v>
      </c>
      <c r="H3605" s="39">
        <v>14446</v>
      </c>
      <c r="I3605" s="7" t="s">
        <v>80</v>
      </c>
      <c r="J3605" s="28" t="str">
        <f>VLOOKUP(K3605,[1]LibPAS_data!$A$2:$C$601,2,FALSE)</f>
        <v>Copper Queen Library</v>
      </c>
      <c r="K3605" s="13" t="s">
        <v>176</v>
      </c>
      <c r="M3605" s="39" t="s">
        <v>266</v>
      </c>
      <c r="N3605" s="39"/>
      <c r="O3605" s="39"/>
      <c r="P3605" s="39">
        <v>0</v>
      </c>
      <c r="Q3605" s="39">
        <v>0</v>
      </c>
      <c r="R3605" s="39">
        <v>0</v>
      </c>
      <c r="S3605" s="39">
        <v>0</v>
      </c>
      <c r="T3605" s="39">
        <v>0</v>
      </c>
      <c r="U3605" s="39">
        <v>0</v>
      </c>
      <c r="V3605" s="39">
        <v>0</v>
      </c>
    </row>
    <row r="3606" spans="1:22" x14ac:dyDescent="0.3">
      <c r="A3606" s="22" t="e">
        <f>VLOOKUP(lex_jul_2014[[#This Row],[Locationid]],[1]LibPAS_data!$A$2:$D$264,4,FALSE)</f>
        <v>#N/A</v>
      </c>
      <c r="B3606" s="10" t="str">
        <f>TEXT(C3606,"yyyy")&amp;"-"&amp;"Q"&amp;LOOKUP(MONTH(C3606),{1,4,7,10},{1,2,3,4})</f>
        <v>2017-Q1</v>
      </c>
      <c r="C3606" s="19">
        <v>42767</v>
      </c>
      <c r="D3606" s="7">
        <f>YEAR(DATE(YEAR(lex_jul_2014[[#This Row],[Date]]),MONTH(lex_jul_2014[[#This Row],[Date]])+6,1))</f>
        <v>2017</v>
      </c>
      <c r="E3606" s="39" t="str">
        <f>TEXT(lex_jul_2014[[#This Row],[Date]],"YYYY")</f>
        <v>2017</v>
      </c>
      <c r="F3606" s="39" t="str">
        <f>TEXT(lex_jul_2014[[#This Row],[Date]],"MMM")</f>
        <v>Feb</v>
      </c>
      <c r="G3606" s="28" t="str">
        <f>VLOOKUP(K3606,[1]LibPAS_data!$A$2:$C$600,3,FALSE)</f>
        <v>Yavapai</v>
      </c>
      <c r="H3606" s="39">
        <v>14541</v>
      </c>
      <c r="I3606" s="7" t="s">
        <v>51</v>
      </c>
      <c r="J3606" s="28" t="str">
        <f>VLOOKUP(K3606,[1]LibPAS_data!$A$2:$C$601,2,FALSE)</f>
        <v>Cordes Lakes Public Library</v>
      </c>
      <c r="K3606" s="13" t="s">
        <v>177</v>
      </c>
      <c r="M3606" s="39" t="s">
        <v>266</v>
      </c>
      <c r="N3606" s="39"/>
      <c r="O3606" s="39"/>
      <c r="P3606" s="39">
        <v>0</v>
      </c>
      <c r="Q3606" s="39">
        <v>0</v>
      </c>
      <c r="R3606" s="39">
        <v>0</v>
      </c>
      <c r="S3606" s="39">
        <v>0</v>
      </c>
      <c r="T3606" s="39">
        <v>0</v>
      </c>
      <c r="U3606" s="39">
        <v>0</v>
      </c>
      <c r="V3606" s="39">
        <v>0</v>
      </c>
    </row>
    <row r="3607" spans="1:22" x14ac:dyDescent="0.3">
      <c r="A3607" s="22">
        <f>VLOOKUP(lex_jul_2014[[#This Row],[Locationid]],[1]LibPAS_data!$A$2:$D$264,4,FALSE)</f>
        <v>12610</v>
      </c>
      <c r="B3607" s="10" t="str">
        <f>TEXT(C3607,"yyyy")&amp;"-"&amp;"Q"&amp;LOOKUP(MONTH(C3607),{1,4,7,10},{1,2,3,4})</f>
        <v>2017-Q1</v>
      </c>
      <c r="C3607" s="19">
        <v>42767</v>
      </c>
      <c r="D3607" s="7">
        <f>YEAR(DATE(YEAR(lex_jul_2014[[#This Row],[Date]]),MONTH(lex_jul_2014[[#This Row],[Date]])+6,1))</f>
        <v>2017</v>
      </c>
      <c r="E3607" s="39" t="str">
        <f>TEXT(lex_jul_2014[[#This Row],[Date]],"YYYY")</f>
        <v>2017</v>
      </c>
      <c r="F3607" s="39" t="str">
        <f>TEXT(lex_jul_2014[[#This Row],[Date]],"MMM")</f>
        <v>Feb</v>
      </c>
      <c r="G3607" s="28" t="str">
        <f>VLOOKUP(K3607,[1]LibPAS_data!$A$2:$C$600,3,FALSE)</f>
        <v>Yavapai</v>
      </c>
      <c r="H3607" s="39">
        <v>14517</v>
      </c>
      <c r="I3607" s="7" t="s">
        <v>38</v>
      </c>
      <c r="J3607" s="28" t="str">
        <f>VLOOKUP(K3607,[1]LibPAS_data!$A$2:$C$601,2,FALSE)</f>
        <v>Cottonwood Public Library</v>
      </c>
      <c r="K3607" s="13" t="s">
        <v>178</v>
      </c>
      <c r="M3607" s="39" t="s">
        <v>266</v>
      </c>
      <c r="N3607" s="39"/>
      <c r="O3607" s="39"/>
      <c r="P3607" s="39">
        <v>0</v>
      </c>
      <c r="Q3607" s="39">
        <v>0</v>
      </c>
      <c r="R3607" s="39">
        <v>0</v>
      </c>
      <c r="S3607" s="39">
        <v>0</v>
      </c>
      <c r="T3607" s="39">
        <v>0</v>
      </c>
      <c r="U3607" s="39">
        <v>0</v>
      </c>
      <c r="V3607" s="39">
        <v>0</v>
      </c>
    </row>
    <row r="3608" spans="1:22" x14ac:dyDescent="0.3">
      <c r="A3608" s="22" t="e">
        <f>VLOOKUP(lex_jul_2014[[#This Row],[Locationid]],[1]LibPAS_data!$A$2:$D$264,4,FALSE)</f>
        <v>#N/A</v>
      </c>
      <c r="B3608" s="10" t="str">
        <f>TEXT(C3608,"yyyy")&amp;"-"&amp;"Q"&amp;LOOKUP(MONTH(C3608),{1,4,7,10},{1,2,3,4})</f>
        <v>2017-Q1</v>
      </c>
      <c r="C3608" s="19">
        <v>42767</v>
      </c>
      <c r="D3608" s="7">
        <f>YEAR(DATE(YEAR(lex_jul_2014[[#This Row],[Date]]),MONTH(lex_jul_2014[[#This Row],[Date]])+6,1))</f>
        <v>2017</v>
      </c>
      <c r="E3608" s="39" t="str">
        <f>TEXT(lex_jul_2014[[#This Row],[Date]],"YYYY")</f>
        <v>2017</v>
      </c>
      <c r="F3608" s="39" t="str">
        <f>TEXT(lex_jul_2014[[#This Row],[Date]],"MMM")</f>
        <v>Feb</v>
      </c>
      <c r="G3608" s="28" t="str">
        <f>VLOOKUP(K3608,[1]LibPAS_data!$A$2:$C$600,3,FALSE)</f>
        <v>Yavapai</v>
      </c>
      <c r="H3608" s="39">
        <v>14542</v>
      </c>
      <c r="I3608" s="7" t="s">
        <v>52</v>
      </c>
      <c r="J3608" s="28" t="str">
        <f>VLOOKUP(K3608,[1]LibPAS_data!$A$2:$C$601,2,FALSE)</f>
        <v>Crown King Public Library</v>
      </c>
      <c r="K3608" s="13" t="s">
        <v>179</v>
      </c>
      <c r="M3608" s="39" t="s">
        <v>266</v>
      </c>
      <c r="N3608" s="39"/>
      <c r="O3608" s="39"/>
      <c r="P3608" s="39">
        <v>0</v>
      </c>
      <c r="Q3608" s="39">
        <v>0</v>
      </c>
      <c r="R3608" s="39">
        <v>0</v>
      </c>
      <c r="S3608" s="39">
        <v>0</v>
      </c>
      <c r="T3608" s="39">
        <v>0</v>
      </c>
      <c r="U3608" s="39">
        <v>0</v>
      </c>
      <c r="V3608" s="39">
        <v>0</v>
      </c>
    </row>
    <row r="3609" spans="1:22" x14ac:dyDescent="0.3">
      <c r="A3609" s="22">
        <f>VLOOKUP(lex_jul_2014[[#This Row],[Locationid]],[1]LibPAS_data!$A$2:$D$264,4,FALSE)</f>
        <v>7004</v>
      </c>
      <c r="B3609" s="10" t="str">
        <f>TEXT(C3609,"yyyy")&amp;"-"&amp;"Q"&amp;LOOKUP(MONTH(C3609),{1,4,7,10},{1,2,3,4})</f>
        <v>2017-Q1</v>
      </c>
      <c r="C3609" s="19">
        <v>42767</v>
      </c>
      <c r="D3609" s="7">
        <f>YEAR(DATE(YEAR(lex_jul_2014[[#This Row],[Date]]),MONTH(lex_jul_2014[[#This Row],[Date]])+6,1))</f>
        <v>2017</v>
      </c>
      <c r="E3609" s="39" t="str">
        <f>TEXT(lex_jul_2014[[#This Row],[Date]],"YYYY")</f>
        <v>2017</v>
      </c>
      <c r="F3609" s="39" t="str">
        <f>TEXT(lex_jul_2014[[#This Row],[Date]],"MMM")</f>
        <v>Feb</v>
      </c>
      <c r="G3609" s="28" t="str">
        <f>VLOOKUP(K3609,[1]LibPAS_data!$A$2:$C$600,3,FALSE)</f>
        <v>Maricopa</v>
      </c>
      <c r="H3609" s="39">
        <v>14477</v>
      </c>
      <c r="I3609" s="7" t="s">
        <v>97</v>
      </c>
      <c r="J3609" s="28" t="str">
        <f>VLOOKUP(K3609,[1]LibPAS_data!$A$2:$C$601,2,FALSE)</f>
        <v>Desert Foothills Branch Library</v>
      </c>
      <c r="K3609" s="13" t="s">
        <v>287</v>
      </c>
      <c r="M3609" s="39" t="s">
        <v>266</v>
      </c>
      <c r="N3609" s="39"/>
      <c r="O3609" s="39"/>
      <c r="P3609" s="39">
        <v>0</v>
      </c>
      <c r="Q3609" s="39">
        <v>0</v>
      </c>
      <c r="R3609" s="39">
        <v>0</v>
      </c>
      <c r="S3609" s="39">
        <v>0</v>
      </c>
      <c r="T3609" s="39">
        <v>0</v>
      </c>
      <c r="U3609" s="39">
        <v>0</v>
      </c>
      <c r="V3609" s="39">
        <v>0</v>
      </c>
    </row>
    <row r="3610" spans="1:22" x14ac:dyDescent="0.3">
      <c r="A3610" s="22" t="e">
        <f>VLOOKUP(lex_jul_2014[[#This Row],[Locationid]],[1]LibPAS_data!$A$2:$D$264,4,FALSE)</f>
        <v>#N/A</v>
      </c>
      <c r="B3610" s="10" t="str">
        <f>TEXT(C3610,"yyyy")&amp;"-"&amp;"Q"&amp;LOOKUP(MONTH(C3610),{1,4,7,10},{1,2,3,4})</f>
        <v>2017-Q1</v>
      </c>
      <c r="C3610" s="19">
        <v>42767</v>
      </c>
      <c r="D3610" s="7">
        <f>YEAR(DATE(YEAR(lex_jul_2014[[#This Row],[Date]]),MONTH(lex_jul_2014[[#This Row],[Date]])+6,1))</f>
        <v>2017</v>
      </c>
      <c r="E3610" s="39" t="str">
        <f>TEXT(lex_jul_2014[[#This Row],[Date]],"YYYY")</f>
        <v>2017</v>
      </c>
      <c r="F3610" s="39" t="str">
        <f>TEXT(lex_jul_2014[[#This Row],[Date]],"MMM")</f>
        <v>Feb</v>
      </c>
      <c r="G3610" s="28" t="str">
        <f>VLOOKUP(K3610,[1]LibPAS_data!$A$2:$C$600,3,FALSE)</f>
        <v>Yavapai</v>
      </c>
      <c r="H3610" s="39">
        <v>14545</v>
      </c>
      <c r="I3610" s="7" t="s">
        <v>53</v>
      </c>
      <c r="J3610" s="28" t="str">
        <f>VLOOKUP(K3610,[1]LibPAS_data!$A$2:$C$601,2,FALSE)</f>
        <v>Dewey-Humboldt Town Library</v>
      </c>
      <c r="K3610" s="13" t="s">
        <v>180</v>
      </c>
      <c r="M3610" s="39" t="s">
        <v>266</v>
      </c>
      <c r="N3610" s="39"/>
      <c r="O3610" s="39"/>
      <c r="P3610" s="39">
        <v>0</v>
      </c>
      <c r="Q3610" s="39">
        <v>0</v>
      </c>
      <c r="R3610" s="39">
        <v>0</v>
      </c>
      <c r="S3610" s="39">
        <v>0</v>
      </c>
      <c r="T3610" s="39">
        <v>0</v>
      </c>
      <c r="U3610" s="39">
        <v>0</v>
      </c>
      <c r="V3610" s="39">
        <v>0</v>
      </c>
    </row>
    <row r="3611" spans="1:22" x14ac:dyDescent="0.3">
      <c r="A3611" s="22">
        <f>VLOOKUP(lex_jul_2014[[#This Row],[Locationid]],[1]LibPAS_data!$A$2:$D$264,4,FALSE)</f>
        <v>21526</v>
      </c>
      <c r="B3611" s="10" t="str">
        <f>TEXT(C3611,"yyyy")&amp;"-"&amp;"Q"&amp;LOOKUP(MONTH(C3611),{1,4,7,10},{1,2,3,4})</f>
        <v>2017-Q1</v>
      </c>
      <c r="C3611" s="19">
        <v>42767</v>
      </c>
      <c r="D3611" s="7">
        <f>YEAR(DATE(YEAR(lex_jul_2014[[#This Row],[Date]]),MONTH(lex_jul_2014[[#This Row],[Date]])+6,1))</f>
        <v>2017</v>
      </c>
      <c r="E3611" s="39" t="str">
        <f>TEXT(lex_jul_2014[[#This Row],[Date]],"YYYY")</f>
        <v>2017</v>
      </c>
      <c r="F3611" s="39" t="str">
        <f>TEXT(lex_jul_2014[[#This Row],[Date]],"MMM")</f>
        <v>Feb</v>
      </c>
      <c r="G3611" s="28" t="str">
        <f>VLOOKUP(K3611,[1]LibPAS_data!$A$2:$C$600,3,FALSE)</f>
        <v>Cochise</v>
      </c>
      <c r="H3611" s="39">
        <v>14447</v>
      </c>
      <c r="I3611" s="7" t="s">
        <v>81</v>
      </c>
      <c r="J3611" s="28" t="str">
        <f>VLOOKUP(K3611,[1]LibPAS_data!$A$2:$C$601,2,FALSE)</f>
        <v>Douglas Public Library</v>
      </c>
      <c r="K3611" s="13" t="s">
        <v>181</v>
      </c>
      <c r="M3611" s="39" t="s">
        <v>266</v>
      </c>
      <c r="N3611" s="39"/>
      <c r="O3611" s="39"/>
      <c r="P3611" s="39">
        <v>0</v>
      </c>
      <c r="Q3611" s="39">
        <v>0</v>
      </c>
      <c r="R3611" s="39">
        <v>0</v>
      </c>
      <c r="S3611" s="39">
        <v>0</v>
      </c>
      <c r="T3611" s="39">
        <v>0</v>
      </c>
      <c r="U3611" s="39">
        <v>0</v>
      </c>
      <c r="V3611" s="39">
        <v>0</v>
      </c>
    </row>
    <row r="3612" spans="1:22" x14ac:dyDescent="0.3">
      <c r="A3612" s="22" t="e">
        <f>VLOOKUP(lex_jul_2014[[#This Row],[Locationid]],[1]LibPAS_data!$A$2:$D$264,4,FALSE)</f>
        <v>#N/A</v>
      </c>
      <c r="B3612" s="10" t="str">
        <f>TEXT(C3612,"yyyy")&amp;"-"&amp;"Q"&amp;LOOKUP(MONTH(C3612),{1,4,7,10},{1,2,3,4})</f>
        <v>2017-Q1</v>
      </c>
      <c r="C3612" s="19">
        <v>42767</v>
      </c>
      <c r="D3612" s="7">
        <f>YEAR(DATE(YEAR(lex_jul_2014[[#This Row],[Date]]),MONTH(lex_jul_2014[[#This Row],[Date]])+6,1))</f>
        <v>2017</v>
      </c>
      <c r="E3612" s="39" t="str">
        <f>TEXT(lex_jul_2014[[#This Row],[Date]],"YYYY")</f>
        <v>2017</v>
      </c>
      <c r="F3612" s="39" t="str">
        <f>TEXT(lex_jul_2014[[#This Row],[Date]],"MMM")</f>
        <v>Feb</v>
      </c>
      <c r="G3612" s="28" t="str">
        <f>VLOOKUP(K3612,[1]LibPAS_data!$A$2:$C$600,3,FALSE)</f>
        <v>Pima</v>
      </c>
      <c r="H3612" s="39">
        <v>14510</v>
      </c>
      <c r="I3612" s="7" t="s">
        <v>132</v>
      </c>
      <c r="J3612" s="28" t="str">
        <f>VLOOKUP(K3612,[1]LibPAS_data!$A$2:$C$601,2,FALSE)</f>
        <v>Dr. Fernando Escalante Comm Library</v>
      </c>
      <c r="K3612" s="13" t="s">
        <v>182</v>
      </c>
      <c r="M3612" s="39" t="s">
        <v>266</v>
      </c>
      <c r="N3612" s="39"/>
      <c r="O3612" s="39"/>
      <c r="P3612" s="39">
        <v>0</v>
      </c>
      <c r="Q3612" s="39">
        <v>0</v>
      </c>
      <c r="R3612" s="39">
        <v>0</v>
      </c>
      <c r="S3612" s="39">
        <v>0</v>
      </c>
      <c r="T3612" s="39">
        <v>0</v>
      </c>
      <c r="U3612" s="39">
        <v>0</v>
      </c>
      <c r="V3612" s="39">
        <v>0</v>
      </c>
    </row>
    <row r="3613" spans="1:22" x14ac:dyDescent="0.3">
      <c r="A3613" s="22">
        <f>VLOOKUP(lex_jul_2014[[#This Row],[Locationid]],[1]LibPAS_data!$A$2:$D$264,4,FALSE)</f>
        <v>1264</v>
      </c>
      <c r="B3613" s="10" t="str">
        <f>TEXT(C3613,"yyyy")&amp;"-"&amp;"Q"&amp;LOOKUP(MONTH(C3613),{1,4,7,10},{1,2,3,4})</f>
        <v>2017-Q1</v>
      </c>
      <c r="C3613" s="19">
        <v>42767</v>
      </c>
      <c r="D3613" s="7">
        <f>YEAR(DATE(YEAR(lex_jul_2014[[#This Row],[Date]]),MONTH(lex_jul_2014[[#This Row],[Date]])+6,1))</f>
        <v>2017</v>
      </c>
      <c r="E3613" s="39" t="str">
        <f>TEXT(lex_jul_2014[[#This Row],[Date]],"YYYY")</f>
        <v>2017</v>
      </c>
      <c r="F3613" s="39" t="str">
        <f>TEXT(lex_jul_2014[[#This Row],[Date]],"MMM")</f>
        <v>Feb</v>
      </c>
      <c r="G3613" s="28" t="str">
        <f>VLOOKUP(K3613,[1]LibPAS_data!$A$2:$C$600,3,FALSE)</f>
        <v>Greenlee</v>
      </c>
      <c r="H3613" s="39">
        <v>14468</v>
      </c>
      <c r="I3613" s="7" t="s">
        <v>69</v>
      </c>
      <c r="J3613" s="28" t="str">
        <f>VLOOKUP(K3613,[1]LibPAS_data!$A$2:$C$601,2,FALSE)</f>
        <v>Duncan Public Library</v>
      </c>
      <c r="K3613" s="13" t="s">
        <v>183</v>
      </c>
      <c r="M3613" s="39" t="s">
        <v>266</v>
      </c>
      <c r="N3613" s="39"/>
      <c r="O3613" s="39"/>
      <c r="P3613" s="39">
        <v>0</v>
      </c>
      <c r="Q3613" s="39">
        <v>0</v>
      </c>
      <c r="R3613" s="39">
        <v>0</v>
      </c>
      <c r="S3613" s="39">
        <v>0</v>
      </c>
      <c r="T3613" s="39">
        <v>0</v>
      </c>
      <c r="U3613" s="39">
        <v>0</v>
      </c>
      <c r="V3613" s="39">
        <v>0</v>
      </c>
    </row>
    <row r="3614" spans="1:22" x14ac:dyDescent="0.3">
      <c r="A3614" s="22">
        <f>VLOOKUP(lex_jul_2014[[#This Row],[Locationid]],[1]LibPAS_data!$A$2:$D$264,4,FALSE)</f>
        <v>3457</v>
      </c>
      <c r="B3614" s="10" t="str">
        <f>TEXT(C3614,"yyyy")&amp;"-"&amp;"Q"&amp;LOOKUP(MONTH(C3614),{1,4,7,10},{1,2,3,4})</f>
        <v>2017-Q1</v>
      </c>
      <c r="C3614" s="19">
        <v>42767</v>
      </c>
      <c r="D3614" s="7">
        <f>YEAR(DATE(YEAR(lex_jul_2014[[#This Row],[Date]]),MONTH(lex_jul_2014[[#This Row],[Date]])+6,1))</f>
        <v>2017</v>
      </c>
      <c r="E3614" s="39" t="str">
        <f>TEXT(lex_jul_2014[[#This Row],[Date]],"YYYY")</f>
        <v>2017</v>
      </c>
      <c r="F3614" s="39" t="str">
        <f>TEXT(lex_jul_2014[[#This Row],[Date]],"MMM")</f>
        <v>Feb</v>
      </c>
      <c r="G3614" s="28" t="str">
        <f>VLOOKUP(K3614,[1]LibPAS_data!$A$2:$C$600,3,FALSE)</f>
        <v>Pinal</v>
      </c>
      <c r="H3614" s="39">
        <v>13837</v>
      </c>
      <c r="I3614" s="7" t="s">
        <v>17</v>
      </c>
      <c r="J3614" s="28" t="str">
        <f>VLOOKUP(K3614,[1]LibPAS_data!$A$2:$C$601,2,FALSE)</f>
        <v>Eloy Santa Cruz Library</v>
      </c>
      <c r="K3614" s="13" t="s">
        <v>184</v>
      </c>
      <c r="M3614" s="39" t="s">
        <v>266</v>
      </c>
      <c r="N3614" s="39"/>
      <c r="O3614" s="39"/>
      <c r="P3614" s="39">
        <v>0</v>
      </c>
      <c r="Q3614" s="39">
        <v>0</v>
      </c>
      <c r="R3614" s="39">
        <v>0</v>
      </c>
      <c r="S3614" s="39">
        <v>0</v>
      </c>
      <c r="T3614" s="39">
        <v>0</v>
      </c>
      <c r="U3614" s="39">
        <v>0</v>
      </c>
      <c r="V3614" s="39">
        <v>0</v>
      </c>
    </row>
    <row r="3615" spans="1:22" x14ac:dyDescent="0.3">
      <c r="A3615" s="22">
        <f>VLOOKUP(lex_jul_2014[[#This Row],[Locationid]],[1]LibPAS_data!$A$2:$D$264,4,FALSE)</f>
        <v>6415</v>
      </c>
      <c r="B3615" s="10" t="str">
        <f>TEXT(C3615,"yyyy")&amp;"-"&amp;"Q"&amp;LOOKUP(MONTH(C3615),{1,4,7,10},{1,2,3,4})</f>
        <v>2017-Q1</v>
      </c>
      <c r="C3615" s="19">
        <v>42767</v>
      </c>
      <c r="D3615" s="7">
        <f>YEAR(DATE(YEAR(lex_jul_2014[[#This Row],[Date]]),MONTH(lex_jul_2014[[#This Row],[Date]])+6,1))</f>
        <v>2017</v>
      </c>
      <c r="E3615" s="39" t="str">
        <f>TEXT(lex_jul_2014[[#This Row],[Date]],"YYYY")</f>
        <v>2017</v>
      </c>
      <c r="F3615" s="39" t="str">
        <f>TEXT(lex_jul_2014[[#This Row],[Date]],"MMM")</f>
        <v>Feb</v>
      </c>
      <c r="G3615" s="28" t="str">
        <f>VLOOKUP(K3615,[1]LibPAS_data!$A$2:$C$600,3,FALSE)</f>
        <v>Cochise</v>
      </c>
      <c r="H3615" s="39">
        <v>14452</v>
      </c>
      <c r="I3615" s="7" t="s">
        <v>78</v>
      </c>
      <c r="J3615" s="28" t="str">
        <f>VLOOKUP(K3615,[1]LibPAS_data!$A$2:$C$601,2,FALSE)</f>
        <v>Elsie S. Hogan community Library</v>
      </c>
      <c r="K3615" s="13" t="s">
        <v>185</v>
      </c>
      <c r="M3615" s="39" t="s">
        <v>266</v>
      </c>
      <c r="N3615" s="39"/>
      <c r="O3615" s="39"/>
      <c r="P3615" s="39">
        <v>0</v>
      </c>
      <c r="Q3615" s="39">
        <v>0</v>
      </c>
      <c r="R3615" s="39">
        <v>0</v>
      </c>
      <c r="S3615" s="39">
        <v>0</v>
      </c>
      <c r="T3615" s="39">
        <v>0</v>
      </c>
      <c r="U3615" s="39">
        <v>0</v>
      </c>
      <c r="V3615" s="39">
        <v>0</v>
      </c>
    </row>
    <row r="3616" spans="1:22" x14ac:dyDescent="0.3">
      <c r="A3616" s="22">
        <f>VLOOKUP(lex_jul_2014[[#This Row],[Locationid]],[1]LibPAS_data!$A$2:$D$264,4,FALSE)</f>
        <v>72247</v>
      </c>
      <c r="B3616" s="10" t="str">
        <f>TEXT(C3616,"yyyy")&amp;"-"&amp;"Q"&amp;LOOKUP(MONTH(C3616),{1,4,7,10},{1,2,3,4})</f>
        <v>2017-Q1</v>
      </c>
      <c r="C3616" s="19">
        <v>42767</v>
      </c>
      <c r="D3616" s="7">
        <f>YEAR(DATE(YEAR(lex_jul_2014[[#This Row],[Date]]),MONTH(lex_jul_2014[[#This Row],[Date]])+6,1))</f>
        <v>2017</v>
      </c>
      <c r="E3616" s="39" t="str">
        <f>TEXT(lex_jul_2014[[#This Row],[Date]],"YYYY")</f>
        <v>2017</v>
      </c>
      <c r="F3616" s="39" t="str">
        <f>TEXT(lex_jul_2014[[#This Row],[Date]],"MMM")</f>
        <v>Feb</v>
      </c>
      <c r="G3616" s="28" t="str">
        <f>VLOOKUP(K3616,[1]LibPAS_data!$A$2:$C$600,3,FALSE)</f>
        <v>Coconino</v>
      </c>
      <c r="H3616" s="39">
        <v>5102</v>
      </c>
      <c r="I3616" s="7" t="s">
        <v>63</v>
      </c>
      <c r="J3616" s="28" t="str">
        <f>VLOOKUP(K3616,[1]LibPAS_data!$A$2:$C$601,2,FALSE)</f>
        <v>Flagstaff City-Coconino County Public Library</v>
      </c>
      <c r="K3616" s="13" t="s">
        <v>186</v>
      </c>
      <c r="M3616" s="39" t="s">
        <v>266</v>
      </c>
      <c r="N3616" s="39"/>
      <c r="O3616" s="39"/>
      <c r="P3616" s="39">
        <v>12</v>
      </c>
      <c r="Q3616" s="39">
        <v>1</v>
      </c>
      <c r="R3616" s="39">
        <v>16</v>
      </c>
      <c r="S3616" s="39">
        <v>4</v>
      </c>
      <c r="T3616" s="39">
        <v>1</v>
      </c>
      <c r="U3616" s="39">
        <v>0</v>
      </c>
      <c r="V3616" s="39">
        <v>0</v>
      </c>
    </row>
    <row r="3617" spans="1:22" x14ac:dyDescent="0.3">
      <c r="A3617" s="22">
        <f>VLOOKUP(lex_jul_2014[[#This Row],[Locationid]],[1]LibPAS_data!$A$2:$D$264,4,FALSE)</f>
        <v>12585</v>
      </c>
      <c r="B3617" s="10" t="str">
        <f>TEXT(C3617,"yyyy")&amp;"-"&amp;"Q"&amp;LOOKUP(MONTH(C3617),{1,4,7,10},{1,2,3,4})</f>
        <v>2017-Q1</v>
      </c>
      <c r="C3617" s="19">
        <v>42767</v>
      </c>
      <c r="D3617" s="7">
        <f>YEAR(DATE(YEAR(lex_jul_2014[[#This Row],[Date]]),MONTH(lex_jul_2014[[#This Row],[Date]])+6,1))</f>
        <v>2017</v>
      </c>
      <c r="E3617" s="39" t="str">
        <f>TEXT(lex_jul_2014[[#This Row],[Date]],"YYYY")</f>
        <v>2017</v>
      </c>
      <c r="F3617" s="39" t="str">
        <f>TEXT(lex_jul_2014[[#This Row],[Date]],"MMM")</f>
        <v>Feb</v>
      </c>
      <c r="G3617" s="28" t="str">
        <f>VLOOKUP(K3617,[1]LibPAS_data!$A$2:$C$600,3,FALSE)</f>
        <v>Pinal</v>
      </c>
      <c r="H3617" s="39">
        <v>13838</v>
      </c>
      <c r="I3617" s="7" t="s">
        <v>18</v>
      </c>
      <c r="J3617" s="28" t="str">
        <f>VLOOKUP(K3617,[1]LibPAS_data!$A$2:$C$601,2,FALSE)</f>
        <v>Florence Community Library</v>
      </c>
      <c r="K3617" s="13" t="s">
        <v>187</v>
      </c>
      <c r="M3617" s="39" t="s">
        <v>266</v>
      </c>
      <c r="N3617" s="39"/>
      <c r="O3617" s="39"/>
      <c r="P3617" s="39">
        <v>0</v>
      </c>
      <c r="Q3617" s="39">
        <v>0</v>
      </c>
      <c r="R3617" s="39">
        <v>0</v>
      </c>
      <c r="S3617" s="39">
        <v>0</v>
      </c>
      <c r="T3617" s="39">
        <v>0</v>
      </c>
      <c r="U3617" s="39">
        <v>0</v>
      </c>
      <c r="V3617" s="39">
        <v>0</v>
      </c>
    </row>
    <row r="3618" spans="1:22" x14ac:dyDescent="0.3">
      <c r="A3618" s="22" t="e">
        <f>VLOOKUP(lex_jul_2014[[#This Row],[Locationid]],[1]LibPAS_data!$A$2:$D$264,4,FALSE)</f>
        <v>#N/A</v>
      </c>
      <c r="B3618" s="10" t="str">
        <f>TEXT(C3618,"yyyy")&amp;"-"&amp;"Q"&amp;LOOKUP(MONTH(C3618),{1,4,7,10},{1,2,3,4})</f>
        <v>2017-Q1</v>
      </c>
      <c r="C3618" s="19">
        <v>42767</v>
      </c>
      <c r="D3618" s="7">
        <f>YEAR(DATE(YEAR(lex_jul_2014[[#This Row],[Date]]),MONTH(lex_jul_2014[[#This Row],[Date]])+6,1))</f>
        <v>2017</v>
      </c>
      <c r="E3618" s="39" t="str">
        <f>TEXT(lex_jul_2014[[#This Row],[Date]],"YYYY")</f>
        <v>2017</v>
      </c>
      <c r="F3618" s="39" t="str">
        <f>TEXT(lex_jul_2014[[#This Row],[Date]],"MMM")</f>
        <v>Feb</v>
      </c>
      <c r="G3618" s="28" t="str">
        <f>VLOOKUP(K3618,[1]LibPAS_data!$A$2:$C$600,3,FALSE)</f>
        <v>Coconino</v>
      </c>
      <c r="H3618" s="39">
        <v>14455</v>
      </c>
      <c r="I3618" s="7" t="s">
        <v>66</v>
      </c>
      <c r="J3618" s="28" t="str">
        <f>VLOOKUP(K3618,[1]LibPAS_data!$A$2:$C$601,2,FALSE)</f>
        <v>Forest Lakes Community Library</v>
      </c>
      <c r="K3618" s="13" t="s">
        <v>188</v>
      </c>
      <c r="M3618" s="39" t="s">
        <v>266</v>
      </c>
      <c r="N3618" s="39"/>
      <c r="O3618" s="39"/>
      <c r="P3618" s="39">
        <v>0</v>
      </c>
      <c r="Q3618" s="39">
        <v>0</v>
      </c>
      <c r="R3618" s="39">
        <v>0</v>
      </c>
      <c r="S3618" s="39">
        <v>0</v>
      </c>
      <c r="T3618" s="39">
        <v>0</v>
      </c>
      <c r="U3618" s="39">
        <v>0</v>
      </c>
      <c r="V3618" s="39">
        <v>0</v>
      </c>
    </row>
    <row r="3619" spans="1:22" x14ac:dyDescent="0.3">
      <c r="A3619" s="22">
        <f>VLOOKUP(lex_jul_2014[[#This Row],[Locationid]],[1]LibPAS_data!$A$2:$D$264,4,FALSE)</f>
        <v>1945</v>
      </c>
      <c r="B3619" s="10" t="str">
        <f>TEXT(C3619,"yyyy")&amp;"-"&amp;"Q"&amp;LOOKUP(MONTH(C3619),{1,4,7,10},{1,2,3,4})</f>
        <v>2017-Q1</v>
      </c>
      <c r="C3619" s="19">
        <v>42767</v>
      </c>
      <c r="D3619" s="7">
        <f>YEAR(DATE(YEAR(lex_jul_2014[[#This Row],[Date]]),MONTH(lex_jul_2014[[#This Row],[Date]])+6,1))</f>
        <v>2017</v>
      </c>
      <c r="E3619" s="39" t="str">
        <f>TEXT(lex_jul_2014[[#This Row],[Date]],"YYYY")</f>
        <v>2017</v>
      </c>
      <c r="F3619" s="39" t="str">
        <f>TEXT(lex_jul_2014[[#This Row],[Date]],"MMM")</f>
        <v>Feb</v>
      </c>
      <c r="G3619" s="28" t="str">
        <f>VLOOKUP(K3619,[1]LibPAS_data!$A$2:$C$600,3,FALSE)</f>
        <v>Coconino</v>
      </c>
      <c r="H3619" s="39">
        <v>14454</v>
      </c>
      <c r="I3619" s="7" t="s">
        <v>65</v>
      </c>
      <c r="J3619" s="28" t="str">
        <f>VLOOKUP(K3619,[1]LibPAS_data!$A$2:$C$601,2,FALSE)</f>
        <v>Fredonia Public Library</v>
      </c>
      <c r="K3619" s="13" t="s">
        <v>189</v>
      </c>
      <c r="M3619" s="39" t="s">
        <v>266</v>
      </c>
      <c r="N3619" s="39"/>
      <c r="O3619" s="39"/>
      <c r="P3619" s="39">
        <v>0</v>
      </c>
      <c r="Q3619" s="39">
        <v>0</v>
      </c>
      <c r="R3619" s="39">
        <v>0</v>
      </c>
      <c r="S3619" s="39">
        <v>0</v>
      </c>
      <c r="T3619" s="39">
        <v>0</v>
      </c>
      <c r="U3619" s="39">
        <v>0</v>
      </c>
      <c r="V3619" s="39">
        <v>0</v>
      </c>
    </row>
    <row r="3620" spans="1:22" x14ac:dyDescent="0.3">
      <c r="A3620" s="22">
        <f>VLOOKUP(lex_jul_2014[[#This Row],[Locationid]],[1]LibPAS_data!$A$2:$D$264,4,FALSE)</f>
        <v>829</v>
      </c>
      <c r="B3620" s="10" t="str">
        <f>TEXT(C3620,"yyyy")&amp;"-"&amp;"Q"&amp;LOOKUP(MONTH(C3620),{1,4,7,10},{1,2,3,4})</f>
        <v>2017-Q1</v>
      </c>
      <c r="C3620" s="19">
        <v>42767</v>
      </c>
      <c r="D3620" s="7">
        <f>YEAR(DATE(YEAR(lex_jul_2014[[#This Row],[Date]]),MONTH(lex_jul_2014[[#This Row],[Date]])+6,1))</f>
        <v>2017</v>
      </c>
      <c r="E3620" s="39" t="str">
        <f>TEXT(lex_jul_2014[[#This Row],[Date]],"YYYY")</f>
        <v>2017</v>
      </c>
      <c r="F3620" s="39" t="str">
        <f>TEXT(lex_jul_2014[[#This Row],[Date]],"MMM")</f>
        <v>Feb</v>
      </c>
      <c r="G3620" s="28" t="str">
        <f>VLOOKUP(K3620,[1]LibPAS_data!$A$2:$C$600,3,FALSE)</f>
        <v>Maricopa</v>
      </c>
      <c r="H3620" s="39">
        <v>14482</v>
      </c>
      <c r="I3620" s="7" t="s">
        <v>112</v>
      </c>
      <c r="J3620" s="28" t="str">
        <f>VLOOKUP(K3620,[1]LibPAS_data!$A$2:$C$601,2,FALSE)</f>
        <v>Ft. McDowell Yavapai Nation Tribal Lib</v>
      </c>
      <c r="K3620" s="13" t="s">
        <v>190</v>
      </c>
      <c r="M3620" s="39" t="s">
        <v>266</v>
      </c>
      <c r="N3620" s="39"/>
      <c r="O3620" s="39"/>
      <c r="P3620" s="39">
        <v>0</v>
      </c>
      <c r="Q3620" s="39">
        <v>0</v>
      </c>
      <c r="R3620" s="39">
        <v>0</v>
      </c>
      <c r="S3620" s="39">
        <v>0</v>
      </c>
      <c r="T3620" s="39">
        <v>0</v>
      </c>
      <c r="U3620" s="39">
        <v>0</v>
      </c>
      <c r="V3620" s="39">
        <v>0</v>
      </c>
    </row>
    <row r="3621" spans="1:22" x14ac:dyDescent="0.3">
      <c r="A3621" s="22">
        <f>VLOOKUP(lex_jul_2014[[#This Row],[Locationid]],[1]LibPAS_data!$A$2:$D$264,4,FALSE)</f>
        <v>72</v>
      </c>
      <c r="B3621" s="10" t="str">
        <f>TEXT(C3621,"yyyy")&amp;"-"&amp;"Q"&amp;LOOKUP(MONTH(C3621),{1,4,7,10},{1,2,3,4})</f>
        <v>2017-Q1</v>
      </c>
      <c r="C3621" s="19">
        <v>42767</v>
      </c>
      <c r="D3621" s="7">
        <f>YEAR(DATE(YEAR(lex_jul_2014[[#This Row],[Date]]),MONTH(lex_jul_2014[[#This Row],[Date]])+6,1))</f>
        <v>2017</v>
      </c>
      <c r="E3621" s="39" t="str">
        <f>TEXT(lex_jul_2014[[#This Row],[Date]],"YYYY")</f>
        <v>2017</v>
      </c>
      <c r="F3621" s="39" t="str">
        <f>TEXT(lex_jul_2014[[#This Row],[Date]],"MMM")</f>
        <v>Feb</v>
      </c>
      <c r="G3621" s="28" t="str">
        <f>VLOOKUP(K3621,[1]LibPAS_data!$A$2:$C$600,3,FALSE)</f>
        <v>Gila</v>
      </c>
      <c r="H3621" s="39">
        <v>5785</v>
      </c>
      <c r="I3621" s="7" t="s">
        <v>87</v>
      </c>
      <c r="J3621" s="28" t="str">
        <f>VLOOKUP(K3621,[1]LibPAS_data!$A$2:$C$601,2,FALSE)</f>
        <v>Gila County Library District</v>
      </c>
      <c r="K3621" s="13" t="s">
        <v>191</v>
      </c>
      <c r="M3621" s="39" t="s">
        <v>266</v>
      </c>
      <c r="N3621" s="39"/>
      <c r="O3621" s="39"/>
      <c r="P3621" s="39">
        <v>0</v>
      </c>
      <c r="Q3621" s="39">
        <v>0</v>
      </c>
      <c r="R3621" s="39">
        <v>0</v>
      </c>
      <c r="S3621" s="39">
        <v>0</v>
      </c>
      <c r="T3621" s="39">
        <v>0</v>
      </c>
      <c r="U3621" s="39">
        <v>0</v>
      </c>
      <c r="V3621" s="39">
        <v>0</v>
      </c>
    </row>
    <row r="3622" spans="1:22" x14ac:dyDescent="0.3">
      <c r="A3622" s="22">
        <f>VLOOKUP(lex_jul_2014[[#This Row],[Locationid]],[1]LibPAS_data!$A$2:$D$264,4,FALSE)</f>
        <v>102303</v>
      </c>
      <c r="B3622" s="10" t="str">
        <f>TEXT(C3622,"yyyy")&amp;"-"&amp;"Q"&amp;LOOKUP(MONTH(C3622),{1,4,7,10},{1,2,3,4})</f>
        <v>2017-Q1</v>
      </c>
      <c r="C3622" s="19">
        <v>42767</v>
      </c>
      <c r="D3622" s="7">
        <f>YEAR(DATE(YEAR(lex_jul_2014[[#This Row],[Date]]),MONTH(lex_jul_2014[[#This Row],[Date]])+6,1))</f>
        <v>2017</v>
      </c>
      <c r="E3622" s="39" t="str">
        <f>TEXT(lex_jul_2014[[#This Row],[Date]],"YYYY")</f>
        <v>2017</v>
      </c>
      <c r="F3622" s="39" t="str">
        <f>TEXT(lex_jul_2014[[#This Row],[Date]],"MMM")</f>
        <v>Feb</v>
      </c>
      <c r="G3622" s="28" t="str">
        <f>VLOOKUP(K3622,[1]LibPAS_data!$A$2:$C$600,3,FALSE)</f>
        <v>Maricopa</v>
      </c>
      <c r="H3622" s="39">
        <v>14479</v>
      </c>
      <c r="I3622" s="7" t="s">
        <v>102</v>
      </c>
      <c r="J3622" s="28" t="str">
        <f>VLOOKUP(K3622,[1]LibPAS_data!$A$2:$C$601,2,FALSE)</f>
        <v xml:space="preserve">Glendale Public Library </v>
      </c>
      <c r="K3622" s="13" t="s">
        <v>192</v>
      </c>
      <c r="M3622" s="39" t="s">
        <v>266</v>
      </c>
      <c r="N3622" s="39"/>
      <c r="O3622" s="39"/>
      <c r="P3622" s="39">
        <v>1</v>
      </c>
      <c r="Q3622" s="39">
        <v>1</v>
      </c>
      <c r="R3622" s="39">
        <v>2</v>
      </c>
      <c r="S3622" s="39">
        <v>0</v>
      </c>
      <c r="T3622" s="39">
        <v>1</v>
      </c>
      <c r="U3622" s="39">
        <v>0</v>
      </c>
      <c r="V3622" s="39">
        <v>0</v>
      </c>
    </row>
    <row r="3623" spans="1:22" x14ac:dyDescent="0.3">
      <c r="A3623" s="22" t="e">
        <f>VLOOKUP(lex_jul_2014[[#This Row],[Locationid]],[1]LibPAS_data!$A$2:$D$264,4,FALSE)</f>
        <v>#N/A</v>
      </c>
      <c r="B3623" s="10" t="str">
        <f>TEXT(C3623,"yyyy")&amp;"-"&amp;"Q"&amp;LOOKUP(MONTH(C3623),{1,4,7,10},{1,2,3,4})</f>
        <v>2017-Q1</v>
      </c>
      <c r="C3623" s="19">
        <v>42767</v>
      </c>
      <c r="D3623" s="7">
        <f>YEAR(DATE(YEAR(lex_jul_2014[[#This Row],[Date]]),MONTH(lex_jul_2014[[#This Row],[Date]])+6,1))</f>
        <v>2017</v>
      </c>
      <c r="E3623" s="39" t="str">
        <f>TEXT(lex_jul_2014[[#This Row],[Date]],"YYYY")</f>
        <v>2017</v>
      </c>
      <c r="F3623" s="39" t="str">
        <f>TEXT(lex_jul_2014[[#This Row],[Date]],"MMM")</f>
        <v>Feb</v>
      </c>
      <c r="G3623" s="28" t="str">
        <f>VLOOKUP(K3623,[1]LibPAS_data!$A$2:$C$600,3,FALSE)</f>
        <v>Coconino</v>
      </c>
      <c r="H3623" s="39">
        <v>14456</v>
      </c>
      <c r="I3623" s="7" t="s">
        <v>67</v>
      </c>
      <c r="J3623" s="28" t="str">
        <f>VLOOKUP(K3623,[1]LibPAS_data!$A$2:$C$601,2,FALSE)</f>
        <v>Grand Canyon Community Library</v>
      </c>
      <c r="K3623" s="13" t="s">
        <v>193</v>
      </c>
      <c r="M3623" s="39" t="s">
        <v>266</v>
      </c>
      <c r="N3623" s="39"/>
      <c r="O3623" s="39"/>
      <c r="P3623" s="39">
        <v>0</v>
      </c>
      <c r="Q3623" s="39">
        <v>0</v>
      </c>
      <c r="R3623" s="39">
        <v>0</v>
      </c>
      <c r="S3623" s="39">
        <v>0</v>
      </c>
      <c r="T3623" s="39">
        <v>0</v>
      </c>
      <c r="U3623" s="39">
        <v>0</v>
      </c>
      <c r="V3623" s="39">
        <v>0</v>
      </c>
    </row>
    <row r="3624" spans="1:22" x14ac:dyDescent="0.3">
      <c r="A3624" s="22" t="e">
        <f>VLOOKUP(lex_jul_2014[[#This Row],[Locationid]],[1]LibPAS_data!$A$2:$D$264,4,FALSE)</f>
        <v>#N/A</v>
      </c>
      <c r="B3624" s="10" t="str">
        <f>TEXT(C3624,"yyyy")&amp;"-"&amp;"Q"&amp;LOOKUP(MONTH(C3624),{1,4,7,10},{1,2,3,4})</f>
        <v>2017-Q1</v>
      </c>
      <c r="C3624" s="19">
        <v>42767</v>
      </c>
      <c r="D3624" s="7">
        <f>YEAR(DATE(YEAR(lex_jul_2014[[#This Row],[Date]]),MONTH(lex_jul_2014[[#This Row],[Date]])+6,1))</f>
        <v>2017</v>
      </c>
      <c r="E3624" s="39" t="str">
        <f>TEXT(lex_jul_2014[[#This Row],[Date]],"YYYY")</f>
        <v>2017</v>
      </c>
      <c r="F3624" s="39" t="str">
        <f>TEXT(lex_jul_2014[[#This Row],[Date]],"MMM")</f>
        <v>Feb</v>
      </c>
      <c r="G3624" s="28" t="str">
        <f>VLOOKUP(K3624,[1]LibPAS_data!$A$2:$C$600,3,FALSE)</f>
        <v>Greenlee</v>
      </c>
      <c r="H3624" s="39">
        <v>14366</v>
      </c>
      <c r="I3624" s="7" t="s">
        <v>73</v>
      </c>
      <c r="J3624" s="28" t="str">
        <f>VLOOKUP(K3624,[1]LibPAS_data!$A$2:$C$601,2,FALSE)</f>
        <v>Greenlee County Library</v>
      </c>
      <c r="K3624" s="13" t="s">
        <v>194</v>
      </c>
      <c r="M3624" s="39" t="s">
        <v>266</v>
      </c>
      <c r="N3624" s="39"/>
      <c r="O3624" s="39"/>
      <c r="P3624" s="39">
        <v>0</v>
      </c>
      <c r="Q3624" s="39">
        <v>0</v>
      </c>
      <c r="R3624" s="39">
        <v>0</v>
      </c>
      <c r="S3624" s="39">
        <v>0</v>
      </c>
      <c r="T3624" s="39">
        <v>0</v>
      </c>
      <c r="U3624" s="39">
        <v>0</v>
      </c>
      <c r="V3624" s="39">
        <v>0</v>
      </c>
    </row>
    <row r="3625" spans="1:22" x14ac:dyDescent="0.3">
      <c r="A3625" s="22">
        <f>VLOOKUP(lex_jul_2014[[#This Row],[Locationid]],[1]LibPAS_data!$A$2:$D$264,4,FALSE)</f>
        <v>2397</v>
      </c>
      <c r="B3625" s="10" t="str">
        <f>TEXT(C3625,"yyyy")&amp;"-"&amp;"Q"&amp;LOOKUP(MONTH(C3625),{1,4,7,10},{1,2,3,4})</f>
        <v>2017-Q1</v>
      </c>
      <c r="C3625" s="19">
        <v>42767</v>
      </c>
      <c r="D3625" s="7">
        <f>YEAR(DATE(YEAR(lex_jul_2014[[#This Row],[Date]]),MONTH(lex_jul_2014[[#This Row],[Date]])+6,1))</f>
        <v>2017</v>
      </c>
      <c r="E3625" s="39" t="str">
        <f>TEXT(lex_jul_2014[[#This Row],[Date]],"YYYY")</f>
        <v>2017</v>
      </c>
      <c r="F3625" s="39" t="str">
        <f>TEXT(lex_jul_2014[[#This Row],[Date]],"MMM")</f>
        <v>Feb</v>
      </c>
      <c r="G3625" s="28" t="str">
        <f>VLOOKUP(K3625,[1]LibPAS_data!$A$2:$C$600,3,FALSE)</f>
        <v>Navajo</v>
      </c>
      <c r="H3625" s="39">
        <v>14496</v>
      </c>
      <c r="I3625" s="7" t="s">
        <v>118</v>
      </c>
      <c r="J3625" s="28" t="str">
        <f>VLOOKUP(K3625,[1]LibPAS_data!$A$2:$C$601,2,FALSE)</f>
        <v>Holbrook Public Library</v>
      </c>
      <c r="K3625" s="13" t="s">
        <v>195</v>
      </c>
      <c r="M3625" s="39" t="s">
        <v>266</v>
      </c>
      <c r="N3625" s="39"/>
      <c r="O3625" s="39"/>
      <c r="P3625" s="39">
        <v>0</v>
      </c>
      <c r="Q3625" s="39">
        <v>0</v>
      </c>
      <c r="R3625" s="39">
        <v>0</v>
      </c>
      <c r="S3625" s="39">
        <v>0</v>
      </c>
      <c r="T3625" s="39">
        <v>0</v>
      </c>
      <c r="U3625" s="39">
        <v>0</v>
      </c>
      <c r="V3625" s="39">
        <v>0</v>
      </c>
    </row>
    <row r="3626" spans="1:22" x14ac:dyDescent="0.3">
      <c r="A3626" s="22">
        <f>VLOOKUP(lex_jul_2014[[#This Row],[Locationid]],[1]LibPAS_data!$A$2:$D$264,4,FALSE)</f>
        <v>1827</v>
      </c>
      <c r="B3626" s="10" t="str">
        <f>TEXT(C3626,"yyyy")&amp;"-"&amp;"Q"&amp;LOOKUP(MONTH(C3626),{1,4,7,10},{1,2,3,4})</f>
        <v>2017-Q1</v>
      </c>
      <c r="C3626" s="19">
        <v>42767</v>
      </c>
      <c r="D3626" s="7">
        <f>YEAR(DATE(YEAR(lex_jul_2014[[#This Row],[Date]]),MONTH(lex_jul_2014[[#This Row],[Date]])+6,1))</f>
        <v>2017</v>
      </c>
      <c r="E3626" s="39" t="str">
        <f>TEXT(lex_jul_2014[[#This Row],[Date]],"YYYY")</f>
        <v>2017</v>
      </c>
      <c r="F3626" s="39" t="str">
        <f>TEXT(lex_jul_2014[[#This Row],[Date]],"MMM")</f>
        <v>Feb</v>
      </c>
      <c r="G3626" s="28" t="str">
        <f>VLOOKUP(K3626,[1]LibPAS_data!$A$2:$C$600,3,FALSE)</f>
        <v>Navajo</v>
      </c>
      <c r="H3626" s="39">
        <v>14497</v>
      </c>
      <c r="I3626" s="7" t="s">
        <v>119</v>
      </c>
      <c r="J3626" s="28" t="str">
        <f>VLOOKUP(K3626,[1]LibPAS_data!$A$2:$C$601,2,FALSE)</f>
        <v>Hopi Public Library</v>
      </c>
      <c r="K3626" s="13" t="s">
        <v>196</v>
      </c>
      <c r="M3626" s="39" t="s">
        <v>266</v>
      </c>
      <c r="N3626" s="39"/>
      <c r="O3626" s="39"/>
      <c r="P3626" s="39">
        <v>0</v>
      </c>
      <c r="Q3626" s="39">
        <v>0</v>
      </c>
      <c r="R3626" s="39">
        <v>0</v>
      </c>
      <c r="S3626" s="39">
        <v>0</v>
      </c>
      <c r="T3626" s="39">
        <v>0</v>
      </c>
      <c r="U3626" s="39">
        <v>0</v>
      </c>
      <c r="V3626" s="39">
        <v>0</v>
      </c>
    </row>
    <row r="3627" spans="1:22" x14ac:dyDescent="0.3">
      <c r="A3627" s="22">
        <f>VLOOKUP(lex_jul_2014[[#This Row],[Locationid]],[1]LibPAS_data!$A$2:$D$264,4,FALSE)</f>
        <v>1694</v>
      </c>
      <c r="B3627" s="10" t="str">
        <f>TEXT(C3627,"yyyy")&amp;"-"&amp;"Q"&amp;LOOKUP(MONTH(C3627),{1,4,7,10},{1,2,3,4})</f>
        <v>2017-Q1</v>
      </c>
      <c r="C3627" s="19">
        <v>42767</v>
      </c>
      <c r="D3627" s="7">
        <f>YEAR(DATE(YEAR(lex_jul_2014[[#This Row],[Date]]),MONTH(lex_jul_2014[[#This Row],[Date]])+6,1))</f>
        <v>2017</v>
      </c>
      <c r="E3627" s="39" t="str">
        <f>TEXT(lex_jul_2014[[#This Row],[Date]],"YYYY")</f>
        <v>2017</v>
      </c>
      <c r="F3627" s="39" t="str">
        <f>TEXT(lex_jul_2014[[#This Row],[Date]],"MMM")</f>
        <v>Feb</v>
      </c>
      <c r="G3627" s="28" t="str">
        <f>VLOOKUP(K3627,[1]LibPAS_data!$A$2:$C$600,3,FALSE)</f>
        <v>Cochise</v>
      </c>
      <c r="H3627" s="39">
        <v>14449</v>
      </c>
      <c r="I3627" s="7" t="s">
        <v>83</v>
      </c>
      <c r="J3627" s="28" t="str">
        <f>VLOOKUP(K3627,[1]LibPAS_data!$A$2:$C$601,2,FALSE)</f>
        <v>Huachuca City Public Library</v>
      </c>
      <c r="K3627" s="13" t="s">
        <v>197</v>
      </c>
      <c r="M3627" s="39" t="s">
        <v>266</v>
      </c>
      <c r="N3627" s="39"/>
      <c r="O3627" s="39"/>
      <c r="P3627" s="39">
        <v>0</v>
      </c>
      <c r="Q3627" s="39">
        <v>0</v>
      </c>
      <c r="R3627" s="39">
        <v>0</v>
      </c>
      <c r="S3627" s="39">
        <v>0</v>
      </c>
      <c r="T3627" s="39">
        <v>0</v>
      </c>
      <c r="U3627" s="39">
        <v>0</v>
      </c>
      <c r="V3627" s="39">
        <v>0</v>
      </c>
    </row>
    <row r="3628" spans="1:22" x14ac:dyDescent="0.3">
      <c r="A3628" s="22" t="str">
        <f>VLOOKUP(lex_jul_2014[[#This Row],[Locationid]],[1]LibPAS_data!$A$2:$D$264,4,FALSE)</f>
        <v>N/A</v>
      </c>
      <c r="B3628" s="10" t="str">
        <f>TEXT(C3628,"yyyy")&amp;"-"&amp;"Q"&amp;LOOKUP(MONTH(C3628),{1,4,7,10},{1,2,3,4})</f>
        <v>2017-Q1</v>
      </c>
      <c r="C3628" s="19">
        <v>42767</v>
      </c>
      <c r="D3628" s="7">
        <f>YEAR(DATE(YEAR(lex_jul_2014[[#This Row],[Date]]),MONTH(lex_jul_2014[[#This Row],[Date]])+6,1))</f>
        <v>2017</v>
      </c>
      <c r="E3628" s="39" t="str">
        <f>TEXT(lex_jul_2014[[#This Row],[Date]],"YYYY")</f>
        <v>2017</v>
      </c>
      <c r="F3628" s="39" t="str">
        <f>TEXT(lex_jul_2014[[#This Row],[Date]],"MMM")</f>
        <v>Feb</v>
      </c>
      <c r="G3628" s="28" t="str">
        <f>VLOOKUP(K3628,[1]LibPAS_data!$A$2:$C$600,3,FALSE)</f>
        <v>Pinal</v>
      </c>
      <c r="H3628" s="39">
        <v>14442</v>
      </c>
      <c r="I3628" s="7" t="s">
        <v>12</v>
      </c>
      <c r="J3628" s="28" t="str">
        <f>VLOOKUP(K3628,[1]LibPAS_data!$A$2:$C$601,2,FALSE)</f>
        <v>Ira H. Hayes Memorial Library</v>
      </c>
      <c r="K3628" s="13" t="s">
        <v>198</v>
      </c>
      <c r="M3628" s="39" t="s">
        <v>266</v>
      </c>
      <c r="N3628" s="39"/>
      <c r="O3628" s="39"/>
      <c r="P3628" s="39">
        <v>0</v>
      </c>
      <c r="Q3628" s="39">
        <v>0</v>
      </c>
      <c r="R3628" s="39">
        <v>0</v>
      </c>
      <c r="S3628" s="39">
        <v>0</v>
      </c>
      <c r="T3628" s="39">
        <v>0</v>
      </c>
      <c r="U3628" s="39">
        <v>0</v>
      </c>
      <c r="V3628" s="39">
        <v>0</v>
      </c>
    </row>
    <row r="3629" spans="1:22" x14ac:dyDescent="0.3">
      <c r="A3629" s="22">
        <f>VLOOKUP(lex_jul_2014[[#This Row],[Locationid]],[1]LibPAS_data!$A$2:$D$264,4,FALSE)</f>
        <v>2991</v>
      </c>
      <c r="B3629" s="10" t="str">
        <f>TEXT(C3629,"yyyy")&amp;"-"&amp;"Q"&amp;LOOKUP(MONTH(C3629),{1,4,7,10},{1,2,3,4})</f>
        <v>2017-Q1</v>
      </c>
      <c r="C3629" s="19">
        <v>42767</v>
      </c>
      <c r="D3629" s="7">
        <f>YEAR(DATE(YEAR(lex_jul_2014[[#This Row],[Date]]),MONTH(lex_jul_2014[[#This Row],[Date]])+6,1))</f>
        <v>2017</v>
      </c>
      <c r="E3629" s="39" t="str">
        <f>TEXT(lex_jul_2014[[#This Row],[Date]],"YYYY")</f>
        <v>2017</v>
      </c>
      <c r="F3629" s="39" t="str">
        <f>TEXT(lex_jul_2014[[#This Row],[Date]],"MMM")</f>
        <v>Feb</v>
      </c>
      <c r="G3629" s="28" t="str">
        <f>VLOOKUP(K3629,[1]LibPAS_data!$A$2:$C$600,3,FALSE)</f>
        <v>Gila</v>
      </c>
      <c r="H3629" s="39">
        <v>14461</v>
      </c>
      <c r="I3629" s="7" t="s">
        <v>88</v>
      </c>
      <c r="J3629" s="28" t="str">
        <f>VLOOKUP(K3629,[1]LibPAS_data!$A$2:$C$601,2,FALSE)</f>
        <v>Isabelle Hunt Memorial Public Library</v>
      </c>
      <c r="K3629" s="13" t="s">
        <v>199</v>
      </c>
      <c r="M3629" s="39" t="s">
        <v>266</v>
      </c>
      <c r="N3629" s="39"/>
      <c r="O3629" s="39"/>
      <c r="P3629" s="39">
        <v>0</v>
      </c>
      <c r="Q3629" s="39">
        <v>0</v>
      </c>
      <c r="R3629" s="39">
        <v>0</v>
      </c>
      <c r="S3629" s="39">
        <v>0</v>
      </c>
      <c r="T3629" s="39">
        <v>0</v>
      </c>
      <c r="U3629" s="39">
        <v>0</v>
      </c>
      <c r="V3629" s="39">
        <v>0</v>
      </c>
    </row>
    <row r="3630" spans="1:22" x14ac:dyDescent="0.3">
      <c r="A3630" s="22">
        <f>VLOOKUP(lex_jul_2014[[#This Row],[Locationid]],[1]LibPAS_data!$A$2:$D$264,4,FALSE)</f>
        <v>663</v>
      </c>
      <c r="B3630" s="10" t="str">
        <f>TEXT(C3630,"yyyy")&amp;"-"&amp;"Q"&amp;LOOKUP(MONTH(C3630),{1,4,7,10},{1,2,3,4})</f>
        <v>2017-Q1</v>
      </c>
      <c r="C3630" s="19">
        <v>42767</v>
      </c>
      <c r="D3630" s="7">
        <f>YEAR(DATE(YEAR(lex_jul_2014[[#This Row],[Date]]),MONTH(lex_jul_2014[[#This Row],[Date]])+6,1))</f>
        <v>2017</v>
      </c>
      <c r="E3630" s="39" t="str">
        <f>TEXT(lex_jul_2014[[#This Row],[Date]],"YYYY")</f>
        <v>2017</v>
      </c>
      <c r="F3630" s="39" t="str">
        <f>TEXT(lex_jul_2014[[#This Row],[Date]],"MMM")</f>
        <v>Feb</v>
      </c>
      <c r="G3630" s="28" t="str">
        <f>VLOOKUP(K3630,[1]LibPAS_data!$A$2:$C$600,3,FALSE)</f>
        <v>Yavapai</v>
      </c>
      <c r="H3630" s="39">
        <v>14523</v>
      </c>
      <c r="I3630" s="7" t="s">
        <v>46</v>
      </c>
      <c r="J3630" s="28" t="str">
        <f>VLOOKUP(K3630,[1]LibPAS_data!$A$2:$C$601,2,FALSE)</f>
        <v>Jerome Public</v>
      </c>
      <c r="K3630" s="13" t="s">
        <v>200</v>
      </c>
      <c r="M3630" s="39" t="s">
        <v>266</v>
      </c>
      <c r="N3630" s="39"/>
      <c r="O3630" s="39"/>
      <c r="P3630" s="39">
        <v>0</v>
      </c>
      <c r="Q3630" s="39">
        <v>0</v>
      </c>
      <c r="R3630" s="39">
        <v>0</v>
      </c>
      <c r="S3630" s="39">
        <v>0</v>
      </c>
      <c r="T3630" s="39">
        <v>0</v>
      </c>
      <c r="U3630" s="39">
        <v>0</v>
      </c>
      <c r="V3630" s="39">
        <v>0</v>
      </c>
    </row>
    <row r="3631" spans="1:22" x14ac:dyDescent="0.3">
      <c r="A3631" s="22" t="str">
        <f>VLOOKUP(lex_jul_2014[[#This Row],[Locationid]],[1]LibPAS_data!$A$2:$D$264,4,FALSE)</f>
        <v>N/A</v>
      </c>
      <c r="B3631" s="10" t="str">
        <f>TEXT(C3631,"yyyy")&amp;"-"&amp;"Q"&amp;LOOKUP(MONTH(C3631),{1,4,7,10},{1,2,3,4})</f>
        <v>2017-Q1</v>
      </c>
      <c r="C3631" s="19">
        <v>42767</v>
      </c>
      <c r="D3631" s="7">
        <f>YEAR(DATE(YEAR(lex_jul_2014[[#This Row],[Date]]),MONTH(lex_jul_2014[[#This Row],[Date]])+6,1))</f>
        <v>2017</v>
      </c>
      <c r="E3631" s="39" t="str">
        <f>TEXT(lex_jul_2014[[#This Row],[Date]],"YYYY")</f>
        <v>2017</v>
      </c>
      <c r="F3631" s="39" t="str">
        <f>TEXT(lex_jul_2014[[#This Row],[Date]],"MMM")</f>
        <v>Feb</v>
      </c>
      <c r="G3631" s="28" t="str">
        <f>VLOOKUP(K3631,[1]LibPAS_data!$A$2:$C$600,3,FALSE)</f>
        <v>Mohave</v>
      </c>
      <c r="H3631" s="39">
        <v>14490</v>
      </c>
      <c r="I3631" s="7" t="s">
        <v>31</v>
      </c>
      <c r="J3631" s="28" t="str">
        <f>VLOOKUP(K3631,[1]LibPAS_data!$A$2:$C$601,2,FALSE)</f>
        <v>Kaibab Paiute Public Library</v>
      </c>
      <c r="K3631" s="13" t="s">
        <v>201</v>
      </c>
      <c r="M3631" s="39" t="s">
        <v>266</v>
      </c>
      <c r="N3631" s="39"/>
      <c r="O3631" s="39"/>
      <c r="P3631" s="39">
        <v>0</v>
      </c>
      <c r="Q3631" s="39">
        <v>0</v>
      </c>
      <c r="R3631" s="39">
        <v>0</v>
      </c>
      <c r="S3631" s="39">
        <v>0</v>
      </c>
      <c r="T3631" s="39">
        <v>0</v>
      </c>
      <c r="U3631" s="39">
        <v>0</v>
      </c>
      <c r="V3631" s="39">
        <v>0</v>
      </c>
    </row>
    <row r="3632" spans="1:22" x14ac:dyDescent="0.3">
      <c r="A3632" s="22" t="e">
        <f>VLOOKUP(lex_jul_2014[[#This Row],[Locationid]],[1]LibPAS_data!$A$2:$D$264,4,FALSE)</f>
        <v>#N/A</v>
      </c>
      <c r="B3632" s="10" t="str">
        <f>TEXT(C3632,"yyyy")&amp;"-"&amp;"Q"&amp;LOOKUP(MONTH(C3632),{1,4,7,10},{1,2,3,4})</f>
        <v>2017-Q1</v>
      </c>
      <c r="C3632" s="19">
        <v>42767</v>
      </c>
      <c r="D3632" s="7">
        <f>YEAR(DATE(YEAR(lex_jul_2014[[#This Row],[Date]]),MONTH(lex_jul_2014[[#This Row],[Date]])+6,1))</f>
        <v>2017</v>
      </c>
      <c r="E3632" s="39" t="str">
        <f>TEXT(lex_jul_2014[[#This Row],[Date]],"YYYY")</f>
        <v>2017</v>
      </c>
      <c r="F3632" s="39" t="str">
        <f>TEXT(lex_jul_2014[[#This Row],[Date]],"MMM")</f>
        <v>Feb</v>
      </c>
      <c r="G3632" s="28" t="str">
        <f>VLOOKUP(K3632,[1]LibPAS_data!$A$2:$C$600,3,FALSE)</f>
        <v>Navajo</v>
      </c>
      <c r="H3632" s="39">
        <v>14498</v>
      </c>
      <c r="I3632" s="7" t="s">
        <v>125</v>
      </c>
      <c r="J3632" s="28" t="str">
        <f>VLOOKUP(K3632,[1]LibPAS_data!$A$2:$C$601,2,FALSE)</f>
        <v>Kayenta Community Library</v>
      </c>
      <c r="K3632" s="13" t="s">
        <v>202</v>
      </c>
      <c r="M3632" s="39" t="s">
        <v>266</v>
      </c>
      <c r="N3632" s="39"/>
      <c r="O3632" s="39"/>
      <c r="P3632" s="39">
        <v>0</v>
      </c>
      <c r="Q3632" s="39">
        <v>0</v>
      </c>
      <c r="R3632" s="39">
        <v>0</v>
      </c>
      <c r="S3632" s="39">
        <v>0</v>
      </c>
      <c r="T3632" s="39">
        <v>0</v>
      </c>
      <c r="U3632" s="39">
        <v>0</v>
      </c>
      <c r="V3632" s="39">
        <v>0</v>
      </c>
    </row>
    <row r="3633" spans="1:22" x14ac:dyDescent="0.3">
      <c r="A3633" s="22">
        <f>VLOOKUP(lex_jul_2014[[#This Row],[Locationid]],[1]LibPAS_data!$A$2:$D$264,4,FALSE)</f>
        <v>1024</v>
      </c>
      <c r="B3633" s="10" t="str">
        <f>TEXT(C3633,"yyyy")&amp;"-"&amp;"Q"&amp;LOOKUP(MONTH(C3633),{1,4,7,10},{1,2,3,4})</f>
        <v>2017-Q1</v>
      </c>
      <c r="C3633" s="19">
        <v>42767</v>
      </c>
      <c r="D3633" s="7">
        <f>YEAR(DATE(YEAR(lex_jul_2014[[#This Row],[Date]]),MONTH(lex_jul_2014[[#This Row],[Date]])+6,1))</f>
        <v>2017</v>
      </c>
      <c r="E3633" s="39" t="str">
        <f>TEXT(lex_jul_2014[[#This Row],[Date]],"YYYY")</f>
        <v>2017</v>
      </c>
      <c r="F3633" s="39" t="str">
        <f>TEXT(lex_jul_2014[[#This Row],[Date]],"MMM")</f>
        <v>Feb</v>
      </c>
      <c r="G3633" s="28" t="str">
        <f>VLOOKUP(K3633,[1]LibPAS_data!$A$2:$C$600,3,FALSE)</f>
        <v>Pinal</v>
      </c>
      <c r="H3633" s="39">
        <v>13839</v>
      </c>
      <c r="I3633" s="7" t="s">
        <v>22</v>
      </c>
      <c r="J3633" s="28" t="str">
        <f>VLOOKUP(K3633,[1]LibPAS_data!$A$2:$C$601,2,FALSE)</f>
        <v>Kearny Public Library</v>
      </c>
      <c r="K3633" s="13" t="s">
        <v>203</v>
      </c>
      <c r="M3633" s="39" t="s">
        <v>266</v>
      </c>
      <c r="N3633" s="39"/>
      <c r="O3633" s="39"/>
      <c r="P3633" s="39">
        <v>0</v>
      </c>
      <c r="Q3633" s="39">
        <v>0</v>
      </c>
      <c r="R3633" s="39">
        <v>0</v>
      </c>
      <c r="S3633" s="39">
        <v>0</v>
      </c>
      <c r="T3633" s="39">
        <v>0</v>
      </c>
      <c r="U3633" s="39">
        <v>0</v>
      </c>
      <c r="V3633" s="39">
        <v>0</v>
      </c>
    </row>
    <row r="3634" spans="1:22" x14ac:dyDescent="0.3">
      <c r="A3634" s="22">
        <f>VLOOKUP(lex_jul_2014[[#This Row],[Locationid]],[1]LibPAS_data!$A$2:$D$264,4,FALSE)</f>
        <v>3139</v>
      </c>
      <c r="B3634" s="10" t="str">
        <f>TEXT(C3634,"yyyy")&amp;"-"&amp;"Q"&amp;LOOKUP(MONTH(C3634),{1,4,7,10},{1,2,3,4})</f>
        <v>2017-Q1</v>
      </c>
      <c r="C3634" s="19">
        <v>42767</v>
      </c>
      <c r="D3634" s="7">
        <f>YEAR(DATE(YEAR(lex_jul_2014[[#This Row],[Date]]),MONTH(lex_jul_2014[[#This Row],[Date]])+6,1))</f>
        <v>2017</v>
      </c>
      <c r="E3634" s="39" t="str">
        <f>TEXT(lex_jul_2014[[#This Row],[Date]],"YYYY")</f>
        <v>2017</v>
      </c>
      <c r="F3634" s="39" t="str">
        <f>TEXT(lex_jul_2014[[#This Row],[Date]],"MMM")</f>
        <v>Feb</v>
      </c>
      <c r="G3634" s="28" t="str">
        <f>VLOOKUP(K3634,[1]LibPAS_data!$A$2:$C$600,3,FALSE)</f>
        <v>La Paz</v>
      </c>
      <c r="H3634" s="39">
        <v>14475</v>
      </c>
      <c r="I3634" s="7" t="s">
        <v>281</v>
      </c>
      <c r="J3634" s="28" t="str">
        <f>VLOOKUP(K3634,[1]LibPAS_data!$A$2:$C$601,2,FALSE)</f>
        <v>La Paz County Library Services</v>
      </c>
      <c r="K3634" s="13" t="s">
        <v>285</v>
      </c>
      <c r="M3634" s="39" t="s">
        <v>266</v>
      </c>
      <c r="N3634" s="39"/>
      <c r="O3634" s="39"/>
      <c r="P3634" s="39">
        <v>0</v>
      </c>
      <c r="Q3634" s="39">
        <v>0</v>
      </c>
      <c r="R3634" s="39">
        <v>0</v>
      </c>
      <c r="S3634" s="39">
        <v>0</v>
      </c>
      <c r="T3634" s="39">
        <v>0</v>
      </c>
      <c r="U3634" s="39">
        <v>0</v>
      </c>
      <c r="V3634" s="39">
        <v>0</v>
      </c>
    </row>
    <row r="3635" spans="1:22" x14ac:dyDescent="0.3">
      <c r="A3635" s="22">
        <f>VLOOKUP(lex_jul_2014[[#This Row],[Locationid]],[1]LibPAS_data!$A$2:$D$264,4,FALSE)</f>
        <v>4423</v>
      </c>
      <c r="B3635" s="10" t="str">
        <f>TEXT(C3635,"yyyy")&amp;"-"&amp;"Q"&amp;LOOKUP(MONTH(C3635),{1,4,7,10},{1,2,3,4})</f>
        <v>2017-Q1</v>
      </c>
      <c r="C3635" s="19">
        <v>42767</v>
      </c>
      <c r="D3635" s="7">
        <f>YEAR(DATE(YEAR(lex_jul_2014[[#This Row],[Date]]),MONTH(lex_jul_2014[[#This Row],[Date]])+6,1))</f>
        <v>2017</v>
      </c>
      <c r="E3635" s="39" t="str">
        <f>TEXT(lex_jul_2014[[#This Row],[Date]],"YYYY")</f>
        <v>2017</v>
      </c>
      <c r="F3635" s="39" t="str">
        <f>TEXT(lex_jul_2014[[#This Row],[Date]],"MMM")</f>
        <v>Feb</v>
      </c>
      <c r="G3635" s="28" t="str">
        <f>VLOOKUP(K3635,[1]LibPAS_data!$A$2:$C$600,3,FALSE)</f>
        <v>Navajo</v>
      </c>
      <c r="H3635" s="39">
        <v>14507</v>
      </c>
      <c r="I3635" s="7" t="s">
        <v>123</v>
      </c>
      <c r="J3635" s="28" t="str">
        <f>VLOOKUP(K3635,[1]LibPAS_data!$A$2:$C$601,2,FALSE)</f>
        <v>Larson Memorial Public Library</v>
      </c>
      <c r="K3635" s="13" t="s">
        <v>204</v>
      </c>
      <c r="M3635" s="39" t="s">
        <v>266</v>
      </c>
      <c r="N3635" s="39"/>
      <c r="O3635" s="39"/>
      <c r="P3635" s="39">
        <v>0</v>
      </c>
      <c r="Q3635" s="39">
        <v>0</v>
      </c>
      <c r="R3635" s="39">
        <v>0</v>
      </c>
      <c r="S3635" s="39">
        <v>0</v>
      </c>
      <c r="T3635" s="39">
        <v>0</v>
      </c>
      <c r="U3635" s="39">
        <v>0</v>
      </c>
      <c r="V3635" s="39">
        <v>0</v>
      </c>
    </row>
    <row r="3636" spans="1:22" x14ac:dyDescent="0.3">
      <c r="A3636" s="22">
        <f>VLOOKUP(lex_jul_2014[[#This Row],[Locationid]],[1]LibPAS_data!$A$2:$D$264,4,FALSE)</f>
        <v>1032</v>
      </c>
      <c r="B3636" s="10" t="str">
        <f>TEXT(C3636,"yyyy")&amp;"-"&amp;"Q"&amp;LOOKUP(MONTH(C3636),{1,4,7,10},{1,2,3,4})</f>
        <v>2017-Q1</v>
      </c>
      <c r="C3636" s="19">
        <v>42767</v>
      </c>
      <c r="D3636" s="7">
        <f>YEAR(DATE(YEAR(lex_jul_2014[[#This Row],[Date]]),MONTH(lex_jul_2014[[#This Row],[Date]])+6,1))</f>
        <v>2017</v>
      </c>
      <c r="E3636" s="39" t="str">
        <f>TEXT(lex_jul_2014[[#This Row],[Date]],"YYYY")</f>
        <v>2017</v>
      </c>
      <c r="F3636" s="39" t="str">
        <f>TEXT(lex_jul_2014[[#This Row],[Date]],"MMM")</f>
        <v>Feb</v>
      </c>
      <c r="G3636" s="28" t="str">
        <f>VLOOKUP(K3636,[1]LibPAS_data!$A$2:$C$600,3,FALSE)</f>
        <v>Pinal</v>
      </c>
      <c r="H3636" s="39">
        <v>13841</v>
      </c>
      <c r="I3636" s="7" t="s">
        <v>24</v>
      </c>
      <c r="J3636" s="28" t="str">
        <f>VLOOKUP(K3636,[1]LibPAS_data!$A$2:$C$601,2,FALSE)</f>
        <v>Mammoth Public Library</v>
      </c>
      <c r="K3636" s="13" t="s">
        <v>205</v>
      </c>
      <c r="M3636" s="39" t="s">
        <v>266</v>
      </c>
      <c r="N3636" s="39"/>
      <c r="O3636" s="39"/>
      <c r="P3636" s="39">
        <v>0</v>
      </c>
      <c r="Q3636" s="39">
        <v>0</v>
      </c>
      <c r="R3636" s="39">
        <v>0</v>
      </c>
      <c r="S3636" s="39">
        <v>0</v>
      </c>
      <c r="T3636" s="39">
        <v>0</v>
      </c>
      <c r="U3636" s="39">
        <v>0</v>
      </c>
      <c r="V3636" s="39">
        <v>0</v>
      </c>
    </row>
    <row r="3637" spans="1:22" x14ac:dyDescent="0.3">
      <c r="A3637" s="22">
        <f>VLOOKUP(lex_jul_2014[[#This Row],[Locationid]],[1]LibPAS_data!$A$2:$D$264,4,FALSE)</f>
        <v>145358</v>
      </c>
      <c r="B3637" s="10" t="str">
        <f>TEXT(C3637,"yyyy")&amp;"-"&amp;"Q"&amp;LOOKUP(MONTH(C3637),{1,4,7,10},{1,2,3,4})</f>
        <v>2017-Q1</v>
      </c>
      <c r="C3637" s="19">
        <v>42767</v>
      </c>
      <c r="D3637" s="7">
        <f>YEAR(DATE(YEAR(lex_jul_2014[[#This Row],[Date]]),MONTH(lex_jul_2014[[#This Row],[Date]])+6,1))</f>
        <v>2017</v>
      </c>
      <c r="E3637" s="39" t="str">
        <f>TEXT(lex_jul_2014[[#This Row],[Date]],"YYYY")</f>
        <v>2017</v>
      </c>
      <c r="F3637" s="39" t="str">
        <f>TEXT(lex_jul_2014[[#This Row],[Date]],"MMM")</f>
        <v>Feb</v>
      </c>
      <c r="G3637" s="28" t="str">
        <f>VLOOKUP(K3637,[1]LibPAS_data!$A$2:$C$600,3,FALSE)</f>
        <v>Maricopa</v>
      </c>
      <c r="H3637" s="39">
        <v>13748</v>
      </c>
      <c r="I3637" s="7" t="s">
        <v>110</v>
      </c>
      <c r="J3637" s="28" t="str">
        <f>VLOOKUP(K3637,[1]LibPAS_data!$A$2:$C$601,2,FALSE)</f>
        <v>Maricopa County Library District</v>
      </c>
      <c r="K3637" s="13" t="s">
        <v>208</v>
      </c>
      <c r="M3637" s="39" t="s">
        <v>266</v>
      </c>
      <c r="N3637" s="39"/>
      <c r="O3637" s="39"/>
      <c r="P3637" s="39">
        <v>48</v>
      </c>
      <c r="Q3637" s="39">
        <v>20</v>
      </c>
      <c r="R3637" s="39">
        <v>132</v>
      </c>
      <c r="S3637" s="39">
        <v>1</v>
      </c>
      <c r="T3637" s="39">
        <v>7</v>
      </c>
      <c r="U3637" s="39">
        <v>11</v>
      </c>
      <c r="V3637" s="39">
        <v>15</v>
      </c>
    </row>
    <row r="3638" spans="1:22" x14ac:dyDescent="0.3">
      <c r="A3638" s="22">
        <f>VLOOKUP(lex_jul_2014[[#This Row],[Locationid]],[1]LibPAS_data!$A$2:$D$264,4,FALSE)</f>
        <v>33183</v>
      </c>
      <c r="B3638" s="10" t="str">
        <f>TEXT(C3638,"yyyy")&amp;"-"&amp;"Q"&amp;LOOKUP(MONTH(C3638),{1,4,7,10},{1,2,3,4})</f>
        <v>2017-Q1</v>
      </c>
      <c r="C3638" s="19">
        <v>42767</v>
      </c>
      <c r="D3638" s="7">
        <f>YEAR(DATE(YEAR(lex_jul_2014[[#This Row],[Date]]),MONTH(lex_jul_2014[[#This Row],[Date]])+6,1))</f>
        <v>2017</v>
      </c>
      <c r="E3638" s="39" t="str">
        <f>TEXT(lex_jul_2014[[#This Row],[Date]],"YYYY")</f>
        <v>2017</v>
      </c>
      <c r="F3638" s="39" t="str">
        <f>TEXT(lex_jul_2014[[#This Row],[Date]],"MMM")</f>
        <v>Feb</v>
      </c>
      <c r="G3638" s="28" t="str">
        <f>VLOOKUP(K3638,[1]LibPAS_data!$A$2:$C$600,3,FALSE)</f>
        <v>Pinal</v>
      </c>
      <c r="H3638" s="39">
        <v>13843</v>
      </c>
      <c r="I3638" s="7" t="s">
        <v>26</v>
      </c>
      <c r="J3638" s="28" t="str">
        <f>VLOOKUP(K3638,[1]LibPAS_data!$A$2:$C$601,2,FALSE)</f>
        <v>Maricopa Community Library</v>
      </c>
      <c r="K3638" s="13" t="s">
        <v>206</v>
      </c>
      <c r="M3638" s="39" t="s">
        <v>266</v>
      </c>
      <c r="N3638" s="39"/>
      <c r="O3638" s="39"/>
      <c r="P3638" s="39">
        <v>0</v>
      </c>
      <c r="Q3638" s="39">
        <v>0</v>
      </c>
      <c r="R3638" s="39">
        <v>0</v>
      </c>
      <c r="S3638" s="39">
        <v>0</v>
      </c>
      <c r="T3638" s="39">
        <v>0</v>
      </c>
      <c r="U3638" s="39">
        <v>0</v>
      </c>
      <c r="V3638" s="39">
        <v>0</v>
      </c>
    </row>
    <row r="3639" spans="1:22" x14ac:dyDescent="0.3">
      <c r="A3639" s="22" t="e">
        <f>VLOOKUP(lex_jul_2014[[#This Row],[Locationid]],[1]LibPAS_data!$A$2:$D$264,4,FALSE)</f>
        <v>#N/A</v>
      </c>
      <c r="B3639" s="10" t="str">
        <f>TEXT(C3639,"yyyy")&amp;"-"&amp;"Q"&amp;LOOKUP(MONTH(C3639),{1,4,7,10},{1,2,3,4})</f>
        <v>2017-Q1</v>
      </c>
      <c r="C3639" s="19">
        <v>42767</v>
      </c>
      <c r="D3639" s="7">
        <f>YEAR(DATE(YEAR(lex_jul_2014[[#This Row],[Date]]),MONTH(lex_jul_2014[[#This Row],[Date]])+6,1))</f>
        <v>2017</v>
      </c>
      <c r="E3639" s="39" t="str">
        <f>TEXT(lex_jul_2014[[#This Row],[Date]],"YYYY")</f>
        <v>2017</v>
      </c>
      <c r="F3639" s="39" t="str">
        <f>TEXT(lex_jul_2014[[#This Row],[Date]],"MMM")</f>
        <v>Feb</v>
      </c>
      <c r="G3639" s="28" t="str">
        <f>VLOOKUP(K3639,[1]LibPAS_data!$A$2:$C$600,3,FALSE)</f>
        <v>Yavapai</v>
      </c>
      <c r="H3639" s="39">
        <v>14547</v>
      </c>
      <c r="I3639" s="7" t="s">
        <v>47</v>
      </c>
      <c r="J3639" s="28" t="str">
        <f>VLOOKUP(K3639,[1]LibPAS_data!$A$2:$C$601,2,FALSE)</f>
        <v>Mayer Public Library</v>
      </c>
      <c r="K3639" s="13" t="s">
        <v>207</v>
      </c>
      <c r="M3639" s="39" t="s">
        <v>266</v>
      </c>
      <c r="N3639" s="39"/>
      <c r="O3639" s="39"/>
      <c r="P3639" s="39">
        <v>0</v>
      </c>
      <c r="Q3639" s="39">
        <v>0</v>
      </c>
      <c r="R3639" s="39">
        <v>0</v>
      </c>
      <c r="S3639" s="39">
        <v>0</v>
      </c>
      <c r="T3639" s="39">
        <v>0</v>
      </c>
      <c r="U3639" s="39">
        <v>0</v>
      </c>
      <c r="V3639" s="39">
        <v>0</v>
      </c>
    </row>
    <row r="3640" spans="1:22" x14ac:dyDescent="0.3">
      <c r="A3640" s="22" t="e">
        <f>VLOOKUP(lex_jul_2014[[#This Row],[Locationid]],[1]LibPAS_data!$A$2:$D$264,4,FALSE)</f>
        <v>#N/A</v>
      </c>
      <c r="B3640" s="10" t="str">
        <f>TEXT(C3640,"yyyy")&amp;"-"&amp;"Q"&amp;LOOKUP(MONTH(C3640),{1,4,7,10},{1,2,3,4})</f>
        <v>2017-Q1</v>
      </c>
      <c r="C3640" s="19">
        <v>42767</v>
      </c>
      <c r="D3640" s="7">
        <f>YEAR(DATE(YEAR(lex_jul_2014[[#This Row],[Date]]),MONTH(lex_jul_2014[[#This Row],[Date]])+6,1))</f>
        <v>2017</v>
      </c>
      <c r="E3640" s="39" t="str">
        <f>TEXT(lex_jul_2014[[#This Row],[Date]],"YYYY")</f>
        <v>2017</v>
      </c>
      <c r="F3640" s="39" t="str">
        <f>TEXT(lex_jul_2014[[#This Row],[Date]],"MMM")</f>
        <v>Feb</v>
      </c>
      <c r="G3640" s="28" t="str">
        <f>VLOOKUP(K3640,[1]LibPAS_data!$A$2:$C$600,3,FALSE)</f>
        <v>Navajo</v>
      </c>
      <c r="H3640" s="39">
        <v>14499</v>
      </c>
      <c r="I3640" s="7" t="s">
        <v>126</v>
      </c>
      <c r="J3640" s="28" t="str">
        <f>VLOOKUP(K3640,[1]LibPAS_data!$A$2:$C$601,2,FALSE)</f>
        <v>McNary Community Library</v>
      </c>
      <c r="K3640" s="13" t="s">
        <v>209</v>
      </c>
      <c r="M3640" s="39" t="s">
        <v>266</v>
      </c>
      <c r="N3640" s="39"/>
      <c r="O3640" s="39"/>
      <c r="P3640" s="39">
        <v>0</v>
      </c>
      <c r="Q3640" s="39">
        <v>0</v>
      </c>
      <c r="R3640" s="39">
        <v>0</v>
      </c>
      <c r="S3640" s="39">
        <v>0</v>
      </c>
      <c r="T3640" s="39">
        <v>0</v>
      </c>
      <c r="U3640" s="39">
        <v>0</v>
      </c>
      <c r="V3640" s="39">
        <v>0</v>
      </c>
    </row>
    <row r="3641" spans="1:22" x14ac:dyDescent="0.3">
      <c r="A3641" s="22">
        <f>VLOOKUP(lex_jul_2014[[#This Row],[Locationid]],[1]LibPAS_data!$A$2:$D$264,4,FALSE)</f>
        <v>3750</v>
      </c>
      <c r="B3641" s="10" t="str">
        <f>TEXT(C3641,"yyyy")&amp;"-"&amp;"Q"&amp;LOOKUP(MONTH(C3641),{1,4,7,10},{1,2,3,4})</f>
        <v>2017-Q1</v>
      </c>
      <c r="C3641" s="19">
        <v>42767</v>
      </c>
      <c r="D3641" s="7">
        <f>YEAR(DATE(YEAR(lex_jul_2014[[#This Row],[Date]]),MONTH(lex_jul_2014[[#This Row],[Date]])+6,1))</f>
        <v>2017</v>
      </c>
      <c r="E3641" s="39" t="str">
        <f>TEXT(lex_jul_2014[[#This Row],[Date]],"YYYY")</f>
        <v>2017</v>
      </c>
      <c r="F3641" s="39" t="str">
        <f>TEXT(lex_jul_2014[[#This Row],[Date]],"MMM")</f>
        <v>Feb</v>
      </c>
      <c r="G3641" s="28" t="str">
        <f>VLOOKUP(K3641,[1]LibPAS_data!$A$2:$C$600,3,FALSE)</f>
        <v>Gila</v>
      </c>
      <c r="H3641" s="39">
        <v>14459</v>
      </c>
      <c r="I3641" s="7" t="s">
        <v>85</v>
      </c>
      <c r="J3641" s="28" t="str">
        <f>VLOOKUP(K3641,[1]LibPAS_data!$A$2:$C$601,2,FALSE)</f>
        <v>Miami Memorial Public Library</v>
      </c>
      <c r="K3641" s="13" t="s">
        <v>211</v>
      </c>
      <c r="M3641" s="39" t="s">
        <v>266</v>
      </c>
      <c r="N3641" s="39"/>
      <c r="O3641" s="39"/>
      <c r="P3641" s="39">
        <v>0</v>
      </c>
      <c r="Q3641" s="39">
        <v>0</v>
      </c>
      <c r="R3641" s="39">
        <v>0</v>
      </c>
      <c r="S3641" s="39">
        <v>0</v>
      </c>
      <c r="T3641" s="39">
        <v>0</v>
      </c>
      <c r="U3641" s="39">
        <v>0</v>
      </c>
      <c r="V3641" s="39">
        <v>0</v>
      </c>
    </row>
    <row r="3642" spans="1:22" x14ac:dyDescent="0.3">
      <c r="A3642" s="22">
        <f>VLOOKUP(lex_jul_2014[[#This Row],[Locationid]],[1]LibPAS_data!$A$2:$D$264,4,FALSE)</f>
        <v>87143</v>
      </c>
      <c r="B3642" s="10" t="str">
        <f>TEXT(C3642,"yyyy")&amp;"-"&amp;"Q"&amp;LOOKUP(MONTH(C3642),{1,4,7,10},{1,2,3,4})</f>
        <v>2017-Q1</v>
      </c>
      <c r="C3642" s="19">
        <v>42767</v>
      </c>
      <c r="D3642" s="7">
        <f>YEAR(DATE(YEAR(lex_jul_2014[[#This Row],[Date]]),MONTH(lex_jul_2014[[#This Row],[Date]])+6,1))</f>
        <v>2017</v>
      </c>
      <c r="E3642" s="39" t="str">
        <f>TEXT(lex_jul_2014[[#This Row],[Date]],"YYYY")</f>
        <v>2017</v>
      </c>
      <c r="F3642" s="39" t="str">
        <f>TEXT(lex_jul_2014[[#This Row],[Date]],"MMM")</f>
        <v>Feb</v>
      </c>
      <c r="G3642" s="28" t="str">
        <f>VLOOKUP(K3642,[1]LibPAS_data!$A$2:$C$600,3,FALSE)</f>
        <v>Mohave</v>
      </c>
      <c r="H3642" s="39">
        <v>14534</v>
      </c>
      <c r="I3642" s="7" t="s">
        <v>280</v>
      </c>
      <c r="J3642" s="28" t="str">
        <f>VLOOKUP(K3642,[1]LibPAS_data!$A$2:$C$601,2,FALSE)</f>
        <v>Mohave County Library District</v>
      </c>
      <c r="K3642" s="13" t="s">
        <v>212</v>
      </c>
      <c r="M3642" s="39" t="s">
        <v>266</v>
      </c>
      <c r="N3642" s="39"/>
      <c r="O3642" s="39"/>
      <c r="P3642" s="39">
        <v>0</v>
      </c>
      <c r="Q3642" s="39">
        <v>0</v>
      </c>
      <c r="R3642" s="39">
        <v>0</v>
      </c>
      <c r="S3642" s="39">
        <v>0</v>
      </c>
      <c r="T3642" s="39">
        <v>0</v>
      </c>
      <c r="U3642" s="39">
        <v>0</v>
      </c>
      <c r="V3642" s="39">
        <v>0</v>
      </c>
    </row>
    <row r="3643" spans="1:22" x14ac:dyDescent="0.3">
      <c r="A3643" s="22" t="e">
        <f>VLOOKUP(lex_jul_2014[[#This Row],[Locationid]],[1]LibPAS_data!$A$2:$D$264,4,FALSE)</f>
        <v>#N/A</v>
      </c>
      <c r="B3643" s="10" t="str">
        <f>TEXT(C3643,"yyyy")&amp;"-"&amp;"Q"&amp;LOOKUP(MONTH(C3643),{1,4,7,10},{1,2,3,4})</f>
        <v>2017-Q1</v>
      </c>
      <c r="C3643" s="19">
        <v>42767</v>
      </c>
      <c r="D3643" s="7">
        <f>YEAR(DATE(YEAR(lex_jul_2014[[#This Row],[Date]]),MONTH(lex_jul_2014[[#This Row],[Date]])+6,1))</f>
        <v>2017</v>
      </c>
      <c r="E3643" s="39" t="str">
        <f>TEXT(lex_jul_2014[[#This Row],[Date]],"YYYY")</f>
        <v>2017</v>
      </c>
      <c r="F3643" s="39" t="str">
        <f>TEXT(lex_jul_2014[[#This Row],[Date]],"MMM")</f>
        <v>Feb</v>
      </c>
      <c r="G3643" s="28" t="str">
        <f>VLOOKUP(K3643,[1]LibPAS_data!$A$2:$C$600,3,FALSE)</f>
        <v>Mohave</v>
      </c>
      <c r="H3643" s="39">
        <v>14322</v>
      </c>
      <c r="I3643" s="7" t="s">
        <v>29</v>
      </c>
      <c r="J3643" s="28" t="str">
        <f>VLOOKUP(K3643,[1]LibPAS_data!$A$2:$C$601,2,FALSE)</f>
        <v>Mohave County Community College</v>
      </c>
      <c r="K3643" s="11" t="s">
        <v>284</v>
      </c>
      <c r="M3643" s="39" t="s">
        <v>266</v>
      </c>
      <c r="N3643" s="39"/>
      <c r="O3643" s="39"/>
      <c r="P3643" s="39">
        <v>25</v>
      </c>
      <c r="Q3643" s="39">
        <v>7</v>
      </c>
      <c r="R3643" s="39">
        <v>45</v>
      </c>
      <c r="S3643" s="39">
        <v>17</v>
      </c>
      <c r="T3643" s="39">
        <v>1</v>
      </c>
      <c r="U3643" s="39">
        <v>9</v>
      </c>
      <c r="V3643" s="39">
        <v>1</v>
      </c>
    </row>
    <row r="3644" spans="1:22" x14ac:dyDescent="0.3">
      <c r="A3644" s="22">
        <f>VLOOKUP(lex_jul_2014[[#This Row],[Locationid]],[1]LibPAS_data!$A$2:$D$264,4,FALSE)</f>
        <v>2934</v>
      </c>
      <c r="B3644" s="10" t="str">
        <f>TEXT(C3644,"yyyy")&amp;"-"&amp;"Q"&amp;LOOKUP(MONTH(C3644),{1,4,7,10},{1,2,3,4})</f>
        <v>2017-Q1</v>
      </c>
      <c r="C3644" s="19">
        <v>42767</v>
      </c>
      <c r="D3644" s="7">
        <f>YEAR(DATE(YEAR(lex_jul_2014[[#This Row],[Date]]),MONTH(lex_jul_2014[[#This Row],[Date]])+6,1))</f>
        <v>2017</v>
      </c>
      <c r="E3644" s="39" t="str">
        <f>TEXT(lex_jul_2014[[#This Row],[Date]],"YYYY")</f>
        <v>2017</v>
      </c>
      <c r="F3644" s="39" t="str">
        <f>TEXT(lex_jul_2014[[#This Row],[Date]],"MMM")</f>
        <v>Feb</v>
      </c>
      <c r="G3644" s="28" t="str">
        <f>VLOOKUP(K3644,[1]LibPAS_data!$A$2:$C$600,3,FALSE)</f>
        <v>Greenlee</v>
      </c>
      <c r="H3644" s="39">
        <v>14471</v>
      </c>
      <c r="I3644" s="7" t="s">
        <v>74</v>
      </c>
      <c r="J3644" s="28" t="str">
        <f>VLOOKUP(K3644,[1]LibPAS_data!$A$2:$C$601,2,FALSE)</f>
        <v>Morenci Community Library</v>
      </c>
      <c r="K3644" s="13" t="s">
        <v>213</v>
      </c>
      <c r="M3644" s="39" t="s">
        <v>266</v>
      </c>
      <c r="N3644" s="39"/>
      <c r="O3644" s="39"/>
      <c r="P3644" s="39">
        <v>0</v>
      </c>
      <c r="Q3644" s="39">
        <v>0</v>
      </c>
      <c r="R3644" s="39">
        <v>0</v>
      </c>
      <c r="S3644" s="39">
        <v>0</v>
      </c>
      <c r="T3644" s="39">
        <v>0</v>
      </c>
      <c r="U3644" s="39">
        <v>0</v>
      </c>
      <c r="V3644" s="39">
        <v>0</v>
      </c>
    </row>
    <row r="3645" spans="1:22" x14ac:dyDescent="0.3">
      <c r="A3645" s="22">
        <f>VLOOKUP(lex_jul_2014[[#This Row],[Locationid]],[1]LibPAS_data!$A$2:$D$264,4,FALSE)</f>
        <v>2461</v>
      </c>
      <c r="B3645" s="10" t="str">
        <f>TEXT(C3645,"yyyy")&amp;"-"&amp;"Q"&amp;LOOKUP(MONTH(C3645),{1,4,7,10},{1,2,3,4})</f>
        <v>2017-Q1</v>
      </c>
      <c r="C3645" s="19">
        <v>42767</v>
      </c>
      <c r="D3645" s="7">
        <f>YEAR(DATE(YEAR(lex_jul_2014[[#This Row],[Date]]),MONTH(lex_jul_2014[[#This Row],[Date]])+6,1))</f>
        <v>2017</v>
      </c>
      <c r="E3645" s="39" t="str">
        <f>TEXT(lex_jul_2014[[#This Row],[Date]],"YYYY")</f>
        <v>2017</v>
      </c>
      <c r="F3645" s="39" t="str">
        <f>TEXT(lex_jul_2014[[#This Row],[Date]],"MMM")</f>
        <v>Feb</v>
      </c>
      <c r="G3645" s="28" t="str">
        <f>VLOOKUP(K3645,[1]LibPAS_data!$A$2:$C$600,3,FALSE)</f>
        <v>Navajo</v>
      </c>
      <c r="H3645" s="39">
        <v>6128</v>
      </c>
      <c r="I3645" s="7" t="s">
        <v>124</v>
      </c>
      <c r="J3645" s="28" t="str">
        <f>VLOOKUP(K3645,[1]LibPAS_data!$A$2:$C$601,2,FALSE)</f>
        <v>Navajo County Library District</v>
      </c>
      <c r="K3645" s="11" t="s">
        <v>214</v>
      </c>
      <c r="M3645" s="39" t="s">
        <v>266</v>
      </c>
      <c r="N3645" s="39"/>
      <c r="O3645" s="39"/>
      <c r="P3645" s="39">
        <v>20</v>
      </c>
      <c r="Q3645" s="39">
        <v>0</v>
      </c>
      <c r="R3645" s="39">
        <v>41</v>
      </c>
      <c r="S3645" s="39">
        <v>24</v>
      </c>
      <c r="T3645" s="39">
        <v>1</v>
      </c>
      <c r="U3645" s="39">
        <v>2</v>
      </c>
      <c r="V3645" s="39">
        <v>0</v>
      </c>
    </row>
    <row r="3646" spans="1:22" x14ac:dyDescent="0.3">
      <c r="A3646" s="22">
        <f>VLOOKUP(lex_jul_2014[[#This Row],[Locationid]],[1]LibPAS_data!$A$2:$D$264,4,FALSE)</f>
        <v>19768</v>
      </c>
      <c r="B3646" s="10" t="str">
        <f>TEXT(C3646,"yyyy")&amp;"-"&amp;"Q"&amp;LOOKUP(MONTH(C3646),{1,4,7,10},{1,2,3,4})</f>
        <v>2017-Q1</v>
      </c>
      <c r="C3646" s="19">
        <v>42767</v>
      </c>
      <c r="D3646" s="7">
        <f>YEAR(DATE(YEAR(lex_jul_2014[[#This Row],[Date]]),MONTH(lex_jul_2014[[#This Row],[Date]])+6,1))</f>
        <v>2017</v>
      </c>
      <c r="E3646" s="39" t="str">
        <f>TEXT(lex_jul_2014[[#This Row],[Date]],"YYYY")</f>
        <v>2017</v>
      </c>
      <c r="F3646" s="39" t="str">
        <f>TEXT(lex_jul_2014[[#This Row],[Date]],"MMM")</f>
        <v>Feb</v>
      </c>
      <c r="G3646" s="28" t="str">
        <f>VLOOKUP(K3646,[1]LibPAS_data!$A$2:$C$600,3,FALSE)</f>
        <v>Apache</v>
      </c>
      <c r="H3646" s="39">
        <v>14548</v>
      </c>
      <c r="I3646" s="7" t="s">
        <v>115</v>
      </c>
      <c r="J3646" s="28" t="str">
        <f>VLOOKUP(K3646,[1]LibPAS_data!$A$2:$C$601,2,FALSE)</f>
        <v>Navajo Nation Library System</v>
      </c>
      <c r="K3646" s="13" t="s">
        <v>216</v>
      </c>
      <c r="M3646" s="39" t="s">
        <v>266</v>
      </c>
      <c r="N3646" s="39"/>
      <c r="O3646" s="39"/>
      <c r="P3646" s="39">
        <v>0</v>
      </c>
      <c r="Q3646" s="39">
        <v>0</v>
      </c>
      <c r="R3646" s="39">
        <v>0</v>
      </c>
      <c r="S3646" s="39">
        <v>0</v>
      </c>
      <c r="T3646" s="39">
        <v>0</v>
      </c>
      <c r="U3646" s="39">
        <v>0</v>
      </c>
      <c r="V3646" s="39">
        <v>0</v>
      </c>
    </row>
    <row r="3647" spans="1:22" x14ac:dyDescent="0.3">
      <c r="A3647" s="22">
        <f>VLOOKUP(lex_jul_2014[[#This Row],[Locationid]],[1]LibPAS_data!$A$2:$D$264,4,FALSE)</f>
        <v>23601</v>
      </c>
      <c r="B3647" s="10" t="str">
        <f>TEXT(C3647,"yyyy")&amp;"-"&amp;"Q"&amp;LOOKUP(MONTH(C3647),{1,4,7,10},{1,2,3,4})</f>
        <v>2017-Q1</v>
      </c>
      <c r="C3647" s="19">
        <v>42767</v>
      </c>
      <c r="D3647" s="7">
        <f>YEAR(DATE(YEAR(lex_jul_2014[[#This Row],[Date]]),MONTH(lex_jul_2014[[#This Row],[Date]])+6,1))</f>
        <v>2017</v>
      </c>
      <c r="E3647" s="39" t="str">
        <f>TEXT(lex_jul_2014[[#This Row],[Date]],"YYYY")</f>
        <v>2017</v>
      </c>
      <c r="F3647" s="39" t="str">
        <f>TEXT(lex_jul_2014[[#This Row],[Date]],"MMM")</f>
        <v>Feb</v>
      </c>
      <c r="G3647" s="28" t="str">
        <f>VLOOKUP(K3647,[1]LibPAS_data!$A$2:$C$600,3,FALSE)</f>
        <v>Santa Cruz</v>
      </c>
      <c r="H3647" s="39">
        <v>14515</v>
      </c>
      <c r="I3647" s="7" t="s">
        <v>137</v>
      </c>
      <c r="J3647" s="28" t="str">
        <f>VLOOKUP(K3647,[1]LibPAS_data!$A$2:$C$601,2,FALSE)</f>
        <v>Nogales/Santa Cruz County Public Library</v>
      </c>
      <c r="K3647" s="11" t="s">
        <v>215</v>
      </c>
      <c r="M3647" s="39" t="s">
        <v>266</v>
      </c>
      <c r="N3647" s="39"/>
      <c r="O3647" s="39"/>
      <c r="P3647" s="39">
        <v>0</v>
      </c>
      <c r="Q3647" s="39">
        <v>0</v>
      </c>
      <c r="R3647" s="39">
        <v>0</v>
      </c>
      <c r="S3647" s="39">
        <v>0</v>
      </c>
      <c r="T3647" s="39">
        <v>0</v>
      </c>
      <c r="U3647" s="39">
        <v>0</v>
      </c>
      <c r="V3647" s="39">
        <v>0</v>
      </c>
    </row>
    <row r="3648" spans="1:22" x14ac:dyDescent="0.3">
      <c r="A3648" s="22" t="e">
        <f>VLOOKUP(lex_jul_2014[[#This Row],[Locationid]],[1]LibPAS_data!$A$2:$D$264,4,FALSE)</f>
        <v>#N/A</v>
      </c>
      <c r="B3648" s="10" t="str">
        <f>TEXT(C3648,"yyyy")&amp;"-"&amp;"Q"&amp;LOOKUP(MONTH(C3648),{1,4,7,10},{1,2,3,4})</f>
        <v>2017-Q1</v>
      </c>
      <c r="C3648" s="19">
        <v>42767</v>
      </c>
      <c r="D3648" s="7">
        <f>YEAR(DATE(YEAR(lex_jul_2014[[#This Row],[Date]]),MONTH(lex_jul_2014[[#This Row],[Date]])+6,1))</f>
        <v>2017</v>
      </c>
      <c r="E3648" s="39" t="str">
        <f>TEXT(lex_jul_2014[[#This Row],[Date]],"YYYY")</f>
        <v>2017</v>
      </c>
      <c r="F3648" s="39" t="str">
        <f>TEXT(lex_jul_2014[[#This Row],[Date]],"MMM")</f>
        <v>Feb</v>
      </c>
      <c r="G3648" s="28" t="str">
        <f>VLOOKUP(K3648,[1]LibPAS_data!$A$2:$C$600,3,FALSE)</f>
        <v>Maricopa</v>
      </c>
      <c r="H3648" s="39">
        <v>14488</v>
      </c>
      <c r="I3648" s="7" t="s">
        <v>282</v>
      </c>
      <c r="J3648" s="28" t="str">
        <f>VLOOKUP(K3648,[1]LibPAS_data!$A$2:$C$601,2,FALSE)</f>
        <v>Northwest Regional Library</v>
      </c>
      <c r="K3648" s="13" t="s">
        <v>286</v>
      </c>
      <c r="M3648" s="39" t="s">
        <v>266</v>
      </c>
      <c r="N3648" s="39"/>
      <c r="O3648" s="39"/>
      <c r="P3648" s="39">
        <v>0</v>
      </c>
      <c r="Q3648" s="39">
        <v>0</v>
      </c>
      <c r="R3648" s="39">
        <v>0</v>
      </c>
      <c r="S3648" s="39">
        <v>0</v>
      </c>
      <c r="T3648" s="39">
        <v>0</v>
      </c>
      <c r="U3648" s="39">
        <v>0</v>
      </c>
      <c r="V3648" s="39">
        <v>0</v>
      </c>
    </row>
    <row r="3649" spans="1:22" x14ac:dyDescent="0.3">
      <c r="A3649" s="22" t="e">
        <f>VLOOKUP(lex_jul_2014[[#This Row],[Locationid]],[1]LibPAS_data!$A$2:$D$264,4,FALSE)</f>
        <v>#N/A</v>
      </c>
      <c r="B3649" s="10" t="str">
        <f>TEXT(C3649,"yyyy")&amp;"-"&amp;"Q"&amp;LOOKUP(MONTH(C3649),{1,4,7,10},{1,2,3,4})</f>
        <v>2017-Q1</v>
      </c>
      <c r="C3649" s="19">
        <v>42767</v>
      </c>
      <c r="D3649" s="7">
        <f>YEAR(DATE(YEAR(lex_jul_2014[[#This Row],[Date]]),MONTH(lex_jul_2014[[#This Row],[Date]])+6,1))</f>
        <v>2017</v>
      </c>
      <c r="E3649" s="39" t="str">
        <f>TEXT(lex_jul_2014[[#This Row],[Date]],"YYYY")</f>
        <v>2017</v>
      </c>
      <c r="F3649" s="39" t="str">
        <f>TEXT(lex_jul_2014[[#This Row],[Date]],"MMM")</f>
        <v>Feb</v>
      </c>
      <c r="G3649" s="28" t="str">
        <f>VLOOKUP(K3649,[1]LibPAS_data!$A$2:$C$600,3,FALSE)</f>
        <v>Pinal</v>
      </c>
      <c r="H3649" s="39">
        <v>13840</v>
      </c>
      <c r="I3649" s="7" t="s">
        <v>23</v>
      </c>
      <c r="J3649" s="28" t="str">
        <f>VLOOKUP(K3649,[1]LibPAS_data!$A$2:$C$601,2,FALSE)</f>
        <v>Oracle Public Library</v>
      </c>
      <c r="K3649" s="11" t="s">
        <v>217</v>
      </c>
      <c r="M3649" s="39" t="s">
        <v>266</v>
      </c>
      <c r="N3649" s="39"/>
      <c r="O3649" s="39"/>
      <c r="P3649" s="39">
        <v>0</v>
      </c>
      <c r="Q3649" s="39">
        <v>0</v>
      </c>
      <c r="R3649" s="39">
        <v>0</v>
      </c>
      <c r="S3649" s="39">
        <v>0</v>
      </c>
      <c r="T3649" s="39">
        <v>0</v>
      </c>
      <c r="U3649" s="39">
        <v>0</v>
      </c>
      <c r="V3649" s="39">
        <v>0</v>
      </c>
    </row>
    <row r="3650" spans="1:22" x14ac:dyDescent="0.3">
      <c r="A3650" s="22" t="e">
        <f>VLOOKUP(lex_jul_2014[[#This Row],[Locationid]],[1]LibPAS_data!$A$2:$D$264,4,FALSE)</f>
        <v>#N/A</v>
      </c>
      <c r="B3650" s="10" t="str">
        <f>TEXT(C3650,"yyyy")&amp;"-"&amp;"Q"&amp;LOOKUP(MONTH(C3650),{1,4,7,10},{1,2,3,4})</f>
        <v>2017-Q1</v>
      </c>
      <c r="C3650" s="19">
        <v>42767</v>
      </c>
      <c r="D3650" s="7">
        <f>YEAR(DATE(YEAR(lex_jul_2014[[#This Row],[Date]]),MONTH(lex_jul_2014[[#This Row],[Date]])+6,1))</f>
        <v>2017</v>
      </c>
      <c r="E3650" s="39" t="str">
        <f>TEXT(lex_jul_2014[[#This Row],[Date]],"YYYY")</f>
        <v>2017</v>
      </c>
      <c r="F3650" s="39" t="str">
        <f>TEXT(lex_jul_2014[[#This Row],[Date]],"MMM")</f>
        <v>Feb</v>
      </c>
      <c r="G3650" s="28" t="str">
        <f>VLOOKUP(K3650,[1]LibPAS_data!$A$2:$C$600,3,FALSE)</f>
        <v>Pinal</v>
      </c>
      <c r="H3650" s="39">
        <v>14513</v>
      </c>
      <c r="I3650" s="7" t="s">
        <v>135</v>
      </c>
      <c r="J3650" s="28" t="str">
        <f>VLOOKUP(K3650,[1]LibPAS_data!$A$2:$C$601,2,FALSE)</f>
        <v>Oro Valley Public Library</v>
      </c>
      <c r="K3650" s="13" t="s">
        <v>218</v>
      </c>
      <c r="M3650" s="39" t="s">
        <v>266</v>
      </c>
      <c r="N3650" s="39"/>
      <c r="O3650" s="39"/>
      <c r="P3650" s="39">
        <v>0</v>
      </c>
      <c r="Q3650" s="39">
        <v>0</v>
      </c>
      <c r="R3650" s="39">
        <v>0</v>
      </c>
      <c r="S3650" s="39">
        <v>0</v>
      </c>
      <c r="T3650" s="39">
        <v>0</v>
      </c>
      <c r="U3650" s="39">
        <v>0</v>
      </c>
      <c r="V3650" s="39">
        <v>0</v>
      </c>
    </row>
    <row r="3651" spans="1:22" x14ac:dyDescent="0.3">
      <c r="A3651" s="22" t="str">
        <f>VLOOKUP(lex_jul_2014[[#This Row],[Locationid]],[1]LibPAS_data!$A$2:$D$264,4,FALSE)</f>
        <v>N/A</v>
      </c>
      <c r="B3651" s="10" t="str">
        <f>TEXT(C3651,"yyyy")&amp;"-"&amp;"Q"&amp;LOOKUP(MONTH(C3651),{1,4,7,10},{1,2,3,4})</f>
        <v>2017-Q1</v>
      </c>
      <c r="C3651" s="19">
        <v>42767</v>
      </c>
      <c r="D3651" s="7">
        <f>YEAR(DATE(YEAR(lex_jul_2014[[#This Row],[Date]]),MONTH(lex_jul_2014[[#This Row],[Date]])+6,1))</f>
        <v>2017</v>
      </c>
      <c r="E3651" s="39" t="str">
        <f>TEXT(lex_jul_2014[[#This Row],[Date]],"YYYY")</f>
        <v>2017</v>
      </c>
      <c r="F3651" s="39" t="str">
        <f>TEXT(lex_jul_2014[[#This Row],[Date]],"MMM")</f>
        <v>Feb</v>
      </c>
      <c r="G3651" s="28" t="str">
        <f>VLOOKUP(K3651,[1]LibPAS_data!$A$2:$C$600,3,FALSE)</f>
        <v>Coconino</v>
      </c>
      <c r="H3651" s="39">
        <v>14453</v>
      </c>
      <c r="I3651" s="7" t="s">
        <v>64</v>
      </c>
      <c r="J3651" s="28" t="str">
        <f>VLOOKUP(K3651,[1]LibPAS_data!$A$2:$C$601,2,FALSE)</f>
        <v>Page Public Library</v>
      </c>
      <c r="K3651" s="11" t="s">
        <v>219</v>
      </c>
      <c r="M3651" s="39" t="s">
        <v>266</v>
      </c>
      <c r="N3651" s="39"/>
      <c r="O3651" s="39"/>
      <c r="P3651" s="39">
        <v>0</v>
      </c>
      <c r="Q3651" s="39">
        <v>0</v>
      </c>
      <c r="R3651" s="39">
        <v>0</v>
      </c>
      <c r="S3651" s="39">
        <v>0</v>
      </c>
      <c r="T3651" s="39">
        <v>0</v>
      </c>
      <c r="U3651" s="39">
        <v>0</v>
      </c>
      <c r="V3651" s="39">
        <v>0</v>
      </c>
    </row>
    <row r="3652" spans="1:22" x14ac:dyDescent="0.3">
      <c r="A3652" s="22">
        <f>VLOOKUP(lex_jul_2014[[#This Row],[Locationid]],[1]LibPAS_data!$A$2:$D$264,4,FALSE)</f>
        <v>10834</v>
      </c>
      <c r="B3652" s="10" t="str">
        <f>TEXT(C3652,"yyyy")&amp;"-"&amp;"Q"&amp;LOOKUP(MONTH(C3652),{1,4,7,10},{1,2,3,4})</f>
        <v>2017-Q1</v>
      </c>
      <c r="C3652" s="19">
        <v>42767</v>
      </c>
      <c r="D3652" s="7">
        <f>YEAR(DATE(YEAR(lex_jul_2014[[#This Row],[Date]]),MONTH(lex_jul_2014[[#This Row],[Date]])+6,1))</f>
        <v>2017</v>
      </c>
      <c r="E3652" s="39" t="str">
        <f>TEXT(lex_jul_2014[[#This Row],[Date]],"YYYY")</f>
        <v>2017</v>
      </c>
      <c r="F3652" s="39" t="str">
        <f>TEXT(lex_jul_2014[[#This Row],[Date]],"MMM")</f>
        <v>Feb</v>
      </c>
      <c r="G3652" s="28" t="str">
        <f>VLOOKUP(K3652,[1]LibPAS_data!$A$2:$C$600,3,FALSE)</f>
        <v>La Paz</v>
      </c>
      <c r="H3652" s="39">
        <v>14472</v>
      </c>
      <c r="I3652" s="7" t="s">
        <v>301</v>
      </c>
      <c r="J3652" s="28" t="str">
        <f>VLOOKUP(K3652,[1]LibPAS_data!$A$2:$C$601,2,FALSE)</f>
        <v>Parker Public Library</v>
      </c>
      <c r="K3652" s="13" t="s">
        <v>300</v>
      </c>
      <c r="M3652" s="39" t="s">
        <v>266</v>
      </c>
      <c r="N3652" s="39"/>
      <c r="O3652" s="39"/>
      <c r="P3652" s="39">
        <v>0</v>
      </c>
      <c r="Q3652" s="39">
        <v>0</v>
      </c>
      <c r="R3652" s="39">
        <v>0</v>
      </c>
      <c r="S3652" s="39">
        <v>0</v>
      </c>
      <c r="T3652" s="39">
        <v>0</v>
      </c>
      <c r="U3652" s="39">
        <v>0</v>
      </c>
      <c r="V3652" s="39">
        <v>0</v>
      </c>
    </row>
    <row r="3653" spans="1:22" x14ac:dyDescent="0.3">
      <c r="A3653" s="22">
        <f>VLOOKUP(lex_jul_2014[[#This Row],[Locationid]],[1]LibPAS_data!$A$2:$D$264,4,FALSE)</f>
        <v>811</v>
      </c>
      <c r="B3653" s="10" t="str">
        <f>TEXT(C3653,"yyyy")&amp;"-"&amp;"Q"&amp;LOOKUP(MONTH(C3653),{1,4,7,10},{1,2,3,4})</f>
        <v>2017-Q1</v>
      </c>
      <c r="C3653" s="19">
        <v>42767</v>
      </c>
      <c r="D3653" s="7">
        <f>YEAR(DATE(YEAR(lex_jul_2014[[#This Row],[Date]]),MONTH(lex_jul_2014[[#This Row],[Date]])+6,1))</f>
        <v>2017</v>
      </c>
      <c r="E3653" s="39" t="str">
        <f>TEXT(lex_jul_2014[[#This Row],[Date]],"YYYY")</f>
        <v>2017</v>
      </c>
      <c r="F3653" s="39" t="str">
        <f>TEXT(lex_jul_2014[[#This Row],[Date]],"MMM")</f>
        <v>Feb</v>
      </c>
      <c r="G3653" s="28" t="str">
        <f>VLOOKUP(K3653,[1]LibPAS_data!$A$2:$C$600,3,FALSE)</f>
        <v>Santa Cruz</v>
      </c>
      <c r="H3653" s="39">
        <v>14516</v>
      </c>
      <c r="I3653" s="7" t="s">
        <v>139</v>
      </c>
      <c r="J3653" s="28" t="str">
        <f>VLOOKUP(K3653,[1]LibPAS_data!$A$2:$C$601,2,FALSE)</f>
        <v>Patagonia Public Library</v>
      </c>
      <c r="K3653" s="11" t="s">
        <v>220</v>
      </c>
      <c r="M3653" s="39" t="s">
        <v>266</v>
      </c>
      <c r="N3653" s="39"/>
      <c r="O3653" s="39"/>
      <c r="P3653" s="39">
        <v>0</v>
      </c>
      <c r="Q3653" s="39">
        <v>0</v>
      </c>
      <c r="R3653" s="39">
        <v>0</v>
      </c>
      <c r="S3653" s="39">
        <v>0</v>
      </c>
      <c r="T3653" s="39">
        <v>0</v>
      </c>
      <c r="U3653" s="39">
        <v>0</v>
      </c>
      <c r="V3653" s="39">
        <v>0</v>
      </c>
    </row>
    <row r="3654" spans="1:22" x14ac:dyDescent="0.3">
      <c r="A3654" s="22">
        <f>VLOOKUP(lex_jul_2014[[#This Row],[Locationid]],[1]LibPAS_data!$A$2:$D$264,4,FALSE)</f>
        <v>13597</v>
      </c>
      <c r="B3654" s="10" t="str">
        <f>TEXT(C3654,"yyyy")&amp;"-"&amp;"Q"&amp;LOOKUP(MONTH(C3654),{1,4,7,10},{1,2,3,4})</f>
        <v>2017-Q1</v>
      </c>
      <c r="C3654" s="19">
        <v>42767</v>
      </c>
      <c r="D3654" s="7">
        <f>YEAR(DATE(YEAR(lex_jul_2014[[#This Row],[Date]]),MONTH(lex_jul_2014[[#This Row],[Date]])+6,1))</f>
        <v>2017</v>
      </c>
      <c r="E3654" s="39" t="str">
        <f>TEXT(lex_jul_2014[[#This Row],[Date]],"YYYY")</f>
        <v>2017</v>
      </c>
      <c r="F3654" s="39" t="str">
        <f>TEXT(lex_jul_2014[[#This Row],[Date]],"MMM")</f>
        <v>Feb</v>
      </c>
      <c r="G3654" s="28" t="str">
        <f>VLOOKUP(K3654,[1]LibPAS_data!$A$2:$C$600,3,FALSE)</f>
        <v>Gila</v>
      </c>
      <c r="H3654" s="39">
        <v>14462</v>
      </c>
      <c r="I3654" s="7" t="s">
        <v>89</v>
      </c>
      <c r="J3654" s="28" t="str">
        <f>VLOOKUP(K3654,[1]LibPAS_data!$A$2:$C$601,2,FALSE)</f>
        <v>Payson Public Library</v>
      </c>
      <c r="K3654" s="13" t="s">
        <v>221</v>
      </c>
      <c r="M3654" s="39" t="s">
        <v>266</v>
      </c>
      <c r="N3654" s="39"/>
      <c r="O3654" s="39"/>
      <c r="P3654" s="39">
        <v>0</v>
      </c>
      <c r="Q3654" s="39">
        <v>0</v>
      </c>
      <c r="R3654" s="39">
        <v>0</v>
      </c>
      <c r="S3654" s="39">
        <v>0</v>
      </c>
      <c r="T3654" s="39">
        <v>0</v>
      </c>
      <c r="U3654" s="39">
        <v>0</v>
      </c>
      <c r="V3654" s="39">
        <v>0</v>
      </c>
    </row>
    <row r="3655" spans="1:22" x14ac:dyDescent="0.3">
      <c r="A3655" s="22">
        <f>VLOOKUP(lex_jul_2014[[#This Row],[Locationid]],[1]LibPAS_data!$A$2:$D$264,4,FALSE)</f>
        <v>109952</v>
      </c>
      <c r="B3655" s="10" t="str">
        <f>TEXT(C3655,"yyyy")&amp;"-"&amp;"Q"&amp;LOOKUP(MONTH(C3655),{1,4,7,10},{1,2,3,4})</f>
        <v>2017-Q1</v>
      </c>
      <c r="C3655" s="19">
        <v>42767</v>
      </c>
      <c r="D3655" s="7">
        <f>YEAR(DATE(YEAR(lex_jul_2014[[#This Row],[Date]]),MONTH(lex_jul_2014[[#This Row],[Date]])+6,1))</f>
        <v>2017</v>
      </c>
      <c r="E3655" s="39" t="str">
        <f>TEXT(lex_jul_2014[[#This Row],[Date]],"YYYY")</f>
        <v>2017</v>
      </c>
      <c r="F3655" s="39" t="str">
        <f>TEXT(lex_jul_2014[[#This Row],[Date]],"MMM")</f>
        <v>Feb</v>
      </c>
      <c r="G3655" s="28" t="str">
        <f>VLOOKUP(K3655,[1]LibPAS_data!$A$2:$C$600,3,FALSE)</f>
        <v>Maricopa</v>
      </c>
      <c r="H3655" s="39">
        <v>14480</v>
      </c>
      <c r="I3655" s="7" t="s">
        <v>109</v>
      </c>
      <c r="J3655" s="28" t="str">
        <f>VLOOKUP(K3655,[1]LibPAS_data!$A$2:$C$601,2,FALSE)</f>
        <v>Peoria Public Library</v>
      </c>
      <c r="K3655" s="11" t="s">
        <v>222</v>
      </c>
      <c r="M3655" s="39" t="s">
        <v>266</v>
      </c>
      <c r="N3655" s="39"/>
      <c r="O3655" s="39"/>
      <c r="P3655" s="39">
        <v>2</v>
      </c>
      <c r="Q3655" s="39">
        <v>1</v>
      </c>
      <c r="R3655" s="39">
        <v>5</v>
      </c>
      <c r="S3655" s="39">
        <v>0</v>
      </c>
      <c r="T3655" s="39">
        <v>0</v>
      </c>
      <c r="U3655" s="39">
        <v>1</v>
      </c>
      <c r="V3655" s="39">
        <v>0</v>
      </c>
    </row>
    <row r="3656" spans="1:22" x14ac:dyDescent="0.3">
      <c r="A3656" s="22">
        <f>VLOOKUP(lex_jul_2014[[#This Row],[Locationid]],[1]LibPAS_data!$A$2:$D$264,4,FALSE)</f>
        <v>943450</v>
      </c>
      <c r="B3656" s="10" t="str">
        <f>TEXT(C3656,"yyyy")&amp;"-"&amp;"Q"&amp;LOOKUP(MONTH(C3656),{1,4,7,10},{1,2,3,4})</f>
        <v>2017-Q1</v>
      </c>
      <c r="C3656" s="19">
        <v>42767</v>
      </c>
      <c r="D3656" s="7">
        <f>YEAR(DATE(YEAR(lex_jul_2014[[#This Row],[Date]]),MONTH(lex_jul_2014[[#This Row],[Date]])+6,1))</f>
        <v>2017</v>
      </c>
      <c r="E3656" s="39" t="str">
        <f>TEXT(lex_jul_2014[[#This Row],[Date]],"YYYY")</f>
        <v>2017</v>
      </c>
      <c r="F3656" s="39" t="str">
        <f>TEXT(lex_jul_2014[[#This Row],[Date]],"MMM")</f>
        <v>Feb</v>
      </c>
      <c r="G3656" s="28" t="str">
        <f>VLOOKUP(K3656,[1]LibPAS_data!$A$2:$C$600,3,FALSE)</f>
        <v>Maricopa</v>
      </c>
      <c r="H3656" s="39">
        <v>5773</v>
      </c>
      <c r="I3656" s="7" t="s">
        <v>107</v>
      </c>
      <c r="J3656" s="28" t="str">
        <f>VLOOKUP(K3656,[1]LibPAS_data!$A$2:$C$601,2,FALSE)</f>
        <v>Phoenix Public Library</v>
      </c>
      <c r="K3656" s="13" t="s">
        <v>223</v>
      </c>
      <c r="M3656" s="39" t="s">
        <v>266</v>
      </c>
      <c r="N3656" s="39"/>
      <c r="O3656" s="39"/>
      <c r="P3656" s="39">
        <v>129</v>
      </c>
      <c r="Q3656" s="39">
        <v>22</v>
      </c>
      <c r="R3656" s="39">
        <v>258</v>
      </c>
      <c r="S3656" s="39">
        <v>60</v>
      </c>
      <c r="T3656" s="39">
        <v>21</v>
      </c>
      <c r="U3656" s="39">
        <v>8</v>
      </c>
      <c r="V3656" s="39">
        <v>1</v>
      </c>
    </row>
    <row r="3657" spans="1:22" x14ac:dyDescent="0.3">
      <c r="A3657" s="22">
        <f>VLOOKUP(lex_jul_2014[[#This Row],[Locationid]],[1]LibPAS_data!$A$2:$D$264,4,FALSE)</f>
        <v>405419</v>
      </c>
      <c r="B3657" s="10" t="str">
        <f>TEXT(C3657,"yyyy")&amp;"-"&amp;"Q"&amp;LOOKUP(MONTH(C3657),{1,4,7,10},{1,2,3,4})</f>
        <v>2017-Q1</v>
      </c>
      <c r="C3657" s="19">
        <v>42767</v>
      </c>
      <c r="D3657" s="7">
        <f>YEAR(DATE(YEAR(lex_jul_2014[[#This Row],[Date]]),MONTH(lex_jul_2014[[#This Row],[Date]])+6,1))</f>
        <v>2017</v>
      </c>
      <c r="E3657" s="39" t="str">
        <f>TEXT(lex_jul_2014[[#This Row],[Date]],"YYYY")</f>
        <v>2017</v>
      </c>
      <c r="F3657" s="39" t="str">
        <f>TEXT(lex_jul_2014[[#This Row],[Date]],"MMM")</f>
        <v>Feb</v>
      </c>
      <c r="G3657" s="28" t="str">
        <f>VLOOKUP(K3657,[1]LibPAS_data!$A$2:$C$600,3,FALSE)</f>
        <v>Pima</v>
      </c>
      <c r="H3657" s="39">
        <v>5042</v>
      </c>
      <c r="I3657" s="7" t="s">
        <v>136</v>
      </c>
      <c r="J3657" s="28" t="str">
        <f>VLOOKUP(K3657,[1]LibPAS_data!$A$2:$C$601,2,FALSE)</f>
        <v>Pima County Public Library</v>
      </c>
      <c r="K3657" s="11" t="s">
        <v>225</v>
      </c>
      <c r="M3657" s="39" t="s">
        <v>266</v>
      </c>
      <c r="N3657" s="39"/>
      <c r="O3657" s="39"/>
      <c r="P3657" s="39">
        <v>199</v>
      </c>
      <c r="Q3657" s="39">
        <v>49</v>
      </c>
      <c r="R3657" s="39">
        <v>423</v>
      </c>
      <c r="S3657" s="39">
        <v>63</v>
      </c>
      <c r="T3657" s="39">
        <v>35</v>
      </c>
      <c r="U3657" s="39">
        <v>65</v>
      </c>
      <c r="V3657" s="39">
        <v>20</v>
      </c>
    </row>
    <row r="3658" spans="1:22" x14ac:dyDescent="0.3">
      <c r="A3658" s="22" t="e">
        <f>VLOOKUP(lex_jul_2014[[#This Row],[Locationid]],[1]LibPAS_data!$A$2:$D$264,4,FALSE)</f>
        <v>#N/A</v>
      </c>
      <c r="B3658" s="10" t="str">
        <f>TEXT(C3658,"yyyy")&amp;"-"&amp;"Q"&amp;LOOKUP(MONTH(C3658),{1,4,7,10},{1,2,3,4})</f>
        <v>2017-Q1</v>
      </c>
      <c r="C3658" s="19">
        <v>42767</v>
      </c>
      <c r="D3658" s="7">
        <f>YEAR(DATE(YEAR(lex_jul_2014[[#This Row],[Date]]),MONTH(lex_jul_2014[[#This Row],[Date]])+6,1))</f>
        <v>2017</v>
      </c>
      <c r="E3658" s="39" t="str">
        <f>TEXT(lex_jul_2014[[#This Row],[Date]],"YYYY")</f>
        <v>2017</v>
      </c>
      <c r="F3658" s="39" t="str">
        <f>TEXT(lex_jul_2014[[#This Row],[Date]],"MMM")</f>
        <v>Feb</v>
      </c>
      <c r="G3658" s="28" t="str">
        <f>VLOOKUP(K3658,[1]LibPAS_data!$A$2:$C$600,3,FALSE)</f>
        <v>Yuma</v>
      </c>
      <c r="H3658" s="39">
        <v>14466</v>
      </c>
      <c r="I3658" s="7" t="s">
        <v>94</v>
      </c>
      <c r="J3658" s="28" t="str">
        <f>VLOOKUP(K3658,[1]LibPAS_data!$A$2:$C$601,2,FALSE)</f>
        <v>Heritage Branch Library</v>
      </c>
      <c r="K3658" s="13" t="s">
        <v>302</v>
      </c>
      <c r="M3658" s="39" t="s">
        <v>266</v>
      </c>
      <c r="N3658" s="39"/>
      <c r="O3658" s="39"/>
      <c r="P3658" s="39">
        <v>5</v>
      </c>
      <c r="Q3658" s="39">
        <v>2</v>
      </c>
      <c r="R3658" s="39">
        <v>11</v>
      </c>
      <c r="S3658" s="39">
        <v>0</v>
      </c>
      <c r="T3658" s="39">
        <v>4</v>
      </c>
      <c r="U3658" s="39">
        <v>5</v>
      </c>
      <c r="V3658" s="39">
        <v>0</v>
      </c>
    </row>
    <row r="3659" spans="1:22" x14ac:dyDescent="0.3">
      <c r="A3659" s="22">
        <f>VLOOKUP(lex_jul_2014[[#This Row],[Locationid]],[1]LibPAS_data!$A$2:$D$264,4,FALSE)</f>
        <v>8901</v>
      </c>
      <c r="B3659" s="10" t="str">
        <f>TEXT(C3659,"yyyy")&amp;"-"&amp;"Q"&amp;LOOKUP(MONTH(C3659),{1,4,7,10},{1,2,3,4})</f>
        <v>2017-Q1</v>
      </c>
      <c r="C3659" s="19">
        <v>42767</v>
      </c>
      <c r="D3659" s="7">
        <f>YEAR(DATE(YEAR(lex_jul_2014[[#This Row],[Date]]),MONTH(lex_jul_2014[[#This Row],[Date]])+6,1))</f>
        <v>2017</v>
      </c>
      <c r="E3659" s="39" t="str">
        <f>TEXT(lex_jul_2014[[#This Row],[Date]],"YYYY")</f>
        <v>2017</v>
      </c>
      <c r="F3659" s="39" t="str">
        <f>TEXT(lex_jul_2014[[#This Row],[Date]],"MMM")</f>
        <v>Feb</v>
      </c>
      <c r="G3659" s="28" t="str">
        <f>VLOOKUP(K3659,[1]LibPAS_data!$A$2:$C$600,3,FALSE)</f>
        <v>Pinal</v>
      </c>
      <c r="H3659" s="39">
        <v>13846</v>
      </c>
      <c r="I3659" s="7" t="s">
        <v>20</v>
      </c>
      <c r="J3659" s="28" t="str">
        <f>VLOOKUP(K3659,[1]LibPAS_data!$A$2:$C$601,2,FALSE)</f>
        <v>Pinal County Library District</v>
      </c>
      <c r="K3659" s="11" t="s">
        <v>226</v>
      </c>
      <c r="M3659" s="39" t="s">
        <v>266</v>
      </c>
      <c r="N3659" s="39"/>
      <c r="O3659" s="39"/>
      <c r="P3659" s="39">
        <v>2</v>
      </c>
      <c r="Q3659" s="39">
        <v>1</v>
      </c>
      <c r="R3659" s="39">
        <v>4</v>
      </c>
      <c r="S3659" s="39">
        <v>0</v>
      </c>
      <c r="T3659" s="39">
        <v>2</v>
      </c>
      <c r="U3659" s="39">
        <v>0</v>
      </c>
      <c r="V3659" s="39">
        <v>0</v>
      </c>
    </row>
    <row r="3660" spans="1:22" x14ac:dyDescent="0.3">
      <c r="A3660" s="22" t="e">
        <f>VLOOKUP(lex_jul_2014[[#This Row],[Locationid]],[1]LibPAS_data!$A$2:$D$264,4,FALSE)</f>
        <v>#N/A</v>
      </c>
      <c r="B3660" s="10" t="str">
        <f>TEXT(C3660,"yyyy")&amp;"-"&amp;"Q"&amp;LOOKUP(MONTH(C3660),{1,4,7,10},{1,2,3,4})</f>
        <v>2017-Q1</v>
      </c>
      <c r="C3660" s="19">
        <v>42767</v>
      </c>
      <c r="D3660" s="7">
        <f>YEAR(DATE(YEAR(lex_jul_2014[[#This Row],[Date]]),MONTH(lex_jul_2014[[#This Row],[Date]])+6,1))</f>
        <v>2017</v>
      </c>
      <c r="E3660" s="39" t="str">
        <f>TEXT(lex_jul_2014[[#This Row],[Date]],"YYYY")</f>
        <v>2017</v>
      </c>
      <c r="F3660" s="39" t="str">
        <f>TEXT(lex_jul_2014[[#This Row],[Date]],"MMM")</f>
        <v>Feb</v>
      </c>
      <c r="G3660" s="28" t="str">
        <f>VLOOKUP(K3660,[1]LibPAS_data!$A$2:$C$600,3,FALSE)</f>
        <v>Navajo</v>
      </c>
      <c r="H3660" s="39">
        <v>14500</v>
      </c>
      <c r="I3660" s="7" t="s">
        <v>127</v>
      </c>
      <c r="J3660" s="28" t="str">
        <f>VLOOKUP(K3660,[1]LibPAS_data!$A$2:$C$601,2,FALSE)</f>
        <v>Pinedale Public Library</v>
      </c>
      <c r="K3660" s="13" t="s">
        <v>227</v>
      </c>
      <c r="M3660" s="39" t="s">
        <v>266</v>
      </c>
      <c r="N3660" s="39"/>
      <c r="O3660" s="39"/>
      <c r="P3660" s="39">
        <v>0</v>
      </c>
      <c r="Q3660" s="39">
        <v>0</v>
      </c>
      <c r="R3660" s="39">
        <v>0</v>
      </c>
      <c r="S3660" s="39">
        <v>0</v>
      </c>
      <c r="T3660" s="39">
        <v>0</v>
      </c>
      <c r="U3660" s="39">
        <v>0</v>
      </c>
      <c r="V3660" s="39">
        <v>0</v>
      </c>
    </row>
    <row r="3661" spans="1:22" x14ac:dyDescent="0.3">
      <c r="A3661" s="22" t="e">
        <f>VLOOKUP(lex_jul_2014[[#This Row],[Locationid]],[1]LibPAS_data!$A$2:$D$264,4,FALSE)</f>
        <v>#N/A</v>
      </c>
      <c r="B3661" s="10" t="str">
        <f>TEXT(C3661,"yyyy")&amp;"-"&amp;"Q"&amp;LOOKUP(MONTH(C3661),{1,4,7,10},{1,2,3,4})</f>
        <v>2017-Q1</v>
      </c>
      <c r="C3661" s="19">
        <v>42767</v>
      </c>
      <c r="D3661" s="7">
        <f>YEAR(DATE(YEAR(lex_jul_2014[[#This Row],[Date]]),MONTH(lex_jul_2014[[#This Row],[Date]])+6,1))</f>
        <v>2017</v>
      </c>
      <c r="E3661" s="39" t="str">
        <f>TEXT(lex_jul_2014[[#This Row],[Date]],"YYYY")</f>
        <v>2017</v>
      </c>
      <c r="F3661" s="39" t="str">
        <f>TEXT(lex_jul_2014[[#This Row],[Date]],"MMM")</f>
        <v>Feb</v>
      </c>
      <c r="G3661" s="28" t="str">
        <f>VLOOKUP(K3661,[1]LibPAS_data!$A$2:$C$600,3,FALSE)</f>
        <v>Maricopa</v>
      </c>
      <c r="H3661" s="39">
        <v>14501</v>
      </c>
      <c r="I3661" s="7" t="s">
        <v>128</v>
      </c>
      <c r="J3661" s="28" t="str">
        <f>VLOOKUP(K3661,[1]LibPAS_data!$A$2:$C$601,2,FALSE)</f>
        <v>Hollyhock Branch Library</v>
      </c>
      <c r="K3661" s="11" t="s">
        <v>303</v>
      </c>
      <c r="M3661" s="39" t="s">
        <v>266</v>
      </c>
      <c r="N3661" s="39"/>
      <c r="O3661" s="39"/>
      <c r="P3661" s="39">
        <v>0</v>
      </c>
      <c r="Q3661" s="39">
        <v>0</v>
      </c>
      <c r="R3661" s="39">
        <v>0</v>
      </c>
      <c r="S3661" s="39">
        <v>0</v>
      </c>
      <c r="T3661" s="39">
        <v>0</v>
      </c>
      <c r="U3661" s="39">
        <v>0</v>
      </c>
      <c r="V3661" s="39">
        <v>0</v>
      </c>
    </row>
    <row r="3662" spans="1:22" x14ac:dyDescent="0.3">
      <c r="A3662" s="22">
        <f>VLOOKUP(lex_jul_2014[[#This Row],[Locationid]],[1]LibPAS_data!$A$2:$D$264,4,FALSE)</f>
        <v>29416</v>
      </c>
      <c r="B3662" s="10" t="str">
        <f>TEXT(C3662,"yyyy")&amp;"-"&amp;"Q"&amp;LOOKUP(MONTH(C3662),{1,4,7,10},{1,2,3,4})</f>
        <v>2017-Q1</v>
      </c>
      <c r="C3662" s="19">
        <v>42767</v>
      </c>
      <c r="D3662" s="7">
        <f>YEAR(DATE(YEAR(lex_jul_2014[[#This Row],[Date]]),MONTH(lex_jul_2014[[#This Row],[Date]])+6,1))</f>
        <v>2017</v>
      </c>
      <c r="E3662" s="39" t="str">
        <f>TEXT(lex_jul_2014[[#This Row],[Date]],"YYYY")</f>
        <v>2017</v>
      </c>
      <c r="F3662" s="39" t="str">
        <f>TEXT(lex_jul_2014[[#This Row],[Date]],"MMM")</f>
        <v>Feb</v>
      </c>
      <c r="G3662" s="28" t="str">
        <f>VLOOKUP(K3662,[1]LibPAS_data!$A$2:$C$600,3,FALSE)</f>
        <v>Yavapai</v>
      </c>
      <c r="H3662" s="39">
        <v>14524</v>
      </c>
      <c r="I3662" s="7" t="s">
        <v>48</v>
      </c>
      <c r="J3662" s="28" t="str">
        <f>VLOOKUP(K3662,[1]LibPAS_data!$A$2:$C$601,2,FALSE)</f>
        <v>Prescott Public Library</v>
      </c>
      <c r="K3662" s="13" t="s">
        <v>229</v>
      </c>
      <c r="M3662" s="39" t="s">
        <v>266</v>
      </c>
      <c r="N3662" s="39"/>
      <c r="O3662" s="39"/>
      <c r="P3662" s="39">
        <v>0</v>
      </c>
      <c r="Q3662" s="39">
        <v>0</v>
      </c>
      <c r="R3662" s="39">
        <v>0</v>
      </c>
      <c r="S3662" s="39">
        <v>0</v>
      </c>
      <c r="T3662" s="39">
        <v>0</v>
      </c>
      <c r="U3662" s="39">
        <v>0</v>
      </c>
      <c r="V3662" s="39">
        <v>0</v>
      </c>
    </row>
    <row r="3663" spans="1:22" x14ac:dyDescent="0.3">
      <c r="A3663" s="22">
        <f>VLOOKUP(lex_jul_2014[[#This Row],[Locationid]],[1]LibPAS_data!$A$2:$D$264,4,FALSE)</f>
        <v>22616</v>
      </c>
      <c r="B3663" s="10" t="str">
        <f>TEXT(C3663,"yyyy")&amp;"-"&amp;"Q"&amp;LOOKUP(MONTH(C3663),{1,4,7,10},{1,2,3,4})</f>
        <v>2017-Q1</v>
      </c>
      <c r="C3663" s="19">
        <v>42767</v>
      </c>
      <c r="D3663" s="7">
        <f>YEAR(DATE(YEAR(lex_jul_2014[[#This Row],[Date]]),MONTH(lex_jul_2014[[#This Row],[Date]])+6,1))</f>
        <v>2017</v>
      </c>
      <c r="E3663" s="39" t="str">
        <f>TEXT(lex_jul_2014[[#This Row],[Date]],"YYYY")</f>
        <v>2017</v>
      </c>
      <c r="F3663" s="39" t="str">
        <f>TEXT(lex_jul_2014[[#This Row],[Date]],"MMM")</f>
        <v>Feb</v>
      </c>
      <c r="G3663" s="28" t="str">
        <f>VLOOKUP(K3663,[1]LibPAS_data!$A$2:$C$600,3,FALSE)</f>
        <v>Yavapai</v>
      </c>
      <c r="H3663" s="39">
        <v>14519</v>
      </c>
      <c r="I3663" s="7" t="s">
        <v>45</v>
      </c>
      <c r="J3663" s="28" t="str">
        <f>VLOOKUP(K3663,[1]LibPAS_data!$A$2:$C$601,2,FALSE)</f>
        <v>Prescott Valley Public Library</v>
      </c>
      <c r="K3663" s="11" t="s">
        <v>230</v>
      </c>
      <c r="M3663" s="39" t="s">
        <v>266</v>
      </c>
      <c r="N3663" s="39"/>
      <c r="O3663" s="39"/>
      <c r="P3663" s="39">
        <v>2</v>
      </c>
      <c r="Q3663" s="39">
        <v>0</v>
      </c>
      <c r="R3663" s="39">
        <v>1</v>
      </c>
      <c r="S3663" s="39">
        <v>0</v>
      </c>
      <c r="T3663" s="39">
        <v>0</v>
      </c>
      <c r="U3663" s="39">
        <v>0</v>
      </c>
      <c r="V3663" s="39">
        <v>0</v>
      </c>
    </row>
    <row r="3664" spans="1:22" x14ac:dyDescent="0.3">
      <c r="A3664" s="22">
        <f>VLOOKUP(lex_jul_2014[[#This Row],[Locationid]],[1]LibPAS_data!$A$2:$D$264,4,FALSE)</f>
        <v>5873</v>
      </c>
      <c r="B3664" s="10" t="str">
        <f>TEXT(C3664,"yyyy")&amp;"-"&amp;"Q"&amp;LOOKUP(MONTH(C3664),{1,4,7,10},{1,2,3,4})</f>
        <v>2017-Q1</v>
      </c>
      <c r="C3664" s="19">
        <v>42767</v>
      </c>
      <c r="D3664" s="7">
        <f>YEAR(DATE(YEAR(lex_jul_2014[[#This Row],[Date]]),MONTH(lex_jul_2014[[#This Row],[Date]])+6,1))</f>
        <v>2017</v>
      </c>
      <c r="E3664" s="39" t="str">
        <f>TEXT(lex_jul_2014[[#This Row],[Date]],"YYYY")</f>
        <v>2017</v>
      </c>
      <c r="F3664" s="39" t="str">
        <f>TEXT(lex_jul_2014[[#This Row],[Date]],"MMM")</f>
        <v>Feb</v>
      </c>
      <c r="G3664" s="28" t="str">
        <f>VLOOKUP(K3664,[1]LibPAS_data!$A$2:$C$600,3,FALSE)</f>
        <v>La Paz</v>
      </c>
      <c r="H3664" s="39">
        <v>14473</v>
      </c>
      <c r="I3664" s="7" t="s">
        <v>35</v>
      </c>
      <c r="J3664" s="28" t="str">
        <f>VLOOKUP(K3664,[1]LibPAS_data!$A$2:$C$601,2,FALSE)</f>
        <v>Quartzsite Public Library</v>
      </c>
      <c r="K3664" s="13" t="s">
        <v>231</v>
      </c>
      <c r="M3664" s="39" t="s">
        <v>266</v>
      </c>
      <c r="N3664" s="39"/>
      <c r="O3664" s="39"/>
      <c r="P3664" s="39">
        <v>0</v>
      </c>
      <c r="Q3664" s="39">
        <v>0</v>
      </c>
      <c r="R3664" s="39">
        <v>0</v>
      </c>
      <c r="S3664" s="39">
        <v>0</v>
      </c>
      <c r="T3664" s="39">
        <v>0</v>
      </c>
      <c r="U3664" s="39">
        <v>0</v>
      </c>
      <c r="V3664" s="39">
        <v>0</v>
      </c>
    </row>
    <row r="3665" spans="1:22" x14ac:dyDescent="0.3">
      <c r="A3665" s="22" t="e">
        <f>VLOOKUP(lex_jul_2014[[#This Row],[Locationid]],[1]LibPAS_data!$A$2:$D$264,4,FALSE)</f>
        <v>#N/A</v>
      </c>
      <c r="B3665" s="10" t="str">
        <f>TEXT(C3665,"yyyy")&amp;"-"&amp;"Q"&amp;LOOKUP(MONTH(C3665),{1,4,7,10},{1,2,3,4})</f>
        <v>2017-Q1</v>
      </c>
      <c r="C3665" s="19">
        <v>42767</v>
      </c>
      <c r="D3665" s="7">
        <f>YEAR(DATE(YEAR(lex_jul_2014[[#This Row],[Date]]),MONTH(lex_jul_2014[[#This Row],[Date]])+6,1))</f>
        <v>2017</v>
      </c>
      <c r="E3665" s="39" t="str">
        <f>TEXT(lex_jul_2014[[#This Row],[Date]],"YYYY")</f>
        <v>2017</v>
      </c>
      <c r="F3665" s="39" t="str">
        <f>TEXT(lex_jul_2014[[#This Row],[Date]],"MMM")</f>
        <v>Feb</v>
      </c>
      <c r="G3665" s="28" t="str">
        <f>VLOOKUP(K3665,[1]LibPAS_data!$A$2:$C$600,3,FALSE)</f>
        <v>Navajo</v>
      </c>
      <c r="H3665" s="39">
        <v>14502</v>
      </c>
      <c r="I3665" s="7" t="s">
        <v>129</v>
      </c>
      <c r="J3665" s="28" t="str">
        <f>VLOOKUP(K3665,[1]LibPAS_data!$A$2:$C$601,2,FALSE)</f>
        <v>Rim Community Library</v>
      </c>
      <c r="K3665" s="11" t="s">
        <v>232</v>
      </c>
      <c r="M3665" s="39" t="s">
        <v>266</v>
      </c>
      <c r="N3665" s="39"/>
      <c r="O3665" s="39"/>
      <c r="P3665" s="39">
        <v>0</v>
      </c>
      <c r="Q3665" s="39">
        <v>0</v>
      </c>
      <c r="R3665" s="39">
        <v>0</v>
      </c>
      <c r="S3665" s="39">
        <v>0</v>
      </c>
      <c r="T3665" s="39">
        <v>0</v>
      </c>
      <c r="U3665" s="39">
        <v>0</v>
      </c>
      <c r="V3665" s="39">
        <v>0</v>
      </c>
    </row>
    <row r="3666" spans="1:22" x14ac:dyDescent="0.3">
      <c r="A3666" s="22">
        <f>VLOOKUP(lex_jul_2014[[#This Row],[Locationid]],[1]LibPAS_data!$A$2:$D$264,4,FALSE)</f>
        <v>11980</v>
      </c>
      <c r="B3666" s="10" t="str">
        <f>TEXT(C3666,"yyyy")&amp;"-"&amp;"Q"&amp;LOOKUP(MONTH(C3666),{1,4,7,10},{1,2,3,4})</f>
        <v>2017-Q1</v>
      </c>
      <c r="C3666" s="19">
        <v>42767</v>
      </c>
      <c r="D3666" s="7">
        <f>YEAR(DATE(YEAR(lex_jul_2014[[#This Row],[Date]]),MONTH(lex_jul_2014[[#This Row],[Date]])+6,1))</f>
        <v>2017</v>
      </c>
      <c r="E3666" s="39" t="str">
        <f>TEXT(lex_jul_2014[[#This Row],[Date]],"YYYY")</f>
        <v>2017</v>
      </c>
      <c r="F3666" s="39" t="str">
        <f>TEXT(lex_jul_2014[[#This Row],[Date]],"MMM")</f>
        <v>Feb</v>
      </c>
      <c r="G3666" s="28" t="str">
        <f>VLOOKUP(K3666,[1]LibPAS_data!$A$2:$C$600,3,FALSE)</f>
        <v>Graham</v>
      </c>
      <c r="H3666" s="39">
        <v>14467</v>
      </c>
      <c r="I3666" s="7" t="s">
        <v>92</v>
      </c>
      <c r="J3666" s="28" t="str">
        <f>VLOOKUP(K3666,[1]LibPAS_data!$A$2:$C$601,2,FALSE)</f>
        <v>Safford City - Graham County Library</v>
      </c>
      <c r="K3666" s="13" t="s">
        <v>233</v>
      </c>
      <c r="M3666" s="39" t="s">
        <v>266</v>
      </c>
      <c r="N3666" s="39"/>
      <c r="O3666" s="39"/>
      <c r="P3666" s="39">
        <v>3</v>
      </c>
      <c r="Q3666" s="39">
        <v>2</v>
      </c>
      <c r="R3666" s="39">
        <v>14</v>
      </c>
      <c r="S3666" s="39">
        <v>3</v>
      </c>
      <c r="T3666" s="39">
        <v>3</v>
      </c>
      <c r="U3666" s="39">
        <v>0</v>
      </c>
      <c r="V3666" s="39">
        <v>0</v>
      </c>
    </row>
    <row r="3667" spans="1:22" x14ac:dyDescent="0.3">
      <c r="A3667" s="22" t="str">
        <f>VLOOKUP(lex_jul_2014[[#This Row],[Locationid]],[1]LibPAS_data!$A$2:$D$264,4,FALSE)</f>
        <v>N/A</v>
      </c>
      <c r="B3667" s="10" t="str">
        <f>TEXT(C3667,"yyyy")&amp;"-"&amp;"Q"&amp;LOOKUP(MONTH(C3667),{1,4,7,10},{1,2,3,4})</f>
        <v>2017-Q1</v>
      </c>
      <c r="C3667" s="19">
        <v>42767</v>
      </c>
      <c r="D3667" s="7">
        <f>YEAR(DATE(YEAR(lex_jul_2014[[#This Row],[Date]]),MONTH(lex_jul_2014[[#This Row],[Date]])+6,1))</f>
        <v>2017</v>
      </c>
      <c r="E3667" s="39" t="str">
        <f>TEXT(lex_jul_2014[[#This Row],[Date]],"YYYY")</f>
        <v>2017</v>
      </c>
      <c r="F3667" s="39" t="str">
        <f>TEXT(lex_jul_2014[[#This Row],[Date]],"MMM")</f>
        <v>Feb</v>
      </c>
      <c r="G3667" s="28" t="str">
        <f>VLOOKUP(K3667,[1]LibPAS_data!$A$2:$C$600,3,FALSE)</f>
        <v>Maricopa</v>
      </c>
      <c r="H3667" s="39">
        <v>14483</v>
      </c>
      <c r="I3667" s="7" t="s">
        <v>113</v>
      </c>
      <c r="J3667" s="28" t="str">
        <f>VLOOKUP(K3667,[1]LibPAS_data!$A$2:$C$601,2,FALSE)</f>
        <v>Salt River Tribal Library</v>
      </c>
      <c r="K3667" s="11" t="s">
        <v>234</v>
      </c>
      <c r="M3667" s="39" t="s">
        <v>266</v>
      </c>
      <c r="N3667" s="39"/>
      <c r="O3667" s="39"/>
      <c r="P3667" s="39">
        <v>0</v>
      </c>
      <c r="Q3667" s="39">
        <v>0</v>
      </c>
      <c r="R3667" s="39">
        <v>0</v>
      </c>
      <c r="S3667" s="39">
        <v>0</v>
      </c>
      <c r="T3667" s="39">
        <v>0</v>
      </c>
      <c r="U3667" s="39">
        <v>0</v>
      </c>
      <c r="V3667" s="39">
        <v>0</v>
      </c>
    </row>
    <row r="3668" spans="1:22" x14ac:dyDescent="0.3">
      <c r="A3668" s="22">
        <f>VLOOKUP(lex_jul_2014[[#This Row],[Locationid]],[1]LibPAS_data!$A$2:$D$264,4,FALSE)</f>
        <v>5625</v>
      </c>
      <c r="B3668" s="10" t="str">
        <f>TEXT(C3668,"yyyy")&amp;"-"&amp;"Q"&amp;LOOKUP(MONTH(C3668),{1,4,7,10},{1,2,3,4})</f>
        <v>2017-Q1</v>
      </c>
      <c r="C3668" s="19">
        <v>42767</v>
      </c>
      <c r="D3668" s="7">
        <f>YEAR(DATE(YEAR(lex_jul_2014[[#This Row],[Date]]),MONTH(lex_jul_2014[[#This Row],[Date]])+6,1))</f>
        <v>2017</v>
      </c>
      <c r="E3668" s="39" t="str">
        <f>TEXT(lex_jul_2014[[#This Row],[Date]],"YYYY")</f>
        <v>2017</v>
      </c>
      <c r="F3668" s="39" t="str">
        <f>TEXT(lex_jul_2014[[#This Row],[Date]],"MMM")</f>
        <v>Feb</v>
      </c>
      <c r="G3668" s="28" t="str">
        <f>VLOOKUP(K3668,[1]LibPAS_data!$A$2:$C$600,3,FALSE)</f>
        <v>Gila</v>
      </c>
      <c r="H3668" s="39">
        <v>14460</v>
      </c>
      <c r="I3668" s="7" t="s">
        <v>86</v>
      </c>
      <c r="J3668" s="28" t="str">
        <f>VLOOKUP(K3668,[1]LibPAS_data!$A$2:$C$601,2,FALSE)</f>
        <v>San Carlos Public Library</v>
      </c>
      <c r="K3668" s="13" t="s">
        <v>235</v>
      </c>
      <c r="M3668" s="39" t="s">
        <v>266</v>
      </c>
      <c r="N3668" s="39"/>
      <c r="O3668" s="39"/>
      <c r="P3668" s="39">
        <v>0</v>
      </c>
      <c r="Q3668" s="39">
        <v>0</v>
      </c>
      <c r="R3668" s="39">
        <v>0</v>
      </c>
      <c r="S3668" s="39">
        <v>0</v>
      </c>
      <c r="T3668" s="39">
        <v>0</v>
      </c>
      <c r="U3668" s="39">
        <v>0</v>
      </c>
      <c r="V3668" s="39">
        <v>0</v>
      </c>
    </row>
    <row r="3669" spans="1:22" x14ac:dyDescent="0.3">
      <c r="A3669" s="22" t="str">
        <f>VLOOKUP(lex_jul_2014[[#This Row],[Locationid]],[1]LibPAS_data!$A$2:$D$264,4,FALSE)</f>
        <v>N/A</v>
      </c>
      <c r="B3669" s="10" t="str">
        <f>TEXT(C3669,"yyyy")&amp;"-"&amp;"Q"&amp;LOOKUP(MONTH(C3669),{1,4,7,10},{1,2,3,4})</f>
        <v>2017-Q1</v>
      </c>
      <c r="C3669" s="19">
        <v>42767</v>
      </c>
      <c r="D3669" s="7">
        <f>YEAR(DATE(YEAR(lex_jul_2014[[#This Row],[Date]]),MONTH(lex_jul_2014[[#This Row],[Date]])+6,1))</f>
        <v>2017</v>
      </c>
      <c r="E3669" s="39" t="str">
        <f>TEXT(lex_jul_2014[[#This Row],[Date]],"YYYY")</f>
        <v>2017</v>
      </c>
      <c r="F3669" s="39" t="str">
        <f>TEXT(lex_jul_2014[[#This Row],[Date]],"MMM")</f>
        <v>Feb</v>
      </c>
      <c r="G3669" s="28" t="str">
        <f>VLOOKUP(K3669,[1]LibPAS_data!$A$2:$C$600,3,FALSE)</f>
        <v>Maricopa</v>
      </c>
      <c r="H3669" s="39">
        <v>14484</v>
      </c>
      <c r="I3669" s="7" t="s">
        <v>103</v>
      </c>
      <c r="J3669" s="28" t="str">
        <f>VLOOKUP(K3669,[1]LibPAS_data!$A$2:$C$601,2,FALSE)</f>
        <v>San Lucy Library</v>
      </c>
      <c r="K3669" s="11" t="s">
        <v>236</v>
      </c>
      <c r="M3669" s="39" t="s">
        <v>266</v>
      </c>
      <c r="N3669" s="39"/>
      <c r="O3669" s="39"/>
      <c r="P3669" s="39">
        <v>0</v>
      </c>
      <c r="Q3669" s="39">
        <v>0</v>
      </c>
      <c r="R3669" s="39">
        <v>0</v>
      </c>
      <c r="S3669" s="39">
        <v>0</v>
      </c>
      <c r="T3669" s="39">
        <v>0</v>
      </c>
      <c r="U3669" s="39">
        <v>0</v>
      </c>
      <c r="V3669" s="39">
        <v>0</v>
      </c>
    </row>
    <row r="3670" spans="1:22" x14ac:dyDescent="0.3">
      <c r="A3670" s="22" t="e">
        <f>VLOOKUP(lex_jul_2014[[#This Row],[Locationid]],[1]LibPAS_data!$A$2:$D$264,4,FALSE)</f>
        <v>#N/A</v>
      </c>
      <c r="B3670" s="10" t="str">
        <f>TEXT(C3670,"yyyy")&amp;"-"&amp;"Q"&amp;LOOKUP(MONTH(C3670),{1,4,7,10},{1,2,3,4})</f>
        <v>2017-Q1</v>
      </c>
      <c r="C3670" s="19">
        <v>42767</v>
      </c>
      <c r="D3670" s="7">
        <f>YEAR(DATE(YEAR(lex_jul_2014[[#This Row],[Date]]),MONTH(lex_jul_2014[[#This Row],[Date]])+6,1))</f>
        <v>2017</v>
      </c>
      <c r="E3670" s="39" t="str">
        <f>TEXT(lex_jul_2014[[#This Row],[Date]],"YYYY")</f>
        <v>2017</v>
      </c>
      <c r="F3670" s="39" t="str">
        <f>TEXT(lex_jul_2014[[#This Row],[Date]],"MMM")</f>
        <v>Feb</v>
      </c>
      <c r="G3670" s="28" t="str">
        <f>VLOOKUP(K3670,[1]LibPAS_data!$A$2:$C$600,3,FALSE)</f>
        <v>Pinal</v>
      </c>
      <c r="H3670" s="39">
        <v>13842</v>
      </c>
      <c r="I3670" s="7" t="s">
        <v>25</v>
      </c>
      <c r="J3670" s="28" t="str">
        <f>VLOOKUP(K3670,[1]LibPAS_data!$A$2:$C$601,2,FALSE)</f>
        <v>San Manuel Public Library</v>
      </c>
      <c r="K3670" s="13" t="s">
        <v>237</v>
      </c>
      <c r="M3670" s="39" t="s">
        <v>266</v>
      </c>
      <c r="N3670" s="39"/>
      <c r="O3670" s="39"/>
      <c r="P3670" s="39">
        <v>0</v>
      </c>
      <c r="Q3670" s="39">
        <v>0</v>
      </c>
      <c r="R3670" s="39">
        <v>0</v>
      </c>
      <c r="S3670" s="39">
        <v>0</v>
      </c>
      <c r="T3670" s="39">
        <v>0</v>
      </c>
      <c r="U3670" s="39">
        <v>0</v>
      </c>
      <c r="V3670" s="39">
        <v>0</v>
      </c>
    </row>
    <row r="3671" spans="1:22" x14ac:dyDescent="0.3">
      <c r="A3671" s="22">
        <f>VLOOKUP(lex_jul_2014[[#This Row],[Locationid]],[1]LibPAS_data!$A$2:$D$264,4,FALSE)</f>
        <v>360</v>
      </c>
      <c r="B3671" s="10" t="str">
        <f>TEXT(C3671,"yyyy")&amp;"-"&amp;"Q"&amp;LOOKUP(MONTH(C3671),{1,4,7,10},{1,2,3,4})</f>
        <v>2017-Q1</v>
      </c>
      <c r="C3671" s="19">
        <v>42767</v>
      </c>
      <c r="D3671" s="7">
        <f>YEAR(DATE(YEAR(lex_jul_2014[[#This Row],[Date]]),MONTH(lex_jul_2014[[#This Row],[Date]])+6,1))</f>
        <v>2017</v>
      </c>
      <c r="E3671" s="39" t="str">
        <f>TEXT(lex_jul_2014[[#This Row],[Date]],"YYYY")</f>
        <v>2017</v>
      </c>
      <c r="F3671" s="39" t="str">
        <f>TEXT(lex_jul_2014[[#This Row],[Date]],"MMM")</f>
        <v>Feb</v>
      </c>
      <c r="G3671" s="28" t="str">
        <f>VLOOKUP(K3671,[1]LibPAS_data!$A$2:$C$600,3,FALSE)</f>
        <v>Pima</v>
      </c>
      <c r="H3671" s="39">
        <v>14511</v>
      </c>
      <c r="I3671" s="7" t="s">
        <v>133</v>
      </c>
      <c r="J3671" s="28" t="str">
        <f>VLOOKUP(K3671,[1]LibPAS_data!$A$2:$C$601,2,FALSE)</f>
        <v>San Xavier Library Center</v>
      </c>
      <c r="K3671" s="11" t="s">
        <v>238</v>
      </c>
      <c r="M3671" s="39" t="s">
        <v>266</v>
      </c>
      <c r="N3671" s="39"/>
      <c r="O3671" s="39"/>
      <c r="P3671" s="39">
        <v>0</v>
      </c>
      <c r="Q3671" s="39">
        <v>0</v>
      </c>
      <c r="R3671" s="39">
        <v>0</v>
      </c>
      <c r="S3671" s="39">
        <v>0</v>
      </c>
      <c r="T3671" s="39">
        <v>0</v>
      </c>
      <c r="U3671" s="39">
        <v>0</v>
      </c>
      <c r="V3671" s="39">
        <v>0</v>
      </c>
    </row>
    <row r="3672" spans="1:22" x14ac:dyDescent="0.3">
      <c r="A3672" s="22">
        <f>VLOOKUP(lex_jul_2014[[#This Row],[Locationid]],[1]LibPAS_data!$A$2:$D$264,4,FALSE)</f>
        <v>174482</v>
      </c>
      <c r="B3672" s="10" t="str">
        <f>TEXT(C3672,"yyyy")&amp;"-"&amp;"Q"&amp;LOOKUP(MONTH(C3672),{1,4,7,10},{1,2,3,4})</f>
        <v>2017-Q1</v>
      </c>
      <c r="C3672" s="19">
        <v>42767</v>
      </c>
      <c r="D3672" s="7">
        <f>YEAR(DATE(YEAR(lex_jul_2014[[#This Row],[Date]]),MONTH(lex_jul_2014[[#This Row],[Date]])+6,1))</f>
        <v>2017</v>
      </c>
      <c r="E3672" s="39" t="str">
        <f>TEXT(lex_jul_2014[[#This Row],[Date]],"YYYY")</f>
        <v>2017</v>
      </c>
      <c r="F3672" s="39" t="str">
        <f>TEXT(lex_jul_2014[[#This Row],[Date]],"MMM")</f>
        <v>Feb</v>
      </c>
      <c r="G3672" s="28" t="str">
        <f>VLOOKUP(K3672,[1]LibPAS_data!$A$2:$C$600,3,FALSE)</f>
        <v>Maricopa</v>
      </c>
      <c r="H3672" s="39">
        <v>14315</v>
      </c>
      <c r="I3672" s="7" t="s">
        <v>101</v>
      </c>
      <c r="J3672" s="28" t="str">
        <f>VLOOKUP(K3672,[1]LibPAS_data!$A$2:$C$601,2,FALSE)</f>
        <v>Scottsdale Public Library</v>
      </c>
      <c r="K3672" s="13" t="s">
        <v>239</v>
      </c>
      <c r="M3672" s="39" t="s">
        <v>266</v>
      </c>
      <c r="N3672" s="39"/>
      <c r="O3672" s="39"/>
      <c r="P3672" s="39">
        <v>14</v>
      </c>
      <c r="Q3672" s="39">
        <v>2</v>
      </c>
      <c r="R3672" s="39">
        <v>40</v>
      </c>
      <c r="S3672" s="39">
        <v>3</v>
      </c>
      <c r="T3672" s="39">
        <v>1</v>
      </c>
      <c r="U3672" s="39">
        <v>1</v>
      </c>
      <c r="V3672" s="39">
        <v>4</v>
      </c>
    </row>
    <row r="3673" spans="1:22" x14ac:dyDescent="0.3">
      <c r="A3673" s="22">
        <f>VLOOKUP(lex_jul_2014[[#This Row],[Locationid]],[1]LibPAS_data!$A$2:$D$264,4,FALSE)</f>
        <v>11000</v>
      </c>
      <c r="B3673" s="10" t="str">
        <f>TEXT(C3673,"yyyy")&amp;"-"&amp;"Q"&amp;LOOKUP(MONTH(C3673),{1,4,7,10},{1,2,3,4})</f>
        <v>2017-Q1</v>
      </c>
      <c r="C3673" s="19">
        <v>42767</v>
      </c>
      <c r="D3673" s="7">
        <f>YEAR(DATE(YEAR(lex_jul_2014[[#This Row],[Date]]),MONTH(lex_jul_2014[[#This Row],[Date]])+6,1))</f>
        <v>2017</v>
      </c>
      <c r="E3673" s="39" t="str">
        <f>TEXT(lex_jul_2014[[#This Row],[Date]],"YYYY")</f>
        <v>2017</v>
      </c>
      <c r="F3673" s="39" t="str">
        <f>TEXT(lex_jul_2014[[#This Row],[Date]],"MMM")</f>
        <v>Feb</v>
      </c>
      <c r="G3673" s="28" t="str">
        <f>VLOOKUP(K3673,[1]LibPAS_data!$A$2:$C$600,3,FALSE)</f>
        <v>Yavapai</v>
      </c>
      <c r="H3673" s="39">
        <v>14525</v>
      </c>
      <c r="I3673" s="7" t="s">
        <v>49</v>
      </c>
      <c r="J3673" s="28" t="str">
        <f>VLOOKUP(K3673,[1]LibPAS_data!$A$2:$C$601,2,FALSE)</f>
        <v>Sedona Public Library</v>
      </c>
      <c r="K3673" s="11" t="s">
        <v>240</v>
      </c>
      <c r="M3673" s="39" t="s">
        <v>266</v>
      </c>
      <c r="N3673" s="39"/>
      <c r="O3673" s="39"/>
      <c r="P3673" s="39">
        <v>0</v>
      </c>
      <c r="Q3673" s="39">
        <v>0</v>
      </c>
      <c r="R3673" s="39">
        <v>0</v>
      </c>
      <c r="S3673" s="39">
        <v>0</v>
      </c>
      <c r="T3673" s="39">
        <v>0</v>
      </c>
      <c r="U3673" s="39">
        <v>0</v>
      </c>
      <c r="V3673" s="39">
        <v>0</v>
      </c>
    </row>
    <row r="3674" spans="1:22" x14ac:dyDescent="0.3">
      <c r="A3674" s="22" t="e">
        <f>VLOOKUP(lex_jul_2014[[#This Row],[Locationid]],[1]LibPAS_data!$A$2:$D$264,4,FALSE)</f>
        <v>#N/A</v>
      </c>
      <c r="B3674" s="10" t="str">
        <f>TEXT(C3674,"yyyy")&amp;"-"&amp;"Q"&amp;LOOKUP(MONTH(C3674),{1,4,7,10},{1,2,3,4})</f>
        <v>2017-Q1</v>
      </c>
      <c r="C3674" s="19">
        <v>42767</v>
      </c>
      <c r="D3674" s="7">
        <f>YEAR(DATE(YEAR(lex_jul_2014[[#This Row],[Date]]),MONTH(lex_jul_2014[[#This Row],[Date]])+6,1))</f>
        <v>2017</v>
      </c>
      <c r="E3674" s="39" t="str">
        <f>TEXT(lex_jul_2014[[#This Row],[Date]],"YYYY")</f>
        <v>2017</v>
      </c>
      <c r="F3674" s="39" t="str">
        <f>TEXT(lex_jul_2014[[#This Row],[Date]],"MMM")</f>
        <v>Feb</v>
      </c>
      <c r="G3674" s="28" t="str">
        <f>VLOOKUP(K3674,[1]LibPAS_data!$A$2:$C$600,3,FALSE)</f>
        <v>Yavapai</v>
      </c>
      <c r="H3674" s="39">
        <v>14550</v>
      </c>
      <c r="I3674" s="7" t="s">
        <v>50</v>
      </c>
      <c r="J3674" s="28" t="str">
        <f>VLOOKUP(K3674,[1]LibPAS_data!$A$2:$C$601,2,FALSE)</f>
        <v>Seligman Public Library</v>
      </c>
      <c r="K3674" s="13" t="s">
        <v>241</v>
      </c>
      <c r="M3674" s="39" t="s">
        <v>266</v>
      </c>
      <c r="N3674" s="39"/>
      <c r="O3674" s="39"/>
      <c r="P3674" s="39">
        <v>0</v>
      </c>
      <c r="Q3674" s="39">
        <v>0</v>
      </c>
      <c r="R3674" s="39">
        <v>0</v>
      </c>
      <c r="S3674" s="39">
        <v>0</v>
      </c>
      <c r="T3674" s="39">
        <v>0</v>
      </c>
      <c r="U3674" s="39">
        <v>0</v>
      </c>
      <c r="V3674" s="39">
        <v>0</v>
      </c>
    </row>
    <row r="3675" spans="1:22" x14ac:dyDescent="0.3">
      <c r="A3675" s="22">
        <f>VLOOKUP(lex_jul_2014[[#This Row],[Locationid]],[1]LibPAS_data!$A$2:$D$264,4,FALSE)</f>
        <v>8021</v>
      </c>
      <c r="B3675" s="10" t="str">
        <f>TEXT(C3675,"yyyy")&amp;"-"&amp;"Q"&amp;LOOKUP(MONTH(C3675),{1,4,7,10},{1,2,3,4})</f>
        <v>2017-Q1</v>
      </c>
      <c r="C3675" s="19">
        <v>42767</v>
      </c>
      <c r="D3675" s="7">
        <f>YEAR(DATE(YEAR(lex_jul_2014[[#This Row],[Date]]),MONTH(lex_jul_2014[[#This Row],[Date]])+6,1))</f>
        <v>2017</v>
      </c>
      <c r="E3675" s="39" t="str">
        <f>TEXT(lex_jul_2014[[#This Row],[Date]],"YYYY")</f>
        <v>2017</v>
      </c>
      <c r="F3675" s="39" t="str">
        <f>TEXT(lex_jul_2014[[#This Row],[Date]],"MMM")</f>
        <v>Feb</v>
      </c>
      <c r="G3675" s="28" t="str">
        <f>VLOOKUP(K3675,[1]LibPAS_data!$A$2:$C$600,3,FALSE)</f>
        <v>Navajo</v>
      </c>
      <c r="H3675" s="39">
        <v>14503</v>
      </c>
      <c r="I3675" s="7" t="s">
        <v>130</v>
      </c>
      <c r="J3675" s="28" t="str">
        <f>VLOOKUP(K3675,[1]LibPAS_data!$A$2:$C$601,2,FALSE)</f>
        <v>Show Low Public Library</v>
      </c>
      <c r="K3675" s="11" t="s">
        <v>242</v>
      </c>
      <c r="M3675" s="39" t="s">
        <v>266</v>
      </c>
      <c r="N3675" s="39"/>
      <c r="O3675" s="39"/>
      <c r="P3675" s="39">
        <v>0</v>
      </c>
      <c r="Q3675" s="39">
        <v>0</v>
      </c>
      <c r="R3675" s="39">
        <v>0</v>
      </c>
      <c r="S3675" s="39">
        <v>0</v>
      </c>
      <c r="T3675" s="39">
        <v>0</v>
      </c>
      <c r="U3675" s="39">
        <v>0</v>
      </c>
      <c r="V3675" s="39">
        <v>0</v>
      </c>
    </row>
    <row r="3676" spans="1:22" x14ac:dyDescent="0.3">
      <c r="A3676" s="22">
        <f>VLOOKUP(lex_jul_2014[[#This Row],[Locationid]],[1]LibPAS_data!$A$2:$D$264,4,FALSE)</f>
        <v>32811</v>
      </c>
      <c r="B3676" s="10" t="str">
        <f>TEXT(C3676,"yyyy")&amp;"-"&amp;"Q"&amp;LOOKUP(MONTH(C3676),{1,4,7,10},{1,2,3,4})</f>
        <v>2017-Q1</v>
      </c>
      <c r="C3676" s="19">
        <v>42767</v>
      </c>
      <c r="D3676" s="7">
        <f>YEAR(DATE(YEAR(lex_jul_2014[[#This Row],[Date]]),MONTH(lex_jul_2014[[#This Row],[Date]])+6,1))</f>
        <v>2017</v>
      </c>
      <c r="E3676" s="39" t="str">
        <f>TEXT(lex_jul_2014[[#This Row],[Date]],"YYYY")</f>
        <v>2017</v>
      </c>
      <c r="F3676" s="39" t="str">
        <f>TEXT(lex_jul_2014[[#This Row],[Date]],"MMM")</f>
        <v>Feb</v>
      </c>
      <c r="G3676" s="28" t="str">
        <f>VLOOKUP(K3676,[1]LibPAS_data!$A$2:$C$600,3,FALSE)</f>
        <v>Cochise</v>
      </c>
      <c r="H3676" s="39">
        <v>14450</v>
      </c>
      <c r="I3676" s="7" t="s">
        <v>75</v>
      </c>
      <c r="J3676" s="28" t="str">
        <f>VLOOKUP(K3676,[1]LibPAS_data!$A$2:$C$601,2,FALSE)</f>
        <v>Sierra Vista Public Library</v>
      </c>
      <c r="K3676" s="13" t="s">
        <v>243</v>
      </c>
      <c r="M3676" s="39" t="s">
        <v>266</v>
      </c>
      <c r="N3676" s="39"/>
      <c r="O3676" s="39"/>
      <c r="P3676" s="39">
        <v>0</v>
      </c>
      <c r="Q3676" s="39">
        <v>0</v>
      </c>
      <c r="R3676" s="39">
        <v>0</v>
      </c>
      <c r="S3676" s="39">
        <v>0</v>
      </c>
      <c r="T3676" s="39">
        <v>0</v>
      </c>
      <c r="U3676" s="39">
        <v>0</v>
      </c>
      <c r="V3676" s="39">
        <v>0</v>
      </c>
    </row>
    <row r="3677" spans="1:22" x14ac:dyDescent="0.3">
      <c r="A3677" s="22">
        <f>VLOOKUP(lex_jul_2014[[#This Row],[Locationid]],[1]LibPAS_data!$A$2:$D$264,4,FALSE)</f>
        <v>6435</v>
      </c>
      <c r="B3677" s="10" t="str">
        <f>TEXT(C3677,"yyyy")&amp;"-"&amp;"Q"&amp;LOOKUP(MONTH(C3677),{1,4,7,10},{1,2,3,4})</f>
        <v>2017-Q1</v>
      </c>
      <c r="C3677" s="19">
        <v>42767</v>
      </c>
      <c r="D3677" s="7">
        <f>YEAR(DATE(YEAR(lex_jul_2014[[#This Row],[Date]]),MONTH(lex_jul_2014[[#This Row],[Date]])+6,1))</f>
        <v>2017</v>
      </c>
      <c r="E3677" s="39" t="str">
        <f>TEXT(lex_jul_2014[[#This Row],[Date]],"YYYY")</f>
        <v>2017</v>
      </c>
      <c r="F3677" s="39" t="str">
        <f>TEXT(lex_jul_2014[[#This Row],[Date]],"MMM")</f>
        <v>Feb</v>
      </c>
      <c r="G3677" s="28" t="str">
        <f>VLOOKUP(K3677,[1]LibPAS_data!$A$2:$C$600,3,FALSE)</f>
        <v>Navajo</v>
      </c>
      <c r="H3677" s="39">
        <v>14504</v>
      </c>
      <c r="I3677" s="7" t="s">
        <v>120</v>
      </c>
      <c r="J3677" s="28" t="str">
        <f>VLOOKUP(K3677,[1]LibPAS_data!$A$2:$C$601,2,FALSE)</f>
        <v>Snowflake-Taylor Public Library</v>
      </c>
      <c r="K3677" s="11" t="s">
        <v>244</v>
      </c>
      <c r="M3677" s="39" t="s">
        <v>266</v>
      </c>
      <c r="N3677" s="39"/>
      <c r="O3677" s="39"/>
      <c r="P3677" s="39">
        <v>0</v>
      </c>
      <c r="Q3677" s="39">
        <v>0</v>
      </c>
      <c r="R3677" s="39">
        <v>0</v>
      </c>
      <c r="S3677" s="39">
        <v>0</v>
      </c>
      <c r="T3677" s="39">
        <v>0</v>
      </c>
      <c r="U3677" s="39">
        <v>0</v>
      </c>
      <c r="V3677" s="39">
        <v>0</v>
      </c>
    </row>
    <row r="3678" spans="1:22" x14ac:dyDescent="0.3">
      <c r="A3678" s="22">
        <f>VLOOKUP(lex_jul_2014[[#This Row],[Locationid]],[1]LibPAS_data!$A$2:$D$264,4,FALSE)</f>
        <v>2616</v>
      </c>
      <c r="B3678" s="10" t="str">
        <f>TEXT(C3678,"yyyy")&amp;"-"&amp;"Q"&amp;LOOKUP(MONTH(C3678),{1,4,7,10},{1,2,3,4})</f>
        <v>2017-Q1</v>
      </c>
      <c r="C3678" s="19">
        <v>42767</v>
      </c>
      <c r="D3678" s="7">
        <f>YEAR(DATE(YEAR(lex_jul_2014[[#This Row],[Date]]),MONTH(lex_jul_2014[[#This Row],[Date]])+6,1))</f>
        <v>2017</v>
      </c>
      <c r="E3678" s="39" t="str">
        <f>TEXT(lex_jul_2014[[#This Row],[Date]],"YYYY")</f>
        <v>2017</v>
      </c>
      <c r="F3678" s="39" t="str">
        <f>TEXT(lex_jul_2014[[#This Row],[Date]],"MMM")</f>
        <v>Feb</v>
      </c>
      <c r="G3678" s="28" t="str">
        <f>VLOOKUP(K3678,[1]LibPAS_data!$A$2:$C$600,3,FALSE)</f>
        <v>Pinal</v>
      </c>
      <c r="H3678" s="39">
        <v>13844</v>
      </c>
      <c r="I3678" s="7" t="s">
        <v>27</v>
      </c>
      <c r="J3678" s="28" t="str">
        <f>VLOOKUP(K3678,[1]LibPAS_data!$A$2:$C$601,2,FALSE)</f>
        <v>Superior Public Library</v>
      </c>
      <c r="K3678" s="13" t="s">
        <v>245</v>
      </c>
      <c r="M3678" s="39" t="s">
        <v>266</v>
      </c>
      <c r="N3678" s="39"/>
      <c r="O3678" s="39"/>
      <c r="P3678" s="39">
        <v>0</v>
      </c>
      <c r="Q3678" s="39">
        <v>0</v>
      </c>
      <c r="R3678" s="39">
        <v>0</v>
      </c>
      <c r="S3678" s="39">
        <v>0</v>
      </c>
      <c r="T3678" s="39">
        <v>0</v>
      </c>
      <c r="U3678" s="39">
        <v>0</v>
      </c>
      <c r="V3678" s="39">
        <v>0</v>
      </c>
    </row>
    <row r="3679" spans="1:22" x14ac:dyDescent="0.3">
      <c r="A3679" s="22">
        <f>VLOOKUP(lex_jul_2014[[#This Row],[Locationid]],[1]LibPAS_data!$A$2:$D$264,4,FALSE)</f>
        <v>140708</v>
      </c>
      <c r="B3679" s="10" t="str">
        <f>TEXT(C3679,"yyyy")&amp;"-"&amp;"Q"&amp;LOOKUP(MONTH(C3679),{1,4,7,10},{1,2,3,4})</f>
        <v>2017-Q1</v>
      </c>
      <c r="C3679" s="19">
        <v>42767</v>
      </c>
      <c r="D3679" s="7">
        <f>YEAR(DATE(YEAR(lex_jul_2014[[#This Row],[Date]]),MONTH(lex_jul_2014[[#This Row],[Date]])+6,1))</f>
        <v>2017</v>
      </c>
      <c r="E3679" s="39" t="str">
        <f>TEXT(lex_jul_2014[[#This Row],[Date]],"YYYY")</f>
        <v>2017</v>
      </c>
      <c r="F3679" s="39" t="str">
        <f>TEXT(lex_jul_2014[[#This Row],[Date]],"MMM")</f>
        <v>Feb</v>
      </c>
      <c r="G3679" s="28" t="str">
        <f>VLOOKUP(K3679,[1]LibPAS_data!$A$2:$C$600,3,FALSE)</f>
        <v>Maricopa</v>
      </c>
      <c r="H3679" s="39">
        <v>5355</v>
      </c>
      <c r="I3679" s="7" t="s">
        <v>108</v>
      </c>
      <c r="J3679" s="28" t="str">
        <f>VLOOKUP(K3679,[1]LibPAS_data!$A$2:$C$601,2,FALSE)</f>
        <v>Tempe Public Library</v>
      </c>
      <c r="K3679" s="11" t="s">
        <v>270</v>
      </c>
      <c r="M3679" s="39" t="s">
        <v>266</v>
      </c>
      <c r="N3679" s="39"/>
      <c r="O3679" s="39"/>
      <c r="P3679" s="39">
        <v>0</v>
      </c>
      <c r="Q3679" s="39">
        <v>0</v>
      </c>
      <c r="R3679" s="39">
        <v>0</v>
      </c>
      <c r="S3679" s="39">
        <v>0</v>
      </c>
      <c r="T3679" s="39">
        <v>0</v>
      </c>
      <c r="U3679" s="39">
        <v>0</v>
      </c>
      <c r="V3679" s="39">
        <v>0</v>
      </c>
    </row>
    <row r="3680" spans="1:22" x14ac:dyDescent="0.3">
      <c r="A3680" s="22" t="str">
        <f>VLOOKUP(lex_jul_2014[[#This Row],[Locationid]],[1]LibPAS_data!$A$2:$D$264,4,FALSE)</f>
        <v>N/A</v>
      </c>
      <c r="B3680" s="10" t="str">
        <f>TEXT(C3680,"yyyy")&amp;"-"&amp;"Q"&amp;LOOKUP(MONTH(C3680),{1,4,7,10},{1,2,3,4})</f>
        <v>2017-Q1</v>
      </c>
      <c r="C3680" s="19">
        <v>42767</v>
      </c>
      <c r="D3680" s="7">
        <f>YEAR(DATE(YEAR(lex_jul_2014[[#This Row],[Date]]),MONTH(lex_jul_2014[[#This Row],[Date]])+6,1))</f>
        <v>2017</v>
      </c>
      <c r="E3680" s="39" t="str">
        <f>TEXT(lex_jul_2014[[#This Row],[Date]],"YYYY")</f>
        <v>2017</v>
      </c>
      <c r="F3680" s="39" t="str">
        <f>TEXT(lex_jul_2014[[#This Row],[Date]],"MMM")</f>
        <v>Feb</v>
      </c>
      <c r="G3680" s="28" t="str">
        <f>VLOOKUP(K3680,[1]LibPAS_data!$A$2:$C$600,3,FALSE)</f>
        <v>Mohave</v>
      </c>
      <c r="H3680" s="39">
        <v>14491</v>
      </c>
      <c r="I3680" s="7" t="s">
        <v>32</v>
      </c>
      <c r="J3680" s="28" t="str">
        <f>VLOOKUP(K3680,[1]LibPAS_data!$A$2:$C$601,2,FALSE)</f>
        <v>The Edward McElwain Memorial Lib</v>
      </c>
      <c r="K3680" s="13" t="s">
        <v>246</v>
      </c>
      <c r="M3680" s="39" t="s">
        <v>266</v>
      </c>
      <c r="N3680" s="39"/>
      <c r="O3680" s="39"/>
      <c r="P3680" s="39">
        <v>0</v>
      </c>
      <c r="Q3680" s="39">
        <v>0</v>
      </c>
      <c r="R3680" s="39">
        <v>0</v>
      </c>
      <c r="S3680" s="39">
        <v>0</v>
      </c>
      <c r="T3680" s="39">
        <v>0</v>
      </c>
      <c r="U3680" s="39">
        <v>0</v>
      </c>
      <c r="V3680" s="39">
        <v>0</v>
      </c>
    </row>
    <row r="3681" spans="1:22" x14ac:dyDescent="0.3">
      <c r="A3681" s="22">
        <f>VLOOKUP(lex_jul_2014[[#This Row],[Locationid]],[1]LibPAS_data!$A$2:$D$264,4,FALSE)</f>
        <v>4415</v>
      </c>
      <c r="B3681" s="10" t="str">
        <f>TEXT(C3681,"yyyy")&amp;"-"&amp;"Q"&amp;LOOKUP(MONTH(C3681),{1,4,7,10},{1,2,3,4})</f>
        <v>2017-Q1</v>
      </c>
      <c r="C3681" s="19">
        <v>42767</v>
      </c>
      <c r="D3681" s="7">
        <f>YEAR(DATE(YEAR(lex_jul_2014[[#This Row],[Date]]),MONTH(lex_jul_2014[[#This Row],[Date]])+6,1))</f>
        <v>2017</v>
      </c>
      <c r="E3681" s="39" t="str">
        <f>TEXT(lex_jul_2014[[#This Row],[Date]],"YYYY")</f>
        <v>2017</v>
      </c>
      <c r="F3681" s="39" t="str">
        <f>TEXT(lex_jul_2014[[#This Row],[Date]],"MMM")</f>
        <v>Feb</v>
      </c>
      <c r="G3681" s="28" t="str">
        <f>VLOOKUP(K3681,[1]LibPAS_data!$A$2:$C$600,3,FALSE)</f>
        <v>Maricopa</v>
      </c>
      <c r="H3681" s="39">
        <v>14485</v>
      </c>
      <c r="I3681" s="7" t="s">
        <v>104</v>
      </c>
      <c r="J3681" s="28" t="str">
        <f>VLOOKUP(K3681,[1]LibPAS_data!$A$2:$C$601,2,FALSE)</f>
        <v>Tolleson Public Library</v>
      </c>
      <c r="K3681" s="11" t="s">
        <v>247</v>
      </c>
      <c r="M3681" s="39" t="s">
        <v>266</v>
      </c>
      <c r="N3681" s="39"/>
      <c r="O3681" s="39"/>
      <c r="P3681" s="39">
        <v>0</v>
      </c>
      <c r="Q3681" s="39">
        <v>0</v>
      </c>
      <c r="R3681" s="39">
        <v>0</v>
      </c>
      <c r="S3681" s="39">
        <v>0</v>
      </c>
      <c r="T3681" s="39">
        <v>0</v>
      </c>
      <c r="U3681" s="39">
        <v>0</v>
      </c>
      <c r="V3681" s="39">
        <v>0</v>
      </c>
    </row>
    <row r="3682" spans="1:22" x14ac:dyDescent="0.3">
      <c r="A3682" s="22">
        <f>VLOOKUP(lex_jul_2014[[#This Row],[Locationid]],[1]LibPAS_data!$A$2:$D$264,4,FALSE)</f>
        <v>1184</v>
      </c>
      <c r="B3682" s="10" t="str">
        <f>TEXT(C3682,"yyyy")&amp;"-"&amp;"Q"&amp;LOOKUP(MONTH(C3682),{1,4,7,10},{1,2,3,4})</f>
        <v>2017-Q1</v>
      </c>
      <c r="C3682" s="19">
        <v>42767</v>
      </c>
      <c r="D3682" s="7">
        <f>YEAR(DATE(YEAR(lex_jul_2014[[#This Row],[Date]]),MONTH(lex_jul_2014[[#This Row],[Date]])+6,1))</f>
        <v>2017</v>
      </c>
      <c r="E3682" s="39" t="str">
        <f>TEXT(lex_jul_2014[[#This Row],[Date]],"YYYY")</f>
        <v>2017</v>
      </c>
      <c r="F3682" s="39" t="str">
        <f>TEXT(lex_jul_2014[[#This Row],[Date]],"MMM")</f>
        <v>Feb</v>
      </c>
      <c r="G3682" s="28" t="str">
        <f>VLOOKUP(K3682,[1]LibPAS_data!$A$2:$C$600,3,FALSE)</f>
        <v>Cochise</v>
      </c>
      <c r="H3682" s="39">
        <v>14451</v>
      </c>
      <c r="I3682" s="7" t="s">
        <v>77</v>
      </c>
      <c r="J3682" s="28" t="str">
        <f>VLOOKUP(K3682,[1]LibPAS_data!$A$2:$C$601,2,FALSE)</f>
        <v>Tombstone City Library</v>
      </c>
      <c r="K3682" s="13" t="s">
        <v>248</v>
      </c>
      <c r="M3682" s="39" t="s">
        <v>266</v>
      </c>
      <c r="N3682" s="39"/>
      <c r="O3682" s="39"/>
      <c r="P3682" s="39">
        <v>0</v>
      </c>
      <c r="Q3682" s="39">
        <v>0</v>
      </c>
      <c r="R3682" s="39">
        <v>0</v>
      </c>
      <c r="S3682" s="39">
        <v>0</v>
      </c>
      <c r="T3682" s="39">
        <v>0</v>
      </c>
      <c r="U3682" s="39">
        <v>0</v>
      </c>
      <c r="V3682" s="39">
        <v>0</v>
      </c>
    </row>
    <row r="3683" spans="1:22" x14ac:dyDescent="0.3">
      <c r="A3683" s="22">
        <f>VLOOKUP(lex_jul_2014[[#This Row],[Locationid]],[1]LibPAS_data!$A$2:$D$264,4,FALSE)</f>
        <v>2341</v>
      </c>
      <c r="B3683" s="10" t="str">
        <f>TEXT(C3683,"yyyy")&amp;"-"&amp;"Q"&amp;LOOKUP(MONTH(C3683),{1,4,7,10},{1,2,3,4})</f>
        <v>2017-Q1</v>
      </c>
      <c r="C3683" s="19">
        <v>42767</v>
      </c>
      <c r="D3683" s="7">
        <f>YEAR(DATE(YEAR(lex_jul_2014[[#This Row],[Date]]),MONTH(lex_jul_2014[[#This Row],[Date]])+6,1))</f>
        <v>2017</v>
      </c>
      <c r="E3683" s="39" t="str">
        <f>TEXT(lex_jul_2014[[#This Row],[Date]],"YYYY")</f>
        <v>2017</v>
      </c>
      <c r="F3683" s="39" t="str">
        <f>TEXT(lex_jul_2014[[#This Row],[Date]],"MMM")</f>
        <v>Feb</v>
      </c>
      <c r="G3683" s="28" t="str">
        <f>VLOOKUP(K3683,[1]LibPAS_data!$A$2:$C$600,3,FALSE)</f>
        <v>Gila</v>
      </c>
      <c r="H3683" s="39">
        <v>14463</v>
      </c>
      <c r="I3683" s="7" t="s">
        <v>90</v>
      </c>
      <c r="J3683" s="28" t="str">
        <f>VLOOKUP(K3683,[1]LibPAS_data!$A$2:$C$601,2,FALSE)</f>
        <v>Tonto Basin Public</v>
      </c>
      <c r="K3683" s="11" t="s">
        <v>249</v>
      </c>
      <c r="M3683" s="39" t="s">
        <v>266</v>
      </c>
      <c r="N3683" s="39"/>
      <c r="O3683" s="39"/>
      <c r="P3683" s="39">
        <v>0</v>
      </c>
      <c r="Q3683" s="39">
        <v>0</v>
      </c>
      <c r="R3683" s="39">
        <v>0</v>
      </c>
      <c r="S3683" s="39">
        <v>0</v>
      </c>
      <c r="T3683" s="39">
        <v>0</v>
      </c>
      <c r="U3683" s="39">
        <v>0</v>
      </c>
      <c r="V3683" s="39">
        <v>0</v>
      </c>
    </row>
    <row r="3684" spans="1:22" x14ac:dyDescent="0.3">
      <c r="A3684" s="22" t="e">
        <f>VLOOKUP(lex_jul_2014[[#This Row],[Locationid]],[1]LibPAS_data!$A$2:$D$264,4,FALSE)</f>
        <v>#N/A</v>
      </c>
      <c r="B3684" s="10" t="str">
        <f>TEXT(C3684,"yyyy")&amp;"-"&amp;"Q"&amp;LOOKUP(MONTH(C3684),{1,4,7,10},{1,2,3,4})</f>
        <v>2017-Q1</v>
      </c>
      <c r="C3684" s="19">
        <v>42767</v>
      </c>
      <c r="D3684" s="7">
        <f>YEAR(DATE(YEAR(lex_jul_2014[[#This Row],[Date]]),MONTH(lex_jul_2014[[#This Row],[Date]])+6,1))</f>
        <v>2017</v>
      </c>
      <c r="E3684" s="39" t="str">
        <f>TEXT(lex_jul_2014[[#This Row],[Date]],"YYYY")</f>
        <v>2017</v>
      </c>
      <c r="F3684" s="39" t="str">
        <f>TEXT(lex_jul_2014[[#This Row],[Date]],"MMM")</f>
        <v>Feb</v>
      </c>
      <c r="G3684" s="28" t="str">
        <f>VLOOKUP(K3684,[1]LibPAS_data!$A$2:$C$600,3,FALSE)</f>
        <v>Coconino</v>
      </c>
      <c r="H3684" s="39">
        <v>14457</v>
      </c>
      <c r="I3684" s="7" t="s">
        <v>68</v>
      </c>
      <c r="J3684" s="28" t="str">
        <f>VLOOKUP(K3684,[1]LibPAS_data!$A$2:$C$601,2,FALSE)</f>
        <v>Tuba City Public Library</v>
      </c>
      <c r="K3684" s="13" t="s">
        <v>250</v>
      </c>
      <c r="M3684" s="39" t="s">
        <v>266</v>
      </c>
      <c r="N3684" s="39"/>
      <c r="O3684" s="39"/>
      <c r="P3684" s="39">
        <v>0</v>
      </c>
      <c r="Q3684" s="39">
        <v>0</v>
      </c>
      <c r="R3684" s="39">
        <v>0</v>
      </c>
      <c r="S3684" s="39">
        <v>0</v>
      </c>
      <c r="T3684" s="39">
        <v>0</v>
      </c>
      <c r="U3684" s="39">
        <v>0</v>
      </c>
      <c r="V3684" s="39">
        <v>0</v>
      </c>
    </row>
    <row r="3685" spans="1:22" x14ac:dyDescent="0.3">
      <c r="A3685" s="22">
        <f>VLOOKUP(lex_jul_2014[[#This Row],[Locationid]],[1]LibPAS_data!$A$2:$D$264,4,FALSE)</f>
        <v>1843</v>
      </c>
      <c r="B3685" s="10" t="str">
        <f>TEXT(C3685,"yyyy")&amp;"-"&amp;"Q"&amp;LOOKUP(MONTH(C3685),{1,4,7,10},{1,2,3,4})</f>
        <v>2017-Q1</v>
      </c>
      <c r="C3685" s="19">
        <v>42767</v>
      </c>
      <c r="D3685" s="7">
        <f>YEAR(DATE(YEAR(lex_jul_2014[[#This Row],[Date]]),MONTH(lex_jul_2014[[#This Row],[Date]])+6,1))</f>
        <v>2017</v>
      </c>
      <c r="E3685" s="39" t="str">
        <f>TEXT(lex_jul_2014[[#This Row],[Date]],"YYYY")</f>
        <v>2017</v>
      </c>
      <c r="F3685" s="39" t="str">
        <f>TEXT(lex_jul_2014[[#This Row],[Date]],"MMM")</f>
        <v>Feb</v>
      </c>
      <c r="G3685" s="28" t="str">
        <f>VLOOKUP(K3685,[1]LibPAS_data!$A$2:$C$600,3,FALSE)</f>
        <v>Pima</v>
      </c>
      <c r="H3685" s="39">
        <v>14512</v>
      </c>
      <c r="I3685" s="7" t="s">
        <v>134</v>
      </c>
      <c r="J3685" s="28" t="str">
        <f>VLOOKUP(K3685,[1]LibPAS_data!$A$2:$C$601,2,FALSE)</f>
        <v>Venito Garcia Library</v>
      </c>
      <c r="K3685" s="11" t="s">
        <v>251</v>
      </c>
      <c r="M3685" s="39" t="s">
        <v>266</v>
      </c>
      <c r="N3685" s="39"/>
      <c r="O3685" s="39"/>
      <c r="P3685" s="39">
        <v>0</v>
      </c>
      <c r="Q3685" s="39">
        <v>0</v>
      </c>
      <c r="R3685" s="39">
        <v>0</v>
      </c>
      <c r="S3685" s="39">
        <v>0</v>
      </c>
      <c r="T3685" s="39">
        <v>0</v>
      </c>
      <c r="U3685" s="39">
        <v>0</v>
      </c>
      <c r="V3685" s="39">
        <v>0</v>
      </c>
    </row>
    <row r="3686" spans="1:22" x14ac:dyDescent="0.3">
      <c r="A3686" s="22" t="e">
        <f>VLOOKUP(lex_jul_2014[[#This Row],[Locationid]],[1]LibPAS_data!$A$2:$D$264,4,FALSE)</f>
        <v>#N/A</v>
      </c>
      <c r="B3686" s="10" t="str">
        <f>TEXT(C3686,"yyyy")&amp;"-"&amp;"Q"&amp;LOOKUP(MONTH(C3686),{1,4,7,10},{1,2,3,4})</f>
        <v>2017-Q1</v>
      </c>
      <c r="C3686" s="19">
        <v>42767</v>
      </c>
      <c r="D3686" s="7">
        <f>YEAR(DATE(YEAR(lex_jul_2014[[#This Row],[Date]]),MONTH(lex_jul_2014[[#This Row],[Date]])+6,1))</f>
        <v>2017</v>
      </c>
      <c r="E3686" s="39" t="str">
        <f>TEXT(lex_jul_2014[[#This Row],[Date]],"YYYY")</f>
        <v>2017</v>
      </c>
      <c r="F3686" s="39" t="str">
        <f>TEXT(lex_jul_2014[[#This Row],[Date]],"MMM")</f>
        <v>Feb</v>
      </c>
      <c r="G3686" s="28" t="str">
        <f>VLOOKUP(K3686,[1]LibPAS_data!$A$2:$C$600,3,FALSE)</f>
        <v>Pinal</v>
      </c>
      <c r="H3686" s="39">
        <v>14443</v>
      </c>
      <c r="I3686" s="7" t="s">
        <v>21</v>
      </c>
      <c r="J3686" s="28" t="str">
        <f>VLOOKUP(K3686,[1]LibPAS_data!$A$2:$C$601,2,FALSE)</f>
        <v>Vista Grande Library</v>
      </c>
      <c r="K3686" s="13" t="s">
        <v>252</v>
      </c>
      <c r="M3686" s="39" t="s">
        <v>266</v>
      </c>
      <c r="N3686" s="39"/>
      <c r="O3686" s="39"/>
      <c r="P3686" s="39">
        <v>0</v>
      </c>
      <c r="Q3686" s="39">
        <v>0</v>
      </c>
      <c r="R3686" s="39">
        <v>0</v>
      </c>
      <c r="S3686" s="39">
        <v>0</v>
      </c>
      <c r="T3686" s="39">
        <v>0</v>
      </c>
      <c r="U3686" s="39">
        <v>0</v>
      </c>
      <c r="V3686" s="39">
        <v>0</v>
      </c>
    </row>
    <row r="3687" spans="1:22" x14ac:dyDescent="0.3">
      <c r="A3687" s="22" t="str">
        <f>VLOOKUP(lex_jul_2014[[#This Row],[Locationid]],[1]LibPAS_data!$A$2:$D$264,4,FALSE)</f>
        <v>N/A</v>
      </c>
      <c r="B3687" s="10" t="str">
        <f>TEXT(C3687,"yyyy")&amp;"-"&amp;"Q"&amp;LOOKUP(MONTH(C3687),{1,4,7,10},{1,2,3,4})</f>
        <v>2017-Q1</v>
      </c>
      <c r="C3687" s="19">
        <v>42767</v>
      </c>
      <c r="D3687" s="7">
        <f>YEAR(DATE(YEAR(lex_jul_2014[[#This Row],[Date]]),MONTH(lex_jul_2014[[#This Row],[Date]])+6,1))</f>
        <v>2017</v>
      </c>
      <c r="E3687" s="39" t="str">
        <f>TEXT(lex_jul_2014[[#This Row],[Date]],"YYYY")</f>
        <v>2017</v>
      </c>
      <c r="F3687" s="39" t="str">
        <f>TEXT(lex_jul_2014[[#This Row],[Date]],"MMM")</f>
        <v>Feb</v>
      </c>
      <c r="G3687" s="28" t="str">
        <f>VLOOKUP(K3687,[1]LibPAS_data!$A$2:$C$600,3,FALSE)</f>
        <v>Maricopa</v>
      </c>
      <c r="H3687" s="39">
        <v>14481</v>
      </c>
      <c r="I3687" s="7" t="s">
        <v>111</v>
      </c>
      <c r="J3687" s="28" t="str">
        <f>VLOOKUP(K3687,[1]LibPAS_data!$A$2:$C$601,2,FALSE)</f>
        <v>Wickenburg Public Library</v>
      </c>
      <c r="K3687" s="11" t="s">
        <v>253</v>
      </c>
      <c r="M3687" s="39" t="s">
        <v>266</v>
      </c>
      <c r="N3687" s="39"/>
      <c r="O3687" s="39"/>
      <c r="P3687" s="39">
        <v>0</v>
      </c>
      <c r="Q3687" s="39">
        <v>0</v>
      </c>
      <c r="R3687" s="39">
        <v>0</v>
      </c>
      <c r="S3687" s="39">
        <v>0</v>
      </c>
      <c r="T3687" s="39">
        <v>0</v>
      </c>
      <c r="U3687" s="39">
        <v>0</v>
      </c>
      <c r="V3687" s="39">
        <v>0</v>
      </c>
    </row>
    <row r="3688" spans="1:22" x14ac:dyDescent="0.3">
      <c r="A3688" s="22" t="e">
        <f>VLOOKUP(lex_jul_2014[[#This Row],[Locationid]],[1]LibPAS_data!$A$2:$D$264,4,FALSE)</f>
        <v>#N/A</v>
      </c>
      <c r="B3688" s="10" t="str">
        <f>TEXT(C3688,"yyyy")&amp;"-"&amp;"Q"&amp;LOOKUP(MONTH(C3688),{1,4,7,10},{1,2,3,4})</f>
        <v>2017-Q1</v>
      </c>
      <c r="C3688" s="19">
        <v>42767</v>
      </c>
      <c r="D3688" s="7">
        <f>YEAR(DATE(YEAR(lex_jul_2014[[#This Row],[Date]]),MONTH(lex_jul_2014[[#This Row],[Date]])+6,1))</f>
        <v>2017</v>
      </c>
      <c r="E3688" s="39" t="str">
        <f>TEXT(lex_jul_2014[[#This Row],[Date]],"YYYY")</f>
        <v>2017</v>
      </c>
      <c r="F3688" s="39" t="str">
        <f>TEXT(lex_jul_2014[[#This Row],[Date]],"MMM")</f>
        <v>Feb</v>
      </c>
      <c r="G3688" s="28" t="str">
        <f>VLOOKUP(K3688,[1]LibPAS_data!$A$2:$C$600,3,FALSE)</f>
        <v>Yavapai</v>
      </c>
      <c r="H3688" s="39">
        <v>14551</v>
      </c>
      <c r="I3688" s="7" t="s">
        <v>43</v>
      </c>
      <c r="J3688" s="28" t="str">
        <f>VLOOKUP(K3688,[1]LibPAS_data!$A$2:$C$601,2,FALSE)</f>
        <v>Wilhoit Public Library</v>
      </c>
      <c r="K3688" s="13" t="s">
        <v>254</v>
      </c>
      <c r="M3688" s="39" t="s">
        <v>266</v>
      </c>
      <c r="N3688" s="39"/>
      <c r="O3688" s="39"/>
      <c r="P3688" s="39">
        <v>0</v>
      </c>
      <c r="Q3688" s="39">
        <v>0</v>
      </c>
      <c r="R3688" s="39">
        <v>0</v>
      </c>
      <c r="S3688" s="39">
        <v>0</v>
      </c>
      <c r="T3688" s="39">
        <v>0</v>
      </c>
      <c r="U3688" s="39">
        <v>0</v>
      </c>
      <c r="V3688" s="39">
        <v>0</v>
      </c>
    </row>
    <row r="3689" spans="1:22" x14ac:dyDescent="0.3">
      <c r="A3689" s="22" t="str">
        <f>VLOOKUP(lex_jul_2014[[#This Row],[Locationid]],[1]LibPAS_data!$A$2:$D$264,4,FALSE)</f>
        <v>N/A</v>
      </c>
      <c r="B3689" s="10" t="str">
        <f>TEXT(C3689,"yyyy")&amp;"-"&amp;"Q"&amp;LOOKUP(MONTH(C3689),{1,4,7,10},{1,2,3,4})</f>
        <v>2017-Q1</v>
      </c>
      <c r="C3689" s="19">
        <v>42767</v>
      </c>
      <c r="D3689" s="7">
        <f>YEAR(DATE(YEAR(lex_jul_2014[[#This Row],[Date]]),MONTH(lex_jul_2014[[#This Row],[Date]])+6,1))</f>
        <v>2017</v>
      </c>
      <c r="E3689" s="39" t="str">
        <f>TEXT(lex_jul_2014[[#This Row],[Date]],"YYYY")</f>
        <v>2017</v>
      </c>
      <c r="F3689" s="39" t="str">
        <f>TEXT(lex_jul_2014[[#This Row],[Date]],"MMM")</f>
        <v>Feb</v>
      </c>
      <c r="G3689" s="28" t="str">
        <f>VLOOKUP(K3689,[1]LibPAS_data!$A$2:$C$600,3,FALSE)</f>
        <v>Coconino</v>
      </c>
      <c r="H3689" s="39">
        <v>13090</v>
      </c>
      <c r="I3689" s="7" t="s">
        <v>61</v>
      </c>
      <c r="J3689" s="28" t="str">
        <f>VLOOKUP(K3689,[1]LibPAS_data!$A$2:$C$601,2,FALSE)</f>
        <v>Williams Public Library</v>
      </c>
      <c r="K3689" s="11" t="s">
        <v>255</v>
      </c>
      <c r="M3689" s="39" t="s">
        <v>266</v>
      </c>
      <c r="N3689" s="39"/>
      <c r="O3689" s="39"/>
      <c r="P3689" s="39">
        <v>0</v>
      </c>
      <c r="Q3689" s="39">
        <v>0</v>
      </c>
      <c r="R3689" s="39">
        <v>0</v>
      </c>
      <c r="S3689" s="39">
        <v>0</v>
      </c>
      <c r="T3689" s="39">
        <v>0</v>
      </c>
      <c r="U3689" s="39">
        <v>0</v>
      </c>
      <c r="V3689" s="39">
        <v>0</v>
      </c>
    </row>
    <row r="3690" spans="1:22" x14ac:dyDescent="0.3">
      <c r="A3690" s="22">
        <f>VLOOKUP(lex_jul_2014[[#This Row],[Locationid]],[1]LibPAS_data!$A$2:$D$264,4,FALSE)</f>
        <v>3037</v>
      </c>
      <c r="B3690" s="10" t="str">
        <f>TEXT(C3690,"yyyy")&amp;"-"&amp;"Q"&amp;LOOKUP(MONTH(C3690),{1,4,7,10},{1,2,3,4})</f>
        <v>2017-Q1</v>
      </c>
      <c r="C3690" s="19">
        <v>42767</v>
      </c>
      <c r="D3690" s="7">
        <f>YEAR(DATE(YEAR(lex_jul_2014[[#This Row],[Date]]),MONTH(lex_jul_2014[[#This Row],[Date]])+6,1))</f>
        <v>2017</v>
      </c>
      <c r="E3690" s="39" t="str">
        <f>TEXT(lex_jul_2014[[#This Row],[Date]],"YYYY")</f>
        <v>2017</v>
      </c>
      <c r="F3690" s="39" t="str">
        <f>TEXT(lex_jul_2014[[#This Row],[Date]],"MMM")</f>
        <v>Feb</v>
      </c>
      <c r="G3690" s="28" t="str">
        <f>VLOOKUP(K3690,[1]LibPAS_data!$A$2:$C$600,3,FALSE)</f>
        <v>Navajo</v>
      </c>
      <c r="H3690" s="39">
        <v>14505</v>
      </c>
      <c r="I3690" s="7" t="s">
        <v>121</v>
      </c>
      <c r="J3690" s="28" t="str">
        <f>VLOOKUP(K3690,[1]LibPAS_data!$A$2:$C$601,2,FALSE)</f>
        <v>Winslow Public Library</v>
      </c>
      <c r="K3690" s="13" t="s">
        <v>256</v>
      </c>
      <c r="M3690" s="39" t="s">
        <v>266</v>
      </c>
      <c r="N3690" s="39"/>
      <c r="O3690" s="39"/>
      <c r="P3690" s="39">
        <v>0</v>
      </c>
      <c r="Q3690" s="39">
        <v>0</v>
      </c>
      <c r="R3690" s="39">
        <v>0</v>
      </c>
      <c r="S3690" s="39">
        <v>0</v>
      </c>
      <c r="T3690" s="39">
        <v>0</v>
      </c>
      <c r="U3690" s="39">
        <v>0</v>
      </c>
      <c r="V3690" s="39">
        <v>0</v>
      </c>
    </row>
    <row r="3691" spans="1:22" x14ac:dyDescent="0.3">
      <c r="A3691" s="22" t="e">
        <f>VLOOKUP(lex_jul_2014[[#This Row],[Locationid]],[1]LibPAS_data!$A$2:$D$264,4,FALSE)</f>
        <v>#N/A</v>
      </c>
      <c r="B3691" s="10" t="str">
        <f>TEXT(C3691,"yyyy")&amp;"-"&amp;"Q"&amp;LOOKUP(MONTH(C3691),{1,4,7,10},{1,2,3,4})</f>
        <v>2017-Q1</v>
      </c>
      <c r="C3691" s="19">
        <v>42767</v>
      </c>
      <c r="D3691" s="7">
        <f>YEAR(DATE(YEAR(lex_jul_2014[[#This Row],[Date]]),MONTH(lex_jul_2014[[#This Row],[Date]])+6,1))</f>
        <v>2017</v>
      </c>
      <c r="E3691" s="39" t="str">
        <f>TEXT(lex_jul_2014[[#This Row],[Date]],"YYYY")</f>
        <v>2017</v>
      </c>
      <c r="F3691" s="39" t="str">
        <f>TEXT(lex_jul_2014[[#This Row],[Date]],"MMM")</f>
        <v>Feb</v>
      </c>
      <c r="G3691" s="28" t="str">
        <f>VLOOKUP(K3691,[1]LibPAS_data!$A$2:$C$600,3,FALSE)</f>
        <v>Navajo</v>
      </c>
      <c r="H3691" s="39">
        <v>14506</v>
      </c>
      <c r="I3691" s="7" t="s">
        <v>122</v>
      </c>
      <c r="J3691" s="28" t="str">
        <f>VLOOKUP(K3691,[1]LibPAS_data!$A$2:$C$601,2,FALSE)</f>
        <v>Woodruff Community Library</v>
      </c>
      <c r="K3691" s="11" t="s">
        <v>257</v>
      </c>
      <c r="M3691" s="39" t="s">
        <v>266</v>
      </c>
      <c r="N3691" s="39"/>
      <c r="O3691" s="39"/>
      <c r="P3691" s="39">
        <v>0</v>
      </c>
      <c r="Q3691" s="39">
        <v>0</v>
      </c>
      <c r="R3691" s="39">
        <v>0</v>
      </c>
      <c r="S3691" s="39">
        <v>0</v>
      </c>
      <c r="T3691" s="39">
        <v>0</v>
      </c>
      <c r="U3691" s="39">
        <v>0</v>
      </c>
      <c r="V3691" s="39">
        <v>0</v>
      </c>
    </row>
    <row r="3692" spans="1:22" x14ac:dyDescent="0.3">
      <c r="A3692" s="22" t="e">
        <f>VLOOKUP(lex_jul_2014[[#This Row],[Locationid]],[1]LibPAS_data!$A$2:$D$264,4,FALSE)</f>
        <v>#N/A</v>
      </c>
      <c r="B3692" s="10" t="str">
        <f>TEXT(C3692,"yyyy")&amp;"-"&amp;"Q"&amp;LOOKUP(MONTH(C3692),{1,4,7,10},{1,2,3,4})</f>
        <v>2017-Q1</v>
      </c>
      <c r="C3692" s="19">
        <v>42767</v>
      </c>
      <c r="D3692" s="7">
        <f>YEAR(DATE(YEAR(lex_jul_2014[[#This Row],[Date]]),MONTH(lex_jul_2014[[#This Row],[Date]])+6,1))</f>
        <v>2017</v>
      </c>
      <c r="E3692" s="39" t="str">
        <f>TEXT(lex_jul_2014[[#This Row],[Date]],"YYYY")</f>
        <v>2017</v>
      </c>
      <c r="F3692" s="39" t="str">
        <f>TEXT(lex_jul_2014[[#This Row],[Date]],"MMM")</f>
        <v>Feb</v>
      </c>
      <c r="G3692" s="28" t="str">
        <f>VLOOKUP(K3692,[1]LibPAS_data!$A$2:$C$600,3,FALSE)</f>
        <v>Yavapai</v>
      </c>
      <c r="H3692" s="39">
        <v>14552</v>
      </c>
      <c r="I3692" s="7" t="s">
        <v>44</v>
      </c>
      <c r="J3692" s="28" t="str">
        <f>VLOOKUP(K3692,[1]LibPAS_data!$A$2:$C$601,2,FALSE)</f>
        <v>Yarnell Public Library</v>
      </c>
      <c r="K3692" s="13" t="s">
        <v>258</v>
      </c>
      <c r="M3692" s="39" t="s">
        <v>266</v>
      </c>
      <c r="N3692" s="39"/>
      <c r="O3692" s="39"/>
      <c r="P3692" s="39">
        <v>0</v>
      </c>
      <c r="Q3692" s="39">
        <v>0</v>
      </c>
      <c r="R3692" s="39">
        <v>0</v>
      </c>
      <c r="S3692" s="39">
        <v>0</v>
      </c>
      <c r="T3692" s="39">
        <v>0</v>
      </c>
      <c r="U3692" s="39">
        <v>0</v>
      </c>
      <c r="V3692" s="39">
        <v>0</v>
      </c>
    </row>
    <row r="3693" spans="1:22" x14ac:dyDescent="0.3">
      <c r="A3693" s="22">
        <f>VLOOKUP(lex_jul_2014[[#This Row],[Locationid]],[1]LibPAS_data!$A$2:$D$264,4,FALSE)</f>
        <v>9301</v>
      </c>
      <c r="B3693" s="10" t="str">
        <f>TEXT(C3693,"yyyy")&amp;"-"&amp;"Q"&amp;LOOKUP(MONTH(C3693),{1,4,7,10},{1,2,3,4})</f>
        <v>2017-Q1</v>
      </c>
      <c r="C3693" s="19">
        <v>42767</v>
      </c>
      <c r="D3693" s="7">
        <f>YEAR(DATE(YEAR(lex_jul_2014[[#This Row],[Date]]),MONTH(lex_jul_2014[[#This Row],[Date]])+6,1))</f>
        <v>2017</v>
      </c>
      <c r="E3693" s="39" t="str">
        <f>TEXT(lex_jul_2014[[#This Row],[Date]],"YYYY")</f>
        <v>2017</v>
      </c>
      <c r="F3693" s="39" t="str">
        <f>TEXT(lex_jul_2014[[#This Row],[Date]],"MMM")</f>
        <v>Feb</v>
      </c>
      <c r="G3693" s="28" t="str">
        <f>VLOOKUP(K3693,[1]LibPAS_data!$A$2:$C$600,3,FALSE)</f>
        <v>Yavapai</v>
      </c>
      <c r="H3693" s="39">
        <v>12675</v>
      </c>
      <c r="I3693" s="7" t="s">
        <v>40</v>
      </c>
      <c r="J3693" s="28" t="str">
        <f>VLOOKUP(K3693,[1]LibPAS_data!$A$2:$C$601,2,FALSE)</f>
        <v>Yavapai County Library District</v>
      </c>
      <c r="K3693" s="11" t="s">
        <v>259</v>
      </c>
      <c r="M3693" s="39" t="s">
        <v>266</v>
      </c>
      <c r="N3693" s="39"/>
      <c r="O3693" s="39"/>
      <c r="P3693" s="39">
        <v>1</v>
      </c>
      <c r="Q3693" s="39">
        <v>1</v>
      </c>
      <c r="R3693" s="39">
        <v>3</v>
      </c>
      <c r="S3693" s="39">
        <v>0</v>
      </c>
      <c r="T3693" s="39">
        <v>0</v>
      </c>
      <c r="U3693" s="39">
        <v>0</v>
      </c>
      <c r="V3693" s="39">
        <v>1</v>
      </c>
    </row>
    <row r="3694" spans="1:22" x14ac:dyDescent="0.3">
      <c r="A3694" s="22" t="str">
        <f>VLOOKUP(lex_jul_2014[[#This Row],[Locationid]],[1]LibPAS_data!$A$2:$D$264,4,FALSE)</f>
        <v>N/A</v>
      </c>
      <c r="B3694" s="10" t="str">
        <f>TEXT(C3694,"yyyy")&amp;"-"&amp;"Q"&amp;LOOKUP(MONTH(C3694),{1,4,7,10},{1,2,3,4})</f>
        <v>2017-Q1</v>
      </c>
      <c r="C3694" s="19">
        <v>42767</v>
      </c>
      <c r="D3694" s="7">
        <f>YEAR(DATE(YEAR(lex_jul_2014[[#This Row],[Date]]),MONTH(lex_jul_2014[[#This Row],[Date]])+6,1))</f>
        <v>2017</v>
      </c>
      <c r="E3694" s="39" t="str">
        <f>TEXT(lex_jul_2014[[#This Row],[Date]],"YYYY")</f>
        <v>2017</v>
      </c>
      <c r="F3694" s="39" t="str">
        <f>TEXT(lex_jul_2014[[#This Row],[Date]],"MMM")</f>
        <v>Feb</v>
      </c>
      <c r="G3694" s="28" t="str">
        <f>VLOOKUP(K3694,[1]LibPAS_data!$A$2:$C$600,3,FALSE)</f>
        <v>Yavapai</v>
      </c>
      <c r="H3694" s="39">
        <v>14518</v>
      </c>
      <c r="I3694" s="7" t="s">
        <v>41</v>
      </c>
      <c r="J3694" s="28" t="str">
        <f>VLOOKUP(K3694,[1]LibPAS_data!$A$2:$C$601,2,FALSE)</f>
        <v>Yavapai-Prescott Tribal Library</v>
      </c>
      <c r="K3694" s="13" t="s">
        <v>260</v>
      </c>
      <c r="M3694" s="39" t="s">
        <v>266</v>
      </c>
      <c r="N3694" s="39"/>
      <c r="O3694" s="39"/>
      <c r="P3694" s="39">
        <v>0</v>
      </c>
      <c r="Q3694" s="39">
        <v>0</v>
      </c>
      <c r="R3694" s="39">
        <v>0</v>
      </c>
      <c r="S3694" s="39">
        <v>0</v>
      </c>
      <c r="T3694" s="39">
        <v>0</v>
      </c>
      <c r="U3694" s="39">
        <v>0</v>
      </c>
      <c r="V3694" s="39">
        <v>0</v>
      </c>
    </row>
    <row r="3695" spans="1:22" x14ac:dyDescent="0.3">
      <c r="A3695" s="22">
        <f>VLOOKUP(lex_jul_2014[[#This Row],[Locationid]],[1]LibPAS_data!$A$2:$D$264,4,FALSE)</f>
        <v>790</v>
      </c>
      <c r="B3695" s="10" t="str">
        <f>TEXT(C3695,"yyyy")&amp;"-"&amp;"Q"&amp;LOOKUP(MONTH(C3695),{1,4,7,10},{1,2,3,4})</f>
        <v>2017-Q1</v>
      </c>
      <c r="C3695" s="19">
        <v>42767</v>
      </c>
      <c r="D3695" s="7">
        <f>YEAR(DATE(YEAR(lex_jul_2014[[#This Row],[Date]]),MONTH(lex_jul_2014[[#This Row],[Date]])+6,1))</f>
        <v>2017</v>
      </c>
      <c r="E3695" s="39" t="str">
        <f>TEXT(lex_jul_2014[[#This Row],[Date]],"YYYY")</f>
        <v>2017</v>
      </c>
      <c r="F3695" s="39" t="str">
        <f>TEXT(lex_jul_2014[[#This Row],[Date]],"MMM")</f>
        <v>Feb</v>
      </c>
      <c r="G3695" s="28" t="str">
        <f>VLOOKUP(K3695,[1]LibPAS_data!$A$2:$C$600,3,FALSE)</f>
        <v>Gila</v>
      </c>
      <c r="H3695" s="39">
        <v>14464</v>
      </c>
      <c r="I3695" s="7" t="s">
        <v>91</v>
      </c>
      <c r="J3695" s="28" t="str">
        <f>VLOOKUP(K3695,[1]LibPAS_data!$A$2:$C$601,2,FALSE)</f>
        <v>Young Public Library</v>
      </c>
      <c r="K3695" s="11" t="s">
        <v>261</v>
      </c>
      <c r="M3695" s="39" t="s">
        <v>266</v>
      </c>
      <c r="N3695" s="39"/>
      <c r="O3695" s="39"/>
      <c r="P3695" s="39">
        <v>0</v>
      </c>
      <c r="Q3695" s="39">
        <v>0</v>
      </c>
      <c r="R3695" s="39">
        <v>0</v>
      </c>
      <c r="S3695" s="39">
        <v>0</v>
      </c>
      <c r="T3695" s="39">
        <v>0</v>
      </c>
      <c r="U3695" s="39">
        <v>0</v>
      </c>
      <c r="V3695" s="39">
        <v>0</v>
      </c>
    </row>
    <row r="3696" spans="1:22" x14ac:dyDescent="0.3">
      <c r="A3696" s="22">
        <f>VLOOKUP(lex_jul_2014[[#This Row],[Locationid]],[1]LibPAS_data!$A$2:$D$264,4,FALSE)</f>
        <v>359</v>
      </c>
      <c r="B3696" s="10" t="str">
        <f>TEXT(C3696,"yyyy")&amp;"-"&amp;"Q"&amp;LOOKUP(MONTH(C3696),{1,4,7,10},{1,2,3,4})</f>
        <v>2017-Q1</v>
      </c>
      <c r="C3696" s="19">
        <v>42767</v>
      </c>
      <c r="D3696" s="7">
        <f>YEAR(DATE(YEAR(lex_jul_2014[[#This Row],[Date]]),MONTH(lex_jul_2014[[#This Row],[Date]])+6,1))</f>
        <v>2017</v>
      </c>
      <c r="E3696" s="39" t="str">
        <f>TEXT(lex_jul_2014[[#This Row],[Date]],"YYYY")</f>
        <v>2017</v>
      </c>
      <c r="F3696" s="39" t="str">
        <f>TEXT(lex_jul_2014[[#This Row],[Date]],"MMM")</f>
        <v>Feb</v>
      </c>
      <c r="G3696" s="28" t="str">
        <f>VLOOKUP(K3696,[1]LibPAS_data!$A$2:$C$600,3,FALSE)</f>
        <v>Maricopa</v>
      </c>
      <c r="H3696" s="39">
        <v>14486</v>
      </c>
      <c r="I3696" s="7" t="s">
        <v>105</v>
      </c>
      <c r="J3696" s="28" t="str">
        <f>VLOOKUP(K3696,[1]LibPAS_data!$A$2:$C$601,2,FALSE)</f>
        <v>Youngtown Public Library</v>
      </c>
      <c r="K3696" s="13" t="s">
        <v>262</v>
      </c>
      <c r="M3696" s="39" t="s">
        <v>266</v>
      </c>
      <c r="N3696" s="39"/>
      <c r="O3696" s="39"/>
      <c r="P3696" s="39">
        <v>0</v>
      </c>
      <c r="Q3696" s="39">
        <v>0</v>
      </c>
      <c r="R3696" s="39">
        <v>0</v>
      </c>
      <c r="S3696" s="39">
        <v>0</v>
      </c>
      <c r="T3696" s="39">
        <v>0</v>
      </c>
      <c r="U3696" s="39">
        <v>0</v>
      </c>
      <c r="V3696" s="39">
        <v>0</v>
      </c>
    </row>
    <row r="3697" spans="1:22" x14ac:dyDescent="0.3">
      <c r="A3697" s="27" t="e">
        <f>VLOOKUP(lex_jul_2014[[#This Row],[Locationid]],[1]LibPAS_data!$A$2:$D$264,4,FALSE)</f>
        <v>#N/A</v>
      </c>
      <c r="B3697" s="10" t="str">
        <f>TEXT(C3697,"yyyy")&amp;"-"&amp;"Q"&amp;LOOKUP(MONTH(C3697),{1,4,7,10},{1,2,3,4})</f>
        <v>2017-Q1</v>
      </c>
      <c r="C3697" s="19">
        <v>42767</v>
      </c>
      <c r="D3697" s="7">
        <f>YEAR(DATE(YEAR(lex_jul_2014[[#This Row],[Date]]),MONTH(lex_jul_2014[[#This Row],[Date]])+6,1))</f>
        <v>2017</v>
      </c>
      <c r="E3697" s="39" t="str">
        <f>TEXT(lex_jul_2014[[#This Row],[Date]],"YYYY")</f>
        <v>2017</v>
      </c>
      <c r="F3697" s="39" t="str">
        <f>TEXT(lex_jul_2014[[#This Row],[Date]],"MMM")</f>
        <v>Feb</v>
      </c>
      <c r="G3697" s="28" t="str">
        <f>VLOOKUP(K3697,[1]LibPAS_data!$A$2:$C$600,3,FALSE)</f>
        <v>Yuma</v>
      </c>
      <c r="H3697" s="2">
        <v>14527</v>
      </c>
      <c r="I3697" s="28" t="s">
        <v>140</v>
      </c>
      <c r="J3697" s="28" t="str">
        <f>VLOOKUP(K3697,[1]LibPAS_data!$A$2:$C$601,2,FALSE)</f>
        <v>Yuma County Library District</v>
      </c>
      <c r="K3697" s="29" t="s">
        <v>263</v>
      </c>
      <c r="M3697" s="39" t="s">
        <v>266</v>
      </c>
      <c r="N3697" s="2"/>
      <c r="O3697" s="2"/>
      <c r="P3697" s="2">
        <v>48</v>
      </c>
      <c r="Q3697" s="2">
        <v>0</v>
      </c>
      <c r="R3697" s="2">
        <v>95</v>
      </c>
      <c r="S3697" s="2">
        <v>32</v>
      </c>
      <c r="T3697" s="2">
        <v>5</v>
      </c>
      <c r="U3697" s="2">
        <v>0</v>
      </c>
      <c r="V3697" s="2">
        <v>0</v>
      </c>
    </row>
    <row r="3698" spans="1:22" x14ac:dyDescent="0.3">
      <c r="A3698" s="22">
        <f>VLOOKUP(lex_jul_2014[[#This Row],[Locationid]],[1]LibPAS_data!$A$2:$D$264,4,FALSE)</f>
        <v>1188</v>
      </c>
      <c r="B3698" s="10" t="str">
        <f>TEXT(C3698,"yyyy")&amp;"-"&amp;"Q"&amp;LOOKUP(MONTH(C3698),{1,4,7,10},{1,2,3,4})</f>
        <v>2017-Q1</v>
      </c>
      <c r="C3698" s="19">
        <v>42795</v>
      </c>
      <c r="D3698" s="7">
        <f>YEAR(DATE(YEAR(lex_jul_2014[[#This Row],[Date]]),MONTH(lex_jul_2014[[#This Row],[Date]])+6,1))</f>
        <v>2017</v>
      </c>
      <c r="E3698" s="39" t="str">
        <f>TEXT(lex_jul_2014[[#This Row],[Date]],"YYYY")</f>
        <v>2017</v>
      </c>
      <c r="F3698" s="39" t="str">
        <f>TEXT(lex_jul_2014[[#This Row],[Date]],"MMM")</f>
        <v>Mar</v>
      </c>
      <c r="G3698" s="28" t="str">
        <f>VLOOKUP(K3698,[1]LibPAS_data!$A$2:$C$600,3,FALSE)</f>
        <v>Pinal</v>
      </c>
      <c r="H3698" s="39">
        <v>14487</v>
      </c>
      <c r="I3698" s="7" t="s">
        <v>106</v>
      </c>
      <c r="J3698" s="28" t="str">
        <f>VLOOKUP(K3698,[1]LibPAS_data!$A$2:$C$601,2,FALSE)</f>
        <v>Ak-Chin Indian Community Library</v>
      </c>
      <c r="K3698" s="13" t="s">
        <v>149</v>
      </c>
      <c r="M3698" s="39" t="s">
        <v>266</v>
      </c>
      <c r="N3698" s="39"/>
      <c r="O3698" s="39"/>
      <c r="P3698" s="39">
        <v>0</v>
      </c>
      <c r="Q3698" s="39">
        <v>0</v>
      </c>
      <c r="R3698" s="39">
        <v>0</v>
      </c>
      <c r="S3698" s="39">
        <v>0</v>
      </c>
      <c r="T3698" s="39">
        <v>0</v>
      </c>
      <c r="U3698" s="39">
        <v>0</v>
      </c>
      <c r="V3698" s="39">
        <v>0</v>
      </c>
    </row>
    <row r="3699" spans="1:22" x14ac:dyDescent="0.3">
      <c r="A3699" s="22">
        <f>VLOOKUP(lex_jul_2014[[#This Row],[Locationid]],[1]LibPAS_data!$A$2:$D$264,4,FALSE)</f>
        <v>11452</v>
      </c>
      <c r="B3699" s="10" t="str">
        <f>TEXT(C3699,"yyyy")&amp;"-"&amp;"Q"&amp;LOOKUP(MONTH(C3699),{1,4,7,10},{1,2,3,4})</f>
        <v>2017-Q1</v>
      </c>
      <c r="C3699" s="19">
        <v>42795</v>
      </c>
      <c r="D3699" s="7">
        <f>YEAR(DATE(YEAR(lex_jul_2014[[#This Row],[Date]]),MONTH(lex_jul_2014[[#This Row],[Date]])+6,1))</f>
        <v>2017</v>
      </c>
      <c r="E3699" s="39" t="str">
        <f>TEXT(lex_jul_2014[[#This Row],[Date]],"YYYY")</f>
        <v>2017</v>
      </c>
      <c r="F3699" s="39" t="str">
        <f>TEXT(lex_jul_2014[[#This Row],[Date]],"MMM")</f>
        <v>Mar</v>
      </c>
      <c r="G3699" s="28" t="str">
        <f>VLOOKUP(K3699,[1]LibPAS_data!$A$2:$C$600,3,FALSE)</f>
        <v>Apache</v>
      </c>
      <c r="H3699" s="39">
        <v>14331</v>
      </c>
      <c r="I3699" s="7" t="s">
        <v>59</v>
      </c>
      <c r="J3699" s="28" t="str">
        <f>VLOOKUP(K3699,[1]LibPAS_data!$A$2:$C$601,2,FALSE)</f>
        <v>Apache County Library District Office</v>
      </c>
      <c r="K3699" s="13" t="s">
        <v>150</v>
      </c>
      <c r="M3699" s="39" t="s">
        <v>266</v>
      </c>
      <c r="N3699" s="39"/>
      <c r="O3699" s="39"/>
      <c r="P3699" s="39">
        <v>1</v>
      </c>
      <c r="Q3699" s="39">
        <v>1</v>
      </c>
      <c r="R3699" s="39">
        <v>3</v>
      </c>
      <c r="S3699" s="39">
        <v>0</v>
      </c>
      <c r="T3699" s="39">
        <v>0</v>
      </c>
      <c r="U3699" s="39">
        <v>0</v>
      </c>
      <c r="V3699" s="39">
        <v>1</v>
      </c>
    </row>
    <row r="3700" spans="1:22" x14ac:dyDescent="0.3">
      <c r="A3700" s="22">
        <f>VLOOKUP(lex_jul_2014[[#This Row],[Locationid]],[1]LibPAS_data!$A$2:$D$264,4,FALSE)</f>
        <v>63208</v>
      </c>
      <c r="B3700" s="10" t="str">
        <f>TEXT(C3700,"yyyy")&amp;"-"&amp;"Q"&amp;LOOKUP(MONTH(C3700),{1,4,7,10},{1,2,3,4})</f>
        <v>2017-Q1</v>
      </c>
      <c r="C3700" s="19">
        <v>42795</v>
      </c>
      <c r="D3700" s="7">
        <f>YEAR(DATE(YEAR(lex_jul_2014[[#This Row],[Date]]),MONTH(lex_jul_2014[[#This Row],[Date]])+6,1))</f>
        <v>2017</v>
      </c>
      <c r="E3700" s="39" t="str">
        <f>TEXT(lex_jul_2014[[#This Row],[Date]],"YYYY")</f>
        <v>2017</v>
      </c>
      <c r="F3700" s="39" t="str">
        <f>TEXT(lex_jul_2014[[#This Row],[Date]],"MMM")</f>
        <v>Mar</v>
      </c>
      <c r="G3700" s="28" t="str">
        <f>VLOOKUP(K3700,[1]LibPAS_data!$A$2:$C$600,3,FALSE)</f>
        <v>Pinal</v>
      </c>
      <c r="H3700" s="39">
        <v>12670</v>
      </c>
      <c r="I3700" s="7" t="s">
        <v>14</v>
      </c>
      <c r="J3700" s="28" t="str">
        <f>VLOOKUP(K3700,[1]LibPAS_data!$A$2:$C$601,2,FALSE)</f>
        <v>Apache Junction Public Library</v>
      </c>
      <c r="K3700" s="13" t="s">
        <v>151</v>
      </c>
      <c r="M3700" s="39" t="s">
        <v>266</v>
      </c>
      <c r="N3700" s="39"/>
      <c r="O3700" s="39"/>
      <c r="P3700" s="39">
        <v>5</v>
      </c>
      <c r="Q3700" s="39">
        <v>1</v>
      </c>
      <c r="R3700" s="39">
        <v>6</v>
      </c>
      <c r="S3700" s="39">
        <v>6</v>
      </c>
      <c r="T3700" s="39">
        <v>0</v>
      </c>
      <c r="U3700" s="39">
        <v>0</v>
      </c>
      <c r="V3700" s="39">
        <v>0</v>
      </c>
    </row>
    <row r="3701" spans="1:22" x14ac:dyDescent="0.3">
      <c r="A3701" s="22" t="e">
        <f>VLOOKUP(lex_jul_2014[[#This Row],[Locationid]],[1]LibPAS_data!$A$2:$D$264,4,FALSE)</f>
        <v>#N/A</v>
      </c>
      <c r="B3701" s="10" t="str">
        <f>TEXT(C3701,"yyyy")&amp;"-"&amp;"Q"&amp;LOOKUP(MONTH(C3701),{1,4,7,10},{1,2,3,4})</f>
        <v>2017-Q1</v>
      </c>
      <c r="C3701" s="19">
        <v>42795</v>
      </c>
      <c r="D3701" s="7">
        <f>YEAR(DATE(YEAR(lex_jul_2014[[#This Row],[Date]]),MONTH(lex_jul_2014[[#This Row],[Date]])+6,1))</f>
        <v>2017</v>
      </c>
      <c r="E3701" s="39" t="str">
        <f>TEXT(lex_jul_2014[[#This Row],[Date]],"YYYY")</f>
        <v>2017</v>
      </c>
      <c r="F3701" s="39" t="str">
        <f>TEXT(lex_jul_2014[[#This Row],[Date]],"MMM")</f>
        <v>Mar</v>
      </c>
      <c r="G3701" s="28" t="str">
        <f>VLOOKUP(K3701,[1]LibPAS_data!$A$2:$C$600,3,FALSE)</f>
        <v>Pinal</v>
      </c>
      <c r="H3701" s="39">
        <v>13834</v>
      </c>
      <c r="I3701" s="7" t="s">
        <v>15</v>
      </c>
      <c r="J3701" s="28" t="str">
        <f>VLOOKUP(K3701,[1]LibPAS_data!$A$2:$C$601,2,FALSE)</f>
        <v>Arizona City Community Library</v>
      </c>
      <c r="K3701" s="13" t="s">
        <v>152</v>
      </c>
      <c r="M3701" s="39" t="s">
        <v>266</v>
      </c>
      <c r="N3701" s="39"/>
      <c r="O3701" s="39"/>
      <c r="P3701" s="39">
        <v>0</v>
      </c>
      <c r="Q3701" s="39">
        <v>0</v>
      </c>
      <c r="R3701" s="39">
        <v>0</v>
      </c>
      <c r="S3701" s="39">
        <v>0</v>
      </c>
      <c r="T3701" s="39">
        <v>0</v>
      </c>
      <c r="U3701" s="39">
        <v>0</v>
      </c>
      <c r="V3701" s="39">
        <v>0</v>
      </c>
    </row>
    <row r="3702" spans="1:22" x14ac:dyDescent="0.3">
      <c r="A3702" s="22" t="e">
        <f>VLOOKUP(lex_jul_2014[[#This Row],[Locationid]],[1]LibPAS_data!$A$2:$D$264,4,FALSE)</f>
        <v>#N/A</v>
      </c>
      <c r="B3702" s="10" t="str">
        <f>TEXT(C3702,"yyyy")&amp;"-"&amp;"Q"&amp;LOOKUP(MONTH(C3702),{1,4,7,10},{1,2,3,4})</f>
        <v>2017-Q1</v>
      </c>
      <c r="C3702" s="19">
        <v>42795</v>
      </c>
      <c r="D3702" s="7">
        <f>YEAR(DATE(YEAR(lex_jul_2014[[#This Row],[Date]]),MONTH(lex_jul_2014[[#This Row],[Date]])+6,1))</f>
        <v>2017</v>
      </c>
      <c r="E3702" s="39" t="str">
        <f>TEXT(lex_jul_2014[[#This Row],[Date]],"YYYY")</f>
        <v>2017</v>
      </c>
      <c r="F3702" s="39" t="str">
        <f>TEXT(lex_jul_2014[[#This Row],[Date]],"MMM")</f>
        <v>Mar</v>
      </c>
      <c r="G3702" s="28" t="str">
        <f>VLOOKUP(K3702,[1]LibPAS_data!$A$2:$C$600,3,FALSE)</f>
        <v>State</v>
      </c>
      <c r="H3702" s="39">
        <v>14554</v>
      </c>
      <c r="I3702" s="7" t="s">
        <v>143</v>
      </c>
      <c r="J3702" s="28" t="str">
        <f>VLOOKUP(K3702,[1]LibPAS_data!$A$2:$C$601,2,FALSE)</f>
        <v>Arizona State Library</v>
      </c>
      <c r="K3702" s="13" t="s">
        <v>153</v>
      </c>
      <c r="M3702" s="39" t="s">
        <v>266</v>
      </c>
      <c r="N3702" s="39"/>
      <c r="O3702" s="39"/>
      <c r="P3702" s="39">
        <v>27</v>
      </c>
      <c r="Q3702" s="39">
        <v>14</v>
      </c>
      <c r="R3702" s="39">
        <v>95</v>
      </c>
      <c r="S3702" s="39">
        <v>3</v>
      </c>
      <c r="T3702" s="39">
        <v>1</v>
      </c>
      <c r="U3702" s="39">
        <v>21</v>
      </c>
      <c r="V3702" s="39">
        <v>4</v>
      </c>
    </row>
    <row r="3703" spans="1:22" x14ac:dyDescent="0.3">
      <c r="A3703" s="22" t="e">
        <f>VLOOKUP(lex_jul_2014[[#This Row],[Locationid]],[1]LibPAS_data!$A$2:$D$264,4,FALSE)</f>
        <v>#N/A</v>
      </c>
      <c r="B3703" s="10" t="str">
        <f>TEXT(C3703,"yyyy")&amp;"-"&amp;"Q"&amp;LOOKUP(MONTH(C3703),{1,4,7,10},{1,2,3,4})</f>
        <v>2017-Q1</v>
      </c>
      <c r="C3703" s="19">
        <v>42795</v>
      </c>
      <c r="D3703" s="7">
        <f>YEAR(DATE(YEAR(lex_jul_2014[[#This Row],[Date]]),MONTH(lex_jul_2014[[#This Row],[Date]])+6,1))</f>
        <v>2017</v>
      </c>
      <c r="E3703" s="39" t="str">
        <f>TEXT(lex_jul_2014[[#This Row],[Date]],"YYYY")</f>
        <v>2017</v>
      </c>
      <c r="F3703" s="39" t="str">
        <f>TEXT(lex_jul_2014[[#This Row],[Date]],"MMM")</f>
        <v>Mar</v>
      </c>
      <c r="G3703" s="28" t="str">
        <f>VLOOKUP(K3703,[1]LibPAS_data!$A$2:$C$600,3,FALSE)</f>
        <v>Yavapai</v>
      </c>
      <c r="H3703" s="39">
        <v>14520</v>
      </c>
      <c r="I3703" s="7" t="s">
        <v>54</v>
      </c>
      <c r="J3703" s="28" t="str">
        <f>VLOOKUP(K3703,[1]LibPAS_data!$A$2:$C$601,2,FALSE)</f>
        <v>Ash Fork Public Library</v>
      </c>
      <c r="K3703" s="13" t="s">
        <v>154</v>
      </c>
      <c r="M3703" s="39" t="s">
        <v>266</v>
      </c>
      <c r="N3703" s="39"/>
      <c r="O3703" s="39"/>
      <c r="P3703" s="39">
        <v>0</v>
      </c>
      <c r="Q3703" s="39">
        <v>0</v>
      </c>
      <c r="R3703" s="39">
        <v>0</v>
      </c>
      <c r="S3703" s="39">
        <v>0</v>
      </c>
      <c r="T3703" s="39">
        <v>0</v>
      </c>
      <c r="U3703" s="39">
        <v>0</v>
      </c>
      <c r="V3703" s="39">
        <v>0</v>
      </c>
    </row>
    <row r="3704" spans="1:22" x14ac:dyDescent="0.3">
      <c r="A3704" s="22" t="str">
        <f>VLOOKUP(lex_jul_2014[[#This Row],[Locationid]],[1]LibPAS_data!$A$2:$D$264,4,FALSE)</f>
        <v>N/A</v>
      </c>
      <c r="B3704" s="10" t="str">
        <f>TEXT(C3704,"yyyy")&amp;"-"&amp;"Q"&amp;LOOKUP(MONTH(C3704),{1,4,7,10},{1,2,3,4})</f>
        <v>2017-Q1</v>
      </c>
      <c r="C3704" s="19">
        <v>42795</v>
      </c>
      <c r="D3704" s="7">
        <f>YEAR(DATE(YEAR(lex_jul_2014[[#This Row],[Date]]),MONTH(lex_jul_2014[[#This Row],[Date]])+6,1))</f>
        <v>2017</v>
      </c>
      <c r="E3704" s="39" t="str">
        <f>TEXT(lex_jul_2014[[#This Row],[Date]],"YYYY")</f>
        <v>2017</v>
      </c>
      <c r="F3704" s="39" t="str">
        <f>TEXT(lex_jul_2014[[#This Row],[Date]],"MMM")</f>
        <v>Mar</v>
      </c>
      <c r="G3704" s="28" t="str">
        <f>VLOOKUP(K3704,[1]LibPAS_data!$A$2:$C$600,3,FALSE)</f>
        <v>Mohave</v>
      </c>
      <c r="H3704" s="39">
        <v>14489</v>
      </c>
      <c r="I3704" s="7" t="s">
        <v>30</v>
      </c>
      <c r="J3704" s="28" t="str">
        <f>VLOOKUP(K3704,[1]LibPAS_data!$A$2:$C$601,2,FALSE)</f>
        <v>Ava Ich Asiit Tribal Library</v>
      </c>
      <c r="K3704" s="13" t="s">
        <v>155</v>
      </c>
      <c r="M3704" s="39" t="s">
        <v>266</v>
      </c>
      <c r="N3704" s="39"/>
      <c r="O3704" s="39"/>
      <c r="P3704" s="39">
        <v>0</v>
      </c>
      <c r="Q3704" s="39">
        <v>0</v>
      </c>
      <c r="R3704" s="39">
        <v>0</v>
      </c>
      <c r="S3704" s="39">
        <v>0</v>
      </c>
      <c r="T3704" s="39">
        <v>0</v>
      </c>
      <c r="U3704" s="39">
        <v>0</v>
      </c>
      <c r="V3704" s="39">
        <v>0</v>
      </c>
    </row>
    <row r="3705" spans="1:22" x14ac:dyDescent="0.3">
      <c r="A3705" s="22">
        <f>VLOOKUP(lex_jul_2014[[#This Row],[Locationid]],[1]LibPAS_data!$A$2:$D$264,4,FALSE)</f>
        <v>22669</v>
      </c>
      <c r="B3705" s="10" t="str">
        <f>TEXT(C3705,"yyyy")&amp;"-"&amp;"Q"&amp;LOOKUP(MONTH(C3705),{1,4,7,10},{1,2,3,4})</f>
        <v>2017-Q1</v>
      </c>
      <c r="C3705" s="19">
        <v>42795</v>
      </c>
      <c r="D3705" s="7">
        <f>YEAR(DATE(YEAR(lex_jul_2014[[#This Row],[Date]]),MONTH(lex_jul_2014[[#This Row],[Date]])+6,1))</f>
        <v>2017</v>
      </c>
      <c r="E3705" s="39" t="str">
        <f>TEXT(lex_jul_2014[[#This Row],[Date]],"YYYY")</f>
        <v>2017</v>
      </c>
      <c r="F3705" s="39" t="str">
        <f>TEXT(lex_jul_2014[[#This Row],[Date]],"MMM")</f>
        <v>Mar</v>
      </c>
      <c r="G3705" s="28" t="str">
        <f>VLOOKUP(K3705,[1]LibPAS_data!$A$2:$C$600,3,FALSE)</f>
        <v>Maricopa</v>
      </c>
      <c r="H3705" s="39">
        <v>6014</v>
      </c>
      <c r="I3705" s="7" t="s">
        <v>95</v>
      </c>
      <c r="J3705" s="28" t="str">
        <f>VLOOKUP(K3705,[1]LibPAS_data!$A$2:$C$601,2,FALSE)</f>
        <v>Avondale Public Library</v>
      </c>
      <c r="K3705" s="13" t="s">
        <v>156</v>
      </c>
      <c r="M3705" s="39" t="s">
        <v>266</v>
      </c>
      <c r="N3705" s="39"/>
      <c r="O3705" s="39"/>
      <c r="P3705" s="39">
        <v>11</v>
      </c>
      <c r="Q3705" s="39">
        <v>1</v>
      </c>
      <c r="R3705" s="39">
        <v>35</v>
      </c>
      <c r="S3705" s="39">
        <v>5</v>
      </c>
      <c r="T3705" s="39">
        <v>0</v>
      </c>
      <c r="U3705" s="39">
        <v>2</v>
      </c>
      <c r="V3705" s="39">
        <v>0</v>
      </c>
    </row>
    <row r="3706" spans="1:22" x14ac:dyDescent="0.3">
      <c r="A3706" s="22" t="e">
        <f>VLOOKUP(lex_jul_2014[[#This Row],[Locationid]],[1]LibPAS_data!$A$2:$D$264,4,FALSE)</f>
        <v>#N/A</v>
      </c>
      <c r="B3706" s="10" t="str">
        <f>TEXT(C3706,"yyyy")&amp;"-"&amp;"Q"&amp;LOOKUP(MONTH(C3706),{1,4,7,10},{1,2,3,4})</f>
        <v>2017-Q1</v>
      </c>
      <c r="C3706" s="19">
        <v>42795</v>
      </c>
      <c r="D3706" s="7">
        <f>YEAR(DATE(YEAR(lex_jul_2014[[#This Row],[Date]]),MONTH(lex_jul_2014[[#This Row],[Date]])+6,1))</f>
        <v>2017</v>
      </c>
      <c r="E3706" s="39" t="str">
        <f>TEXT(lex_jul_2014[[#This Row],[Date]],"YYYY")</f>
        <v>2017</v>
      </c>
      <c r="F3706" s="39" t="str">
        <f>TEXT(lex_jul_2014[[#This Row],[Date]],"MMM")</f>
        <v>Mar</v>
      </c>
      <c r="G3706" s="28" t="str">
        <f>VLOOKUP(K3706,[1]LibPAS_data!$A$2:$C$600,3,FALSE)</f>
        <v>Yavapai</v>
      </c>
      <c r="H3706" s="39">
        <v>14532</v>
      </c>
      <c r="I3706" s="7" t="s">
        <v>42</v>
      </c>
      <c r="J3706" s="28" t="str">
        <f>VLOOKUP(K3706,[1]LibPAS_data!$A$2:$C$601,2,FALSE)</f>
        <v>Bagdad Public Library</v>
      </c>
      <c r="K3706" s="13" t="s">
        <v>157</v>
      </c>
      <c r="M3706" s="39" t="s">
        <v>266</v>
      </c>
      <c r="N3706" s="39"/>
      <c r="O3706" s="39"/>
      <c r="P3706" s="39">
        <v>0</v>
      </c>
      <c r="Q3706" s="39">
        <v>0</v>
      </c>
      <c r="R3706" s="39">
        <v>0</v>
      </c>
      <c r="S3706" s="39">
        <v>0</v>
      </c>
      <c r="T3706" s="39">
        <v>0</v>
      </c>
      <c r="U3706" s="39">
        <v>0</v>
      </c>
      <c r="V3706" s="39">
        <v>0</v>
      </c>
    </row>
    <row r="3707" spans="1:22" x14ac:dyDescent="0.3">
      <c r="A3707" s="22" t="e">
        <f>VLOOKUP(lex_jul_2014[[#This Row],[Locationid]],[1]LibPAS_data!$A$2:$D$264,4,FALSE)</f>
        <v>#N/A</v>
      </c>
      <c r="B3707" s="10" t="str">
        <f>TEXT(C3707,"yyyy")&amp;"-"&amp;"Q"&amp;LOOKUP(MONTH(C3707),{1,4,7,10},{1,2,3,4})</f>
        <v>2017-Q1</v>
      </c>
      <c r="C3707" s="19">
        <v>42795</v>
      </c>
      <c r="D3707" s="7">
        <f>YEAR(DATE(YEAR(lex_jul_2014[[#This Row],[Date]]),MONTH(lex_jul_2014[[#This Row],[Date]])+6,1))</f>
        <v>2017</v>
      </c>
      <c r="E3707" s="39" t="str">
        <f>TEXT(lex_jul_2014[[#This Row],[Date]],"YYYY")</f>
        <v>2017</v>
      </c>
      <c r="F3707" s="39" t="str">
        <f>TEXT(lex_jul_2014[[#This Row],[Date]],"MMM")</f>
        <v>Mar</v>
      </c>
      <c r="G3707" s="28" t="str">
        <f>VLOOKUP(K3707,[1]LibPAS_data!$A$2:$C$600,3,FALSE)</f>
        <v>Yavapai</v>
      </c>
      <c r="H3707" s="39">
        <v>19554</v>
      </c>
      <c r="I3707" s="7" t="s">
        <v>294</v>
      </c>
      <c r="J3707" s="28" t="str">
        <f>VLOOKUP(K3707,[1]LibPAS_data!$A$2:$C$601,2,FALSE)</f>
        <v>Beaver Creek Public School Library</v>
      </c>
      <c r="K3707" s="13" t="s">
        <v>295</v>
      </c>
      <c r="M3707" s="39" t="s">
        <v>266</v>
      </c>
      <c r="N3707" s="39"/>
      <c r="O3707" s="39"/>
      <c r="P3707" s="39">
        <v>0</v>
      </c>
      <c r="Q3707" s="39">
        <v>0</v>
      </c>
      <c r="R3707" s="39">
        <v>0</v>
      </c>
      <c r="S3707" s="39">
        <v>0</v>
      </c>
      <c r="T3707" s="39">
        <v>0</v>
      </c>
      <c r="U3707" s="39">
        <v>0</v>
      </c>
      <c r="V3707" s="39">
        <v>0</v>
      </c>
    </row>
    <row r="3708" spans="1:22" x14ac:dyDescent="0.3">
      <c r="A3708" s="22">
        <f>VLOOKUP(lex_jul_2014[[#This Row],[Locationid]],[1]LibPAS_data!$A$2:$D$264,4,FALSE)</f>
        <v>6821</v>
      </c>
      <c r="B3708" s="10" t="str">
        <f>TEXT(C3708,"yyyy")&amp;"-"&amp;"Q"&amp;LOOKUP(MONTH(C3708),{1,4,7,10},{1,2,3,4})</f>
        <v>2017-Q1</v>
      </c>
      <c r="C3708" s="19">
        <v>42795</v>
      </c>
      <c r="D3708" s="7">
        <f>YEAR(DATE(YEAR(lex_jul_2014[[#This Row],[Date]]),MONTH(lex_jul_2014[[#This Row],[Date]])+6,1))</f>
        <v>2017</v>
      </c>
      <c r="E3708" s="39" t="str">
        <f>TEXT(lex_jul_2014[[#This Row],[Date]],"YYYY")</f>
        <v>2017</v>
      </c>
      <c r="F3708" s="39" t="str">
        <f>TEXT(lex_jul_2014[[#This Row],[Date]],"MMM")</f>
        <v>Mar</v>
      </c>
      <c r="G3708" s="28" t="str">
        <f>VLOOKUP(K3708,[1]LibPAS_data!$A$2:$C$600,3,FALSE)</f>
        <v>Cochise</v>
      </c>
      <c r="H3708" s="39">
        <v>14448</v>
      </c>
      <c r="I3708" s="7" t="s">
        <v>82</v>
      </c>
      <c r="J3708" s="28" t="str">
        <f>VLOOKUP(K3708,[1]LibPAS_data!$A$2:$C$601,2,FALSE)</f>
        <v>Benson Public Library</v>
      </c>
      <c r="K3708" s="13" t="s">
        <v>158</v>
      </c>
      <c r="M3708" s="39" t="s">
        <v>266</v>
      </c>
      <c r="N3708" s="39"/>
      <c r="O3708" s="39"/>
      <c r="P3708" s="39">
        <v>0</v>
      </c>
      <c r="Q3708" s="39">
        <v>0</v>
      </c>
      <c r="R3708" s="39">
        <v>0</v>
      </c>
      <c r="S3708" s="39">
        <v>0</v>
      </c>
      <c r="T3708" s="39">
        <v>0</v>
      </c>
      <c r="U3708" s="39">
        <v>0</v>
      </c>
      <c r="V3708" s="39">
        <v>0</v>
      </c>
    </row>
    <row r="3709" spans="1:22" x14ac:dyDescent="0.3">
      <c r="A3709" s="22" t="e">
        <f>VLOOKUP(lex_jul_2014[[#This Row],[Locationid]],[1]LibPAS_data!$A$2:$D$264,4,FALSE)</f>
        <v>#N/A</v>
      </c>
      <c r="B3709" s="10" t="str">
        <f>TEXT(C3709,"yyyy")&amp;"-"&amp;"Q"&amp;LOOKUP(MONTH(C3709),{1,4,7,10},{1,2,3,4})</f>
        <v>2017-Q1</v>
      </c>
      <c r="C3709" s="19">
        <v>42795</v>
      </c>
      <c r="D3709" s="7">
        <f>YEAR(DATE(YEAR(lex_jul_2014[[#This Row],[Date]]),MONTH(lex_jul_2014[[#This Row],[Date]])+6,1))</f>
        <v>2017</v>
      </c>
      <c r="E3709" s="39" t="str">
        <f>TEXT(lex_jul_2014[[#This Row],[Date]],"YYYY")</f>
        <v>2017</v>
      </c>
      <c r="F3709" s="39" t="str">
        <f>TEXT(lex_jul_2014[[#This Row],[Date]],"MMM")</f>
        <v>Mar</v>
      </c>
      <c r="G3709" s="28" t="str">
        <f>VLOOKUP(K3709,[1]LibPAS_data!$A$2:$C$600,3,FALSE)</f>
        <v>Yavapai</v>
      </c>
      <c r="H3709" s="39">
        <v>14536</v>
      </c>
      <c r="I3709" s="7" t="s">
        <v>55</v>
      </c>
      <c r="J3709" s="28" t="str">
        <f>VLOOKUP(K3709,[1]LibPAS_data!$A$2:$C$601,2,FALSE)</f>
        <v>Black Canyon City Community Library</v>
      </c>
      <c r="K3709" s="13" t="s">
        <v>159</v>
      </c>
      <c r="M3709" s="39" t="s">
        <v>266</v>
      </c>
      <c r="N3709" s="39"/>
      <c r="O3709" s="39"/>
      <c r="P3709" s="39">
        <v>0</v>
      </c>
      <c r="Q3709" s="39">
        <v>0</v>
      </c>
      <c r="R3709" s="39">
        <v>0</v>
      </c>
      <c r="S3709" s="39">
        <v>0</v>
      </c>
      <c r="T3709" s="39">
        <v>0</v>
      </c>
      <c r="U3709" s="39">
        <v>0</v>
      </c>
      <c r="V3709" s="39">
        <v>0</v>
      </c>
    </row>
    <row r="3710" spans="1:22" x14ac:dyDescent="0.3">
      <c r="A3710" s="22" t="e">
        <f>VLOOKUP(lex_jul_2014[[#This Row],[Locationid]],[1]LibPAS_data!$A$2:$D$264,4,FALSE)</f>
        <v>#N/A</v>
      </c>
      <c r="B3710" s="10" t="str">
        <f>TEXT(C3710,"yyyy")&amp;"-"&amp;"Q"&amp;LOOKUP(MONTH(C3710),{1,4,7,10},{1,2,3,4})</f>
        <v>2017-Q1</v>
      </c>
      <c r="C3710" s="19">
        <v>42795</v>
      </c>
      <c r="D3710" s="7">
        <f>YEAR(DATE(YEAR(lex_jul_2014[[#This Row],[Date]]),MONTH(lex_jul_2014[[#This Row],[Date]])+6,1))</f>
        <v>2017</v>
      </c>
      <c r="E3710" s="39" t="str">
        <f>TEXT(lex_jul_2014[[#This Row],[Date]],"YYYY")</f>
        <v>2017</v>
      </c>
      <c r="F3710" s="39" t="str">
        <f>TEXT(lex_jul_2014[[#This Row],[Date]],"MMM")</f>
        <v>Mar</v>
      </c>
      <c r="G3710" s="28" t="str">
        <f>VLOOKUP(K3710,[1]LibPAS_data!$A$2:$C$600,3,FALSE)</f>
        <v>Greenlee</v>
      </c>
      <c r="H3710" s="39">
        <v>14469</v>
      </c>
      <c r="I3710" s="7" t="s">
        <v>71</v>
      </c>
      <c r="J3710" s="28" t="str">
        <f>VLOOKUP(K3710,[1]LibPAS_data!$A$2:$C$601,2,FALSE)</f>
        <v>Blue Public Library</v>
      </c>
      <c r="K3710" s="13" t="s">
        <v>160</v>
      </c>
      <c r="M3710" s="39" t="s">
        <v>266</v>
      </c>
      <c r="N3710" s="39"/>
      <c r="O3710" s="39"/>
      <c r="P3710" s="39">
        <v>0</v>
      </c>
      <c r="Q3710" s="39">
        <v>0</v>
      </c>
      <c r="R3710" s="39">
        <v>0</v>
      </c>
      <c r="S3710" s="39">
        <v>0</v>
      </c>
      <c r="T3710" s="39">
        <v>0</v>
      </c>
      <c r="U3710" s="39">
        <v>0</v>
      </c>
      <c r="V3710" s="39">
        <v>0</v>
      </c>
    </row>
    <row r="3711" spans="1:22" x14ac:dyDescent="0.3">
      <c r="A3711" s="22" t="e">
        <f>VLOOKUP(lex_jul_2014[[#This Row],[Locationid]],[1]LibPAS_data!$A$2:$D$264,4,FALSE)</f>
        <v>#N/A</v>
      </c>
      <c r="B3711" s="10" t="str">
        <f>TEXT(C3711,"yyyy")&amp;"-"&amp;"Q"&amp;LOOKUP(MONTH(C3711),{1,4,7,10},{1,2,3,4})</f>
        <v>2017-Q1</v>
      </c>
      <c r="C3711" s="19">
        <v>42795</v>
      </c>
      <c r="D3711" s="7">
        <f>YEAR(DATE(YEAR(lex_jul_2014[[#This Row],[Date]]),MONTH(lex_jul_2014[[#This Row],[Date]])+6,1))</f>
        <v>2017</v>
      </c>
      <c r="E3711" s="39" t="str">
        <f>TEXT(lex_jul_2014[[#This Row],[Date]],"YYYY")</f>
        <v>2017</v>
      </c>
      <c r="F3711" s="39" t="str">
        <f>TEXT(lex_jul_2014[[#This Row],[Date]],"MMM")</f>
        <v>Mar</v>
      </c>
      <c r="G3711" s="28" t="str">
        <f>VLOOKUP(K3711,[1]LibPAS_data!$A$2:$C$600,3,FALSE)</f>
        <v>La Paz</v>
      </c>
      <c r="H3711" s="39">
        <v>14474</v>
      </c>
      <c r="I3711" s="7" t="s">
        <v>36</v>
      </c>
      <c r="J3711" s="28" t="str">
        <f>VLOOKUP(K3711,[1]LibPAS_data!$A$2:$C$601,2,FALSE)</f>
        <v>Bouse Public Library</v>
      </c>
      <c r="K3711" s="13" t="s">
        <v>161</v>
      </c>
      <c r="M3711" s="39" t="s">
        <v>266</v>
      </c>
      <c r="N3711" s="39"/>
      <c r="O3711" s="39"/>
      <c r="P3711" s="39">
        <v>0</v>
      </c>
      <c r="Q3711" s="39">
        <v>0</v>
      </c>
      <c r="R3711" s="39">
        <v>0</v>
      </c>
      <c r="S3711" s="39">
        <v>0</v>
      </c>
      <c r="T3711" s="39">
        <v>0</v>
      </c>
      <c r="U3711" s="39">
        <v>0</v>
      </c>
      <c r="V3711" s="39">
        <v>0</v>
      </c>
    </row>
    <row r="3712" spans="1:22" x14ac:dyDescent="0.3">
      <c r="A3712" s="22" t="str">
        <f>VLOOKUP(lex_jul_2014[[#This Row],[Locationid]],[1]LibPAS_data!$A$2:$D$264,4,FALSE)</f>
        <v>N/A</v>
      </c>
      <c r="B3712" s="10" t="str">
        <f>TEXT(C3712,"yyyy")&amp;"-"&amp;"Q"&amp;LOOKUP(MONTH(C3712),{1,4,7,10},{1,2,3,4})</f>
        <v>2017-Q1</v>
      </c>
      <c r="C3712" s="19">
        <v>42795</v>
      </c>
      <c r="D3712" s="7">
        <f>YEAR(DATE(YEAR(lex_jul_2014[[#This Row],[Date]]),MONTH(lex_jul_2014[[#This Row],[Date]])+6,1))</f>
        <v>2017</v>
      </c>
      <c r="E3712" s="39" t="str">
        <f>TEXT(lex_jul_2014[[#This Row],[Date]],"YYYY")</f>
        <v>2017</v>
      </c>
      <c r="F3712" s="39" t="str">
        <f>TEXT(lex_jul_2014[[#This Row],[Date]],"MMM")</f>
        <v>Mar</v>
      </c>
      <c r="G3712" s="28" t="str">
        <f>VLOOKUP(K3712,[1]LibPAS_data!$A$2:$C$600,3,FALSE)</f>
        <v>Maricopa</v>
      </c>
      <c r="H3712" s="39">
        <v>14478</v>
      </c>
      <c r="I3712" s="7" t="s">
        <v>100</v>
      </c>
      <c r="J3712" s="28" t="str">
        <f>VLOOKUP(K3712,[1]LibPAS_data!$A$2:$C$601,2,FALSE)</f>
        <v>Buckeye Public Library</v>
      </c>
      <c r="K3712" s="13" t="s">
        <v>162</v>
      </c>
      <c r="M3712" s="39" t="s">
        <v>266</v>
      </c>
      <c r="N3712" s="39"/>
      <c r="O3712" s="39"/>
      <c r="P3712" s="39">
        <v>1</v>
      </c>
      <c r="Q3712" s="39">
        <v>0</v>
      </c>
      <c r="R3712" s="39">
        <v>1</v>
      </c>
      <c r="S3712" s="39">
        <v>0</v>
      </c>
      <c r="T3712" s="39">
        <v>0</v>
      </c>
      <c r="U3712" s="39">
        <v>0</v>
      </c>
      <c r="V3712" s="39">
        <v>0</v>
      </c>
    </row>
    <row r="3713" spans="1:22" x14ac:dyDescent="0.3">
      <c r="A3713" s="22">
        <f>VLOOKUP(lex_jul_2014[[#This Row],[Locationid]],[1]LibPAS_data!$A$2:$D$264,4,FALSE)</f>
        <v>3311</v>
      </c>
      <c r="B3713" s="10" t="str">
        <f>TEXT(C3713,"yyyy")&amp;"-"&amp;"Q"&amp;LOOKUP(MONTH(C3713),{1,4,7,10},{1,2,3,4})</f>
        <v>2017-Q1</v>
      </c>
      <c r="C3713" s="19">
        <v>42795</v>
      </c>
      <c r="D3713" s="7">
        <f>YEAR(DATE(YEAR(lex_jul_2014[[#This Row],[Date]]),MONTH(lex_jul_2014[[#This Row],[Date]])+6,1))</f>
        <v>2017</v>
      </c>
      <c r="E3713" s="39" t="str">
        <f>TEXT(lex_jul_2014[[#This Row],[Date]],"YYYY")</f>
        <v>2017</v>
      </c>
      <c r="F3713" s="39" t="str">
        <f>TEXT(lex_jul_2014[[#This Row],[Date]],"MMM")</f>
        <v>Mar</v>
      </c>
      <c r="G3713" s="28" t="str">
        <f>VLOOKUP(K3713,[1]LibPAS_data!$A$2:$C$600,3,FALSE)</f>
        <v>Yavapai</v>
      </c>
      <c r="H3713" s="39">
        <v>14521</v>
      </c>
      <c r="I3713" s="7" t="s">
        <v>56</v>
      </c>
      <c r="J3713" s="28" t="str">
        <f>VLOOKUP(K3713,[1]LibPAS_data!$A$2:$C$601,2,FALSE)</f>
        <v>Camp Verde Community Library</v>
      </c>
      <c r="K3713" s="13" t="s">
        <v>163</v>
      </c>
      <c r="M3713" s="39" t="s">
        <v>266</v>
      </c>
      <c r="N3713" s="39"/>
      <c r="O3713" s="39"/>
      <c r="P3713" s="39">
        <v>0</v>
      </c>
      <c r="Q3713" s="39">
        <v>0</v>
      </c>
      <c r="R3713" s="39">
        <v>0</v>
      </c>
      <c r="S3713" s="39">
        <v>0</v>
      </c>
      <c r="T3713" s="39">
        <v>0</v>
      </c>
      <c r="U3713" s="39">
        <v>0</v>
      </c>
      <c r="V3713" s="39">
        <v>0</v>
      </c>
    </row>
    <row r="3714" spans="1:22" x14ac:dyDescent="0.3">
      <c r="A3714" s="22">
        <f>VLOOKUP(lex_jul_2014[[#This Row],[Locationid]],[1]LibPAS_data!$A$2:$D$264,4,FALSE)</f>
        <v>48762</v>
      </c>
      <c r="B3714" s="10" t="str">
        <f>TEXT(C3714,"yyyy")&amp;"-"&amp;"Q"&amp;LOOKUP(MONTH(C3714),{1,4,7,10},{1,2,3,4})</f>
        <v>2017-Q1</v>
      </c>
      <c r="C3714" s="19">
        <v>42795</v>
      </c>
      <c r="D3714" s="7">
        <f>YEAR(DATE(YEAR(lex_jul_2014[[#This Row],[Date]]),MONTH(lex_jul_2014[[#This Row],[Date]])+6,1))</f>
        <v>2017</v>
      </c>
      <c r="E3714" s="39" t="str">
        <f>TEXT(lex_jul_2014[[#This Row],[Date]],"YYYY")</f>
        <v>2017</v>
      </c>
      <c r="F3714" s="39" t="str">
        <f>TEXT(lex_jul_2014[[#This Row],[Date]],"MMM")</f>
        <v>Mar</v>
      </c>
      <c r="G3714" s="28" t="str">
        <f>VLOOKUP(K3714,[1]LibPAS_data!$A$2:$C$600,3,FALSE)</f>
        <v>Pinal</v>
      </c>
      <c r="H3714" s="39">
        <v>13835</v>
      </c>
      <c r="I3714" s="7" t="s">
        <v>19</v>
      </c>
      <c r="J3714" s="28" t="str">
        <f>VLOOKUP(K3714,[1]LibPAS_data!$A$2:$C$601,2,FALSE)</f>
        <v>Casa Grande Public Library</v>
      </c>
      <c r="K3714" s="13" t="s">
        <v>164</v>
      </c>
      <c r="M3714" s="39" t="s">
        <v>266</v>
      </c>
      <c r="N3714" s="39"/>
      <c r="O3714" s="39"/>
      <c r="P3714" s="39">
        <v>0</v>
      </c>
      <c r="Q3714" s="39">
        <v>0</v>
      </c>
      <c r="R3714" s="39">
        <v>0</v>
      </c>
      <c r="S3714" s="39">
        <v>0</v>
      </c>
      <c r="T3714" s="39">
        <v>0</v>
      </c>
      <c r="U3714" s="39">
        <v>0</v>
      </c>
      <c r="V3714" s="39">
        <v>0</v>
      </c>
    </row>
    <row r="3715" spans="1:22" x14ac:dyDescent="0.3">
      <c r="A3715" s="22" t="e">
        <f>VLOOKUP(lex_jul_2014[[#This Row],[Locationid]],[1]LibPAS_data!$A$2:$D$264,4,FALSE)</f>
        <v>#N/A</v>
      </c>
      <c r="B3715" s="10" t="str">
        <f>TEXT(C3715,"yyyy")&amp;"-"&amp;"Q"&amp;LOOKUP(MONTH(C3715),{1,4,7,10},{1,2,3,4})</f>
        <v>2017-Q1</v>
      </c>
      <c r="C3715" s="19">
        <v>42795</v>
      </c>
      <c r="D3715" s="7">
        <f>YEAR(DATE(YEAR(lex_jul_2014[[#This Row],[Date]]),MONTH(lex_jul_2014[[#This Row],[Date]])+6,1))</f>
        <v>2017</v>
      </c>
      <c r="E3715" s="39" t="str">
        <f>TEXT(lex_jul_2014[[#This Row],[Date]],"YYYY")</f>
        <v>2017</v>
      </c>
      <c r="F3715" s="39" t="str">
        <f>TEXT(lex_jul_2014[[#This Row],[Date]],"MMM")</f>
        <v>Mar</v>
      </c>
      <c r="G3715" s="28" t="str">
        <f>VLOOKUP(K3715,[1]LibPAS_data!$A$2:$C$600,3,FALSE)</f>
        <v>Yavapai</v>
      </c>
      <c r="H3715" s="39">
        <v>14325</v>
      </c>
      <c r="I3715" s="7" t="s">
        <v>37</v>
      </c>
      <c r="J3715" s="28" t="str">
        <f>VLOOKUP(K3715,[1]LibPAS_data!$A$2:$C$601,2,FALSE)</f>
        <v>Centennial Public Library</v>
      </c>
      <c r="K3715" s="13" t="s">
        <v>165</v>
      </c>
      <c r="M3715" s="39" t="s">
        <v>266</v>
      </c>
      <c r="N3715" s="39"/>
      <c r="O3715" s="39"/>
      <c r="P3715" s="39">
        <v>0</v>
      </c>
      <c r="Q3715" s="39">
        <v>0</v>
      </c>
      <c r="R3715" s="39">
        <v>0</v>
      </c>
      <c r="S3715" s="39">
        <v>0</v>
      </c>
      <c r="T3715" s="39">
        <v>0</v>
      </c>
      <c r="U3715" s="39">
        <v>0</v>
      </c>
      <c r="V3715" s="39">
        <v>0</v>
      </c>
    </row>
    <row r="3716" spans="1:22" x14ac:dyDescent="0.3">
      <c r="A3716" s="22">
        <f>VLOOKUP(lex_jul_2014[[#This Row],[Locationid]],[1]LibPAS_data!$A$2:$D$264,4,FALSE)</f>
        <v>309229</v>
      </c>
      <c r="B3716" s="10" t="str">
        <f>TEXT(C3716,"yyyy")&amp;"-"&amp;"Q"&amp;LOOKUP(MONTH(C3716),{1,4,7,10},{1,2,3,4})</f>
        <v>2017-Q1</v>
      </c>
      <c r="C3716" s="19">
        <v>42795</v>
      </c>
      <c r="D3716" s="7">
        <f>YEAR(DATE(YEAR(lex_jul_2014[[#This Row],[Date]]),MONTH(lex_jul_2014[[#This Row],[Date]])+6,1))</f>
        <v>2017</v>
      </c>
      <c r="E3716" s="39" t="str">
        <f>TEXT(lex_jul_2014[[#This Row],[Date]],"YYYY")</f>
        <v>2017</v>
      </c>
      <c r="F3716" s="39" t="str">
        <f>TEXT(lex_jul_2014[[#This Row],[Date]],"MMM")</f>
        <v>Mar</v>
      </c>
      <c r="G3716" s="28" t="str">
        <f>VLOOKUP(K3716,[1]LibPAS_data!$A$2:$C$600,3,FALSE)</f>
        <v>Maricopa</v>
      </c>
      <c r="H3716" s="39">
        <v>12890</v>
      </c>
      <c r="I3716" s="7" t="s">
        <v>99</v>
      </c>
      <c r="J3716" s="28" t="str">
        <f>VLOOKUP(K3716,[1]LibPAS_data!$A$2:$C$601,2,FALSE)</f>
        <v xml:space="preserve">Chandler Public Library </v>
      </c>
      <c r="K3716" s="13" t="s">
        <v>166</v>
      </c>
      <c r="M3716" s="39" t="s">
        <v>266</v>
      </c>
      <c r="N3716" s="39"/>
      <c r="O3716" s="39"/>
      <c r="P3716" s="39">
        <v>3</v>
      </c>
      <c r="Q3716" s="39">
        <v>3</v>
      </c>
      <c r="R3716" s="39">
        <v>18</v>
      </c>
      <c r="S3716" s="39">
        <v>0</v>
      </c>
      <c r="T3716" s="39">
        <v>3</v>
      </c>
      <c r="U3716" s="39">
        <v>2</v>
      </c>
      <c r="V3716" s="39">
        <v>0</v>
      </c>
    </row>
    <row r="3717" spans="1:22" x14ac:dyDescent="0.3">
      <c r="A3717" s="22">
        <f>VLOOKUP(lex_jul_2014[[#This Row],[Locationid]],[1]LibPAS_data!$A$2:$D$264,4,FALSE)</f>
        <v>10528</v>
      </c>
      <c r="B3717" s="10" t="str">
        <f>TEXT(C3717,"yyyy")&amp;"-"&amp;"Q"&amp;LOOKUP(MONTH(C3717),{1,4,7,10},{1,2,3,4})</f>
        <v>2017-Q1</v>
      </c>
      <c r="C3717" s="19">
        <v>42795</v>
      </c>
      <c r="D3717" s="7">
        <f>YEAR(DATE(YEAR(lex_jul_2014[[#This Row],[Date]]),MONTH(lex_jul_2014[[#This Row],[Date]])+6,1))</f>
        <v>2017</v>
      </c>
      <c r="E3717" s="39" t="str">
        <f>TEXT(lex_jul_2014[[#This Row],[Date]],"YYYY")</f>
        <v>2017</v>
      </c>
      <c r="F3717" s="39" t="str">
        <f>TEXT(lex_jul_2014[[#This Row],[Date]],"MMM")</f>
        <v>Mar</v>
      </c>
      <c r="G3717" s="28" t="str">
        <f>VLOOKUP(K3717,[1]LibPAS_data!$A$2:$C$600,3,FALSE)</f>
        <v>Yavapai</v>
      </c>
      <c r="H3717" s="39">
        <v>14522</v>
      </c>
      <c r="I3717" s="7" t="s">
        <v>57</v>
      </c>
      <c r="J3717" s="28" t="str">
        <f>VLOOKUP(K3717,[1]LibPAS_data!$A$2:$C$601,2,FALSE)</f>
        <v>Chino Valley Public Library</v>
      </c>
      <c r="K3717" s="13" t="s">
        <v>167</v>
      </c>
      <c r="M3717" s="39" t="s">
        <v>266</v>
      </c>
      <c r="N3717" s="39"/>
      <c r="O3717" s="39"/>
      <c r="P3717" s="39">
        <v>0</v>
      </c>
      <c r="Q3717" s="39">
        <v>0</v>
      </c>
      <c r="R3717" s="39">
        <v>0</v>
      </c>
      <c r="S3717" s="39">
        <v>0</v>
      </c>
      <c r="T3717" s="39">
        <v>0</v>
      </c>
      <c r="U3717" s="39">
        <v>0</v>
      </c>
      <c r="V3717" s="39">
        <v>0</v>
      </c>
    </row>
    <row r="3718" spans="1:22" x14ac:dyDescent="0.3">
      <c r="A3718" s="22" t="e">
        <f>VLOOKUP(lex_jul_2014[[#This Row],[Locationid]],[1]LibPAS_data!$A$2:$D$264,4,FALSE)</f>
        <v>#N/A</v>
      </c>
      <c r="B3718" s="10" t="str">
        <f>TEXT(C3718,"yyyy")&amp;"-"&amp;"Q"&amp;LOOKUP(MONTH(C3718),{1,4,7,10},{1,2,3,4})</f>
        <v>2017-Q1</v>
      </c>
      <c r="C3718" s="19">
        <v>42795</v>
      </c>
      <c r="D3718" s="7">
        <f>YEAR(DATE(YEAR(lex_jul_2014[[#This Row],[Date]]),MONTH(lex_jul_2014[[#This Row],[Date]])+6,1))</f>
        <v>2017</v>
      </c>
      <c r="E3718" s="39" t="str">
        <f>TEXT(lex_jul_2014[[#This Row],[Date]],"YYYY")</f>
        <v>2017</v>
      </c>
      <c r="F3718" s="39" t="str">
        <f>TEXT(lex_jul_2014[[#This Row],[Date]],"MMM")</f>
        <v>Mar</v>
      </c>
      <c r="G3718" s="28" t="str">
        <f>VLOOKUP(K3718,[1]LibPAS_data!$A$2:$C$600,3,FALSE)</f>
        <v>Navajo</v>
      </c>
      <c r="H3718" s="39">
        <v>14494</v>
      </c>
      <c r="I3718" s="7" t="s">
        <v>116</v>
      </c>
      <c r="J3718" s="28" t="str">
        <f>VLOOKUP(K3718,[1]LibPAS_data!$A$2:$C$601,2,FALSE)</f>
        <v>Cibecue Community Library</v>
      </c>
      <c r="K3718" s="13" t="s">
        <v>168</v>
      </c>
      <c r="M3718" s="39" t="s">
        <v>266</v>
      </c>
      <c r="N3718" s="39"/>
      <c r="O3718" s="39"/>
      <c r="P3718" s="39">
        <v>0</v>
      </c>
      <c r="Q3718" s="39">
        <v>0</v>
      </c>
      <c r="R3718" s="39">
        <v>0</v>
      </c>
      <c r="S3718" s="39">
        <v>0</v>
      </c>
      <c r="T3718" s="39">
        <v>0</v>
      </c>
      <c r="U3718" s="39">
        <v>0</v>
      </c>
      <c r="V3718" s="39">
        <v>0</v>
      </c>
    </row>
    <row r="3719" spans="1:22" x14ac:dyDescent="0.3">
      <c r="A3719" s="22">
        <f>VLOOKUP(lex_jul_2014[[#This Row],[Locationid]],[1]LibPAS_data!$A$2:$D$264,4,FALSE)</f>
        <v>147983</v>
      </c>
      <c r="B3719" s="10" t="str">
        <f>TEXT(C3719,"yyyy")&amp;"-"&amp;"Q"&amp;LOOKUP(MONTH(C3719),{1,4,7,10},{1,2,3,4})</f>
        <v>2017-Q1</v>
      </c>
      <c r="C3719" s="19">
        <v>42795</v>
      </c>
      <c r="D3719" s="7">
        <f>YEAR(DATE(YEAR(lex_jul_2014[[#This Row],[Date]]),MONTH(lex_jul_2014[[#This Row],[Date]])+6,1))</f>
        <v>2017</v>
      </c>
      <c r="E3719" s="39" t="str">
        <f>TEXT(lex_jul_2014[[#This Row],[Date]],"YYYY")</f>
        <v>2017</v>
      </c>
      <c r="F3719" s="39" t="str">
        <f>TEXT(lex_jul_2014[[#This Row],[Date]],"MMM")</f>
        <v>Mar</v>
      </c>
      <c r="G3719" s="28" t="str">
        <f>VLOOKUP(K3719,[1]LibPAS_data!$A$2:$C$600,3,FALSE)</f>
        <v>Maricopa</v>
      </c>
      <c r="H3719" s="39">
        <v>12897</v>
      </c>
      <c r="I3719" s="7" t="s">
        <v>98</v>
      </c>
      <c r="J3719" s="28" t="str">
        <f>VLOOKUP(K3719,[1]LibPAS_data!$A$2:$C$601,2,FALSE)</f>
        <v>Mesa Public Library</v>
      </c>
      <c r="K3719" s="13" t="s">
        <v>210</v>
      </c>
      <c r="M3719" s="39" t="s">
        <v>266</v>
      </c>
      <c r="N3719" s="39"/>
      <c r="O3719" s="39"/>
      <c r="P3719" s="39">
        <v>7</v>
      </c>
      <c r="Q3719" s="39">
        <v>4</v>
      </c>
      <c r="R3719" s="39">
        <v>21</v>
      </c>
      <c r="S3719" s="39">
        <v>7</v>
      </c>
      <c r="T3719" s="39">
        <v>3</v>
      </c>
      <c r="U3719" s="39">
        <v>0</v>
      </c>
      <c r="V3719" s="39">
        <v>1</v>
      </c>
    </row>
    <row r="3720" spans="1:22" x14ac:dyDescent="0.3">
      <c r="A3720" s="22">
        <f>VLOOKUP(lex_jul_2014[[#This Row],[Locationid]],[1]LibPAS_data!$A$2:$D$264,4,FALSE)</f>
        <v>534</v>
      </c>
      <c r="B3720" s="10" t="str">
        <f>TEXT(C3720,"yyyy")&amp;"-"&amp;"Q"&amp;LOOKUP(MONTH(C3720),{1,4,7,10},{1,2,3,4})</f>
        <v>2017-Q1</v>
      </c>
      <c r="C3720" s="19">
        <v>42795</v>
      </c>
      <c r="D3720" s="7">
        <f>YEAR(DATE(YEAR(lex_jul_2014[[#This Row],[Date]]),MONTH(lex_jul_2014[[#This Row],[Date]])+6,1))</f>
        <v>2017</v>
      </c>
      <c r="E3720" s="39" t="str">
        <f>TEXT(lex_jul_2014[[#This Row],[Date]],"YYYY")</f>
        <v>2017</v>
      </c>
      <c r="F3720" s="39" t="str">
        <f>TEXT(lex_jul_2014[[#This Row],[Date]],"MMM")</f>
        <v>Mar</v>
      </c>
      <c r="G3720" s="28" t="str">
        <f>VLOOKUP(K3720,[1]LibPAS_data!$A$2:$C$600,3,FALSE)</f>
        <v>Yavapai</v>
      </c>
      <c r="H3720" s="39">
        <v>14509</v>
      </c>
      <c r="I3720" s="7" t="s">
        <v>283</v>
      </c>
      <c r="J3720" s="28" t="str">
        <f>VLOOKUP(K3720,[1]LibPAS_data!$A$2:$C$601,2,FALSE)</f>
        <v>Clark Memorial</v>
      </c>
      <c r="K3720" s="13" t="s">
        <v>269</v>
      </c>
      <c r="M3720" s="39" t="s">
        <v>266</v>
      </c>
      <c r="N3720" s="39"/>
      <c r="O3720" s="39"/>
      <c r="P3720" s="39">
        <v>0</v>
      </c>
      <c r="Q3720" s="39">
        <v>0</v>
      </c>
      <c r="R3720" s="39">
        <v>0</v>
      </c>
      <c r="S3720" s="39">
        <v>0</v>
      </c>
      <c r="T3720" s="39">
        <v>0</v>
      </c>
      <c r="U3720" s="39">
        <v>0</v>
      </c>
      <c r="V3720" s="39">
        <v>0</v>
      </c>
    </row>
    <row r="3721" spans="1:22" x14ac:dyDescent="0.3">
      <c r="A3721" s="22">
        <f>VLOOKUP(lex_jul_2014[[#This Row],[Locationid]],[1]LibPAS_data!$A$2:$D$264,4,FALSE)</f>
        <v>534</v>
      </c>
      <c r="B3721" s="10" t="str">
        <f>TEXT(C3721,"yyyy")&amp;"-"&amp;"Q"&amp;LOOKUP(MONTH(C3721),{1,4,7,10},{1,2,3,4})</f>
        <v>2017-Q1</v>
      </c>
      <c r="C3721" s="19">
        <v>42795</v>
      </c>
      <c r="D3721" s="7">
        <f>YEAR(DATE(YEAR(lex_jul_2014[[#This Row],[Date]]),MONTH(lex_jul_2014[[#This Row],[Date]])+6,1))</f>
        <v>2017</v>
      </c>
      <c r="E3721" s="39" t="str">
        <f>TEXT(lex_jul_2014[[#This Row],[Date]],"YYYY")</f>
        <v>2017</v>
      </c>
      <c r="F3721" s="39" t="str">
        <f>TEXT(lex_jul_2014[[#This Row],[Date]],"MMM")</f>
        <v>Mar</v>
      </c>
      <c r="G3721" s="28" t="str">
        <f>VLOOKUP(K3721,[1]LibPAS_data!$A$2:$C$600,3,FALSE)</f>
        <v>Yavapai</v>
      </c>
      <c r="H3721" s="39">
        <v>14538</v>
      </c>
      <c r="I3721" s="7" t="s">
        <v>268</v>
      </c>
      <c r="J3721" s="28" t="str">
        <f>VLOOKUP(K3721,[1]LibPAS_data!$A$2:$C$601,2,FALSE)</f>
        <v>Clark Memorial</v>
      </c>
      <c r="K3721" s="13" t="s">
        <v>269</v>
      </c>
      <c r="M3721" s="39" t="s">
        <v>266</v>
      </c>
      <c r="N3721" s="39"/>
      <c r="O3721" s="39"/>
      <c r="P3721" s="39">
        <v>0</v>
      </c>
      <c r="Q3721" s="39">
        <v>0</v>
      </c>
      <c r="R3721" s="39">
        <v>0</v>
      </c>
      <c r="S3721" s="39">
        <v>0</v>
      </c>
      <c r="T3721" s="39">
        <v>0</v>
      </c>
      <c r="U3721" s="39">
        <v>0</v>
      </c>
      <c r="V3721" s="39">
        <v>0</v>
      </c>
    </row>
    <row r="3722" spans="1:22" x14ac:dyDescent="0.3">
      <c r="A3722" s="22" t="e">
        <f>VLOOKUP(lex_jul_2014[[#This Row],[Locationid]],[1]LibPAS_data!$A$2:$D$264,4,FALSE)</f>
        <v>#N/A</v>
      </c>
      <c r="B3722" s="10" t="str">
        <f>TEXT(C3722,"yyyy")&amp;"-"&amp;"Q"&amp;LOOKUP(MONTH(C3722),{1,4,7,10},{1,2,3,4})</f>
        <v>2017-Q1</v>
      </c>
      <c r="C3722" s="19">
        <v>42795</v>
      </c>
      <c r="D3722" s="7">
        <f>YEAR(DATE(YEAR(lex_jul_2014[[#This Row],[Date]]),MONTH(lex_jul_2014[[#This Row],[Date]])+6,1))</f>
        <v>2017</v>
      </c>
      <c r="E3722" s="39" t="str">
        <f>TEXT(lex_jul_2014[[#This Row],[Date]],"YYYY")</f>
        <v>2017</v>
      </c>
      <c r="F3722" s="39" t="str">
        <f>TEXT(lex_jul_2014[[#This Row],[Date]],"MMM")</f>
        <v>Mar</v>
      </c>
      <c r="G3722" s="28" t="str">
        <f>VLOOKUP(K3722,[1]LibPAS_data!$A$2:$C$600,3,FALSE)</f>
        <v>Navajo</v>
      </c>
      <c r="H3722" s="39">
        <v>14495</v>
      </c>
      <c r="I3722" s="7" t="s">
        <v>117</v>
      </c>
      <c r="J3722" s="28" t="str">
        <f>VLOOKUP(K3722,[1]LibPAS_data!$A$2:$C$601,2,FALSE)</f>
        <v>Clay Springs Public Library</v>
      </c>
      <c r="K3722" s="13" t="s">
        <v>169</v>
      </c>
      <c r="M3722" s="39" t="s">
        <v>266</v>
      </c>
      <c r="N3722" s="39"/>
      <c r="O3722" s="39"/>
      <c r="P3722" s="39">
        <v>0</v>
      </c>
      <c r="Q3722" s="39">
        <v>0</v>
      </c>
      <c r="R3722" s="39">
        <v>0</v>
      </c>
      <c r="S3722" s="39">
        <v>0</v>
      </c>
      <c r="T3722" s="39">
        <v>0</v>
      </c>
      <c r="U3722" s="39">
        <v>0</v>
      </c>
      <c r="V3722" s="39">
        <v>0</v>
      </c>
    </row>
    <row r="3723" spans="1:22" x14ac:dyDescent="0.3">
      <c r="A3723" s="22">
        <f>VLOOKUP(lex_jul_2014[[#This Row],[Locationid]],[1]LibPAS_data!$A$2:$D$264,4,FALSE)</f>
        <v>503</v>
      </c>
      <c r="B3723" s="10" t="str">
        <f>TEXT(C3723,"yyyy")&amp;"-"&amp;"Q"&amp;LOOKUP(MONTH(C3723),{1,4,7,10},{1,2,3,4})</f>
        <v>2017-Q1</v>
      </c>
      <c r="C3723" s="19">
        <v>42795</v>
      </c>
      <c r="D3723" s="7">
        <f>YEAR(DATE(YEAR(lex_jul_2014[[#This Row],[Date]]),MONTH(lex_jul_2014[[#This Row],[Date]])+6,1))</f>
        <v>2017</v>
      </c>
      <c r="E3723" s="39" t="str">
        <f>TEXT(lex_jul_2014[[#This Row],[Date]],"YYYY")</f>
        <v>2017</v>
      </c>
      <c r="F3723" s="39" t="str">
        <f>TEXT(lex_jul_2014[[#This Row],[Date]],"MMM")</f>
        <v>Mar</v>
      </c>
      <c r="G3723" s="28" t="str">
        <f>VLOOKUP(K3723,[1]LibPAS_data!$A$2:$C$600,3,FALSE)</f>
        <v>Greenlee</v>
      </c>
      <c r="H3723" s="39">
        <v>14470</v>
      </c>
      <c r="I3723" s="7" t="s">
        <v>72</v>
      </c>
      <c r="J3723" s="28" t="str">
        <f>VLOOKUP(K3723,[1]LibPAS_data!$A$2:$C$601,2,FALSE)</f>
        <v>Clifton Public Library</v>
      </c>
      <c r="K3723" s="13" t="s">
        <v>170</v>
      </c>
      <c r="M3723" s="39" t="s">
        <v>266</v>
      </c>
      <c r="N3723" s="39"/>
      <c r="O3723" s="39"/>
      <c r="P3723" s="39">
        <v>0</v>
      </c>
      <c r="Q3723" s="39">
        <v>0</v>
      </c>
      <c r="R3723" s="39">
        <v>0</v>
      </c>
      <c r="S3723" s="39">
        <v>0</v>
      </c>
      <c r="T3723" s="39">
        <v>0</v>
      </c>
      <c r="U3723" s="39">
        <v>0</v>
      </c>
      <c r="V3723" s="39">
        <v>0</v>
      </c>
    </row>
    <row r="3724" spans="1:22" x14ac:dyDescent="0.3">
      <c r="A3724" s="22">
        <f>VLOOKUP(lex_jul_2014[[#This Row],[Locationid]],[1]LibPAS_data!$A$2:$D$264,4,FALSE)</f>
        <v>1469</v>
      </c>
      <c r="B3724" s="10" t="str">
        <f>TEXT(C3724,"yyyy")&amp;"-"&amp;"Q"&amp;LOOKUP(MONTH(C3724),{1,4,7,10},{1,2,3,4})</f>
        <v>2017-Q1</v>
      </c>
      <c r="C3724" s="19">
        <v>42795</v>
      </c>
      <c r="D3724" s="7">
        <f>YEAR(DATE(YEAR(lex_jul_2014[[#This Row],[Date]]),MONTH(lex_jul_2014[[#This Row],[Date]])+6,1))</f>
        <v>2017</v>
      </c>
      <c r="E3724" s="39" t="str">
        <f>TEXT(lex_jul_2014[[#This Row],[Date]],"YYYY")</f>
        <v>2017</v>
      </c>
      <c r="F3724" s="39" t="str">
        <f>TEXT(lex_jul_2014[[#This Row],[Date]],"MMM")</f>
        <v>Mar</v>
      </c>
      <c r="G3724" s="28" t="str">
        <f>VLOOKUP(K3724,[1]LibPAS_data!$A$2:$C$600,3,FALSE)</f>
        <v>Cochise</v>
      </c>
      <c r="H3724" s="39">
        <v>5783</v>
      </c>
      <c r="I3724" s="7" t="s">
        <v>79</v>
      </c>
      <c r="J3724" s="28" t="str">
        <f>VLOOKUP(K3724,[1]LibPAS_data!$A$2:$C$601,2,FALSE)</f>
        <v>Cochise County Library District</v>
      </c>
      <c r="K3724" s="13" t="s">
        <v>171</v>
      </c>
      <c r="M3724" s="39" t="s">
        <v>266</v>
      </c>
      <c r="N3724" s="39"/>
      <c r="O3724" s="39"/>
      <c r="P3724" s="39">
        <v>5</v>
      </c>
      <c r="Q3724" s="39">
        <v>3</v>
      </c>
      <c r="R3724" s="39">
        <v>26</v>
      </c>
      <c r="S3724" s="39">
        <v>4</v>
      </c>
      <c r="T3724" s="39">
        <v>0</v>
      </c>
      <c r="U3724" s="39">
        <v>3</v>
      </c>
      <c r="V3724" s="39">
        <v>2</v>
      </c>
    </row>
    <row r="3725" spans="1:22" x14ac:dyDescent="0.3">
      <c r="A3725" s="22">
        <f>VLOOKUP(lex_jul_2014[[#This Row],[Locationid]],[1]LibPAS_data!$A$2:$D$264,4,FALSE)</f>
        <v>150</v>
      </c>
      <c r="B3725" s="10" t="str">
        <f>TEXT(C3725,"yyyy")&amp;"-"&amp;"Q"&amp;LOOKUP(MONTH(C3725),{1,4,7,10},{1,2,3,4})</f>
        <v>2017-Q1</v>
      </c>
      <c r="C3725" s="19">
        <v>42795</v>
      </c>
      <c r="D3725" s="7">
        <f>YEAR(DATE(YEAR(lex_jul_2014[[#This Row],[Date]]),MONTH(lex_jul_2014[[#This Row],[Date]])+6,1))</f>
        <v>2017</v>
      </c>
      <c r="E3725" s="39" t="str">
        <f>TEXT(lex_jul_2014[[#This Row],[Date]],"YYYY")</f>
        <v>2017</v>
      </c>
      <c r="F3725" s="39" t="str">
        <f>TEXT(lex_jul_2014[[#This Row],[Date]],"MMM")</f>
        <v>Mar</v>
      </c>
      <c r="G3725" s="28" t="str">
        <f>VLOOKUP(K3725,[1]LibPAS_data!$A$2:$C$600,3,FALSE)</f>
        <v>Yuma</v>
      </c>
      <c r="H3725" s="39">
        <v>14528</v>
      </c>
      <c r="I3725" s="7" t="s">
        <v>142</v>
      </c>
      <c r="J3725" s="28" t="str">
        <f>VLOOKUP(K3725,[1]LibPAS_data!$A$2:$C$601,2,FALSE)</f>
        <v>Cocopah Tribal Library</v>
      </c>
      <c r="K3725" s="13" t="s">
        <v>172</v>
      </c>
      <c r="M3725" s="39" t="s">
        <v>266</v>
      </c>
      <c r="N3725" s="39"/>
      <c r="O3725" s="39"/>
      <c r="P3725" s="39">
        <v>0</v>
      </c>
      <c r="Q3725" s="39">
        <v>0</v>
      </c>
      <c r="R3725" s="39">
        <v>0</v>
      </c>
      <c r="S3725" s="39">
        <v>0</v>
      </c>
      <c r="T3725" s="39">
        <v>0</v>
      </c>
      <c r="U3725" s="39">
        <v>0</v>
      </c>
      <c r="V3725" s="39">
        <v>0</v>
      </c>
    </row>
    <row r="3726" spans="1:22" x14ac:dyDescent="0.3">
      <c r="A3726" s="22">
        <f>VLOOKUP(lex_jul_2014[[#This Row],[Locationid]],[1]LibPAS_data!$A$2:$D$264,4,FALSE)</f>
        <v>3352</v>
      </c>
      <c r="B3726" s="10" t="str">
        <f>TEXT(C3726,"yyyy")&amp;"-"&amp;"Q"&amp;LOOKUP(MONTH(C3726),{1,4,7,10},{1,2,3,4})</f>
        <v>2017-Q1</v>
      </c>
      <c r="C3726" s="19">
        <v>42795</v>
      </c>
      <c r="D3726" s="7">
        <f>YEAR(DATE(YEAR(lex_jul_2014[[#This Row],[Date]]),MONTH(lex_jul_2014[[#This Row],[Date]])+6,1))</f>
        <v>2017</v>
      </c>
      <c r="E3726" s="39" t="str">
        <f>TEXT(lex_jul_2014[[#This Row],[Date]],"YYYY")</f>
        <v>2017</v>
      </c>
      <c r="F3726" s="39" t="str">
        <f>TEXT(lex_jul_2014[[#This Row],[Date]],"MMM")</f>
        <v>Mar</v>
      </c>
      <c r="G3726" s="28" t="str">
        <f>VLOOKUP(K3726,[1]LibPAS_data!$A$2:$C$600,3,FALSE)</f>
        <v>La Paz</v>
      </c>
      <c r="H3726" s="39">
        <v>14324</v>
      </c>
      <c r="I3726" s="7" t="s">
        <v>33</v>
      </c>
      <c r="J3726" s="28" t="str">
        <f>VLOOKUP(K3726,[1]LibPAS_data!$A$2:$C$601,2,FALSE)</f>
        <v>Colorado River Indian Tribes Library</v>
      </c>
      <c r="K3726" s="13" t="s">
        <v>173</v>
      </c>
      <c r="M3726" s="39" t="s">
        <v>266</v>
      </c>
      <c r="N3726" s="39"/>
      <c r="O3726" s="39"/>
      <c r="P3726" s="39">
        <v>0</v>
      </c>
      <c r="Q3726" s="39">
        <v>0</v>
      </c>
      <c r="R3726" s="39">
        <v>0</v>
      </c>
      <c r="S3726" s="39">
        <v>0</v>
      </c>
      <c r="T3726" s="39">
        <v>0</v>
      </c>
      <c r="U3726" s="39">
        <v>0</v>
      </c>
      <c r="V3726" s="39">
        <v>0</v>
      </c>
    </row>
    <row r="3727" spans="1:22" x14ac:dyDescent="0.3">
      <c r="A3727" s="22" t="e">
        <f>VLOOKUP(lex_jul_2014[[#This Row],[Locationid]],[1]LibPAS_data!$A$2:$D$264,4,FALSE)</f>
        <v>#N/A</v>
      </c>
      <c r="B3727" s="10" t="str">
        <f>TEXT(C3727,"yyyy")&amp;"-"&amp;"Q"&amp;LOOKUP(MONTH(C3727),{1,4,7,10},{1,2,3,4})</f>
        <v>2017-Q1</v>
      </c>
      <c r="C3727" s="19">
        <v>42795</v>
      </c>
      <c r="D3727" s="7">
        <f>YEAR(DATE(YEAR(lex_jul_2014[[#This Row],[Date]]),MONTH(lex_jul_2014[[#This Row],[Date]])+6,1))</f>
        <v>2017</v>
      </c>
      <c r="E3727" s="39" t="str">
        <f>TEXT(lex_jul_2014[[#This Row],[Date]],"YYYY")</f>
        <v>2017</v>
      </c>
      <c r="F3727" s="39" t="str">
        <f>TEXT(lex_jul_2014[[#This Row],[Date]],"MMM")</f>
        <v>Mar</v>
      </c>
      <c r="G3727" s="28" t="str">
        <f>VLOOKUP(K3727,[1]LibPAS_data!$A$2:$C$600,3,FALSE)</f>
        <v>Yavapai</v>
      </c>
      <c r="H3727" s="39">
        <v>14540</v>
      </c>
      <c r="I3727" s="7" t="s">
        <v>58</v>
      </c>
      <c r="J3727" s="28" t="str">
        <f>VLOOKUP(K3727,[1]LibPAS_data!$A$2:$C$601,2,FALSE)</f>
        <v>Congress Public Library</v>
      </c>
      <c r="K3727" s="13" t="s">
        <v>174</v>
      </c>
      <c r="M3727" s="39" t="s">
        <v>266</v>
      </c>
      <c r="N3727" s="39"/>
      <c r="O3727" s="39"/>
      <c r="P3727" s="39">
        <v>0</v>
      </c>
      <c r="Q3727" s="39">
        <v>0</v>
      </c>
      <c r="R3727" s="39">
        <v>0</v>
      </c>
      <c r="S3727" s="39">
        <v>0</v>
      </c>
      <c r="T3727" s="39">
        <v>0</v>
      </c>
      <c r="U3727" s="39">
        <v>0</v>
      </c>
      <c r="V3727" s="39">
        <v>0</v>
      </c>
    </row>
    <row r="3728" spans="1:22" x14ac:dyDescent="0.3">
      <c r="A3728" s="22">
        <f>VLOOKUP(lex_jul_2014[[#This Row],[Locationid]],[1]LibPAS_data!$A$2:$D$264,4,FALSE)</f>
        <v>9676</v>
      </c>
      <c r="B3728" s="10" t="str">
        <f>TEXT(C3728,"yyyy")&amp;"-"&amp;"Q"&amp;LOOKUP(MONTH(C3728),{1,4,7,10},{1,2,3,4})</f>
        <v>2017-Q1</v>
      </c>
      <c r="C3728" s="19">
        <v>42795</v>
      </c>
      <c r="D3728" s="7">
        <f>YEAR(DATE(YEAR(lex_jul_2014[[#This Row],[Date]]),MONTH(lex_jul_2014[[#This Row],[Date]])+6,1))</f>
        <v>2017</v>
      </c>
      <c r="E3728" s="39" t="str">
        <f>TEXT(lex_jul_2014[[#This Row],[Date]],"YYYY")</f>
        <v>2017</v>
      </c>
      <c r="F3728" s="39" t="str">
        <f>TEXT(lex_jul_2014[[#This Row],[Date]],"MMM")</f>
        <v>Mar</v>
      </c>
      <c r="G3728" s="28" t="str">
        <f>VLOOKUP(K3728,[1]LibPAS_data!$A$2:$C$600,3,FALSE)</f>
        <v>Pinal</v>
      </c>
      <c r="H3728" s="39">
        <v>13836</v>
      </c>
      <c r="I3728" s="7" t="s">
        <v>16</v>
      </c>
      <c r="J3728" s="28" t="str">
        <f>VLOOKUP(K3728,[1]LibPAS_data!$A$2:$C$601,2,FALSE)</f>
        <v>Coolidge Public Library</v>
      </c>
      <c r="K3728" s="13" t="s">
        <v>175</v>
      </c>
      <c r="M3728" s="39" t="s">
        <v>266</v>
      </c>
      <c r="N3728" s="39"/>
      <c r="O3728" s="39"/>
      <c r="P3728" s="39">
        <v>0</v>
      </c>
      <c r="Q3728" s="39">
        <v>0</v>
      </c>
      <c r="R3728" s="39">
        <v>0</v>
      </c>
      <c r="S3728" s="39">
        <v>0</v>
      </c>
      <c r="T3728" s="39">
        <v>0</v>
      </c>
      <c r="U3728" s="39">
        <v>0</v>
      </c>
      <c r="V3728" s="39">
        <v>0</v>
      </c>
    </row>
    <row r="3729" spans="1:22" x14ac:dyDescent="0.3">
      <c r="A3729" s="22">
        <f>VLOOKUP(lex_jul_2014[[#This Row],[Locationid]],[1]LibPAS_data!$A$2:$D$264,4,FALSE)</f>
        <v>7546</v>
      </c>
      <c r="B3729" s="10" t="str">
        <f>TEXT(C3729,"yyyy")&amp;"-"&amp;"Q"&amp;LOOKUP(MONTH(C3729),{1,4,7,10},{1,2,3,4})</f>
        <v>2017-Q1</v>
      </c>
      <c r="C3729" s="19">
        <v>42795</v>
      </c>
      <c r="D3729" s="7">
        <f>YEAR(DATE(YEAR(lex_jul_2014[[#This Row],[Date]]),MONTH(lex_jul_2014[[#This Row],[Date]])+6,1))</f>
        <v>2017</v>
      </c>
      <c r="E3729" s="39" t="str">
        <f>TEXT(lex_jul_2014[[#This Row],[Date]],"YYYY")</f>
        <v>2017</v>
      </c>
      <c r="F3729" s="39" t="str">
        <f>TEXT(lex_jul_2014[[#This Row],[Date]],"MMM")</f>
        <v>Mar</v>
      </c>
      <c r="G3729" s="28" t="str">
        <f>VLOOKUP(K3729,[1]LibPAS_data!$A$2:$C$600,3,FALSE)</f>
        <v>Cochise</v>
      </c>
      <c r="H3729" s="39">
        <v>14446</v>
      </c>
      <c r="I3729" s="7" t="s">
        <v>80</v>
      </c>
      <c r="J3729" s="28" t="str">
        <f>VLOOKUP(K3729,[1]LibPAS_data!$A$2:$C$601,2,FALSE)</f>
        <v>Copper Queen Library</v>
      </c>
      <c r="K3729" s="13" t="s">
        <v>176</v>
      </c>
      <c r="M3729" s="39" t="s">
        <v>266</v>
      </c>
      <c r="N3729" s="39"/>
      <c r="O3729" s="39"/>
      <c r="P3729" s="39">
        <v>0</v>
      </c>
      <c r="Q3729" s="39">
        <v>0</v>
      </c>
      <c r="R3729" s="39">
        <v>0</v>
      </c>
      <c r="S3729" s="39">
        <v>0</v>
      </c>
      <c r="T3729" s="39">
        <v>0</v>
      </c>
      <c r="U3729" s="39">
        <v>0</v>
      </c>
      <c r="V3729" s="39">
        <v>0</v>
      </c>
    </row>
    <row r="3730" spans="1:22" x14ac:dyDescent="0.3">
      <c r="A3730" s="22" t="e">
        <f>VLOOKUP(lex_jul_2014[[#This Row],[Locationid]],[1]LibPAS_data!$A$2:$D$264,4,FALSE)</f>
        <v>#N/A</v>
      </c>
      <c r="B3730" s="10" t="str">
        <f>TEXT(C3730,"yyyy")&amp;"-"&amp;"Q"&amp;LOOKUP(MONTH(C3730),{1,4,7,10},{1,2,3,4})</f>
        <v>2017-Q1</v>
      </c>
      <c r="C3730" s="19">
        <v>42795</v>
      </c>
      <c r="D3730" s="7">
        <f>YEAR(DATE(YEAR(lex_jul_2014[[#This Row],[Date]]),MONTH(lex_jul_2014[[#This Row],[Date]])+6,1))</f>
        <v>2017</v>
      </c>
      <c r="E3730" s="39" t="str">
        <f>TEXT(lex_jul_2014[[#This Row],[Date]],"YYYY")</f>
        <v>2017</v>
      </c>
      <c r="F3730" s="39" t="str">
        <f>TEXT(lex_jul_2014[[#This Row],[Date]],"MMM")</f>
        <v>Mar</v>
      </c>
      <c r="G3730" s="28" t="str">
        <f>VLOOKUP(K3730,[1]LibPAS_data!$A$2:$C$600,3,FALSE)</f>
        <v>Yavapai</v>
      </c>
      <c r="H3730" s="39">
        <v>14541</v>
      </c>
      <c r="I3730" s="7" t="s">
        <v>51</v>
      </c>
      <c r="J3730" s="28" t="str">
        <f>VLOOKUP(K3730,[1]LibPAS_data!$A$2:$C$601,2,FALSE)</f>
        <v>Cordes Lakes Public Library</v>
      </c>
      <c r="K3730" s="13" t="s">
        <v>177</v>
      </c>
      <c r="M3730" s="39" t="s">
        <v>266</v>
      </c>
      <c r="N3730" s="39"/>
      <c r="O3730" s="39"/>
      <c r="P3730" s="39">
        <v>0</v>
      </c>
      <c r="Q3730" s="39">
        <v>0</v>
      </c>
      <c r="R3730" s="39">
        <v>0</v>
      </c>
      <c r="S3730" s="39">
        <v>0</v>
      </c>
      <c r="T3730" s="39">
        <v>0</v>
      </c>
      <c r="U3730" s="39">
        <v>0</v>
      </c>
      <c r="V3730" s="39">
        <v>0</v>
      </c>
    </row>
    <row r="3731" spans="1:22" x14ac:dyDescent="0.3">
      <c r="A3731" s="22">
        <f>VLOOKUP(lex_jul_2014[[#This Row],[Locationid]],[1]LibPAS_data!$A$2:$D$264,4,FALSE)</f>
        <v>12610</v>
      </c>
      <c r="B3731" s="10" t="str">
        <f>TEXT(C3731,"yyyy")&amp;"-"&amp;"Q"&amp;LOOKUP(MONTH(C3731),{1,4,7,10},{1,2,3,4})</f>
        <v>2017-Q1</v>
      </c>
      <c r="C3731" s="19">
        <v>42795</v>
      </c>
      <c r="D3731" s="7">
        <f>YEAR(DATE(YEAR(lex_jul_2014[[#This Row],[Date]]),MONTH(lex_jul_2014[[#This Row],[Date]])+6,1))</f>
        <v>2017</v>
      </c>
      <c r="E3731" s="39" t="str">
        <f>TEXT(lex_jul_2014[[#This Row],[Date]],"YYYY")</f>
        <v>2017</v>
      </c>
      <c r="F3731" s="39" t="str">
        <f>TEXT(lex_jul_2014[[#This Row],[Date]],"MMM")</f>
        <v>Mar</v>
      </c>
      <c r="G3731" s="28" t="str">
        <f>VLOOKUP(K3731,[1]LibPAS_data!$A$2:$C$600,3,FALSE)</f>
        <v>Yavapai</v>
      </c>
      <c r="H3731" s="39">
        <v>14517</v>
      </c>
      <c r="I3731" s="7" t="s">
        <v>38</v>
      </c>
      <c r="J3731" s="28" t="str">
        <f>VLOOKUP(K3731,[1]LibPAS_data!$A$2:$C$601,2,FALSE)</f>
        <v>Cottonwood Public Library</v>
      </c>
      <c r="K3731" s="13" t="s">
        <v>178</v>
      </c>
      <c r="M3731" s="39" t="s">
        <v>266</v>
      </c>
      <c r="N3731" s="39"/>
      <c r="O3731" s="39"/>
      <c r="P3731" s="39">
        <v>0</v>
      </c>
      <c r="Q3731" s="39">
        <v>0</v>
      </c>
      <c r="R3731" s="39">
        <v>0</v>
      </c>
      <c r="S3731" s="39">
        <v>0</v>
      </c>
      <c r="T3731" s="39">
        <v>0</v>
      </c>
      <c r="U3731" s="39">
        <v>0</v>
      </c>
      <c r="V3731" s="39">
        <v>0</v>
      </c>
    </row>
    <row r="3732" spans="1:22" x14ac:dyDescent="0.3">
      <c r="A3732" s="22" t="e">
        <f>VLOOKUP(lex_jul_2014[[#This Row],[Locationid]],[1]LibPAS_data!$A$2:$D$264,4,FALSE)</f>
        <v>#N/A</v>
      </c>
      <c r="B3732" s="10" t="str">
        <f>TEXT(C3732,"yyyy")&amp;"-"&amp;"Q"&amp;LOOKUP(MONTH(C3732),{1,4,7,10},{1,2,3,4})</f>
        <v>2017-Q1</v>
      </c>
      <c r="C3732" s="19">
        <v>42795</v>
      </c>
      <c r="D3732" s="7">
        <f>YEAR(DATE(YEAR(lex_jul_2014[[#This Row],[Date]]),MONTH(lex_jul_2014[[#This Row],[Date]])+6,1))</f>
        <v>2017</v>
      </c>
      <c r="E3732" s="39" t="str">
        <f>TEXT(lex_jul_2014[[#This Row],[Date]],"YYYY")</f>
        <v>2017</v>
      </c>
      <c r="F3732" s="39" t="str">
        <f>TEXT(lex_jul_2014[[#This Row],[Date]],"MMM")</f>
        <v>Mar</v>
      </c>
      <c r="G3732" s="28" t="str">
        <f>VLOOKUP(K3732,[1]LibPAS_data!$A$2:$C$600,3,FALSE)</f>
        <v>Yavapai</v>
      </c>
      <c r="H3732" s="39">
        <v>14542</v>
      </c>
      <c r="I3732" s="7" t="s">
        <v>52</v>
      </c>
      <c r="J3732" s="28" t="str">
        <f>VLOOKUP(K3732,[1]LibPAS_data!$A$2:$C$601,2,FALSE)</f>
        <v>Crown King Public Library</v>
      </c>
      <c r="K3732" s="13" t="s">
        <v>179</v>
      </c>
      <c r="M3732" s="39" t="s">
        <v>266</v>
      </c>
      <c r="N3732" s="39"/>
      <c r="O3732" s="39"/>
      <c r="P3732" s="39">
        <v>0</v>
      </c>
      <c r="Q3732" s="39">
        <v>0</v>
      </c>
      <c r="R3732" s="39">
        <v>0</v>
      </c>
      <c r="S3732" s="39">
        <v>0</v>
      </c>
      <c r="T3732" s="39">
        <v>0</v>
      </c>
      <c r="U3732" s="39">
        <v>0</v>
      </c>
      <c r="V3732" s="39">
        <v>0</v>
      </c>
    </row>
    <row r="3733" spans="1:22" x14ac:dyDescent="0.3">
      <c r="A3733" s="22">
        <f>VLOOKUP(lex_jul_2014[[#This Row],[Locationid]],[1]LibPAS_data!$A$2:$D$264,4,FALSE)</f>
        <v>7004</v>
      </c>
      <c r="B3733" s="10" t="str">
        <f>TEXT(C3733,"yyyy")&amp;"-"&amp;"Q"&amp;LOOKUP(MONTH(C3733),{1,4,7,10},{1,2,3,4})</f>
        <v>2017-Q1</v>
      </c>
      <c r="C3733" s="19">
        <v>42795</v>
      </c>
      <c r="D3733" s="7">
        <f>YEAR(DATE(YEAR(lex_jul_2014[[#This Row],[Date]]),MONTH(lex_jul_2014[[#This Row],[Date]])+6,1))</f>
        <v>2017</v>
      </c>
      <c r="E3733" s="39" t="str">
        <f>TEXT(lex_jul_2014[[#This Row],[Date]],"YYYY")</f>
        <v>2017</v>
      </c>
      <c r="F3733" s="39" t="str">
        <f>TEXT(lex_jul_2014[[#This Row],[Date]],"MMM")</f>
        <v>Mar</v>
      </c>
      <c r="G3733" s="28" t="str">
        <f>VLOOKUP(K3733,[1]LibPAS_data!$A$2:$C$600,3,FALSE)</f>
        <v>Maricopa</v>
      </c>
      <c r="H3733" s="39">
        <v>14477</v>
      </c>
      <c r="I3733" s="7" t="s">
        <v>97</v>
      </c>
      <c r="J3733" s="28" t="str">
        <f>VLOOKUP(K3733,[1]LibPAS_data!$A$2:$C$601,2,FALSE)</f>
        <v>Desert Foothills Branch Library</v>
      </c>
      <c r="K3733" s="13" t="s">
        <v>287</v>
      </c>
      <c r="M3733" s="39" t="s">
        <v>266</v>
      </c>
      <c r="N3733" s="39"/>
      <c r="O3733" s="39"/>
      <c r="P3733" s="39">
        <v>0</v>
      </c>
      <c r="Q3733" s="39">
        <v>0</v>
      </c>
      <c r="R3733" s="39">
        <v>0</v>
      </c>
      <c r="S3733" s="39">
        <v>0</v>
      </c>
      <c r="T3733" s="39">
        <v>0</v>
      </c>
      <c r="U3733" s="39">
        <v>0</v>
      </c>
      <c r="V3733" s="39">
        <v>0</v>
      </c>
    </row>
    <row r="3734" spans="1:22" x14ac:dyDescent="0.3">
      <c r="A3734" s="22" t="e">
        <f>VLOOKUP(lex_jul_2014[[#This Row],[Locationid]],[1]LibPAS_data!$A$2:$D$264,4,FALSE)</f>
        <v>#N/A</v>
      </c>
      <c r="B3734" s="10" t="str">
        <f>TEXT(C3734,"yyyy")&amp;"-"&amp;"Q"&amp;LOOKUP(MONTH(C3734),{1,4,7,10},{1,2,3,4})</f>
        <v>2017-Q1</v>
      </c>
      <c r="C3734" s="19">
        <v>42795</v>
      </c>
      <c r="D3734" s="7">
        <f>YEAR(DATE(YEAR(lex_jul_2014[[#This Row],[Date]]),MONTH(lex_jul_2014[[#This Row],[Date]])+6,1))</f>
        <v>2017</v>
      </c>
      <c r="E3734" s="39" t="str">
        <f>TEXT(lex_jul_2014[[#This Row],[Date]],"YYYY")</f>
        <v>2017</v>
      </c>
      <c r="F3734" s="39" t="str">
        <f>TEXT(lex_jul_2014[[#This Row],[Date]],"MMM")</f>
        <v>Mar</v>
      </c>
      <c r="G3734" s="28" t="str">
        <f>VLOOKUP(K3734,[1]LibPAS_data!$A$2:$C$600,3,FALSE)</f>
        <v>Yavapai</v>
      </c>
      <c r="H3734" s="39">
        <v>14545</v>
      </c>
      <c r="I3734" s="7" t="s">
        <v>53</v>
      </c>
      <c r="J3734" s="28" t="str">
        <f>VLOOKUP(K3734,[1]LibPAS_data!$A$2:$C$601,2,FALSE)</f>
        <v>Dewey-Humboldt Town Library</v>
      </c>
      <c r="K3734" s="13" t="s">
        <v>180</v>
      </c>
      <c r="M3734" s="39" t="s">
        <v>266</v>
      </c>
      <c r="N3734" s="39"/>
      <c r="O3734" s="39"/>
      <c r="P3734" s="39">
        <v>0</v>
      </c>
      <c r="Q3734" s="39">
        <v>0</v>
      </c>
      <c r="R3734" s="39">
        <v>0</v>
      </c>
      <c r="S3734" s="39">
        <v>0</v>
      </c>
      <c r="T3734" s="39">
        <v>0</v>
      </c>
      <c r="U3734" s="39">
        <v>0</v>
      </c>
      <c r="V3734" s="39">
        <v>0</v>
      </c>
    </row>
    <row r="3735" spans="1:22" x14ac:dyDescent="0.3">
      <c r="A3735" s="22">
        <f>VLOOKUP(lex_jul_2014[[#This Row],[Locationid]],[1]LibPAS_data!$A$2:$D$264,4,FALSE)</f>
        <v>21526</v>
      </c>
      <c r="B3735" s="10" t="str">
        <f>TEXT(C3735,"yyyy")&amp;"-"&amp;"Q"&amp;LOOKUP(MONTH(C3735),{1,4,7,10},{1,2,3,4})</f>
        <v>2017-Q1</v>
      </c>
      <c r="C3735" s="19">
        <v>42795</v>
      </c>
      <c r="D3735" s="7">
        <f>YEAR(DATE(YEAR(lex_jul_2014[[#This Row],[Date]]),MONTH(lex_jul_2014[[#This Row],[Date]])+6,1))</f>
        <v>2017</v>
      </c>
      <c r="E3735" s="39" t="str">
        <f>TEXT(lex_jul_2014[[#This Row],[Date]],"YYYY")</f>
        <v>2017</v>
      </c>
      <c r="F3735" s="39" t="str">
        <f>TEXT(lex_jul_2014[[#This Row],[Date]],"MMM")</f>
        <v>Mar</v>
      </c>
      <c r="G3735" s="28" t="str">
        <f>VLOOKUP(K3735,[1]LibPAS_data!$A$2:$C$600,3,FALSE)</f>
        <v>Cochise</v>
      </c>
      <c r="H3735" s="39">
        <v>14447</v>
      </c>
      <c r="I3735" s="7" t="s">
        <v>81</v>
      </c>
      <c r="J3735" s="28" t="str">
        <f>VLOOKUP(K3735,[1]LibPAS_data!$A$2:$C$601,2,FALSE)</f>
        <v>Douglas Public Library</v>
      </c>
      <c r="K3735" s="13" t="s">
        <v>181</v>
      </c>
      <c r="M3735" s="39" t="s">
        <v>266</v>
      </c>
      <c r="N3735" s="39"/>
      <c r="O3735" s="39"/>
      <c r="P3735" s="39">
        <v>0</v>
      </c>
      <c r="Q3735" s="39">
        <v>0</v>
      </c>
      <c r="R3735" s="39">
        <v>0</v>
      </c>
      <c r="S3735" s="39">
        <v>0</v>
      </c>
      <c r="T3735" s="39">
        <v>0</v>
      </c>
      <c r="U3735" s="39">
        <v>0</v>
      </c>
      <c r="V3735" s="39">
        <v>0</v>
      </c>
    </row>
    <row r="3736" spans="1:22" x14ac:dyDescent="0.3">
      <c r="A3736" s="22" t="e">
        <f>VLOOKUP(lex_jul_2014[[#This Row],[Locationid]],[1]LibPAS_data!$A$2:$D$264,4,FALSE)</f>
        <v>#N/A</v>
      </c>
      <c r="B3736" s="10" t="str">
        <f>TEXT(C3736,"yyyy")&amp;"-"&amp;"Q"&amp;LOOKUP(MONTH(C3736),{1,4,7,10},{1,2,3,4})</f>
        <v>2017-Q1</v>
      </c>
      <c r="C3736" s="19">
        <v>42795</v>
      </c>
      <c r="D3736" s="7">
        <f>YEAR(DATE(YEAR(lex_jul_2014[[#This Row],[Date]]),MONTH(lex_jul_2014[[#This Row],[Date]])+6,1))</f>
        <v>2017</v>
      </c>
      <c r="E3736" s="39" t="str">
        <f>TEXT(lex_jul_2014[[#This Row],[Date]],"YYYY")</f>
        <v>2017</v>
      </c>
      <c r="F3736" s="39" t="str">
        <f>TEXT(lex_jul_2014[[#This Row],[Date]],"MMM")</f>
        <v>Mar</v>
      </c>
      <c r="G3736" s="28" t="str">
        <f>VLOOKUP(K3736,[1]LibPAS_data!$A$2:$C$600,3,FALSE)</f>
        <v>Pima</v>
      </c>
      <c r="H3736" s="39">
        <v>14510</v>
      </c>
      <c r="I3736" s="7" t="s">
        <v>132</v>
      </c>
      <c r="J3736" s="28" t="str">
        <f>VLOOKUP(K3736,[1]LibPAS_data!$A$2:$C$601,2,FALSE)</f>
        <v>Dr. Fernando Escalante Comm Library</v>
      </c>
      <c r="K3736" s="13" t="s">
        <v>182</v>
      </c>
      <c r="M3736" s="39" t="s">
        <v>266</v>
      </c>
      <c r="N3736" s="39"/>
      <c r="O3736" s="39"/>
      <c r="P3736" s="39">
        <v>0</v>
      </c>
      <c r="Q3736" s="39">
        <v>0</v>
      </c>
      <c r="R3736" s="39">
        <v>0</v>
      </c>
      <c r="S3736" s="39">
        <v>0</v>
      </c>
      <c r="T3736" s="39">
        <v>0</v>
      </c>
      <c r="U3736" s="39">
        <v>0</v>
      </c>
      <c r="V3736" s="39">
        <v>0</v>
      </c>
    </row>
    <row r="3737" spans="1:22" x14ac:dyDescent="0.3">
      <c r="A3737" s="22">
        <f>VLOOKUP(lex_jul_2014[[#This Row],[Locationid]],[1]LibPAS_data!$A$2:$D$264,4,FALSE)</f>
        <v>1264</v>
      </c>
      <c r="B3737" s="10" t="str">
        <f>TEXT(C3737,"yyyy")&amp;"-"&amp;"Q"&amp;LOOKUP(MONTH(C3737),{1,4,7,10},{1,2,3,4})</f>
        <v>2017-Q1</v>
      </c>
      <c r="C3737" s="19">
        <v>42795</v>
      </c>
      <c r="D3737" s="7">
        <f>YEAR(DATE(YEAR(lex_jul_2014[[#This Row],[Date]]),MONTH(lex_jul_2014[[#This Row],[Date]])+6,1))</f>
        <v>2017</v>
      </c>
      <c r="E3737" s="39" t="str">
        <f>TEXT(lex_jul_2014[[#This Row],[Date]],"YYYY")</f>
        <v>2017</v>
      </c>
      <c r="F3737" s="39" t="str">
        <f>TEXT(lex_jul_2014[[#This Row],[Date]],"MMM")</f>
        <v>Mar</v>
      </c>
      <c r="G3737" s="28" t="str">
        <f>VLOOKUP(K3737,[1]LibPAS_data!$A$2:$C$600,3,FALSE)</f>
        <v>Greenlee</v>
      </c>
      <c r="H3737" s="39">
        <v>14468</v>
      </c>
      <c r="I3737" s="7" t="s">
        <v>69</v>
      </c>
      <c r="J3737" s="28" t="str">
        <f>VLOOKUP(K3737,[1]LibPAS_data!$A$2:$C$601,2,FALSE)</f>
        <v>Duncan Public Library</v>
      </c>
      <c r="K3737" s="13" t="s">
        <v>183</v>
      </c>
      <c r="M3737" s="39" t="s">
        <v>266</v>
      </c>
      <c r="N3737" s="39"/>
      <c r="O3737" s="39"/>
      <c r="P3737" s="39">
        <v>0</v>
      </c>
      <c r="Q3737" s="39">
        <v>0</v>
      </c>
      <c r="R3737" s="39">
        <v>0</v>
      </c>
      <c r="S3737" s="39">
        <v>0</v>
      </c>
      <c r="T3737" s="39">
        <v>0</v>
      </c>
      <c r="U3737" s="39">
        <v>0</v>
      </c>
      <c r="V3737" s="39">
        <v>0</v>
      </c>
    </row>
    <row r="3738" spans="1:22" x14ac:dyDescent="0.3">
      <c r="A3738" s="22">
        <f>VLOOKUP(lex_jul_2014[[#This Row],[Locationid]],[1]LibPAS_data!$A$2:$D$264,4,FALSE)</f>
        <v>3457</v>
      </c>
      <c r="B3738" s="10" t="str">
        <f>TEXT(C3738,"yyyy")&amp;"-"&amp;"Q"&amp;LOOKUP(MONTH(C3738),{1,4,7,10},{1,2,3,4})</f>
        <v>2017-Q1</v>
      </c>
      <c r="C3738" s="19">
        <v>42795</v>
      </c>
      <c r="D3738" s="7">
        <f>YEAR(DATE(YEAR(lex_jul_2014[[#This Row],[Date]]),MONTH(lex_jul_2014[[#This Row],[Date]])+6,1))</f>
        <v>2017</v>
      </c>
      <c r="E3738" s="39" t="str">
        <f>TEXT(lex_jul_2014[[#This Row],[Date]],"YYYY")</f>
        <v>2017</v>
      </c>
      <c r="F3738" s="39" t="str">
        <f>TEXT(lex_jul_2014[[#This Row],[Date]],"MMM")</f>
        <v>Mar</v>
      </c>
      <c r="G3738" s="28" t="str">
        <f>VLOOKUP(K3738,[1]LibPAS_data!$A$2:$C$600,3,FALSE)</f>
        <v>Pinal</v>
      </c>
      <c r="H3738" s="39">
        <v>13837</v>
      </c>
      <c r="I3738" s="7" t="s">
        <v>17</v>
      </c>
      <c r="J3738" s="28" t="str">
        <f>VLOOKUP(K3738,[1]LibPAS_data!$A$2:$C$601,2,FALSE)</f>
        <v>Eloy Santa Cruz Library</v>
      </c>
      <c r="K3738" s="13" t="s">
        <v>184</v>
      </c>
      <c r="M3738" s="39" t="s">
        <v>266</v>
      </c>
      <c r="N3738" s="39"/>
      <c r="O3738" s="39"/>
      <c r="P3738" s="39">
        <v>0</v>
      </c>
      <c r="Q3738" s="39">
        <v>0</v>
      </c>
      <c r="R3738" s="39">
        <v>0</v>
      </c>
      <c r="S3738" s="39">
        <v>0</v>
      </c>
      <c r="T3738" s="39">
        <v>0</v>
      </c>
      <c r="U3738" s="39">
        <v>0</v>
      </c>
      <c r="V3738" s="39">
        <v>0</v>
      </c>
    </row>
    <row r="3739" spans="1:22" x14ac:dyDescent="0.3">
      <c r="A3739" s="22">
        <f>VLOOKUP(lex_jul_2014[[#This Row],[Locationid]],[1]LibPAS_data!$A$2:$D$264,4,FALSE)</f>
        <v>6415</v>
      </c>
      <c r="B3739" s="10" t="str">
        <f>TEXT(C3739,"yyyy")&amp;"-"&amp;"Q"&amp;LOOKUP(MONTH(C3739),{1,4,7,10},{1,2,3,4})</f>
        <v>2017-Q1</v>
      </c>
      <c r="C3739" s="19">
        <v>42795</v>
      </c>
      <c r="D3739" s="7">
        <f>YEAR(DATE(YEAR(lex_jul_2014[[#This Row],[Date]]),MONTH(lex_jul_2014[[#This Row],[Date]])+6,1))</f>
        <v>2017</v>
      </c>
      <c r="E3739" s="39" t="str">
        <f>TEXT(lex_jul_2014[[#This Row],[Date]],"YYYY")</f>
        <v>2017</v>
      </c>
      <c r="F3739" s="39" t="str">
        <f>TEXT(lex_jul_2014[[#This Row],[Date]],"MMM")</f>
        <v>Mar</v>
      </c>
      <c r="G3739" s="28" t="str">
        <f>VLOOKUP(K3739,[1]LibPAS_data!$A$2:$C$600,3,FALSE)</f>
        <v>Cochise</v>
      </c>
      <c r="H3739" s="39">
        <v>14452</v>
      </c>
      <c r="I3739" s="7" t="s">
        <v>78</v>
      </c>
      <c r="J3739" s="28" t="str">
        <f>VLOOKUP(K3739,[1]LibPAS_data!$A$2:$C$601,2,FALSE)</f>
        <v>Elsie S. Hogan community Library</v>
      </c>
      <c r="K3739" s="13" t="s">
        <v>185</v>
      </c>
      <c r="M3739" s="39" t="s">
        <v>266</v>
      </c>
      <c r="N3739" s="39"/>
      <c r="O3739" s="39"/>
      <c r="P3739" s="39">
        <v>0</v>
      </c>
      <c r="Q3739" s="39">
        <v>0</v>
      </c>
      <c r="R3739" s="39">
        <v>0</v>
      </c>
      <c r="S3739" s="39">
        <v>0</v>
      </c>
      <c r="T3739" s="39">
        <v>0</v>
      </c>
      <c r="U3739" s="39">
        <v>0</v>
      </c>
      <c r="V3739" s="39">
        <v>0</v>
      </c>
    </row>
    <row r="3740" spans="1:22" x14ac:dyDescent="0.3">
      <c r="A3740" s="22">
        <f>VLOOKUP(lex_jul_2014[[#This Row],[Locationid]],[1]LibPAS_data!$A$2:$D$264,4,FALSE)</f>
        <v>72247</v>
      </c>
      <c r="B3740" s="10" t="str">
        <f>TEXT(C3740,"yyyy")&amp;"-"&amp;"Q"&amp;LOOKUP(MONTH(C3740),{1,4,7,10},{1,2,3,4})</f>
        <v>2017-Q1</v>
      </c>
      <c r="C3740" s="19">
        <v>42795</v>
      </c>
      <c r="D3740" s="7">
        <f>YEAR(DATE(YEAR(lex_jul_2014[[#This Row],[Date]]),MONTH(lex_jul_2014[[#This Row],[Date]])+6,1))</f>
        <v>2017</v>
      </c>
      <c r="E3740" s="39" t="str">
        <f>TEXT(lex_jul_2014[[#This Row],[Date]],"YYYY")</f>
        <v>2017</v>
      </c>
      <c r="F3740" s="39" t="str">
        <f>TEXT(lex_jul_2014[[#This Row],[Date]],"MMM")</f>
        <v>Mar</v>
      </c>
      <c r="G3740" s="28" t="str">
        <f>VLOOKUP(K3740,[1]LibPAS_data!$A$2:$C$600,3,FALSE)</f>
        <v>Coconino</v>
      </c>
      <c r="H3740" s="39">
        <v>5102</v>
      </c>
      <c r="I3740" s="7" t="s">
        <v>63</v>
      </c>
      <c r="J3740" s="28" t="str">
        <f>VLOOKUP(K3740,[1]LibPAS_data!$A$2:$C$601,2,FALSE)</f>
        <v>Flagstaff City-Coconino County Public Library</v>
      </c>
      <c r="K3740" s="13" t="s">
        <v>186</v>
      </c>
      <c r="M3740" s="39" t="s">
        <v>266</v>
      </c>
      <c r="N3740" s="39"/>
      <c r="O3740" s="39"/>
      <c r="P3740" s="39">
        <v>17</v>
      </c>
      <c r="Q3740" s="39">
        <v>6</v>
      </c>
      <c r="R3740" s="39">
        <v>39</v>
      </c>
      <c r="S3740" s="39">
        <v>6</v>
      </c>
      <c r="T3740" s="39">
        <v>1</v>
      </c>
      <c r="U3740" s="39">
        <v>2</v>
      </c>
      <c r="V3740" s="39">
        <v>2</v>
      </c>
    </row>
    <row r="3741" spans="1:22" x14ac:dyDescent="0.3">
      <c r="A3741" s="22">
        <f>VLOOKUP(lex_jul_2014[[#This Row],[Locationid]],[1]LibPAS_data!$A$2:$D$264,4,FALSE)</f>
        <v>12585</v>
      </c>
      <c r="B3741" s="10" t="str">
        <f>TEXT(C3741,"yyyy")&amp;"-"&amp;"Q"&amp;LOOKUP(MONTH(C3741),{1,4,7,10},{1,2,3,4})</f>
        <v>2017-Q1</v>
      </c>
      <c r="C3741" s="19">
        <v>42795</v>
      </c>
      <c r="D3741" s="7">
        <f>YEAR(DATE(YEAR(lex_jul_2014[[#This Row],[Date]]),MONTH(lex_jul_2014[[#This Row],[Date]])+6,1))</f>
        <v>2017</v>
      </c>
      <c r="E3741" s="39" t="str">
        <f>TEXT(lex_jul_2014[[#This Row],[Date]],"YYYY")</f>
        <v>2017</v>
      </c>
      <c r="F3741" s="39" t="str">
        <f>TEXT(lex_jul_2014[[#This Row],[Date]],"MMM")</f>
        <v>Mar</v>
      </c>
      <c r="G3741" s="28" t="str">
        <f>VLOOKUP(K3741,[1]LibPAS_data!$A$2:$C$600,3,FALSE)</f>
        <v>Pinal</v>
      </c>
      <c r="H3741" s="39">
        <v>13838</v>
      </c>
      <c r="I3741" s="7" t="s">
        <v>18</v>
      </c>
      <c r="J3741" s="28" t="str">
        <f>VLOOKUP(K3741,[1]LibPAS_data!$A$2:$C$601,2,FALSE)</f>
        <v>Florence Community Library</v>
      </c>
      <c r="K3741" s="13" t="s">
        <v>187</v>
      </c>
      <c r="M3741" s="39" t="s">
        <v>266</v>
      </c>
      <c r="N3741" s="39"/>
      <c r="O3741" s="39"/>
      <c r="P3741" s="39">
        <v>0</v>
      </c>
      <c r="Q3741" s="39">
        <v>0</v>
      </c>
      <c r="R3741" s="39">
        <v>0</v>
      </c>
      <c r="S3741" s="39">
        <v>0</v>
      </c>
      <c r="T3741" s="39">
        <v>0</v>
      </c>
      <c r="U3741" s="39">
        <v>0</v>
      </c>
      <c r="V3741" s="39">
        <v>0</v>
      </c>
    </row>
    <row r="3742" spans="1:22" x14ac:dyDescent="0.3">
      <c r="A3742" s="22" t="e">
        <f>VLOOKUP(lex_jul_2014[[#This Row],[Locationid]],[1]LibPAS_data!$A$2:$D$264,4,FALSE)</f>
        <v>#N/A</v>
      </c>
      <c r="B3742" s="10" t="str">
        <f>TEXT(C3742,"yyyy")&amp;"-"&amp;"Q"&amp;LOOKUP(MONTH(C3742),{1,4,7,10},{1,2,3,4})</f>
        <v>2017-Q1</v>
      </c>
      <c r="C3742" s="19">
        <v>42795</v>
      </c>
      <c r="D3742" s="7">
        <f>YEAR(DATE(YEAR(lex_jul_2014[[#This Row],[Date]]),MONTH(lex_jul_2014[[#This Row],[Date]])+6,1))</f>
        <v>2017</v>
      </c>
      <c r="E3742" s="39" t="str">
        <f>TEXT(lex_jul_2014[[#This Row],[Date]],"YYYY")</f>
        <v>2017</v>
      </c>
      <c r="F3742" s="39" t="str">
        <f>TEXT(lex_jul_2014[[#This Row],[Date]],"MMM")</f>
        <v>Mar</v>
      </c>
      <c r="G3742" s="28" t="str">
        <f>VLOOKUP(K3742,[1]LibPAS_data!$A$2:$C$600,3,FALSE)</f>
        <v>Coconino</v>
      </c>
      <c r="H3742" s="39">
        <v>14455</v>
      </c>
      <c r="I3742" s="7" t="s">
        <v>66</v>
      </c>
      <c r="J3742" s="28" t="str">
        <f>VLOOKUP(K3742,[1]LibPAS_data!$A$2:$C$601,2,FALSE)</f>
        <v>Forest Lakes Community Library</v>
      </c>
      <c r="K3742" s="13" t="s">
        <v>188</v>
      </c>
      <c r="M3742" s="39" t="s">
        <v>266</v>
      </c>
      <c r="N3742" s="39"/>
      <c r="O3742" s="39"/>
      <c r="P3742" s="39">
        <v>0</v>
      </c>
      <c r="Q3742" s="39">
        <v>0</v>
      </c>
      <c r="R3742" s="39">
        <v>0</v>
      </c>
      <c r="S3742" s="39">
        <v>0</v>
      </c>
      <c r="T3742" s="39">
        <v>0</v>
      </c>
      <c r="U3742" s="39">
        <v>0</v>
      </c>
      <c r="V3742" s="39">
        <v>0</v>
      </c>
    </row>
    <row r="3743" spans="1:22" x14ac:dyDescent="0.3">
      <c r="A3743" s="22">
        <f>VLOOKUP(lex_jul_2014[[#This Row],[Locationid]],[1]LibPAS_data!$A$2:$D$264,4,FALSE)</f>
        <v>1945</v>
      </c>
      <c r="B3743" s="10" t="str">
        <f>TEXT(C3743,"yyyy")&amp;"-"&amp;"Q"&amp;LOOKUP(MONTH(C3743),{1,4,7,10},{1,2,3,4})</f>
        <v>2017-Q1</v>
      </c>
      <c r="C3743" s="19">
        <v>42795</v>
      </c>
      <c r="D3743" s="7">
        <f>YEAR(DATE(YEAR(lex_jul_2014[[#This Row],[Date]]),MONTH(lex_jul_2014[[#This Row],[Date]])+6,1))</f>
        <v>2017</v>
      </c>
      <c r="E3743" s="39" t="str">
        <f>TEXT(lex_jul_2014[[#This Row],[Date]],"YYYY")</f>
        <v>2017</v>
      </c>
      <c r="F3743" s="39" t="str">
        <f>TEXT(lex_jul_2014[[#This Row],[Date]],"MMM")</f>
        <v>Mar</v>
      </c>
      <c r="G3743" s="28" t="str">
        <f>VLOOKUP(K3743,[1]LibPAS_data!$A$2:$C$600,3,FALSE)</f>
        <v>Coconino</v>
      </c>
      <c r="H3743" s="39">
        <v>14454</v>
      </c>
      <c r="I3743" s="7" t="s">
        <v>65</v>
      </c>
      <c r="J3743" s="28" t="str">
        <f>VLOOKUP(K3743,[1]LibPAS_data!$A$2:$C$601,2,FALSE)</f>
        <v>Fredonia Public Library</v>
      </c>
      <c r="K3743" s="13" t="s">
        <v>189</v>
      </c>
      <c r="M3743" s="39" t="s">
        <v>266</v>
      </c>
      <c r="N3743" s="39"/>
      <c r="O3743" s="39"/>
      <c r="P3743" s="39">
        <v>0</v>
      </c>
      <c r="Q3743" s="39">
        <v>0</v>
      </c>
      <c r="R3743" s="39">
        <v>0</v>
      </c>
      <c r="S3743" s="39">
        <v>0</v>
      </c>
      <c r="T3743" s="39">
        <v>0</v>
      </c>
      <c r="U3743" s="39">
        <v>0</v>
      </c>
      <c r="V3743" s="39">
        <v>0</v>
      </c>
    </row>
    <row r="3744" spans="1:22" x14ac:dyDescent="0.3">
      <c r="A3744" s="22">
        <f>VLOOKUP(lex_jul_2014[[#This Row],[Locationid]],[1]LibPAS_data!$A$2:$D$264,4,FALSE)</f>
        <v>829</v>
      </c>
      <c r="B3744" s="10" t="str">
        <f>TEXT(C3744,"yyyy")&amp;"-"&amp;"Q"&amp;LOOKUP(MONTH(C3744),{1,4,7,10},{1,2,3,4})</f>
        <v>2017-Q1</v>
      </c>
      <c r="C3744" s="19">
        <v>42795</v>
      </c>
      <c r="D3744" s="7">
        <f>YEAR(DATE(YEAR(lex_jul_2014[[#This Row],[Date]]),MONTH(lex_jul_2014[[#This Row],[Date]])+6,1))</f>
        <v>2017</v>
      </c>
      <c r="E3744" s="39" t="str">
        <f>TEXT(lex_jul_2014[[#This Row],[Date]],"YYYY")</f>
        <v>2017</v>
      </c>
      <c r="F3744" s="39" t="str">
        <f>TEXT(lex_jul_2014[[#This Row],[Date]],"MMM")</f>
        <v>Mar</v>
      </c>
      <c r="G3744" s="28" t="str">
        <f>VLOOKUP(K3744,[1]LibPAS_data!$A$2:$C$600,3,FALSE)</f>
        <v>Maricopa</v>
      </c>
      <c r="H3744" s="39">
        <v>14482</v>
      </c>
      <c r="I3744" s="7" t="s">
        <v>112</v>
      </c>
      <c r="J3744" s="28" t="str">
        <f>VLOOKUP(K3744,[1]LibPAS_data!$A$2:$C$601,2,FALSE)</f>
        <v>Ft. McDowell Yavapai Nation Tribal Lib</v>
      </c>
      <c r="K3744" s="13" t="s">
        <v>190</v>
      </c>
      <c r="M3744" s="39" t="s">
        <v>266</v>
      </c>
      <c r="N3744" s="39"/>
      <c r="O3744" s="39"/>
      <c r="P3744" s="39">
        <v>0</v>
      </c>
      <c r="Q3744" s="39">
        <v>0</v>
      </c>
      <c r="R3744" s="39">
        <v>0</v>
      </c>
      <c r="S3744" s="39">
        <v>0</v>
      </c>
      <c r="T3744" s="39">
        <v>0</v>
      </c>
      <c r="U3744" s="39">
        <v>0</v>
      </c>
      <c r="V3744" s="39">
        <v>0</v>
      </c>
    </row>
    <row r="3745" spans="1:22" x14ac:dyDescent="0.3">
      <c r="A3745" s="22">
        <f>VLOOKUP(lex_jul_2014[[#This Row],[Locationid]],[1]LibPAS_data!$A$2:$D$264,4,FALSE)</f>
        <v>72</v>
      </c>
      <c r="B3745" s="10" t="str">
        <f>TEXT(C3745,"yyyy")&amp;"-"&amp;"Q"&amp;LOOKUP(MONTH(C3745),{1,4,7,10},{1,2,3,4})</f>
        <v>2017-Q1</v>
      </c>
      <c r="C3745" s="19">
        <v>42795</v>
      </c>
      <c r="D3745" s="7">
        <f>YEAR(DATE(YEAR(lex_jul_2014[[#This Row],[Date]]),MONTH(lex_jul_2014[[#This Row],[Date]])+6,1))</f>
        <v>2017</v>
      </c>
      <c r="E3745" s="39" t="str">
        <f>TEXT(lex_jul_2014[[#This Row],[Date]],"YYYY")</f>
        <v>2017</v>
      </c>
      <c r="F3745" s="39" t="str">
        <f>TEXT(lex_jul_2014[[#This Row],[Date]],"MMM")</f>
        <v>Mar</v>
      </c>
      <c r="G3745" s="28" t="str">
        <f>VLOOKUP(K3745,[1]LibPAS_data!$A$2:$C$600,3,FALSE)</f>
        <v>Gila</v>
      </c>
      <c r="H3745" s="39">
        <v>5785</v>
      </c>
      <c r="I3745" s="7" t="s">
        <v>87</v>
      </c>
      <c r="J3745" s="28" t="str">
        <f>VLOOKUP(K3745,[1]LibPAS_data!$A$2:$C$601,2,FALSE)</f>
        <v>Gila County Library District</v>
      </c>
      <c r="K3745" s="13" t="s">
        <v>191</v>
      </c>
      <c r="M3745" s="39" t="s">
        <v>266</v>
      </c>
      <c r="N3745" s="39"/>
      <c r="O3745" s="39"/>
      <c r="P3745" s="39">
        <v>1</v>
      </c>
      <c r="Q3745" s="39">
        <v>0</v>
      </c>
      <c r="R3745" s="39">
        <v>1</v>
      </c>
      <c r="S3745" s="39">
        <v>2</v>
      </c>
      <c r="T3745" s="39">
        <v>0</v>
      </c>
      <c r="U3745" s="39">
        <v>0</v>
      </c>
      <c r="V3745" s="39">
        <v>0</v>
      </c>
    </row>
    <row r="3746" spans="1:22" x14ac:dyDescent="0.3">
      <c r="A3746" s="22">
        <f>VLOOKUP(lex_jul_2014[[#This Row],[Locationid]],[1]LibPAS_data!$A$2:$D$264,4,FALSE)</f>
        <v>102303</v>
      </c>
      <c r="B3746" s="10" t="str">
        <f>TEXT(C3746,"yyyy")&amp;"-"&amp;"Q"&amp;LOOKUP(MONTH(C3746),{1,4,7,10},{1,2,3,4})</f>
        <v>2017-Q1</v>
      </c>
      <c r="C3746" s="19">
        <v>42795</v>
      </c>
      <c r="D3746" s="7">
        <f>YEAR(DATE(YEAR(lex_jul_2014[[#This Row],[Date]]),MONTH(lex_jul_2014[[#This Row],[Date]])+6,1))</f>
        <v>2017</v>
      </c>
      <c r="E3746" s="39" t="str">
        <f>TEXT(lex_jul_2014[[#This Row],[Date]],"YYYY")</f>
        <v>2017</v>
      </c>
      <c r="F3746" s="39" t="str">
        <f>TEXT(lex_jul_2014[[#This Row],[Date]],"MMM")</f>
        <v>Mar</v>
      </c>
      <c r="G3746" s="28" t="str">
        <f>VLOOKUP(K3746,[1]LibPAS_data!$A$2:$C$600,3,FALSE)</f>
        <v>Maricopa</v>
      </c>
      <c r="H3746" s="39">
        <v>14479</v>
      </c>
      <c r="I3746" s="7" t="s">
        <v>102</v>
      </c>
      <c r="J3746" s="28" t="str">
        <f>VLOOKUP(K3746,[1]LibPAS_data!$A$2:$C$601,2,FALSE)</f>
        <v xml:space="preserve">Glendale Public Library </v>
      </c>
      <c r="K3746" s="13" t="s">
        <v>192</v>
      </c>
      <c r="M3746" s="39" t="s">
        <v>266</v>
      </c>
      <c r="N3746" s="39"/>
      <c r="O3746" s="39"/>
      <c r="P3746" s="39">
        <v>2</v>
      </c>
      <c r="Q3746" s="39">
        <v>1</v>
      </c>
      <c r="R3746" s="39">
        <v>4</v>
      </c>
      <c r="S3746" s="39">
        <v>1</v>
      </c>
      <c r="T3746" s="39">
        <v>0</v>
      </c>
      <c r="U3746" s="39">
        <v>0</v>
      </c>
      <c r="V3746" s="39">
        <v>0</v>
      </c>
    </row>
    <row r="3747" spans="1:22" x14ac:dyDescent="0.3">
      <c r="A3747" s="22" t="e">
        <f>VLOOKUP(lex_jul_2014[[#This Row],[Locationid]],[1]LibPAS_data!$A$2:$D$264,4,FALSE)</f>
        <v>#N/A</v>
      </c>
      <c r="B3747" s="10" t="str">
        <f>TEXT(C3747,"yyyy")&amp;"-"&amp;"Q"&amp;LOOKUP(MONTH(C3747),{1,4,7,10},{1,2,3,4})</f>
        <v>2017-Q1</v>
      </c>
      <c r="C3747" s="19">
        <v>42795</v>
      </c>
      <c r="D3747" s="7">
        <f>YEAR(DATE(YEAR(lex_jul_2014[[#This Row],[Date]]),MONTH(lex_jul_2014[[#This Row],[Date]])+6,1))</f>
        <v>2017</v>
      </c>
      <c r="E3747" s="39" t="str">
        <f>TEXT(lex_jul_2014[[#This Row],[Date]],"YYYY")</f>
        <v>2017</v>
      </c>
      <c r="F3747" s="39" t="str">
        <f>TEXT(lex_jul_2014[[#This Row],[Date]],"MMM")</f>
        <v>Mar</v>
      </c>
      <c r="G3747" s="28" t="str">
        <f>VLOOKUP(K3747,[1]LibPAS_data!$A$2:$C$600,3,FALSE)</f>
        <v>Coconino</v>
      </c>
      <c r="H3747" s="39">
        <v>14456</v>
      </c>
      <c r="I3747" s="7" t="s">
        <v>67</v>
      </c>
      <c r="J3747" s="28" t="str">
        <f>VLOOKUP(K3747,[1]LibPAS_data!$A$2:$C$601,2,FALSE)</f>
        <v>Grand Canyon Community Library</v>
      </c>
      <c r="K3747" s="13" t="s">
        <v>193</v>
      </c>
      <c r="M3747" s="39" t="s">
        <v>266</v>
      </c>
      <c r="N3747" s="39"/>
      <c r="O3747" s="39"/>
      <c r="P3747" s="39">
        <v>0</v>
      </c>
      <c r="Q3747" s="39">
        <v>0</v>
      </c>
      <c r="R3747" s="39">
        <v>0</v>
      </c>
      <c r="S3747" s="39">
        <v>0</v>
      </c>
      <c r="T3747" s="39">
        <v>0</v>
      </c>
      <c r="U3747" s="39">
        <v>0</v>
      </c>
      <c r="V3747" s="39">
        <v>0</v>
      </c>
    </row>
    <row r="3748" spans="1:22" x14ac:dyDescent="0.3">
      <c r="A3748" s="22" t="e">
        <f>VLOOKUP(lex_jul_2014[[#This Row],[Locationid]],[1]LibPAS_data!$A$2:$D$264,4,FALSE)</f>
        <v>#N/A</v>
      </c>
      <c r="B3748" s="10" t="str">
        <f>TEXT(C3748,"yyyy")&amp;"-"&amp;"Q"&amp;LOOKUP(MONTH(C3748),{1,4,7,10},{1,2,3,4})</f>
        <v>2017-Q1</v>
      </c>
      <c r="C3748" s="19">
        <v>42795</v>
      </c>
      <c r="D3748" s="7">
        <f>YEAR(DATE(YEAR(lex_jul_2014[[#This Row],[Date]]),MONTH(lex_jul_2014[[#This Row],[Date]])+6,1))</f>
        <v>2017</v>
      </c>
      <c r="E3748" s="39" t="str">
        <f>TEXT(lex_jul_2014[[#This Row],[Date]],"YYYY")</f>
        <v>2017</v>
      </c>
      <c r="F3748" s="39" t="str">
        <f>TEXT(lex_jul_2014[[#This Row],[Date]],"MMM")</f>
        <v>Mar</v>
      </c>
      <c r="G3748" s="28" t="str">
        <f>VLOOKUP(K3748,[1]LibPAS_data!$A$2:$C$600,3,FALSE)</f>
        <v>Greenlee</v>
      </c>
      <c r="H3748" s="39">
        <v>14366</v>
      </c>
      <c r="I3748" s="7" t="s">
        <v>73</v>
      </c>
      <c r="J3748" s="28" t="str">
        <f>VLOOKUP(K3748,[1]LibPAS_data!$A$2:$C$601,2,FALSE)</f>
        <v>Greenlee County Library</v>
      </c>
      <c r="K3748" s="13" t="s">
        <v>194</v>
      </c>
      <c r="M3748" s="39" t="s">
        <v>266</v>
      </c>
      <c r="N3748" s="39"/>
      <c r="O3748" s="39"/>
      <c r="P3748" s="39">
        <v>0</v>
      </c>
      <c r="Q3748" s="39">
        <v>0</v>
      </c>
      <c r="R3748" s="39">
        <v>0</v>
      </c>
      <c r="S3748" s="39">
        <v>0</v>
      </c>
      <c r="T3748" s="39">
        <v>0</v>
      </c>
      <c r="U3748" s="39">
        <v>0</v>
      </c>
      <c r="V3748" s="39">
        <v>0</v>
      </c>
    </row>
    <row r="3749" spans="1:22" x14ac:dyDescent="0.3">
      <c r="A3749" s="22">
        <f>VLOOKUP(lex_jul_2014[[#This Row],[Locationid]],[1]LibPAS_data!$A$2:$D$264,4,FALSE)</f>
        <v>2397</v>
      </c>
      <c r="B3749" s="10" t="str">
        <f>TEXT(C3749,"yyyy")&amp;"-"&amp;"Q"&amp;LOOKUP(MONTH(C3749),{1,4,7,10},{1,2,3,4})</f>
        <v>2017-Q1</v>
      </c>
      <c r="C3749" s="19">
        <v>42795</v>
      </c>
      <c r="D3749" s="7">
        <f>YEAR(DATE(YEAR(lex_jul_2014[[#This Row],[Date]]),MONTH(lex_jul_2014[[#This Row],[Date]])+6,1))</f>
        <v>2017</v>
      </c>
      <c r="E3749" s="39" t="str">
        <f>TEXT(lex_jul_2014[[#This Row],[Date]],"YYYY")</f>
        <v>2017</v>
      </c>
      <c r="F3749" s="39" t="str">
        <f>TEXT(lex_jul_2014[[#This Row],[Date]],"MMM")</f>
        <v>Mar</v>
      </c>
      <c r="G3749" s="28" t="str">
        <f>VLOOKUP(K3749,[1]LibPAS_data!$A$2:$C$600,3,FALSE)</f>
        <v>Navajo</v>
      </c>
      <c r="H3749" s="39">
        <v>14496</v>
      </c>
      <c r="I3749" s="7" t="s">
        <v>118</v>
      </c>
      <c r="J3749" s="28" t="str">
        <f>VLOOKUP(K3749,[1]LibPAS_data!$A$2:$C$601,2,FALSE)</f>
        <v>Holbrook Public Library</v>
      </c>
      <c r="K3749" s="13" t="s">
        <v>195</v>
      </c>
      <c r="M3749" s="39" t="s">
        <v>266</v>
      </c>
      <c r="N3749" s="39"/>
      <c r="O3749" s="39"/>
      <c r="P3749" s="39">
        <v>0</v>
      </c>
      <c r="Q3749" s="39">
        <v>0</v>
      </c>
      <c r="R3749" s="39">
        <v>0</v>
      </c>
      <c r="S3749" s="39">
        <v>0</v>
      </c>
      <c r="T3749" s="39">
        <v>0</v>
      </c>
      <c r="U3749" s="39">
        <v>0</v>
      </c>
      <c r="V3749" s="39">
        <v>0</v>
      </c>
    </row>
    <row r="3750" spans="1:22" x14ac:dyDescent="0.3">
      <c r="A3750" s="22">
        <f>VLOOKUP(lex_jul_2014[[#This Row],[Locationid]],[1]LibPAS_data!$A$2:$D$264,4,FALSE)</f>
        <v>1827</v>
      </c>
      <c r="B3750" s="10" t="str">
        <f>TEXT(C3750,"yyyy")&amp;"-"&amp;"Q"&amp;LOOKUP(MONTH(C3750),{1,4,7,10},{1,2,3,4})</f>
        <v>2017-Q1</v>
      </c>
      <c r="C3750" s="19">
        <v>42795</v>
      </c>
      <c r="D3750" s="7">
        <f>YEAR(DATE(YEAR(lex_jul_2014[[#This Row],[Date]]),MONTH(lex_jul_2014[[#This Row],[Date]])+6,1))</f>
        <v>2017</v>
      </c>
      <c r="E3750" s="39" t="str">
        <f>TEXT(lex_jul_2014[[#This Row],[Date]],"YYYY")</f>
        <v>2017</v>
      </c>
      <c r="F3750" s="39" t="str">
        <f>TEXT(lex_jul_2014[[#This Row],[Date]],"MMM")</f>
        <v>Mar</v>
      </c>
      <c r="G3750" s="28" t="str">
        <f>VLOOKUP(K3750,[1]LibPAS_data!$A$2:$C$600,3,FALSE)</f>
        <v>Navajo</v>
      </c>
      <c r="H3750" s="39">
        <v>14497</v>
      </c>
      <c r="I3750" s="7" t="s">
        <v>119</v>
      </c>
      <c r="J3750" s="28" t="str">
        <f>VLOOKUP(K3750,[1]LibPAS_data!$A$2:$C$601,2,FALSE)</f>
        <v>Hopi Public Library</v>
      </c>
      <c r="K3750" s="13" t="s">
        <v>196</v>
      </c>
      <c r="M3750" s="39" t="s">
        <v>266</v>
      </c>
      <c r="N3750" s="39"/>
      <c r="O3750" s="39"/>
      <c r="P3750" s="39">
        <v>0</v>
      </c>
      <c r="Q3750" s="39">
        <v>0</v>
      </c>
      <c r="R3750" s="39">
        <v>0</v>
      </c>
      <c r="S3750" s="39">
        <v>0</v>
      </c>
      <c r="T3750" s="39">
        <v>0</v>
      </c>
      <c r="U3750" s="39">
        <v>0</v>
      </c>
      <c r="V3750" s="39">
        <v>0</v>
      </c>
    </row>
    <row r="3751" spans="1:22" x14ac:dyDescent="0.3">
      <c r="A3751" s="22">
        <f>VLOOKUP(lex_jul_2014[[#This Row],[Locationid]],[1]LibPAS_data!$A$2:$D$264,4,FALSE)</f>
        <v>1694</v>
      </c>
      <c r="B3751" s="10" t="str">
        <f>TEXT(C3751,"yyyy")&amp;"-"&amp;"Q"&amp;LOOKUP(MONTH(C3751),{1,4,7,10},{1,2,3,4})</f>
        <v>2017-Q1</v>
      </c>
      <c r="C3751" s="19">
        <v>42795</v>
      </c>
      <c r="D3751" s="7">
        <f>YEAR(DATE(YEAR(lex_jul_2014[[#This Row],[Date]]),MONTH(lex_jul_2014[[#This Row],[Date]])+6,1))</f>
        <v>2017</v>
      </c>
      <c r="E3751" s="39" t="str">
        <f>TEXT(lex_jul_2014[[#This Row],[Date]],"YYYY")</f>
        <v>2017</v>
      </c>
      <c r="F3751" s="39" t="str">
        <f>TEXT(lex_jul_2014[[#This Row],[Date]],"MMM")</f>
        <v>Mar</v>
      </c>
      <c r="G3751" s="28" t="str">
        <f>VLOOKUP(K3751,[1]LibPAS_data!$A$2:$C$600,3,FALSE)</f>
        <v>Cochise</v>
      </c>
      <c r="H3751" s="39">
        <v>14449</v>
      </c>
      <c r="I3751" s="7" t="s">
        <v>83</v>
      </c>
      <c r="J3751" s="28" t="str">
        <f>VLOOKUP(K3751,[1]LibPAS_data!$A$2:$C$601,2,FALSE)</f>
        <v>Huachuca City Public Library</v>
      </c>
      <c r="K3751" s="13" t="s">
        <v>197</v>
      </c>
      <c r="M3751" s="39" t="s">
        <v>266</v>
      </c>
      <c r="N3751" s="39"/>
      <c r="O3751" s="39"/>
      <c r="P3751" s="39">
        <v>0</v>
      </c>
      <c r="Q3751" s="39">
        <v>0</v>
      </c>
      <c r="R3751" s="39">
        <v>0</v>
      </c>
      <c r="S3751" s="39">
        <v>0</v>
      </c>
      <c r="T3751" s="39">
        <v>0</v>
      </c>
      <c r="U3751" s="39">
        <v>0</v>
      </c>
      <c r="V3751" s="39">
        <v>0</v>
      </c>
    </row>
    <row r="3752" spans="1:22" x14ac:dyDescent="0.3">
      <c r="A3752" s="22" t="str">
        <f>VLOOKUP(lex_jul_2014[[#This Row],[Locationid]],[1]LibPAS_data!$A$2:$D$264,4,FALSE)</f>
        <v>N/A</v>
      </c>
      <c r="B3752" s="10" t="str">
        <f>TEXT(C3752,"yyyy")&amp;"-"&amp;"Q"&amp;LOOKUP(MONTH(C3752),{1,4,7,10},{1,2,3,4})</f>
        <v>2017-Q1</v>
      </c>
      <c r="C3752" s="19">
        <v>42795</v>
      </c>
      <c r="D3752" s="7">
        <f>YEAR(DATE(YEAR(lex_jul_2014[[#This Row],[Date]]),MONTH(lex_jul_2014[[#This Row],[Date]])+6,1))</f>
        <v>2017</v>
      </c>
      <c r="E3752" s="39" t="str">
        <f>TEXT(lex_jul_2014[[#This Row],[Date]],"YYYY")</f>
        <v>2017</v>
      </c>
      <c r="F3752" s="39" t="str">
        <f>TEXT(lex_jul_2014[[#This Row],[Date]],"MMM")</f>
        <v>Mar</v>
      </c>
      <c r="G3752" s="28" t="str">
        <f>VLOOKUP(K3752,[1]LibPAS_data!$A$2:$C$600,3,FALSE)</f>
        <v>Pinal</v>
      </c>
      <c r="H3752" s="39">
        <v>14442</v>
      </c>
      <c r="I3752" s="7" t="s">
        <v>12</v>
      </c>
      <c r="J3752" s="28" t="str">
        <f>VLOOKUP(K3752,[1]LibPAS_data!$A$2:$C$601,2,FALSE)</f>
        <v>Ira H. Hayes Memorial Library</v>
      </c>
      <c r="K3752" s="13" t="s">
        <v>198</v>
      </c>
      <c r="M3752" s="39" t="s">
        <v>266</v>
      </c>
      <c r="N3752" s="39"/>
      <c r="O3752" s="39"/>
      <c r="P3752" s="39">
        <v>0</v>
      </c>
      <c r="Q3752" s="39">
        <v>0</v>
      </c>
      <c r="R3752" s="39">
        <v>0</v>
      </c>
      <c r="S3752" s="39">
        <v>0</v>
      </c>
      <c r="T3752" s="39">
        <v>0</v>
      </c>
      <c r="U3752" s="39">
        <v>0</v>
      </c>
      <c r="V3752" s="39">
        <v>0</v>
      </c>
    </row>
    <row r="3753" spans="1:22" x14ac:dyDescent="0.3">
      <c r="A3753" s="22">
        <f>VLOOKUP(lex_jul_2014[[#This Row],[Locationid]],[1]LibPAS_data!$A$2:$D$264,4,FALSE)</f>
        <v>2991</v>
      </c>
      <c r="B3753" s="10" t="str">
        <f>TEXT(C3753,"yyyy")&amp;"-"&amp;"Q"&amp;LOOKUP(MONTH(C3753),{1,4,7,10},{1,2,3,4})</f>
        <v>2017-Q1</v>
      </c>
      <c r="C3753" s="19">
        <v>42795</v>
      </c>
      <c r="D3753" s="7">
        <f>YEAR(DATE(YEAR(lex_jul_2014[[#This Row],[Date]]),MONTH(lex_jul_2014[[#This Row],[Date]])+6,1))</f>
        <v>2017</v>
      </c>
      <c r="E3753" s="39" t="str">
        <f>TEXT(lex_jul_2014[[#This Row],[Date]],"YYYY")</f>
        <v>2017</v>
      </c>
      <c r="F3753" s="39" t="str">
        <f>TEXT(lex_jul_2014[[#This Row],[Date]],"MMM")</f>
        <v>Mar</v>
      </c>
      <c r="G3753" s="28" t="str">
        <f>VLOOKUP(K3753,[1]LibPAS_data!$A$2:$C$600,3,FALSE)</f>
        <v>Gila</v>
      </c>
      <c r="H3753" s="39">
        <v>14461</v>
      </c>
      <c r="I3753" s="7" t="s">
        <v>88</v>
      </c>
      <c r="J3753" s="28" t="str">
        <f>VLOOKUP(K3753,[1]LibPAS_data!$A$2:$C$601,2,FALSE)</f>
        <v>Isabelle Hunt Memorial Public Library</v>
      </c>
      <c r="K3753" s="13" t="s">
        <v>199</v>
      </c>
      <c r="M3753" s="39" t="s">
        <v>266</v>
      </c>
      <c r="N3753" s="39"/>
      <c r="O3753" s="39"/>
      <c r="P3753" s="39">
        <v>0</v>
      </c>
      <c r="Q3753" s="39">
        <v>0</v>
      </c>
      <c r="R3753" s="39">
        <v>0</v>
      </c>
      <c r="S3753" s="39">
        <v>0</v>
      </c>
      <c r="T3753" s="39">
        <v>0</v>
      </c>
      <c r="U3753" s="39">
        <v>0</v>
      </c>
      <c r="V3753" s="39">
        <v>0</v>
      </c>
    </row>
    <row r="3754" spans="1:22" x14ac:dyDescent="0.3">
      <c r="A3754" s="22">
        <f>VLOOKUP(lex_jul_2014[[#This Row],[Locationid]],[1]LibPAS_data!$A$2:$D$264,4,FALSE)</f>
        <v>663</v>
      </c>
      <c r="B3754" s="10" t="str">
        <f>TEXT(C3754,"yyyy")&amp;"-"&amp;"Q"&amp;LOOKUP(MONTH(C3754),{1,4,7,10},{1,2,3,4})</f>
        <v>2017-Q1</v>
      </c>
      <c r="C3754" s="19">
        <v>42795</v>
      </c>
      <c r="D3754" s="7">
        <f>YEAR(DATE(YEAR(lex_jul_2014[[#This Row],[Date]]),MONTH(lex_jul_2014[[#This Row],[Date]])+6,1))</f>
        <v>2017</v>
      </c>
      <c r="E3754" s="39" t="str">
        <f>TEXT(lex_jul_2014[[#This Row],[Date]],"YYYY")</f>
        <v>2017</v>
      </c>
      <c r="F3754" s="39" t="str">
        <f>TEXT(lex_jul_2014[[#This Row],[Date]],"MMM")</f>
        <v>Mar</v>
      </c>
      <c r="G3754" s="28" t="str">
        <f>VLOOKUP(K3754,[1]LibPAS_data!$A$2:$C$600,3,FALSE)</f>
        <v>Yavapai</v>
      </c>
      <c r="H3754" s="39">
        <v>14523</v>
      </c>
      <c r="I3754" s="7" t="s">
        <v>46</v>
      </c>
      <c r="J3754" s="28" t="str">
        <f>VLOOKUP(K3754,[1]LibPAS_data!$A$2:$C$601,2,FALSE)</f>
        <v>Jerome Public</v>
      </c>
      <c r="K3754" s="13" t="s">
        <v>200</v>
      </c>
      <c r="M3754" s="39" t="s">
        <v>266</v>
      </c>
      <c r="N3754" s="39"/>
      <c r="O3754" s="39"/>
      <c r="P3754" s="39">
        <v>0</v>
      </c>
      <c r="Q3754" s="39">
        <v>0</v>
      </c>
      <c r="R3754" s="39">
        <v>0</v>
      </c>
      <c r="S3754" s="39">
        <v>0</v>
      </c>
      <c r="T3754" s="39">
        <v>0</v>
      </c>
      <c r="U3754" s="39">
        <v>0</v>
      </c>
      <c r="V3754" s="39">
        <v>0</v>
      </c>
    </row>
    <row r="3755" spans="1:22" x14ac:dyDescent="0.3">
      <c r="A3755" s="22" t="str">
        <f>VLOOKUP(lex_jul_2014[[#This Row],[Locationid]],[1]LibPAS_data!$A$2:$D$264,4,FALSE)</f>
        <v>N/A</v>
      </c>
      <c r="B3755" s="10" t="str">
        <f>TEXT(C3755,"yyyy")&amp;"-"&amp;"Q"&amp;LOOKUP(MONTH(C3755),{1,4,7,10},{1,2,3,4})</f>
        <v>2017-Q1</v>
      </c>
      <c r="C3755" s="19">
        <v>42795</v>
      </c>
      <c r="D3755" s="7">
        <f>YEAR(DATE(YEAR(lex_jul_2014[[#This Row],[Date]]),MONTH(lex_jul_2014[[#This Row],[Date]])+6,1))</f>
        <v>2017</v>
      </c>
      <c r="E3755" s="39" t="str">
        <f>TEXT(lex_jul_2014[[#This Row],[Date]],"YYYY")</f>
        <v>2017</v>
      </c>
      <c r="F3755" s="39" t="str">
        <f>TEXT(lex_jul_2014[[#This Row],[Date]],"MMM")</f>
        <v>Mar</v>
      </c>
      <c r="G3755" s="28" t="str">
        <f>VLOOKUP(K3755,[1]LibPAS_data!$A$2:$C$600,3,FALSE)</f>
        <v>Mohave</v>
      </c>
      <c r="H3755" s="39">
        <v>14490</v>
      </c>
      <c r="I3755" s="7" t="s">
        <v>31</v>
      </c>
      <c r="J3755" s="28" t="str">
        <f>VLOOKUP(K3755,[1]LibPAS_data!$A$2:$C$601,2,FALSE)</f>
        <v>Kaibab Paiute Public Library</v>
      </c>
      <c r="K3755" s="13" t="s">
        <v>201</v>
      </c>
      <c r="M3755" s="39" t="s">
        <v>266</v>
      </c>
      <c r="N3755" s="39"/>
      <c r="O3755" s="39"/>
      <c r="P3755" s="39">
        <v>0</v>
      </c>
      <c r="Q3755" s="39">
        <v>0</v>
      </c>
      <c r="R3755" s="39">
        <v>0</v>
      </c>
      <c r="S3755" s="39">
        <v>0</v>
      </c>
      <c r="T3755" s="39">
        <v>0</v>
      </c>
      <c r="U3755" s="39">
        <v>0</v>
      </c>
      <c r="V3755" s="39">
        <v>0</v>
      </c>
    </row>
    <row r="3756" spans="1:22" x14ac:dyDescent="0.3">
      <c r="A3756" s="22" t="e">
        <f>VLOOKUP(lex_jul_2014[[#This Row],[Locationid]],[1]LibPAS_data!$A$2:$D$264,4,FALSE)</f>
        <v>#N/A</v>
      </c>
      <c r="B3756" s="10" t="str">
        <f>TEXT(C3756,"yyyy")&amp;"-"&amp;"Q"&amp;LOOKUP(MONTH(C3756),{1,4,7,10},{1,2,3,4})</f>
        <v>2017-Q1</v>
      </c>
      <c r="C3756" s="19">
        <v>42795</v>
      </c>
      <c r="D3756" s="7">
        <f>YEAR(DATE(YEAR(lex_jul_2014[[#This Row],[Date]]),MONTH(lex_jul_2014[[#This Row],[Date]])+6,1))</f>
        <v>2017</v>
      </c>
      <c r="E3756" s="39" t="str">
        <f>TEXT(lex_jul_2014[[#This Row],[Date]],"YYYY")</f>
        <v>2017</v>
      </c>
      <c r="F3756" s="39" t="str">
        <f>TEXT(lex_jul_2014[[#This Row],[Date]],"MMM")</f>
        <v>Mar</v>
      </c>
      <c r="G3756" s="28" t="str">
        <f>VLOOKUP(K3756,[1]LibPAS_data!$A$2:$C$600,3,FALSE)</f>
        <v>Navajo</v>
      </c>
      <c r="H3756" s="39">
        <v>14498</v>
      </c>
      <c r="I3756" s="7" t="s">
        <v>125</v>
      </c>
      <c r="J3756" s="28" t="str">
        <f>VLOOKUP(K3756,[1]LibPAS_data!$A$2:$C$601,2,FALSE)</f>
        <v>Kayenta Community Library</v>
      </c>
      <c r="K3756" s="13" t="s">
        <v>202</v>
      </c>
      <c r="M3756" s="39" t="s">
        <v>266</v>
      </c>
      <c r="N3756" s="39"/>
      <c r="O3756" s="39"/>
      <c r="P3756" s="39">
        <v>0</v>
      </c>
      <c r="Q3756" s="39">
        <v>0</v>
      </c>
      <c r="R3756" s="39">
        <v>0</v>
      </c>
      <c r="S3756" s="39">
        <v>0</v>
      </c>
      <c r="T3756" s="39">
        <v>0</v>
      </c>
      <c r="U3756" s="39">
        <v>0</v>
      </c>
      <c r="V3756" s="39">
        <v>0</v>
      </c>
    </row>
    <row r="3757" spans="1:22" x14ac:dyDescent="0.3">
      <c r="A3757" s="22">
        <f>VLOOKUP(lex_jul_2014[[#This Row],[Locationid]],[1]LibPAS_data!$A$2:$D$264,4,FALSE)</f>
        <v>1024</v>
      </c>
      <c r="B3757" s="10" t="str">
        <f>TEXT(C3757,"yyyy")&amp;"-"&amp;"Q"&amp;LOOKUP(MONTH(C3757),{1,4,7,10},{1,2,3,4})</f>
        <v>2017-Q1</v>
      </c>
      <c r="C3757" s="19">
        <v>42795</v>
      </c>
      <c r="D3757" s="7">
        <f>YEAR(DATE(YEAR(lex_jul_2014[[#This Row],[Date]]),MONTH(lex_jul_2014[[#This Row],[Date]])+6,1))</f>
        <v>2017</v>
      </c>
      <c r="E3757" s="39" t="str">
        <f>TEXT(lex_jul_2014[[#This Row],[Date]],"YYYY")</f>
        <v>2017</v>
      </c>
      <c r="F3757" s="39" t="str">
        <f>TEXT(lex_jul_2014[[#This Row],[Date]],"MMM")</f>
        <v>Mar</v>
      </c>
      <c r="G3757" s="28" t="str">
        <f>VLOOKUP(K3757,[1]LibPAS_data!$A$2:$C$600,3,FALSE)</f>
        <v>Pinal</v>
      </c>
      <c r="H3757" s="39">
        <v>13839</v>
      </c>
      <c r="I3757" s="7" t="s">
        <v>22</v>
      </c>
      <c r="J3757" s="28" t="str">
        <f>VLOOKUP(K3757,[1]LibPAS_data!$A$2:$C$601,2,FALSE)</f>
        <v>Kearny Public Library</v>
      </c>
      <c r="K3757" s="13" t="s">
        <v>203</v>
      </c>
      <c r="M3757" s="39" t="s">
        <v>266</v>
      </c>
      <c r="N3757" s="39"/>
      <c r="O3757" s="39"/>
      <c r="P3757" s="39">
        <v>0</v>
      </c>
      <c r="Q3757" s="39">
        <v>0</v>
      </c>
      <c r="R3757" s="39">
        <v>0</v>
      </c>
      <c r="S3757" s="39">
        <v>0</v>
      </c>
      <c r="T3757" s="39">
        <v>0</v>
      </c>
      <c r="U3757" s="39">
        <v>0</v>
      </c>
      <c r="V3757" s="39">
        <v>0</v>
      </c>
    </row>
    <row r="3758" spans="1:22" x14ac:dyDescent="0.3">
      <c r="A3758" s="22">
        <f>VLOOKUP(lex_jul_2014[[#This Row],[Locationid]],[1]LibPAS_data!$A$2:$D$264,4,FALSE)</f>
        <v>3139</v>
      </c>
      <c r="B3758" s="10" t="str">
        <f>TEXT(C3758,"yyyy")&amp;"-"&amp;"Q"&amp;LOOKUP(MONTH(C3758),{1,4,7,10},{1,2,3,4})</f>
        <v>2017-Q1</v>
      </c>
      <c r="C3758" s="19">
        <v>42795</v>
      </c>
      <c r="D3758" s="7">
        <f>YEAR(DATE(YEAR(lex_jul_2014[[#This Row],[Date]]),MONTH(lex_jul_2014[[#This Row],[Date]])+6,1))</f>
        <v>2017</v>
      </c>
      <c r="E3758" s="39" t="str">
        <f>TEXT(lex_jul_2014[[#This Row],[Date]],"YYYY")</f>
        <v>2017</v>
      </c>
      <c r="F3758" s="39" t="str">
        <f>TEXT(lex_jul_2014[[#This Row],[Date]],"MMM")</f>
        <v>Mar</v>
      </c>
      <c r="G3758" s="28" t="str">
        <f>VLOOKUP(K3758,[1]LibPAS_data!$A$2:$C$600,3,FALSE)</f>
        <v>La Paz</v>
      </c>
      <c r="H3758" s="39">
        <v>14475</v>
      </c>
      <c r="I3758" s="7" t="s">
        <v>281</v>
      </c>
      <c r="J3758" s="28" t="str">
        <f>VLOOKUP(K3758,[1]LibPAS_data!$A$2:$C$601,2,FALSE)</f>
        <v>La Paz County Library Services</v>
      </c>
      <c r="K3758" s="13" t="s">
        <v>285</v>
      </c>
      <c r="M3758" s="39" t="s">
        <v>266</v>
      </c>
      <c r="N3758" s="39"/>
      <c r="O3758" s="39"/>
      <c r="P3758" s="39">
        <v>0</v>
      </c>
      <c r="Q3758" s="39">
        <v>0</v>
      </c>
      <c r="R3758" s="39">
        <v>0</v>
      </c>
      <c r="S3758" s="39">
        <v>0</v>
      </c>
      <c r="T3758" s="39">
        <v>0</v>
      </c>
      <c r="U3758" s="39">
        <v>0</v>
      </c>
      <c r="V3758" s="39">
        <v>0</v>
      </c>
    </row>
    <row r="3759" spans="1:22" x14ac:dyDescent="0.3">
      <c r="A3759" s="22">
        <f>VLOOKUP(lex_jul_2014[[#This Row],[Locationid]],[1]LibPAS_data!$A$2:$D$264,4,FALSE)</f>
        <v>4423</v>
      </c>
      <c r="B3759" s="10" t="str">
        <f>TEXT(C3759,"yyyy")&amp;"-"&amp;"Q"&amp;LOOKUP(MONTH(C3759),{1,4,7,10},{1,2,3,4})</f>
        <v>2017-Q1</v>
      </c>
      <c r="C3759" s="19">
        <v>42795</v>
      </c>
      <c r="D3759" s="7">
        <f>YEAR(DATE(YEAR(lex_jul_2014[[#This Row],[Date]]),MONTH(lex_jul_2014[[#This Row],[Date]])+6,1))</f>
        <v>2017</v>
      </c>
      <c r="E3759" s="39" t="str">
        <f>TEXT(lex_jul_2014[[#This Row],[Date]],"YYYY")</f>
        <v>2017</v>
      </c>
      <c r="F3759" s="39" t="str">
        <f>TEXT(lex_jul_2014[[#This Row],[Date]],"MMM")</f>
        <v>Mar</v>
      </c>
      <c r="G3759" s="28" t="str">
        <f>VLOOKUP(K3759,[1]LibPAS_data!$A$2:$C$600,3,FALSE)</f>
        <v>Navajo</v>
      </c>
      <c r="H3759" s="39">
        <v>14507</v>
      </c>
      <c r="I3759" s="7" t="s">
        <v>123</v>
      </c>
      <c r="J3759" s="28" t="str">
        <f>VLOOKUP(K3759,[1]LibPAS_data!$A$2:$C$601,2,FALSE)</f>
        <v>Larson Memorial Public Library</v>
      </c>
      <c r="K3759" s="13" t="s">
        <v>204</v>
      </c>
      <c r="M3759" s="39" t="s">
        <v>266</v>
      </c>
      <c r="N3759" s="39"/>
      <c r="O3759" s="39"/>
      <c r="P3759" s="39">
        <v>0</v>
      </c>
      <c r="Q3759" s="39">
        <v>0</v>
      </c>
      <c r="R3759" s="39">
        <v>0</v>
      </c>
      <c r="S3759" s="39">
        <v>0</v>
      </c>
      <c r="T3759" s="39">
        <v>0</v>
      </c>
      <c r="U3759" s="39">
        <v>0</v>
      </c>
      <c r="V3759" s="39">
        <v>0</v>
      </c>
    </row>
    <row r="3760" spans="1:22" x14ac:dyDescent="0.3">
      <c r="A3760" s="22">
        <f>VLOOKUP(lex_jul_2014[[#This Row],[Locationid]],[1]LibPAS_data!$A$2:$D$264,4,FALSE)</f>
        <v>1032</v>
      </c>
      <c r="B3760" s="10" t="str">
        <f>TEXT(C3760,"yyyy")&amp;"-"&amp;"Q"&amp;LOOKUP(MONTH(C3760),{1,4,7,10},{1,2,3,4})</f>
        <v>2017-Q1</v>
      </c>
      <c r="C3760" s="19">
        <v>42795</v>
      </c>
      <c r="D3760" s="7">
        <f>YEAR(DATE(YEAR(lex_jul_2014[[#This Row],[Date]]),MONTH(lex_jul_2014[[#This Row],[Date]])+6,1))</f>
        <v>2017</v>
      </c>
      <c r="E3760" s="39" t="str">
        <f>TEXT(lex_jul_2014[[#This Row],[Date]],"YYYY")</f>
        <v>2017</v>
      </c>
      <c r="F3760" s="39" t="str">
        <f>TEXT(lex_jul_2014[[#This Row],[Date]],"MMM")</f>
        <v>Mar</v>
      </c>
      <c r="G3760" s="28" t="str">
        <f>VLOOKUP(K3760,[1]LibPAS_data!$A$2:$C$600,3,FALSE)</f>
        <v>Pinal</v>
      </c>
      <c r="H3760" s="39">
        <v>13841</v>
      </c>
      <c r="I3760" s="7" t="s">
        <v>24</v>
      </c>
      <c r="J3760" s="28" t="str">
        <f>VLOOKUP(K3760,[1]LibPAS_data!$A$2:$C$601,2,FALSE)</f>
        <v>Mammoth Public Library</v>
      </c>
      <c r="K3760" s="13" t="s">
        <v>205</v>
      </c>
      <c r="M3760" s="39" t="s">
        <v>266</v>
      </c>
      <c r="N3760" s="39"/>
      <c r="O3760" s="39"/>
      <c r="P3760" s="39">
        <v>0</v>
      </c>
      <c r="Q3760" s="39">
        <v>0</v>
      </c>
      <c r="R3760" s="39">
        <v>0</v>
      </c>
      <c r="S3760" s="39">
        <v>0</v>
      </c>
      <c r="T3760" s="39">
        <v>0</v>
      </c>
      <c r="U3760" s="39">
        <v>0</v>
      </c>
      <c r="V3760" s="39">
        <v>0</v>
      </c>
    </row>
    <row r="3761" spans="1:22" x14ac:dyDescent="0.3">
      <c r="A3761" s="22">
        <f>VLOOKUP(lex_jul_2014[[#This Row],[Locationid]],[1]LibPAS_data!$A$2:$D$264,4,FALSE)</f>
        <v>145358</v>
      </c>
      <c r="B3761" s="10" t="str">
        <f>TEXT(C3761,"yyyy")&amp;"-"&amp;"Q"&amp;LOOKUP(MONTH(C3761),{1,4,7,10},{1,2,3,4})</f>
        <v>2017-Q1</v>
      </c>
      <c r="C3761" s="19">
        <v>42795</v>
      </c>
      <c r="D3761" s="7">
        <f>YEAR(DATE(YEAR(lex_jul_2014[[#This Row],[Date]]),MONTH(lex_jul_2014[[#This Row],[Date]])+6,1))</f>
        <v>2017</v>
      </c>
      <c r="E3761" s="39" t="str">
        <f>TEXT(lex_jul_2014[[#This Row],[Date]],"YYYY")</f>
        <v>2017</v>
      </c>
      <c r="F3761" s="39" t="str">
        <f>TEXT(lex_jul_2014[[#This Row],[Date]],"MMM")</f>
        <v>Mar</v>
      </c>
      <c r="G3761" s="28" t="str">
        <f>VLOOKUP(K3761,[1]LibPAS_data!$A$2:$C$600,3,FALSE)</f>
        <v>Maricopa</v>
      </c>
      <c r="H3761" s="39">
        <v>13748</v>
      </c>
      <c r="I3761" s="7" t="s">
        <v>110</v>
      </c>
      <c r="J3761" s="28" t="str">
        <f>VLOOKUP(K3761,[1]LibPAS_data!$A$2:$C$601,2,FALSE)</f>
        <v>Maricopa County Library District</v>
      </c>
      <c r="K3761" s="13" t="s">
        <v>208</v>
      </c>
      <c r="M3761" s="39" t="s">
        <v>266</v>
      </c>
      <c r="N3761" s="39"/>
      <c r="O3761" s="39"/>
      <c r="P3761" s="39">
        <v>14</v>
      </c>
      <c r="Q3761" s="39">
        <v>7</v>
      </c>
      <c r="R3761" s="39">
        <v>53</v>
      </c>
      <c r="S3761" s="39">
        <v>0</v>
      </c>
      <c r="T3761" s="39">
        <v>4</v>
      </c>
      <c r="U3761" s="39">
        <v>8</v>
      </c>
      <c r="V3761" s="39">
        <v>2</v>
      </c>
    </row>
    <row r="3762" spans="1:22" x14ac:dyDescent="0.3">
      <c r="A3762" s="22">
        <f>VLOOKUP(lex_jul_2014[[#This Row],[Locationid]],[1]LibPAS_data!$A$2:$D$264,4,FALSE)</f>
        <v>33183</v>
      </c>
      <c r="B3762" s="10" t="str">
        <f>TEXT(C3762,"yyyy")&amp;"-"&amp;"Q"&amp;LOOKUP(MONTH(C3762),{1,4,7,10},{1,2,3,4})</f>
        <v>2017-Q1</v>
      </c>
      <c r="C3762" s="19">
        <v>42795</v>
      </c>
      <c r="D3762" s="7">
        <f>YEAR(DATE(YEAR(lex_jul_2014[[#This Row],[Date]]),MONTH(lex_jul_2014[[#This Row],[Date]])+6,1))</f>
        <v>2017</v>
      </c>
      <c r="E3762" s="39" t="str">
        <f>TEXT(lex_jul_2014[[#This Row],[Date]],"YYYY")</f>
        <v>2017</v>
      </c>
      <c r="F3762" s="39" t="str">
        <f>TEXT(lex_jul_2014[[#This Row],[Date]],"MMM")</f>
        <v>Mar</v>
      </c>
      <c r="G3762" s="28" t="str">
        <f>VLOOKUP(K3762,[1]LibPAS_data!$A$2:$C$600,3,FALSE)</f>
        <v>Pinal</v>
      </c>
      <c r="H3762" s="39">
        <v>13843</v>
      </c>
      <c r="I3762" s="7" t="s">
        <v>26</v>
      </c>
      <c r="J3762" s="28" t="str">
        <f>VLOOKUP(K3762,[1]LibPAS_data!$A$2:$C$601,2,FALSE)</f>
        <v>Maricopa Community Library</v>
      </c>
      <c r="K3762" s="13" t="s">
        <v>206</v>
      </c>
      <c r="M3762" s="39" t="s">
        <v>266</v>
      </c>
      <c r="N3762" s="39"/>
      <c r="O3762" s="39"/>
      <c r="P3762" s="39">
        <v>0</v>
      </c>
      <c r="Q3762" s="39">
        <v>0</v>
      </c>
      <c r="R3762" s="39">
        <v>0</v>
      </c>
      <c r="S3762" s="39">
        <v>0</v>
      </c>
      <c r="T3762" s="39">
        <v>0</v>
      </c>
      <c r="U3762" s="39">
        <v>0</v>
      </c>
      <c r="V3762" s="39">
        <v>0</v>
      </c>
    </row>
    <row r="3763" spans="1:22" x14ac:dyDescent="0.3">
      <c r="A3763" s="22" t="e">
        <f>VLOOKUP(lex_jul_2014[[#This Row],[Locationid]],[1]LibPAS_data!$A$2:$D$264,4,FALSE)</f>
        <v>#N/A</v>
      </c>
      <c r="B3763" s="10" t="str">
        <f>TEXT(C3763,"yyyy")&amp;"-"&amp;"Q"&amp;LOOKUP(MONTH(C3763),{1,4,7,10},{1,2,3,4})</f>
        <v>2017-Q1</v>
      </c>
      <c r="C3763" s="19">
        <v>42795</v>
      </c>
      <c r="D3763" s="7">
        <f>YEAR(DATE(YEAR(lex_jul_2014[[#This Row],[Date]]),MONTH(lex_jul_2014[[#This Row],[Date]])+6,1))</f>
        <v>2017</v>
      </c>
      <c r="E3763" s="39" t="str">
        <f>TEXT(lex_jul_2014[[#This Row],[Date]],"YYYY")</f>
        <v>2017</v>
      </c>
      <c r="F3763" s="39" t="str">
        <f>TEXT(lex_jul_2014[[#This Row],[Date]],"MMM")</f>
        <v>Mar</v>
      </c>
      <c r="G3763" s="28" t="str">
        <f>VLOOKUP(K3763,[1]LibPAS_data!$A$2:$C$600,3,FALSE)</f>
        <v>Yavapai</v>
      </c>
      <c r="H3763" s="39">
        <v>14547</v>
      </c>
      <c r="I3763" s="7" t="s">
        <v>47</v>
      </c>
      <c r="J3763" s="28" t="str">
        <f>VLOOKUP(K3763,[1]LibPAS_data!$A$2:$C$601,2,FALSE)</f>
        <v>Mayer Public Library</v>
      </c>
      <c r="K3763" s="13" t="s">
        <v>207</v>
      </c>
      <c r="M3763" s="39" t="s">
        <v>266</v>
      </c>
      <c r="N3763" s="39"/>
      <c r="O3763" s="39"/>
      <c r="P3763" s="39">
        <v>0</v>
      </c>
      <c r="Q3763" s="39">
        <v>0</v>
      </c>
      <c r="R3763" s="39">
        <v>0</v>
      </c>
      <c r="S3763" s="39">
        <v>0</v>
      </c>
      <c r="T3763" s="39">
        <v>0</v>
      </c>
      <c r="U3763" s="39">
        <v>0</v>
      </c>
      <c r="V3763" s="39">
        <v>0</v>
      </c>
    </row>
    <row r="3764" spans="1:22" x14ac:dyDescent="0.3">
      <c r="A3764" s="22" t="e">
        <f>VLOOKUP(lex_jul_2014[[#This Row],[Locationid]],[1]LibPAS_data!$A$2:$D$264,4,FALSE)</f>
        <v>#N/A</v>
      </c>
      <c r="B3764" s="10" t="str">
        <f>TEXT(C3764,"yyyy")&amp;"-"&amp;"Q"&amp;LOOKUP(MONTH(C3764),{1,4,7,10},{1,2,3,4})</f>
        <v>2017-Q1</v>
      </c>
      <c r="C3764" s="19">
        <v>42795</v>
      </c>
      <c r="D3764" s="7">
        <f>YEAR(DATE(YEAR(lex_jul_2014[[#This Row],[Date]]),MONTH(lex_jul_2014[[#This Row],[Date]])+6,1))</f>
        <v>2017</v>
      </c>
      <c r="E3764" s="39" t="str">
        <f>TEXT(lex_jul_2014[[#This Row],[Date]],"YYYY")</f>
        <v>2017</v>
      </c>
      <c r="F3764" s="39" t="str">
        <f>TEXT(lex_jul_2014[[#This Row],[Date]],"MMM")</f>
        <v>Mar</v>
      </c>
      <c r="G3764" s="28" t="str">
        <f>VLOOKUP(K3764,[1]LibPAS_data!$A$2:$C$600,3,FALSE)</f>
        <v>Navajo</v>
      </c>
      <c r="H3764" s="39">
        <v>14499</v>
      </c>
      <c r="I3764" s="7" t="s">
        <v>126</v>
      </c>
      <c r="J3764" s="28" t="str">
        <f>VLOOKUP(K3764,[1]LibPAS_data!$A$2:$C$601,2,FALSE)</f>
        <v>McNary Community Library</v>
      </c>
      <c r="K3764" s="13" t="s">
        <v>209</v>
      </c>
      <c r="M3764" s="39" t="s">
        <v>266</v>
      </c>
      <c r="N3764" s="39"/>
      <c r="O3764" s="39"/>
      <c r="P3764" s="39">
        <v>0</v>
      </c>
      <c r="Q3764" s="39">
        <v>0</v>
      </c>
      <c r="R3764" s="39">
        <v>0</v>
      </c>
      <c r="S3764" s="39">
        <v>0</v>
      </c>
      <c r="T3764" s="39">
        <v>0</v>
      </c>
      <c r="U3764" s="39">
        <v>0</v>
      </c>
      <c r="V3764" s="39">
        <v>0</v>
      </c>
    </row>
    <row r="3765" spans="1:22" x14ac:dyDescent="0.3">
      <c r="A3765" s="22">
        <f>VLOOKUP(lex_jul_2014[[#This Row],[Locationid]],[1]LibPAS_data!$A$2:$D$264,4,FALSE)</f>
        <v>3750</v>
      </c>
      <c r="B3765" s="10" t="str">
        <f>TEXT(C3765,"yyyy")&amp;"-"&amp;"Q"&amp;LOOKUP(MONTH(C3765),{1,4,7,10},{1,2,3,4})</f>
        <v>2017-Q1</v>
      </c>
      <c r="C3765" s="19">
        <v>42795</v>
      </c>
      <c r="D3765" s="7">
        <f>YEAR(DATE(YEAR(lex_jul_2014[[#This Row],[Date]]),MONTH(lex_jul_2014[[#This Row],[Date]])+6,1))</f>
        <v>2017</v>
      </c>
      <c r="E3765" s="39" t="str">
        <f>TEXT(lex_jul_2014[[#This Row],[Date]],"YYYY")</f>
        <v>2017</v>
      </c>
      <c r="F3765" s="39" t="str">
        <f>TEXT(lex_jul_2014[[#This Row],[Date]],"MMM")</f>
        <v>Mar</v>
      </c>
      <c r="G3765" s="28" t="str">
        <f>VLOOKUP(K3765,[1]LibPAS_data!$A$2:$C$600,3,FALSE)</f>
        <v>Gila</v>
      </c>
      <c r="H3765" s="39">
        <v>14459</v>
      </c>
      <c r="I3765" s="7" t="s">
        <v>85</v>
      </c>
      <c r="J3765" s="28" t="str">
        <f>VLOOKUP(K3765,[1]LibPAS_data!$A$2:$C$601,2,FALSE)</f>
        <v>Miami Memorial Public Library</v>
      </c>
      <c r="K3765" s="13" t="s">
        <v>211</v>
      </c>
      <c r="M3765" s="39" t="s">
        <v>266</v>
      </c>
      <c r="N3765" s="39"/>
      <c r="O3765" s="39"/>
      <c r="P3765" s="39">
        <v>0</v>
      </c>
      <c r="Q3765" s="39">
        <v>0</v>
      </c>
      <c r="R3765" s="39">
        <v>0</v>
      </c>
      <c r="S3765" s="39">
        <v>0</v>
      </c>
      <c r="T3765" s="39">
        <v>0</v>
      </c>
      <c r="U3765" s="39">
        <v>0</v>
      </c>
      <c r="V3765" s="39">
        <v>0</v>
      </c>
    </row>
    <row r="3766" spans="1:22" x14ac:dyDescent="0.3">
      <c r="A3766" s="22">
        <f>VLOOKUP(lex_jul_2014[[#This Row],[Locationid]],[1]LibPAS_data!$A$2:$D$264,4,FALSE)</f>
        <v>87143</v>
      </c>
      <c r="B3766" s="10" t="str">
        <f>TEXT(C3766,"yyyy")&amp;"-"&amp;"Q"&amp;LOOKUP(MONTH(C3766),{1,4,7,10},{1,2,3,4})</f>
        <v>2017-Q1</v>
      </c>
      <c r="C3766" s="19">
        <v>42795</v>
      </c>
      <c r="D3766" s="7">
        <f>YEAR(DATE(YEAR(lex_jul_2014[[#This Row],[Date]]),MONTH(lex_jul_2014[[#This Row],[Date]])+6,1))</f>
        <v>2017</v>
      </c>
      <c r="E3766" s="39" t="str">
        <f>TEXT(lex_jul_2014[[#This Row],[Date]],"YYYY")</f>
        <v>2017</v>
      </c>
      <c r="F3766" s="39" t="str">
        <f>TEXT(lex_jul_2014[[#This Row],[Date]],"MMM")</f>
        <v>Mar</v>
      </c>
      <c r="G3766" s="28" t="str">
        <f>VLOOKUP(K3766,[1]LibPAS_data!$A$2:$C$600,3,FALSE)</f>
        <v>Mohave</v>
      </c>
      <c r="H3766" s="39">
        <v>14534</v>
      </c>
      <c r="I3766" s="7" t="s">
        <v>280</v>
      </c>
      <c r="J3766" s="28" t="str">
        <f>VLOOKUP(K3766,[1]LibPAS_data!$A$2:$C$601,2,FALSE)</f>
        <v>Mohave County Library District</v>
      </c>
      <c r="K3766" s="13" t="s">
        <v>212</v>
      </c>
      <c r="M3766" s="39" t="s">
        <v>266</v>
      </c>
      <c r="N3766" s="39"/>
      <c r="O3766" s="39"/>
      <c r="P3766" s="39">
        <v>0</v>
      </c>
      <c r="Q3766" s="39">
        <v>0</v>
      </c>
      <c r="R3766" s="39">
        <v>0</v>
      </c>
      <c r="S3766" s="39">
        <v>0</v>
      </c>
      <c r="T3766" s="39">
        <v>0</v>
      </c>
      <c r="U3766" s="39">
        <v>0</v>
      </c>
      <c r="V3766" s="39">
        <v>0</v>
      </c>
    </row>
    <row r="3767" spans="1:22" x14ac:dyDescent="0.3">
      <c r="A3767" s="22" t="e">
        <f>VLOOKUP(lex_jul_2014[[#This Row],[Locationid]],[1]LibPAS_data!$A$2:$D$264,4,FALSE)</f>
        <v>#N/A</v>
      </c>
      <c r="B3767" s="10" t="str">
        <f>TEXT(C3767,"yyyy")&amp;"-"&amp;"Q"&amp;LOOKUP(MONTH(C3767),{1,4,7,10},{1,2,3,4})</f>
        <v>2017-Q1</v>
      </c>
      <c r="C3767" s="19">
        <v>42795</v>
      </c>
      <c r="D3767" s="7">
        <f>YEAR(DATE(YEAR(lex_jul_2014[[#This Row],[Date]]),MONTH(lex_jul_2014[[#This Row],[Date]])+6,1))</f>
        <v>2017</v>
      </c>
      <c r="E3767" s="39" t="str">
        <f>TEXT(lex_jul_2014[[#This Row],[Date]],"YYYY")</f>
        <v>2017</v>
      </c>
      <c r="F3767" s="39" t="str">
        <f>TEXT(lex_jul_2014[[#This Row],[Date]],"MMM")</f>
        <v>Mar</v>
      </c>
      <c r="G3767" s="28" t="str">
        <f>VLOOKUP(K3767,[1]LibPAS_data!$A$2:$C$600,3,FALSE)</f>
        <v>Mohave</v>
      </c>
      <c r="H3767" s="39">
        <v>14322</v>
      </c>
      <c r="I3767" s="7" t="s">
        <v>29</v>
      </c>
      <c r="J3767" s="28" t="str">
        <f>VLOOKUP(K3767,[1]LibPAS_data!$A$2:$C$601,2,FALSE)</f>
        <v>Mohave County Community College</v>
      </c>
      <c r="K3767" s="11" t="s">
        <v>284</v>
      </c>
      <c r="M3767" s="39" t="s">
        <v>266</v>
      </c>
      <c r="N3767" s="39"/>
      <c r="O3767" s="39"/>
      <c r="P3767" s="39">
        <v>20</v>
      </c>
      <c r="Q3767" s="39">
        <v>4</v>
      </c>
      <c r="R3767" s="39">
        <v>41</v>
      </c>
      <c r="S3767" s="39">
        <v>8</v>
      </c>
      <c r="T3767" s="39">
        <v>0</v>
      </c>
      <c r="U3767" s="39">
        <v>8</v>
      </c>
      <c r="V3767" s="39">
        <v>0</v>
      </c>
    </row>
    <row r="3768" spans="1:22" x14ac:dyDescent="0.3">
      <c r="A3768" s="22">
        <f>VLOOKUP(lex_jul_2014[[#This Row],[Locationid]],[1]LibPAS_data!$A$2:$D$264,4,FALSE)</f>
        <v>2934</v>
      </c>
      <c r="B3768" s="10" t="str">
        <f>TEXT(C3768,"yyyy")&amp;"-"&amp;"Q"&amp;LOOKUP(MONTH(C3768),{1,4,7,10},{1,2,3,4})</f>
        <v>2017-Q1</v>
      </c>
      <c r="C3768" s="19">
        <v>42795</v>
      </c>
      <c r="D3768" s="7">
        <f>YEAR(DATE(YEAR(lex_jul_2014[[#This Row],[Date]]),MONTH(lex_jul_2014[[#This Row],[Date]])+6,1))</f>
        <v>2017</v>
      </c>
      <c r="E3768" s="39" t="str">
        <f>TEXT(lex_jul_2014[[#This Row],[Date]],"YYYY")</f>
        <v>2017</v>
      </c>
      <c r="F3768" s="39" t="str">
        <f>TEXT(lex_jul_2014[[#This Row],[Date]],"MMM")</f>
        <v>Mar</v>
      </c>
      <c r="G3768" s="28" t="str">
        <f>VLOOKUP(K3768,[1]LibPAS_data!$A$2:$C$600,3,FALSE)</f>
        <v>Greenlee</v>
      </c>
      <c r="H3768" s="39">
        <v>14471</v>
      </c>
      <c r="I3768" s="7" t="s">
        <v>74</v>
      </c>
      <c r="J3768" s="28" t="str">
        <f>VLOOKUP(K3768,[1]LibPAS_data!$A$2:$C$601,2,FALSE)</f>
        <v>Morenci Community Library</v>
      </c>
      <c r="K3768" s="13" t="s">
        <v>213</v>
      </c>
      <c r="M3768" s="39" t="s">
        <v>266</v>
      </c>
      <c r="N3768" s="39"/>
      <c r="O3768" s="39"/>
      <c r="P3768" s="39">
        <v>0</v>
      </c>
      <c r="Q3768" s="39">
        <v>0</v>
      </c>
      <c r="R3768" s="39">
        <v>0</v>
      </c>
      <c r="S3768" s="39">
        <v>0</v>
      </c>
      <c r="T3768" s="39">
        <v>0</v>
      </c>
      <c r="U3768" s="39">
        <v>0</v>
      </c>
      <c r="V3768" s="39">
        <v>0</v>
      </c>
    </row>
    <row r="3769" spans="1:22" x14ac:dyDescent="0.3">
      <c r="A3769" s="22">
        <f>VLOOKUP(lex_jul_2014[[#This Row],[Locationid]],[1]LibPAS_data!$A$2:$D$264,4,FALSE)</f>
        <v>2461</v>
      </c>
      <c r="B3769" s="10" t="str">
        <f>TEXT(C3769,"yyyy")&amp;"-"&amp;"Q"&amp;LOOKUP(MONTH(C3769),{1,4,7,10},{1,2,3,4})</f>
        <v>2017-Q1</v>
      </c>
      <c r="C3769" s="19">
        <v>42795</v>
      </c>
      <c r="D3769" s="7">
        <f>YEAR(DATE(YEAR(lex_jul_2014[[#This Row],[Date]]),MONTH(lex_jul_2014[[#This Row],[Date]])+6,1))</f>
        <v>2017</v>
      </c>
      <c r="E3769" s="39" t="str">
        <f>TEXT(lex_jul_2014[[#This Row],[Date]],"YYYY")</f>
        <v>2017</v>
      </c>
      <c r="F3769" s="39" t="str">
        <f>TEXT(lex_jul_2014[[#This Row],[Date]],"MMM")</f>
        <v>Mar</v>
      </c>
      <c r="G3769" s="28" t="str">
        <f>VLOOKUP(K3769,[1]LibPAS_data!$A$2:$C$600,3,FALSE)</f>
        <v>Navajo</v>
      </c>
      <c r="H3769" s="39">
        <v>6128</v>
      </c>
      <c r="I3769" s="7" t="s">
        <v>124</v>
      </c>
      <c r="J3769" s="28" t="str">
        <f>VLOOKUP(K3769,[1]LibPAS_data!$A$2:$C$601,2,FALSE)</f>
        <v>Navajo County Library District</v>
      </c>
      <c r="K3769" s="11" t="s">
        <v>214</v>
      </c>
      <c r="M3769" s="39" t="s">
        <v>266</v>
      </c>
      <c r="N3769" s="39"/>
      <c r="O3769" s="39"/>
      <c r="P3769" s="39">
        <v>17</v>
      </c>
      <c r="Q3769" s="39">
        <v>1</v>
      </c>
      <c r="R3769" s="39">
        <v>31</v>
      </c>
      <c r="S3769" s="39">
        <v>19</v>
      </c>
      <c r="T3769" s="39">
        <v>0</v>
      </c>
      <c r="U3769" s="39">
        <v>0</v>
      </c>
      <c r="V3769" s="39">
        <v>0</v>
      </c>
    </row>
    <row r="3770" spans="1:22" x14ac:dyDescent="0.3">
      <c r="A3770" s="22">
        <f>VLOOKUP(lex_jul_2014[[#This Row],[Locationid]],[1]LibPAS_data!$A$2:$D$264,4,FALSE)</f>
        <v>19768</v>
      </c>
      <c r="B3770" s="10" t="str">
        <f>TEXT(C3770,"yyyy")&amp;"-"&amp;"Q"&amp;LOOKUP(MONTH(C3770),{1,4,7,10},{1,2,3,4})</f>
        <v>2017-Q1</v>
      </c>
      <c r="C3770" s="19">
        <v>42795</v>
      </c>
      <c r="D3770" s="7">
        <f>YEAR(DATE(YEAR(lex_jul_2014[[#This Row],[Date]]),MONTH(lex_jul_2014[[#This Row],[Date]])+6,1))</f>
        <v>2017</v>
      </c>
      <c r="E3770" s="39" t="str">
        <f>TEXT(lex_jul_2014[[#This Row],[Date]],"YYYY")</f>
        <v>2017</v>
      </c>
      <c r="F3770" s="39" t="str">
        <f>TEXT(lex_jul_2014[[#This Row],[Date]],"MMM")</f>
        <v>Mar</v>
      </c>
      <c r="G3770" s="28" t="str">
        <f>VLOOKUP(K3770,[1]LibPAS_data!$A$2:$C$600,3,FALSE)</f>
        <v>Apache</v>
      </c>
      <c r="H3770" s="39">
        <v>14548</v>
      </c>
      <c r="I3770" s="7" t="s">
        <v>115</v>
      </c>
      <c r="J3770" s="28" t="str">
        <f>VLOOKUP(K3770,[1]LibPAS_data!$A$2:$C$601,2,FALSE)</f>
        <v>Navajo Nation Library System</v>
      </c>
      <c r="K3770" s="13" t="s">
        <v>216</v>
      </c>
      <c r="M3770" s="39" t="s">
        <v>266</v>
      </c>
      <c r="N3770" s="39"/>
      <c r="O3770" s="39"/>
      <c r="P3770" s="39">
        <v>0</v>
      </c>
      <c r="Q3770" s="39">
        <v>0</v>
      </c>
      <c r="R3770" s="39">
        <v>0</v>
      </c>
      <c r="S3770" s="39">
        <v>0</v>
      </c>
      <c r="T3770" s="39">
        <v>0</v>
      </c>
      <c r="U3770" s="39">
        <v>0</v>
      </c>
      <c r="V3770" s="39">
        <v>0</v>
      </c>
    </row>
    <row r="3771" spans="1:22" x14ac:dyDescent="0.3">
      <c r="A3771" s="22">
        <f>VLOOKUP(lex_jul_2014[[#This Row],[Locationid]],[1]LibPAS_data!$A$2:$D$264,4,FALSE)</f>
        <v>23601</v>
      </c>
      <c r="B3771" s="10" t="str">
        <f>TEXT(C3771,"yyyy")&amp;"-"&amp;"Q"&amp;LOOKUP(MONTH(C3771),{1,4,7,10},{1,2,3,4})</f>
        <v>2017-Q1</v>
      </c>
      <c r="C3771" s="19">
        <v>42795</v>
      </c>
      <c r="D3771" s="7">
        <f>YEAR(DATE(YEAR(lex_jul_2014[[#This Row],[Date]]),MONTH(lex_jul_2014[[#This Row],[Date]])+6,1))</f>
        <v>2017</v>
      </c>
      <c r="E3771" s="39" t="str">
        <f>TEXT(lex_jul_2014[[#This Row],[Date]],"YYYY")</f>
        <v>2017</v>
      </c>
      <c r="F3771" s="39" t="str">
        <f>TEXT(lex_jul_2014[[#This Row],[Date]],"MMM")</f>
        <v>Mar</v>
      </c>
      <c r="G3771" s="28" t="str">
        <f>VLOOKUP(K3771,[1]LibPAS_data!$A$2:$C$600,3,FALSE)</f>
        <v>Santa Cruz</v>
      </c>
      <c r="H3771" s="39">
        <v>14515</v>
      </c>
      <c r="I3771" s="7" t="s">
        <v>137</v>
      </c>
      <c r="J3771" s="28" t="str">
        <f>VLOOKUP(K3771,[1]LibPAS_data!$A$2:$C$601,2,FALSE)</f>
        <v>Nogales/Santa Cruz County Public Library</v>
      </c>
      <c r="K3771" s="11" t="s">
        <v>215</v>
      </c>
      <c r="M3771" s="39" t="s">
        <v>266</v>
      </c>
      <c r="N3771" s="39"/>
      <c r="O3771" s="39"/>
      <c r="P3771" s="39">
        <v>0</v>
      </c>
      <c r="Q3771" s="39">
        <v>0</v>
      </c>
      <c r="R3771" s="39">
        <v>0</v>
      </c>
      <c r="S3771" s="39">
        <v>0</v>
      </c>
      <c r="T3771" s="39">
        <v>0</v>
      </c>
      <c r="U3771" s="39">
        <v>0</v>
      </c>
      <c r="V3771" s="39">
        <v>0</v>
      </c>
    </row>
    <row r="3772" spans="1:22" x14ac:dyDescent="0.3">
      <c r="A3772" s="22" t="e">
        <f>VLOOKUP(lex_jul_2014[[#This Row],[Locationid]],[1]LibPAS_data!$A$2:$D$264,4,FALSE)</f>
        <v>#N/A</v>
      </c>
      <c r="B3772" s="10" t="str">
        <f>TEXT(C3772,"yyyy")&amp;"-"&amp;"Q"&amp;LOOKUP(MONTH(C3772),{1,4,7,10},{1,2,3,4})</f>
        <v>2017-Q1</v>
      </c>
      <c r="C3772" s="19">
        <v>42795</v>
      </c>
      <c r="D3772" s="7">
        <f>YEAR(DATE(YEAR(lex_jul_2014[[#This Row],[Date]]),MONTH(lex_jul_2014[[#This Row],[Date]])+6,1))</f>
        <v>2017</v>
      </c>
      <c r="E3772" s="39" t="str">
        <f>TEXT(lex_jul_2014[[#This Row],[Date]],"YYYY")</f>
        <v>2017</v>
      </c>
      <c r="F3772" s="39" t="str">
        <f>TEXT(lex_jul_2014[[#This Row],[Date]],"MMM")</f>
        <v>Mar</v>
      </c>
      <c r="G3772" s="28" t="str">
        <f>VLOOKUP(K3772,[1]LibPAS_data!$A$2:$C$600,3,FALSE)</f>
        <v>Maricopa</v>
      </c>
      <c r="H3772" s="39">
        <v>14488</v>
      </c>
      <c r="I3772" s="7" t="s">
        <v>282</v>
      </c>
      <c r="J3772" s="28" t="str">
        <f>VLOOKUP(K3772,[1]LibPAS_data!$A$2:$C$601,2,FALSE)</f>
        <v>Northwest Regional Library</v>
      </c>
      <c r="K3772" s="13" t="s">
        <v>286</v>
      </c>
      <c r="M3772" s="39" t="s">
        <v>266</v>
      </c>
      <c r="N3772" s="39"/>
      <c r="O3772" s="39"/>
      <c r="P3772" s="39">
        <v>0</v>
      </c>
      <c r="Q3772" s="39">
        <v>0</v>
      </c>
      <c r="R3772" s="39">
        <v>0</v>
      </c>
      <c r="S3772" s="39">
        <v>0</v>
      </c>
      <c r="T3772" s="39">
        <v>0</v>
      </c>
      <c r="U3772" s="39">
        <v>0</v>
      </c>
      <c r="V3772" s="39">
        <v>0</v>
      </c>
    </row>
    <row r="3773" spans="1:22" x14ac:dyDescent="0.3">
      <c r="A3773" s="22" t="e">
        <f>VLOOKUP(lex_jul_2014[[#This Row],[Locationid]],[1]LibPAS_data!$A$2:$D$264,4,FALSE)</f>
        <v>#N/A</v>
      </c>
      <c r="B3773" s="10" t="str">
        <f>TEXT(C3773,"yyyy")&amp;"-"&amp;"Q"&amp;LOOKUP(MONTH(C3773),{1,4,7,10},{1,2,3,4})</f>
        <v>2017-Q1</v>
      </c>
      <c r="C3773" s="19">
        <v>42795</v>
      </c>
      <c r="D3773" s="7">
        <f>YEAR(DATE(YEAR(lex_jul_2014[[#This Row],[Date]]),MONTH(lex_jul_2014[[#This Row],[Date]])+6,1))</f>
        <v>2017</v>
      </c>
      <c r="E3773" s="39" t="str">
        <f>TEXT(lex_jul_2014[[#This Row],[Date]],"YYYY")</f>
        <v>2017</v>
      </c>
      <c r="F3773" s="39" t="str">
        <f>TEXT(lex_jul_2014[[#This Row],[Date]],"MMM")</f>
        <v>Mar</v>
      </c>
      <c r="G3773" s="28" t="str">
        <f>VLOOKUP(K3773,[1]LibPAS_data!$A$2:$C$600,3,FALSE)</f>
        <v>Pinal</v>
      </c>
      <c r="H3773" s="39">
        <v>13840</v>
      </c>
      <c r="I3773" s="7" t="s">
        <v>23</v>
      </c>
      <c r="J3773" s="28" t="str">
        <f>VLOOKUP(K3773,[1]LibPAS_data!$A$2:$C$601,2,FALSE)</f>
        <v>Oracle Public Library</v>
      </c>
      <c r="K3773" s="11" t="s">
        <v>217</v>
      </c>
      <c r="M3773" s="39" t="s">
        <v>266</v>
      </c>
      <c r="N3773" s="39"/>
      <c r="O3773" s="39"/>
      <c r="P3773" s="39">
        <v>0</v>
      </c>
      <c r="Q3773" s="39">
        <v>0</v>
      </c>
      <c r="R3773" s="39">
        <v>0</v>
      </c>
      <c r="S3773" s="39">
        <v>0</v>
      </c>
      <c r="T3773" s="39">
        <v>0</v>
      </c>
      <c r="U3773" s="39">
        <v>0</v>
      </c>
      <c r="V3773" s="39">
        <v>0</v>
      </c>
    </row>
    <row r="3774" spans="1:22" x14ac:dyDescent="0.3">
      <c r="A3774" s="22" t="e">
        <f>VLOOKUP(lex_jul_2014[[#This Row],[Locationid]],[1]LibPAS_data!$A$2:$D$264,4,FALSE)</f>
        <v>#N/A</v>
      </c>
      <c r="B3774" s="10" t="str">
        <f>TEXT(C3774,"yyyy")&amp;"-"&amp;"Q"&amp;LOOKUP(MONTH(C3774),{1,4,7,10},{1,2,3,4})</f>
        <v>2017-Q1</v>
      </c>
      <c r="C3774" s="19">
        <v>42795</v>
      </c>
      <c r="D3774" s="7">
        <f>YEAR(DATE(YEAR(lex_jul_2014[[#This Row],[Date]]),MONTH(lex_jul_2014[[#This Row],[Date]])+6,1))</f>
        <v>2017</v>
      </c>
      <c r="E3774" s="39" t="str">
        <f>TEXT(lex_jul_2014[[#This Row],[Date]],"YYYY")</f>
        <v>2017</v>
      </c>
      <c r="F3774" s="39" t="str">
        <f>TEXT(lex_jul_2014[[#This Row],[Date]],"MMM")</f>
        <v>Mar</v>
      </c>
      <c r="G3774" s="28" t="str">
        <f>VLOOKUP(K3774,[1]LibPAS_data!$A$2:$C$600,3,FALSE)</f>
        <v>Pinal</v>
      </c>
      <c r="H3774" s="39">
        <v>14513</v>
      </c>
      <c r="I3774" s="7" t="s">
        <v>135</v>
      </c>
      <c r="J3774" s="28" t="str">
        <f>VLOOKUP(K3774,[1]LibPAS_data!$A$2:$C$601,2,FALSE)</f>
        <v>Oro Valley Public Library</v>
      </c>
      <c r="K3774" s="13" t="s">
        <v>218</v>
      </c>
      <c r="M3774" s="39" t="s">
        <v>266</v>
      </c>
      <c r="N3774" s="39"/>
      <c r="O3774" s="39"/>
      <c r="P3774" s="39">
        <v>0</v>
      </c>
      <c r="Q3774" s="39">
        <v>0</v>
      </c>
      <c r="R3774" s="39">
        <v>0</v>
      </c>
      <c r="S3774" s="39">
        <v>0</v>
      </c>
      <c r="T3774" s="39">
        <v>0</v>
      </c>
      <c r="U3774" s="39">
        <v>0</v>
      </c>
      <c r="V3774" s="39">
        <v>0</v>
      </c>
    </row>
    <row r="3775" spans="1:22" x14ac:dyDescent="0.3">
      <c r="A3775" s="22" t="str">
        <f>VLOOKUP(lex_jul_2014[[#This Row],[Locationid]],[1]LibPAS_data!$A$2:$D$264,4,FALSE)</f>
        <v>N/A</v>
      </c>
      <c r="B3775" s="10" t="str">
        <f>TEXT(C3775,"yyyy")&amp;"-"&amp;"Q"&amp;LOOKUP(MONTH(C3775),{1,4,7,10},{1,2,3,4})</f>
        <v>2017-Q1</v>
      </c>
      <c r="C3775" s="19">
        <v>42795</v>
      </c>
      <c r="D3775" s="7">
        <f>YEAR(DATE(YEAR(lex_jul_2014[[#This Row],[Date]]),MONTH(lex_jul_2014[[#This Row],[Date]])+6,1))</f>
        <v>2017</v>
      </c>
      <c r="E3775" s="39" t="str">
        <f>TEXT(lex_jul_2014[[#This Row],[Date]],"YYYY")</f>
        <v>2017</v>
      </c>
      <c r="F3775" s="39" t="str">
        <f>TEXT(lex_jul_2014[[#This Row],[Date]],"MMM")</f>
        <v>Mar</v>
      </c>
      <c r="G3775" s="28" t="str">
        <f>VLOOKUP(K3775,[1]LibPAS_data!$A$2:$C$600,3,FALSE)</f>
        <v>Coconino</v>
      </c>
      <c r="H3775" s="39">
        <v>14453</v>
      </c>
      <c r="I3775" s="7" t="s">
        <v>64</v>
      </c>
      <c r="J3775" s="28" t="str">
        <f>VLOOKUP(K3775,[1]LibPAS_data!$A$2:$C$601,2,FALSE)</f>
        <v>Page Public Library</v>
      </c>
      <c r="K3775" s="11" t="s">
        <v>219</v>
      </c>
      <c r="M3775" s="39" t="s">
        <v>266</v>
      </c>
      <c r="N3775" s="39"/>
      <c r="O3775" s="39"/>
      <c r="P3775" s="39">
        <v>2</v>
      </c>
      <c r="Q3775" s="39">
        <v>1</v>
      </c>
      <c r="R3775" s="39">
        <v>4</v>
      </c>
      <c r="S3775" s="39">
        <v>0</v>
      </c>
      <c r="T3775" s="39">
        <v>1</v>
      </c>
      <c r="U3775" s="39">
        <v>0</v>
      </c>
      <c r="V3775" s="39">
        <v>0</v>
      </c>
    </row>
    <row r="3776" spans="1:22" x14ac:dyDescent="0.3">
      <c r="A3776" s="22">
        <f>VLOOKUP(lex_jul_2014[[#This Row],[Locationid]],[1]LibPAS_data!$A$2:$D$264,4,FALSE)</f>
        <v>10834</v>
      </c>
      <c r="B3776" s="10" t="str">
        <f>TEXT(C3776,"yyyy")&amp;"-"&amp;"Q"&amp;LOOKUP(MONTH(C3776),{1,4,7,10},{1,2,3,4})</f>
        <v>2017-Q1</v>
      </c>
      <c r="C3776" s="19">
        <v>42795</v>
      </c>
      <c r="D3776" s="7">
        <f>YEAR(DATE(YEAR(lex_jul_2014[[#This Row],[Date]]),MONTH(lex_jul_2014[[#This Row],[Date]])+6,1))</f>
        <v>2017</v>
      </c>
      <c r="E3776" s="39" t="str">
        <f>TEXT(lex_jul_2014[[#This Row],[Date]],"YYYY")</f>
        <v>2017</v>
      </c>
      <c r="F3776" s="39" t="str">
        <f>TEXT(lex_jul_2014[[#This Row],[Date]],"MMM")</f>
        <v>Mar</v>
      </c>
      <c r="G3776" s="28" t="str">
        <f>VLOOKUP(K3776,[1]LibPAS_data!$A$2:$C$600,3,FALSE)</f>
        <v>La Paz</v>
      </c>
      <c r="H3776" s="39">
        <v>14472</v>
      </c>
      <c r="I3776" s="7" t="s">
        <v>301</v>
      </c>
      <c r="J3776" s="28" t="str">
        <f>VLOOKUP(K3776,[1]LibPAS_data!$A$2:$C$601,2,FALSE)</f>
        <v>Parker Public Library</v>
      </c>
      <c r="K3776" s="13" t="s">
        <v>300</v>
      </c>
      <c r="M3776" s="39" t="s">
        <v>266</v>
      </c>
      <c r="N3776" s="39"/>
      <c r="O3776" s="39"/>
      <c r="P3776" s="39">
        <v>0</v>
      </c>
      <c r="Q3776" s="39">
        <v>0</v>
      </c>
      <c r="R3776" s="39">
        <v>0</v>
      </c>
      <c r="S3776" s="39">
        <v>0</v>
      </c>
      <c r="T3776" s="39">
        <v>0</v>
      </c>
      <c r="U3776" s="39">
        <v>0</v>
      </c>
      <c r="V3776" s="39">
        <v>0</v>
      </c>
    </row>
    <row r="3777" spans="1:22" x14ac:dyDescent="0.3">
      <c r="A3777" s="22">
        <f>VLOOKUP(lex_jul_2014[[#This Row],[Locationid]],[1]LibPAS_data!$A$2:$D$264,4,FALSE)</f>
        <v>811</v>
      </c>
      <c r="B3777" s="10" t="str">
        <f>TEXT(C3777,"yyyy")&amp;"-"&amp;"Q"&amp;LOOKUP(MONTH(C3777),{1,4,7,10},{1,2,3,4})</f>
        <v>2017-Q1</v>
      </c>
      <c r="C3777" s="19">
        <v>42795</v>
      </c>
      <c r="D3777" s="7">
        <f>YEAR(DATE(YEAR(lex_jul_2014[[#This Row],[Date]]),MONTH(lex_jul_2014[[#This Row],[Date]])+6,1))</f>
        <v>2017</v>
      </c>
      <c r="E3777" s="39" t="str">
        <f>TEXT(lex_jul_2014[[#This Row],[Date]],"YYYY")</f>
        <v>2017</v>
      </c>
      <c r="F3777" s="39" t="str">
        <f>TEXT(lex_jul_2014[[#This Row],[Date]],"MMM")</f>
        <v>Mar</v>
      </c>
      <c r="G3777" s="28" t="str">
        <f>VLOOKUP(K3777,[1]LibPAS_data!$A$2:$C$600,3,FALSE)</f>
        <v>Santa Cruz</v>
      </c>
      <c r="H3777" s="39">
        <v>14516</v>
      </c>
      <c r="I3777" s="7" t="s">
        <v>139</v>
      </c>
      <c r="J3777" s="28" t="str">
        <f>VLOOKUP(K3777,[1]LibPAS_data!$A$2:$C$601,2,FALSE)</f>
        <v>Patagonia Public Library</v>
      </c>
      <c r="K3777" s="11" t="s">
        <v>220</v>
      </c>
      <c r="M3777" s="39" t="s">
        <v>266</v>
      </c>
      <c r="N3777" s="39"/>
      <c r="O3777" s="39"/>
      <c r="P3777" s="39">
        <v>0</v>
      </c>
      <c r="Q3777" s="39">
        <v>0</v>
      </c>
      <c r="R3777" s="39">
        <v>0</v>
      </c>
      <c r="S3777" s="39">
        <v>0</v>
      </c>
      <c r="T3777" s="39">
        <v>0</v>
      </c>
      <c r="U3777" s="39">
        <v>0</v>
      </c>
      <c r="V3777" s="39">
        <v>0</v>
      </c>
    </row>
    <row r="3778" spans="1:22" x14ac:dyDescent="0.3">
      <c r="A3778" s="22">
        <f>VLOOKUP(lex_jul_2014[[#This Row],[Locationid]],[1]LibPAS_data!$A$2:$D$264,4,FALSE)</f>
        <v>13597</v>
      </c>
      <c r="B3778" s="10" t="str">
        <f>TEXT(C3778,"yyyy")&amp;"-"&amp;"Q"&amp;LOOKUP(MONTH(C3778),{1,4,7,10},{1,2,3,4})</f>
        <v>2017-Q1</v>
      </c>
      <c r="C3778" s="19">
        <v>42795</v>
      </c>
      <c r="D3778" s="7">
        <f>YEAR(DATE(YEAR(lex_jul_2014[[#This Row],[Date]]),MONTH(lex_jul_2014[[#This Row],[Date]])+6,1))</f>
        <v>2017</v>
      </c>
      <c r="E3778" s="39" t="str">
        <f>TEXT(lex_jul_2014[[#This Row],[Date]],"YYYY")</f>
        <v>2017</v>
      </c>
      <c r="F3778" s="39" t="str">
        <f>TEXT(lex_jul_2014[[#This Row],[Date]],"MMM")</f>
        <v>Mar</v>
      </c>
      <c r="G3778" s="28" t="str">
        <f>VLOOKUP(K3778,[1]LibPAS_data!$A$2:$C$600,3,FALSE)</f>
        <v>Gila</v>
      </c>
      <c r="H3778" s="39">
        <v>14462</v>
      </c>
      <c r="I3778" s="7" t="s">
        <v>89</v>
      </c>
      <c r="J3778" s="28" t="str">
        <f>VLOOKUP(K3778,[1]LibPAS_data!$A$2:$C$601,2,FALSE)</f>
        <v>Payson Public Library</v>
      </c>
      <c r="K3778" s="13" t="s">
        <v>221</v>
      </c>
      <c r="M3778" s="39" t="s">
        <v>266</v>
      </c>
      <c r="N3778" s="39"/>
      <c r="O3778" s="39"/>
      <c r="P3778" s="39">
        <v>0</v>
      </c>
      <c r="Q3778" s="39">
        <v>0</v>
      </c>
      <c r="R3778" s="39">
        <v>0</v>
      </c>
      <c r="S3778" s="39">
        <v>0</v>
      </c>
      <c r="T3778" s="39">
        <v>0</v>
      </c>
      <c r="U3778" s="39">
        <v>0</v>
      </c>
      <c r="V3778" s="39">
        <v>0</v>
      </c>
    </row>
    <row r="3779" spans="1:22" x14ac:dyDescent="0.3">
      <c r="A3779" s="22">
        <f>VLOOKUP(lex_jul_2014[[#This Row],[Locationid]],[1]LibPAS_data!$A$2:$D$264,4,FALSE)</f>
        <v>109952</v>
      </c>
      <c r="B3779" s="10" t="str">
        <f>TEXT(C3779,"yyyy")&amp;"-"&amp;"Q"&amp;LOOKUP(MONTH(C3779),{1,4,7,10},{1,2,3,4})</f>
        <v>2017-Q1</v>
      </c>
      <c r="C3779" s="19">
        <v>42795</v>
      </c>
      <c r="D3779" s="7">
        <f>YEAR(DATE(YEAR(lex_jul_2014[[#This Row],[Date]]),MONTH(lex_jul_2014[[#This Row],[Date]])+6,1))</f>
        <v>2017</v>
      </c>
      <c r="E3779" s="39" t="str">
        <f>TEXT(lex_jul_2014[[#This Row],[Date]],"YYYY")</f>
        <v>2017</v>
      </c>
      <c r="F3779" s="39" t="str">
        <f>TEXT(lex_jul_2014[[#This Row],[Date]],"MMM")</f>
        <v>Mar</v>
      </c>
      <c r="G3779" s="28" t="str">
        <f>VLOOKUP(K3779,[1]LibPAS_data!$A$2:$C$600,3,FALSE)</f>
        <v>Maricopa</v>
      </c>
      <c r="H3779" s="39">
        <v>14480</v>
      </c>
      <c r="I3779" s="7" t="s">
        <v>109</v>
      </c>
      <c r="J3779" s="28" t="str">
        <f>VLOOKUP(K3779,[1]LibPAS_data!$A$2:$C$601,2,FALSE)</f>
        <v>Peoria Public Library</v>
      </c>
      <c r="K3779" s="11" t="s">
        <v>222</v>
      </c>
      <c r="M3779" s="39" t="s">
        <v>266</v>
      </c>
      <c r="N3779" s="39"/>
      <c r="O3779" s="39"/>
      <c r="P3779" s="39">
        <v>0</v>
      </c>
      <c r="Q3779" s="39">
        <v>0</v>
      </c>
      <c r="R3779" s="39">
        <v>0</v>
      </c>
      <c r="S3779" s="39">
        <v>0</v>
      </c>
      <c r="T3779" s="39">
        <v>0</v>
      </c>
      <c r="U3779" s="39">
        <v>0</v>
      </c>
      <c r="V3779" s="39">
        <v>0</v>
      </c>
    </row>
    <row r="3780" spans="1:22" x14ac:dyDescent="0.3">
      <c r="A3780" s="22">
        <f>VLOOKUP(lex_jul_2014[[#This Row],[Locationid]],[1]LibPAS_data!$A$2:$D$264,4,FALSE)</f>
        <v>943450</v>
      </c>
      <c r="B3780" s="10" t="str">
        <f>TEXT(C3780,"yyyy")&amp;"-"&amp;"Q"&amp;LOOKUP(MONTH(C3780),{1,4,7,10},{1,2,3,4})</f>
        <v>2017-Q1</v>
      </c>
      <c r="C3780" s="19">
        <v>42795</v>
      </c>
      <c r="D3780" s="7">
        <f>YEAR(DATE(YEAR(lex_jul_2014[[#This Row],[Date]]),MONTH(lex_jul_2014[[#This Row],[Date]])+6,1))</f>
        <v>2017</v>
      </c>
      <c r="E3780" s="39" t="str">
        <f>TEXT(lex_jul_2014[[#This Row],[Date]],"YYYY")</f>
        <v>2017</v>
      </c>
      <c r="F3780" s="39" t="str">
        <f>TEXT(lex_jul_2014[[#This Row],[Date]],"MMM")</f>
        <v>Mar</v>
      </c>
      <c r="G3780" s="28" t="str">
        <f>VLOOKUP(K3780,[1]LibPAS_data!$A$2:$C$600,3,FALSE)</f>
        <v>Maricopa</v>
      </c>
      <c r="H3780" s="39">
        <v>5773</v>
      </c>
      <c r="I3780" s="7" t="s">
        <v>107</v>
      </c>
      <c r="J3780" s="28" t="str">
        <f>VLOOKUP(K3780,[1]LibPAS_data!$A$2:$C$601,2,FALSE)</f>
        <v>Phoenix Public Library</v>
      </c>
      <c r="K3780" s="13" t="s">
        <v>223</v>
      </c>
      <c r="M3780" s="39" t="s">
        <v>266</v>
      </c>
      <c r="N3780" s="39"/>
      <c r="O3780" s="39"/>
      <c r="P3780" s="39">
        <v>90</v>
      </c>
      <c r="Q3780" s="39">
        <v>13</v>
      </c>
      <c r="R3780" s="39">
        <v>183</v>
      </c>
      <c r="S3780" s="39">
        <v>29</v>
      </c>
      <c r="T3780" s="39">
        <v>15</v>
      </c>
      <c r="U3780" s="39">
        <v>12</v>
      </c>
      <c r="V3780" s="39">
        <v>6</v>
      </c>
    </row>
    <row r="3781" spans="1:22" x14ac:dyDescent="0.3">
      <c r="A3781" s="22">
        <f>VLOOKUP(lex_jul_2014[[#This Row],[Locationid]],[1]LibPAS_data!$A$2:$D$264,4,FALSE)</f>
        <v>405419</v>
      </c>
      <c r="B3781" s="10" t="str">
        <f>TEXT(C3781,"yyyy")&amp;"-"&amp;"Q"&amp;LOOKUP(MONTH(C3781),{1,4,7,10},{1,2,3,4})</f>
        <v>2017-Q1</v>
      </c>
      <c r="C3781" s="19">
        <v>42795</v>
      </c>
      <c r="D3781" s="7">
        <f>YEAR(DATE(YEAR(lex_jul_2014[[#This Row],[Date]]),MONTH(lex_jul_2014[[#This Row],[Date]])+6,1))</f>
        <v>2017</v>
      </c>
      <c r="E3781" s="39" t="str">
        <f>TEXT(lex_jul_2014[[#This Row],[Date]],"YYYY")</f>
        <v>2017</v>
      </c>
      <c r="F3781" s="39" t="str">
        <f>TEXT(lex_jul_2014[[#This Row],[Date]],"MMM")</f>
        <v>Mar</v>
      </c>
      <c r="G3781" s="28" t="str">
        <f>VLOOKUP(K3781,[1]LibPAS_data!$A$2:$C$600,3,FALSE)</f>
        <v>Pima</v>
      </c>
      <c r="H3781" s="39">
        <v>5042</v>
      </c>
      <c r="I3781" s="7" t="s">
        <v>136</v>
      </c>
      <c r="J3781" s="28" t="str">
        <f>VLOOKUP(K3781,[1]LibPAS_data!$A$2:$C$601,2,FALSE)</f>
        <v>Pima County Public Library</v>
      </c>
      <c r="K3781" s="11" t="s">
        <v>225</v>
      </c>
      <c r="M3781" s="39" t="s">
        <v>266</v>
      </c>
      <c r="N3781" s="39"/>
      <c r="O3781" s="39"/>
      <c r="P3781" s="39">
        <v>183</v>
      </c>
      <c r="Q3781" s="39">
        <v>35</v>
      </c>
      <c r="R3781" s="39">
        <v>449</v>
      </c>
      <c r="S3781" s="39">
        <v>142</v>
      </c>
      <c r="T3781" s="39">
        <v>65</v>
      </c>
      <c r="U3781" s="39">
        <v>45</v>
      </c>
      <c r="V3781" s="39">
        <v>10</v>
      </c>
    </row>
    <row r="3782" spans="1:22" x14ac:dyDescent="0.3">
      <c r="A3782" s="22" t="e">
        <f>VLOOKUP(lex_jul_2014[[#This Row],[Locationid]],[1]LibPAS_data!$A$2:$D$264,4,FALSE)</f>
        <v>#N/A</v>
      </c>
      <c r="B3782" s="10" t="str">
        <f>TEXT(C3782,"yyyy")&amp;"-"&amp;"Q"&amp;LOOKUP(MONTH(C3782),{1,4,7,10},{1,2,3,4})</f>
        <v>2017-Q1</v>
      </c>
      <c r="C3782" s="19">
        <v>42795</v>
      </c>
      <c r="D3782" s="7">
        <f>YEAR(DATE(YEAR(lex_jul_2014[[#This Row],[Date]]),MONTH(lex_jul_2014[[#This Row],[Date]])+6,1))</f>
        <v>2017</v>
      </c>
      <c r="E3782" s="39" t="str">
        <f>TEXT(lex_jul_2014[[#This Row],[Date]],"YYYY")</f>
        <v>2017</v>
      </c>
      <c r="F3782" s="39" t="str">
        <f>TEXT(lex_jul_2014[[#This Row],[Date]],"MMM")</f>
        <v>Mar</v>
      </c>
      <c r="G3782" s="28" t="str">
        <f>VLOOKUP(K3782,[1]LibPAS_data!$A$2:$C$600,3,FALSE)</f>
        <v>Yuma</v>
      </c>
      <c r="H3782" s="39">
        <v>14466</v>
      </c>
      <c r="I3782" s="7" t="s">
        <v>94</v>
      </c>
      <c r="J3782" s="28" t="str">
        <f>VLOOKUP(K3782,[1]LibPAS_data!$A$2:$C$601,2,FALSE)</f>
        <v>Heritage Branch Library</v>
      </c>
      <c r="K3782" s="13" t="s">
        <v>302</v>
      </c>
      <c r="M3782" s="39" t="s">
        <v>266</v>
      </c>
      <c r="N3782" s="39"/>
      <c r="O3782" s="39"/>
      <c r="P3782" s="39">
        <v>1</v>
      </c>
      <c r="Q3782" s="39">
        <v>0</v>
      </c>
      <c r="R3782" s="39">
        <v>1</v>
      </c>
      <c r="S3782" s="39">
        <v>3</v>
      </c>
      <c r="T3782" s="39">
        <v>0</v>
      </c>
      <c r="U3782" s="39">
        <v>0</v>
      </c>
      <c r="V3782" s="39">
        <v>0</v>
      </c>
    </row>
    <row r="3783" spans="1:22" x14ac:dyDescent="0.3">
      <c r="A3783" s="22">
        <f>VLOOKUP(lex_jul_2014[[#This Row],[Locationid]],[1]LibPAS_data!$A$2:$D$264,4,FALSE)</f>
        <v>8901</v>
      </c>
      <c r="B3783" s="10" t="str">
        <f>TEXT(C3783,"yyyy")&amp;"-"&amp;"Q"&amp;LOOKUP(MONTH(C3783),{1,4,7,10},{1,2,3,4})</f>
        <v>2017-Q1</v>
      </c>
      <c r="C3783" s="19">
        <v>42795</v>
      </c>
      <c r="D3783" s="7">
        <f>YEAR(DATE(YEAR(lex_jul_2014[[#This Row],[Date]]),MONTH(lex_jul_2014[[#This Row],[Date]])+6,1))</f>
        <v>2017</v>
      </c>
      <c r="E3783" s="39" t="str">
        <f>TEXT(lex_jul_2014[[#This Row],[Date]],"YYYY")</f>
        <v>2017</v>
      </c>
      <c r="F3783" s="39" t="str">
        <f>TEXT(lex_jul_2014[[#This Row],[Date]],"MMM")</f>
        <v>Mar</v>
      </c>
      <c r="G3783" s="28" t="str">
        <f>VLOOKUP(K3783,[1]LibPAS_data!$A$2:$C$600,3,FALSE)</f>
        <v>Pinal</v>
      </c>
      <c r="H3783" s="39">
        <v>13846</v>
      </c>
      <c r="I3783" s="7" t="s">
        <v>20</v>
      </c>
      <c r="J3783" s="28" t="str">
        <f>VLOOKUP(K3783,[1]LibPAS_data!$A$2:$C$601,2,FALSE)</f>
        <v>Pinal County Library District</v>
      </c>
      <c r="K3783" s="11" t="s">
        <v>226</v>
      </c>
      <c r="M3783" s="39" t="s">
        <v>266</v>
      </c>
      <c r="N3783" s="39"/>
      <c r="O3783" s="39"/>
      <c r="P3783" s="39">
        <v>4</v>
      </c>
      <c r="Q3783" s="39">
        <v>2</v>
      </c>
      <c r="R3783" s="39">
        <v>6</v>
      </c>
      <c r="S3783" s="39">
        <v>1</v>
      </c>
      <c r="T3783" s="39">
        <v>0</v>
      </c>
      <c r="U3783" s="39">
        <v>0</v>
      </c>
      <c r="V3783" s="39">
        <v>1</v>
      </c>
    </row>
    <row r="3784" spans="1:22" x14ac:dyDescent="0.3">
      <c r="A3784" s="22" t="e">
        <f>VLOOKUP(lex_jul_2014[[#This Row],[Locationid]],[1]LibPAS_data!$A$2:$D$264,4,FALSE)</f>
        <v>#N/A</v>
      </c>
      <c r="B3784" s="10" t="str">
        <f>TEXT(C3784,"yyyy")&amp;"-"&amp;"Q"&amp;LOOKUP(MONTH(C3784),{1,4,7,10},{1,2,3,4})</f>
        <v>2017-Q1</v>
      </c>
      <c r="C3784" s="19">
        <v>42795</v>
      </c>
      <c r="D3784" s="7">
        <f>YEAR(DATE(YEAR(lex_jul_2014[[#This Row],[Date]]),MONTH(lex_jul_2014[[#This Row],[Date]])+6,1))</f>
        <v>2017</v>
      </c>
      <c r="E3784" s="39" t="str">
        <f>TEXT(lex_jul_2014[[#This Row],[Date]],"YYYY")</f>
        <v>2017</v>
      </c>
      <c r="F3784" s="39" t="str">
        <f>TEXT(lex_jul_2014[[#This Row],[Date]],"MMM")</f>
        <v>Mar</v>
      </c>
      <c r="G3784" s="28" t="str">
        <f>VLOOKUP(K3784,[1]LibPAS_data!$A$2:$C$600,3,FALSE)</f>
        <v>Navajo</v>
      </c>
      <c r="H3784" s="39">
        <v>14500</v>
      </c>
      <c r="I3784" s="7" t="s">
        <v>127</v>
      </c>
      <c r="J3784" s="28" t="str">
        <f>VLOOKUP(K3784,[1]LibPAS_data!$A$2:$C$601,2,FALSE)</f>
        <v>Pinedale Public Library</v>
      </c>
      <c r="K3784" s="13" t="s">
        <v>227</v>
      </c>
      <c r="M3784" s="39" t="s">
        <v>266</v>
      </c>
      <c r="N3784" s="39"/>
      <c r="O3784" s="39"/>
      <c r="P3784" s="39">
        <v>0</v>
      </c>
      <c r="Q3784" s="39">
        <v>0</v>
      </c>
      <c r="R3784" s="39">
        <v>0</v>
      </c>
      <c r="S3784" s="39">
        <v>0</v>
      </c>
      <c r="T3784" s="39">
        <v>0</v>
      </c>
      <c r="U3784" s="39">
        <v>0</v>
      </c>
      <c r="V3784" s="39">
        <v>0</v>
      </c>
    </row>
    <row r="3785" spans="1:22" x14ac:dyDescent="0.3">
      <c r="A3785" s="22" t="e">
        <f>VLOOKUP(lex_jul_2014[[#This Row],[Locationid]],[1]LibPAS_data!$A$2:$D$264,4,FALSE)</f>
        <v>#N/A</v>
      </c>
      <c r="B3785" s="10" t="str">
        <f>TEXT(C3785,"yyyy")&amp;"-"&amp;"Q"&amp;LOOKUP(MONTH(C3785),{1,4,7,10},{1,2,3,4})</f>
        <v>2017-Q1</v>
      </c>
      <c r="C3785" s="19">
        <v>42795</v>
      </c>
      <c r="D3785" s="7">
        <f>YEAR(DATE(YEAR(lex_jul_2014[[#This Row],[Date]]),MONTH(lex_jul_2014[[#This Row],[Date]])+6,1))</f>
        <v>2017</v>
      </c>
      <c r="E3785" s="39" t="str">
        <f>TEXT(lex_jul_2014[[#This Row],[Date]],"YYYY")</f>
        <v>2017</v>
      </c>
      <c r="F3785" s="39" t="str">
        <f>TEXT(lex_jul_2014[[#This Row],[Date]],"MMM")</f>
        <v>Mar</v>
      </c>
      <c r="G3785" s="28" t="str">
        <f>VLOOKUP(K3785,[1]LibPAS_data!$A$2:$C$600,3,FALSE)</f>
        <v>Maricopa</v>
      </c>
      <c r="H3785" s="39">
        <v>14501</v>
      </c>
      <c r="I3785" s="7" t="s">
        <v>128</v>
      </c>
      <c r="J3785" s="28" t="str">
        <f>VLOOKUP(K3785,[1]LibPAS_data!$A$2:$C$601,2,FALSE)</f>
        <v>Hollyhock Branch Library</v>
      </c>
      <c r="K3785" s="11" t="s">
        <v>303</v>
      </c>
      <c r="M3785" s="39" t="s">
        <v>266</v>
      </c>
      <c r="N3785" s="39"/>
      <c r="O3785" s="39"/>
      <c r="P3785" s="39">
        <v>0</v>
      </c>
      <c r="Q3785" s="39">
        <v>0</v>
      </c>
      <c r="R3785" s="39">
        <v>0</v>
      </c>
      <c r="S3785" s="39">
        <v>0</v>
      </c>
      <c r="T3785" s="39">
        <v>0</v>
      </c>
      <c r="U3785" s="39">
        <v>0</v>
      </c>
      <c r="V3785" s="39">
        <v>0</v>
      </c>
    </row>
    <row r="3786" spans="1:22" x14ac:dyDescent="0.3">
      <c r="A3786" s="22">
        <f>VLOOKUP(lex_jul_2014[[#This Row],[Locationid]],[1]LibPAS_data!$A$2:$D$264,4,FALSE)</f>
        <v>29416</v>
      </c>
      <c r="B3786" s="10" t="str">
        <f>TEXT(C3786,"yyyy")&amp;"-"&amp;"Q"&amp;LOOKUP(MONTH(C3786),{1,4,7,10},{1,2,3,4})</f>
        <v>2017-Q1</v>
      </c>
      <c r="C3786" s="19">
        <v>42795</v>
      </c>
      <c r="D3786" s="7">
        <f>YEAR(DATE(YEAR(lex_jul_2014[[#This Row],[Date]]),MONTH(lex_jul_2014[[#This Row],[Date]])+6,1))</f>
        <v>2017</v>
      </c>
      <c r="E3786" s="39" t="str">
        <f>TEXT(lex_jul_2014[[#This Row],[Date]],"YYYY")</f>
        <v>2017</v>
      </c>
      <c r="F3786" s="39" t="str">
        <f>TEXT(lex_jul_2014[[#This Row],[Date]],"MMM")</f>
        <v>Mar</v>
      </c>
      <c r="G3786" s="28" t="str">
        <f>VLOOKUP(K3786,[1]LibPAS_data!$A$2:$C$600,3,FALSE)</f>
        <v>Yavapai</v>
      </c>
      <c r="H3786" s="39">
        <v>14524</v>
      </c>
      <c r="I3786" s="7" t="s">
        <v>48</v>
      </c>
      <c r="J3786" s="28" t="str">
        <f>VLOOKUP(K3786,[1]LibPAS_data!$A$2:$C$601,2,FALSE)</f>
        <v>Prescott Public Library</v>
      </c>
      <c r="K3786" s="13" t="s">
        <v>229</v>
      </c>
      <c r="M3786" s="39" t="s">
        <v>266</v>
      </c>
      <c r="N3786" s="39"/>
      <c r="O3786" s="39"/>
      <c r="P3786" s="39">
        <v>1</v>
      </c>
      <c r="Q3786" s="39">
        <v>1</v>
      </c>
      <c r="R3786" s="39">
        <v>0</v>
      </c>
      <c r="S3786" s="39">
        <v>0</v>
      </c>
      <c r="T3786" s="39">
        <v>0</v>
      </c>
      <c r="U3786" s="39">
        <v>0</v>
      </c>
      <c r="V3786" s="39">
        <v>0</v>
      </c>
    </row>
    <row r="3787" spans="1:22" x14ac:dyDescent="0.3">
      <c r="A3787" s="22">
        <f>VLOOKUP(lex_jul_2014[[#This Row],[Locationid]],[1]LibPAS_data!$A$2:$D$264,4,FALSE)</f>
        <v>22616</v>
      </c>
      <c r="B3787" s="10" t="str">
        <f>TEXT(C3787,"yyyy")&amp;"-"&amp;"Q"&amp;LOOKUP(MONTH(C3787),{1,4,7,10},{1,2,3,4})</f>
        <v>2017-Q1</v>
      </c>
      <c r="C3787" s="19">
        <v>42795</v>
      </c>
      <c r="D3787" s="7">
        <f>YEAR(DATE(YEAR(lex_jul_2014[[#This Row],[Date]]),MONTH(lex_jul_2014[[#This Row],[Date]])+6,1))</f>
        <v>2017</v>
      </c>
      <c r="E3787" s="39" t="str">
        <f>TEXT(lex_jul_2014[[#This Row],[Date]],"YYYY")</f>
        <v>2017</v>
      </c>
      <c r="F3787" s="39" t="str">
        <f>TEXT(lex_jul_2014[[#This Row],[Date]],"MMM")</f>
        <v>Mar</v>
      </c>
      <c r="G3787" s="28" t="str">
        <f>VLOOKUP(K3787,[1]LibPAS_data!$A$2:$C$600,3,FALSE)</f>
        <v>Yavapai</v>
      </c>
      <c r="H3787" s="39">
        <v>14519</v>
      </c>
      <c r="I3787" s="7" t="s">
        <v>45</v>
      </c>
      <c r="J3787" s="28" t="str">
        <f>VLOOKUP(K3787,[1]LibPAS_data!$A$2:$C$601,2,FALSE)</f>
        <v>Prescott Valley Public Library</v>
      </c>
      <c r="K3787" s="11" t="s">
        <v>230</v>
      </c>
      <c r="M3787" s="39" t="s">
        <v>266</v>
      </c>
      <c r="N3787" s="39"/>
      <c r="O3787" s="39"/>
      <c r="P3787" s="39">
        <v>0</v>
      </c>
      <c r="Q3787" s="39">
        <v>0</v>
      </c>
      <c r="R3787" s="39">
        <v>0</v>
      </c>
      <c r="S3787" s="39">
        <v>0</v>
      </c>
      <c r="T3787" s="39">
        <v>0</v>
      </c>
      <c r="U3787" s="39">
        <v>0</v>
      </c>
      <c r="V3787" s="39">
        <v>0</v>
      </c>
    </row>
    <row r="3788" spans="1:22" x14ac:dyDescent="0.3">
      <c r="A3788" s="22">
        <f>VLOOKUP(lex_jul_2014[[#This Row],[Locationid]],[1]LibPAS_data!$A$2:$D$264,4,FALSE)</f>
        <v>5873</v>
      </c>
      <c r="B3788" s="10" t="str">
        <f>TEXT(C3788,"yyyy")&amp;"-"&amp;"Q"&amp;LOOKUP(MONTH(C3788),{1,4,7,10},{1,2,3,4})</f>
        <v>2017-Q1</v>
      </c>
      <c r="C3788" s="19">
        <v>42795</v>
      </c>
      <c r="D3788" s="7">
        <f>YEAR(DATE(YEAR(lex_jul_2014[[#This Row],[Date]]),MONTH(lex_jul_2014[[#This Row],[Date]])+6,1))</f>
        <v>2017</v>
      </c>
      <c r="E3788" s="39" t="str">
        <f>TEXT(lex_jul_2014[[#This Row],[Date]],"YYYY")</f>
        <v>2017</v>
      </c>
      <c r="F3788" s="39" t="str">
        <f>TEXT(lex_jul_2014[[#This Row],[Date]],"MMM")</f>
        <v>Mar</v>
      </c>
      <c r="G3788" s="28" t="str">
        <f>VLOOKUP(K3788,[1]LibPAS_data!$A$2:$C$600,3,FALSE)</f>
        <v>La Paz</v>
      </c>
      <c r="H3788" s="39">
        <v>14473</v>
      </c>
      <c r="I3788" s="7" t="s">
        <v>35</v>
      </c>
      <c r="J3788" s="28" t="str">
        <f>VLOOKUP(K3788,[1]LibPAS_data!$A$2:$C$601,2,FALSE)</f>
        <v>Quartzsite Public Library</v>
      </c>
      <c r="K3788" s="13" t="s">
        <v>231</v>
      </c>
      <c r="M3788" s="39" t="s">
        <v>266</v>
      </c>
      <c r="N3788" s="39"/>
      <c r="O3788" s="39"/>
      <c r="P3788" s="39">
        <v>0</v>
      </c>
      <c r="Q3788" s="39">
        <v>0</v>
      </c>
      <c r="R3788" s="39">
        <v>0</v>
      </c>
      <c r="S3788" s="39">
        <v>0</v>
      </c>
      <c r="T3788" s="39">
        <v>0</v>
      </c>
      <c r="U3788" s="39">
        <v>0</v>
      </c>
      <c r="V3788" s="39">
        <v>0</v>
      </c>
    </row>
    <row r="3789" spans="1:22" x14ac:dyDescent="0.3">
      <c r="A3789" s="22" t="e">
        <f>VLOOKUP(lex_jul_2014[[#This Row],[Locationid]],[1]LibPAS_data!$A$2:$D$264,4,FALSE)</f>
        <v>#N/A</v>
      </c>
      <c r="B3789" s="10" t="str">
        <f>TEXT(C3789,"yyyy")&amp;"-"&amp;"Q"&amp;LOOKUP(MONTH(C3789),{1,4,7,10},{1,2,3,4})</f>
        <v>2017-Q1</v>
      </c>
      <c r="C3789" s="19">
        <v>42795</v>
      </c>
      <c r="D3789" s="7">
        <f>YEAR(DATE(YEAR(lex_jul_2014[[#This Row],[Date]]),MONTH(lex_jul_2014[[#This Row],[Date]])+6,1))</f>
        <v>2017</v>
      </c>
      <c r="E3789" s="39" t="str">
        <f>TEXT(lex_jul_2014[[#This Row],[Date]],"YYYY")</f>
        <v>2017</v>
      </c>
      <c r="F3789" s="39" t="str">
        <f>TEXT(lex_jul_2014[[#This Row],[Date]],"MMM")</f>
        <v>Mar</v>
      </c>
      <c r="G3789" s="28" t="str">
        <f>VLOOKUP(K3789,[1]LibPAS_data!$A$2:$C$600,3,FALSE)</f>
        <v>Navajo</v>
      </c>
      <c r="H3789" s="39">
        <v>14502</v>
      </c>
      <c r="I3789" s="7" t="s">
        <v>129</v>
      </c>
      <c r="J3789" s="28" t="str">
        <f>VLOOKUP(K3789,[1]LibPAS_data!$A$2:$C$601,2,FALSE)</f>
        <v>Rim Community Library</v>
      </c>
      <c r="K3789" s="11" t="s">
        <v>232</v>
      </c>
      <c r="M3789" s="39" t="s">
        <v>266</v>
      </c>
      <c r="N3789" s="39"/>
      <c r="O3789" s="39"/>
      <c r="P3789" s="39">
        <v>0</v>
      </c>
      <c r="Q3789" s="39">
        <v>0</v>
      </c>
      <c r="R3789" s="39">
        <v>0</v>
      </c>
      <c r="S3789" s="39">
        <v>0</v>
      </c>
      <c r="T3789" s="39">
        <v>0</v>
      </c>
      <c r="U3789" s="39">
        <v>0</v>
      </c>
      <c r="V3789" s="39">
        <v>0</v>
      </c>
    </row>
    <row r="3790" spans="1:22" x14ac:dyDescent="0.3">
      <c r="A3790" s="22">
        <f>VLOOKUP(lex_jul_2014[[#This Row],[Locationid]],[1]LibPAS_data!$A$2:$D$264,4,FALSE)</f>
        <v>11980</v>
      </c>
      <c r="B3790" s="10" t="str">
        <f>TEXT(C3790,"yyyy")&amp;"-"&amp;"Q"&amp;LOOKUP(MONTH(C3790),{1,4,7,10},{1,2,3,4})</f>
        <v>2017-Q1</v>
      </c>
      <c r="C3790" s="19">
        <v>42795</v>
      </c>
      <c r="D3790" s="7">
        <f>YEAR(DATE(YEAR(lex_jul_2014[[#This Row],[Date]]),MONTH(lex_jul_2014[[#This Row],[Date]])+6,1))</f>
        <v>2017</v>
      </c>
      <c r="E3790" s="39" t="str">
        <f>TEXT(lex_jul_2014[[#This Row],[Date]],"YYYY")</f>
        <v>2017</v>
      </c>
      <c r="F3790" s="39" t="str">
        <f>TEXT(lex_jul_2014[[#This Row],[Date]],"MMM")</f>
        <v>Mar</v>
      </c>
      <c r="G3790" s="28" t="str">
        <f>VLOOKUP(K3790,[1]LibPAS_data!$A$2:$C$600,3,FALSE)</f>
        <v>Graham</v>
      </c>
      <c r="H3790" s="39">
        <v>14467</v>
      </c>
      <c r="I3790" s="7" t="s">
        <v>92</v>
      </c>
      <c r="J3790" s="28" t="str">
        <f>VLOOKUP(K3790,[1]LibPAS_data!$A$2:$C$601,2,FALSE)</f>
        <v>Safford City - Graham County Library</v>
      </c>
      <c r="K3790" s="13" t="s">
        <v>233</v>
      </c>
      <c r="M3790" s="39" t="s">
        <v>266</v>
      </c>
      <c r="N3790" s="39"/>
      <c r="O3790" s="39"/>
      <c r="P3790" s="39">
        <v>1</v>
      </c>
      <c r="Q3790" s="39">
        <v>1</v>
      </c>
      <c r="R3790" s="39">
        <v>2</v>
      </c>
      <c r="S3790" s="39">
        <v>1</v>
      </c>
      <c r="T3790" s="39">
        <v>3</v>
      </c>
      <c r="U3790" s="39">
        <v>0</v>
      </c>
      <c r="V3790" s="39">
        <v>0</v>
      </c>
    </row>
    <row r="3791" spans="1:22" x14ac:dyDescent="0.3">
      <c r="A3791" s="22" t="str">
        <f>VLOOKUP(lex_jul_2014[[#This Row],[Locationid]],[1]LibPAS_data!$A$2:$D$264,4,FALSE)</f>
        <v>N/A</v>
      </c>
      <c r="B3791" s="10" t="str">
        <f>TEXT(C3791,"yyyy")&amp;"-"&amp;"Q"&amp;LOOKUP(MONTH(C3791),{1,4,7,10},{1,2,3,4})</f>
        <v>2017-Q1</v>
      </c>
      <c r="C3791" s="19">
        <v>42795</v>
      </c>
      <c r="D3791" s="7">
        <f>YEAR(DATE(YEAR(lex_jul_2014[[#This Row],[Date]]),MONTH(lex_jul_2014[[#This Row],[Date]])+6,1))</f>
        <v>2017</v>
      </c>
      <c r="E3791" s="39" t="str">
        <f>TEXT(lex_jul_2014[[#This Row],[Date]],"YYYY")</f>
        <v>2017</v>
      </c>
      <c r="F3791" s="39" t="str">
        <f>TEXT(lex_jul_2014[[#This Row],[Date]],"MMM")</f>
        <v>Mar</v>
      </c>
      <c r="G3791" s="28" t="str">
        <f>VLOOKUP(K3791,[1]LibPAS_data!$A$2:$C$600,3,FALSE)</f>
        <v>Maricopa</v>
      </c>
      <c r="H3791" s="39">
        <v>14483</v>
      </c>
      <c r="I3791" s="7" t="s">
        <v>113</v>
      </c>
      <c r="J3791" s="28" t="str">
        <f>VLOOKUP(K3791,[1]LibPAS_data!$A$2:$C$601,2,FALSE)</f>
        <v>Salt River Tribal Library</v>
      </c>
      <c r="K3791" s="11" t="s">
        <v>234</v>
      </c>
      <c r="M3791" s="39" t="s">
        <v>266</v>
      </c>
      <c r="N3791" s="39"/>
      <c r="O3791" s="39"/>
      <c r="P3791" s="39">
        <v>0</v>
      </c>
      <c r="Q3791" s="39">
        <v>0</v>
      </c>
      <c r="R3791" s="39">
        <v>0</v>
      </c>
      <c r="S3791" s="39">
        <v>0</v>
      </c>
      <c r="T3791" s="39">
        <v>0</v>
      </c>
      <c r="U3791" s="39">
        <v>0</v>
      </c>
      <c r="V3791" s="39">
        <v>0</v>
      </c>
    </row>
    <row r="3792" spans="1:22" x14ac:dyDescent="0.3">
      <c r="A3792" s="22">
        <f>VLOOKUP(lex_jul_2014[[#This Row],[Locationid]],[1]LibPAS_data!$A$2:$D$264,4,FALSE)</f>
        <v>5625</v>
      </c>
      <c r="B3792" s="10" t="str">
        <f>TEXT(C3792,"yyyy")&amp;"-"&amp;"Q"&amp;LOOKUP(MONTH(C3792),{1,4,7,10},{1,2,3,4})</f>
        <v>2017-Q1</v>
      </c>
      <c r="C3792" s="19">
        <v>42795</v>
      </c>
      <c r="D3792" s="7">
        <f>YEAR(DATE(YEAR(lex_jul_2014[[#This Row],[Date]]),MONTH(lex_jul_2014[[#This Row],[Date]])+6,1))</f>
        <v>2017</v>
      </c>
      <c r="E3792" s="39" t="str">
        <f>TEXT(lex_jul_2014[[#This Row],[Date]],"YYYY")</f>
        <v>2017</v>
      </c>
      <c r="F3792" s="39" t="str">
        <f>TEXT(lex_jul_2014[[#This Row],[Date]],"MMM")</f>
        <v>Mar</v>
      </c>
      <c r="G3792" s="28" t="str">
        <f>VLOOKUP(K3792,[1]LibPAS_data!$A$2:$C$600,3,FALSE)</f>
        <v>Gila</v>
      </c>
      <c r="H3792" s="39">
        <v>14460</v>
      </c>
      <c r="I3792" s="7" t="s">
        <v>86</v>
      </c>
      <c r="J3792" s="28" t="str">
        <f>VLOOKUP(K3792,[1]LibPAS_data!$A$2:$C$601,2,FALSE)</f>
        <v>San Carlos Public Library</v>
      </c>
      <c r="K3792" s="13" t="s">
        <v>235</v>
      </c>
      <c r="M3792" s="39" t="s">
        <v>266</v>
      </c>
      <c r="N3792" s="39"/>
      <c r="O3792" s="39"/>
      <c r="P3792" s="39">
        <v>0</v>
      </c>
      <c r="Q3792" s="39">
        <v>0</v>
      </c>
      <c r="R3792" s="39">
        <v>0</v>
      </c>
      <c r="S3792" s="39">
        <v>0</v>
      </c>
      <c r="T3792" s="39">
        <v>0</v>
      </c>
      <c r="U3792" s="39">
        <v>0</v>
      </c>
      <c r="V3792" s="39">
        <v>0</v>
      </c>
    </row>
    <row r="3793" spans="1:22" x14ac:dyDescent="0.3">
      <c r="A3793" s="22" t="str">
        <f>VLOOKUP(lex_jul_2014[[#This Row],[Locationid]],[1]LibPAS_data!$A$2:$D$264,4,FALSE)</f>
        <v>N/A</v>
      </c>
      <c r="B3793" s="10" t="str">
        <f>TEXT(C3793,"yyyy")&amp;"-"&amp;"Q"&amp;LOOKUP(MONTH(C3793),{1,4,7,10},{1,2,3,4})</f>
        <v>2017-Q1</v>
      </c>
      <c r="C3793" s="19">
        <v>42795</v>
      </c>
      <c r="D3793" s="7">
        <f>YEAR(DATE(YEAR(lex_jul_2014[[#This Row],[Date]]),MONTH(lex_jul_2014[[#This Row],[Date]])+6,1))</f>
        <v>2017</v>
      </c>
      <c r="E3793" s="39" t="str">
        <f>TEXT(lex_jul_2014[[#This Row],[Date]],"YYYY")</f>
        <v>2017</v>
      </c>
      <c r="F3793" s="39" t="str">
        <f>TEXT(lex_jul_2014[[#This Row],[Date]],"MMM")</f>
        <v>Mar</v>
      </c>
      <c r="G3793" s="28" t="str">
        <f>VLOOKUP(K3793,[1]LibPAS_data!$A$2:$C$600,3,FALSE)</f>
        <v>Maricopa</v>
      </c>
      <c r="H3793" s="39">
        <v>14484</v>
      </c>
      <c r="I3793" s="7" t="s">
        <v>103</v>
      </c>
      <c r="J3793" s="28" t="str">
        <f>VLOOKUP(K3793,[1]LibPAS_data!$A$2:$C$601,2,FALSE)</f>
        <v>San Lucy Library</v>
      </c>
      <c r="K3793" s="11" t="s">
        <v>236</v>
      </c>
      <c r="M3793" s="39" t="s">
        <v>266</v>
      </c>
      <c r="N3793" s="39"/>
      <c r="O3793" s="39"/>
      <c r="P3793" s="39">
        <v>0</v>
      </c>
      <c r="Q3793" s="39">
        <v>0</v>
      </c>
      <c r="R3793" s="39">
        <v>0</v>
      </c>
      <c r="S3793" s="39">
        <v>0</v>
      </c>
      <c r="T3793" s="39">
        <v>0</v>
      </c>
      <c r="U3793" s="39">
        <v>0</v>
      </c>
      <c r="V3793" s="39">
        <v>0</v>
      </c>
    </row>
    <row r="3794" spans="1:22" x14ac:dyDescent="0.3">
      <c r="A3794" s="22" t="e">
        <f>VLOOKUP(lex_jul_2014[[#This Row],[Locationid]],[1]LibPAS_data!$A$2:$D$264,4,FALSE)</f>
        <v>#N/A</v>
      </c>
      <c r="B3794" s="10" t="str">
        <f>TEXT(C3794,"yyyy")&amp;"-"&amp;"Q"&amp;LOOKUP(MONTH(C3794),{1,4,7,10},{1,2,3,4})</f>
        <v>2017-Q1</v>
      </c>
      <c r="C3794" s="19">
        <v>42795</v>
      </c>
      <c r="D3794" s="7">
        <f>YEAR(DATE(YEAR(lex_jul_2014[[#This Row],[Date]]),MONTH(lex_jul_2014[[#This Row],[Date]])+6,1))</f>
        <v>2017</v>
      </c>
      <c r="E3794" s="39" t="str">
        <f>TEXT(lex_jul_2014[[#This Row],[Date]],"YYYY")</f>
        <v>2017</v>
      </c>
      <c r="F3794" s="39" t="str">
        <f>TEXT(lex_jul_2014[[#This Row],[Date]],"MMM")</f>
        <v>Mar</v>
      </c>
      <c r="G3794" s="28" t="str">
        <f>VLOOKUP(K3794,[1]LibPAS_data!$A$2:$C$600,3,FALSE)</f>
        <v>Pinal</v>
      </c>
      <c r="H3794" s="39">
        <v>13842</v>
      </c>
      <c r="I3794" s="7" t="s">
        <v>25</v>
      </c>
      <c r="J3794" s="28" t="str">
        <f>VLOOKUP(K3794,[1]LibPAS_data!$A$2:$C$601,2,FALSE)</f>
        <v>San Manuel Public Library</v>
      </c>
      <c r="K3794" s="13" t="s">
        <v>237</v>
      </c>
      <c r="M3794" s="39" t="s">
        <v>266</v>
      </c>
      <c r="N3794" s="39"/>
      <c r="O3794" s="39"/>
      <c r="P3794" s="39">
        <v>0</v>
      </c>
      <c r="Q3794" s="39">
        <v>0</v>
      </c>
      <c r="R3794" s="39">
        <v>0</v>
      </c>
      <c r="S3794" s="39">
        <v>0</v>
      </c>
      <c r="T3794" s="39">
        <v>0</v>
      </c>
      <c r="U3794" s="39">
        <v>0</v>
      </c>
      <c r="V3794" s="39">
        <v>0</v>
      </c>
    </row>
    <row r="3795" spans="1:22" x14ac:dyDescent="0.3">
      <c r="A3795" s="22">
        <f>VLOOKUP(lex_jul_2014[[#This Row],[Locationid]],[1]LibPAS_data!$A$2:$D$264,4,FALSE)</f>
        <v>360</v>
      </c>
      <c r="B3795" s="10" t="str">
        <f>TEXT(C3795,"yyyy")&amp;"-"&amp;"Q"&amp;LOOKUP(MONTH(C3795),{1,4,7,10},{1,2,3,4})</f>
        <v>2017-Q1</v>
      </c>
      <c r="C3795" s="19">
        <v>42795</v>
      </c>
      <c r="D3795" s="7">
        <f>YEAR(DATE(YEAR(lex_jul_2014[[#This Row],[Date]]),MONTH(lex_jul_2014[[#This Row],[Date]])+6,1))</f>
        <v>2017</v>
      </c>
      <c r="E3795" s="39" t="str">
        <f>TEXT(lex_jul_2014[[#This Row],[Date]],"YYYY")</f>
        <v>2017</v>
      </c>
      <c r="F3795" s="39" t="str">
        <f>TEXT(lex_jul_2014[[#This Row],[Date]],"MMM")</f>
        <v>Mar</v>
      </c>
      <c r="G3795" s="28" t="str">
        <f>VLOOKUP(K3795,[1]LibPAS_data!$A$2:$C$600,3,FALSE)</f>
        <v>Pima</v>
      </c>
      <c r="H3795" s="39">
        <v>14511</v>
      </c>
      <c r="I3795" s="7" t="s">
        <v>133</v>
      </c>
      <c r="J3795" s="28" t="str">
        <f>VLOOKUP(K3795,[1]LibPAS_data!$A$2:$C$601,2,FALSE)</f>
        <v>San Xavier Library Center</v>
      </c>
      <c r="K3795" s="11" t="s">
        <v>238</v>
      </c>
      <c r="M3795" s="39" t="s">
        <v>266</v>
      </c>
      <c r="N3795" s="39"/>
      <c r="O3795" s="39"/>
      <c r="P3795" s="39">
        <v>0</v>
      </c>
      <c r="Q3795" s="39">
        <v>0</v>
      </c>
      <c r="R3795" s="39">
        <v>0</v>
      </c>
      <c r="S3795" s="39">
        <v>0</v>
      </c>
      <c r="T3795" s="39">
        <v>0</v>
      </c>
      <c r="U3795" s="39">
        <v>0</v>
      </c>
      <c r="V3795" s="39">
        <v>0</v>
      </c>
    </row>
    <row r="3796" spans="1:22" x14ac:dyDescent="0.3">
      <c r="A3796" s="22">
        <f>VLOOKUP(lex_jul_2014[[#This Row],[Locationid]],[1]LibPAS_data!$A$2:$D$264,4,FALSE)</f>
        <v>174482</v>
      </c>
      <c r="B3796" s="10" t="str">
        <f>TEXT(C3796,"yyyy")&amp;"-"&amp;"Q"&amp;LOOKUP(MONTH(C3796),{1,4,7,10},{1,2,3,4})</f>
        <v>2017-Q1</v>
      </c>
      <c r="C3796" s="19">
        <v>42795</v>
      </c>
      <c r="D3796" s="7">
        <f>YEAR(DATE(YEAR(lex_jul_2014[[#This Row],[Date]]),MONTH(lex_jul_2014[[#This Row],[Date]])+6,1))</f>
        <v>2017</v>
      </c>
      <c r="E3796" s="39" t="str">
        <f>TEXT(lex_jul_2014[[#This Row],[Date]],"YYYY")</f>
        <v>2017</v>
      </c>
      <c r="F3796" s="39" t="str">
        <f>TEXT(lex_jul_2014[[#This Row],[Date]],"MMM")</f>
        <v>Mar</v>
      </c>
      <c r="G3796" s="28" t="str">
        <f>VLOOKUP(K3796,[1]LibPAS_data!$A$2:$C$600,3,FALSE)</f>
        <v>Maricopa</v>
      </c>
      <c r="H3796" s="39">
        <v>14315</v>
      </c>
      <c r="I3796" s="7" t="s">
        <v>101</v>
      </c>
      <c r="J3796" s="28" t="str">
        <f>VLOOKUP(K3796,[1]LibPAS_data!$A$2:$C$601,2,FALSE)</f>
        <v>Scottsdale Public Library</v>
      </c>
      <c r="K3796" s="13" t="s">
        <v>239</v>
      </c>
      <c r="M3796" s="39" t="s">
        <v>266</v>
      </c>
      <c r="N3796" s="39"/>
      <c r="O3796" s="39"/>
      <c r="P3796" s="39">
        <v>3</v>
      </c>
      <c r="Q3796" s="39">
        <v>3</v>
      </c>
      <c r="R3796" s="39">
        <v>14</v>
      </c>
      <c r="S3796" s="39">
        <v>1</v>
      </c>
      <c r="T3796" s="39">
        <v>1</v>
      </c>
      <c r="U3796" s="39">
        <v>0</v>
      </c>
      <c r="V3796" s="39">
        <v>0</v>
      </c>
    </row>
    <row r="3797" spans="1:22" x14ac:dyDescent="0.3">
      <c r="A3797" s="22">
        <f>VLOOKUP(lex_jul_2014[[#This Row],[Locationid]],[1]LibPAS_data!$A$2:$D$264,4,FALSE)</f>
        <v>11000</v>
      </c>
      <c r="B3797" s="10" t="str">
        <f>TEXT(C3797,"yyyy")&amp;"-"&amp;"Q"&amp;LOOKUP(MONTH(C3797),{1,4,7,10},{1,2,3,4})</f>
        <v>2017-Q1</v>
      </c>
      <c r="C3797" s="19">
        <v>42795</v>
      </c>
      <c r="D3797" s="7">
        <f>YEAR(DATE(YEAR(lex_jul_2014[[#This Row],[Date]]),MONTH(lex_jul_2014[[#This Row],[Date]])+6,1))</f>
        <v>2017</v>
      </c>
      <c r="E3797" s="39" t="str">
        <f>TEXT(lex_jul_2014[[#This Row],[Date]],"YYYY")</f>
        <v>2017</v>
      </c>
      <c r="F3797" s="39" t="str">
        <f>TEXT(lex_jul_2014[[#This Row],[Date]],"MMM")</f>
        <v>Mar</v>
      </c>
      <c r="G3797" s="28" t="str">
        <f>VLOOKUP(K3797,[1]LibPAS_data!$A$2:$C$600,3,FALSE)</f>
        <v>Yavapai</v>
      </c>
      <c r="H3797" s="39">
        <v>14525</v>
      </c>
      <c r="I3797" s="7" t="s">
        <v>49</v>
      </c>
      <c r="J3797" s="28" t="str">
        <f>VLOOKUP(K3797,[1]LibPAS_data!$A$2:$C$601,2,FALSE)</f>
        <v>Sedona Public Library</v>
      </c>
      <c r="K3797" s="11" t="s">
        <v>240</v>
      </c>
      <c r="M3797" s="39" t="s">
        <v>266</v>
      </c>
      <c r="N3797" s="39"/>
      <c r="O3797" s="39"/>
      <c r="P3797" s="39">
        <v>0</v>
      </c>
      <c r="Q3797" s="39">
        <v>0</v>
      </c>
      <c r="R3797" s="39">
        <v>0</v>
      </c>
      <c r="S3797" s="39">
        <v>0</v>
      </c>
      <c r="T3797" s="39">
        <v>0</v>
      </c>
      <c r="U3797" s="39">
        <v>0</v>
      </c>
      <c r="V3797" s="39">
        <v>0</v>
      </c>
    </row>
    <row r="3798" spans="1:22" x14ac:dyDescent="0.3">
      <c r="A3798" s="22" t="e">
        <f>VLOOKUP(lex_jul_2014[[#This Row],[Locationid]],[1]LibPAS_data!$A$2:$D$264,4,FALSE)</f>
        <v>#N/A</v>
      </c>
      <c r="B3798" s="10" t="str">
        <f>TEXT(C3798,"yyyy")&amp;"-"&amp;"Q"&amp;LOOKUP(MONTH(C3798),{1,4,7,10},{1,2,3,4})</f>
        <v>2017-Q1</v>
      </c>
      <c r="C3798" s="19">
        <v>42795</v>
      </c>
      <c r="D3798" s="7">
        <f>YEAR(DATE(YEAR(lex_jul_2014[[#This Row],[Date]]),MONTH(lex_jul_2014[[#This Row],[Date]])+6,1))</f>
        <v>2017</v>
      </c>
      <c r="E3798" s="39" t="str">
        <f>TEXT(lex_jul_2014[[#This Row],[Date]],"YYYY")</f>
        <v>2017</v>
      </c>
      <c r="F3798" s="39" t="str">
        <f>TEXT(lex_jul_2014[[#This Row],[Date]],"MMM")</f>
        <v>Mar</v>
      </c>
      <c r="G3798" s="28" t="str">
        <f>VLOOKUP(K3798,[1]LibPAS_data!$A$2:$C$600,3,FALSE)</f>
        <v>Yavapai</v>
      </c>
      <c r="H3798" s="39">
        <v>14550</v>
      </c>
      <c r="I3798" s="7" t="s">
        <v>50</v>
      </c>
      <c r="J3798" s="28" t="str">
        <f>VLOOKUP(K3798,[1]LibPAS_data!$A$2:$C$601,2,FALSE)</f>
        <v>Seligman Public Library</v>
      </c>
      <c r="K3798" s="13" t="s">
        <v>241</v>
      </c>
      <c r="M3798" s="39" t="s">
        <v>266</v>
      </c>
      <c r="N3798" s="39"/>
      <c r="O3798" s="39"/>
      <c r="P3798" s="39">
        <v>0</v>
      </c>
      <c r="Q3798" s="39">
        <v>0</v>
      </c>
      <c r="R3798" s="39">
        <v>3</v>
      </c>
      <c r="S3798" s="39">
        <v>0</v>
      </c>
      <c r="T3798" s="39">
        <v>0</v>
      </c>
      <c r="U3798" s="39">
        <v>0</v>
      </c>
      <c r="V3798" s="39">
        <v>0</v>
      </c>
    </row>
    <row r="3799" spans="1:22" x14ac:dyDescent="0.3">
      <c r="A3799" s="22">
        <f>VLOOKUP(lex_jul_2014[[#This Row],[Locationid]],[1]LibPAS_data!$A$2:$D$264,4,FALSE)</f>
        <v>8021</v>
      </c>
      <c r="B3799" s="10" t="str">
        <f>TEXT(C3799,"yyyy")&amp;"-"&amp;"Q"&amp;LOOKUP(MONTH(C3799),{1,4,7,10},{1,2,3,4})</f>
        <v>2017-Q1</v>
      </c>
      <c r="C3799" s="19">
        <v>42795</v>
      </c>
      <c r="D3799" s="7">
        <f>YEAR(DATE(YEAR(lex_jul_2014[[#This Row],[Date]]),MONTH(lex_jul_2014[[#This Row],[Date]])+6,1))</f>
        <v>2017</v>
      </c>
      <c r="E3799" s="39" t="str">
        <f>TEXT(lex_jul_2014[[#This Row],[Date]],"YYYY")</f>
        <v>2017</v>
      </c>
      <c r="F3799" s="39" t="str">
        <f>TEXT(lex_jul_2014[[#This Row],[Date]],"MMM")</f>
        <v>Mar</v>
      </c>
      <c r="G3799" s="28" t="str">
        <f>VLOOKUP(K3799,[1]LibPAS_data!$A$2:$C$600,3,FALSE)</f>
        <v>Navajo</v>
      </c>
      <c r="H3799" s="39">
        <v>14503</v>
      </c>
      <c r="I3799" s="7" t="s">
        <v>130</v>
      </c>
      <c r="J3799" s="28" t="str">
        <f>VLOOKUP(K3799,[1]LibPAS_data!$A$2:$C$601,2,FALSE)</f>
        <v>Show Low Public Library</v>
      </c>
      <c r="K3799" s="11" t="s">
        <v>242</v>
      </c>
      <c r="M3799" s="39" t="s">
        <v>266</v>
      </c>
      <c r="N3799" s="39"/>
      <c r="O3799" s="39"/>
      <c r="P3799" s="39">
        <v>0</v>
      </c>
      <c r="Q3799" s="39">
        <v>0</v>
      </c>
      <c r="R3799" s="39">
        <v>0</v>
      </c>
      <c r="S3799" s="39">
        <v>0</v>
      </c>
      <c r="T3799" s="39">
        <v>0</v>
      </c>
      <c r="U3799" s="39">
        <v>0</v>
      </c>
      <c r="V3799" s="39">
        <v>0</v>
      </c>
    </row>
    <row r="3800" spans="1:22" x14ac:dyDescent="0.3">
      <c r="A3800" s="22">
        <f>VLOOKUP(lex_jul_2014[[#This Row],[Locationid]],[1]LibPAS_data!$A$2:$D$264,4,FALSE)</f>
        <v>32811</v>
      </c>
      <c r="B3800" s="10" t="str">
        <f>TEXT(C3800,"yyyy")&amp;"-"&amp;"Q"&amp;LOOKUP(MONTH(C3800),{1,4,7,10},{1,2,3,4})</f>
        <v>2017-Q1</v>
      </c>
      <c r="C3800" s="19">
        <v>42795</v>
      </c>
      <c r="D3800" s="7">
        <f>YEAR(DATE(YEAR(lex_jul_2014[[#This Row],[Date]]),MONTH(lex_jul_2014[[#This Row],[Date]])+6,1))</f>
        <v>2017</v>
      </c>
      <c r="E3800" s="39" t="str">
        <f>TEXT(lex_jul_2014[[#This Row],[Date]],"YYYY")</f>
        <v>2017</v>
      </c>
      <c r="F3800" s="39" t="str">
        <f>TEXT(lex_jul_2014[[#This Row],[Date]],"MMM")</f>
        <v>Mar</v>
      </c>
      <c r="G3800" s="28" t="str">
        <f>VLOOKUP(K3800,[1]LibPAS_data!$A$2:$C$600,3,FALSE)</f>
        <v>Cochise</v>
      </c>
      <c r="H3800" s="39">
        <v>14450</v>
      </c>
      <c r="I3800" s="7" t="s">
        <v>75</v>
      </c>
      <c r="J3800" s="28" t="str">
        <f>VLOOKUP(K3800,[1]LibPAS_data!$A$2:$C$601,2,FALSE)</f>
        <v>Sierra Vista Public Library</v>
      </c>
      <c r="K3800" s="13" t="s">
        <v>243</v>
      </c>
      <c r="M3800" s="39" t="s">
        <v>266</v>
      </c>
      <c r="N3800" s="39"/>
      <c r="O3800" s="39"/>
      <c r="P3800" s="39">
        <v>0</v>
      </c>
      <c r="Q3800" s="39">
        <v>0</v>
      </c>
      <c r="R3800" s="39">
        <v>0</v>
      </c>
      <c r="S3800" s="39">
        <v>0</v>
      </c>
      <c r="T3800" s="39">
        <v>0</v>
      </c>
      <c r="U3800" s="39">
        <v>0</v>
      </c>
      <c r="V3800" s="39">
        <v>0</v>
      </c>
    </row>
    <row r="3801" spans="1:22" x14ac:dyDescent="0.3">
      <c r="A3801" s="22">
        <f>VLOOKUP(lex_jul_2014[[#This Row],[Locationid]],[1]LibPAS_data!$A$2:$D$264,4,FALSE)</f>
        <v>6435</v>
      </c>
      <c r="B3801" s="10" t="str">
        <f>TEXT(C3801,"yyyy")&amp;"-"&amp;"Q"&amp;LOOKUP(MONTH(C3801),{1,4,7,10},{1,2,3,4})</f>
        <v>2017-Q1</v>
      </c>
      <c r="C3801" s="19">
        <v>42795</v>
      </c>
      <c r="D3801" s="7">
        <f>YEAR(DATE(YEAR(lex_jul_2014[[#This Row],[Date]]),MONTH(lex_jul_2014[[#This Row],[Date]])+6,1))</f>
        <v>2017</v>
      </c>
      <c r="E3801" s="39" t="str">
        <f>TEXT(lex_jul_2014[[#This Row],[Date]],"YYYY")</f>
        <v>2017</v>
      </c>
      <c r="F3801" s="39" t="str">
        <f>TEXT(lex_jul_2014[[#This Row],[Date]],"MMM")</f>
        <v>Mar</v>
      </c>
      <c r="G3801" s="28" t="str">
        <f>VLOOKUP(K3801,[1]LibPAS_data!$A$2:$C$600,3,FALSE)</f>
        <v>Navajo</v>
      </c>
      <c r="H3801" s="39">
        <v>14504</v>
      </c>
      <c r="I3801" s="7" t="s">
        <v>120</v>
      </c>
      <c r="J3801" s="28" t="str">
        <f>VLOOKUP(K3801,[1]LibPAS_data!$A$2:$C$601,2,FALSE)</f>
        <v>Snowflake-Taylor Public Library</v>
      </c>
      <c r="K3801" s="11" t="s">
        <v>244</v>
      </c>
      <c r="M3801" s="39" t="s">
        <v>266</v>
      </c>
      <c r="N3801" s="39"/>
      <c r="O3801" s="39"/>
      <c r="P3801" s="39">
        <v>0</v>
      </c>
      <c r="Q3801" s="39">
        <v>0</v>
      </c>
      <c r="R3801" s="39">
        <v>0</v>
      </c>
      <c r="S3801" s="39">
        <v>0</v>
      </c>
      <c r="T3801" s="39">
        <v>0</v>
      </c>
      <c r="U3801" s="39">
        <v>0</v>
      </c>
      <c r="V3801" s="39">
        <v>0</v>
      </c>
    </row>
    <row r="3802" spans="1:22" x14ac:dyDescent="0.3">
      <c r="A3802" s="22">
        <f>VLOOKUP(lex_jul_2014[[#This Row],[Locationid]],[1]LibPAS_data!$A$2:$D$264,4,FALSE)</f>
        <v>2616</v>
      </c>
      <c r="B3802" s="10" t="str">
        <f>TEXT(C3802,"yyyy")&amp;"-"&amp;"Q"&amp;LOOKUP(MONTH(C3802),{1,4,7,10},{1,2,3,4})</f>
        <v>2017-Q1</v>
      </c>
      <c r="C3802" s="19">
        <v>42795</v>
      </c>
      <c r="D3802" s="7">
        <f>YEAR(DATE(YEAR(lex_jul_2014[[#This Row],[Date]]),MONTH(lex_jul_2014[[#This Row],[Date]])+6,1))</f>
        <v>2017</v>
      </c>
      <c r="E3802" s="39" t="str">
        <f>TEXT(lex_jul_2014[[#This Row],[Date]],"YYYY")</f>
        <v>2017</v>
      </c>
      <c r="F3802" s="39" t="str">
        <f>TEXT(lex_jul_2014[[#This Row],[Date]],"MMM")</f>
        <v>Mar</v>
      </c>
      <c r="G3802" s="28" t="str">
        <f>VLOOKUP(K3802,[1]LibPAS_data!$A$2:$C$600,3,FALSE)</f>
        <v>Pinal</v>
      </c>
      <c r="H3802" s="39">
        <v>13844</v>
      </c>
      <c r="I3802" s="7" t="s">
        <v>27</v>
      </c>
      <c r="J3802" s="28" t="str">
        <f>VLOOKUP(K3802,[1]LibPAS_data!$A$2:$C$601,2,FALSE)</f>
        <v>Superior Public Library</v>
      </c>
      <c r="K3802" s="13" t="s">
        <v>245</v>
      </c>
      <c r="M3802" s="39" t="s">
        <v>266</v>
      </c>
      <c r="N3802" s="39"/>
      <c r="O3802" s="39"/>
      <c r="P3802" s="39">
        <v>0</v>
      </c>
      <c r="Q3802" s="39">
        <v>0</v>
      </c>
      <c r="R3802" s="39">
        <v>0</v>
      </c>
      <c r="S3802" s="39">
        <v>0</v>
      </c>
      <c r="T3802" s="39">
        <v>0</v>
      </c>
      <c r="U3802" s="39">
        <v>0</v>
      </c>
      <c r="V3802" s="39">
        <v>0</v>
      </c>
    </row>
    <row r="3803" spans="1:22" x14ac:dyDescent="0.3">
      <c r="A3803" s="22">
        <f>VLOOKUP(lex_jul_2014[[#This Row],[Locationid]],[1]LibPAS_data!$A$2:$D$264,4,FALSE)</f>
        <v>140708</v>
      </c>
      <c r="B3803" s="10" t="str">
        <f>TEXT(C3803,"yyyy")&amp;"-"&amp;"Q"&amp;LOOKUP(MONTH(C3803),{1,4,7,10},{1,2,3,4})</f>
        <v>2017-Q1</v>
      </c>
      <c r="C3803" s="19">
        <v>42795</v>
      </c>
      <c r="D3803" s="7">
        <f>YEAR(DATE(YEAR(lex_jul_2014[[#This Row],[Date]]),MONTH(lex_jul_2014[[#This Row],[Date]])+6,1))</f>
        <v>2017</v>
      </c>
      <c r="E3803" s="39" t="str">
        <f>TEXT(lex_jul_2014[[#This Row],[Date]],"YYYY")</f>
        <v>2017</v>
      </c>
      <c r="F3803" s="39" t="str">
        <f>TEXT(lex_jul_2014[[#This Row],[Date]],"MMM")</f>
        <v>Mar</v>
      </c>
      <c r="G3803" s="28" t="str">
        <f>VLOOKUP(K3803,[1]LibPAS_data!$A$2:$C$600,3,FALSE)</f>
        <v>Maricopa</v>
      </c>
      <c r="H3803" s="39">
        <v>5355</v>
      </c>
      <c r="I3803" s="7" t="s">
        <v>108</v>
      </c>
      <c r="J3803" s="28" t="str">
        <f>VLOOKUP(K3803,[1]LibPAS_data!$A$2:$C$601,2,FALSE)</f>
        <v>Tempe Public Library</v>
      </c>
      <c r="K3803" s="11" t="s">
        <v>270</v>
      </c>
      <c r="M3803" s="39" t="s">
        <v>266</v>
      </c>
      <c r="N3803" s="39"/>
      <c r="O3803" s="39"/>
      <c r="P3803" s="39">
        <v>4</v>
      </c>
      <c r="Q3803" s="39">
        <v>3</v>
      </c>
      <c r="R3803" s="39">
        <v>12</v>
      </c>
      <c r="S3803" s="39">
        <v>0</v>
      </c>
      <c r="T3803" s="39">
        <v>0</v>
      </c>
      <c r="U3803" s="39">
        <v>0</v>
      </c>
      <c r="V3803" s="39">
        <v>2</v>
      </c>
    </row>
    <row r="3804" spans="1:22" x14ac:dyDescent="0.3">
      <c r="A3804" s="22" t="str">
        <f>VLOOKUP(lex_jul_2014[[#This Row],[Locationid]],[1]LibPAS_data!$A$2:$D$264,4,FALSE)</f>
        <v>N/A</v>
      </c>
      <c r="B3804" s="10" t="str">
        <f>TEXT(C3804,"yyyy")&amp;"-"&amp;"Q"&amp;LOOKUP(MONTH(C3804),{1,4,7,10},{1,2,3,4})</f>
        <v>2017-Q1</v>
      </c>
      <c r="C3804" s="19">
        <v>42795</v>
      </c>
      <c r="D3804" s="7">
        <f>YEAR(DATE(YEAR(lex_jul_2014[[#This Row],[Date]]),MONTH(lex_jul_2014[[#This Row],[Date]])+6,1))</f>
        <v>2017</v>
      </c>
      <c r="E3804" s="39" t="str">
        <f>TEXT(lex_jul_2014[[#This Row],[Date]],"YYYY")</f>
        <v>2017</v>
      </c>
      <c r="F3804" s="39" t="str">
        <f>TEXT(lex_jul_2014[[#This Row],[Date]],"MMM")</f>
        <v>Mar</v>
      </c>
      <c r="G3804" s="28" t="str">
        <f>VLOOKUP(K3804,[1]LibPAS_data!$A$2:$C$600,3,FALSE)</f>
        <v>Mohave</v>
      </c>
      <c r="H3804" s="39">
        <v>14491</v>
      </c>
      <c r="I3804" s="7" t="s">
        <v>32</v>
      </c>
      <c r="J3804" s="28" t="str">
        <f>VLOOKUP(K3804,[1]LibPAS_data!$A$2:$C$601,2,FALSE)</f>
        <v>The Edward McElwain Memorial Lib</v>
      </c>
      <c r="K3804" s="13" t="s">
        <v>246</v>
      </c>
      <c r="M3804" s="39" t="s">
        <v>266</v>
      </c>
      <c r="N3804" s="39"/>
      <c r="O3804" s="39"/>
      <c r="P3804" s="39">
        <v>0</v>
      </c>
      <c r="Q3804" s="39">
        <v>0</v>
      </c>
      <c r="R3804" s="39">
        <v>0</v>
      </c>
      <c r="S3804" s="39">
        <v>0</v>
      </c>
      <c r="T3804" s="39">
        <v>0</v>
      </c>
      <c r="U3804" s="39">
        <v>0</v>
      </c>
      <c r="V3804" s="39">
        <v>0</v>
      </c>
    </row>
    <row r="3805" spans="1:22" x14ac:dyDescent="0.3">
      <c r="A3805" s="22">
        <f>VLOOKUP(lex_jul_2014[[#This Row],[Locationid]],[1]LibPAS_data!$A$2:$D$264,4,FALSE)</f>
        <v>4415</v>
      </c>
      <c r="B3805" s="10" t="str">
        <f>TEXT(C3805,"yyyy")&amp;"-"&amp;"Q"&amp;LOOKUP(MONTH(C3805),{1,4,7,10},{1,2,3,4})</f>
        <v>2017-Q1</v>
      </c>
      <c r="C3805" s="19">
        <v>42795</v>
      </c>
      <c r="D3805" s="7">
        <f>YEAR(DATE(YEAR(lex_jul_2014[[#This Row],[Date]]),MONTH(lex_jul_2014[[#This Row],[Date]])+6,1))</f>
        <v>2017</v>
      </c>
      <c r="E3805" s="39" t="str">
        <f>TEXT(lex_jul_2014[[#This Row],[Date]],"YYYY")</f>
        <v>2017</v>
      </c>
      <c r="F3805" s="39" t="str">
        <f>TEXT(lex_jul_2014[[#This Row],[Date]],"MMM")</f>
        <v>Mar</v>
      </c>
      <c r="G3805" s="28" t="str">
        <f>VLOOKUP(K3805,[1]LibPAS_data!$A$2:$C$600,3,FALSE)</f>
        <v>Maricopa</v>
      </c>
      <c r="H3805" s="39">
        <v>14485</v>
      </c>
      <c r="I3805" s="7" t="s">
        <v>104</v>
      </c>
      <c r="J3805" s="28" t="str">
        <f>VLOOKUP(K3805,[1]LibPAS_data!$A$2:$C$601,2,FALSE)</f>
        <v>Tolleson Public Library</v>
      </c>
      <c r="K3805" s="11" t="s">
        <v>247</v>
      </c>
      <c r="M3805" s="39" t="s">
        <v>266</v>
      </c>
      <c r="N3805" s="39"/>
      <c r="O3805" s="39"/>
      <c r="P3805" s="39">
        <v>0</v>
      </c>
      <c r="Q3805" s="39">
        <v>0</v>
      </c>
      <c r="R3805" s="39">
        <v>0</v>
      </c>
      <c r="S3805" s="39">
        <v>0</v>
      </c>
      <c r="T3805" s="39">
        <v>0</v>
      </c>
      <c r="U3805" s="39">
        <v>0</v>
      </c>
      <c r="V3805" s="39">
        <v>0</v>
      </c>
    </row>
    <row r="3806" spans="1:22" x14ac:dyDescent="0.3">
      <c r="A3806" s="22">
        <f>VLOOKUP(lex_jul_2014[[#This Row],[Locationid]],[1]LibPAS_data!$A$2:$D$264,4,FALSE)</f>
        <v>1184</v>
      </c>
      <c r="B3806" s="10" t="str">
        <f>TEXT(C3806,"yyyy")&amp;"-"&amp;"Q"&amp;LOOKUP(MONTH(C3806),{1,4,7,10},{1,2,3,4})</f>
        <v>2017-Q1</v>
      </c>
      <c r="C3806" s="19">
        <v>42795</v>
      </c>
      <c r="D3806" s="7">
        <f>YEAR(DATE(YEAR(lex_jul_2014[[#This Row],[Date]]),MONTH(lex_jul_2014[[#This Row],[Date]])+6,1))</f>
        <v>2017</v>
      </c>
      <c r="E3806" s="39" t="str">
        <f>TEXT(lex_jul_2014[[#This Row],[Date]],"YYYY")</f>
        <v>2017</v>
      </c>
      <c r="F3806" s="39" t="str">
        <f>TEXT(lex_jul_2014[[#This Row],[Date]],"MMM")</f>
        <v>Mar</v>
      </c>
      <c r="G3806" s="28" t="str">
        <f>VLOOKUP(K3806,[1]LibPAS_data!$A$2:$C$600,3,FALSE)</f>
        <v>Cochise</v>
      </c>
      <c r="H3806" s="39">
        <v>14451</v>
      </c>
      <c r="I3806" s="7" t="s">
        <v>77</v>
      </c>
      <c r="J3806" s="28" t="str">
        <f>VLOOKUP(K3806,[1]LibPAS_data!$A$2:$C$601,2,FALSE)</f>
        <v>Tombstone City Library</v>
      </c>
      <c r="K3806" s="13" t="s">
        <v>248</v>
      </c>
      <c r="M3806" s="39" t="s">
        <v>266</v>
      </c>
      <c r="N3806" s="39"/>
      <c r="O3806" s="39"/>
      <c r="P3806" s="39">
        <v>0</v>
      </c>
      <c r="Q3806" s="39">
        <v>0</v>
      </c>
      <c r="R3806" s="39">
        <v>0</v>
      </c>
      <c r="S3806" s="39">
        <v>0</v>
      </c>
      <c r="T3806" s="39">
        <v>0</v>
      </c>
      <c r="U3806" s="39">
        <v>0</v>
      </c>
      <c r="V3806" s="39">
        <v>0</v>
      </c>
    </row>
    <row r="3807" spans="1:22" x14ac:dyDescent="0.3">
      <c r="A3807" s="22">
        <f>VLOOKUP(lex_jul_2014[[#This Row],[Locationid]],[1]LibPAS_data!$A$2:$D$264,4,FALSE)</f>
        <v>2341</v>
      </c>
      <c r="B3807" s="10" t="str">
        <f>TEXT(C3807,"yyyy")&amp;"-"&amp;"Q"&amp;LOOKUP(MONTH(C3807),{1,4,7,10},{1,2,3,4})</f>
        <v>2017-Q1</v>
      </c>
      <c r="C3807" s="19">
        <v>42795</v>
      </c>
      <c r="D3807" s="7">
        <f>YEAR(DATE(YEAR(lex_jul_2014[[#This Row],[Date]]),MONTH(lex_jul_2014[[#This Row],[Date]])+6,1))</f>
        <v>2017</v>
      </c>
      <c r="E3807" s="39" t="str">
        <f>TEXT(lex_jul_2014[[#This Row],[Date]],"YYYY")</f>
        <v>2017</v>
      </c>
      <c r="F3807" s="39" t="str">
        <f>TEXT(lex_jul_2014[[#This Row],[Date]],"MMM")</f>
        <v>Mar</v>
      </c>
      <c r="G3807" s="28" t="str">
        <f>VLOOKUP(K3807,[1]LibPAS_data!$A$2:$C$600,3,FALSE)</f>
        <v>Gila</v>
      </c>
      <c r="H3807" s="39">
        <v>14463</v>
      </c>
      <c r="I3807" s="7" t="s">
        <v>90</v>
      </c>
      <c r="J3807" s="28" t="str">
        <f>VLOOKUP(K3807,[1]LibPAS_data!$A$2:$C$601,2,FALSE)</f>
        <v>Tonto Basin Public</v>
      </c>
      <c r="K3807" s="11" t="s">
        <v>249</v>
      </c>
      <c r="M3807" s="39" t="s">
        <v>266</v>
      </c>
      <c r="N3807" s="39"/>
      <c r="O3807" s="39"/>
      <c r="P3807" s="39">
        <v>0</v>
      </c>
      <c r="Q3807" s="39">
        <v>0</v>
      </c>
      <c r="R3807" s="39">
        <v>0</v>
      </c>
      <c r="S3807" s="39">
        <v>0</v>
      </c>
      <c r="T3807" s="39">
        <v>0</v>
      </c>
      <c r="U3807" s="39">
        <v>0</v>
      </c>
      <c r="V3807" s="39">
        <v>0</v>
      </c>
    </row>
    <row r="3808" spans="1:22" x14ac:dyDescent="0.3">
      <c r="A3808" s="22" t="e">
        <f>VLOOKUP(lex_jul_2014[[#This Row],[Locationid]],[1]LibPAS_data!$A$2:$D$264,4,FALSE)</f>
        <v>#N/A</v>
      </c>
      <c r="B3808" s="10" t="str">
        <f>TEXT(C3808,"yyyy")&amp;"-"&amp;"Q"&amp;LOOKUP(MONTH(C3808),{1,4,7,10},{1,2,3,4})</f>
        <v>2017-Q1</v>
      </c>
      <c r="C3808" s="19">
        <v>42795</v>
      </c>
      <c r="D3808" s="7">
        <f>YEAR(DATE(YEAR(lex_jul_2014[[#This Row],[Date]]),MONTH(lex_jul_2014[[#This Row],[Date]])+6,1))</f>
        <v>2017</v>
      </c>
      <c r="E3808" s="39" t="str">
        <f>TEXT(lex_jul_2014[[#This Row],[Date]],"YYYY")</f>
        <v>2017</v>
      </c>
      <c r="F3808" s="39" t="str">
        <f>TEXT(lex_jul_2014[[#This Row],[Date]],"MMM")</f>
        <v>Mar</v>
      </c>
      <c r="G3808" s="28" t="str">
        <f>VLOOKUP(K3808,[1]LibPAS_data!$A$2:$C$600,3,FALSE)</f>
        <v>Coconino</v>
      </c>
      <c r="H3808" s="39">
        <v>14457</v>
      </c>
      <c r="I3808" s="7" t="s">
        <v>68</v>
      </c>
      <c r="J3808" s="28" t="str">
        <f>VLOOKUP(K3808,[1]LibPAS_data!$A$2:$C$601,2,FALSE)</f>
        <v>Tuba City Public Library</v>
      </c>
      <c r="K3808" s="13" t="s">
        <v>250</v>
      </c>
      <c r="M3808" s="39" t="s">
        <v>266</v>
      </c>
      <c r="N3808" s="39"/>
      <c r="O3808" s="39"/>
      <c r="P3808" s="39">
        <v>0</v>
      </c>
      <c r="Q3808" s="39">
        <v>0</v>
      </c>
      <c r="R3808" s="39">
        <v>0</v>
      </c>
      <c r="S3808" s="39">
        <v>0</v>
      </c>
      <c r="T3808" s="39">
        <v>0</v>
      </c>
      <c r="U3808" s="39">
        <v>0</v>
      </c>
      <c r="V3808" s="39">
        <v>0</v>
      </c>
    </row>
    <row r="3809" spans="1:22" x14ac:dyDescent="0.3">
      <c r="A3809" s="22">
        <f>VLOOKUP(lex_jul_2014[[#This Row],[Locationid]],[1]LibPAS_data!$A$2:$D$264,4,FALSE)</f>
        <v>1843</v>
      </c>
      <c r="B3809" s="10" t="str">
        <f>TEXT(C3809,"yyyy")&amp;"-"&amp;"Q"&amp;LOOKUP(MONTH(C3809),{1,4,7,10},{1,2,3,4})</f>
        <v>2017-Q1</v>
      </c>
      <c r="C3809" s="19">
        <v>42795</v>
      </c>
      <c r="D3809" s="7">
        <f>YEAR(DATE(YEAR(lex_jul_2014[[#This Row],[Date]]),MONTH(lex_jul_2014[[#This Row],[Date]])+6,1))</f>
        <v>2017</v>
      </c>
      <c r="E3809" s="39" t="str">
        <f>TEXT(lex_jul_2014[[#This Row],[Date]],"YYYY")</f>
        <v>2017</v>
      </c>
      <c r="F3809" s="39" t="str">
        <f>TEXT(lex_jul_2014[[#This Row],[Date]],"MMM")</f>
        <v>Mar</v>
      </c>
      <c r="G3809" s="28" t="str">
        <f>VLOOKUP(K3809,[1]LibPAS_data!$A$2:$C$600,3,FALSE)</f>
        <v>Pima</v>
      </c>
      <c r="H3809" s="39">
        <v>14512</v>
      </c>
      <c r="I3809" s="7" t="s">
        <v>134</v>
      </c>
      <c r="J3809" s="28" t="str">
        <f>VLOOKUP(K3809,[1]LibPAS_data!$A$2:$C$601,2,FALSE)</f>
        <v>Venito Garcia Library</v>
      </c>
      <c r="K3809" s="11" t="s">
        <v>251</v>
      </c>
      <c r="M3809" s="39" t="s">
        <v>266</v>
      </c>
      <c r="N3809" s="39"/>
      <c r="O3809" s="39"/>
      <c r="P3809" s="39">
        <v>0</v>
      </c>
      <c r="Q3809" s="39">
        <v>0</v>
      </c>
      <c r="R3809" s="39">
        <v>0</v>
      </c>
      <c r="S3809" s="39">
        <v>0</v>
      </c>
      <c r="T3809" s="39">
        <v>0</v>
      </c>
      <c r="U3809" s="39">
        <v>0</v>
      </c>
      <c r="V3809" s="39">
        <v>0</v>
      </c>
    </row>
    <row r="3810" spans="1:22" x14ac:dyDescent="0.3">
      <c r="A3810" s="22" t="e">
        <f>VLOOKUP(lex_jul_2014[[#This Row],[Locationid]],[1]LibPAS_data!$A$2:$D$264,4,FALSE)</f>
        <v>#N/A</v>
      </c>
      <c r="B3810" s="10" t="str">
        <f>TEXT(C3810,"yyyy")&amp;"-"&amp;"Q"&amp;LOOKUP(MONTH(C3810),{1,4,7,10},{1,2,3,4})</f>
        <v>2017-Q1</v>
      </c>
      <c r="C3810" s="19">
        <v>42795</v>
      </c>
      <c r="D3810" s="7">
        <f>YEAR(DATE(YEAR(lex_jul_2014[[#This Row],[Date]]),MONTH(lex_jul_2014[[#This Row],[Date]])+6,1))</f>
        <v>2017</v>
      </c>
      <c r="E3810" s="39" t="str">
        <f>TEXT(lex_jul_2014[[#This Row],[Date]],"YYYY")</f>
        <v>2017</v>
      </c>
      <c r="F3810" s="39" t="str">
        <f>TEXT(lex_jul_2014[[#This Row],[Date]],"MMM")</f>
        <v>Mar</v>
      </c>
      <c r="G3810" s="28" t="str">
        <f>VLOOKUP(K3810,[1]LibPAS_data!$A$2:$C$600,3,FALSE)</f>
        <v>Pinal</v>
      </c>
      <c r="H3810" s="39">
        <v>14443</v>
      </c>
      <c r="I3810" s="7" t="s">
        <v>21</v>
      </c>
      <c r="J3810" s="28" t="str">
        <f>VLOOKUP(K3810,[1]LibPAS_data!$A$2:$C$601,2,FALSE)</f>
        <v>Vista Grande Library</v>
      </c>
      <c r="K3810" s="13" t="s">
        <v>252</v>
      </c>
      <c r="M3810" s="39" t="s">
        <v>266</v>
      </c>
      <c r="N3810" s="39"/>
      <c r="O3810" s="39"/>
      <c r="P3810" s="39">
        <v>0</v>
      </c>
      <c r="Q3810" s="39">
        <v>0</v>
      </c>
      <c r="R3810" s="39">
        <v>0</v>
      </c>
      <c r="S3810" s="39">
        <v>0</v>
      </c>
      <c r="T3810" s="39">
        <v>0</v>
      </c>
      <c r="U3810" s="39">
        <v>0</v>
      </c>
      <c r="V3810" s="39">
        <v>0</v>
      </c>
    </row>
    <row r="3811" spans="1:22" x14ac:dyDescent="0.3">
      <c r="A3811" s="22" t="str">
        <f>VLOOKUP(lex_jul_2014[[#This Row],[Locationid]],[1]LibPAS_data!$A$2:$D$264,4,FALSE)</f>
        <v>N/A</v>
      </c>
      <c r="B3811" s="10" t="str">
        <f>TEXT(C3811,"yyyy")&amp;"-"&amp;"Q"&amp;LOOKUP(MONTH(C3811),{1,4,7,10},{1,2,3,4})</f>
        <v>2017-Q1</v>
      </c>
      <c r="C3811" s="19">
        <v>42795</v>
      </c>
      <c r="D3811" s="7">
        <f>YEAR(DATE(YEAR(lex_jul_2014[[#This Row],[Date]]),MONTH(lex_jul_2014[[#This Row],[Date]])+6,1))</f>
        <v>2017</v>
      </c>
      <c r="E3811" s="39" t="str">
        <f>TEXT(lex_jul_2014[[#This Row],[Date]],"YYYY")</f>
        <v>2017</v>
      </c>
      <c r="F3811" s="39" t="str">
        <f>TEXT(lex_jul_2014[[#This Row],[Date]],"MMM")</f>
        <v>Mar</v>
      </c>
      <c r="G3811" s="28" t="str">
        <f>VLOOKUP(K3811,[1]LibPAS_data!$A$2:$C$600,3,FALSE)</f>
        <v>Maricopa</v>
      </c>
      <c r="H3811" s="39">
        <v>14481</v>
      </c>
      <c r="I3811" s="7" t="s">
        <v>111</v>
      </c>
      <c r="J3811" s="28" t="str">
        <f>VLOOKUP(K3811,[1]LibPAS_data!$A$2:$C$601,2,FALSE)</f>
        <v>Wickenburg Public Library</v>
      </c>
      <c r="K3811" s="11" t="s">
        <v>253</v>
      </c>
      <c r="M3811" s="39" t="s">
        <v>266</v>
      </c>
      <c r="N3811" s="39"/>
      <c r="O3811" s="39"/>
      <c r="P3811" s="39">
        <v>0</v>
      </c>
      <c r="Q3811" s="39">
        <v>0</v>
      </c>
      <c r="R3811" s="39">
        <v>0</v>
      </c>
      <c r="S3811" s="39">
        <v>0</v>
      </c>
      <c r="T3811" s="39">
        <v>0</v>
      </c>
      <c r="U3811" s="39">
        <v>0</v>
      </c>
      <c r="V3811" s="39">
        <v>0</v>
      </c>
    </row>
    <row r="3812" spans="1:22" x14ac:dyDescent="0.3">
      <c r="A3812" s="22" t="e">
        <f>VLOOKUP(lex_jul_2014[[#This Row],[Locationid]],[1]LibPAS_data!$A$2:$D$264,4,FALSE)</f>
        <v>#N/A</v>
      </c>
      <c r="B3812" s="10" t="str">
        <f>TEXT(C3812,"yyyy")&amp;"-"&amp;"Q"&amp;LOOKUP(MONTH(C3812),{1,4,7,10},{1,2,3,4})</f>
        <v>2017-Q1</v>
      </c>
      <c r="C3812" s="19">
        <v>42795</v>
      </c>
      <c r="D3812" s="7">
        <f>YEAR(DATE(YEAR(lex_jul_2014[[#This Row],[Date]]),MONTH(lex_jul_2014[[#This Row],[Date]])+6,1))</f>
        <v>2017</v>
      </c>
      <c r="E3812" s="39" t="str">
        <f>TEXT(lex_jul_2014[[#This Row],[Date]],"YYYY")</f>
        <v>2017</v>
      </c>
      <c r="F3812" s="39" t="str">
        <f>TEXT(lex_jul_2014[[#This Row],[Date]],"MMM")</f>
        <v>Mar</v>
      </c>
      <c r="G3812" s="28" t="str">
        <f>VLOOKUP(K3812,[1]LibPAS_data!$A$2:$C$600,3,FALSE)</f>
        <v>Yavapai</v>
      </c>
      <c r="H3812" s="39">
        <v>14551</v>
      </c>
      <c r="I3812" s="7" t="s">
        <v>43</v>
      </c>
      <c r="J3812" s="28" t="str">
        <f>VLOOKUP(K3812,[1]LibPAS_data!$A$2:$C$601,2,FALSE)</f>
        <v>Wilhoit Public Library</v>
      </c>
      <c r="K3812" s="13" t="s">
        <v>254</v>
      </c>
      <c r="M3812" s="39" t="s">
        <v>266</v>
      </c>
      <c r="N3812" s="39"/>
      <c r="O3812" s="39"/>
      <c r="P3812" s="39">
        <v>0</v>
      </c>
      <c r="Q3812" s="39">
        <v>0</v>
      </c>
      <c r="R3812" s="39">
        <v>0</v>
      </c>
      <c r="S3812" s="39">
        <v>0</v>
      </c>
      <c r="T3812" s="39">
        <v>0</v>
      </c>
      <c r="U3812" s="39">
        <v>0</v>
      </c>
      <c r="V3812" s="39">
        <v>0</v>
      </c>
    </row>
    <row r="3813" spans="1:22" x14ac:dyDescent="0.3">
      <c r="A3813" s="22" t="str">
        <f>VLOOKUP(lex_jul_2014[[#This Row],[Locationid]],[1]LibPAS_data!$A$2:$D$264,4,FALSE)</f>
        <v>N/A</v>
      </c>
      <c r="B3813" s="10" t="str">
        <f>TEXT(C3813,"yyyy")&amp;"-"&amp;"Q"&amp;LOOKUP(MONTH(C3813),{1,4,7,10},{1,2,3,4})</f>
        <v>2017-Q1</v>
      </c>
      <c r="C3813" s="19">
        <v>42795</v>
      </c>
      <c r="D3813" s="7">
        <f>YEAR(DATE(YEAR(lex_jul_2014[[#This Row],[Date]]),MONTH(lex_jul_2014[[#This Row],[Date]])+6,1))</f>
        <v>2017</v>
      </c>
      <c r="E3813" s="39" t="str">
        <f>TEXT(lex_jul_2014[[#This Row],[Date]],"YYYY")</f>
        <v>2017</v>
      </c>
      <c r="F3813" s="39" t="str">
        <f>TEXT(lex_jul_2014[[#This Row],[Date]],"MMM")</f>
        <v>Mar</v>
      </c>
      <c r="G3813" s="28" t="str">
        <f>VLOOKUP(K3813,[1]LibPAS_data!$A$2:$C$600,3,FALSE)</f>
        <v>Coconino</v>
      </c>
      <c r="H3813" s="39">
        <v>13090</v>
      </c>
      <c r="I3813" s="7" t="s">
        <v>61</v>
      </c>
      <c r="J3813" s="28" t="str">
        <f>VLOOKUP(K3813,[1]LibPAS_data!$A$2:$C$601,2,FALSE)</f>
        <v>Williams Public Library</v>
      </c>
      <c r="K3813" s="11" t="s">
        <v>255</v>
      </c>
      <c r="M3813" s="39" t="s">
        <v>266</v>
      </c>
      <c r="N3813" s="39"/>
      <c r="O3813" s="39"/>
      <c r="P3813" s="39">
        <v>0</v>
      </c>
      <c r="Q3813" s="39">
        <v>0</v>
      </c>
      <c r="R3813" s="39">
        <v>0</v>
      </c>
      <c r="S3813" s="39">
        <v>0</v>
      </c>
      <c r="T3813" s="39">
        <v>0</v>
      </c>
      <c r="U3813" s="39">
        <v>0</v>
      </c>
      <c r="V3813" s="39">
        <v>0</v>
      </c>
    </row>
    <row r="3814" spans="1:22" x14ac:dyDescent="0.3">
      <c r="A3814" s="22">
        <f>VLOOKUP(lex_jul_2014[[#This Row],[Locationid]],[1]LibPAS_data!$A$2:$D$264,4,FALSE)</f>
        <v>3037</v>
      </c>
      <c r="B3814" s="10" t="str">
        <f>TEXT(C3814,"yyyy")&amp;"-"&amp;"Q"&amp;LOOKUP(MONTH(C3814),{1,4,7,10},{1,2,3,4})</f>
        <v>2017-Q1</v>
      </c>
      <c r="C3814" s="19">
        <v>42795</v>
      </c>
      <c r="D3814" s="7">
        <f>YEAR(DATE(YEAR(lex_jul_2014[[#This Row],[Date]]),MONTH(lex_jul_2014[[#This Row],[Date]])+6,1))</f>
        <v>2017</v>
      </c>
      <c r="E3814" s="39" t="str">
        <f>TEXT(lex_jul_2014[[#This Row],[Date]],"YYYY")</f>
        <v>2017</v>
      </c>
      <c r="F3814" s="39" t="str">
        <f>TEXT(lex_jul_2014[[#This Row],[Date]],"MMM")</f>
        <v>Mar</v>
      </c>
      <c r="G3814" s="28" t="str">
        <f>VLOOKUP(K3814,[1]LibPAS_data!$A$2:$C$600,3,FALSE)</f>
        <v>Navajo</v>
      </c>
      <c r="H3814" s="39">
        <v>14505</v>
      </c>
      <c r="I3814" s="7" t="s">
        <v>121</v>
      </c>
      <c r="J3814" s="28" t="str">
        <f>VLOOKUP(K3814,[1]LibPAS_data!$A$2:$C$601,2,FALSE)</f>
        <v>Winslow Public Library</v>
      </c>
      <c r="K3814" s="13" t="s">
        <v>256</v>
      </c>
      <c r="M3814" s="39" t="s">
        <v>266</v>
      </c>
      <c r="N3814" s="39"/>
      <c r="O3814" s="39"/>
      <c r="P3814" s="39">
        <v>0</v>
      </c>
      <c r="Q3814" s="39">
        <v>0</v>
      </c>
      <c r="R3814" s="39">
        <v>0</v>
      </c>
      <c r="S3814" s="39">
        <v>0</v>
      </c>
      <c r="T3814" s="39">
        <v>0</v>
      </c>
      <c r="U3814" s="39">
        <v>0</v>
      </c>
      <c r="V3814" s="39">
        <v>0</v>
      </c>
    </row>
    <row r="3815" spans="1:22" x14ac:dyDescent="0.3">
      <c r="A3815" s="22" t="e">
        <f>VLOOKUP(lex_jul_2014[[#This Row],[Locationid]],[1]LibPAS_data!$A$2:$D$264,4,FALSE)</f>
        <v>#N/A</v>
      </c>
      <c r="B3815" s="10" t="str">
        <f>TEXT(C3815,"yyyy")&amp;"-"&amp;"Q"&amp;LOOKUP(MONTH(C3815),{1,4,7,10},{1,2,3,4})</f>
        <v>2017-Q1</v>
      </c>
      <c r="C3815" s="19">
        <v>42795</v>
      </c>
      <c r="D3815" s="7">
        <f>YEAR(DATE(YEAR(lex_jul_2014[[#This Row],[Date]]),MONTH(lex_jul_2014[[#This Row],[Date]])+6,1))</f>
        <v>2017</v>
      </c>
      <c r="E3815" s="39" t="str">
        <f>TEXT(lex_jul_2014[[#This Row],[Date]],"YYYY")</f>
        <v>2017</v>
      </c>
      <c r="F3815" s="39" t="str">
        <f>TEXT(lex_jul_2014[[#This Row],[Date]],"MMM")</f>
        <v>Mar</v>
      </c>
      <c r="G3815" s="28" t="str">
        <f>VLOOKUP(K3815,[1]LibPAS_data!$A$2:$C$600,3,FALSE)</f>
        <v>Navajo</v>
      </c>
      <c r="H3815" s="39">
        <v>14506</v>
      </c>
      <c r="I3815" s="7" t="s">
        <v>122</v>
      </c>
      <c r="J3815" s="28" t="str">
        <f>VLOOKUP(K3815,[1]LibPAS_data!$A$2:$C$601,2,FALSE)</f>
        <v>Woodruff Community Library</v>
      </c>
      <c r="K3815" s="11" t="s">
        <v>257</v>
      </c>
      <c r="M3815" s="39" t="s">
        <v>266</v>
      </c>
      <c r="N3815" s="39"/>
      <c r="O3815" s="39"/>
      <c r="P3815" s="39">
        <v>0</v>
      </c>
      <c r="Q3815" s="39">
        <v>0</v>
      </c>
      <c r="R3815" s="39">
        <v>0</v>
      </c>
      <c r="S3815" s="39">
        <v>0</v>
      </c>
      <c r="T3815" s="39">
        <v>0</v>
      </c>
      <c r="U3815" s="39">
        <v>0</v>
      </c>
      <c r="V3815" s="39">
        <v>0</v>
      </c>
    </row>
    <row r="3816" spans="1:22" x14ac:dyDescent="0.3">
      <c r="A3816" s="22" t="e">
        <f>VLOOKUP(lex_jul_2014[[#This Row],[Locationid]],[1]LibPAS_data!$A$2:$D$264,4,FALSE)</f>
        <v>#N/A</v>
      </c>
      <c r="B3816" s="10" t="str">
        <f>TEXT(C3816,"yyyy")&amp;"-"&amp;"Q"&amp;LOOKUP(MONTH(C3816),{1,4,7,10},{1,2,3,4})</f>
        <v>2017-Q1</v>
      </c>
      <c r="C3816" s="19">
        <v>42795</v>
      </c>
      <c r="D3816" s="7">
        <f>YEAR(DATE(YEAR(lex_jul_2014[[#This Row],[Date]]),MONTH(lex_jul_2014[[#This Row],[Date]])+6,1))</f>
        <v>2017</v>
      </c>
      <c r="E3816" s="39" t="str">
        <f>TEXT(lex_jul_2014[[#This Row],[Date]],"YYYY")</f>
        <v>2017</v>
      </c>
      <c r="F3816" s="39" t="str">
        <f>TEXT(lex_jul_2014[[#This Row],[Date]],"MMM")</f>
        <v>Mar</v>
      </c>
      <c r="G3816" s="28" t="str">
        <f>VLOOKUP(K3816,[1]LibPAS_data!$A$2:$C$600,3,FALSE)</f>
        <v>Yavapai</v>
      </c>
      <c r="H3816" s="39">
        <v>14552</v>
      </c>
      <c r="I3816" s="7" t="s">
        <v>44</v>
      </c>
      <c r="J3816" s="28" t="str">
        <f>VLOOKUP(K3816,[1]LibPAS_data!$A$2:$C$601,2,FALSE)</f>
        <v>Yarnell Public Library</v>
      </c>
      <c r="K3816" s="13" t="s">
        <v>258</v>
      </c>
      <c r="M3816" s="39" t="s">
        <v>266</v>
      </c>
      <c r="N3816" s="39"/>
      <c r="O3816" s="39"/>
      <c r="P3816" s="39">
        <v>0</v>
      </c>
      <c r="Q3816" s="39">
        <v>0</v>
      </c>
      <c r="R3816" s="39">
        <v>0</v>
      </c>
      <c r="S3816" s="39">
        <v>0</v>
      </c>
      <c r="T3816" s="39">
        <v>0</v>
      </c>
      <c r="U3816" s="39">
        <v>0</v>
      </c>
      <c r="V3816" s="39">
        <v>0</v>
      </c>
    </row>
    <row r="3817" spans="1:22" x14ac:dyDescent="0.3">
      <c r="A3817" s="22">
        <f>VLOOKUP(lex_jul_2014[[#This Row],[Locationid]],[1]LibPAS_data!$A$2:$D$264,4,FALSE)</f>
        <v>9301</v>
      </c>
      <c r="B3817" s="10" t="str">
        <f>TEXT(C3817,"yyyy")&amp;"-"&amp;"Q"&amp;LOOKUP(MONTH(C3817),{1,4,7,10},{1,2,3,4})</f>
        <v>2017-Q1</v>
      </c>
      <c r="C3817" s="19">
        <v>42795</v>
      </c>
      <c r="D3817" s="7">
        <f>YEAR(DATE(YEAR(lex_jul_2014[[#This Row],[Date]]),MONTH(lex_jul_2014[[#This Row],[Date]])+6,1))</f>
        <v>2017</v>
      </c>
      <c r="E3817" s="39" t="str">
        <f>TEXT(lex_jul_2014[[#This Row],[Date]],"YYYY")</f>
        <v>2017</v>
      </c>
      <c r="F3817" s="39" t="str">
        <f>TEXT(lex_jul_2014[[#This Row],[Date]],"MMM")</f>
        <v>Mar</v>
      </c>
      <c r="G3817" s="28" t="str">
        <f>VLOOKUP(K3817,[1]LibPAS_data!$A$2:$C$600,3,FALSE)</f>
        <v>Yavapai</v>
      </c>
      <c r="H3817" s="39">
        <v>12675</v>
      </c>
      <c r="I3817" s="7" t="s">
        <v>40</v>
      </c>
      <c r="J3817" s="28" t="str">
        <f>VLOOKUP(K3817,[1]LibPAS_data!$A$2:$C$601,2,FALSE)</f>
        <v>Yavapai County Library District</v>
      </c>
      <c r="K3817" s="11" t="s">
        <v>259</v>
      </c>
      <c r="M3817" s="39" t="s">
        <v>266</v>
      </c>
      <c r="N3817" s="39"/>
      <c r="O3817" s="39"/>
      <c r="P3817" s="39">
        <v>2</v>
      </c>
      <c r="Q3817" s="39">
        <v>1</v>
      </c>
      <c r="R3817" s="39">
        <v>4</v>
      </c>
      <c r="S3817" s="39">
        <v>11</v>
      </c>
      <c r="T3817" s="39">
        <v>0</v>
      </c>
      <c r="U3817" s="39">
        <v>0</v>
      </c>
      <c r="V3817" s="39">
        <v>0</v>
      </c>
    </row>
    <row r="3818" spans="1:22" x14ac:dyDescent="0.3">
      <c r="A3818" s="22" t="str">
        <f>VLOOKUP(lex_jul_2014[[#This Row],[Locationid]],[1]LibPAS_data!$A$2:$D$264,4,FALSE)</f>
        <v>N/A</v>
      </c>
      <c r="B3818" s="10" t="str">
        <f>TEXT(C3818,"yyyy")&amp;"-"&amp;"Q"&amp;LOOKUP(MONTH(C3818),{1,4,7,10},{1,2,3,4})</f>
        <v>2017-Q1</v>
      </c>
      <c r="C3818" s="19">
        <v>42795</v>
      </c>
      <c r="D3818" s="7">
        <f>YEAR(DATE(YEAR(lex_jul_2014[[#This Row],[Date]]),MONTH(lex_jul_2014[[#This Row],[Date]])+6,1))</f>
        <v>2017</v>
      </c>
      <c r="E3818" s="39" t="str">
        <f>TEXT(lex_jul_2014[[#This Row],[Date]],"YYYY")</f>
        <v>2017</v>
      </c>
      <c r="F3818" s="39" t="str">
        <f>TEXT(lex_jul_2014[[#This Row],[Date]],"MMM")</f>
        <v>Mar</v>
      </c>
      <c r="G3818" s="28" t="str">
        <f>VLOOKUP(K3818,[1]LibPAS_data!$A$2:$C$600,3,FALSE)</f>
        <v>Yavapai</v>
      </c>
      <c r="H3818" s="39">
        <v>14518</v>
      </c>
      <c r="I3818" s="7" t="s">
        <v>41</v>
      </c>
      <c r="J3818" s="28" t="str">
        <f>VLOOKUP(K3818,[1]LibPAS_data!$A$2:$C$601,2,FALSE)</f>
        <v>Yavapai-Prescott Tribal Library</v>
      </c>
      <c r="K3818" s="13" t="s">
        <v>260</v>
      </c>
      <c r="M3818" s="39" t="s">
        <v>266</v>
      </c>
      <c r="N3818" s="39"/>
      <c r="O3818" s="39"/>
      <c r="P3818" s="39">
        <v>0</v>
      </c>
      <c r="Q3818" s="39">
        <v>0</v>
      </c>
      <c r="R3818" s="39">
        <v>0</v>
      </c>
      <c r="S3818" s="39">
        <v>0</v>
      </c>
      <c r="T3818" s="39">
        <v>0</v>
      </c>
      <c r="U3818" s="39">
        <v>0</v>
      </c>
      <c r="V3818" s="39">
        <v>0</v>
      </c>
    </row>
    <row r="3819" spans="1:22" x14ac:dyDescent="0.3">
      <c r="A3819" s="22">
        <f>VLOOKUP(lex_jul_2014[[#This Row],[Locationid]],[1]LibPAS_data!$A$2:$D$264,4,FALSE)</f>
        <v>790</v>
      </c>
      <c r="B3819" s="10" t="str">
        <f>TEXT(C3819,"yyyy")&amp;"-"&amp;"Q"&amp;LOOKUP(MONTH(C3819),{1,4,7,10},{1,2,3,4})</f>
        <v>2017-Q1</v>
      </c>
      <c r="C3819" s="19">
        <v>42795</v>
      </c>
      <c r="D3819" s="7">
        <f>YEAR(DATE(YEAR(lex_jul_2014[[#This Row],[Date]]),MONTH(lex_jul_2014[[#This Row],[Date]])+6,1))</f>
        <v>2017</v>
      </c>
      <c r="E3819" s="39" t="str">
        <f>TEXT(lex_jul_2014[[#This Row],[Date]],"YYYY")</f>
        <v>2017</v>
      </c>
      <c r="F3819" s="39" t="str">
        <f>TEXT(lex_jul_2014[[#This Row],[Date]],"MMM")</f>
        <v>Mar</v>
      </c>
      <c r="G3819" s="28" t="str">
        <f>VLOOKUP(K3819,[1]LibPAS_data!$A$2:$C$600,3,FALSE)</f>
        <v>Gila</v>
      </c>
      <c r="H3819" s="39">
        <v>14464</v>
      </c>
      <c r="I3819" s="7" t="s">
        <v>91</v>
      </c>
      <c r="J3819" s="28" t="str">
        <f>VLOOKUP(K3819,[1]LibPAS_data!$A$2:$C$601,2,FALSE)</f>
        <v>Young Public Library</v>
      </c>
      <c r="K3819" s="11" t="s">
        <v>261</v>
      </c>
      <c r="M3819" s="39" t="s">
        <v>266</v>
      </c>
      <c r="N3819" s="39"/>
      <c r="O3819" s="39"/>
      <c r="P3819" s="39">
        <v>0</v>
      </c>
      <c r="Q3819" s="39">
        <v>0</v>
      </c>
      <c r="R3819" s="39">
        <v>0</v>
      </c>
      <c r="S3819" s="39">
        <v>0</v>
      </c>
      <c r="T3819" s="39">
        <v>0</v>
      </c>
      <c r="U3819" s="39">
        <v>0</v>
      </c>
      <c r="V3819" s="39">
        <v>0</v>
      </c>
    </row>
    <row r="3820" spans="1:22" x14ac:dyDescent="0.3">
      <c r="A3820" s="22">
        <f>VLOOKUP(lex_jul_2014[[#This Row],[Locationid]],[1]LibPAS_data!$A$2:$D$264,4,FALSE)</f>
        <v>359</v>
      </c>
      <c r="B3820" s="10" t="str">
        <f>TEXT(C3820,"yyyy")&amp;"-"&amp;"Q"&amp;LOOKUP(MONTH(C3820),{1,4,7,10},{1,2,3,4})</f>
        <v>2017-Q1</v>
      </c>
      <c r="C3820" s="19">
        <v>42795</v>
      </c>
      <c r="D3820" s="7">
        <f>YEAR(DATE(YEAR(lex_jul_2014[[#This Row],[Date]]),MONTH(lex_jul_2014[[#This Row],[Date]])+6,1))</f>
        <v>2017</v>
      </c>
      <c r="E3820" s="39" t="str">
        <f>TEXT(lex_jul_2014[[#This Row],[Date]],"YYYY")</f>
        <v>2017</v>
      </c>
      <c r="F3820" s="39" t="str">
        <f>TEXT(lex_jul_2014[[#This Row],[Date]],"MMM")</f>
        <v>Mar</v>
      </c>
      <c r="G3820" s="28" t="str">
        <f>VLOOKUP(K3820,[1]LibPAS_data!$A$2:$C$600,3,FALSE)</f>
        <v>Maricopa</v>
      </c>
      <c r="H3820" s="39">
        <v>14486</v>
      </c>
      <c r="I3820" s="7" t="s">
        <v>105</v>
      </c>
      <c r="J3820" s="28" t="str">
        <f>VLOOKUP(K3820,[1]LibPAS_data!$A$2:$C$601,2,FALSE)</f>
        <v>Youngtown Public Library</v>
      </c>
      <c r="K3820" s="13" t="s">
        <v>262</v>
      </c>
      <c r="M3820" s="39" t="s">
        <v>266</v>
      </c>
      <c r="N3820" s="39"/>
      <c r="O3820" s="39"/>
      <c r="P3820" s="39">
        <v>0</v>
      </c>
      <c r="Q3820" s="39">
        <v>0</v>
      </c>
      <c r="R3820" s="39">
        <v>0</v>
      </c>
      <c r="S3820" s="39">
        <v>0</v>
      </c>
      <c r="T3820" s="39">
        <v>0</v>
      </c>
      <c r="U3820" s="39">
        <v>0</v>
      </c>
      <c r="V3820" s="39">
        <v>0</v>
      </c>
    </row>
    <row r="3821" spans="1:22" x14ac:dyDescent="0.3">
      <c r="A3821" s="27" t="e">
        <f>VLOOKUP(lex_jul_2014[[#This Row],[Locationid]],[1]LibPAS_data!$A$2:$D$264,4,FALSE)</f>
        <v>#N/A</v>
      </c>
      <c r="B3821" s="10" t="str">
        <f>TEXT(C3821,"yyyy")&amp;"-"&amp;"Q"&amp;LOOKUP(MONTH(C3821),{1,4,7,10},{1,2,3,4})</f>
        <v>2017-Q1</v>
      </c>
      <c r="C3821" s="19">
        <v>42795</v>
      </c>
      <c r="D3821" s="7">
        <f>YEAR(DATE(YEAR(lex_jul_2014[[#This Row],[Date]]),MONTH(lex_jul_2014[[#This Row],[Date]])+6,1))</f>
        <v>2017</v>
      </c>
      <c r="E3821" s="39" t="str">
        <f>TEXT(lex_jul_2014[[#This Row],[Date]],"YYYY")</f>
        <v>2017</v>
      </c>
      <c r="F3821" s="39" t="str">
        <f>TEXT(lex_jul_2014[[#This Row],[Date]],"MMM")</f>
        <v>Mar</v>
      </c>
      <c r="G3821" s="28" t="str">
        <f>VLOOKUP(K3821,[1]LibPAS_data!$A$2:$C$600,3,FALSE)</f>
        <v>Yuma</v>
      </c>
      <c r="H3821" s="2">
        <v>14527</v>
      </c>
      <c r="I3821" s="28" t="s">
        <v>140</v>
      </c>
      <c r="J3821" s="28" t="str">
        <f>VLOOKUP(K3821,[1]LibPAS_data!$A$2:$C$601,2,FALSE)</f>
        <v>Yuma County Library District</v>
      </c>
      <c r="K3821" s="29" t="s">
        <v>263</v>
      </c>
      <c r="M3821" s="39" t="s">
        <v>266</v>
      </c>
      <c r="N3821" s="2"/>
      <c r="O3821" s="2"/>
      <c r="P3821" s="2">
        <v>53</v>
      </c>
      <c r="Q3821" s="2">
        <v>20</v>
      </c>
      <c r="R3821" s="2">
        <v>134</v>
      </c>
      <c r="S3821" s="2">
        <v>26</v>
      </c>
      <c r="T3821" s="2">
        <v>9</v>
      </c>
      <c r="U3821" s="2">
        <v>7</v>
      </c>
      <c r="V3821" s="2">
        <v>0</v>
      </c>
    </row>
    <row r="3822" spans="1:22" x14ac:dyDescent="0.3">
      <c r="A3822" s="22">
        <f>VLOOKUP(lex_jul_2014[[#This Row],[Locationid]],[1]LibPAS_data!$A$2:$D$264,4,FALSE)</f>
        <v>1188</v>
      </c>
      <c r="B3822" s="10" t="str">
        <f>TEXT(C3822,"yyyy")&amp;"-"&amp;"Q"&amp;LOOKUP(MONTH(C3822),{1,4,7,10},{1,2,3,4})</f>
        <v>2017-Q2</v>
      </c>
      <c r="C3822" s="19">
        <v>42826</v>
      </c>
      <c r="D3822" s="7">
        <f>YEAR(DATE(YEAR(lex_jul_2014[[#This Row],[Date]]),MONTH(lex_jul_2014[[#This Row],[Date]])+6,1))</f>
        <v>2017</v>
      </c>
      <c r="E3822" s="39" t="str">
        <f>TEXT(lex_jul_2014[[#This Row],[Date]],"YYYY")</f>
        <v>2017</v>
      </c>
      <c r="F3822" s="39" t="str">
        <f>TEXT(lex_jul_2014[[#This Row],[Date]],"MMM")</f>
        <v>Apr</v>
      </c>
      <c r="G3822" s="28" t="str">
        <f>VLOOKUP(K3822,[1]LibPAS_data!$A$2:$C$600,3,FALSE)</f>
        <v>Pinal</v>
      </c>
      <c r="H3822" s="7">
        <v>14487</v>
      </c>
      <c r="I3822" s="39" t="s">
        <v>106</v>
      </c>
      <c r="J3822" s="28" t="str">
        <f>VLOOKUP(K3822,[1]LibPAS_data!$A$2:$C$601,2,FALSE)</f>
        <v>Ak-Chin Indian Community Library</v>
      </c>
      <c r="K3822" s="13" t="s">
        <v>149</v>
      </c>
      <c r="M3822" s="39" t="s">
        <v>266</v>
      </c>
      <c r="N3822" s="39"/>
      <c r="O3822" s="39"/>
      <c r="P3822" s="39">
        <v>0</v>
      </c>
      <c r="Q3822" s="39">
        <v>0</v>
      </c>
      <c r="R3822" s="39">
        <v>0</v>
      </c>
      <c r="S3822" s="39">
        <v>0</v>
      </c>
      <c r="T3822" s="39">
        <v>0</v>
      </c>
      <c r="U3822" s="39">
        <v>0</v>
      </c>
      <c r="V3822" s="39">
        <v>0</v>
      </c>
    </row>
    <row r="3823" spans="1:22" x14ac:dyDescent="0.3">
      <c r="A3823" s="22">
        <f>VLOOKUP(lex_jul_2014[[#This Row],[Locationid]],[1]LibPAS_data!$A$2:$D$264,4,FALSE)</f>
        <v>11452</v>
      </c>
      <c r="B3823" s="10" t="str">
        <f>TEXT(C3823,"yyyy")&amp;"-"&amp;"Q"&amp;LOOKUP(MONTH(C3823),{1,4,7,10},{1,2,3,4})</f>
        <v>2017-Q2</v>
      </c>
      <c r="C3823" s="19">
        <v>42826</v>
      </c>
      <c r="D3823" s="7">
        <f>YEAR(DATE(YEAR(lex_jul_2014[[#This Row],[Date]]),MONTH(lex_jul_2014[[#This Row],[Date]])+6,1))</f>
        <v>2017</v>
      </c>
      <c r="E3823" s="39" t="str">
        <f>TEXT(lex_jul_2014[[#This Row],[Date]],"YYYY")</f>
        <v>2017</v>
      </c>
      <c r="F3823" s="39" t="str">
        <f>TEXT(lex_jul_2014[[#This Row],[Date]],"MMM")</f>
        <v>Apr</v>
      </c>
      <c r="G3823" s="28" t="str">
        <f>VLOOKUP(K3823,[1]LibPAS_data!$A$2:$C$600,3,FALSE)</f>
        <v>Apache</v>
      </c>
      <c r="H3823" s="7">
        <v>14331</v>
      </c>
      <c r="I3823" s="39" t="s">
        <v>59</v>
      </c>
      <c r="J3823" s="28" t="str">
        <f>VLOOKUP(K3823,[1]LibPAS_data!$A$2:$C$601,2,FALSE)</f>
        <v>Apache County Library District Office</v>
      </c>
      <c r="K3823" s="13" t="s">
        <v>150</v>
      </c>
      <c r="M3823" s="39" t="s">
        <v>266</v>
      </c>
      <c r="N3823" s="39"/>
      <c r="O3823" s="39"/>
      <c r="P3823" s="39">
        <v>1</v>
      </c>
      <c r="Q3823" s="39">
        <v>1</v>
      </c>
      <c r="R3823" s="39">
        <v>9</v>
      </c>
      <c r="S3823" s="39">
        <v>0</v>
      </c>
      <c r="T3823" s="39">
        <v>0</v>
      </c>
      <c r="U3823" s="39">
        <v>0</v>
      </c>
      <c r="V3823" s="39">
        <v>0</v>
      </c>
    </row>
    <row r="3824" spans="1:22" x14ac:dyDescent="0.3">
      <c r="A3824" s="22">
        <f>VLOOKUP(lex_jul_2014[[#This Row],[Locationid]],[1]LibPAS_data!$A$2:$D$264,4,FALSE)</f>
        <v>63208</v>
      </c>
      <c r="B3824" s="10" t="str">
        <f>TEXT(C3824,"yyyy")&amp;"-"&amp;"Q"&amp;LOOKUP(MONTH(C3824),{1,4,7,10},{1,2,3,4})</f>
        <v>2017-Q2</v>
      </c>
      <c r="C3824" s="19">
        <v>42826</v>
      </c>
      <c r="D3824" s="7">
        <f>YEAR(DATE(YEAR(lex_jul_2014[[#This Row],[Date]]),MONTH(lex_jul_2014[[#This Row],[Date]])+6,1))</f>
        <v>2017</v>
      </c>
      <c r="E3824" s="39" t="str">
        <f>TEXT(lex_jul_2014[[#This Row],[Date]],"YYYY")</f>
        <v>2017</v>
      </c>
      <c r="F3824" s="39" t="str">
        <f>TEXT(lex_jul_2014[[#This Row],[Date]],"MMM")</f>
        <v>Apr</v>
      </c>
      <c r="G3824" s="28" t="str">
        <f>VLOOKUP(K3824,[1]LibPAS_data!$A$2:$C$600,3,FALSE)</f>
        <v>Pinal</v>
      </c>
      <c r="H3824" s="7">
        <v>12670</v>
      </c>
      <c r="I3824" s="39" t="s">
        <v>14</v>
      </c>
      <c r="J3824" s="28" t="str">
        <f>VLOOKUP(K3824,[1]LibPAS_data!$A$2:$C$601,2,FALSE)</f>
        <v>Apache Junction Public Library</v>
      </c>
      <c r="K3824" s="13" t="s">
        <v>151</v>
      </c>
      <c r="M3824" s="39" t="s">
        <v>266</v>
      </c>
      <c r="N3824" s="39"/>
      <c r="O3824" s="39"/>
      <c r="P3824" s="39">
        <v>2</v>
      </c>
      <c r="Q3824" s="39">
        <v>0</v>
      </c>
      <c r="R3824" s="39">
        <v>3</v>
      </c>
      <c r="S3824" s="39">
        <v>0</v>
      </c>
      <c r="T3824" s="39">
        <v>0</v>
      </c>
      <c r="U3824" s="39">
        <v>0</v>
      </c>
      <c r="V3824" s="39">
        <v>0</v>
      </c>
    </row>
    <row r="3825" spans="1:22" x14ac:dyDescent="0.3">
      <c r="A3825" s="22" t="e">
        <f>VLOOKUP(lex_jul_2014[[#This Row],[Locationid]],[1]LibPAS_data!$A$2:$D$264,4,FALSE)</f>
        <v>#N/A</v>
      </c>
      <c r="B3825" s="10" t="str">
        <f>TEXT(C3825,"yyyy")&amp;"-"&amp;"Q"&amp;LOOKUP(MONTH(C3825),{1,4,7,10},{1,2,3,4})</f>
        <v>2017-Q2</v>
      </c>
      <c r="C3825" s="19">
        <v>42826</v>
      </c>
      <c r="D3825" s="7">
        <f>YEAR(DATE(YEAR(lex_jul_2014[[#This Row],[Date]]),MONTH(lex_jul_2014[[#This Row],[Date]])+6,1))</f>
        <v>2017</v>
      </c>
      <c r="E3825" s="39" t="str">
        <f>TEXT(lex_jul_2014[[#This Row],[Date]],"YYYY")</f>
        <v>2017</v>
      </c>
      <c r="F3825" s="39" t="str">
        <f>TEXT(lex_jul_2014[[#This Row],[Date]],"MMM")</f>
        <v>Apr</v>
      </c>
      <c r="G3825" s="28" t="str">
        <f>VLOOKUP(K3825,[1]LibPAS_data!$A$2:$C$600,3,FALSE)</f>
        <v>Pinal</v>
      </c>
      <c r="H3825" s="7">
        <v>13834</v>
      </c>
      <c r="I3825" s="39" t="s">
        <v>15</v>
      </c>
      <c r="J3825" s="28" t="str">
        <f>VLOOKUP(K3825,[1]LibPAS_data!$A$2:$C$601,2,FALSE)</f>
        <v>Arizona City Community Library</v>
      </c>
      <c r="K3825" s="13" t="s">
        <v>152</v>
      </c>
      <c r="M3825" s="39" t="s">
        <v>266</v>
      </c>
      <c r="N3825" s="39"/>
      <c r="O3825" s="39"/>
      <c r="P3825" s="39">
        <v>0</v>
      </c>
      <c r="Q3825" s="39">
        <v>0</v>
      </c>
      <c r="R3825" s="39">
        <v>0</v>
      </c>
      <c r="S3825" s="39">
        <v>0</v>
      </c>
      <c r="T3825" s="39">
        <v>0</v>
      </c>
      <c r="U3825" s="39">
        <v>0</v>
      </c>
      <c r="V3825" s="39">
        <v>0</v>
      </c>
    </row>
    <row r="3826" spans="1:22" x14ac:dyDescent="0.3">
      <c r="A3826" s="22" t="e">
        <f>VLOOKUP(lex_jul_2014[[#This Row],[Locationid]],[1]LibPAS_data!$A$2:$D$264,4,FALSE)</f>
        <v>#N/A</v>
      </c>
      <c r="B3826" s="10" t="str">
        <f>TEXT(C3826,"yyyy")&amp;"-"&amp;"Q"&amp;LOOKUP(MONTH(C3826),{1,4,7,10},{1,2,3,4})</f>
        <v>2017-Q2</v>
      </c>
      <c r="C3826" s="19">
        <v>42826</v>
      </c>
      <c r="D3826" s="7">
        <f>YEAR(DATE(YEAR(lex_jul_2014[[#This Row],[Date]]),MONTH(lex_jul_2014[[#This Row],[Date]])+6,1))</f>
        <v>2017</v>
      </c>
      <c r="E3826" s="39" t="str">
        <f>TEXT(lex_jul_2014[[#This Row],[Date]],"YYYY")</f>
        <v>2017</v>
      </c>
      <c r="F3826" s="39" t="str">
        <f>TEXT(lex_jul_2014[[#This Row],[Date]],"MMM")</f>
        <v>Apr</v>
      </c>
      <c r="G3826" s="28" t="str">
        <f>VLOOKUP(K3826,[1]LibPAS_data!$A$2:$C$600,3,FALSE)</f>
        <v>State</v>
      </c>
      <c r="H3826" s="7">
        <v>14554</v>
      </c>
      <c r="I3826" s="39" t="s">
        <v>143</v>
      </c>
      <c r="J3826" s="28" t="str">
        <f>VLOOKUP(K3826,[1]LibPAS_data!$A$2:$C$601,2,FALSE)</f>
        <v>Arizona State Library</v>
      </c>
      <c r="K3826" s="13" t="s">
        <v>153</v>
      </c>
      <c r="M3826" s="39" t="s">
        <v>266</v>
      </c>
      <c r="N3826" s="39"/>
      <c r="O3826" s="39"/>
      <c r="P3826" s="39">
        <v>11</v>
      </c>
      <c r="Q3826" s="39">
        <v>6</v>
      </c>
      <c r="R3826" s="39">
        <v>37</v>
      </c>
      <c r="S3826" s="39">
        <v>3</v>
      </c>
      <c r="T3826" s="39">
        <v>2</v>
      </c>
      <c r="U3826" s="39">
        <v>3</v>
      </c>
      <c r="V3826" s="39">
        <v>2</v>
      </c>
    </row>
    <row r="3827" spans="1:22" x14ac:dyDescent="0.3">
      <c r="A3827" s="22" t="e">
        <f>VLOOKUP(lex_jul_2014[[#This Row],[Locationid]],[1]LibPAS_data!$A$2:$D$264,4,FALSE)</f>
        <v>#N/A</v>
      </c>
      <c r="B3827" s="10" t="str">
        <f>TEXT(C3827,"yyyy")&amp;"-"&amp;"Q"&amp;LOOKUP(MONTH(C3827),{1,4,7,10},{1,2,3,4})</f>
        <v>2017-Q2</v>
      </c>
      <c r="C3827" s="19">
        <v>42826</v>
      </c>
      <c r="D3827" s="7">
        <f>YEAR(DATE(YEAR(lex_jul_2014[[#This Row],[Date]]),MONTH(lex_jul_2014[[#This Row],[Date]])+6,1))</f>
        <v>2017</v>
      </c>
      <c r="E3827" s="39" t="str">
        <f>TEXT(lex_jul_2014[[#This Row],[Date]],"YYYY")</f>
        <v>2017</v>
      </c>
      <c r="F3827" s="39" t="str">
        <f>TEXT(lex_jul_2014[[#This Row],[Date]],"MMM")</f>
        <v>Apr</v>
      </c>
      <c r="G3827" s="28" t="str">
        <f>VLOOKUP(K3827,[1]LibPAS_data!$A$2:$C$600,3,FALSE)</f>
        <v>Yavapai</v>
      </c>
      <c r="H3827" s="7">
        <v>14520</v>
      </c>
      <c r="I3827" s="39" t="s">
        <v>54</v>
      </c>
      <c r="J3827" s="28" t="str">
        <f>VLOOKUP(K3827,[1]LibPAS_data!$A$2:$C$601,2,FALSE)</f>
        <v>Ash Fork Public Library</v>
      </c>
      <c r="K3827" s="13" t="s">
        <v>154</v>
      </c>
      <c r="M3827" s="39" t="s">
        <v>266</v>
      </c>
      <c r="N3827" s="39"/>
      <c r="O3827" s="39"/>
      <c r="P3827" s="39">
        <v>0</v>
      </c>
      <c r="Q3827" s="39">
        <v>0</v>
      </c>
      <c r="R3827" s="39">
        <v>0</v>
      </c>
      <c r="S3827" s="39">
        <v>0</v>
      </c>
      <c r="T3827" s="39">
        <v>0</v>
      </c>
      <c r="U3827" s="39">
        <v>0</v>
      </c>
      <c r="V3827" s="39">
        <v>0</v>
      </c>
    </row>
    <row r="3828" spans="1:22" x14ac:dyDescent="0.3">
      <c r="A3828" s="22" t="str">
        <f>VLOOKUP(lex_jul_2014[[#This Row],[Locationid]],[1]LibPAS_data!$A$2:$D$264,4,FALSE)</f>
        <v>N/A</v>
      </c>
      <c r="B3828" s="10" t="str">
        <f>TEXT(C3828,"yyyy")&amp;"-"&amp;"Q"&amp;LOOKUP(MONTH(C3828),{1,4,7,10},{1,2,3,4})</f>
        <v>2017-Q2</v>
      </c>
      <c r="C3828" s="19">
        <v>42826</v>
      </c>
      <c r="D3828" s="7">
        <f>YEAR(DATE(YEAR(lex_jul_2014[[#This Row],[Date]]),MONTH(lex_jul_2014[[#This Row],[Date]])+6,1))</f>
        <v>2017</v>
      </c>
      <c r="E3828" s="39" t="str">
        <f>TEXT(lex_jul_2014[[#This Row],[Date]],"YYYY")</f>
        <v>2017</v>
      </c>
      <c r="F3828" s="39" t="str">
        <f>TEXT(lex_jul_2014[[#This Row],[Date]],"MMM")</f>
        <v>Apr</v>
      </c>
      <c r="G3828" s="28" t="str">
        <f>VLOOKUP(K3828,[1]LibPAS_data!$A$2:$C$600,3,FALSE)</f>
        <v>Mohave</v>
      </c>
      <c r="H3828" s="7">
        <v>14489</v>
      </c>
      <c r="I3828" s="39" t="s">
        <v>30</v>
      </c>
      <c r="J3828" s="28" t="str">
        <f>VLOOKUP(K3828,[1]LibPAS_data!$A$2:$C$601,2,FALSE)</f>
        <v>Ava Ich Asiit Tribal Library</v>
      </c>
      <c r="K3828" s="13" t="s">
        <v>155</v>
      </c>
      <c r="M3828" s="39" t="s">
        <v>266</v>
      </c>
      <c r="N3828" s="39"/>
      <c r="O3828" s="39"/>
      <c r="P3828" s="39">
        <v>0</v>
      </c>
      <c r="Q3828" s="39">
        <v>0</v>
      </c>
      <c r="R3828" s="39">
        <v>0</v>
      </c>
      <c r="S3828" s="39">
        <v>0</v>
      </c>
      <c r="T3828" s="39">
        <v>0</v>
      </c>
      <c r="U3828" s="39">
        <v>0</v>
      </c>
      <c r="V3828" s="39">
        <v>0</v>
      </c>
    </row>
    <row r="3829" spans="1:22" x14ac:dyDescent="0.3">
      <c r="A3829" s="22">
        <f>VLOOKUP(lex_jul_2014[[#This Row],[Locationid]],[1]LibPAS_data!$A$2:$D$264,4,FALSE)</f>
        <v>22669</v>
      </c>
      <c r="B3829" s="10" t="str">
        <f>TEXT(C3829,"yyyy")&amp;"-"&amp;"Q"&amp;LOOKUP(MONTH(C3829),{1,4,7,10},{1,2,3,4})</f>
        <v>2017-Q2</v>
      </c>
      <c r="C3829" s="19">
        <v>42826</v>
      </c>
      <c r="D3829" s="7">
        <f>YEAR(DATE(YEAR(lex_jul_2014[[#This Row],[Date]]),MONTH(lex_jul_2014[[#This Row],[Date]])+6,1))</f>
        <v>2017</v>
      </c>
      <c r="E3829" s="39" t="str">
        <f>TEXT(lex_jul_2014[[#This Row],[Date]],"YYYY")</f>
        <v>2017</v>
      </c>
      <c r="F3829" s="39" t="str">
        <f>TEXT(lex_jul_2014[[#This Row],[Date]],"MMM")</f>
        <v>Apr</v>
      </c>
      <c r="G3829" s="28" t="str">
        <f>VLOOKUP(K3829,[1]LibPAS_data!$A$2:$C$600,3,FALSE)</f>
        <v>Maricopa</v>
      </c>
      <c r="H3829" s="7">
        <v>6014</v>
      </c>
      <c r="I3829" s="39" t="s">
        <v>95</v>
      </c>
      <c r="J3829" s="28" t="str">
        <f>VLOOKUP(K3829,[1]LibPAS_data!$A$2:$C$601,2,FALSE)</f>
        <v>Avondale Public Library</v>
      </c>
      <c r="K3829" s="13" t="s">
        <v>156</v>
      </c>
      <c r="M3829" s="39" t="s">
        <v>266</v>
      </c>
      <c r="N3829" s="39"/>
      <c r="O3829" s="39"/>
      <c r="P3829" s="39">
        <v>2</v>
      </c>
      <c r="Q3829" s="39">
        <v>1</v>
      </c>
      <c r="R3829" s="39">
        <v>3</v>
      </c>
      <c r="S3829" s="39">
        <v>1</v>
      </c>
      <c r="T3829" s="39">
        <v>0</v>
      </c>
      <c r="U3829" s="39">
        <v>0</v>
      </c>
      <c r="V3829" s="39">
        <v>0</v>
      </c>
    </row>
    <row r="3830" spans="1:22" x14ac:dyDescent="0.3">
      <c r="A3830" s="22" t="e">
        <f>VLOOKUP(lex_jul_2014[[#This Row],[Locationid]],[1]LibPAS_data!$A$2:$D$264,4,FALSE)</f>
        <v>#N/A</v>
      </c>
      <c r="B3830" s="10" t="str">
        <f>TEXT(C3830,"yyyy")&amp;"-"&amp;"Q"&amp;LOOKUP(MONTH(C3830),{1,4,7,10},{1,2,3,4})</f>
        <v>2017-Q2</v>
      </c>
      <c r="C3830" s="19">
        <v>42826</v>
      </c>
      <c r="D3830" s="7">
        <f>YEAR(DATE(YEAR(lex_jul_2014[[#This Row],[Date]]),MONTH(lex_jul_2014[[#This Row],[Date]])+6,1))</f>
        <v>2017</v>
      </c>
      <c r="E3830" s="39" t="str">
        <f>TEXT(lex_jul_2014[[#This Row],[Date]],"YYYY")</f>
        <v>2017</v>
      </c>
      <c r="F3830" s="39" t="str">
        <f>TEXT(lex_jul_2014[[#This Row],[Date]],"MMM")</f>
        <v>Apr</v>
      </c>
      <c r="G3830" s="28" t="str">
        <f>VLOOKUP(K3830,[1]LibPAS_data!$A$2:$C$600,3,FALSE)</f>
        <v>Yavapai</v>
      </c>
      <c r="H3830" s="7">
        <v>14532</v>
      </c>
      <c r="I3830" s="39" t="s">
        <v>42</v>
      </c>
      <c r="J3830" s="28" t="str">
        <f>VLOOKUP(K3830,[1]LibPAS_data!$A$2:$C$601,2,FALSE)</f>
        <v>Bagdad Public Library</v>
      </c>
      <c r="K3830" s="13" t="s">
        <v>157</v>
      </c>
      <c r="M3830" s="39" t="s">
        <v>266</v>
      </c>
      <c r="N3830" s="39"/>
      <c r="O3830" s="39"/>
      <c r="P3830" s="39">
        <v>0</v>
      </c>
      <c r="Q3830" s="39">
        <v>0</v>
      </c>
      <c r="R3830" s="39">
        <v>0</v>
      </c>
      <c r="S3830" s="39">
        <v>0</v>
      </c>
      <c r="T3830" s="39">
        <v>0</v>
      </c>
      <c r="U3830" s="39">
        <v>0</v>
      </c>
      <c r="V3830" s="39">
        <v>0</v>
      </c>
    </row>
    <row r="3831" spans="1:22" x14ac:dyDescent="0.3">
      <c r="A3831" s="22" t="e">
        <f>VLOOKUP(lex_jul_2014[[#This Row],[Locationid]],[1]LibPAS_data!$A$2:$D$264,4,FALSE)</f>
        <v>#N/A</v>
      </c>
      <c r="B3831" s="10" t="str">
        <f>TEXT(C3831,"yyyy")&amp;"-"&amp;"Q"&amp;LOOKUP(MONTH(C3831),{1,4,7,10},{1,2,3,4})</f>
        <v>2017-Q2</v>
      </c>
      <c r="C3831" s="19">
        <v>42826</v>
      </c>
      <c r="D3831" s="7">
        <f>YEAR(DATE(YEAR(lex_jul_2014[[#This Row],[Date]]),MONTH(lex_jul_2014[[#This Row],[Date]])+6,1))</f>
        <v>2017</v>
      </c>
      <c r="E3831" s="39" t="str">
        <f>TEXT(lex_jul_2014[[#This Row],[Date]],"YYYY")</f>
        <v>2017</v>
      </c>
      <c r="F3831" s="39" t="str">
        <f>TEXT(lex_jul_2014[[#This Row],[Date]],"MMM")</f>
        <v>Apr</v>
      </c>
      <c r="G3831" s="28" t="str">
        <f>VLOOKUP(K3831,[1]LibPAS_data!$A$2:$C$600,3,FALSE)</f>
        <v>Yavapai</v>
      </c>
      <c r="H3831" s="7">
        <v>19554</v>
      </c>
      <c r="I3831" s="39" t="s">
        <v>294</v>
      </c>
      <c r="J3831" s="28" t="str">
        <f>VLOOKUP(K3831,[1]LibPAS_data!$A$2:$C$601,2,FALSE)</f>
        <v>Beaver Creek Public School Library</v>
      </c>
      <c r="K3831" s="13" t="s">
        <v>295</v>
      </c>
      <c r="M3831" s="39" t="s">
        <v>266</v>
      </c>
      <c r="N3831" s="39"/>
      <c r="O3831" s="39"/>
      <c r="P3831" s="39">
        <v>8</v>
      </c>
      <c r="Q3831" s="39">
        <v>0</v>
      </c>
      <c r="R3831" s="39">
        <v>13</v>
      </c>
      <c r="S3831" s="39">
        <v>0</v>
      </c>
      <c r="T3831" s="39">
        <v>0</v>
      </c>
      <c r="U3831" s="39">
        <v>0</v>
      </c>
      <c r="V3831" s="39">
        <v>0</v>
      </c>
    </row>
    <row r="3832" spans="1:22" x14ac:dyDescent="0.3">
      <c r="A3832" s="22">
        <f>VLOOKUP(lex_jul_2014[[#This Row],[Locationid]],[1]LibPAS_data!$A$2:$D$264,4,FALSE)</f>
        <v>6821</v>
      </c>
      <c r="B3832" s="10" t="str">
        <f>TEXT(C3832,"yyyy")&amp;"-"&amp;"Q"&amp;LOOKUP(MONTH(C3832),{1,4,7,10},{1,2,3,4})</f>
        <v>2017-Q2</v>
      </c>
      <c r="C3832" s="19">
        <v>42826</v>
      </c>
      <c r="D3832" s="7">
        <f>YEAR(DATE(YEAR(lex_jul_2014[[#This Row],[Date]]),MONTH(lex_jul_2014[[#This Row],[Date]])+6,1))</f>
        <v>2017</v>
      </c>
      <c r="E3832" s="39" t="str">
        <f>TEXT(lex_jul_2014[[#This Row],[Date]],"YYYY")</f>
        <v>2017</v>
      </c>
      <c r="F3832" s="39" t="str">
        <f>TEXT(lex_jul_2014[[#This Row],[Date]],"MMM")</f>
        <v>Apr</v>
      </c>
      <c r="G3832" s="28" t="str">
        <f>VLOOKUP(K3832,[1]LibPAS_data!$A$2:$C$600,3,FALSE)</f>
        <v>Cochise</v>
      </c>
      <c r="H3832" s="7">
        <v>14448</v>
      </c>
      <c r="I3832" s="39" t="s">
        <v>82</v>
      </c>
      <c r="J3832" s="28" t="str">
        <f>VLOOKUP(K3832,[1]LibPAS_data!$A$2:$C$601,2,FALSE)</f>
        <v>Benson Public Library</v>
      </c>
      <c r="K3832" s="13" t="s">
        <v>158</v>
      </c>
      <c r="M3832" s="39" t="s">
        <v>266</v>
      </c>
      <c r="N3832" s="39"/>
      <c r="O3832" s="39"/>
      <c r="P3832" s="39">
        <v>0</v>
      </c>
      <c r="Q3832" s="39">
        <v>0</v>
      </c>
      <c r="R3832" s="39">
        <v>0</v>
      </c>
      <c r="S3832" s="39">
        <v>0</v>
      </c>
      <c r="T3832" s="39">
        <v>0</v>
      </c>
      <c r="U3832" s="39">
        <v>0</v>
      </c>
      <c r="V3832" s="39">
        <v>0</v>
      </c>
    </row>
    <row r="3833" spans="1:22" x14ac:dyDescent="0.3">
      <c r="A3833" s="22" t="e">
        <f>VLOOKUP(lex_jul_2014[[#This Row],[Locationid]],[1]LibPAS_data!$A$2:$D$264,4,FALSE)</f>
        <v>#N/A</v>
      </c>
      <c r="B3833" s="10" t="str">
        <f>TEXT(C3833,"yyyy")&amp;"-"&amp;"Q"&amp;LOOKUP(MONTH(C3833),{1,4,7,10},{1,2,3,4})</f>
        <v>2017-Q2</v>
      </c>
      <c r="C3833" s="19">
        <v>42826</v>
      </c>
      <c r="D3833" s="7">
        <f>YEAR(DATE(YEAR(lex_jul_2014[[#This Row],[Date]]),MONTH(lex_jul_2014[[#This Row],[Date]])+6,1))</f>
        <v>2017</v>
      </c>
      <c r="E3833" s="39" t="str">
        <f>TEXT(lex_jul_2014[[#This Row],[Date]],"YYYY")</f>
        <v>2017</v>
      </c>
      <c r="F3833" s="39" t="str">
        <f>TEXT(lex_jul_2014[[#This Row],[Date]],"MMM")</f>
        <v>Apr</v>
      </c>
      <c r="G3833" s="28" t="str">
        <f>VLOOKUP(K3833,[1]LibPAS_data!$A$2:$C$600,3,FALSE)</f>
        <v>Yavapai</v>
      </c>
      <c r="H3833" s="7">
        <v>14536</v>
      </c>
      <c r="I3833" s="39" t="s">
        <v>55</v>
      </c>
      <c r="J3833" s="28" t="str">
        <f>VLOOKUP(K3833,[1]LibPAS_data!$A$2:$C$601,2,FALSE)</f>
        <v>Black Canyon City Community Library</v>
      </c>
      <c r="K3833" s="13" t="s">
        <v>159</v>
      </c>
      <c r="M3833" s="39" t="s">
        <v>266</v>
      </c>
      <c r="N3833" s="39"/>
      <c r="O3833" s="39"/>
      <c r="P3833" s="39">
        <v>0</v>
      </c>
      <c r="Q3833" s="39">
        <v>0</v>
      </c>
      <c r="R3833" s="39">
        <v>0</v>
      </c>
      <c r="S3833" s="39">
        <v>0</v>
      </c>
      <c r="T3833" s="39">
        <v>0</v>
      </c>
      <c r="U3833" s="39">
        <v>0</v>
      </c>
      <c r="V3833" s="39">
        <v>0</v>
      </c>
    </row>
    <row r="3834" spans="1:22" x14ac:dyDescent="0.3">
      <c r="A3834" s="22" t="e">
        <f>VLOOKUP(lex_jul_2014[[#This Row],[Locationid]],[1]LibPAS_data!$A$2:$D$264,4,FALSE)</f>
        <v>#N/A</v>
      </c>
      <c r="B3834" s="10" t="str">
        <f>TEXT(C3834,"yyyy")&amp;"-"&amp;"Q"&amp;LOOKUP(MONTH(C3834),{1,4,7,10},{1,2,3,4})</f>
        <v>2017-Q2</v>
      </c>
      <c r="C3834" s="19">
        <v>42826</v>
      </c>
      <c r="D3834" s="7">
        <f>YEAR(DATE(YEAR(lex_jul_2014[[#This Row],[Date]]),MONTH(lex_jul_2014[[#This Row],[Date]])+6,1))</f>
        <v>2017</v>
      </c>
      <c r="E3834" s="39" t="str">
        <f>TEXT(lex_jul_2014[[#This Row],[Date]],"YYYY")</f>
        <v>2017</v>
      </c>
      <c r="F3834" s="39" t="str">
        <f>TEXT(lex_jul_2014[[#This Row],[Date]],"MMM")</f>
        <v>Apr</v>
      </c>
      <c r="G3834" s="28" t="str">
        <f>VLOOKUP(K3834,[1]LibPAS_data!$A$2:$C$600,3,FALSE)</f>
        <v>Greenlee</v>
      </c>
      <c r="H3834" s="7">
        <v>14469</v>
      </c>
      <c r="I3834" s="39" t="s">
        <v>71</v>
      </c>
      <c r="J3834" s="28" t="str">
        <f>VLOOKUP(K3834,[1]LibPAS_data!$A$2:$C$601,2,FALSE)</f>
        <v>Blue Public Library</v>
      </c>
      <c r="K3834" s="13" t="s">
        <v>160</v>
      </c>
      <c r="M3834" s="39" t="s">
        <v>266</v>
      </c>
      <c r="N3834" s="39"/>
      <c r="O3834" s="39"/>
      <c r="P3834" s="39">
        <v>0</v>
      </c>
      <c r="Q3834" s="39">
        <v>0</v>
      </c>
      <c r="R3834" s="39">
        <v>0</v>
      </c>
      <c r="S3834" s="39">
        <v>0</v>
      </c>
      <c r="T3834" s="39">
        <v>0</v>
      </c>
      <c r="U3834" s="39">
        <v>0</v>
      </c>
      <c r="V3834" s="39">
        <v>0</v>
      </c>
    </row>
    <row r="3835" spans="1:22" x14ac:dyDescent="0.3">
      <c r="A3835" s="22" t="e">
        <f>VLOOKUP(lex_jul_2014[[#This Row],[Locationid]],[1]LibPAS_data!$A$2:$D$264,4,FALSE)</f>
        <v>#N/A</v>
      </c>
      <c r="B3835" s="10" t="str">
        <f>TEXT(C3835,"yyyy")&amp;"-"&amp;"Q"&amp;LOOKUP(MONTH(C3835),{1,4,7,10},{1,2,3,4})</f>
        <v>2017-Q2</v>
      </c>
      <c r="C3835" s="19">
        <v>42826</v>
      </c>
      <c r="D3835" s="7">
        <f>YEAR(DATE(YEAR(lex_jul_2014[[#This Row],[Date]]),MONTH(lex_jul_2014[[#This Row],[Date]])+6,1))</f>
        <v>2017</v>
      </c>
      <c r="E3835" s="39" t="str">
        <f>TEXT(lex_jul_2014[[#This Row],[Date]],"YYYY")</f>
        <v>2017</v>
      </c>
      <c r="F3835" s="39" t="str">
        <f>TEXT(lex_jul_2014[[#This Row],[Date]],"MMM")</f>
        <v>Apr</v>
      </c>
      <c r="G3835" s="28" t="str">
        <f>VLOOKUP(K3835,[1]LibPAS_data!$A$2:$C$600,3,FALSE)</f>
        <v>La Paz</v>
      </c>
      <c r="H3835" s="7">
        <v>14474</v>
      </c>
      <c r="I3835" s="39" t="s">
        <v>36</v>
      </c>
      <c r="J3835" s="28" t="str">
        <f>VLOOKUP(K3835,[1]LibPAS_data!$A$2:$C$601,2,FALSE)</f>
        <v>Bouse Public Library</v>
      </c>
      <c r="K3835" s="13" t="s">
        <v>161</v>
      </c>
      <c r="M3835" s="39" t="s">
        <v>266</v>
      </c>
      <c r="N3835" s="39"/>
      <c r="O3835" s="39"/>
      <c r="P3835" s="39">
        <v>0</v>
      </c>
      <c r="Q3835" s="39">
        <v>0</v>
      </c>
      <c r="R3835" s="39">
        <v>0</v>
      </c>
      <c r="S3835" s="39">
        <v>0</v>
      </c>
      <c r="T3835" s="39">
        <v>0</v>
      </c>
      <c r="U3835" s="39">
        <v>0</v>
      </c>
      <c r="V3835" s="39">
        <v>0</v>
      </c>
    </row>
    <row r="3836" spans="1:22" x14ac:dyDescent="0.3">
      <c r="A3836" s="22" t="str">
        <f>VLOOKUP(lex_jul_2014[[#This Row],[Locationid]],[1]LibPAS_data!$A$2:$D$264,4,FALSE)</f>
        <v>N/A</v>
      </c>
      <c r="B3836" s="10" t="str">
        <f>TEXT(C3836,"yyyy")&amp;"-"&amp;"Q"&amp;LOOKUP(MONTH(C3836),{1,4,7,10},{1,2,3,4})</f>
        <v>2017-Q2</v>
      </c>
      <c r="C3836" s="19">
        <v>42826</v>
      </c>
      <c r="D3836" s="7">
        <f>YEAR(DATE(YEAR(lex_jul_2014[[#This Row],[Date]]),MONTH(lex_jul_2014[[#This Row],[Date]])+6,1))</f>
        <v>2017</v>
      </c>
      <c r="E3836" s="39" t="str">
        <f>TEXT(lex_jul_2014[[#This Row],[Date]],"YYYY")</f>
        <v>2017</v>
      </c>
      <c r="F3836" s="39" t="str">
        <f>TEXT(lex_jul_2014[[#This Row],[Date]],"MMM")</f>
        <v>Apr</v>
      </c>
      <c r="G3836" s="28" t="str">
        <f>VLOOKUP(K3836,[1]LibPAS_data!$A$2:$C$600,3,FALSE)</f>
        <v>Maricopa</v>
      </c>
      <c r="H3836" s="7">
        <v>14478</v>
      </c>
      <c r="I3836" s="39" t="s">
        <v>100</v>
      </c>
      <c r="J3836" s="28" t="str">
        <f>VLOOKUP(K3836,[1]LibPAS_data!$A$2:$C$601,2,FALSE)</f>
        <v>Buckeye Public Library</v>
      </c>
      <c r="K3836" s="13" t="s">
        <v>162</v>
      </c>
      <c r="M3836" s="39" t="s">
        <v>266</v>
      </c>
      <c r="N3836" s="39"/>
      <c r="O3836" s="39"/>
      <c r="P3836" s="39">
        <v>0</v>
      </c>
      <c r="Q3836" s="39">
        <v>0</v>
      </c>
      <c r="R3836" s="39">
        <v>0</v>
      </c>
      <c r="S3836" s="39">
        <v>0</v>
      </c>
      <c r="T3836" s="39">
        <v>0</v>
      </c>
      <c r="U3836" s="39">
        <v>0</v>
      </c>
      <c r="V3836" s="39">
        <v>0</v>
      </c>
    </row>
    <row r="3837" spans="1:22" x14ac:dyDescent="0.3">
      <c r="A3837" s="22">
        <f>VLOOKUP(lex_jul_2014[[#This Row],[Locationid]],[1]LibPAS_data!$A$2:$D$264,4,FALSE)</f>
        <v>3311</v>
      </c>
      <c r="B3837" s="10" t="str">
        <f>TEXT(C3837,"yyyy")&amp;"-"&amp;"Q"&amp;LOOKUP(MONTH(C3837),{1,4,7,10},{1,2,3,4})</f>
        <v>2017-Q2</v>
      </c>
      <c r="C3837" s="19">
        <v>42826</v>
      </c>
      <c r="D3837" s="7">
        <f>YEAR(DATE(YEAR(lex_jul_2014[[#This Row],[Date]]),MONTH(lex_jul_2014[[#This Row],[Date]])+6,1))</f>
        <v>2017</v>
      </c>
      <c r="E3837" s="39" t="str">
        <f>TEXT(lex_jul_2014[[#This Row],[Date]],"YYYY")</f>
        <v>2017</v>
      </c>
      <c r="F3837" s="39" t="str">
        <f>TEXT(lex_jul_2014[[#This Row],[Date]],"MMM")</f>
        <v>Apr</v>
      </c>
      <c r="G3837" s="28" t="str">
        <f>VLOOKUP(K3837,[1]LibPAS_data!$A$2:$C$600,3,FALSE)</f>
        <v>Yavapai</v>
      </c>
      <c r="H3837" s="7">
        <v>14521</v>
      </c>
      <c r="I3837" s="39" t="s">
        <v>56</v>
      </c>
      <c r="J3837" s="28" t="str">
        <f>VLOOKUP(K3837,[1]LibPAS_data!$A$2:$C$601,2,FALSE)</f>
        <v>Camp Verde Community Library</v>
      </c>
      <c r="K3837" s="13" t="s">
        <v>163</v>
      </c>
      <c r="M3837" s="39" t="s">
        <v>266</v>
      </c>
      <c r="N3837" s="39"/>
      <c r="O3837" s="39"/>
      <c r="P3837" s="39">
        <v>3</v>
      </c>
      <c r="Q3837" s="39">
        <v>1</v>
      </c>
      <c r="R3837" s="39">
        <v>6</v>
      </c>
      <c r="S3837" s="39">
        <v>0</v>
      </c>
      <c r="T3837" s="39">
        <v>0</v>
      </c>
      <c r="U3837" s="39">
        <v>1</v>
      </c>
      <c r="V3837" s="39">
        <v>0</v>
      </c>
    </row>
    <row r="3838" spans="1:22" x14ac:dyDescent="0.3">
      <c r="A3838" s="22">
        <f>VLOOKUP(lex_jul_2014[[#This Row],[Locationid]],[1]LibPAS_data!$A$2:$D$264,4,FALSE)</f>
        <v>48762</v>
      </c>
      <c r="B3838" s="10" t="str">
        <f>TEXT(C3838,"yyyy")&amp;"-"&amp;"Q"&amp;LOOKUP(MONTH(C3838),{1,4,7,10},{1,2,3,4})</f>
        <v>2017-Q2</v>
      </c>
      <c r="C3838" s="19">
        <v>42826</v>
      </c>
      <c r="D3838" s="7">
        <f>YEAR(DATE(YEAR(lex_jul_2014[[#This Row],[Date]]),MONTH(lex_jul_2014[[#This Row],[Date]])+6,1))</f>
        <v>2017</v>
      </c>
      <c r="E3838" s="39" t="str">
        <f>TEXT(lex_jul_2014[[#This Row],[Date]],"YYYY")</f>
        <v>2017</v>
      </c>
      <c r="F3838" s="39" t="str">
        <f>TEXT(lex_jul_2014[[#This Row],[Date]],"MMM")</f>
        <v>Apr</v>
      </c>
      <c r="G3838" s="28" t="str">
        <f>VLOOKUP(K3838,[1]LibPAS_data!$A$2:$C$600,3,FALSE)</f>
        <v>Pinal</v>
      </c>
      <c r="H3838" s="7">
        <v>13835</v>
      </c>
      <c r="I3838" s="39" t="s">
        <v>19</v>
      </c>
      <c r="J3838" s="28" t="str">
        <f>VLOOKUP(K3838,[1]LibPAS_data!$A$2:$C$601,2,FALSE)</f>
        <v>Casa Grande Public Library</v>
      </c>
      <c r="K3838" s="13" t="s">
        <v>164</v>
      </c>
      <c r="M3838" s="39" t="s">
        <v>266</v>
      </c>
      <c r="N3838" s="39"/>
      <c r="O3838" s="39"/>
      <c r="P3838" s="39">
        <v>0</v>
      </c>
      <c r="Q3838" s="39">
        <v>0</v>
      </c>
      <c r="R3838" s="39">
        <v>0</v>
      </c>
      <c r="S3838" s="39">
        <v>0</v>
      </c>
      <c r="T3838" s="39">
        <v>0</v>
      </c>
      <c r="U3838" s="39">
        <v>0</v>
      </c>
      <c r="V3838" s="39">
        <v>0</v>
      </c>
    </row>
    <row r="3839" spans="1:22" x14ac:dyDescent="0.3">
      <c r="A3839" s="22" t="e">
        <f>VLOOKUP(lex_jul_2014[[#This Row],[Locationid]],[1]LibPAS_data!$A$2:$D$264,4,FALSE)</f>
        <v>#N/A</v>
      </c>
      <c r="B3839" s="10" t="str">
        <f>TEXT(C3839,"yyyy")&amp;"-"&amp;"Q"&amp;LOOKUP(MONTH(C3839),{1,4,7,10},{1,2,3,4})</f>
        <v>2017-Q2</v>
      </c>
      <c r="C3839" s="19">
        <v>42826</v>
      </c>
      <c r="D3839" s="7">
        <f>YEAR(DATE(YEAR(lex_jul_2014[[#This Row],[Date]]),MONTH(lex_jul_2014[[#This Row],[Date]])+6,1))</f>
        <v>2017</v>
      </c>
      <c r="E3839" s="39" t="str">
        <f>TEXT(lex_jul_2014[[#This Row],[Date]],"YYYY")</f>
        <v>2017</v>
      </c>
      <c r="F3839" s="39" t="str">
        <f>TEXT(lex_jul_2014[[#This Row],[Date]],"MMM")</f>
        <v>Apr</v>
      </c>
      <c r="G3839" s="28" t="str">
        <f>VLOOKUP(K3839,[1]LibPAS_data!$A$2:$C$600,3,FALSE)</f>
        <v>Yavapai</v>
      </c>
      <c r="H3839" s="7">
        <v>14325</v>
      </c>
      <c r="I3839" s="39" t="s">
        <v>37</v>
      </c>
      <c r="J3839" s="28" t="str">
        <f>VLOOKUP(K3839,[1]LibPAS_data!$A$2:$C$601,2,FALSE)</f>
        <v>Centennial Public Library</v>
      </c>
      <c r="K3839" s="13" t="s">
        <v>165</v>
      </c>
      <c r="M3839" s="39" t="s">
        <v>266</v>
      </c>
      <c r="N3839" s="39"/>
      <c r="O3839" s="39"/>
      <c r="P3839" s="39">
        <v>0</v>
      </c>
      <c r="Q3839" s="39">
        <v>0</v>
      </c>
      <c r="R3839" s="39">
        <v>0</v>
      </c>
      <c r="S3839" s="39">
        <v>0</v>
      </c>
      <c r="T3839" s="39">
        <v>0</v>
      </c>
      <c r="U3839" s="39">
        <v>0</v>
      </c>
      <c r="V3839" s="39">
        <v>0</v>
      </c>
    </row>
    <row r="3840" spans="1:22" x14ac:dyDescent="0.3">
      <c r="A3840" s="22">
        <f>VLOOKUP(lex_jul_2014[[#This Row],[Locationid]],[1]LibPAS_data!$A$2:$D$264,4,FALSE)</f>
        <v>309229</v>
      </c>
      <c r="B3840" s="10" t="str">
        <f>TEXT(C3840,"yyyy")&amp;"-"&amp;"Q"&amp;LOOKUP(MONTH(C3840),{1,4,7,10},{1,2,3,4})</f>
        <v>2017-Q2</v>
      </c>
      <c r="C3840" s="19">
        <v>42826</v>
      </c>
      <c r="D3840" s="7">
        <f>YEAR(DATE(YEAR(lex_jul_2014[[#This Row],[Date]]),MONTH(lex_jul_2014[[#This Row],[Date]])+6,1))</f>
        <v>2017</v>
      </c>
      <c r="E3840" s="39" t="str">
        <f>TEXT(lex_jul_2014[[#This Row],[Date]],"YYYY")</f>
        <v>2017</v>
      </c>
      <c r="F3840" s="39" t="str">
        <f>TEXT(lex_jul_2014[[#This Row],[Date]],"MMM")</f>
        <v>Apr</v>
      </c>
      <c r="G3840" s="28" t="str">
        <f>VLOOKUP(K3840,[1]LibPAS_data!$A$2:$C$600,3,FALSE)</f>
        <v>Maricopa</v>
      </c>
      <c r="H3840" s="7">
        <v>12890</v>
      </c>
      <c r="I3840" s="39" t="s">
        <v>99</v>
      </c>
      <c r="J3840" s="28" t="str">
        <f>VLOOKUP(K3840,[1]LibPAS_data!$A$2:$C$601,2,FALSE)</f>
        <v xml:space="preserve">Chandler Public Library </v>
      </c>
      <c r="K3840" s="13" t="s">
        <v>166</v>
      </c>
      <c r="M3840" s="39" t="s">
        <v>266</v>
      </c>
      <c r="N3840" s="39"/>
      <c r="O3840" s="39"/>
      <c r="P3840" s="39">
        <v>3</v>
      </c>
      <c r="Q3840" s="39">
        <v>2</v>
      </c>
      <c r="R3840" s="39">
        <v>14</v>
      </c>
      <c r="S3840" s="39">
        <v>0</v>
      </c>
      <c r="T3840" s="39">
        <v>0</v>
      </c>
      <c r="U3840" s="39">
        <v>1</v>
      </c>
      <c r="V3840" s="39">
        <v>0</v>
      </c>
    </row>
    <row r="3841" spans="1:22" x14ac:dyDescent="0.3">
      <c r="A3841" s="22">
        <f>VLOOKUP(lex_jul_2014[[#This Row],[Locationid]],[1]LibPAS_data!$A$2:$D$264,4,FALSE)</f>
        <v>10528</v>
      </c>
      <c r="B3841" s="10" t="str">
        <f>TEXT(C3841,"yyyy")&amp;"-"&amp;"Q"&amp;LOOKUP(MONTH(C3841),{1,4,7,10},{1,2,3,4})</f>
        <v>2017-Q2</v>
      </c>
      <c r="C3841" s="19">
        <v>42826</v>
      </c>
      <c r="D3841" s="7">
        <f>YEAR(DATE(YEAR(lex_jul_2014[[#This Row],[Date]]),MONTH(lex_jul_2014[[#This Row],[Date]])+6,1))</f>
        <v>2017</v>
      </c>
      <c r="E3841" s="39" t="str">
        <f>TEXT(lex_jul_2014[[#This Row],[Date]],"YYYY")</f>
        <v>2017</v>
      </c>
      <c r="F3841" s="39" t="str">
        <f>TEXT(lex_jul_2014[[#This Row],[Date]],"MMM")</f>
        <v>Apr</v>
      </c>
      <c r="G3841" s="28" t="str">
        <f>VLOOKUP(K3841,[1]LibPAS_data!$A$2:$C$600,3,FALSE)</f>
        <v>Yavapai</v>
      </c>
      <c r="H3841" s="7">
        <v>14522</v>
      </c>
      <c r="I3841" s="39" t="s">
        <v>57</v>
      </c>
      <c r="J3841" s="28" t="str">
        <f>VLOOKUP(K3841,[1]LibPAS_data!$A$2:$C$601,2,FALSE)</f>
        <v>Chino Valley Public Library</v>
      </c>
      <c r="K3841" s="13" t="s">
        <v>167</v>
      </c>
      <c r="M3841" s="39" t="s">
        <v>266</v>
      </c>
      <c r="N3841" s="39"/>
      <c r="O3841" s="39"/>
      <c r="P3841" s="39">
        <v>0</v>
      </c>
      <c r="Q3841" s="39">
        <v>0</v>
      </c>
      <c r="R3841" s="39">
        <v>0</v>
      </c>
      <c r="S3841" s="39">
        <v>0</v>
      </c>
      <c r="T3841" s="39">
        <v>0</v>
      </c>
      <c r="U3841" s="39">
        <v>0</v>
      </c>
      <c r="V3841" s="39">
        <v>0</v>
      </c>
    </row>
    <row r="3842" spans="1:22" x14ac:dyDescent="0.3">
      <c r="A3842" s="22" t="e">
        <f>VLOOKUP(lex_jul_2014[[#This Row],[Locationid]],[1]LibPAS_data!$A$2:$D$264,4,FALSE)</f>
        <v>#N/A</v>
      </c>
      <c r="B3842" s="10" t="str">
        <f>TEXT(C3842,"yyyy")&amp;"-"&amp;"Q"&amp;LOOKUP(MONTH(C3842),{1,4,7,10},{1,2,3,4})</f>
        <v>2017-Q2</v>
      </c>
      <c r="C3842" s="19">
        <v>42826</v>
      </c>
      <c r="D3842" s="7">
        <f>YEAR(DATE(YEAR(lex_jul_2014[[#This Row],[Date]]),MONTH(lex_jul_2014[[#This Row],[Date]])+6,1))</f>
        <v>2017</v>
      </c>
      <c r="E3842" s="39" t="str">
        <f>TEXT(lex_jul_2014[[#This Row],[Date]],"YYYY")</f>
        <v>2017</v>
      </c>
      <c r="F3842" s="39" t="str">
        <f>TEXT(lex_jul_2014[[#This Row],[Date]],"MMM")</f>
        <v>Apr</v>
      </c>
      <c r="G3842" s="28" t="str">
        <f>VLOOKUP(K3842,[1]LibPAS_data!$A$2:$C$600,3,FALSE)</f>
        <v>Navajo</v>
      </c>
      <c r="H3842" s="7">
        <v>14494</v>
      </c>
      <c r="I3842" s="39" t="s">
        <v>116</v>
      </c>
      <c r="J3842" s="28" t="str">
        <f>VLOOKUP(K3842,[1]LibPAS_data!$A$2:$C$601,2,FALSE)</f>
        <v>Cibecue Community Library</v>
      </c>
      <c r="K3842" s="13" t="s">
        <v>168</v>
      </c>
      <c r="M3842" s="39" t="s">
        <v>266</v>
      </c>
      <c r="N3842" s="39"/>
      <c r="O3842" s="39"/>
      <c r="P3842" s="39">
        <v>0</v>
      </c>
      <c r="Q3842" s="39">
        <v>0</v>
      </c>
      <c r="R3842" s="39">
        <v>0</v>
      </c>
      <c r="S3842" s="39">
        <v>0</v>
      </c>
      <c r="T3842" s="39">
        <v>0</v>
      </c>
      <c r="U3842" s="39">
        <v>0</v>
      </c>
      <c r="V3842" s="39">
        <v>0</v>
      </c>
    </row>
    <row r="3843" spans="1:22" x14ac:dyDescent="0.3">
      <c r="A3843" s="22">
        <f>VLOOKUP(lex_jul_2014[[#This Row],[Locationid]],[1]LibPAS_data!$A$2:$D$264,4,FALSE)</f>
        <v>147983</v>
      </c>
      <c r="B3843" s="10" t="str">
        <f>TEXT(C3843,"yyyy")&amp;"-"&amp;"Q"&amp;LOOKUP(MONTH(C3843),{1,4,7,10},{1,2,3,4})</f>
        <v>2017-Q2</v>
      </c>
      <c r="C3843" s="19">
        <v>42826</v>
      </c>
      <c r="D3843" s="7">
        <f>YEAR(DATE(YEAR(lex_jul_2014[[#This Row],[Date]]),MONTH(lex_jul_2014[[#This Row],[Date]])+6,1))</f>
        <v>2017</v>
      </c>
      <c r="E3843" s="39" t="str">
        <f>TEXT(lex_jul_2014[[#This Row],[Date]],"YYYY")</f>
        <v>2017</v>
      </c>
      <c r="F3843" s="39" t="str">
        <f>TEXT(lex_jul_2014[[#This Row],[Date]],"MMM")</f>
        <v>Apr</v>
      </c>
      <c r="G3843" s="28" t="str">
        <f>VLOOKUP(K3843,[1]LibPAS_data!$A$2:$C$600,3,FALSE)</f>
        <v>Maricopa</v>
      </c>
      <c r="H3843" s="7">
        <v>12897</v>
      </c>
      <c r="I3843" s="39" t="s">
        <v>98</v>
      </c>
      <c r="J3843" s="28" t="str">
        <f>VLOOKUP(K3843,[1]LibPAS_data!$A$2:$C$601,2,FALSE)</f>
        <v>Mesa Public Library</v>
      </c>
      <c r="K3843" s="13" t="s">
        <v>210</v>
      </c>
      <c r="M3843" s="39" t="s">
        <v>266</v>
      </c>
      <c r="N3843" s="39"/>
      <c r="O3843" s="39"/>
      <c r="P3843" s="39">
        <v>5</v>
      </c>
      <c r="Q3843" s="39">
        <v>2</v>
      </c>
      <c r="R3843" s="39">
        <v>18</v>
      </c>
      <c r="S3843" s="39">
        <v>1</v>
      </c>
      <c r="T3843" s="39">
        <v>0</v>
      </c>
      <c r="U3843" s="39">
        <v>6</v>
      </c>
      <c r="V3843" s="39">
        <v>0</v>
      </c>
    </row>
    <row r="3844" spans="1:22" x14ac:dyDescent="0.3">
      <c r="A3844" s="22">
        <f>VLOOKUP(lex_jul_2014[[#This Row],[Locationid]],[1]LibPAS_data!$A$2:$D$264,4,FALSE)</f>
        <v>534</v>
      </c>
      <c r="B3844" s="10" t="str">
        <f>TEXT(C3844,"yyyy")&amp;"-"&amp;"Q"&amp;LOOKUP(MONTH(C3844),{1,4,7,10},{1,2,3,4})</f>
        <v>2017-Q2</v>
      </c>
      <c r="C3844" s="19">
        <v>42826</v>
      </c>
      <c r="D3844" s="7">
        <f>YEAR(DATE(YEAR(lex_jul_2014[[#This Row],[Date]]),MONTH(lex_jul_2014[[#This Row],[Date]])+6,1))</f>
        <v>2017</v>
      </c>
      <c r="E3844" s="39" t="str">
        <f>TEXT(lex_jul_2014[[#This Row],[Date]],"YYYY")</f>
        <v>2017</v>
      </c>
      <c r="F3844" s="39" t="str">
        <f>TEXT(lex_jul_2014[[#This Row],[Date]],"MMM")</f>
        <v>Apr</v>
      </c>
      <c r="G3844" s="28" t="str">
        <f>VLOOKUP(K3844,[1]LibPAS_data!$A$2:$C$600,3,FALSE)</f>
        <v>Yavapai</v>
      </c>
      <c r="H3844" s="7">
        <v>14509</v>
      </c>
      <c r="I3844" s="39" t="s">
        <v>283</v>
      </c>
      <c r="J3844" s="28" t="str">
        <f>VLOOKUP(K3844,[1]LibPAS_data!$A$2:$C$601,2,FALSE)</f>
        <v>Clark Memorial</v>
      </c>
      <c r="K3844" s="13" t="s">
        <v>269</v>
      </c>
      <c r="M3844" s="39" t="s">
        <v>266</v>
      </c>
      <c r="N3844" s="39"/>
      <c r="O3844" s="39"/>
      <c r="P3844" s="39">
        <v>0</v>
      </c>
      <c r="Q3844" s="39">
        <v>0</v>
      </c>
      <c r="R3844" s="39">
        <v>0</v>
      </c>
      <c r="S3844" s="39">
        <v>0</v>
      </c>
      <c r="T3844" s="39">
        <v>0</v>
      </c>
      <c r="U3844" s="39">
        <v>0</v>
      </c>
      <c r="V3844" s="39">
        <v>0</v>
      </c>
    </row>
    <row r="3845" spans="1:22" x14ac:dyDescent="0.3">
      <c r="A3845" s="22">
        <f>VLOOKUP(lex_jul_2014[[#This Row],[Locationid]],[1]LibPAS_data!$A$2:$D$264,4,FALSE)</f>
        <v>534</v>
      </c>
      <c r="B3845" s="10" t="str">
        <f>TEXT(C3845,"yyyy")&amp;"-"&amp;"Q"&amp;LOOKUP(MONTH(C3845),{1,4,7,10},{1,2,3,4})</f>
        <v>2017-Q2</v>
      </c>
      <c r="C3845" s="19">
        <v>42826</v>
      </c>
      <c r="D3845" s="7">
        <f>YEAR(DATE(YEAR(lex_jul_2014[[#This Row],[Date]]),MONTH(lex_jul_2014[[#This Row],[Date]])+6,1))</f>
        <v>2017</v>
      </c>
      <c r="E3845" s="39" t="str">
        <f>TEXT(lex_jul_2014[[#This Row],[Date]],"YYYY")</f>
        <v>2017</v>
      </c>
      <c r="F3845" s="39" t="str">
        <f>TEXT(lex_jul_2014[[#This Row],[Date]],"MMM")</f>
        <v>Apr</v>
      </c>
      <c r="G3845" s="28" t="str">
        <f>VLOOKUP(K3845,[1]LibPAS_data!$A$2:$C$600,3,FALSE)</f>
        <v>Yavapai</v>
      </c>
      <c r="H3845" s="7">
        <v>14538</v>
      </c>
      <c r="I3845" s="39" t="s">
        <v>268</v>
      </c>
      <c r="J3845" s="28" t="str">
        <f>VLOOKUP(K3845,[1]LibPAS_data!$A$2:$C$601,2,FALSE)</f>
        <v>Clark Memorial</v>
      </c>
      <c r="K3845" s="13" t="s">
        <v>269</v>
      </c>
      <c r="M3845" s="39" t="s">
        <v>266</v>
      </c>
      <c r="N3845" s="39"/>
      <c r="O3845" s="39"/>
      <c r="P3845" s="39">
        <v>0</v>
      </c>
      <c r="Q3845" s="39">
        <v>0</v>
      </c>
      <c r="R3845" s="39">
        <v>0</v>
      </c>
      <c r="S3845" s="39">
        <v>0</v>
      </c>
      <c r="T3845" s="39">
        <v>0</v>
      </c>
      <c r="U3845" s="39">
        <v>0</v>
      </c>
      <c r="V3845" s="39">
        <v>0</v>
      </c>
    </row>
    <row r="3846" spans="1:22" x14ac:dyDescent="0.3">
      <c r="A3846" s="22" t="e">
        <f>VLOOKUP(lex_jul_2014[[#This Row],[Locationid]],[1]LibPAS_data!$A$2:$D$264,4,FALSE)</f>
        <v>#N/A</v>
      </c>
      <c r="B3846" s="10" t="str">
        <f>TEXT(C3846,"yyyy")&amp;"-"&amp;"Q"&amp;LOOKUP(MONTH(C3846),{1,4,7,10},{1,2,3,4})</f>
        <v>2017-Q2</v>
      </c>
      <c r="C3846" s="19">
        <v>42826</v>
      </c>
      <c r="D3846" s="7">
        <f>YEAR(DATE(YEAR(lex_jul_2014[[#This Row],[Date]]),MONTH(lex_jul_2014[[#This Row],[Date]])+6,1))</f>
        <v>2017</v>
      </c>
      <c r="E3846" s="39" t="str">
        <f>TEXT(lex_jul_2014[[#This Row],[Date]],"YYYY")</f>
        <v>2017</v>
      </c>
      <c r="F3846" s="39" t="str">
        <f>TEXT(lex_jul_2014[[#This Row],[Date]],"MMM")</f>
        <v>Apr</v>
      </c>
      <c r="G3846" s="28" t="str">
        <f>VLOOKUP(K3846,[1]LibPAS_data!$A$2:$C$600,3,FALSE)</f>
        <v>Navajo</v>
      </c>
      <c r="H3846" s="7">
        <v>14495</v>
      </c>
      <c r="I3846" s="39" t="s">
        <v>117</v>
      </c>
      <c r="J3846" s="28" t="str">
        <f>VLOOKUP(K3846,[1]LibPAS_data!$A$2:$C$601,2,FALSE)</f>
        <v>Clay Springs Public Library</v>
      </c>
      <c r="K3846" s="13" t="s">
        <v>169</v>
      </c>
      <c r="M3846" s="39" t="s">
        <v>266</v>
      </c>
      <c r="N3846" s="39"/>
      <c r="O3846" s="39"/>
      <c r="P3846" s="39">
        <v>0</v>
      </c>
      <c r="Q3846" s="39">
        <v>0</v>
      </c>
      <c r="R3846" s="39">
        <v>0</v>
      </c>
      <c r="S3846" s="39">
        <v>0</v>
      </c>
      <c r="T3846" s="39">
        <v>0</v>
      </c>
      <c r="U3846" s="39">
        <v>0</v>
      </c>
      <c r="V3846" s="39">
        <v>0</v>
      </c>
    </row>
    <row r="3847" spans="1:22" x14ac:dyDescent="0.3">
      <c r="A3847" s="22">
        <f>VLOOKUP(lex_jul_2014[[#This Row],[Locationid]],[1]LibPAS_data!$A$2:$D$264,4,FALSE)</f>
        <v>503</v>
      </c>
      <c r="B3847" s="10" t="str">
        <f>TEXT(C3847,"yyyy")&amp;"-"&amp;"Q"&amp;LOOKUP(MONTH(C3847),{1,4,7,10},{1,2,3,4})</f>
        <v>2017-Q2</v>
      </c>
      <c r="C3847" s="19">
        <v>42826</v>
      </c>
      <c r="D3847" s="7">
        <f>YEAR(DATE(YEAR(lex_jul_2014[[#This Row],[Date]]),MONTH(lex_jul_2014[[#This Row],[Date]])+6,1))</f>
        <v>2017</v>
      </c>
      <c r="E3847" s="39" t="str">
        <f>TEXT(lex_jul_2014[[#This Row],[Date]],"YYYY")</f>
        <v>2017</v>
      </c>
      <c r="F3847" s="39" t="str">
        <f>TEXT(lex_jul_2014[[#This Row],[Date]],"MMM")</f>
        <v>Apr</v>
      </c>
      <c r="G3847" s="28" t="str">
        <f>VLOOKUP(K3847,[1]LibPAS_data!$A$2:$C$600,3,FALSE)</f>
        <v>Greenlee</v>
      </c>
      <c r="H3847" s="7">
        <v>14470</v>
      </c>
      <c r="I3847" s="39" t="s">
        <v>72</v>
      </c>
      <c r="J3847" s="28" t="str">
        <f>VLOOKUP(K3847,[1]LibPAS_data!$A$2:$C$601,2,FALSE)</f>
        <v>Clifton Public Library</v>
      </c>
      <c r="K3847" s="13" t="s">
        <v>170</v>
      </c>
      <c r="M3847" s="39" t="s">
        <v>266</v>
      </c>
      <c r="N3847" s="39"/>
      <c r="O3847" s="39"/>
      <c r="P3847" s="39">
        <v>0</v>
      </c>
      <c r="Q3847" s="39">
        <v>0</v>
      </c>
      <c r="R3847" s="39">
        <v>0</v>
      </c>
      <c r="S3847" s="39">
        <v>0</v>
      </c>
      <c r="T3847" s="39">
        <v>0</v>
      </c>
      <c r="U3847" s="39">
        <v>0</v>
      </c>
      <c r="V3847" s="39">
        <v>0</v>
      </c>
    </row>
    <row r="3848" spans="1:22" x14ac:dyDescent="0.3">
      <c r="A3848" s="22">
        <f>VLOOKUP(lex_jul_2014[[#This Row],[Locationid]],[1]LibPAS_data!$A$2:$D$264,4,FALSE)</f>
        <v>1469</v>
      </c>
      <c r="B3848" s="10" t="str">
        <f>TEXT(C3848,"yyyy")&amp;"-"&amp;"Q"&amp;LOOKUP(MONTH(C3848),{1,4,7,10},{1,2,3,4})</f>
        <v>2017-Q2</v>
      </c>
      <c r="C3848" s="19">
        <v>42826</v>
      </c>
      <c r="D3848" s="7">
        <f>YEAR(DATE(YEAR(lex_jul_2014[[#This Row],[Date]]),MONTH(lex_jul_2014[[#This Row],[Date]])+6,1))</f>
        <v>2017</v>
      </c>
      <c r="E3848" s="39" t="str">
        <f>TEXT(lex_jul_2014[[#This Row],[Date]],"YYYY")</f>
        <v>2017</v>
      </c>
      <c r="F3848" s="39" t="str">
        <f>TEXT(lex_jul_2014[[#This Row],[Date]],"MMM")</f>
        <v>Apr</v>
      </c>
      <c r="G3848" s="28" t="str">
        <f>VLOOKUP(K3848,[1]LibPAS_data!$A$2:$C$600,3,FALSE)</f>
        <v>Cochise</v>
      </c>
      <c r="H3848" s="7">
        <v>5783</v>
      </c>
      <c r="I3848" s="39" t="s">
        <v>79</v>
      </c>
      <c r="J3848" s="28" t="str">
        <f>VLOOKUP(K3848,[1]LibPAS_data!$A$2:$C$601,2,FALSE)</f>
        <v>Cochise County Library District</v>
      </c>
      <c r="K3848" s="13" t="s">
        <v>171</v>
      </c>
      <c r="M3848" s="39" t="s">
        <v>266</v>
      </c>
      <c r="N3848" s="39"/>
      <c r="O3848" s="39"/>
      <c r="P3848" s="39">
        <v>8</v>
      </c>
      <c r="Q3848" s="39">
        <v>3</v>
      </c>
      <c r="R3848" s="39">
        <v>26</v>
      </c>
      <c r="S3848" s="39">
        <v>6</v>
      </c>
      <c r="T3848" s="39">
        <v>0</v>
      </c>
      <c r="U3848" s="39">
        <v>8</v>
      </c>
      <c r="V3848" s="39">
        <v>2</v>
      </c>
    </row>
    <row r="3849" spans="1:22" x14ac:dyDescent="0.3">
      <c r="A3849" s="22">
        <f>VLOOKUP(lex_jul_2014[[#This Row],[Locationid]],[1]LibPAS_data!$A$2:$D$264,4,FALSE)</f>
        <v>150</v>
      </c>
      <c r="B3849" s="10" t="str">
        <f>TEXT(C3849,"yyyy")&amp;"-"&amp;"Q"&amp;LOOKUP(MONTH(C3849),{1,4,7,10},{1,2,3,4})</f>
        <v>2017-Q2</v>
      </c>
      <c r="C3849" s="19">
        <v>42826</v>
      </c>
      <c r="D3849" s="7">
        <f>YEAR(DATE(YEAR(lex_jul_2014[[#This Row],[Date]]),MONTH(lex_jul_2014[[#This Row],[Date]])+6,1))</f>
        <v>2017</v>
      </c>
      <c r="E3849" s="39" t="str">
        <f>TEXT(lex_jul_2014[[#This Row],[Date]],"YYYY")</f>
        <v>2017</v>
      </c>
      <c r="F3849" s="39" t="str">
        <f>TEXT(lex_jul_2014[[#This Row],[Date]],"MMM")</f>
        <v>Apr</v>
      </c>
      <c r="G3849" s="28" t="str">
        <f>VLOOKUP(K3849,[1]LibPAS_data!$A$2:$C$600,3,FALSE)</f>
        <v>Yuma</v>
      </c>
      <c r="H3849" s="7">
        <v>14528</v>
      </c>
      <c r="I3849" s="39" t="s">
        <v>142</v>
      </c>
      <c r="J3849" s="28" t="str">
        <f>VLOOKUP(K3849,[1]LibPAS_data!$A$2:$C$601,2,FALSE)</f>
        <v>Cocopah Tribal Library</v>
      </c>
      <c r="K3849" s="13" t="s">
        <v>172</v>
      </c>
      <c r="M3849" s="39" t="s">
        <v>266</v>
      </c>
      <c r="N3849" s="39"/>
      <c r="O3849" s="39"/>
      <c r="P3849" s="39">
        <v>0</v>
      </c>
      <c r="Q3849" s="39">
        <v>0</v>
      </c>
      <c r="R3849" s="39">
        <v>0</v>
      </c>
      <c r="S3849" s="39">
        <v>0</v>
      </c>
      <c r="T3849" s="39">
        <v>0</v>
      </c>
      <c r="U3849" s="39">
        <v>0</v>
      </c>
      <c r="V3849" s="39">
        <v>0</v>
      </c>
    </row>
    <row r="3850" spans="1:22" x14ac:dyDescent="0.3">
      <c r="A3850" s="22">
        <f>VLOOKUP(lex_jul_2014[[#This Row],[Locationid]],[1]LibPAS_data!$A$2:$D$264,4,FALSE)</f>
        <v>3352</v>
      </c>
      <c r="B3850" s="10" t="str">
        <f>TEXT(C3850,"yyyy")&amp;"-"&amp;"Q"&amp;LOOKUP(MONTH(C3850),{1,4,7,10},{1,2,3,4})</f>
        <v>2017-Q2</v>
      </c>
      <c r="C3850" s="19">
        <v>42826</v>
      </c>
      <c r="D3850" s="7">
        <f>YEAR(DATE(YEAR(lex_jul_2014[[#This Row],[Date]]),MONTH(lex_jul_2014[[#This Row],[Date]])+6,1))</f>
        <v>2017</v>
      </c>
      <c r="E3850" s="39" t="str">
        <f>TEXT(lex_jul_2014[[#This Row],[Date]],"YYYY")</f>
        <v>2017</v>
      </c>
      <c r="F3850" s="39" t="str">
        <f>TEXT(lex_jul_2014[[#This Row],[Date]],"MMM")</f>
        <v>Apr</v>
      </c>
      <c r="G3850" s="28" t="str">
        <f>VLOOKUP(K3850,[1]LibPAS_data!$A$2:$C$600,3,FALSE)</f>
        <v>La Paz</v>
      </c>
      <c r="H3850" s="7">
        <v>14324</v>
      </c>
      <c r="I3850" s="39" t="s">
        <v>33</v>
      </c>
      <c r="J3850" s="28" t="str">
        <f>VLOOKUP(K3850,[1]LibPAS_data!$A$2:$C$601,2,FALSE)</f>
        <v>Colorado River Indian Tribes Library</v>
      </c>
      <c r="K3850" s="13" t="s">
        <v>173</v>
      </c>
      <c r="M3850" s="39" t="s">
        <v>266</v>
      </c>
      <c r="N3850" s="39"/>
      <c r="O3850" s="39"/>
      <c r="P3850" s="39">
        <v>0</v>
      </c>
      <c r="Q3850" s="39">
        <v>0</v>
      </c>
      <c r="R3850" s="39">
        <v>0</v>
      </c>
      <c r="S3850" s="39">
        <v>0</v>
      </c>
      <c r="T3850" s="39">
        <v>0</v>
      </c>
      <c r="U3850" s="39">
        <v>0</v>
      </c>
      <c r="V3850" s="39">
        <v>0</v>
      </c>
    </row>
    <row r="3851" spans="1:22" x14ac:dyDescent="0.3">
      <c r="A3851" s="22" t="e">
        <f>VLOOKUP(lex_jul_2014[[#This Row],[Locationid]],[1]LibPAS_data!$A$2:$D$264,4,FALSE)</f>
        <v>#N/A</v>
      </c>
      <c r="B3851" s="10" t="str">
        <f>TEXT(C3851,"yyyy")&amp;"-"&amp;"Q"&amp;LOOKUP(MONTH(C3851),{1,4,7,10},{1,2,3,4})</f>
        <v>2017-Q2</v>
      </c>
      <c r="C3851" s="19">
        <v>42826</v>
      </c>
      <c r="D3851" s="7">
        <f>YEAR(DATE(YEAR(lex_jul_2014[[#This Row],[Date]]),MONTH(lex_jul_2014[[#This Row],[Date]])+6,1))</f>
        <v>2017</v>
      </c>
      <c r="E3851" s="39" t="str">
        <f>TEXT(lex_jul_2014[[#This Row],[Date]],"YYYY")</f>
        <v>2017</v>
      </c>
      <c r="F3851" s="39" t="str">
        <f>TEXT(lex_jul_2014[[#This Row],[Date]],"MMM")</f>
        <v>Apr</v>
      </c>
      <c r="G3851" s="28" t="str">
        <f>VLOOKUP(K3851,[1]LibPAS_data!$A$2:$C$600,3,FALSE)</f>
        <v>Yavapai</v>
      </c>
      <c r="H3851" s="7">
        <v>14540</v>
      </c>
      <c r="I3851" s="39" t="s">
        <v>58</v>
      </c>
      <c r="J3851" s="28" t="str">
        <f>VLOOKUP(K3851,[1]LibPAS_data!$A$2:$C$601,2,FALSE)</f>
        <v>Congress Public Library</v>
      </c>
      <c r="K3851" s="13" t="s">
        <v>174</v>
      </c>
      <c r="M3851" s="39" t="s">
        <v>266</v>
      </c>
      <c r="N3851" s="39"/>
      <c r="O3851" s="39"/>
      <c r="P3851" s="39">
        <v>0</v>
      </c>
      <c r="Q3851" s="39">
        <v>0</v>
      </c>
      <c r="R3851" s="39">
        <v>0</v>
      </c>
      <c r="S3851" s="39">
        <v>0</v>
      </c>
      <c r="T3851" s="39">
        <v>0</v>
      </c>
      <c r="U3851" s="39">
        <v>0</v>
      </c>
      <c r="V3851" s="39">
        <v>0</v>
      </c>
    </row>
    <row r="3852" spans="1:22" x14ac:dyDescent="0.3">
      <c r="A3852" s="22">
        <f>VLOOKUP(lex_jul_2014[[#This Row],[Locationid]],[1]LibPAS_data!$A$2:$D$264,4,FALSE)</f>
        <v>9676</v>
      </c>
      <c r="B3852" s="10" t="str">
        <f>TEXT(C3852,"yyyy")&amp;"-"&amp;"Q"&amp;LOOKUP(MONTH(C3852),{1,4,7,10},{1,2,3,4})</f>
        <v>2017-Q2</v>
      </c>
      <c r="C3852" s="19">
        <v>42826</v>
      </c>
      <c r="D3852" s="7">
        <f>YEAR(DATE(YEAR(lex_jul_2014[[#This Row],[Date]]),MONTH(lex_jul_2014[[#This Row],[Date]])+6,1))</f>
        <v>2017</v>
      </c>
      <c r="E3852" s="39" t="str">
        <f>TEXT(lex_jul_2014[[#This Row],[Date]],"YYYY")</f>
        <v>2017</v>
      </c>
      <c r="F3852" s="39" t="str">
        <f>TEXT(lex_jul_2014[[#This Row],[Date]],"MMM")</f>
        <v>Apr</v>
      </c>
      <c r="G3852" s="28" t="str">
        <f>VLOOKUP(K3852,[1]LibPAS_data!$A$2:$C$600,3,FALSE)</f>
        <v>Pinal</v>
      </c>
      <c r="H3852" s="7">
        <v>13836</v>
      </c>
      <c r="I3852" s="39" t="s">
        <v>16</v>
      </c>
      <c r="J3852" s="28" t="str">
        <f>VLOOKUP(K3852,[1]LibPAS_data!$A$2:$C$601,2,FALSE)</f>
        <v>Coolidge Public Library</v>
      </c>
      <c r="K3852" s="13" t="s">
        <v>175</v>
      </c>
      <c r="M3852" s="39" t="s">
        <v>266</v>
      </c>
      <c r="N3852" s="39"/>
      <c r="O3852" s="39"/>
      <c r="P3852" s="39">
        <v>0</v>
      </c>
      <c r="Q3852" s="39">
        <v>0</v>
      </c>
      <c r="R3852" s="39">
        <v>0</v>
      </c>
      <c r="S3852" s="39">
        <v>0</v>
      </c>
      <c r="T3852" s="39">
        <v>0</v>
      </c>
      <c r="U3852" s="39">
        <v>0</v>
      </c>
      <c r="V3852" s="39">
        <v>0</v>
      </c>
    </row>
    <row r="3853" spans="1:22" x14ac:dyDescent="0.3">
      <c r="A3853" s="22">
        <f>VLOOKUP(lex_jul_2014[[#This Row],[Locationid]],[1]LibPAS_data!$A$2:$D$264,4,FALSE)</f>
        <v>7546</v>
      </c>
      <c r="B3853" s="10" t="str">
        <f>TEXT(C3853,"yyyy")&amp;"-"&amp;"Q"&amp;LOOKUP(MONTH(C3853),{1,4,7,10},{1,2,3,4})</f>
        <v>2017-Q2</v>
      </c>
      <c r="C3853" s="19">
        <v>42826</v>
      </c>
      <c r="D3853" s="7">
        <f>YEAR(DATE(YEAR(lex_jul_2014[[#This Row],[Date]]),MONTH(lex_jul_2014[[#This Row],[Date]])+6,1))</f>
        <v>2017</v>
      </c>
      <c r="E3853" s="39" t="str">
        <f>TEXT(lex_jul_2014[[#This Row],[Date]],"YYYY")</f>
        <v>2017</v>
      </c>
      <c r="F3853" s="39" t="str">
        <f>TEXT(lex_jul_2014[[#This Row],[Date]],"MMM")</f>
        <v>Apr</v>
      </c>
      <c r="G3853" s="28" t="str">
        <f>VLOOKUP(K3853,[1]LibPAS_data!$A$2:$C$600,3,FALSE)</f>
        <v>Cochise</v>
      </c>
      <c r="H3853" s="7">
        <v>14446</v>
      </c>
      <c r="I3853" s="39" t="s">
        <v>80</v>
      </c>
      <c r="J3853" s="28" t="str">
        <f>VLOOKUP(K3853,[1]LibPAS_data!$A$2:$C$601,2,FALSE)</f>
        <v>Copper Queen Library</v>
      </c>
      <c r="K3853" s="13" t="s">
        <v>176</v>
      </c>
      <c r="M3853" s="39" t="s">
        <v>266</v>
      </c>
      <c r="N3853" s="39"/>
      <c r="O3853" s="39"/>
      <c r="P3853" s="39">
        <v>0</v>
      </c>
      <c r="Q3853" s="39">
        <v>0</v>
      </c>
      <c r="R3853" s="39">
        <v>0</v>
      </c>
      <c r="S3853" s="39">
        <v>0</v>
      </c>
      <c r="T3853" s="39">
        <v>0</v>
      </c>
      <c r="U3853" s="39">
        <v>0</v>
      </c>
      <c r="V3853" s="39">
        <v>0</v>
      </c>
    </row>
    <row r="3854" spans="1:22" x14ac:dyDescent="0.3">
      <c r="A3854" s="22" t="e">
        <f>VLOOKUP(lex_jul_2014[[#This Row],[Locationid]],[1]LibPAS_data!$A$2:$D$264,4,FALSE)</f>
        <v>#N/A</v>
      </c>
      <c r="B3854" s="10" t="str">
        <f>TEXT(C3854,"yyyy")&amp;"-"&amp;"Q"&amp;LOOKUP(MONTH(C3854),{1,4,7,10},{1,2,3,4})</f>
        <v>2017-Q2</v>
      </c>
      <c r="C3854" s="19">
        <v>42826</v>
      </c>
      <c r="D3854" s="7">
        <f>YEAR(DATE(YEAR(lex_jul_2014[[#This Row],[Date]]),MONTH(lex_jul_2014[[#This Row],[Date]])+6,1))</f>
        <v>2017</v>
      </c>
      <c r="E3854" s="39" t="str">
        <f>TEXT(lex_jul_2014[[#This Row],[Date]],"YYYY")</f>
        <v>2017</v>
      </c>
      <c r="F3854" s="39" t="str">
        <f>TEXT(lex_jul_2014[[#This Row],[Date]],"MMM")</f>
        <v>Apr</v>
      </c>
      <c r="G3854" s="28" t="str">
        <f>VLOOKUP(K3854,[1]LibPAS_data!$A$2:$C$600,3,FALSE)</f>
        <v>Yavapai</v>
      </c>
      <c r="H3854" s="7">
        <v>14541</v>
      </c>
      <c r="I3854" s="39" t="s">
        <v>51</v>
      </c>
      <c r="J3854" s="28" t="str">
        <f>VLOOKUP(K3854,[1]LibPAS_data!$A$2:$C$601,2,FALSE)</f>
        <v>Cordes Lakes Public Library</v>
      </c>
      <c r="K3854" s="13" t="s">
        <v>177</v>
      </c>
      <c r="M3854" s="39" t="s">
        <v>266</v>
      </c>
      <c r="N3854" s="39"/>
      <c r="O3854" s="39"/>
      <c r="P3854" s="39">
        <v>0</v>
      </c>
      <c r="Q3854" s="39">
        <v>0</v>
      </c>
      <c r="R3854" s="39">
        <v>0</v>
      </c>
      <c r="S3854" s="39">
        <v>0</v>
      </c>
      <c r="T3854" s="39">
        <v>0</v>
      </c>
      <c r="U3854" s="39">
        <v>0</v>
      </c>
      <c r="V3854" s="39">
        <v>0</v>
      </c>
    </row>
    <row r="3855" spans="1:22" x14ac:dyDescent="0.3">
      <c r="A3855" s="22">
        <f>VLOOKUP(lex_jul_2014[[#This Row],[Locationid]],[1]LibPAS_data!$A$2:$D$264,4,FALSE)</f>
        <v>12610</v>
      </c>
      <c r="B3855" s="10" t="str">
        <f>TEXT(C3855,"yyyy")&amp;"-"&amp;"Q"&amp;LOOKUP(MONTH(C3855),{1,4,7,10},{1,2,3,4})</f>
        <v>2017-Q2</v>
      </c>
      <c r="C3855" s="19">
        <v>42826</v>
      </c>
      <c r="D3855" s="7">
        <f>YEAR(DATE(YEAR(lex_jul_2014[[#This Row],[Date]]),MONTH(lex_jul_2014[[#This Row],[Date]])+6,1))</f>
        <v>2017</v>
      </c>
      <c r="E3855" s="39" t="str">
        <f>TEXT(lex_jul_2014[[#This Row],[Date]],"YYYY")</f>
        <v>2017</v>
      </c>
      <c r="F3855" s="39" t="str">
        <f>TEXT(lex_jul_2014[[#This Row],[Date]],"MMM")</f>
        <v>Apr</v>
      </c>
      <c r="G3855" s="28" t="str">
        <f>VLOOKUP(K3855,[1]LibPAS_data!$A$2:$C$600,3,FALSE)</f>
        <v>Yavapai</v>
      </c>
      <c r="H3855" s="7">
        <v>14517</v>
      </c>
      <c r="I3855" s="39" t="s">
        <v>38</v>
      </c>
      <c r="J3855" s="28" t="str">
        <f>VLOOKUP(K3855,[1]LibPAS_data!$A$2:$C$601,2,FALSE)</f>
        <v>Cottonwood Public Library</v>
      </c>
      <c r="K3855" s="13" t="s">
        <v>178</v>
      </c>
      <c r="M3855" s="39" t="s">
        <v>266</v>
      </c>
      <c r="N3855" s="39"/>
      <c r="O3855" s="39"/>
      <c r="P3855" s="39">
        <v>0</v>
      </c>
      <c r="Q3855" s="39">
        <v>0</v>
      </c>
      <c r="R3855" s="39">
        <v>0</v>
      </c>
      <c r="S3855" s="39">
        <v>0</v>
      </c>
      <c r="T3855" s="39">
        <v>0</v>
      </c>
      <c r="U3855" s="39">
        <v>0</v>
      </c>
      <c r="V3855" s="39">
        <v>0</v>
      </c>
    </row>
    <row r="3856" spans="1:22" x14ac:dyDescent="0.3">
      <c r="A3856" s="22" t="e">
        <f>VLOOKUP(lex_jul_2014[[#This Row],[Locationid]],[1]LibPAS_data!$A$2:$D$264,4,FALSE)</f>
        <v>#N/A</v>
      </c>
      <c r="B3856" s="10" t="str">
        <f>TEXT(C3856,"yyyy")&amp;"-"&amp;"Q"&amp;LOOKUP(MONTH(C3856),{1,4,7,10},{1,2,3,4})</f>
        <v>2017-Q2</v>
      </c>
      <c r="C3856" s="19">
        <v>42826</v>
      </c>
      <c r="D3856" s="7">
        <f>YEAR(DATE(YEAR(lex_jul_2014[[#This Row],[Date]]),MONTH(lex_jul_2014[[#This Row],[Date]])+6,1))</f>
        <v>2017</v>
      </c>
      <c r="E3856" s="39" t="str">
        <f>TEXT(lex_jul_2014[[#This Row],[Date]],"YYYY")</f>
        <v>2017</v>
      </c>
      <c r="F3856" s="39" t="str">
        <f>TEXT(lex_jul_2014[[#This Row],[Date]],"MMM")</f>
        <v>Apr</v>
      </c>
      <c r="G3856" s="28" t="str">
        <f>VLOOKUP(K3856,[1]LibPAS_data!$A$2:$C$600,3,FALSE)</f>
        <v>Yavapai</v>
      </c>
      <c r="H3856" s="7">
        <v>14542</v>
      </c>
      <c r="I3856" s="39" t="s">
        <v>52</v>
      </c>
      <c r="J3856" s="28" t="str">
        <f>VLOOKUP(K3856,[1]LibPAS_data!$A$2:$C$601,2,FALSE)</f>
        <v>Crown King Public Library</v>
      </c>
      <c r="K3856" s="13" t="s">
        <v>179</v>
      </c>
      <c r="M3856" s="39" t="s">
        <v>266</v>
      </c>
      <c r="N3856" s="39"/>
      <c r="O3856" s="39"/>
      <c r="P3856" s="39">
        <v>0</v>
      </c>
      <c r="Q3856" s="39">
        <v>0</v>
      </c>
      <c r="R3856" s="39">
        <v>0</v>
      </c>
      <c r="S3856" s="39">
        <v>0</v>
      </c>
      <c r="T3856" s="39">
        <v>0</v>
      </c>
      <c r="U3856" s="39">
        <v>0</v>
      </c>
      <c r="V3856" s="39">
        <v>0</v>
      </c>
    </row>
    <row r="3857" spans="1:22" x14ac:dyDescent="0.3">
      <c r="A3857" s="22">
        <f>VLOOKUP(lex_jul_2014[[#This Row],[Locationid]],[1]LibPAS_data!$A$2:$D$264,4,FALSE)</f>
        <v>7004</v>
      </c>
      <c r="B3857" s="10" t="str">
        <f>TEXT(C3857,"yyyy")&amp;"-"&amp;"Q"&amp;LOOKUP(MONTH(C3857),{1,4,7,10},{1,2,3,4})</f>
        <v>2017-Q2</v>
      </c>
      <c r="C3857" s="19">
        <v>42826</v>
      </c>
      <c r="D3857" s="7">
        <f>YEAR(DATE(YEAR(lex_jul_2014[[#This Row],[Date]]),MONTH(lex_jul_2014[[#This Row],[Date]])+6,1))</f>
        <v>2017</v>
      </c>
      <c r="E3857" s="39" t="str">
        <f>TEXT(lex_jul_2014[[#This Row],[Date]],"YYYY")</f>
        <v>2017</v>
      </c>
      <c r="F3857" s="39" t="str">
        <f>TEXT(lex_jul_2014[[#This Row],[Date]],"MMM")</f>
        <v>Apr</v>
      </c>
      <c r="G3857" s="28" t="str">
        <f>VLOOKUP(K3857,[1]LibPAS_data!$A$2:$C$600,3,FALSE)</f>
        <v>Maricopa</v>
      </c>
      <c r="H3857" s="7">
        <v>14477</v>
      </c>
      <c r="I3857" s="39" t="s">
        <v>97</v>
      </c>
      <c r="J3857" s="28" t="str">
        <f>VLOOKUP(K3857,[1]LibPAS_data!$A$2:$C$601,2,FALSE)</f>
        <v>Desert Foothills Branch Library</v>
      </c>
      <c r="K3857" s="13" t="s">
        <v>287</v>
      </c>
      <c r="M3857" s="39" t="s">
        <v>266</v>
      </c>
      <c r="N3857" s="39"/>
      <c r="O3857" s="39"/>
      <c r="P3857" s="39">
        <v>0</v>
      </c>
      <c r="Q3857" s="39">
        <v>0</v>
      </c>
      <c r="R3857" s="39">
        <v>0</v>
      </c>
      <c r="S3857" s="39">
        <v>0</v>
      </c>
      <c r="T3857" s="39">
        <v>0</v>
      </c>
      <c r="U3857" s="39">
        <v>0</v>
      </c>
      <c r="V3857" s="39">
        <v>0</v>
      </c>
    </row>
    <row r="3858" spans="1:22" x14ac:dyDescent="0.3">
      <c r="A3858" s="22" t="e">
        <f>VLOOKUP(lex_jul_2014[[#This Row],[Locationid]],[1]LibPAS_data!$A$2:$D$264,4,FALSE)</f>
        <v>#N/A</v>
      </c>
      <c r="B3858" s="10" t="str">
        <f>TEXT(C3858,"yyyy")&amp;"-"&amp;"Q"&amp;LOOKUP(MONTH(C3858),{1,4,7,10},{1,2,3,4})</f>
        <v>2017-Q2</v>
      </c>
      <c r="C3858" s="19">
        <v>42826</v>
      </c>
      <c r="D3858" s="7">
        <f>YEAR(DATE(YEAR(lex_jul_2014[[#This Row],[Date]]),MONTH(lex_jul_2014[[#This Row],[Date]])+6,1))</f>
        <v>2017</v>
      </c>
      <c r="E3858" s="39" t="str">
        <f>TEXT(lex_jul_2014[[#This Row],[Date]],"YYYY")</f>
        <v>2017</v>
      </c>
      <c r="F3858" s="39" t="str">
        <f>TEXT(lex_jul_2014[[#This Row],[Date]],"MMM")</f>
        <v>Apr</v>
      </c>
      <c r="G3858" s="28" t="str">
        <f>VLOOKUP(K3858,[1]LibPAS_data!$A$2:$C$600,3,FALSE)</f>
        <v>Yavapai</v>
      </c>
      <c r="H3858" s="7">
        <v>14545</v>
      </c>
      <c r="I3858" s="39" t="s">
        <v>53</v>
      </c>
      <c r="J3858" s="28" t="str">
        <f>VLOOKUP(K3858,[1]LibPAS_data!$A$2:$C$601,2,FALSE)</f>
        <v>Dewey-Humboldt Town Library</v>
      </c>
      <c r="K3858" s="13" t="s">
        <v>180</v>
      </c>
      <c r="M3858" s="39" t="s">
        <v>266</v>
      </c>
      <c r="N3858" s="39"/>
      <c r="O3858" s="39"/>
      <c r="P3858" s="39">
        <v>0</v>
      </c>
      <c r="Q3858" s="39">
        <v>0</v>
      </c>
      <c r="R3858" s="39">
        <v>0</v>
      </c>
      <c r="S3858" s="39">
        <v>0</v>
      </c>
      <c r="T3858" s="39">
        <v>0</v>
      </c>
      <c r="U3858" s="39">
        <v>0</v>
      </c>
      <c r="V3858" s="39">
        <v>0</v>
      </c>
    </row>
    <row r="3859" spans="1:22" x14ac:dyDescent="0.3">
      <c r="A3859" s="22">
        <f>VLOOKUP(lex_jul_2014[[#This Row],[Locationid]],[1]LibPAS_data!$A$2:$D$264,4,FALSE)</f>
        <v>21526</v>
      </c>
      <c r="B3859" s="10" t="str">
        <f>TEXT(C3859,"yyyy")&amp;"-"&amp;"Q"&amp;LOOKUP(MONTH(C3859),{1,4,7,10},{1,2,3,4})</f>
        <v>2017-Q2</v>
      </c>
      <c r="C3859" s="19">
        <v>42826</v>
      </c>
      <c r="D3859" s="7">
        <f>YEAR(DATE(YEAR(lex_jul_2014[[#This Row],[Date]]),MONTH(lex_jul_2014[[#This Row],[Date]])+6,1))</f>
        <v>2017</v>
      </c>
      <c r="E3859" s="39" t="str">
        <f>TEXT(lex_jul_2014[[#This Row],[Date]],"YYYY")</f>
        <v>2017</v>
      </c>
      <c r="F3859" s="39" t="str">
        <f>TEXT(lex_jul_2014[[#This Row],[Date]],"MMM")</f>
        <v>Apr</v>
      </c>
      <c r="G3859" s="28" t="str">
        <f>VLOOKUP(K3859,[1]LibPAS_data!$A$2:$C$600,3,FALSE)</f>
        <v>Cochise</v>
      </c>
      <c r="H3859" s="7">
        <v>14447</v>
      </c>
      <c r="I3859" s="39" t="s">
        <v>81</v>
      </c>
      <c r="J3859" s="28" t="str">
        <f>VLOOKUP(K3859,[1]LibPAS_data!$A$2:$C$601,2,FALSE)</f>
        <v>Douglas Public Library</v>
      </c>
      <c r="K3859" s="13" t="s">
        <v>181</v>
      </c>
      <c r="M3859" s="39" t="s">
        <v>266</v>
      </c>
      <c r="N3859" s="39"/>
      <c r="O3859" s="39"/>
      <c r="P3859" s="39">
        <v>0</v>
      </c>
      <c r="Q3859" s="39">
        <v>0</v>
      </c>
      <c r="R3859" s="39">
        <v>0</v>
      </c>
      <c r="S3859" s="39">
        <v>0</v>
      </c>
      <c r="T3859" s="39">
        <v>0</v>
      </c>
      <c r="U3859" s="39">
        <v>0</v>
      </c>
      <c r="V3859" s="39">
        <v>0</v>
      </c>
    </row>
    <row r="3860" spans="1:22" x14ac:dyDescent="0.3">
      <c r="A3860" s="22" t="e">
        <f>VLOOKUP(lex_jul_2014[[#This Row],[Locationid]],[1]LibPAS_data!$A$2:$D$264,4,FALSE)</f>
        <v>#N/A</v>
      </c>
      <c r="B3860" s="10" t="str">
        <f>TEXT(C3860,"yyyy")&amp;"-"&amp;"Q"&amp;LOOKUP(MONTH(C3860),{1,4,7,10},{1,2,3,4})</f>
        <v>2017-Q2</v>
      </c>
      <c r="C3860" s="19">
        <v>42826</v>
      </c>
      <c r="D3860" s="7">
        <f>YEAR(DATE(YEAR(lex_jul_2014[[#This Row],[Date]]),MONTH(lex_jul_2014[[#This Row],[Date]])+6,1))</f>
        <v>2017</v>
      </c>
      <c r="E3860" s="39" t="str">
        <f>TEXT(lex_jul_2014[[#This Row],[Date]],"YYYY")</f>
        <v>2017</v>
      </c>
      <c r="F3860" s="39" t="str">
        <f>TEXT(lex_jul_2014[[#This Row],[Date]],"MMM")</f>
        <v>Apr</v>
      </c>
      <c r="G3860" s="28" t="str">
        <f>VLOOKUP(K3860,[1]LibPAS_data!$A$2:$C$600,3,FALSE)</f>
        <v>Pima</v>
      </c>
      <c r="H3860" s="7">
        <v>14510</v>
      </c>
      <c r="I3860" s="39" t="s">
        <v>132</v>
      </c>
      <c r="J3860" s="28" t="str">
        <f>VLOOKUP(K3860,[1]LibPAS_data!$A$2:$C$601,2,FALSE)</f>
        <v>Dr. Fernando Escalante Comm Library</v>
      </c>
      <c r="K3860" s="13" t="s">
        <v>182</v>
      </c>
      <c r="M3860" s="39" t="s">
        <v>266</v>
      </c>
      <c r="N3860" s="39"/>
      <c r="O3860" s="39"/>
      <c r="P3860" s="39">
        <v>0</v>
      </c>
      <c r="Q3860" s="39">
        <v>0</v>
      </c>
      <c r="R3860" s="39">
        <v>0</v>
      </c>
      <c r="S3860" s="39">
        <v>0</v>
      </c>
      <c r="T3860" s="39">
        <v>0</v>
      </c>
      <c r="U3860" s="39">
        <v>0</v>
      </c>
      <c r="V3860" s="39">
        <v>0</v>
      </c>
    </row>
    <row r="3861" spans="1:22" x14ac:dyDescent="0.3">
      <c r="A3861" s="22">
        <f>VLOOKUP(lex_jul_2014[[#This Row],[Locationid]],[1]LibPAS_data!$A$2:$D$264,4,FALSE)</f>
        <v>1264</v>
      </c>
      <c r="B3861" s="10" t="str">
        <f>TEXT(C3861,"yyyy")&amp;"-"&amp;"Q"&amp;LOOKUP(MONTH(C3861),{1,4,7,10},{1,2,3,4})</f>
        <v>2017-Q2</v>
      </c>
      <c r="C3861" s="19">
        <v>42826</v>
      </c>
      <c r="D3861" s="7">
        <f>YEAR(DATE(YEAR(lex_jul_2014[[#This Row],[Date]]),MONTH(lex_jul_2014[[#This Row],[Date]])+6,1))</f>
        <v>2017</v>
      </c>
      <c r="E3861" s="39" t="str">
        <f>TEXT(lex_jul_2014[[#This Row],[Date]],"YYYY")</f>
        <v>2017</v>
      </c>
      <c r="F3861" s="39" t="str">
        <f>TEXT(lex_jul_2014[[#This Row],[Date]],"MMM")</f>
        <v>Apr</v>
      </c>
      <c r="G3861" s="28" t="str">
        <f>VLOOKUP(K3861,[1]LibPAS_data!$A$2:$C$600,3,FALSE)</f>
        <v>Greenlee</v>
      </c>
      <c r="H3861" s="7">
        <v>14468</v>
      </c>
      <c r="I3861" s="39" t="s">
        <v>69</v>
      </c>
      <c r="J3861" s="28" t="str">
        <f>VLOOKUP(K3861,[1]LibPAS_data!$A$2:$C$601,2,FALSE)</f>
        <v>Duncan Public Library</v>
      </c>
      <c r="K3861" s="13" t="s">
        <v>183</v>
      </c>
      <c r="M3861" s="39" t="s">
        <v>266</v>
      </c>
      <c r="N3861" s="39"/>
      <c r="O3861" s="39"/>
      <c r="P3861" s="39">
        <v>0</v>
      </c>
      <c r="Q3861" s="39">
        <v>0</v>
      </c>
      <c r="R3861" s="39">
        <v>0</v>
      </c>
      <c r="S3861" s="39">
        <v>0</v>
      </c>
      <c r="T3861" s="39">
        <v>0</v>
      </c>
      <c r="U3861" s="39">
        <v>0</v>
      </c>
      <c r="V3861" s="39">
        <v>0</v>
      </c>
    </row>
    <row r="3862" spans="1:22" x14ac:dyDescent="0.3">
      <c r="A3862" s="22">
        <f>VLOOKUP(lex_jul_2014[[#This Row],[Locationid]],[1]LibPAS_data!$A$2:$D$264,4,FALSE)</f>
        <v>3457</v>
      </c>
      <c r="B3862" s="10" t="str">
        <f>TEXT(C3862,"yyyy")&amp;"-"&amp;"Q"&amp;LOOKUP(MONTH(C3862),{1,4,7,10},{1,2,3,4})</f>
        <v>2017-Q2</v>
      </c>
      <c r="C3862" s="19">
        <v>42826</v>
      </c>
      <c r="D3862" s="7">
        <f>YEAR(DATE(YEAR(lex_jul_2014[[#This Row],[Date]]),MONTH(lex_jul_2014[[#This Row],[Date]])+6,1))</f>
        <v>2017</v>
      </c>
      <c r="E3862" s="39" t="str">
        <f>TEXT(lex_jul_2014[[#This Row],[Date]],"YYYY")</f>
        <v>2017</v>
      </c>
      <c r="F3862" s="39" t="str">
        <f>TEXT(lex_jul_2014[[#This Row],[Date]],"MMM")</f>
        <v>Apr</v>
      </c>
      <c r="G3862" s="28" t="str">
        <f>VLOOKUP(K3862,[1]LibPAS_data!$A$2:$C$600,3,FALSE)</f>
        <v>Pinal</v>
      </c>
      <c r="H3862" s="7">
        <v>13837</v>
      </c>
      <c r="I3862" s="39" t="s">
        <v>17</v>
      </c>
      <c r="J3862" s="28" t="str">
        <f>VLOOKUP(K3862,[1]LibPAS_data!$A$2:$C$601,2,FALSE)</f>
        <v>Eloy Santa Cruz Library</v>
      </c>
      <c r="K3862" s="13" t="s">
        <v>184</v>
      </c>
      <c r="M3862" s="39" t="s">
        <v>266</v>
      </c>
      <c r="N3862" s="39"/>
      <c r="O3862" s="39"/>
      <c r="P3862" s="39">
        <v>0</v>
      </c>
      <c r="Q3862" s="39">
        <v>0</v>
      </c>
      <c r="R3862" s="39">
        <v>0</v>
      </c>
      <c r="S3862" s="39">
        <v>0</v>
      </c>
      <c r="T3862" s="39">
        <v>0</v>
      </c>
      <c r="U3862" s="39">
        <v>0</v>
      </c>
      <c r="V3862" s="39">
        <v>0</v>
      </c>
    </row>
    <row r="3863" spans="1:22" x14ac:dyDescent="0.3">
      <c r="A3863" s="22">
        <f>VLOOKUP(lex_jul_2014[[#This Row],[Locationid]],[1]LibPAS_data!$A$2:$D$264,4,FALSE)</f>
        <v>6415</v>
      </c>
      <c r="B3863" s="10" t="str">
        <f>TEXT(C3863,"yyyy")&amp;"-"&amp;"Q"&amp;LOOKUP(MONTH(C3863),{1,4,7,10},{1,2,3,4})</f>
        <v>2017-Q2</v>
      </c>
      <c r="C3863" s="19">
        <v>42826</v>
      </c>
      <c r="D3863" s="7">
        <f>YEAR(DATE(YEAR(lex_jul_2014[[#This Row],[Date]]),MONTH(lex_jul_2014[[#This Row],[Date]])+6,1))</f>
        <v>2017</v>
      </c>
      <c r="E3863" s="39" t="str">
        <f>TEXT(lex_jul_2014[[#This Row],[Date]],"YYYY")</f>
        <v>2017</v>
      </c>
      <c r="F3863" s="39" t="str">
        <f>TEXT(lex_jul_2014[[#This Row],[Date]],"MMM")</f>
        <v>Apr</v>
      </c>
      <c r="G3863" s="28" t="str">
        <f>VLOOKUP(K3863,[1]LibPAS_data!$A$2:$C$600,3,FALSE)</f>
        <v>Cochise</v>
      </c>
      <c r="H3863" s="7">
        <v>14452</v>
      </c>
      <c r="I3863" s="39" t="s">
        <v>78</v>
      </c>
      <c r="J3863" s="28" t="str">
        <f>VLOOKUP(K3863,[1]LibPAS_data!$A$2:$C$601,2,FALSE)</f>
        <v>Elsie S. Hogan community Library</v>
      </c>
      <c r="K3863" s="13" t="s">
        <v>185</v>
      </c>
      <c r="M3863" s="39" t="s">
        <v>266</v>
      </c>
      <c r="N3863" s="39"/>
      <c r="O3863" s="39"/>
      <c r="P3863" s="39">
        <v>0</v>
      </c>
      <c r="Q3863" s="39">
        <v>0</v>
      </c>
      <c r="R3863" s="39">
        <v>0</v>
      </c>
      <c r="S3863" s="39">
        <v>0</v>
      </c>
      <c r="T3863" s="39">
        <v>0</v>
      </c>
      <c r="U3863" s="39">
        <v>0</v>
      </c>
      <c r="V3863" s="39">
        <v>0</v>
      </c>
    </row>
    <row r="3864" spans="1:22" x14ac:dyDescent="0.3">
      <c r="A3864" s="22">
        <f>VLOOKUP(lex_jul_2014[[#This Row],[Locationid]],[1]LibPAS_data!$A$2:$D$264,4,FALSE)</f>
        <v>72247</v>
      </c>
      <c r="B3864" s="10" t="str">
        <f>TEXT(C3864,"yyyy")&amp;"-"&amp;"Q"&amp;LOOKUP(MONTH(C3864),{1,4,7,10},{1,2,3,4})</f>
        <v>2017-Q2</v>
      </c>
      <c r="C3864" s="19">
        <v>42826</v>
      </c>
      <c r="D3864" s="7">
        <f>YEAR(DATE(YEAR(lex_jul_2014[[#This Row],[Date]]),MONTH(lex_jul_2014[[#This Row],[Date]])+6,1))</f>
        <v>2017</v>
      </c>
      <c r="E3864" s="39" t="str">
        <f>TEXT(lex_jul_2014[[#This Row],[Date]],"YYYY")</f>
        <v>2017</v>
      </c>
      <c r="F3864" s="39" t="str">
        <f>TEXT(lex_jul_2014[[#This Row],[Date]],"MMM")</f>
        <v>Apr</v>
      </c>
      <c r="G3864" s="28" t="str">
        <f>VLOOKUP(K3864,[1]LibPAS_data!$A$2:$C$600,3,FALSE)</f>
        <v>Coconino</v>
      </c>
      <c r="H3864" s="7">
        <v>5102</v>
      </c>
      <c r="I3864" s="39" t="s">
        <v>63</v>
      </c>
      <c r="J3864" s="28" t="str">
        <f>VLOOKUP(K3864,[1]LibPAS_data!$A$2:$C$601,2,FALSE)</f>
        <v>Flagstaff City-Coconino County Public Library</v>
      </c>
      <c r="K3864" s="13" t="s">
        <v>186</v>
      </c>
      <c r="M3864" s="39" t="s">
        <v>266</v>
      </c>
      <c r="N3864" s="39"/>
      <c r="O3864" s="39"/>
      <c r="P3864" s="39">
        <v>10</v>
      </c>
      <c r="Q3864" s="39">
        <v>3</v>
      </c>
      <c r="R3864" s="39">
        <v>21</v>
      </c>
      <c r="S3864" s="39">
        <v>4</v>
      </c>
      <c r="T3864" s="39">
        <v>1</v>
      </c>
      <c r="U3864" s="39">
        <v>0</v>
      </c>
      <c r="V3864" s="39">
        <v>1</v>
      </c>
    </row>
    <row r="3865" spans="1:22" x14ac:dyDescent="0.3">
      <c r="A3865" s="22">
        <f>VLOOKUP(lex_jul_2014[[#This Row],[Locationid]],[1]LibPAS_data!$A$2:$D$264,4,FALSE)</f>
        <v>12585</v>
      </c>
      <c r="B3865" s="10" t="str">
        <f>TEXT(C3865,"yyyy")&amp;"-"&amp;"Q"&amp;LOOKUP(MONTH(C3865),{1,4,7,10},{1,2,3,4})</f>
        <v>2017-Q2</v>
      </c>
      <c r="C3865" s="19">
        <v>42826</v>
      </c>
      <c r="D3865" s="7">
        <f>YEAR(DATE(YEAR(lex_jul_2014[[#This Row],[Date]]),MONTH(lex_jul_2014[[#This Row],[Date]])+6,1))</f>
        <v>2017</v>
      </c>
      <c r="E3865" s="39" t="str">
        <f>TEXT(lex_jul_2014[[#This Row],[Date]],"YYYY")</f>
        <v>2017</v>
      </c>
      <c r="F3865" s="39" t="str">
        <f>TEXT(lex_jul_2014[[#This Row],[Date]],"MMM")</f>
        <v>Apr</v>
      </c>
      <c r="G3865" s="28" t="str">
        <f>VLOOKUP(K3865,[1]LibPAS_data!$A$2:$C$600,3,FALSE)</f>
        <v>Pinal</v>
      </c>
      <c r="H3865" s="7">
        <v>13838</v>
      </c>
      <c r="I3865" s="39" t="s">
        <v>18</v>
      </c>
      <c r="J3865" s="28" t="str">
        <f>VLOOKUP(K3865,[1]LibPAS_data!$A$2:$C$601,2,FALSE)</f>
        <v>Florence Community Library</v>
      </c>
      <c r="K3865" s="13" t="s">
        <v>187</v>
      </c>
      <c r="M3865" s="39" t="s">
        <v>266</v>
      </c>
      <c r="N3865" s="39"/>
      <c r="O3865" s="39"/>
      <c r="P3865" s="39">
        <v>0</v>
      </c>
      <c r="Q3865" s="39">
        <v>0</v>
      </c>
      <c r="R3865" s="39">
        <v>0</v>
      </c>
      <c r="S3865" s="39">
        <v>0</v>
      </c>
      <c r="T3865" s="39">
        <v>0</v>
      </c>
      <c r="U3865" s="39">
        <v>0</v>
      </c>
      <c r="V3865" s="39">
        <v>0</v>
      </c>
    </row>
    <row r="3866" spans="1:22" x14ac:dyDescent="0.3">
      <c r="A3866" s="22" t="e">
        <f>VLOOKUP(lex_jul_2014[[#This Row],[Locationid]],[1]LibPAS_data!$A$2:$D$264,4,FALSE)</f>
        <v>#N/A</v>
      </c>
      <c r="B3866" s="10" t="str">
        <f>TEXT(C3866,"yyyy")&amp;"-"&amp;"Q"&amp;LOOKUP(MONTH(C3866),{1,4,7,10},{1,2,3,4})</f>
        <v>2017-Q2</v>
      </c>
      <c r="C3866" s="19">
        <v>42826</v>
      </c>
      <c r="D3866" s="7">
        <f>YEAR(DATE(YEAR(lex_jul_2014[[#This Row],[Date]]),MONTH(lex_jul_2014[[#This Row],[Date]])+6,1))</f>
        <v>2017</v>
      </c>
      <c r="E3866" s="39" t="str">
        <f>TEXT(lex_jul_2014[[#This Row],[Date]],"YYYY")</f>
        <v>2017</v>
      </c>
      <c r="F3866" s="39" t="str">
        <f>TEXT(lex_jul_2014[[#This Row],[Date]],"MMM")</f>
        <v>Apr</v>
      </c>
      <c r="G3866" s="28" t="str">
        <f>VLOOKUP(K3866,[1]LibPAS_data!$A$2:$C$600,3,FALSE)</f>
        <v>Coconino</v>
      </c>
      <c r="H3866" s="7">
        <v>14455</v>
      </c>
      <c r="I3866" s="39" t="s">
        <v>66</v>
      </c>
      <c r="J3866" s="28" t="str">
        <f>VLOOKUP(K3866,[1]LibPAS_data!$A$2:$C$601,2,FALSE)</f>
        <v>Forest Lakes Community Library</v>
      </c>
      <c r="K3866" s="13" t="s">
        <v>188</v>
      </c>
      <c r="M3866" s="39" t="s">
        <v>266</v>
      </c>
      <c r="N3866" s="39"/>
      <c r="O3866" s="39"/>
      <c r="P3866" s="39">
        <v>0</v>
      </c>
      <c r="Q3866" s="39">
        <v>0</v>
      </c>
      <c r="R3866" s="39">
        <v>0</v>
      </c>
      <c r="S3866" s="39">
        <v>0</v>
      </c>
      <c r="T3866" s="39">
        <v>0</v>
      </c>
      <c r="U3866" s="39">
        <v>0</v>
      </c>
      <c r="V3866" s="39">
        <v>0</v>
      </c>
    </row>
    <row r="3867" spans="1:22" x14ac:dyDescent="0.3">
      <c r="A3867" s="22">
        <f>VLOOKUP(lex_jul_2014[[#This Row],[Locationid]],[1]LibPAS_data!$A$2:$D$264,4,FALSE)</f>
        <v>1945</v>
      </c>
      <c r="B3867" s="10" t="str">
        <f>TEXT(C3867,"yyyy")&amp;"-"&amp;"Q"&amp;LOOKUP(MONTH(C3867),{1,4,7,10},{1,2,3,4})</f>
        <v>2017-Q2</v>
      </c>
      <c r="C3867" s="19">
        <v>42826</v>
      </c>
      <c r="D3867" s="7">
        <f>YEAR(DATE(YEAR(lex_jul_2014[[#This Row],[Date]]),MONTH(lex_jul_2014[[#This Row],[Date]])+6,1))</f>
        <v>2017</v>
      </c>
      <c r="E3867" s="39" t="str">
        <f>TEXT(lex_jul_2014[[#This Row],[Date]],"YYYY")</f>
        <v>2017</v>
      </c>
      <c r="F3867" s="39" t="str">
        <f>TEXT(lex_jul_2014[[#This Row],[Date]],"MMM")</f>
        <v>Apr</v>
      </c>
      <c r="G3867" s="28" t="str">
        <f>VLOOKUP(K3867,[1]LibPAS_data!$A$2:$C$600,3,FALSE)</f>
        <v>Coconino</v>
      </c>
      <c r="H3867" s="7">
        <v>14454</v>
      </c>
      <c r="I3867" s="39" t="s">
        <v>65</v>
      </c>
      <c r="J3867" s="28" t="str">
        <f>VLOOKUP(K3867,[1]LibPAS_data!$A$2:$C$601,2,FALSE)</f>
        <v>Fredonia Public Library</v>
      </c>
      <c r="K3867" s="13" t="s">
        <v>189</v>
      </c>
      <c r="M3867" s="39" t="s">
        <v>266</v>
      </c>
      <c r="N3867" s="39"/>
      <c r="O3867" s="39"/>
      <c r="P3867" s="39">
        <v>0</v>
      </c>
      <c r="Q3867" s="39">
        <v>0</v>
      </c>
      <c r="R3867" s="39">
        <v>0</v>
      </c>
      <c r="S3867" s="39">
        <v>0</v>
      </c>
      <c r="T3867" s="39">
        <v>0</v>
      </c>
      <c r="U3867" s="39">
        <v>0</v>
      </c>
      <c r="V3867" s="39">
        <v>0</v>
      </c>
    </row>
    <row r="3868" spans="1:22" x14ac:dyDescent="0.3">
      <c r="A3868" s="22">
        <f>VLOOKUP(lex_jul_2014[[#This Row],[Locationid]],[1]LibPAS_data!$A$2:$D$264,4,FALSE)</f>
        <v>829</v>
      </c>
      <c r="B3868" s="10" t="str">
        <f>TEXT(C3868,"yyyy")&amp;"-"&amp;"Q"&amp;LOOKUP(MONTH(C3868),{1,4,7,10},{1,2,3,4})</f>
        <v>2017-Q2</v>
      </c>
      <c r="C3868" s="19">
        <v>42826</v>
      </c>
      <c r="D3868" s="7">
        <f>YEAR(DATE(YEAR(lex_jul_2014[[#This Row],[Date]]),MONTH(lex_jul_2014[[#This Row],[Date]])+6,1))</f>
        <v>2017</v>
      </c>
      <c r="E3868" s="39" t="str">
        <f>TEXT(lex_jul_2014[[#This Row],[Date]],"YYYY")</f>
        <v>2017</v>
      </c>
      <c r="F3868" s="39" t="str">
        <f>TEXT(lex_jul_2014[[#This Row],[Date]],"MMM")</f>
        <v>Apr</v>
      </c>
      <c r="G3868" s="28" t="str">
        <f>VLOOKUP(K3868,[1]LibPAS_data!$A$2:$C$600,3,FALSE)</f>
        <v>Maricopa</v>
      </c>
      <c r="H3868" s="7">
        <v>14482</v>
      </c>
      <c r="I3868" s="39" t="s">
        <v>112</v>
      </c>
      <c r="J3868" s="28" t="str">
        <f>VLOOKUP(K3868,[1]LibPAS_data!$A$2:$C$601,2,FALSE)</f>
        <v>Ft. McDowell Yavapai Nation Tribal Lib</v>
      </c>
      <c r="K3868" s="13" t="s">
        <v>190</v>
      </c>
      <c r="M3868" s="39" t="s">
        <v>266</v>
      </c>
      <c r="N3868" s="39"/>
      <c r="O3868" s="39"/>
      <c r="P3868" s="39">
        <v>0</v>
      </c>
      <c r="Q3868" s="39">
        <v>0</v>
      </c>
      <c r="R3868" s="39">
        <v>0</v>
      </c>
      <c r="S3868" s="39">
        <v>0</v>
      </c>
      <c r="T3868" s="39">
        <v>0</v>
      </c>
      <c r="U3868" s="39">
        <v>0</v>
      </c>
      <c r="V3868" s="39">
        <v>0</v>
      </c>
    </row>
    <row r="3869" spans="1:22" x14ac:dyDescent="0.3">
      <c r="A3869" s="22">
        <f>VLOOKUP(lex_jul_2014[[#This Row],[Locationid]],[1]LibPAS_data!$A$2:$D$264,4,FALSE)</f>
        <v>72</v>
      </c>
      <c r="B3869" s="10" t="str">
        <f>TEXT(C3869,"yyyy")&amp;"-"&amp;"Q"&amp;LOOKUP(MONTH(C3869),{1,4,7,10},{1,2,3,4})</f>
        <v>2017-Q2</v>
      </c>
      <c r="C3869" s="19">
        <v>42826</v>
      </c>
      <c r="D3869" s="7">
        <f>YEAR(DATE(YEAR(lex_jul_2014[[#This Row],[Date]]),MONTH(lex_jul_2014[[#This Row],[Date]])+6,1))</f>
        <v>2017</v>
      </c>
      <c r="E3869" s="39" t="str">
        <f>TEXT(lex_jul_2014[[#This Row],[Date]],"YYYY")</f>
        <v>2017</v>
      </c>
      <c r="F3869" s="39" t="str">
        <f>TEXT(lex_jul_2014[[#This Row],[Date]],"MMM")</f>
        <v>Apr</v>
      </c>
      <c r="G3869" s="28" t="str">
        <f>VLOOKUP(K3869,[1]LibPAS_data!$A$2:$C$600,3,FALSE)</f>
        <v>Gila</v>
      </c>
      <c r="H3869" s="7">
        <v>5785</v>
      </c>
      <c r="I3869" s="39" t="s">
        <v>87</v>
      </c>
      <c r="J3869" s="28" t="str">
        <f>VLOOKUP(K3869,[1]LibPAS_data!$A$2:$C$601,2,FALSE)</f>
        <v>Gila County Library District</v>
      </c>
      <c r="K3869" s="13" t="s">
        <v>191</v>
      </c>
      <c r="M3869" s="39" t="s">
        <v>266</v>
      </c>
      <c r="N3869" s="39"/>
      <c r="O3869" s="39"/>
      <c r="P3869" s="39">
        <v>1</v>
      </c>
      <c r="Q3869" s="39">
        <v>1</v>
      </c>
      <c r="R3869" s="39">
        <v>10</v>
      </c>
      <c r="S3869" s="39">
        <v>0</v>
      </c>
      <c r="T3869" s="39">
        <v>0</v>
      </c>
      <c r="U3869" s="39">
        <v>0</v>
      </c>
      <c r="V3869" s="39">
        <v>0</v>
      </c>
    </row>
    <row r="3870" spans="1:22" x14ac:dyDescent="0.3">
      <c r="A3870" s="22">
        <f>VLOOKUP(lex_jul_2014[[#This Row],[Locationid]],[1]LibPAS_data!$A$2:$D$264,4,FALSE)</f>
        <v>102303</v>
      </c>
      <c r="B3870" s="10" t="str">
        <f>TEXT(C3870,"yyyy")&amp;"-"&amp;"Q"&amp;LOOKUP(MONTH(C3870),{1,4,7,10},{1,2,3,4})</f>
        <v>2017-Q2</v>
      </c>
      <c r="C3870" s="19">
        <v>42826</v>
      </c>
      <c r="D3870" s="7">
        <f>YEAR(DATE(YEAR(lex_jul_2014[[#This Row],[Date]]),MONTH(lex_jul_2014[[#This Row],[Date]])+6,1))</f>
        <v>2017</v>
      </c>
      <c r="E3870" s="39" t="str">
        <f>TEXT(lex_jul_2014[[#This Row],[Date]],"YYYY")</f>
        <v>2017</v>
      </c>
      <c r="F3870" s="39" t="str">
        <f>TEXT(lex_jul_2014[[#This Row],[Date]],"MMM")</f>
        <v>Apr</v>
      </c>
      <c r="G3870" s="28" t="str">
        <f>VLOOKUP(K3870,[1]LibPAS_data!$A$2:$C$600,3,FALSE)</f>
        <v>Maricopa</v>
      </c>
      <c r="H3870" s="7">
        <v>14479</v>
      </c>
      <c r="I3870" s="39" t="s">
        <v>102</v>
      </c>
      <c r="J3870" s="28" t="str">
        <f>VLOOKUP(K3870,[1]LibPAS_data!$A$2:$C$601,2,FALSE)</f>
        <v xml:space="preserve">Glendale Public Library </v>
      </c>
      <c r="K3870" s="13" t="s">
        <v>192</v>
      </c>
      <c r="M3870" s="39" t="s">
        <v>266</v>
      </c>
      <c r="N3870" s="39"/>
      <c r="O3870" s="39"/>
      <c r="P3870" s="39">
        <v>6</v>
      </c>
      <c r="Q3870" s="39">
        <v>4</v>
      </c>
      <c r="R3870" s="39">
        <v>21</v>
      </c>
      <c r="S3870" s="39">
        <v>4</v>
      </c>
      <c r="T3870" s="39">
        <v>1</v>
      </c>
      <c r="U3870" s="39">
        <v>4</v>
      </c>
      <c r="V3870" s="39">
        <v>0</v>
      </c>
    </row>
    <row r="3871" spans="1:22" x14ac:dyDescent="0.3">
      <c r="A3871" s="22" t="e">
        <f>VLOOKUP(lex_jul_2014[[#This Row],[Locationid]],[1]LibPAS_data!$A$2:$D$264,4,FALSE)</f>
        <v>#N/A</v>
      </c>
      <c r="B3871" s="10" t="str">
        <f>TEXT(C3871,"yyyy")&amp;"-"&amp;"Q"&amp;LOOKUP(MONTH(C3871),{1,4,7,10},{1,2,3,4})</f>
        <v>2017-Q2</v>
      </c>
      <c r="C3871" s="19">
        <v>42826</v>
      </c>
      <c r="D3871" s="7">
        <f>YEAR(DATE(YEAR(lex_jul_2014[[#This Row],[Date]]),MONTH(lex_jul_2014[[#This Row],[Date]])+6,1))</f>
        <v>2017</v>
      </c>
      <c r="E3871" s="39" t="str">
        <f>TEXT(lex_jul_2014[[#This Row],[Date]],"YYYY")</f>
        <v>2017</v>
      </c>
      <c r="F3871" s="39" t="str">
        <f>TEXT(lex_jul_2014[[#This Row],[Date]],"MMM")</f>
        <v>Apr</v>
      </c>
      <c r="G3871" s="28" t="str">
        <f>VLOOKUP(K3871,[1]LibPAS_data!$A$2:$C$600,3,FALSE)</f>
        <v>Coconino</v>
      </c>
      <c r="H3871" s="7">
        <v>14456</v>
      </c>
      <c r="I3871" s="39" t="s">
        <v>67</v>
      </c>
      <c r="J3871" s="28" t="str">
        <f>VLOOKUP(K3871,[1]LibPAS_data!$A$2:$C$601,2,FALSE)</f>
        <v>Grand Canyon Community Library</v>
      </c>
      <c r="K3871" s="13" t="s">
        <v>193</v>
      </c>
      <c r="M3871" s="39" t="s">
        <v>266</v>
      </c>
      <c r="N3871" s="39"/>
      <c r="O3871" s="39"/>
      <c r="P3871" s="39">
        <v>0</v>
      </c>
      <c r="Q3871" s="39">
        <v>0</v>
      </c>
      <c r="R3871" s="39">
        <v>0</v>
      </c>
      <c r="S3871" s="39">
        <v>0</v>
      </c>
      <c r="T3871" s="39">
        <v>0</v>
      </c>
      <c r="U3871" s="39">
        <v>0</v>
      </c>
      <c r="V3871" s="39">
        <v>0</v>
      </c>
    </row>
    <row r="3872" spans="1:22" x14ac:dyDescent="0.3">
      <c r="A3872" s="22" t="e">
        <f>VLOOKUP(lex_jul_2014[[#This Row],[Locationid]],[1]LibPAS_data!$A$2:$D$264,4,FALSE)</f>
        <v>#N/A</v>
      </c>
      <c r="B3872" s="10" t="str">
        <f>TEXT(C3872,"yyyy")&amp;"-"&amp;"Q"&amp;LOOKUP(MONTH(C3872),{1,4,7,10},{1,2,3,4})</f>
        <v>2017-Q2</v>
      </c>
      <c r="C3872" s="19">
        <v>42826</v>
      </c>
      <c r="D3872" s="7">
        <f>YEAR(DATE(YEAR(lex_jul_2014[[#This Row],[Date]]),MONTH(lex_jul_2014[[#This Row],[Date]])+6,1))</f>
        <v>2017</v>
      </c>
      <c r="E3872" s="39" t="str">
        <f>TEXT(lex_jul_2014[[#This Row],[Date]],"YYYY")</f>
        <v>2017</v>
      </c>
      <c r="F3872" s="39" t="str">
        <f>TEXT(lex_jul_2014[[#This Row],[Date]],"MMM")</f>
        <v>Apr</v>
      </c>
      <c r="G3872" s="28" t="str">
        <f>VLOOKUP(K3872,[1]LibPAS_data!$A$2:$C$600,3,FALSE)</f>
        <v>Greenlee</v>
      </c>
      <c r="H3872" s="7">
        <v>14366</v>
      </c>
      <c r="I3872" s="39" t="s">
        <v>73</v>
      </c>
      <c r="J3872" s="28" t="str">
        <f>VLOOKUP(K3872,[1]LibPAS_data!$A$2:$C$601,2,FALSE)</f>
        <v>Greenlee County Library</v>
      </c>
      <c r="K3872" s="13" t="s">
        <v>194</v>
      </c>
      <c r="M3872" s="39" t="s">
        <v>266</v>
      </c>
      <c r="N3872" s="39"/>
      <c r="O3872" s="39"/>
      <c r="P3872" s="39">
        <v>0</v>
      </c>
      <c r="Q3872" s="39">
        <v>0</v>
      </c>
      <c r="R3872" s="39">
        <v>0</v>
      </c>
      <c r="S3872" s="39">
        <v>0</v>
      </c>
      <c r="T3872" s="39">
        <v>0</v>
      </c>
      <c r="U3872" s="39">
        <v>0</v>
      </c>
      <c r="V3872" s="39">
        <v>0</v>
      </c>
    </row>
    <row r="3873" spans="1:22" x14ac:dyDescent="0.3">
      <c r="A3873" s="22">
        <f>VLOOKUP(lex_jul_2014[[#This Row],[Locationid]],[1]LibPAS_data!$A$2:$D$264,4,FALSE)</f>
        <v>2397</v>
      </c>
      <c r="B3873" s="10" t="str">
        <f>TEXT(C3873,"yyyy")&amp;"-"&amp;"Q"&amp;LOOKUP(MONTH(C3873),{1,4,7,10},{1,2,3,4})</f>
        <v>2017-Q2</v>
      </c>
      <c r="C3873" s="19">
        <v>42826</v>
      </c>
      <c r="D3873" s="7">
        <f>YEAR(DATE(YEAR(lex_jul_2014[[#This Row],[Date]]),MONTH(lex_jul_2014[[#This Row],[Date]])+6,1))</f>
        <v>2017</v>
      </c>
      <c r="E3873" s="39" t="str">
        <f>TEXT(lex_jul_2014[[#This Row],[Date]],"YYYY")</f>
        <v>2017</v>
      </c>
      <c r="F3873" s="39" t="str">
        <f>TEXT(lex_jul_2014[[#This Row],[Date]],"MMM")</f>
        <v>Apr</v>
      </c>
      <c r="G3873" s="28" t="str">
        <f>VLOOKUP(K3873,[1]LibPAS_data!$A$2:$C$600,3,FALSE)</f>
        <v>Navajo</v>
      </c>
      <c r="H3873" s="7">
        <v>14496</v>
      </c>
      <c r="I3873" s="39" t="s">
        <v>118</v>
      </c>
      <c r="J3873" s="28" t="str">
        <f>VLOOKUP(K3873,[1]LibPAS_data!$A$2:$C$601,2,FALSE)</f>
        <v>Holbrook Public Library</v>
      </c>
      <c r="K3873" s="13" t="s">
        <v>195</v>
      </c>
      <c r="M3873" s="39" t="s">
        <v>266</v>
      </c>
      <c r="N3873" s="39"/>
      <c r="O3873" s="39"/>
      <c r="P3873" s="39">
        <v>0</v>
      </c>
      <c r="Q3873" s="39">
        <v>0</v>
      </c>
      <c r="R3873" s="39">
        <v>0</v>
      </c>
      <c r="S3873" s="39">
        <v>0</v>
      </c>
      <c r="T3873" s="39">
        <v>0</v>
      </c>
      <c r="U3873" s="39">
        <v>0</v>
      </c>
      <c r="V3873" s="39">
        <v>0</v>
      </c>
    </row>
    <row r="3874" spans="1:22" x14ac:dyDescent="0.3">
      <c r="A3874" s="22">
        <f>VLOOKUP(lex_jul_2014[[#This Row],[Locationid]],[1]LibPAS_data!$A$2:$D$264,4,FALSE)</f>
        <v>1827</v>
      </c>
      <c r="B3874" s="10" t="str">
        <f>TEXT(C3874,"yyyy")&amp;"-"&amp;"Q"&amp;LOOKUP(MONTH(C3874),{1,4,7,10},{1,2,3,4})</f>
        <v>2017-Q2</v>
      </c>
      <c r="C3874" s="19">
        <v>42826</v>
      </c>
      <c r="D3874" s="7">
        <f>YEAR(DATE(YEAR(lex_jul_2014[[#This Row],[Date]]),MONTH(lex_jul_2014[[#This Row],[Date]])+6,1))</f>
        <v>2017</v>
      </c>
      <c r="E3874" s="39" t="str">
        <f>TEXT(lex_jul_2014[[#This Row],[Date]],"YYYY")</f>
        <v>2017</v>
      </c>
      <c r="F3874" s="39" t="str">
        <f>TEXT(lex_jul_2014[[#This Row],[Date]],"MMM")</f>
        <v>Apr</v>
      </c>
      <c r="G3874" s="28" t="str">
        <f>VLOOKUP(K3874,[1]LibPAS_data!$A$2:$C$600,3,FALSE)</f>
        <v>Navajo</v>
      </c>
      <c r="H3874" s="7">
        <v>14497</v>
      </c>
      <c r="I3874" s="39" t="s">
        <v>119</v>
      </c>
      <c r="J3874" s="28" t="str">
        <f>VLOOKUP(K3874,[1]LibPAS_data!$A$2:$C$601,2,FALSE)</f>
        <v>Hopi Public Library</v>
      </c>
      <c r="K3874" s="13" t="s">
        <v>196</v>
      </c>
      <c r="M3874" s="39" t="s">
        <v>266</v>
      </c>
      <c r="N3874" s="39"/>
      <c r="O3874" s="39"/>
      <c r="P3874" s="39">
        <v>0</v>
      </c>
      <c r="Q3874" s="39">
        <v>0</v>
      </c>
      <c r="R3874" s="39">
        <v>0</v>
      </c>
      <c r="S3874" s="39">
        <v>0</v>
      </c>
      <c r="T3874" s="39">
        <v>0</v>
      </c>
      <c r="U3874" s="39">
        <v>0</v>
      </c>
      <c r="V3874" s="39">
        <v>0</v>
      </c>
    </row>
    <row r="3875" spans="1:22" x14ac:dyDescent="0.3">
      <c r="A3875" s="22">
        <f>VLOOKUP(lex_jul_2014[[#This Row],[Locationid]],[1]LibPAS_data!$A$2:$D$264,4,FALSE)</f>
        <v>1694</v>
      </c>
      <c r="B3875" s="10" t="str">
        <f>TEXT(C3875,"yyyy")&amp;"-"&amp;"Q"&amp;LOOKUP(MONTH(C3875),{1,4,7,10},{1,2,3,4})</f>
        <v>2017-Q2</v>
      </c>
      <c r="C3875" s="19">
        <v>42826</v>
      </c>
      <c r="D3875" s="7">
        <f>YEAR(DATE(YEAR(lex_jul_2014[[#This Row],[Date]]),MONTH(lex_jul_2014[[#This Row],[Date]])+6,1))</f>
        <v>2017</v>
      </c>
      <c r="E3875" s="39" t="str">
        <f>TEXT(lex_jul_2014[[#This Row],[Date]],"YYYY")</f>
        <v>2017</v>
      </c>
      <c r="F3875" s="39" t="str">
        <f>TEXT(lex_jul_2014[[#This Row],[Date]],"MMM")</f>
        <v>Apr</v>
      </c>
      <c r="G3875" s="28" t="str">
        <f>VLOOKUP(K3875,[1]LibPAS_data!$A$2:$C$600,3,FALSE)</f>
        <v>Cochise</v>
      </c>
      <c r="H3875" s="7">
        <v>14449</v>
      </c>
      <c r="I3875" s="39" t="s">
        <v>83</v>
      </c>
      <c r="J3875" s="28" t="str">
        <f>VLOOKUP(K3875,[1]LibPAS_data!$A$2:$C$601,2,FALSE)</f>
        <v>Huachuca City Public Library</v>
      </c>
      <c r="K3875" s="13" t="s">
        <v>197</v>
      </c>
      <c r="M3875" s="39" t="s">
        <v>266</v>
      </c>
      <c r="N3875" s="39"/>
      <c r="O3875" s="39"/>
      <c r="P3875" s="39">
        <v>0</v>
      </c>
      <c r="Q3875" s="39">
        <v>0</v>
      </c>
      <c r="R3875" s="39">
        <v>0</v>
      </c>
      <c r="S3875" s="39">
        <v>0</v>
      </c>
      <c r="T3875" s="39">
        <v>0</v>
      </c>
      <c r="U3875" s="39">
        <v>0</v>
      </c>
      <c r="V3875" s="39">
        <v>0</v>
      </c>
    </row>
    <row r="3876" spans="1:22" x14ac:dyDescent="0.3">
      <c r="A3876" s="22" t="str">
        <f>VLOOKUP(lex_jul_2014[[#This Row],[Locationid]],[1]LibPAS_data!$A$2:$D$264,4,FALSE)</f>
        <v>N/A</v>
      </c>
      <c r="B3876" s="10" t="str">
        <f>TEXT(C3876,"yyyy")&amp;"-"&amp;"Q"&amp;LOOKUP(MONTH(C3876),{1,4,7,10},{1,2,3,4})</f>
        <v>2017-Q2</v>
      </c>
      <c r="C3876" s="19">
        <v>42826</v>
      </c>
      <c r="D3876" s="7">
        <f>YEAR(DATE(YEAR(lex_jul_2014[[#This Row],[Date]]),MONTH(lex_jul_2014[[#This Row],[Date]])+6,1))</f>
        <v>2017</v>
      </c>
      <c r="E3876" s="39" t="str">
        <f>TEXT(lex_jul_2014[[#This Row],[Date]],"YYYY")</f>
        <v>2017</v>
      </c>
      <c r="F3876" s="39" t="str">
        <f>TEXT(lex_jul_2014[[#This Row],[Date]],"MMM")</f>
        <v>Apr</v>
      </c>
      <c r="G3876" s="28" t="str">
        <f>VLOOKUP(K3876,[1]LibPAS_data!$A$2:$C$600,3,FALSE)</f>
        <v>Pinal</v>
      </c>
      <c r="H3876" s="7">
        <v>14442</v>
      </c>
      <c r="I3876" s="39" t="s">
        <v>12</v>
      </c>
      <c r="J3876" s="28" t="str">
        <f>VLOOKUP(K3876,[1]LibPAS_data!$A$2:$C$601,2,FALSE)</f>
        <v>Ira H. Hayes Memorial Library</v>
      </c>
      <c r="K3876" s="13" t="s">
        <v>198</v>
      </c>
      <c r="M3876" s="39" t="s">
        <v>266</v>
      </c>
      <c r="N3876" s="39"/>
      <c r="O3876" s="39"/>
      <c r="P3876" s="39">
        <v>0</v>
      </c>
      <c r="Q3876" s="39">
        <v>0</v>
      </c>
      <c r="R3876" s="39">
        <v>0</v>
      </c>
      <c r="S3876" s="39">
        <v>0</v>
      </c>
      <c r="T3876" s="39">
        <v>0</v>
      </c>
      <c r="U3876" s="39">
        <v>0</v>
      </c>
      <c r="V3876" s="39">
        <v>0</v>
      </c>
    </row>
    <row r="3877" spans="1:22" x14ac:dyDescent="0.3">
      <c r="A3877" s="22">
        <f>VLOOKUP(lex_jul_2014[[#This Row],[Locationid]],[1]LibPAS_data!$A$2:$D$264,4,FALSE)</f>
        <v>2991</v>
      </c>
      <c r="B3877" s="10" t="str">
        <f>TEXT(C3877,"yyyy")&amp;"-"&amp;"Q"&amp;LOOKUP(MONTH(C3877),{1,4,7,10},{1,2,3,4})</f>
        <v>2017-Q2</v>
      </c>
      <c r="C3877" s="19">
        <v>42826</v>
      </c>
      <c r="D3877" s="7">
        <f>YEAR(DATE(YEAR(lex_jul_2014[[#This Row],[Date]]),MONTH(lex_jul_2014[[#This Row],[Date]])+6,1))</f>
        <v>2017</v>
      </c>
      <c r="E3877" s="39" t="str">
        <f>TEXT(lex_jul_2014[[#This Row],[Date]],"YYYY")</f>
        <v>2017</v>
      </c>
      <c r="F3877" s="39" t="str">
        <f>TEXT(lex_jul_2014[[#This Row],[Date]],"MMM")</f>
        <v>Apr</v>
      </c>
      <c r="G3877" s="28" t="str">
        <f>VLOOKUP(K3877,[1]LibPAS_data!$A$2:$C$600,3,FALSE)</f>
        <v>Gila</v>
      </c>
      <c r="H3877" s="7">
        <v>14461</v>
      </c>
      <c r="I3877" s="39" t="s">
        <v>88</v>
      </c>
      <c r="J3877" s="28" t="str">
        <f>VLOOKUP(K3877,[1]LibPAS_data!$A$2:$C$601,2,FALSE)</f>
        <v>Isabelle Hunt Memorial Public Library</v>
      </c>
      <c r="K3877" s="13" t="s">
        <v>199</v>
      </c>
      <c r="M3877" s="39" t="s">
        <v>266</v>
      </c>
      <c r="N3877" s="39"/>
      <c r="O3877" s="39"/>
      <c r="P3877" s="39">
        <v>0</v>
      </c>
      <c r="Q3877" s="39">
        <v>0</v>
      </c>
      <c r="R3877" s="39">
        <v>0</v>
      </c>
      <c r="S3877" s="39">
        <v>0</v>
      </c>
      <c r="T3877" s="39">
        <v>0</v>
      </c>
      <c r="U3877" s="39">
        <v>0</v>
      </c>
      <c r="V3877" s="39">
        <v>0</v>
      </c>
    </row>
    <row r="3878" spans="1:22" x14ac:dyDescent="0.3">
      <c r="A3878" s="22">
        <f>VLOOKUP(lex_jul_2014[[#This Row],[Locationid]],[1]LibPAS_data!$A$2:$D$264,4,FALSE)</f>
        <v>663</v>
      </c>
      <c r="B3878" s="10" t="str">
        <f>TEXT(C3878,"yyyy")&amp;"-"&amp;"Q"&amp;LOOKUP(MONTH(C3878),{1,4,7,10},{1,2,3,4})</f>
        <v>2017-Q2</v>
      </c>
      <c r="C3878" s="19">
        <v>42826</v>
      </c>
      <c r="D3878" s="7">
        <f>YEAR(DATE(YEAR(lex_jul_2014[[#This Row],[Date]]),MONTH(lex_jul_2014[[#This Row],[Date]])+6,1))</f>
        <v>2017</v>
      </c>
      <c r="E3878" s="39" t="str">
        <f>TEXT(lex_jul_2014[[#This Row],[Date]],"YYYY")</f>
        <v>2017</v>
      </c>
      <c r="F3878" s="39" t="str">
        <f>TEXT(lex_jul_2014[[#This Row],[Date]],"MMM")</f>
        <v>Apr</v>
      </c>
      <c r="G3878" s="28" t="str">
        <f>VLOOKUP(K3878,[1]LibPAS_data!$A$2:$C$600,3,FALSE)</f>
        <v>Yavapai</v>
      </c>
      <c r="H3878" s="7">
        <v>14523</v>
      </c>
      <c r="I3878" s="39" t="s">
        <v>46</v>
      </c>
      <c r="J3878" s="28" t="str">
        <f>VLOOKUP(K3878,[1]LibPAS_data!$A$2:$C$601,2,FALSE)</f>
        <v>Jerome Public</v>
      </c>
      <c r="K3878" s="13" t="s">
        <v>200</v>
      </c>
      <c r="M3878" s="39" t="s">
        <v>266</v>
      </c>
      <c r="N3878" s="39"/>
      <c r="O3878" s="39"/>
      <c r="P3878" s="39">
        <v>0</v>
      </c>
      <c r="Q3878" s="39">
        <v>0</v>
      </c>
      <c r="R3878" s="39">
        <v>0</v>
      </c>
      <c r="S3878" s="39">
        <v>0</v>
      </c>
      <c r="T3878" s="39">
        <v>0</v>
      </c>
      <c r="U3878" s="39">
        <v>0</v>
      </c>
      <c r="V3878" s="39">
        <v>0</v>
      </c>
    </row>
    <row r="3879" spans="1:22" x14ac:dyDescent="0.3">
      <c r="A3879" s="22" t="str">
        <f>VLOOKUP(lex_jul_2014[[#This Row],[Locationid]],[1]LibPAS_data!$A$2:$D$264,4,FALSE)</f>
        <v>N/A</v>
      </c>
      <c r="B3879" s="10" t="str">
        <f>TEXT(C3879,"yyyy")&amp;"-"&amp;"Q"&amp;LOOKUP(MONTH(C3879),{1,4,7,10},{1,2,3,4})</f>
        <v>2017-Q2</v>
      </c>
      <c r="C3879" s="19">
        <v>42826</v>
      </c>
      <c r="D3879" s="7">
        <f>YEAR(DATE(YEAR(lex_jul_2014[[#This Row],[Date]]),MONTH(lex_jul_2014[[#This Row],[Date]])+6,1))</f>
        <v>2017</v>
      </c>
      <c r="E3879" s="39" t="str">
        <f>TEXT(lex_jul_2014[[#This Row],[Date]],"YYYY")</f>
        <v>2017</v>
      </c>
      <c r="F3879" s="39" t="str">
        <f>TEXT(lex_jul_2014[[#This Row],[Date]],"MMM")</f>
        <v>Apr</v>
      </c>
      <c r="G3879" s="28" t="str">
        <f>VLOOKUP(K3879,[1]LibPAS_data!$A$2:$C$600,3,FALSE)</f>
        <v>Mohave</v>
      </c>
      <c r="H3879" s="7">
        <v>14490</v>
      </c>
      <c r="I3879" s="39" t="s">
        <v>31</v>
      </c>
      <c r="J3879" s="28" t="str">
        <f>VLOOKUP(K3879,[1]LibPAS_data!$A$2:$C$601,2,FALSE)</f>
        <v>Kaibab Paiute Public Library</v>
      </c>
      <c r="K3879" s="13" t="s">
        <v>201</v>
      </c>
      <c r="M3879" s="39" t="s">
        <v>266</v>
      </c>
      <c r="N3879" s="39"/>
      <c r="O3879" s="39"/>
      <c r="P3879" s="39">
        <v>0</v>
      </c>
      <c r="Q3879" s="39">
        <v>0</v>
      </c>
      <c r="R3879" s="39">
        <v>0</v>
      </c>
      <c r="S3879" s="39">
        <v>0</v>
      </c>
      <c r="T3879" s="39">
        <v>0</v>
      </c>
      <c r="U3879" s="39">
        <v>0</v>
      </c>
      <c r="V3879" s="39">
        <v>0</v>
      </c>
    </row>
    <row r="3880" spans="1:22" x14ac:dyDescent="0.3">
      <c r="A3880" s="22" t="e">
        <f>VLOOKUP(lex_jul_2014[[#This Row],[Locationid]],[1]LibPAS_data!$A$2:$D$264,4,FALSE)</f>
        <v>#N/A</v>
      </c>
      <c r="B3880" s="10" t="str">
        <f>TEXT(C3880,"yyyy")&amp;"-"&amp;"Q"&amp;LOOKUP(MONTH(C3880),{1,4,7,10},{1,2,3,4})</f>
        <v>2017-Q2</v>
      </c>
      <c r="C3880" s="19">
        <v>42826</v>
      </c>
      <c r="D3880" s="7">
        <f>YEAR(DATE(YEAR(lex_jul_2014[[#This Row],[Date]]),MONTH(lex_jul_2014[[#This Row],[Date]])+6,1))</f>
        <v>2017</v>
      </c>
      <c r="E3880" s="39" t="str">
        <f>TEXT(lex_jul_2014[[#This Row],[Date]],"YYYY")</f>
        <v>2017</v>
      </c>
      <c r="F3880" s="39" t="str">
        <f>TEXT(lex_jul_2014[[#This Row],[Date]],"MMM")</f>
        <v>Apr</v>
      </c>
      <c r="G3880" s="28" t="str">
        <f>VLOOKUP(K3880,[1]LibPAS_data!$A$2:$C$600,3,FALSE)</f>
        <v>Navajo</v>
      </c>
      <c r="H3880" s="7">
        <v>14498</v>
      </c>
      <c r="I3880" s="39" t="s">
        <v>125</v>
      </c>
      <c r="J3880" s="28" t="str">
        <f>VLOOKUP(K3880,[1]LibPAS_data!$A$2:$C$601,2,FALSE)</f>
        <v>Kayenta Community Library</v>
      </c>
      <c r="K3880" s="13" t="s">
        <v>202</v>
      </c>
      <c r="M3880" s="39" t="s">
        <v>266</v>
      </c>
      <c r="N3880" s="39"/>
      <c r="O3880" s="39"/>
      <c r="P3880" s="39">
        <v>0</v>
      </c>
      <c r="Q3880" s="39">
        <v>0</v>
      </c>
      <c r="R3880" s="39">
        <v>0</v>
      </c>
      <c r="S3880" s="39">
        <v>0</v>
      </c>
      <c r="T3880" s="39">
        <v>0</v>
      </c>
      <c r="U3880" s="39">
        <v>0</v>
      </c>
      <c r="V3880" s="39">
        <v>0</v>
      </c>
    </row>
    <row r="3881" spans="1:22" x14ac:dyDescent="0.3">
      <c r="A3881" s="22">
        <f>VLOOKUP(lex_jul_2014[[#This Row],[Locationid]],[1]LibPAS_data!$A$2:$D$264,4,FALSE)</f>
        <v>1024</v>
      </c>
      <c r="B3881" s="10" t="str">
        <f>TEXT(C3881,"yyyy")&amp;"-"&amp;"Q"&amp;LOOKUP(MONTH(C3881),{1,4,7,10},{1,2,3,4})</f>
        <v>2017-Q2</v>
      </c>
      <c r="C3881" s="19">
        <v>42826</v>
      </c>
      <c r="D3881" s="7">
        <f>YEAR(DATE(YEAR(lex_jul_2014[[#This Row],[Date]]),MONTH(lex_jul_2014[[#This Row],[Date]])+6,1))</f>
        <v>2017</v>
      </c>
      <c r="E3881" s="39" t="str">
        <f>TEXT(lex_jul_2014[[#This Row],[Date]],"YYYY")</f>
        <v>2017</v>
      </c>
      <c r="F3881" s="39" t="str">
        <f>TEXT(lex_jul_2014[[#This Row],[Date]],"MMM")</f>
        <v>Apr</v>
      </c>
      <c r="G3881" s="28" t="str">
        <f>VLOOKUP(K3881,[1]LibPAS_data!$A$2:$C$600,3,FALSE)</f>
        <v>Pinal</v>
      </c>
      <c r="H3881" s="7">
        <v>13839</v>
      </c>
      <c r="I3881" s="39" t="s">
        <v>22</v>
      </c>
      <c r="J3881" s="28" t="str">
        <f>VLOOKUP(K3881,[1]LibPAS_data!$A$2:$C$601,2,FALSE)</f>
        <v>Kearny Public Library</v>
      </c>
      <c r="K3881" s="13" t="s">
        <v>203</v>
      </c>
      <c r="M3881" s="39" t="s">
        <v>266</v>
      </c>
      <c r="N3881" s="39"/>
      <c r="O3881" s="39"/>
      <c r="P3881" s="39">
        <v>0</v>
      </c>
      <c r="Q3881" s="39">
        <v>0</v>
      </c>
      <c r="R3881" s="39">
        <v>0</v>
      </c>
      <c r="S3881" s="39">
        <v>0</v>
      </c>
      <c r="T3881" s="39">
        <v>0</v>
      </c>
      <c r="U3881" s="39">
        <v>0</v>
      </c>
      <c r="V3881" s="39">
        <v>0</v>
      </c>
    </row>
    <row r="3882" spans="1:22" x14ac:dyDescent="0.3">
      <c r="A3882" s="22">
        <f>VLOOKUP(lex_jul_2014[[#This Row],[Locationid]],[1]LibPAS_data!$A$2:$D$264,4,FALSE)</f>
        <v>3139</v>
      </c>
      <c r="B3882" s="10" t="str">
        <f>TEXT(C3882,"yyyy")&amp;"-"&amp;"Q"&amp;LOOKUP(MONTH(C3882),{1,4,7,10},{1,2,3,4})</f>
        <v>2017-Q2</v>
      </c>
      <c r="C3882" s="19">
        <v>42826</v>
      </c>
      <c r="D3882" s="7">
        <f>YEAR(DATE(YEAR(lex_jul_2014[[#This Row],[Date]]),MONTH(lex_jul_2014[[#This Row],[Date]])+6,1))</f>
        <v>2017</v>
      </c>
      <c r="E3882" s="39" t="str">
        <f>TEXT(lex_jul_2014[[#This Row],[Date]],"YYYY")</f>
        <v>2017</v>
      </c>
      <c r="F3882" s="39" t="str">
        <f>TEXT(lex_jul_2014[[#This Row],[Date]],"MMM")</f>
        <v>Apr</v>
      </c>
      <c r="G3882" s="28" t="str">
        <f>VLOOKUP(K3882,[1]LibPAS_data!$A$2:$C$600,3,FALSE)</f>
        <v>La Paz</v>
      </c>
      <c r="H3882" s="7">
        <v>14475</v>
      </c>
      <c r="I3882" s="39" t="s">
        <v>281</v>
      </c>
      <c r="J3882" s="28" t="str">
        <f>VLOOKUP(K3882,[1]LibPAS_data!$A$2:$C$601,2,FALSE)</f>
        <v>La Paz County Library Services</v>
      </c>
      <c r="K3882" s="13" t="s">
        <v>285</v>
      </c>
      <c r="M3882" s="39" t="s">
        <v>266</v>
      </c>
      <c r="N3882" s="39"/>
      <c r="O3882" s="39"/>
      <c r="P3882" s="39">
        <v>0</v>
      </c>
      <c r="Q3882" s="39">
        <v>0</v>
      </c>
      <c r="R3882" s="39">
        <v>0</v>
      </c>
      <c r="S3882" s="39">
        <v>0</v>
      </c>
      <c r="T3882" s="39">
        <v>0</v>
      </c>
      <c r="U3882" s="39">
        <v>0</v>
      </c>
      <c r="V3882" s="39">
        <v>0</v>
      </c>
    </row>
    <row r="3883" spans="1:22" x14ac:dyDescent="0.3">
      <c r="A3883" s="22">
        <f>VLOOKUP(lex_jul_2014[[#This Row],[Locationid]],[1]LibPAS_data!$A$2:$D$264,4,FALSE)</f>
        <v>4423</v>
      </c>
      <c r="B3883" s="10" t="str">
        <f>TEXT(C3883,"yyyy")&amp;"-"&amp;"Q"&amp;LOOKUP(MONTH(C3883),{1,4,7,10},{1,2,3,4})</f>
        <v>2017-Q2</v>
      </c>
      <c r="C3883" s="19">
        <v>42826</v>
      </c>
      <c r="D3883" s="7">
        <f>YEAR(DATE(YEAR(lex_jul_2014[[#This Row],[Date]]),MONTH(lex_jul_2014[[#This Row],[Date]])+6,1))</f>
        <v>2017</v>
      </c>
      <c r="E3883" s="39" t="str">
        <f>TEXT(lex_jul_2014[[#This Row],[Date]],"YYYY")</f>
        <v>2017</v>
      </c>
      <c r="F3883" s="39" t="str">
        <f>TEXT(lex_jul_2014[[#This Row],[Date]],"MMM")</f>
        <v>Apr</v>
      </c>
      <c r="G3883" s="28" t="str">
        <f>VLOOKUP(K3883,[1]LibPAS_data!$A$2:$C$600,3,FALSE)</f>
        <v>Navajo</v>
      </c>
      <c r="H3883" s="7">
        <v>14507</v>
      </c>
      <c r="I3883" s="39" t="s">
        <v>123</v>
      </c>
      <c r="J3883" s="28" t="str">
        <f>VLOOKUP(K3883,[1]LibPAS_data!$A$2:$C$601,2,FALSE)</f>
        <v>Larson Memorial Public Library</v>
      </c>
      <c r="K3883" s="13" t="s">
        <v>204</v>
      </c>
      <c r="M3883" s="39" t="s">
        <v>266</v>
      </c>
      <c r="N3883" s="39"/>
      <c r="O3883" s="39"/>
      <c r="P3883" s="39">
        <v>0</v>
      </c>
      <c r="Q3883" s="39">
        <v>0</v>
      </c>
      <c r="R3883" s="39">
        <v>0</v>
      </c>
      <c r="S3883" s="39">
        <v>0</v>
      </c>
      <c r="T3883" s="39">
        <v>0</v>
      </c>
      <c r="U3883" s="39">
        <v>0</v>
      </c>
      <c r="V3883" s="39">
        <v>0</v>
      </c>
    </row>
    <row r="3884" spans="1:22" x14ac:dyDescent="0.3">
      <c r="A3884" s="22">
        <f>VLOOKUP(lex_jul_2014[[#This Row],[Locationid]],[1]LibPAS_data!$A$2:$D$264,4,FALSE)</f>
        <v>1032</v>
      </c>
      <c r="B3884" s="10" t="str">
        <f>TEXT(C3884,"yyyy")&amp;"-"&amp;"Q"&amp;LOOKUP(MONTH(C3884),{1,4,7,10},{1,2,3,4})</f>
        <v>2017-Q2</v>
      </c>
      <c r="C3884" s="19">
        <v>42826</v>
      </c>
      <c r="D3884" s="7">
        <f>YEAR(DATE(YEAR(lex_jul_2014[[#This Row],[Date]]),MONTH(lex_jul_2014[[#This Row],[Date]])+6,1))</f>
        <v>2017</v>
      </c>
      <c r="E3884" s="39" t="str">
        <f>TEXT(lex_jul_2014[[#This Row],[Date]],"YYYY")</f>
        <v>2017</v>
      </c>
      <c r="F3884" s="39" t="str">
        <f>TEXT(lex_jul_2014[[#This Row],[Date]],"MMM")</f>
        <v>Apr</v>
      </c>
      <c r="G3884" s="28" t="str">
        <f>VLOOKUP(K3884,[1]LibPAS_data!$A$2:$C$600,3,FALSE)</f>
        <v>Pinal</v>
      </c>
      <c r="H3884" s="7">
        <v>13841</v>
      </c>
      <c r="I3884" s="39" t="s">
        <v>24</v>
      </c>
      <c r="J3884" s="28" t="str">
        <f>VLOOKUP(K3884,[1]LibPAS_data!$A$2:$C$601,2,FALSE)</f>
        <v>Mammoth Public Library</v>
      </c>
      <c r="K3884" s="13" t="s">
        <v>205</v>
      </c>
      <c r="M3884" s="39" t="s">
        <v>266</v>
      </c>
      <c r="N3884" s="39"/>
      <c r="O3884" s="39"/>
      <c r="P3884" s="39">
        <v>0</v>
      </c>
      <c r="Q3884" s="39">
        <v>0</v>
      </c>
      <c r="R3884" s="39">
        <v>0</v>
      </c>
      <c r="S3884" s="39">
        <v>0</v>
      </c>
      <c r="T3884" s="39">
        <v>0</v>
      </c>
      <c r="U3884" s="39">
        <v>0</v>
      </c>
      <c r="V3884" s="39">
        <v>0</v>
      </c>
    </row>
    <row r="3885" spans="1:22" x14ac:dyDescent="0.3">
      <c r="A3885" s="22">
        <f>VLOOKUP(lex_jul_2014[[#This Row],[Locationid]],[1]LibPAS_data!$A$2:$D$264,4,FALSE)</f>
        <v>145358</v>
      </c>
      <c r="B3885" s="10" t="str">
        <f>TEXT(C3885,"yyyy")&amp;"-"&amp;"Q"&amp;LOOKUP(MONTH(C3885),{1,4,7,10},{1,2,3,4})</f>
        <v>2017-Q2</v>
      </c>
      <c r="C3885" s="19">
        <v>42826</v>
      </c>
      <c r="D3885" s="7">
        <f>YEAR(DATE(YEAR(lex_jul_2014[[#This Row],[Date]]),MONTH(lex_jul_2014[[#This Row],[Date]])+6,1))</f>
        <v>2017</v>
      </c>
      <c r="E3885" s="39" t="str">
        <f>TEXT(lex_jul_2014[[#This Row],[Date]],"YYYY")</f>
        <v>2017</v>
      </c>
      <c r="F3885" s="39" t="str">
        <f>TEXT(lex_jul_2014[[#This Row],[Date]],"MMM")</f>
        <v>Apr</v>
      </c>
      <c r="G3885" s="28" t="str">
        <f>VLOOKUP(K3885,[1]LibPAS_data!$A$2:$C$600,3,FALSE)</f>
        <v>Maricopa</v>
      </c>
      <c r="H3885" s="7">
        <v>13748</v>
      </c>
      <c r="I3885" s="39" t="s">
        <v>110</v>
      </c>
      <c r="J3885" s="28" t="str">
        <f>VLOOKUP(K3885,[1]LibPAS_data!$A$2:$C$601,2,FALSE)</f>
        <v>Maricopa County Library District</v>
      </c>
      <c r="K3885" s="13" t="s">
        <v>208</v>
      </c>
      <c r="M3885" s="39" t="s">
        <v>266</v>
      </c>
      <c r="N3885" s="39"/>
      <c r="O3885" s="39"/>
      <c r="P3885" s="39">
        <v>41</v>
      </c>
      <c r="Q3885" s="39">
        <v>18</v>
      </c>
      <c r="R3885" s="39">
        <v>136</v>
      </c>
      <c r="S3885" s="39">
        <v>6</v>
      </c>
      <c r="T3885" s="39">
        <v>6</v>
      </c>
      <c r="U3885" s="39">
        <v>16</v>
      </c>
      <c r="V3885" s="39">
        <v>14</v>
      </c>
    </row>
    <row r="3886" spans="1:22" x14ac:dyDescent="0.3">
      <c r="A3886" s="22">
        <f>VLOOKUP(lex_jul_2014[[#This Row],[Locationid]],[1]LibPAS_data!$A$2:$D$264,4,FALSE)</f>
        <v>33183</v>
      </c>
      <c r="B3886" s="10" t="str">
        <f>TEXT(C3886,"yyyy")&amp;"-"&amp;"Q"&amp;LOOKUP(MONTH(C3886),{1,4,7,10},{1,2,3,4})</f>
        <v>2017-Q2</v>
      </c>
      <c r="C3886" s="19">
        <v>42826</v>
      </c>
      <c r="D3886" s="7">
        <f>YEAR(DATE(YEAR(lex_jul_2014[[#This Row],[Date]]),MONTH(lex_jul_2014[[#This Row],[Date]])+6,1))</f>
        <v>2017</v>
      </c>
      <c r="E3886" s="39" t="str">
        <f>TEXT(lex_jul_2014[[#This Row],[Date]],"YYYY")</f>
        <v>2017</v>
      </c>
      <c r="F3886" s="39" t="str">
        <f>TEXT(lex_jul_2014[[#This Row],[Date]],"MMM")</f>
        <v>Apr</v>
      </c>
      <c r="G3886" s="28" t="str">
        <f>VLOOKUP(K3886,[1]LibPAS_data!$A$2:$C$600,3,FALSE)</f>
        <v>Pinal</v>
      </c>
      <c r="H3886" s="7">
        <v>13843</v>
      </c>
      <c r="I3886" s="39" t="s">
        <v>26</v>
      </c>
      <c r="J3886" s="28" t="str">
        <f>VLOOKUP(K3886,[1]LibPAS_data!$A$2:$C$601,2,FALSE)</f>
        <v>Maricopa Community Library</v>
      </c>
      <c r="K3886" s="13" t="s">
        <v>206</v>
      </c>
      <c r="M3886" s="39" t="s">
        <v>266</v>
      </c>
      <c r="N3886" s="39"/>
      <c r="O3886" s="39"/>
      <c r="P3886" s="39">
        <v>0</v>
      </c>
      <c r="Q3886" s="39">
        <v>0</v>
      </c>
      <c r="R3886" s="39">
        <v>0</v>
      </c>
      <c r="S3886" s="39">
        <v>0</v>
      </c>
      <c r="T3886" s="39">
        <v>0</v>
      </c>
      <c r="U3886" s="39">
        <v>0</v>
      </c>
      <c r="V3886" s="39">
        <v>0</v>
      </c>
    </row>
    <row r="3887" spans="1:22" x14ac:dyDescent="0.3">
      <c r="A3887" s="22" t="e">
        <f>VLOOKUP(lex_jul_2014[[#This Row],[Locationid]],[1]LibPAS_data!$A$2:$D$264,4,FALSE)</f>
        <v>#N/A</v>
      </c>
      <c r="B3887" s="10" t="str">
        <f>TEXT(C3887,"yyyy")&amp;"-"&amp;"Q"&amp;LOOKUP(MONTH(C3887),{1,4,7,10},{1,2,3,4})</f>
        <v>2017-Q2</v>
      </c>
      <c r="C3887" s="19">
        <v>42826</v>
      </c>
      <c r="D3887" s="7">
        <f>YEAR(DATE(YEAR(lex_jul_2014[[#This Row],[Date]]),MONTH(lex_jul_2014[[#This Row],[Date]])+6,1))</f>
        <v>2017</v>
      </c>
      <c r="E3887" s="39" t="str">
        <f>TEXT(lex_jul_2014[[#This Row],[Date]],"YYYY")</f>
        <v>2017</v>
      </c>
      <c r="F3887" s="39" t="str">
        <f>TEXT(lex_jul_2014[[#This Row],[Date]],"MMM")</f>
        <v>Apr</v>
      </c>
      <c r="G3887" s="28" t="str">
        <f>VLOOKUP(K3887,[1]LibPAS_data!$A$2:$C$600,3,FALSE)</f>
        <v>Yavapai</v>
      </c>
      <c r="H3887" s="7">
        <v>14547</v>
      </c>
      <c r="I3887" s="39" t="s">
        <v>47</v>
      </c>
      <c r="J3887" s="28" t="str">
        <f>VLOOKUP(K3887,[1]LibPAS_data!$A$2:$C$601,2,FALSE)</f>
        <v>Mayer Public Library</v>
      </c>
      <c r="K3887" s="13" t="s">
        <v>207</v>
      </c>
      <c r="M3887" s="39" t="s">
        <v>266</v>
      </c>
      <c r="N3887" s="39"/>
      <c r="O3887" s="39"/>
      <c r="P3887" s="39">
        <v>0</v>
      </c>
      <c r="Q3887" s="39">
        <v>0</v>
      </c>
      <c r="R3887" s="39">
        <v>0</v>
      </c>
      <c r="S3887" s="39">
        <v>0</v>
      </c>
      <c r="T3887" s="39">
        <v>0</v>
      </c>
      <c r="U3887" s="39">
        <v>0</v>
      </c>
      <c r="V3887" s="39">
        <v>0</v>
      </c>
    </row>
    <row r="3888" spans="1:22" x14ac:dyDescent="0.3">
      <c r="A3888" s="22" t="e">
        <f>VLOOKUP(lex_jul_2014[[#This Row],[Locationid]],[1]LibPAS_data!$A$2:$D$264,4,FALSE)</f>
        <v>#N/A</v>
      </c>
      <c r="B3888" s="10" t="str">
        <f>TEXT(C3888,"yyyy")&amp;"-"&amp;"Q"&amp;LOOKUP(MONTH(C3888),{1,4,7,10},{1,2,3,4})</f>
        <v>2017-Q2</v>
      </c>
      <c r="C3888" s="19">
        <v>42826</v>
      </c>
      <c r="D3888" s="7">
        <f>YEAR(DATE(YEAR(lex_jul_2014[[#This Row],[Date]]),MONTH(lex_jul_2014[[#This Row],[Date]])+6,1))</f>
        <v>2017</v>
      </c>
      <c r="E3888" s="39" t="str">
        <f>TEXT(lex_jul_2014[[#This Row],[Date]],"YYYY")</f>
        <v>2017</v>
      </c>
      <c r="F3888" s="39" t="str">
        <f>TEXT(lex_jul_2014[[#This Row],[Date]],"MMM")</f>
        <v>Apr</v>
      </c>
      <c r="G3888" s="28" t="str">
        <f>VLOOKUP(K3888,[1]LibPAS_data!$A$2:$C$600,3,FALSE)</f>
        <v>Navajo</v>
      </c>
      <c r="H3888" s="7">
        <v>14499</v>
      </c>
      <c r="I3888" s="39" t="s">
        <v>126</v>
      </c>
      <c r="J3888" s="28" t="str">
        <f>VLOOKUP(K3888,[1]LibPAS_data!$A$2:$C$601,2,FALSE)</f>
        <v>McNary Community Library</v>
      </c>
      <c r="K3888" s="13" t="s">
        <v>209</v>
      </c>
      <c r="M3888" s="39" t="s">
        <v>266</v>
      </c>
      <c r="N3888" s="39"/>
      <c r="O3888" s="39"/>
      <c r="P3888" s="39">
        <v>0</v>
      </c>
      <c r="Q3888" s="39">
        <v>0</v>
      </c>
      <c r="R3888" s="39">
        <v>0</v>
      </c>
      <c r="S3888" s="39">
        <v>0</v>
      </c>
      <c r="T3888" s="39">
        <v>0</v>
      </c>
      <c r="U3888" s="39">
        <v>0</v>
      </c>
      <c r="V3888" s="39">
        <v>0</v>
      </c>
    </row>
    <row r="3889" spans="1:22" x14ac:dyDescent="0.3">
      <c r="A3889" s="22">
        <f>VLOOKUP(lex_jul_2014[[#This Row],[Locationid]],[1]LibPAS_data!$A$2:$D$264,4,FALSE)</f>
        <v>3750</v>
      </c>
      <c r="B3889" s="10" t="str">
        <f>TEXT(C3889,"yyyy")&amp;"-"&amp;"Q"&amp;LOOKUP(MONTH(C3889),{1,4,7,10},{1,2,3,4})</f>
        <v>2017-Q2</v>
      </c>
      <c r="C3889" s="19">
        <v>42826</v>
      </c>
      <c r="D3889" s="7">
        <f>YEAR(DATE(YEAR(lex_jul_2014[[#This Row],[Date]]),MONTH(lex_jul_2014[[#This Row],[Date]])+6,1))</f>
        <v>2017</v>
      </c>
      <c r="E3889" s="39" t="str">
        <f>TEXT(lex_jul_2014[[#This Row],[Date]],"YYYY")</f>
        <v>2017</v>
      </c>
      <c r="F3889" s="39" t="str">
        <f>TEXT(lex_jul_2014[[#This Row],[Date]],"MMM")</f>
        <v>Apr</v>
      </c>
      <c r="G3889" s="28" t="str">
        <f>VLOOKUP(K3889,[1]LibPAS_data!$A$2:$C$600,3,FALSE)</f>
        <v>Gila</v>
      </c>
      <c r="H3889" s="7">
        <v>14459</v>
      </c>
      <c r="I3889" s="39" t="s">
        <v>85</v>
      </c>
      <c r="J3889" s="28" t="str">
        <f>VLOOKUP(K3889,[1]LibPAS_data!$A$2:$C$601,2,FALSE)</f>
        <v>Miami Memorial Public Library</v>
      </c>
      <c r="K3889" s="13" t="s">
        <v>211</v>
      </c>
      <c r="M3889" s="39" t="s">
        <v>266</v>
      </c>
      <c r="N3889" s="39"/>
      <c r="O3889" s="39"/>
      <c r="P3889" s="39">
        <v>0</v>
      </c>
      <c r="Q3889" s="39">
        <v>0</v>
      </c>
      <c r="R3889" s="39">
        <v>0</v>
      </c>
      <c r="S3889" s="39">
        <v>0</v>
      </c>
      <c r="T3889" s="39">
        <v>0</v>
      </c>
      <c r="U3889" s="39">
        <v>0</v>
      </c>
      <c r="V3889" s="39">
        <v>0</v>
      </c>
    </row>
    <row r="3890" spans="1:22" x14ac:dyDescent="0.3">
      <c r="A3890" s="22">
        <f>VLOOKUP(lex_jul_2014[[#This Row],[Locationid]],[1]LibPAS_data!$A$2:$D$264,4,FALSE)</f>
        <v>87143</v>
      </c>
      <c r="B3890" s="10" t="str">
        <f>TEXT(C3890,"yyyy")&amp;"-"&amp;"Q"&amp;LOOKUP(MONTH(C3890),{1,4,7,10},{1,2,3,4})</f>
        <v>2017-Q2</v>
      </c>
      <c r="C3890" s="19">
        <v>42826</v>
      </c>
      <c r="D3890" s="7">
        <f>YEAR(DATE(YEAR(lex_jul_2014[[#This Row],[Date]]),MONTH(lex_jul_2014[[#This Row],[Date]])+6,1))</f>
        <v>2017</v>
      </c>
      <c r="E3890" s="39" t="str">
        <f>TEXT(lex_jul_2014[[#This Row],[Date]],"YYYY")</f>
        <v>2017</v>
      </c>
      <c r="F3890" s="39" t="str">
        <f>TEXT(lex_jul_2014[[#This Row],[Date]],"MMM")</f>
        <v>Apr</v>
      </c>
      <c r="G3890" s="28" t="str">
        <f>VLOOKUP(K3890,[1]LibPAS_data!$A$2:$C$600,3,FALSE)</f>
        <v>Mohave</v>
      </c>
      <c r="H3890" s="7">
        <v>14534</v>
      </c>
      <c r="I3890" s="39" t="s">
        <v>280</v>
      </c>
      <c r="J3890" s="28" t="str">
        <f>VLOOKUP(K3890,[1]LibPAS_data!$A$2:$C$601,2,FALSE)</f>
        <v>Mohave County Library District</v>
      </c>
      <c r="K3890" s="13" t="s">
        <v>212</v>
      </c>
      <c r="M3890" s="39" t="s">
        <v>266</v>
      </c>
      <c r="N3890" s="39"/>
      <c r="O3890" s="39"/>
      <c r="P3890" s="39">
        <v>0</v>
      </c>
      <c r="Q3890" s="39">
        <v>0</v>
      </c>
      <c r="R3890" s="39">
        <v>0</v>
      </c>
      <c r="S3890" s="39">
        <v>0</v>
      </c>
      <c r="T3890" s="39">
        <v>0</v>
      </c>
      <c r="U3890" s="39">
        <v>0</v>
      </c>
      <c r="V3890" s="39">
        <v>0</v>
      </c>
    </row>
    <row r="3891" spans="1:22" x14ac:dyDescent="0.3">
      <c r="A3891" s="22" t="e">
        <f>VLOOKUP(lex_jul_2014[[#This Row],[Locationid]],[1]LibPAS_data!$A$2:$D$264,4,FALSE)</f>
        <v>#N/A</v>
      </c>
      <c r="B3891" s="10" t="str">
        <f>TEXT(C3891,"yyyy")&amp;"-"&amp;"Q"&amp;LOOKUP(MONTH(C3891),{1,4,7,10},{1,2,3,4})</f>
        <v>2017-Q2</v>
      </c>
      <c r="C3891" s="19">
        <v>42826</v>
      </c>
      <c r="D3891" s="7">
        <f>YEAR(DATE(YEAR(lex_jul_2014[[#This Row],[Date]]),MONTH(lex_jul_2014[[#This Row],[Date]])+6,1))</f>
        <v>2017</v>
      </c>
      <c r="E3891" s="39" t="str">
        <f>TEXT(lex_jul_2014[[#This Row],[Date]],"YYYY")</f>
        <v>2017</v>
      </c>
      <c r="F3891" s="39" t="str">
        <f>TEXT(lex_jul_2014[[#This Row],[Date]],"MMM")</f>
        <v>Apr</v>
      </c>
      <c r="G3891" s="28" t="str">
        <f>VLOOKUP(K3891,[1]LibPAS_data!$A$2:$C$600,3,FALSE)</f>
        <v>Mohave</v>
      </c>
      <c r="H3891" s="7">
        <v>14322</v>
      </c>
      <c r="I3891" s="39" t="s">
        <v>29</v>
      </c>
      <c r="J3891" s="28" t="str">
        <f>VLOOKUP(K3891,[1]LibPAS_data!$A$2:$C$601,2,FALSE)</f>
        <v>Mohave County Community College</v>
      </c>
      <c r="K3891" s="11" t="s">
        <v>284</v>
      </c>
      <c r="M3891" s="39" t="s">
        <v>266</v>
      </c>
      <c r="N3891" s="39"/>
      <c r="O3891" s="39"/>
      <c r="P3891" s="39">
        <v>33</v>
      </c>
      <c r="Q3891" s="39">
        <v>9</v>
      </c>
      <c r="R3891" s="39">
        <v>78</v>
      </c>
      <c r="S3891" s="39">
        <v>40</v>
      </c>
      <c r="T3891" s="39">
        <v>5</v>
      </c>
      <c r="U3891" s="39">
        <v>4</v>
      </c>
      <c r="V3891" s="39">
        <v>0</v>
      </c>
    </row>
    <row r="3892" spans="1:22" x14ac:dyDescent="0.3">
      <c r="A3892" s="22">
        <f>VLOOKUP(lex_jul_2014[[#This Row],[Locationid]],[1]LibPAS_data!$A$2:$D$264,4,FALSE)</f>
        <v>2934</v>
      </c>
      <c r="B3892" s="10" t="str">
        <f>TEXT(C3892,"yyyy")&amp;"-"&amp;"Q"&amp;LOOKUP(MONTH(C3892),{1,4,7,10},{1,2,3,4})</f>
        <v>2017-Q2</v>
      </c>
      <c r="C3892" s="19">
        <v>42826</v>
      </c>
      <c r="D3892" s="7">
        <f>YEAR(DATE(YEAR(lex_jul_2014[[#This Row],[Date]]),MONTH(lex_jul_2014[[#This Row],[Date]])+6,1))</f>
        <v>2017</v>
      </c>
      <c r="E3892" s="39" t="str">
        <f>TEXT(lex_jul_2014[[#This Row],[Date]],"YYYY")</f>
        <v>2017</v>
      </c>
      <c r="F3892" s="39" t="str">
        <f>TEXT(lex_jul_2014[[#This Row],[Date]],"MMM")</f>
        <v>Apr</v>
      </c>
      <c r="G3892" s="28" t="str">
        <f>VLOOKUP(K3892,[1]LibPAS_data!$A$2:$C$600,3,FALSE)</f>
        <v>Greenlee</v>
      </c>
      <c r="H3892" s="7">
        <v>14471</v>
      </c>
      <c r="I3892" s="39" t="s">
        <v>74</v>
      </c>
      <c r="J3892" s="28" t="str">
        <f>VLOOKUP(K3892,[1]LibPAS_data!$A$2:$C$601,2,FALSE)</f>
        <v>Morenci Community Library</v>
      </c>
      <c r="K3892" s="13" t="s">
        <v>213</v>
      </c>
      <c r="M3892" s="39" t="s">
        <v>266</v>
      </c>
      <c r="N3892" s="39"/>
      <c r="O3892" s="39"/>
      <c r="P3892" s="39">
        <v>0</v>
      </c>
      <c r="Q3892" s="39">
        <v>0</v>
      </c>
      <c r="R3892" s="39">
        <v>0</v>
      </c>
      <c r="S3892" s="39">
        <v>0</v>
      </c>
      <c r="T3892" s="39">
        <v>0</v>
      </c>
      <c r="U3892" s="39">
        <v>0</v>
      </c>
      <c r="V3892" s="39">
        <v>0</v>
      </c>
    </row>
    <row r="3893" spans="1:22" x14ac:dyDescent="0.3">
      <c r="A3893" s="22">
        <f>VLOOKUP(lex_jul_2014[[#This Row],[Locationid]],[1]LibPAS_data!$A$2:$D$264,4,FALSE)</f>
        <v>2461</v>
      </c>
      <c r="B3893" s="10" t="str">
        <f>TEXT(C3893,"yyyy")&amp;"-"&amp;"Q"&amp;LOOKUP(MONTH(C3893),{1,4,7,10},{1,2,3,4})</f>
        <v>2017-Q2</v>
      </c>
      <c r="C3893" s="19">
        <v>42826</v>
      </c>
      <c r="D3893" s="7">
        <f>YEAR(DATE(YEAR(lex_jul_2014[[#This Row],[Date]]),MONTH(lex_jul_2014[[#This Row],[Date]])+6,1))</f>
        <v>2017</v>
      </c>
      <c r="E3893" s="39" t="str">
        <f>TEXT(lex_jul_2014[[#This Row],[Date]],"YYYY")</f>
        <v>2017</v>
      </c>
      <c r="F3893" s="39" t="str">
        <f>TEXT(lex_jul_2014[[#This Row],[Date]],"MMM")</f>
        <v>Apr</v>
      </c>
      <c r="G3893" s="28" t="str">
        <f>VLOOKUP(K3893,[1]LibPAS_data!$A$2:$C$600,3,FALSE)</f>
        <v>Navajo</v>
      </c>
      <c r="H3893" s="7">
        <v>6128</v>
      </c>
      <c r="I3893" s="39" t="s">
        <v>124</v>
      </c>
      <c r="J3893" s="28" t="str">
        <f>VLOOKUP(K3893,[1]LibPAS_data!$A$2:$C$601,2,FALSE)</f>
        <v>Navajo County Library District</v>
      </c>
      <c r="K3893" s="11" t="s">
        <v>214</v>
      </c>
      <c r="M3893" s="39" t="s">
        <v>266</v>
      </c>
      <c r="N3893" s="39"/>
      <c r="O3893" s="39"/>
      <c r="P3893" s="39">
        <v>5</v>
      </c>
      <c r="Q3893" s="39">
        <v>2</v>
      </c>
      <c r="R3893" s="39">
        <v>29</v>
      </c>
      <c r="S3893" s="39">
        <v>6</v>
      </c>
      <c r="T3893" s="39">
        <v>6</v>
      </c>
      <c r="U3893" s="39">
        <v>9</v>
      </c>
      <c r="V3893" s="39">
        <v>0</v>
      </c>
    </row>
    <row r="3894" spans="1:22" x14ac:dyDescent="0.3">
      <c r="A3894" s="22">
        <f>VLOOKUP(lex_jul_2014[[#This Row],[Locationid]],[1]LibPAS_data!$A$2:$D$264,4,FALSE)</f>
        <v>19768</v>
      </c>
      <c r="B3894" s="10" t="str">
        <f>TEXT(C3894,"yyyy")&amp;"-"&amp;"Q"&amp;LOOKUP(MONTH(C3894),{1,4,7,10},{1,2,3,4})</f>
        <v>2017-Q2</v>
      </c>
      <c r="C3894" s="19">
        <v>42826</v>
      </c>
      <c r="D3894" s="7">
        <f>YEAR(DATE(YEAR(lex_jul_2014[[#This Row],[Date]]),MONTH(lex_jul_2014[[#This Row],[Date]])+6,1))</f>
        <v>2017</v>
      </c>
      <c r="E3894" s="39" t="str">
        <f>TEXT(lex_jul_2014[[#This Row],[Date]],"YYYY")</f>
        <v>2017</v>
      </c>
      <c r="F3894" s="39" t="str">
        <f>TEXT(lex_jul_2014[[#This Row],[Date]],"MMM")</f>
        <v>Apr</v>
      </c>
      <c r="G3894" s="28" t="str">
        <f>VLOOKUP(K3894,[1]LibPAS_data!$A$2:$C$600,3,FALSE)</f>
        <v>Apache</v>
      </c>
      <c r="H3894" s="7">
        <v>14548</v>
      </c>
      <c r="I3894" s="39" t="s">
        <v>115</v>
      </c>
      <c r="J3894" s="28" t="str">
        <f>VLOOKUP(K3894,[1]LibPAS_data!$A$2:$C$601,2,FALSE)</f>
        <v>Navajo Nation Library System</v>
      </c>
      <c r="K3894" s="13" t="s">
        <v>216</v>
      </c>
      <c r="M3894" s="39" t="s">
        <v>266</v>
      </c>
      <c r="N3894" s="39"/>
      <c r="O3894" s="39"/>
      <c r="P3894" s="39">
        <v>0</v>
      </c>
      <c r="Q3894" s="39">
        <v>0</v>
      </c>
      <c r="R3894" s="39">
        <v>0</v>
      </c>
      <c r="S3894" s="39">
        <v>0</v>
      </c>
      <c r="T3894" s="39">
        <v>0</v>
      </c>
      <c r="U3894" s="39">
        <v>0</v>
      </c>
      <c r="V3894" s="39">
        <v>0</v>
      </c>
    </row>
    <row r="3895" spans="1:22" x14ac:dyDescent="0.3">
      <c r="A3895" s="22">
        <f>VLOOKUP(lex_jul_2014[[#This Row],[Locationid]],[1]LibPAS_data!$A$2:$D$264,4,FALSE)</f>
        <v>23601</v>
      </c>
      <c r="B3895" s="10" t="str">
        <f>TEXT(C3895,"yyyy")&amp;"-"&amp;"Q"&amp;LOOKUP(MONTH(C3895),{1,4,7,10},{1,2,3,4})</f>
        <v>2017-Q2</v>
      </c>
      <c r="C3895" s="19">
        <v>42826</v>
      </c>
      <c r="D3895" s="7">
        <f>YEAR(DATE(YEAR(lex_jul_2014[[#This Row],[Date]]),MONTH(lex_jul_2014[[#This Row],[Date]])+6,1))</f>
        <v>2017</v>
      </c>
      <c r="E3895" s="39" t="str">
        <f>TEXT(lex_jul_2014[[#This Row],[Date]],"YYYY")</f>
        <v>2017</v>
      </c>
      <c r="F3895" s="39" t="str">
        <f>TEXT(lex_jul_2014[[#This Row],[Date]],"MMM")</f>
        <v>Apr</v>
      </c>
      <c r="G3895" s="28" t="str">
        <f>VLOOKUP(K3895,[1]LibPAS_data!$A$2:$C$600,3,FALSE)</f>
        <v>Santa Cruz</v>
      </c>
      <c r="H3895" s="7">
        <v>14515</v>
      </c>
      <c r="I3895" s="39" t="s">
        <v>137</v>
      </c>
      <c r="J3895" s="28" t="str">
        <f>VLOOKUP(K3895,[1]LibPAS_data!$A$2:$C$601,2,FALSE)</f>
        <v>Nogales/Santa Cruz County Public Library</v>
      </c>
      <c r="K3895" s="11" t="s">
        <v>215</v>
      </c>
      <c r="M3895" s="39" t="s">
        <v>266</v>
      </c>
      <c r="N3895" s="39"/>
      <c r="O3895" s="39"/>
      <c r="P3895" s="39">
        <v>0</v>
      </c>
      <c r="Q3895" s="39">
        <v>0</v>
      </c>
      <c r="R3895" s="39">
        <v>0</v>
      </c>
      <c r="S3895" s="39">
        <v>0</v>
      </c>
      <c r="T3895" s="39">
        <v>0</v>
      </c>
      <c r="U3895" s="39">
        <v>0</v>
      </c>
      <c r="V3895" s="39">
        <v>0</v>
      </c>
    </row>
    <row r="3896" spans="1:22" x14ac:dyDescent="0.3">
      <c r="A3896" s="22" t="e">
        <f>VLOOKUP(lex_jul_2014[[#This Row],[Locationid]],[1]LibPAS_data!$A$2:$D$264,4,FALSE)</f>
        <v>#N/A</v>
      </c>
      <c r="B3896" s="10" t="str">
        <f>TEXT(C3896,"yyyy")&amp;"-"&amp;"Q"&amp;LOOKUP(MONTH(C3896),{1,4,7,10},{1,2,3,4})</f>
        <v>2017-Q2</v>
      </c>
      <c r="C3896" s="19">
        <v>42826</v>
      </c>
      <c r="D3896" s="7">
        <f>YEAR(DATE(YEAR(lex_jul_2014[[#This Row],[Date]]),MONTH(lex_jul_2014[[#This Row],[Date]])+6,1))</f>
        <v>2017</v>
      </c>
      <c r="E3896" s="39" t="str">
        <f>TEXT(lex_jul_2014[[#This Row],[Date]],"YYYY")</f>
        <v>2017</v>
      </c>
      <c r="F3896" s="39" t="str">
        <f>TEXT(lex_jul_2014[[#This Row],[Date]],"MMM")</f>
        <v>Apr</v>
      </c>
      <c r="G3896" s="28" t="str">
        <f>VLOOKUP(K3896,[1]LibPAS_data!$A$2:$C$600,3,FALSE)</f>
        <v>Maricopa</v>
      </c>
      <c r="H3896" s="7">
        <v>14488</v>
      </c>
      <c r="I3896" s="39" t="s">
        <v>282</v>
      </c>
      <c r="J3896" s="28" t="str">
        <f>VLOOKUP(K3896,[1]LibPAS_data!$A$2:$C$601,2,FALSE)</f>
        <v>Northwest Regional Library</v>
      </c>
      <c r="K3896" s="13" t="s">
        <v>286</v>
      </c>
      <c r="M3896" s="39" t="s">
        <v>266</v>
      </c>
      <c r="N3896" s="39"/>
      <c r="O3896" s="39"/>
      <c r="P3896" s="39">
        <v>0</v>
      </c>
      <c r="Q3896" s="39">
        <v>0</v>
      </c>
      <c r="R3896" s="39">
        <v>0</v>
      </c>
      <c r="S3896" s="39">
        <v>0</v>
      </c>
      <c r="T3896" s="39">
        <v>0</v>
      </c>
      <c r="U3896" s="39">
        <v>0</v>
      </c>
      <c r="V3896" s="39">
        <v>0</v>
      </c>
    </row>
    <row r="3897" spans="1:22" x14ac:dyDescent="0.3">
      <c r="A3897" s="22" t="e">
        <f>VLOOKUP(lex_jul_2014[[#This Row],[Locationid]],[1]LibPAS_data!$A$2:$D$264,4,FALSE)</f>
        <v>#N/A</v>
      </c>
      <c r="B3897" s="10" t="str">
        <f>TEXT(C3897,"yyyy")&amp;"-"&amp;"Q"&amp;LOOKUP(MONTH(C3897),{1,4,7,10},{1,2,3,4})</f>
        <v>2017-Q2</v>
      </c>
      <c r="C3897" s="19">
        <v>42826</v>
      </c>
      <c r="D3897" s="7">
        <f>YEAR(DATE(YEAR(lex_jul_2014[[#This Row],[Date]]),MONTH(lex_jul_2014[[#This Row],[Date]])+6,1))</f>
        <v>2017</v>
      </c>
      <c r="E3897" s="39" t="str">
        <f>TEXT(lex_jul_2014[[#This Row],[Date]],"YYYY")</f>
        <v>2017</v>
      </c>
      <c r="F3897" s="39" t="str">
        <f>TEXT(lex_jul_2014[[#This Row],[Date]],"MMM")</f>
        <v>Apr</v>
      </c>
      <c r="G3897" s="28" t="str">
        <f>VLOOKUP(K3897,[1]LibPAS_data!$A$2:$C$600,3,FALSE)</f>
        <v>Pinal</v>
      </c>
      <c r="H3897" s="7">
        <v>13840</v>
      </c>
      <c r="I3897" s="39" t="s">
        <v>23</v>
      </c>
      <c r="J3897" s="28" t="str">
        <f>VLOOKUP(K3897,[1]LibPAS_data!$A$2:$C$601,2,FALSE)</f>
        <v>Oracle Public Library</v>
      </c>
      <c r="K3897" s="11" t="s">
        <v>217</v>
      </c>
      <c r="M3897" s="39" t="s">
        <v>266</v>
      </c>
      <c r="N3897" s="39"/>
      <c r="O3897" s="39"/>
      <c r="P3897" s="39">
        <v>0</v>
      </c>
      <c r="Q3897" s="39">
        <v>0</v>
      </c>
      <c r="R3897" s="39">
        <v>0</v>
      </c>
      <c r="S3897" s="39">
        <v>0</v>
      </c>
      <c r="T3897" s="39">
        <v>0</v>
      </c>
      <c r="U3897" s="39">
        <v>0</v>
      </c>
      <c r="V3897" s="39">
        <v>0</v>
      </c>
    </row>
    <row r="3898" spans="1:22" x14ac:dyDescent="0.3">
      <c r="A3898" s="22" t="e">
        <f>VLOOKUP(lex_jul_2014[[#This Row],[Locationid]],[1]LibPAS_data!$A$2:$D$264,4,FALSE)</f>
        <v>#N/A</v>
      </c>
      <c r="B3898" s="10" t="str">
        <f>TEXT(C3898,"yyyy")&amp;"-"&amp;"Q"&amp;LOOKUP(MONTH(C3898),{1,4,7,10},{1,2,3,4})</f>
        <v>2017-Q2</v>
      </c>
      <c r="C3898" s="19">
        <v>42826</v>
      </c>
      <c r="D3898" s="7">
        <f>YEAR(DATE(YEAR(lex_jul_2014[[#This Row],[Date]]),MONTH(lex_jul_2014[[#This Row],[Date]])+6,1))</f>
        <v>2017</v>
      </c>
      <c r="E3898" s="39" t="str">
        <f>TEXT(lex_jul_2014[[#This Row],[Date]],"YYYY")</f>
        <v>2017</v>
      </c>
      <c r="F3898" s="39" t="str">
        <f>TEXT(lex_jul_2014[[#This Row],[Date]],"MMM")</f>
        <v>Apr</v>
      </c>
      <c r="G3898" s="28" t="str">
        <f>VLOOKUP(K3898,[1]LibPAS_data!$A$2:$C$600,3,FALSE)</f>
        <v>Pinal</v>
      </c>
      <c r="H3898" s="7">
        <v>14513</v>
      </c>
      <c r="I3898" s="39" t="s">
        <v>135</v>
      </c>
      <c r="J3898" s="28" t="str">
        <f>VLOOKUP(K3898,[1]LibPAS_data!$A$2:$C$601,2,FALSE)</f>
        <v>Oro Valley Public Library</v>
      </c>
      <c r="K3898" s="13" t="s">
        <v>218</v>
      </c>
      <c r="M3898" s="39" t="s">
        <v>266</v>
      </c>
      <c r="N3898" s="39"/>
      <c r="O3898" s="39"/>
      <c r="P3898" s="39">
        <v>0</v>
      </c>
      <c r="Q3898" s="39">
        <v>0</v>
      </c>
      <c r="R3898" s="39">
        <v>0</v>
      </c>
      <c r="S3898" s="39">
        <v>0</v>
      </c>
      <c r="T3898" s="39">
        <v>0</v>
      </c>
      <c r="U3898" s="39">
        <v>0</v>
      </c>
      <c r="V3898" s="39">
        <v>0</v>
      </c>
    </row>
    <row r="3899" spans="1:22" x14ac:dyDescent="0.3">
      <c r="A3899" s="22" t="str">
        <f>VLOOKUP(lex_jul_2014[[#This Row],[Locationid]],[1]LibPAS_data!$A$2:$D$264,4,FALSE)</f>
        <v>N/A</v>
      </c>
      <c r="B3899" s="10" t="str">
        <f>TEXT(C3899,"yyyy")&amp;"-"&amp;"Q"&amp;LOOKUP(MONTH(C3899),{1,4,7,10},{1,2,3,4})</f>
        <v>2017-Q2</v>
      </c>
      <c r="C3899" s="19">
        <v>42826</v>
      </c>
      <c r="D3899" s="7">
        <f>YEAR(DATE(YEAR(lex_jul_2014[[#This Row],[Date]]),MONTH(lex_jul_2014[[#This Row],[Date]])+6,1))</f>
        <v>2017</v>
      </c>
      <c r="E3899" s="39" t="str">
        <f>TEXT(lex_jul_2014[[#This Row],[Date]],"YYYY")</f>
        <v>2017</v>
      </c>
      <c r="F3899" s="39" t="str">
        <f>TEXT(lex_jul_2014[[#This Row],[Date]],"MMM")</f>
        <v>Apr</v>
      </c>
      <c r="G3899" s="28" t="str">
        <f>VLOOKUP(K3899,[1]LibPAS_data!$A$2:$C$600,3,FALSE)</f>
        <v>Coconino</v>
      </c>
      <c r="H3899" s="7">
        <v>14453</v>
      </c>
      <c r="I3899" s="39" t="s">
        <v>64</v>
      </c>
      <c r="J3899" s="28" t="str">
        <f>VLOOKUP(K3899,[1]LibPAS_data!$A$2:$C$601,2,FALSE)</f>
        <v>Page Public Library</v>
      </c>
      <c r="K3899" s="11" t="s">
        <v>219</v>
      </c>
      <c r="M3899" s="39" t="s">
        <v>266</v>
      </c>
      <c r="N3899" s="39"/>
      <c r="O3899" s="39"/>
      <c r="P3899" s="39">
        <v>2</v>
      </c>
      <c r="Q3899" s="39">
        <v>1</v>
      </c>
      <c r="R3899" s="39">
        <v>4</v>
      </c>
      <c r="S3899" s="39">
        <v>2</v>
      </c>
      <c r="T3899" s="39">
        <v>0</v>
      </c>
      <c r="U3899" s="39">
        <v>0</v>
      </c>
      <c r="V3899" s="39">
        <v>0</v>
      </c>
    </row>
    <row r="3900" spans="1:22" x14ac:dyDescent="0.3">
      <c r="A3900" s="22">
        <f>VLOOKUP(lex_jul_2014[[#This Row],[Locationid]],[1]LibPAS_data!$A$2:$D$264,4,FALSE)</f>
        <v>10834</v>
      </c>
      <c r="B3900" s="10" t="str">
        <f>TEXT(C3900,"yyyy")&amp;"-"&amp;"Q"&amp;LOOKUP(MONTH(C3900),{1,4,7,10},{1,2,3,4})</f>
        <v>2017-Q2</v>
      </c>
      <c r="C3900" s="19">
        <v>42826</v>
      </c>
      <c r="D3900" s="7">
        <f>YEAR(DATE(YEAR(lex_jul_2014[[#This Row],[Date]]),MONTH(lex_jul_2014[[#This Row],[Date]])+6,1))</f>
        <v>2017</v>
      </c>
      <c r="E3900" s="39" t="str">
        <f>TEXT(lex_jul_2014[[#This Row],[Date]],"YYYY")</f>
        <v>2017</v>
      </c>
      <c r="F3900" s="39" t="str">
        <f>TEXT(lex_jul_2014[[#This Row],[Date]],"MMM")</f>
        <v>Apr</v>
      </c>
      <c r="G3900" s="28" t="str">
        <f>VLOOKUP(K3900,[1]LibPAS_data!$A$2:$C$600,3,FALSE)</f>
        <v>La Paz</v>
      </c>
      <c r="H3900" s="7">
        <v>14472</v>
      </c>
      <c r="I3900" s="39" t="s">
        <v>301</v>
      </c>
      <c r="J3900" s="28" t="str">
        <f>VLOOKUP(K3900,[1]LibPAS_data!$A$2:$C$601,2,FALSE)</f>
        <v>Parker Public Library</v>
      </c>
      <c r="K3900" s="13" t="s">
        <v>300</v>
      </c>
      <c r="M3900" s="39" t="s">
        <v>266</v>
      </c>
      <c r="N3900" s="39"/>
      <c r="O3900" s="39"/>
      <c r="P3900" s="39">
        <v>0</v>
      </c>
      <c r="Q3900" s="39">
        <v>0</v>
      </c>
      <c r="R3900" s="39">
        <v>0</v>
      </c>
      <c r="S3900" s="39">
        <v>0</v>
      </c>
      <c r="T3900" s="39">
        <v>0</v>
      </c>
      <c r="U3900" s="39">
        <v>0</v>
      </c>
      <c r="V3900" s="39">
        <v>0</v>
      </c>
    </row>
    <row r="3901" spans="1:22" x14ac:dyDescent="0.3">
      <c r="A3901" s="22">
        <f>VLOOKUP(lex_jul_2014[[#This Row],[Locationid]],[1]LibPAS_data!$A$2:$D$264,4,FALSE)</f>
        <v>811</v>
      </c>
      <c r="B3901" s="10" t="str">
        <f>TEXT(C3901,"yyyy")&amp;"-"&amp;"Q"&amp;LOOKUP(MONTH(C3901),{1,4,7,10},{1,2,3,4})</f>
        <v>2017-Q2</v>
      </c>
      <c r="C3901" s="19">
        <v>42826</v>
      </c>
      <c r="D3901" s="7">
        <f>YEAR(DATE(YEAR(lex_jul_2014[[#This Row],[Date]]),MONTH(lex_jul_2014[[#This Row],[Date]])+6,1))</f>
        <v>2017</v>
      </c>
      <c r="E3901" s="39" t="str">
        <f>TEXT(lex_jul_2014[[#This Row],[Date]],"YYYY")</f>
        <v>2017</v>
      </c>
      <c r="F3901" s="39" t="str">
        <f>TEXT(lex_jul_2014[[#This Row],[Date]],"MMM")</f>
        <v>Apr</v>
      </c>
      <c r="G3901" s="28" t="str">
        <f>VLOOKUP(K3901,[1]LibPAS_data!$A$2:$C$600,3,FALSE)</f>
        <v>Santa Cruz</v>
      </c>
      <c r="H3901" s="7">
        <v>14516</v>
      </c>
      <c r="I3901" s="39" t="s">
        <v>139</v>
      </c>
      <c r="J3901" s="28" t="str">
        <f>VLOOKUP(K3901,[1]LibPAS_data!$A$2:$C$601,2,FALSE)</f>
        <v>Patagonia Public Library</v>
      </c>
      <c r="K3901" s="11" t="s">
        <v>220</v>
      </c>
      <c r="M3901" s="39" t="s">
        <v>266</v>
      </c>
      <c r="N3901" s="39"/>
      <c r="O3901" s="39"/>
      <c r="P3901" s="39">
        <v>0</v>
      </c>
      <c r="Q3901" s="39">
        <v>0</v>
      </c>
      <c r="R3901" s="39">
        <v>0</v>
      </c>
      <c r="S3901" s="39">
        <v>0</v>
      </c>
      <c r="T3901" s="39">
        <v>0</v>
      </c>
      <c r="U3901" s="39">
        <v>0</v>
      </c>
      <c r="V3901" s="39">
        <v>0</v>
      </c>
    </row>
    <row r="3902" spans="1:22" x14ac:dyDescent="0.3">
      <c r="A3902" s="22">
        <f>VLOOKUP(lex_jul_2014[[#This Row],[Locationid]],[1]LibPAS_data!$A$2:$D$264,4,FALSE)</f>
        <v>13597</v>
      </c>
      <c r="B3902" s="10" t="str">
        <f>TEXT(C3902,"yyyy")&amp;"-"&amp;"Q"&amp;LOOKUP(MONTH(C3902),{1,4,7,10},{1,2,3,4})</f>
        <v>2017-Q2</v>
      </c>
      <c r="C3902" s="19">
        <v>42826</v>
      </c>
      <c r="D3902" s="7">
        <f>YEAR(DATE(YEAR(lex_jul_2014[[#This Row],[Date]]),MONTH(lex_jul_2014[[#This Row],[Date]])+6,1))</f>
        <v>2017</v>
      </c>
      <c r="E3902" s="39" t="str">
        <f>TEXT(lex_jul_2014[[#This Row],[Date]],"YYYY")</f>
        <v>2017</v>
      </c>
      <c r="F3902" s="39" t="str">
        <f>TEXT(lex_jul_2014[[#This Row],[Date]],"MMM")</f>
        <v>Apr</v>
      </c>
      <c r="G3902" s="28" t="str">
        <f>VLOOKUP(K3902,[1]LibPAS_data!$A$2:$C$600,3,FALSE)</f>
        <v>Gila</v>
      </c>
      <c r="H3902" s="7">
        <v>14462</v>
      </c>
      <c r="I3902" s="39" t="s">
        <v>89</v>
      </c>
      <c r="J3902" s="28" t="str">
        <f>VLOOKUP(K3902,[1]LibPAS_data!$A$2:$C$601,2,FALSE)</f>
        <v>Payson Public Library</v>
      </c>
      <c r="K3902" s="13" t="s">
        <v>221</v>
      </c>
      <c r="M3902" s="39" t="s">
        <v>266</v>
      </c>
      <c r="N3902" s="39"/>
      <c r="O3902" s="39"/>
      <c r="P3902" s="39">
        <v>0</v>
      </c>
      <c r="Q3902" s="39">
        <v>0</v>
      </c>
      <c r="R3902" s="39">
        <v>0</v>
      </c>
      <c r="S3902" s="39">
        <v>0</v>
      </c>
      <c r="T3902" s="39">
        <v>0</v>
      </c>
      <c r="U3902" s="39">
        <v>0</v>
      </c>
      <c r="V3902" s="39">
        <v>0</v>
      </c>
    </row>
    <row r="3903" spans="1:22" x14ac:dyDescent="0.3">
      <c r="A3903" s="22">
        <f>VLOOKUP(lex_jul_2014[[#This Row],[Locationid]],[1]LibPAS_data!$A$2:$D$264,4,FALSE)</f>
        <v>109952</v>
      </c>
      <c r="B3903" s="10" t="str">
        <f>TEXT(C3903,"yyyy")&amp;"-"&amp;"Q"&amp;LOOKUP(MONTH(C3903),{1,4,7,10},{1,2,3,4})</f>
        <v>2017-Q2</v>
      </c>
      <c r="C3903" s="19">
        <v>42826</v>
      </c>
      <c r="D3903" s="7">
        <f>YEAR(DATE(YEAR(lex_jul_2014[[#This Row],[Date]]),MONTH(lex_jul_2014[[#This Row],[Date]])+6,1))</f>
        <v>2017</v>
      </c>
      <c r="E3903" s="39" t="str">
        <f>TEXT(lex_jul_2014[[#This Row],[Date]],"YYYY")</f>
        <v>2017</v>
      </c>
      <c r="F3903" s="39" t="str">
        <f>TEXT(lex_jul_2014[[#This Row],[Date]],"MMM")</f>
        <v>Apr</v>
      </c>
      <c r="G3903" s="28" t="str">
        <f>VLOOKUP(K3903,[1]LibPAS_data!$A$2:$C$600,3,FALSE)</f>
        <v>Maricopa</v>
      </c>
      <c r="H3903" s="7">
        <v>14480</v>
      </c>
      <c r="I3903" s="39" t="s">
        <v>109</v>
      </c>
      <c r="J3903" s="28" t="str">
        <f>VLOOKUP(K3903,[1]LibPAS_data!$A$2:$C$601,2,FALSE)</f>
        <v>Peoria Public Library</v>
      </c>
      <c r="K3903" s="11" t="s">
        <v>222</v>
      </c>
      <c r="M3903" s="39" t="s">
        <v>266</v>
      </c>
      <c r="N3903" s="39"/>
      <c r="O3903" s="39"/>
      <c r="P3903" s="39">
        <v>0</v>
      </c>
      <c r="Q3903" s="39">
        <v>0</v>
      </c>
      <c r="R3903" s="39">
        <v>0</v>
      </c>
      <c r="S3903" s="39">
        <v>0</v>
      </c>
      <c r="T3903" s="39">
        <v>0</v>
      </c>
      <c r="U3903" s="39">
        <v>0</v>
      </c>
      <c r="V3903" s="39">
        <v>0</v>
      </c>
    </row>
    <row r="3904" spans="1:22" x14ac:dyDescent="0.3">
      <c r="A3904" s="22">
        <f>VLOOKUP(lex_jul_2014[[#This Row],[Locationid]],[1]LibPAS_data!$A$2:$D$264,4,FALSE)</f>
        <v>943450</v>
      </c>
      <c r="B3904" s="10" t="str">
        <f>TEXT(C3904,"yyyy")&amp;"-"&amp;"Q"&amp;LOOKUP(MONTH(C3904),{1,4,7,10},{1,2,3,4})</f>
        <v>2017-Q2</v>
      </c>
      <c r="C3904" s="19">
        <v>42826</v>
      </c>
      <c r="D3904" s="7">
        <f>YEAR(DATE(YEAR(lex_jul_2014[[#This Row],[Date]]),MONTH(lex_jul_2014[[#This Row],[Date]])+6,1))</f>
        <v>2017</v>
      </c>
      <c r="E3904" s="39" t="str">
        <f>TEXT(lex_jul_2014[[#This Row],[Date]],"YYYY")</f>
        <v>2017</v>
      </c>
      <c r="F3904" s="39" t="str">
        <f>TEXT(lex_jul_2014[[#This Row],[Date]],"MMM")</f>
        <v>Apr</v>
      </c>
      <c r="G3904" s="28" t="str">
        <f>VLOOKUP(K3904,[1]LibPAS_data!$A$2:$C$600,3,FALSE)</f>
        <v>Maricopa</v>
      </c>
      <c r="H3904" s="7">
        <v>5773</v>
      </c>
      <c r="I3904" s="39" t="s">
        <v>107</v>
      </c>
      <c r="J3904" s="28" t="str">
        <f>VLOOKUP(K3904,[1]LibPAS_data!$A$2:$C$601,2,FALSE)</f>
        <v>Phoenix Public Library</v>
      </c>
      <c r="K3904" s="13" t="s">
        <v>223</v>
      </c>
      <c r="M3904" s="39" t="s">
        <v>266</v>
      </c>
      <c r="N3904" s="39"/>
      <c r="O3904" s="39"/>
      <c r="P3904" s="39">
        <v>101</v>
      </c>
      <c r="Q3904" s="39">
        <v>17</v>
      </c>
      <c r="R3904" s="39">
        <v>196</v>
      </c>
      <c r="S3904" s="39">
        <v>24</v>
      </c>
      <c r="T3904" s="39">
        <v>17</v>
      </c>
      <c r="U3904" s="39">
        <v>37</v>
      </c>
      <c r="V3904" s="39">
        <v>1</v>
      </c>
    </row>
    <row r="3905" spans="1:22" x14ac:dyDescent="0.3">
      <c r="A3905" s="22">
        <f>VLOOKUP(lex_jul_2014[[#This Row],[Locationid]],[1]LibPAS_data!$A$2:$D$264,4,FALSE)</f>
        <v>405419</v>
      </c>
      <c r="B3905" s="10" t="str">
        <f>TEXT(C3905,"yyyy")&amp;"-"&amp;"Q"&amp;LOOKUP(MONTH(C3905),{1,4,7,10},{1,2,3,4})</f>
        <v>2017-Q2</v>
      </c>
      <c r="C3905" s="19">
        <v>42826</v>
      </c>
      <c r="D3905" s="7">
        <f>YEAR(DATE(YEAR(lex_jul_2014[[#This Row],[Date]]),MONTH(lex_jul_2014[[#This Row],[Date]])+6,1))</f>
        <v>2017</v>
      </c>
      <c r="E3905" s="39" t="str">
        <f>TEXT(lex_jul_2014[[#This Row],[Date]],"YYYY")</f>
        <v>2017</v>
      </c>
      <c r="F3905" s="39" t="str">
        <f>TEXT(lex_jul_2014[[#This Row],[Date]],"MMM")</f>
        <v>Apr</v>
      </c>
      <c r="G3905" s="28" t="str">
        <f>VLOOKUP(K3905,[1]LibPAS_data!$A$2:$C$600,3,FALSE)</f>
        <v>Pima</v>
      </c>
      <c r="H3905" s="7">
        <v>5042</v>
      </c>
      <c r="I3905" s="39" t="s">
        <v>136</v>
      </c>
      <c r="J3905" s="28" t="str">
        <f>VLOOKUP(K3905,[1]LibPAS_data!$A$2:$C$601,2,FALSE)</f>
        <v>Pima County Public Library</v>
      </c>
      <c r="K3905" s="11" t="s">
        <v>225</v>
      </c>
      <c r="M3905" s="39" t="s">
        <v>266</v>
      </c>
      <c r="N3905" s="39"/>
      <c r="O3905" s="39"/>
      <c r="P3905" s="39">
        <v>235</v>
      </c>
      <c r="Q3905" s="39">
        <v>39</v>
      </c>
      <c r="R3905" s="39">
        <v>691</v>
      </c>
      <c r="S3905" s="39">
        <v>136</v>
      </c>
      <c r="T3905" s="39">
        <v>48</v>
      </c>
      <c r="U3905" s="39">
        <v>68</v>
      </c>
      <c r="V3905" s="39">
        <v>80</v>
      </c>
    </row>
    <row r="3906" spans="1:22" x14ac:dyDescent="0.3">
      <c r="A3906" s="22" t="e">
        <f>VLOOKUP(lex_jul_2014[[#This Row],[Locationid]],[1]LibPAS_data!$A$2:$D$264,4,FALSE)</f>
        <v>#N/A</v>
      </c>
      <c r="B3906" s="10" t="str">
        <f>TEXT(C3906,"yyyy")&amp;"-"&amp;"Q"&amp;LOOKUP(MONTH(C3906),{1,4,7,10},{1,2,3,4})</f>
        <v>2017-Q2</v>
      </c>
      <c r="C3906" s="19">
        <v>42826</v>
      </c>
      <c r="D3906" s="7">
        <f>YEAR(DATE(YEAR(lex_jul_2014[[#This Row],[Date]]),MONTH(lex_jul_2014[[#This Row],[Date]])+6,1))</f>
        <v>2017</v>
      </c>
      <c r="E3906" s="39" t="str">
        <f>TEXT(lex_jul_2014[[#This Row],[Date]],"YYYY")</f>
        <v>2017</v>
      </c>
      <c r="F3906" s="39" t="str">
        <f>TEXT(lex_jul_2014[[#This Row],[Date]],"MMM")</f>
        <v>Apr</v>
      </c>
      <c r="G3906" s="28" t="str">
        <f>VLOOKUP(K3906,[1]LibPAS_data!$A$2:$C$600,3,FALSE)</f>
        <v>Yuma</v>
      </c>
      <c r="H3906" s="7">
        <v>14466</v>
      </c>
      <c r="I3906" s="39" t="s">
        <v>94</v>
      </c>
      <c r="J3906" s="28" t="str">
        <f>VLOOKUP(K3906,[1]LibPAS_data!$A$2:$C$601,2,FALSE)</f>
        <v>Heritage Branch Library</v>
      </c>
      <c r="K3906" s="13" t="s">
        <v>302</v>
      </c>
      <c r="M3906" s="39" t="s">
        <v>266</v>
      </c>
      <c r="N3906" s="39"/>
      <c r="O3906" s="39"/>
      <c r="P3906" s="39">
        <v>1</v>
      </c>
      <c r="Q3906" s="39">
        <v>0</v>
      </c>
      <c r="R3906" s="39">
        <v>4</v>
      </c>
      <c r="S3906" s="39">
        <v>3</v>
      </c>
      <c r="T3906" s="39">
        <v>0</v>
      </c>
      <c r="U3906" s="39">
        <v>0</v>
      </c>
      <c r="V3906" s="39">
        <v>0</v>
      </c>
    </row>
    <row r="3907" spans="1:22" x14ac:dyDescent="0.3">
      <c r="A3907" s="22">
        <f>VLOOKUP(lex_jul_2014[[#This Row],[Locationid]],[1]LibPAS_data!$A$2:$D$264,4,FALSE)</f>
        <v>8901</v>
      </c>
      <c r="B3907" s="10" t="str">
        <f>TEXT(C3907,"yyyy")&amp;"-"&amp;"Q"&amp;LOOKUP(MONTH(C3907),{1,4,7,10},{1,2,3,4})</f>
        <v>2017-Q2</v>
      </c>
      <c r="C3907" s="19">
        <v>42826</v>
      </c>
      <c r="D3907" s="7">
        <f>YEAR(DATE(YEAR(lex_jul_2014[[#This Row],[Date]]),MONTH(lex_jul_2014[[#This Row],[Date]])+6,1))</f>
        <v>2017</v>
      </c>
      <c r="E3907" s="39" t="str">
        <f>TEXT(lex_jul_2014[[#This Row],[Date]],"YYYY")</f>
        <v>2017</v>
      </c>
      <c r="F3907" s="39" t="str">
        <f>TEXT(lex_jul_2014[[#This Row],[Date]],"MMM")</f>
        <v>Apr</v>
      </c>
      <c r="G3907" s="28" t="str">
        <f>VLOOKUP(K3907,[1]LibPAS_data!$A$2:$C$600,3,FALSE)</f>
        <v>Pinal</v>
      </c>
      <c r="H3907" s="7">
        <v>13846</v>
      </c>
      <c r="I3907" s="39" t="s">
        <v>20</v>
      </c>
      <c r="J3907" s="28" t="str">
        <f>VLOOKUP(K3907,[1]LibPAS_data!$A$2:$C$601,2,FALSE)</f>
        <v>Pinal County Library District</v>
      </c>
      <c r="K3907" s="11" t="s">
        <v>226</v>
      </c>
      <c r="M3907" s="39" t="s">
        <v>266</v>
      </c>
      <c r="N3907" s="39"/>
      <c r="O3907" s="39"/>
      <c r="P3907" s="39">
        <v>7</v>
      </c>
      <c r="Q3907" s="39">
        <v>0</v>
      </c>
      <c r="R3907" s="39">
        <v>19</v>
      </c>
      <c r="S3907" s="39">
        <v>0</v>
      </c>
      <c r="T3907" s="39">
        <v>3</v>
      </c>
      <c r="U3907" s="39">
        <v>0</v>
      </c>
      <c r="V3907" s="39">
        <v>0</v>
      </c>
    </row>
    <row r="3908" spans="1:22" x14ac:dyDescent="0.3">
      <c r="A3908" s="22" t="e">
        <f>VLOOKUP(lex_jul_2014[[#This Row],[Locationid]],[1]LibPAS_data!$A$2:$D$264,4,FALSE)</f>
        <v>#N/A</v>
      </c>
      <c r="B3908" s="10" t="str">
        <f>TEXT(C3908,"yyyy")&amp;"-"&amp;"Q"&amp;LOOKUP(MONTH(C3908),{1,4,7,10},{1,2,3,4})</f>
        <v>2017-Q2</v>
      </c>
      <c r="C3908" s="19">
        <v>42826</v>
      </c>
      <c r="D3908" s="7">
        <f>YEAR(DATE(YEAR(lex_jul_2014[[#This Row],[Date]]),MONTH(lex_jul_2014[[#This Row],[Date]])+6,1))</f>
        <v>2017</v>
      </c>
      <c r="E3908" s="39" t="str">
        <f>TEXT(lex_jul_2014[[#This Row],[Date]],"YYYY")</f>
        <v>2017</v>
      </c>
      <c r="F3908" s="39" t="str">
        <f>TEXT(lex_jul_2014[[#This Row],[Date]],"MMM")</f>
        <v>Apr</v>
      </c>
      <c r="G3908" s="28" t="str">
        <f>VLOOKUP(K3908,[1]LibPAS_data!$A$2:$C$600,3,FALSE)</f>
        <v>Navajo</v>
      </c>
      <c r="H3908" s="7">
        <v>14500</v>
      </c>
      <c r="I3908" s="39" t="s">
        <v>127</v>
      </c>
      <c r="J3908" s="28" t="str">
        <f>VLOOKUP(K3908,[1]LibPAS_data!$A$2:$C$601,2,FALSE)</f>
        <v>Pinedale Public Library</v>
      </c>
      <c r="K3908" s="13" t="s">
        <v>227</v>
      </c>
      <c r="M3908" s="39" t="s">
        <v>266</v>
      </c>
      <c r="N3908" s="39"/>
      <c r="O3908" s="39"/>
      <c r="P3908" s="39">
        <v>0</v>
      </c>
      <c r="Q3908" s="39">
        <v>0</v>
      </c>
      <c r="R3908" s="39">
        <v>0</v>
      </c>
      <c r="S3908" s="39">
        <v>0</v>
      </c>
      <c r="T3908" s="39">
        <v>0</v>
      </c>
      <c r="U3908" s="39">
        <v>0</v>
      </c>
      <c r="V3908" s="39">
        <v>0</v>
      </c>
    </row>
    <row r="3909" spans="1:22" x14ac:dyDescent="0.3">
      <c r="A3909" s="22" t="e">
        <f>VLOOKUP(lex_jul_2014[[#This Row],[Locationid]],[1]LibPAS_data!$A$2:$D$264,4,FALSE)</f>
        <v>#N/A</v>
      </c>
      <c r="B3909" s="10" t="str">
        <f>TEXT(C3909,"yyyy")&amp;"-"&amp;"Q"&amp;LOOKUP(MONTH(C3909),{1,4,7,10},{1,2,3,4})</f>
        <v>2017-Q2</v>
      </c>
      <c r="C3909" s="19">
        <v>42826</v>
      </c>
      <c r="D3909" s="7">
        <f>YEAR(DATE(YEAR(lex_jul_2014[[#This Row],[Date]]),MONTH(lex_jul_2014[[#This Row],[Date]])+6,1))</f>
        <v>2017</v>
      </c>
      <c r="E3909" s="39" t="str">
        <f>TEXT(lex_jul_2014[[#This Row],[Date]],"YYYY")</f>
        <v>2017</v>
      </c>
      <c r="F3909" s="39" t="str">
        <f>TEXT(lex_jul_2014[[#This Row],[Date]],"MMM")</f>
        <v>Apr</v>
      </c>
      <c r="G3909" s="28" t="str">
        <f>VLOOKUP(K3909,[1]LibPAS_data!$A$2:$C$600,3,FALSE)</f>
        <v>Maricopa</v>
      </c>
      <c r="H3909" s="7">
        <v>14501</v>
      </c>
      <c r="I3909" s="39" t="s">
        <v>128</v>
      </c>
      <c r="J3909" s="28" t="str">
        <f>VLOOKUP(K3909,[1]LibPAS_data!$A$2:$C$601,2,FALSE)</f>
        <v>Hollyhock Branch Library</v>
      </c>
      <c r="K3909" s="11" t="s">
        <v>303</v>
      </c>
      <c r="M3909" s="39" t="s">
        <v>266</v>
      </c>
      <c r="N3909" s="39"/>
      <c r="O3909" s="39"/>
      <c r="P3909" s="39">
        <v>0</v>
      </c>
      <c r="Q3909" s="39">
        <v>0</v>
      </c>
      <c r="R3909" s="39">
        <v>0</v>
      </c>
      <c r="S3909" s="39">
        <v>0</v>
      </c>
      <c r="T3909" s="39">
        <v>0</v>
      </c>
      <c r="U3909" s="39">
        <v>0</v>
      </c>
      <c r="V3909" s="39">
        <v>0</v>
      </c>
    </row>
    <row r="3910" spans="1:22" x14ac:dyDescent="0.3">
      <c r="A3910" s="22">
        <f>VLOOKUP(lex_jul_2014[[#This Row],[Locationid]],[1]LibPAS_data!$A$2:$D$264,4,FALSE)</f>
        <v>29416</v>
      </c>
      <c r="B3910" s="10" t="str">
        <f>TEXT(C3910,"yyyy")&amp;"-"&amp;"Q"&amp;LOOKUP(MONTH(C3910),{1,4,7,10},{1,2,3,4})</f>
        <v>2017-Q2</v>
      </c>
      <c r="C3910" s="19">
        <v>42826</v>
      </c>
      <c r="D3910" s="7">
        <f>YEAR(DATE(YEAR(lex_jul_2014[[#This Row],[Date]]),MONTH(lex_jul_2014[[#This Row],[Date]])+6,1))</f>
        <v>2017</v>
      </c>
      <c r="E3910" s="39" t="str">
        <f>TEXT(lex_jul_2014[[#This Row],[Date]],"YYYY")</f>
        <v>2017</v>
      </c>
      <c r="F3910" s="39" t="str">
        <f>TEXT(lex_jul_2014[[#This Row],[Date]],"MMM")</f>
        <v>Apr</v>
      </c>
      <c r="G3910" s="28" t="str">
        <f>VLOOKUP(K3910,[1]LibPAS_data!$A$2:$C$600,3,FALSE)</f>
        <v>Yavapai</v>
      </c>
      <c r="H3910" s="7">
        <v>14524</v>
      </c>
      <c r="I3910" s="39" t="s">
        <v>48</v>
      </c>
      <c r="J3910" s="28" t="str">
        <f>VLOOKUP(K3910,[1]LibPAS_data!$A$2:$C$601,2,FALSE)</f>
        <v>Prescott Public Library</v>
      </c>
      <c r="K3910" s="13" t="s">
        <v>229</v>
      </c>
      <c r="M3910" s="39" t="s">
        <v>266</v>
      </c>
      <c r="N3910" s="39"/>
      <c r="O3910" s="39"/>
      <c r="P3910" s="39">
        <v>0</v>
      </c>
      <c r="Q3910" s="39">
        <v>0</v>
      </c>
      <c r="R3910" s="39">
        <v>0</v>
      </c>
      <c r="S3910" s="39">
        <v>0</v>
      </c>
      <c r="T3910" s="39">
        <v>0</v>
      </c>
      <c r="U3910" s="39">
        <v>0</v>
      </c>
      <c r="V3910" s="39">
        <v>0</v>
      </c>
    </row>
    <row r="3911" spans="1:22" x14ac:dyDescent="0.3">
      <c r="A3911" s="22">
        <f>VLOOKUP(lex_jul_2014[[#This Row],[Locationid]],[1]LibPAS_data!$A$2:$D$264,4,FALSE)</f>
        <v>22616</v>
      </c>
      <c r="B3911" s="10" t="str">
        <f>TEXT(C3911,"yyyy")&amp;"-"&amp;"Q"&amp;LOOKUP(MONTH(C3911),{1,4,7,10},{1,2,3,4})</f>
        <v>2017-Q2</v>
      </c>
      <c r="C3911" s="19">
        <v>42826</v>
      </c>
      <c r="D3911" s="7">
        <f>YEAR(DATE(YEAR(lex_jul_2014[[#This Row],[Date]]),MONTH(lex_jul_2014[[#This Row],[Date]])+6,1))</f>
        <v>2017</v>
      </c>
      <c r="E3911" s="39" t="str">
        <f>TEXT(lex_jul_2014[[#This Row],[Date]],"YYYY")</f>
        <v>2017</v>
      </c>
      <c r="F3911" s="39" t="str">
        <f>TEXT(lex_jul_2014[[#This Row],[Date]],"MMM")</f>
        <v>Apr</v>
      </c>
      <c r="G3911" s="28" t="str">
        <f>VLOOKUP(K3911,[1]LibPAS_data!$A$2:$C$600,3,FALSE)</f>
        <v>Yavapai</v>
      </c>
      <c r="H3911" s="7">
        <v>14519</v>
      </c>
      <c r="I3911" s="39" t="s">
        <v>45</v>
      </c>
      <c r="J3911" s="28" t="str">
        <f>VLOOKUP(K3911,[1]LibPAS_data!$A$2:$C$601,2,FALSE)</f>
        <v>Prescott Valley Public Library</v>
      </c>
      <c r="K3911" s="11" t="s">
        <v>230</v>
      </c>
      <c r="M3911" s="39" t="s">
        <v>266</v>
      </c>
      <c r="N3911" s="39"/>
      <c r="O3911" s="39"/>
      <c r="P3911" s="39">
        <v>0</v>
      </c>
      <c r="Q3911" s="39">
        <v>0</v>
      </c>
      <c r="R3911" s="39">
        <v>0</v>
      </c>
      <c r="S3911" s="39">
        <v>0</v>
      </c>
      <c r="T3911" s="39">
        <v>0</v>
      </c>
      <c r="U3911" s="39">
        <v>0</v>
      </c>
      <c r="V3911" s="39">
        <v>0</v>
      </c>
    </row>
    <row r="3912" spans="1:22" x14ac:dyDescent="0.3">
      <c r="A3912" s="22">
        <f>VLOOKUP(lex_jul_2014[[#This Row],[Locationid]],[1]LibPAS_data!$A$2:$D$264,4,FALSE)</f>
        <v>5873</v>
      </c>
      <c r="B3912" s="10" t="str">
        <f>TEXT(C3912,"yyyy")&amp;"-"&amp;"Q"&amp;LOOKUP(MONTH(C3912),{1,4,7,10},{1,2,3,4})</f>
        <v>2017-Q2</v>
      </c>
      <c r="C3912" s="19">
        <v>42826</v>
      </c>
      <c r="D3912" s="7">
        <f>YEAR(DATE(YEAR(lex_jul_2014[[#This Row],[Date]]),MONTH(lex_jul_2014[[#This Row],[Date]])+6,1))</f>
        <v>2017</v>
      </c>
      <c r="E3912" s="39" t="str">
        <f>TEXT(lex_jul_2014[[#This Row],[Date]],"YYYY")</f>
        <v>2017</v>
      </c>
      <c r="F3912" s="39" t="str">
        <f>TEXT(lex_jul_2014[[#This Row],[Date]],"MMM")</f>
        <v>Apr</v>
      </c>
      <c r="G3912" s="28" t="str">
        <f>VLOOKUP(K3912,[1]LibPAS_data!$A$2:$C$600,3,FALSE)</f>
        <v>La Paz</v>
      </c>
      <c r="H3912" s="7">
        <v>14473</v>
      </c>
      <c r="I3912" s="39" t="s">
        <v>35</v>
      </c>
      <c r="J3912" s="28" t="str">
        <f>VLOOKUP(K3912,[1]LibPAS_data!$A$2:$C$601,2,FALSE)</f>
        <v>Quartzsite Public Library</v>
      </c>
      <c r="K3912" s="13" t="s">
        <v>231</v>
      </c>
      <c r="M3912" s="39" t="s">
        <v>266</v>
      </c>
      <c r="N3912" s="39"/>
      <c r="O3912" s="39"/>
      <c r="P3912" s="39">
        <v>0</v>
      </c>
      <c r="Q3912" s="39">
        <v>0</v>
      </c>
      <c r="R3912" s="39">
        <v>0</v>
      </c>
      <c r="S3912" s="39">
        <v>0</v>
      </c>
      <c r="T3912" s="39">
        <v>0</v>
      </c>
      <c r="U3912" s="39">
        <v>0</v>
      </c>
      <c r="V3912" s="39">
        <v>0</v>
      </c>
    </row>
    <row r="3913" spans="1:22" x14ac:dyDescent="0.3">
      <c r="A3913" s="22" t="e">
        <f>VLOOKUP(lex_jul_2014[[#This Row],[Locationid]],[1]LibPAS_data!$A$2:$D$264,4,FALSE)</f>
        <v>#N/A</v>
      </c>
      <c r="B3913" s="10" t="str">
        <f>TEXT(C3913,"yyyy")&amp;"-"&amp;"Q"&amp;LOOKUP(MONTH(C3913),{1,4,7,10},{1,2,3,4})</f>
        <v>2017-Q2</v>
      </c>
      <c r="C3913" s="19">
        <v>42826</v>
      </c>
      <c r="D3913" s="7">
        <f>YEAR(DATE(YEAR(lex_jul_2014[[#This Row],[Date]]),MONTH(lex_jul_2014[[#This Row],[Date]])+6,1))</f>
        <v>2017</v>
      </c>
      <c r="E3913" s="39" t="str">
        <f>TEXT(lex_jul_2014[[#This Row],[Date]],"YYYY")</f>
        <v>2017</v>
      </c>
      <c r="F3913" s="39" t="str">
        <f>TEXT(lex_jul_2014[[#This Row],[Date]],"MMM")</f>
        <v>Apr</v>
      </c>
      <c r="G3913" s="28" t="str">
        <f>VLOOKUP(K3913,[1]LibPAS_data!$A$2:$C$600,3,FALSE)</f>
        <v>Navajo</v>
      </c>
      <c r="H3913" s="7">
        <v>14502</v>
      </c>
      <c r="I3913" s="39" t="s">
        <v>129</v>
      </c>
      <c r="J3913" s="28" t="str">
        <f>VLOOKUP(K3913,[1]LibPAS_data!$A$2:$C$601,2,FALSE)</f>
        <v>Rim Community Library</v>
      </c>
      <c r="K3913" s="11" t="s">
        <v>232</v>
      </c>
      <c r="M3913" s="39" t="s">
        <v>266</v>
      </c>
      <c r="N3913" s="39"/>
      <c r="O3913" s="39"/>
      <c r="P3913" s="39">
        <v>0</v>
      </c>
      <c r="Q3913" s="39">
        <v>0</v>
      </c>
      <c r="R3913" s="39">
        <v>0</v>
      </c>
      <c r="S3913" s="39">
        <v>0</v>
      </c>
      <c r="T3913" s="39">
        <v>0</v>
      </c>
      <c r="U3913" s="39">
        <v>0</v>
      </c>
      <c r="V3913" s="39">
        <v>0</v>
      </c>
    </row>
    <row r="3914" spans="1:22" x14ac:dyDescent="0.3">
      <c r="A3914" s="22">
        <f>VLOOKUP(lex_jul_2014[[#This Row],[Locationid]],[1]LibPAS_data!$A$2:$D$264,4,FALSE)</f>
        <v>11980</v>
      </c>
      <c r="B3914" s="10" t="str">
        <f>TEXT(C3914,"yyyy")&amp;"-"&amp;"Q"&amp;LOOKUP(MONTH(C3914),{1,4,7,10},{1,2,3,4})</f>
        <v>2017-Q2</v>
      </c>
      <c r="C3914" s="19">
        <v>42826</v>
      </c>
      <c r="D3914" s="7">
        <f>YEAR(DATE(YEAR(lex_jul_2014[[#This Row],[Date]]),MONTH(lex_jul_2014[[#This Row],[Date]])+6,1))</f>
        <v>2017</v>
      </c>
      <c r="E3914" s="39" t="str">
        <f>TEXT(lex_jul_2014[[#This Row],[Date]],"YYYY")</f>
        <v>2017</v>
      </c>
      <c r="F3914" s="39" t="str">
        <f>TEXT(lex_jul_2014[[#This Row],[Date]],"MMM")</f>
        <v>Apr</v>
      </c>
      <c r="G3914" s="28" t="str">
        <f>VLOOKUP(K3914,[1]LibPAS_data!$A$2:$C$600,3,FALSE)</f>
        <v>Graham</v>
      </c>
      <c r="H3914" s="7">
        <v>14467</v>
      </c>
      <c r="I3914" s="39" t="s">
        <v>92</v>
      </c>
      <c r="J3914" s="28" t="str">
        <f>VLOOKUP(K3914,[1]LibPAS_data!$A$2:$C$601,2,FALSE)</f>
        <v>Safford City - Graham County Library</v>
      </c>
      <c r="K3914" s="13" t="s">
        <v>233</v>
      </c>
      <c r="M3914" s="39" t="s">
        <v>266</v>
      </c>
      <c r="N3914" s="39"/>
      <c r="O3914" s="39"/>
      <c r="P3914" s="39">
        <v>14</v>
      </c>
      <c r="Q3914" s="39">
        <v>5</v>
      </c>
      <c r="R3914" s="39">
        <v>44</v>
      </c>
      <c r="S3914" s="39">
        <v>18</v>
      </c>
      <c r="T3914" s="39">
        <v>7</v>
      </c>
      <c r="U3914" s="39">
        <v>12</v>
      </c>
      <c r="V3914" s="39">
        <v>0</v>
      </c>
    </row>
    <row r="3915" spans="1:22" x14ac:dyDescent="0.3">
      <c r="A3915" s="22" t="str">
        <f>VLOOKUP(lex_jul_2014[[#This Row],[Locationid]],[1]LibPAS_data!$A$2:$D$264,4,FALSE)</f>
        <v>N/A</v>
      </c>
      <c r="B3915" s="10" t="str">
        <f>TEXT(C3915,"yyyy")&amp;"-"&amp;"Q"&amp;LOOKUP(MONTH(C3915),{1,4,7,10},{1,2,3,4})</f>
        <v>2017-Q2</v>
      </c>
      <c r="C3915" s="19">
        <v>42826</v>
      </c>
      <c r="D3915" s="7">
        <f>YEAR(DATE(YEAR(lex_jul_2014[[#This Row],[Date]]),MONTH(lex_jul_2014[[#This Row],[Date]])+6,1))</f>
        <v>2017</v>
      </c>
      <c r="E3915" s="39" t="str">
        <f>TEXT(lex_jul_2014[[#This Row],[Date]],"YYYY")</f>
        <v>2017</v>
      </c>
      <c r="F3915" s="39" t="str">
        <f>TEXT(lex_jul_2014[[#This Row],[Date]],"MMM")</f>
        <v>Apr</v>
      </c>
      <c r="G3915" s="28" t="str">
        <f>VLOOKUP(K3915,[1]LibPAS_data!$A$2:$C$600,3,FALSE)</f>
        <v>Maricopa</v>
      </c>
      <c r="H3915" s="7">
        <v>14483</v>
      </c>
      <c r="I3915" s="39" t="s">
        <v>113</v>
      </c>
      <c r="J3915" s="28" t="str">
        <f>VLOOKUP(K3915,[1]LibPAS_data!$A$2:$C$601,2,FALSE)</f>
        <v>Salt River Tribal Library</v>
      </c>
      <c r="K3915" s="11" t="s">
        <v>234</v>
      </c>
      <c r="M3915" s="39" t="s">
        <v>266</v>
      </c>
      <c r="N3915" s="39"/>
      <c r="O3915" s="39"/>
      <c r="P3915" s="39">
        <v>0</v>
      </c>
      <c r="Q3915" s="39">
        <v>0</v>
      </c>
      <c r="R3915" s="39">
        <v>0</v>
      </c>
      <c r="S3915" s="39">
        <v>0</v>
      </c>
      <c r="T3915" s="39">
        <v>0</v>
      </c>
      <c r="U3915" s="39">
        <v>0</v>
      </c>
      <c r="V3915" s="39">
        <v>0</v>
      </c>
    </row>
    <row r="3916" spans="1:22" x14ac:dyDescent="0.3">
      <c r="A3916" s="22">
        <f>VLOOKUP(lex_jul_2014[[#This Row],[Locationid]],[1]LibPAS_data!$A$2:$D$264,4,FALSE)</f>
        <v>5625</v>
      </c>
      <c r="B3916" s="10" t="str">
        <f>TEXT(C3916,"yyyy")&amp;"-"&amp;"Q"&amp;LOOKUP(MONTH(C3916),{1,4,7,10},{1,2,3,4})</f>
        <v>2017-Q2</v>
      </c>
      <c r="C3916" s="19">
        <v>42826</v>
      </c>
      <c r="D3916" s="7">
        <f>YEAR(DATE(YEAR(lex_jul_2014[[#This Row],[Date]]),MONTH(lex_jul_2014[[#This Row],[Date]])+6,1))</f>
        <v>2017</v>
      </c>
      <c r="E3916" s="39" t="str">
        <f>TEXT(lex_jul_2014[[#This Row],[Date]],"YYYY")</f>
        <v>2017</v>
      </c>
      <c r="F3916" s="39" t="str">
        <f>TEXT(lex_jul_2014[[#This Row],[Date]],"MMM")</f>
        <v>Apr</v>
      </c>
      <c r="G3916" s="28" t="str">
        <f>VLOOKUP(K3916,[1]LibPAS_data!$A$2:$C$600,3,FALSE)</f>
        <v>Gila</v>
      </c>
      <c r="H3916" s="7">
        <v>14460</v>
      </c>
      <c r="I3916" s="39" t="s">
        <v>86</v>
      </c>
      <c r="J3916" s="28" t="str">
        <f>VLOOKUP(K3916,[1]LibPAS_data!$A$2:$C$601,2,FALSE)</f>
        <v>San Carlos Public Library</v>
      </c>
      <c r="K3916" s="13" t="s">
        <v>235</v>
      </c>
      <c r="M3916" s="39" t="s">
        <v>266</v>
      </c>
      <c r="N3916" s="39"/>
      <c r="O3916" s="39"/>
      <c r="P3916" s="39">
        <v>0</v>
      </c>
      <c r="Q3916" s="39">
        <v>0</v>
      </c>
      <c r="R3916" s="39">
        <v>0</v>
      </c>
      <c r="S3916" s="39">
        <v>0</v>
      </c>
      <c r="T3916" s="39">
        <v>0</v>
      </c>
      <c r="U3916" s="39">
        <v>0</v>
      </c>
      <c r="V3916" s="39">
        <v>0</v>
      </c>
    </row>
    <row r="3917" spans="1:22" x14ac:dyDescent="0.3">
      <c r="A3917" s="22" t="str">
        <f>VLOOKUP(lex_jul_2014[[#This Row],[Locationid]],[1]LibPAS_data!$A$2:$D$264,4,FALSE)</f>
        <v>N/A</v>
      </c>
      <c r="B3917" s="10" t="str">
        <f>TEXT(C3917,"yyyy")&amp;"-"&amp;"Q"&amp;LOOKUP(MONTH(C3917),{1,4,7,10},{1,2,3,4})</f>
        <v>2017-Q2</v>
      </c>
      <c r="C3917" s="19">
        <v>42826</v>
      </c>
      <c r="D3917" s="7">
        <f>YEAR(DATE(YEAR(lex_jul_2014[[#This Row],[Date]]),MONTH(lex_jul_2014[[#This Row],[Date]])+6,1))</f>
        <v>2017</v>
      </c>
      <c r="E3917" s="39" t="str">
        <f>TEXT(lex_jul_2014[[#This Row],[Date]],"YYYY")</f>
        <v>2017</v>
      </c>
      <c r="F3917" s="39" t="str">
        <f>TEXT(lex_jul_2014[[#This Row],[Date]],"MMM")</f>
        <v>Apr</v>
      </c>
      <c r="G3917" s="28" t="str">
        <f>VLOOKUP(K3917,[1]LibPAS_data!$A$2:$C$600,3,FALSE)</f>
        <v>Maricopa</v>
      </c>
      <c r="H3917" s="7">
        <v>14484</v>
      </c>
      <c r="I3917" s="39" t="s">
        <v>103</v>
      </c>
      <c r="J3917" s="28" t="str">
        <f>VLOOKUP(K3917,[1]LibPAS_data!$A$2:$C$601,2,FALSE)</f>
        <v>San Lucy Library</v>
      </c>
      <c r="K3917" s="11" t="s">
        <v>236</v>
      </c>
      <c r="M3917" s="39" t="s">
        <v>266</v>
      </c>
      <c r="N3917" s="39"/>
      <c r="O3917" s="39"/>
      <c r="P3917" s="39">
        <v>0</v>
      </c>
      <c r="Q3917" s="39">
        <v>0</v>
      </c>
      <c r="R3917" s="39">
        <v>0</v>
      </c>
      <c r="S3917" s="39">
        <v>0</v>
      </c>
      <c r="T3917" s="39">
        <v>0</v>
      </c>
      <c r="U3917" s="39">
        <v>0</v>
      </c>
      <c r="V3917" s="39">
        <v>0</v>
      </c>
    </row>
    <row r="3918" spans="1:22" x14ac:dyDescent="0.3">
      <c r="A3918" s="22" t="e">
        <f>VLOOKUP(lex_jul_2014[[#This Row],[Locationid]],[1]LibPAS_data!$A$2:$D$264,4,FALSE)</f>
        <v>#N/A</v>
      </c>
      <c r="B3918" s="10" t="str">
        <f>TEXT(C3918,"yyyy")&amp;"-"&amp;"Q"&amp;LOOKUP(MONTH(C3918),{1,4,7,10},{1,2,3,4})</f>
        <v>2017-Q2</v>
      </c>
      <c r="C3918" s="19">
        <v>42826</v>
      </c>
      <c r="D3918" s="7">
        <f>YEAR(DATE(YEAR(lex_jul_2014[[#This Row],[Date]]),MONTH(lex_jul_2014[[#This Row],[Date]])+6,1))</f>
        <v>2017</v>
      </c>
      <c r="E3918" s="39" t="str">
        <f>TEXT(lex_jul_2014[[#This Row],[Date]],"YYYY")</f>
        <v>2017</v>
      </c>
      <c r="F3918" s="39" t="str">
        <f>TEXT(lex_jul_2014[[#This Row],[Date]],"MMM")</f>
        <v>Apr</v>
      </c>
      <c r="G3918" s="28" t="str">
        <f>VLOOKUP(K3918,[1]LibPAS_data!$A$2:$C$600,3,FALSE)</f>
        <v>Pinal</v>
      </c>
      <c r="H3918" s="7">
        <v>13842</v>
      </c>
      <c r="I3918" s="39" t="s">
        <v>25</v>
      </c>
      <c r="J3918" s="28" t="str">
        <f>VLOOKUP(K3918,[1]LibPAS_data!$A$2:$C$601,2,FALSE)</f>
        <v>San Manuel Public Library</v>
      </c>
      <c r="K3918" s="13" t="s">
        <v>237</v>
      </c>
      <c r="M3918" s="39" t="s">
        <v>266</v>
      </c>
      <c r="N3918" s="39"/>
      <c r="O3918" s="39"/>
      <c r="P3918" s="39">
        <v>0</v>
      </c>
      <c r="Q3918" s="39">
        <v>0</v>
      </c>
      <c r="R3918" s="39">
        <v>0</v>
      </c>
      <c r="S3918" s="39">
        <v>0</v>
      </c>
      <c r="T3918" s="39">
        <v>0</v>
      </c>
      <c r="U3918" s="39">
        <v>0</v>
      </c>
      <c r="V3918" s="39">
        <v>0</v>
      </c>
    </row>
    <row r="3919" spans="1:22" x14ac:dyDescent="0.3">
      <c r="A3919" s="22">
        <f>VLOOKUP(lex_jul_2014[[#This Row],[Locationid]],[1]LibPAS_data!$A$2:$D$264,4,FALSE)</f>
        <v>360</v>
      </c>
      <c r="B3919" s="10" t="str">
        <f>TEXT(C3919,"yyyy")&amp;"-"&amp;"Q"&amp;LOOKUP(MONTH(C3919),{1,4,7,10},{1,2,3,4})</f>
        <v>2017-Q2</v>
      </c>
      <c r="C3919" s="19">
        <v>42826</v>
      </c>
      <c r="D3919" s="7">
        <f>YEAR(DATE(YEAR(lex_jul_2014[[#This Row],[Date]]),MONTH(lex_jul_2014[[#This Row],[Date]])+6,1))</f>
        <v>2017</v>
      </c>
      <c r="E3919" s="39" t="str">
        <f>TEXT(lex_jul_2014[[#This Row],[Date]],"YYYY")</f>
        <v>2017</v>
      </c>
      <c r="F3919" s="39" t="str">
        <f>TEXT(lex_jul_2014[[#This Row],[Date]],"MMM")</f>
        <v>Apr</v>
      </c>
      <c r="G3919" s="28" t="str">
        <f>VLOOKUP(K3919,[1]LibPAS_data!$A$2:$C$600,3,FALSE)</f>
        <v>Pima</v>
      </c>
      <c r="H3919" s="7">
        <v>14511</v>
      </c>
      <c r="I3919" s="39" t="s">
        <v>133</v>
      </c>
      <c r="J3919" s="28" t="str">
        <f>VLOOKUP(K3919,[1]LibPAS_data!$A$2:$C$601,2,FALSE)</f>
        <v>San Xavier Library Center</v>
      </c>
      <c r="K3919" s="11" t="s">
        <v>238</v>
      </c>
      <c r="M3919" s="39" t="s">
        <v>266</v>
      </c>
      <c r="N3919" s="39"/>
      <c r="O3919" s="39"/>
      <c r="P3919" s="39">
        <v>0</v>
      </c>
      <c r="Q3919" s="39">
        <v>0</v>
      </c>
      <c r="R3919" s="39">
        <v>0</v>
      </c>
      <c r="S3919" s="39">
        <v>0</v>
      </c>
      <c r="T3919" s="39">
        <v>0</v>
      </c>
      <c r="U3919" s="39">
        <v>0</v>
      </c>
      <c r="V3919" s="39">
        <v>0</v>
      </c>
    </row>
    <row r="3920" spans="1:22" x14ac:dyDescent="0.3">
      <c r="A3920" s="22">
        <f>VLOOKUP(lex_jul_2014[[#This Row],[Locationid]],[1]LibPAS_data!$A$2:$D$264,4,FALSE)</f>
        <v>174482</v>
      </c>
      <c r="B3920" s="10" t="str">
        <f>TEXT(C3920,"yyyy")&amp;"-"&amp;"Q"&amp;LOOKUP(MONTH(C3920),{1,4,7,10},{1,2,3,4})</f>
        <v>2017-Q2</v>
      </c>
      <c r="C3920" s="19">
        <v>42826</v>
      </c>
      <c r="D3920" s="7">
        <f>YEAR(DATE(YEAR(lex_jul_2014[[#This Row],[Date]]),MONTH(lex_jul_2014[[#This Row],[Date]])+6,1))</f>
        <v>2017</v>
      </c>
      <c r="E3920" s="39" t="str">
        <f>TEXT(lex_jul_2014[[#This Row],[Date]],"YYYY")</f>
        <v>2017</v>
      </c>
      <c r="F3920" s="39" t="str">
        <f>TEXT(lex_jul_2014[[#This Row],[Date]],"MMM")</f>
        <v>Apr</v>
      </c>
      <c r="G3920" s="28" t="str">
        <f>VLOOKUP(K3920,[1]LibPAS_data!$A$2:$C$600,3,FALSE)</f>
        <v>Maricopa</v>
      </c>
      <c r="H3920" s="7">
        <v>14315</v>
      </c>
      <c r="I3920" s="39" t="s">
        <v>101</v>
      </c>
      <c r="J3920" s="28" t="str">
        <f>VLOOKUP(K3920,[1]LibPAS_data!$A$2:$C$601,2,FALSE)</f>
        <v>Scottsdale Public Library</v>
      </c>
      <c r="K3920" s="13" t="s">
        <v>239</v>
      </c>
      <c r="M3920" s="39" t="s">
        <v>266</v>
      </c>
      <c r="N3920" s="39"/>
      <c r="O3920" s="39"/>
      <c r="P3920" s="39">
        <v>9</v>
      </c>
      <c r="Q3920" s="39">
        <v>4</v>
      </c>
      <c r="R3920" s="39">
        <v>37</v>
      </c>
      <c r="S3920" s="39">
        <v>1</v>
      </c>
      <c r="T3920" s="39">
        <v>1</v>
      </c>
      <c r="U3920" s="39">
        <v>8</v>
      </c>
      <c r="V3920" s="39">
        <v>2</v>
      </c>
    </row>
    <row r="3921" spans="1:22" x14ac:dyDescent="0.3">
      <c r="A3921" s="22">
        <f>VLOOKUP(lex_jul_2014[[#This Row],[Locationid]],[1]LibPAS_data!$A$2:$D$264,4,FALSE)</f>
        <v>11000</v>
      </c>
      <c r="B3921" s="10" t="str">
        <f>TEXT(C3921,"yyyy")&amp;"-"&amp;"Q"&amp;LOOKUP(MONTH(C3921),{1,4,7,10},{1,2,3,4})</f>
        <v>2017-Q2</v>
      </c>
      <c r="C3921" s="19">
        <v>42826</v>
      </c>
      <c r="D3921" s="7">
        <f>YEAR(DATE(YEAR(lex_jul_2014[[#This Row],[Date]]),MONTH(lex_jul_2014[[#This Row],[Date]])+6,1))</f>
        <v>2017</v>
      </c>
      <c r="E3921" s="39" t="str">
        <f>TEXT(lex_jul_2014[[#This Row],[Date]],"YYYY")</f>
        <v>2017</v>
      </c>
      <c r="F3921" s="39" t="str">
        <f>TEXT(lex_jul_2014[[#This Row],[Date]],"MMM")</f>
        <v>Apr</v>
      </c>
      <c r="G3921" s="28" t="str">
        <f>VLOOKUP(K3921,[1]LibPAS_data!$A$2:$C$600,3,FALSE)</f>
        <v>Yavapai</v>
      </c>
      <c r="H3921" s="7">
        <v>14525</v>
      </c>
      <c r="I3921" s="39" t="s">
        <v>49</v>
      </c>
      <c r="J3921" s="28" t="str">
        <f>VLOOKUP(K3921,[1]LibPAS_data!$A$2:$C$601,2,FALSE)</f>
        <v>Sedona Public Library</v>
      </c>
      <c r="K3921" s="11" t="s">
        <v>240</v>
      </c>
      <c r="M3921" s="39" t="s">
        <v>266</v>
      </c>
      <c r="N3921" s="39"/>
      <c r="O3921" s="39"/>
      <c r="P3921" s="39">
        <v>0</v>
      </c>
      <c r="Q3921" s="39">
        <v>0</v>
      </c>
      <c r="R3921" s="39">
        <v>0</v>
      </c>
      <c r="S3921" s="39">
        <v>0</v>
      </c>
      <c r="T3921" s="39">
        <v>0</v>
      </c>
      <c r="U3921" s="39">
        <v>0</v>
      </c>
      <c r="V3921" s="39">
        <v>0</v>
      </c>
    </row>
    <row r="3922" spans="1:22" x14ac:dyDescent="0.3">
      <c r="A3922" s="22" t="e">
        <f>VLOOKUP(lex_jul_2014[[#This Row],[Locationid]],[1]LibPAS_data!$A$2:$D$264,4,FALSE)</f>
        <v>#N/A</v>
      </c>
      <c r="B3922" s="10" t="str">
        <f>TEXT(C3922,"yyyy")&amp;"-"&amp;"Q"&amp;LOOKUP(MONTH(C3922),{1,4,7,10},{1,2,3,4})</f>
        <v>2017-Q2</v>
      </c>
      <c r="C3922" s="19">
        <v>42826</v>
      </c>
      <c r="D3922" s="7">
        <f>YEAR(DATE(YEAR(lex_jul_2014[[#This Row],[Date]]),MONTH(lex_jul_2014[[#This Row],[Date]])+6,1))</f>
        <v>2017</v>
      </c>
      <c r="E3922" s="39" t="str">
        <f>TEXT(lex_jul_2014[[#This Row],[Date]],"YYYY")</f>
        <v>2017</v>
      </c>
      <c r="F3922" s="39" t="str">
        <f>TEXT(lex_jul_2014[[#This Row],[Date]],"MMM")</f>
        <v>Apr</v>
      </c>
      <c r="G3922" s="28" t="str">
        <f>VLOOKUP(K3922,[1]LibPAS_data!$A$2:$C$600,3,FALSE)</f>
        <v>Yavapai</v>
      </c>
      <c r="H3922" s="7">
        <v>14550</v>
      </c>
      <c r="I3922" s="39" t="s">
        <v>50</v>
      </c>
      <c r="J3922" s="28" t="str">
        <f>VLOOKUP(K3922,[1]LibPAS_data!$A$2:$C$601,2,FALSE)</f>
        <v>Seligman Public Library</v>
      </c>
      <c r="K3922" s="13" t="s">
        <v>241</v>
      </c>
      <c r="M3922" s="39" t="s">
        <v>266</v>
      </c>
      <c r="N3922" s="39"/>
      <c r="O3922" s="39"/>
      <c r="P3922" s="39">
        <v>0</v>
      </c>
      <c r="Q3922" s="39">
        <v>0</v>
      </c>
      <c r="R3922" s="39">
        <v>0</v>
      </c>
      <c r="S3922" s="39">
        <v>0</v>
      </c>
      <c r="T3922" s="39">
        <v>0</v>
      </c>
      <c r="U3922" s="39">
        <v>0</v>
      </c>
      <c r="V3922" s="39">
        <v>0</v>
      </c>
    </row>
    <row r="3923" spans="1:22" x14ac:dyDescent="0.3">
      <c r="A3923" s="22">
        <f>VLOOKUP(lex_jul_2014[[#This Row],[Locationid]],[1]LibPAS_data!$A$2:$D$264,4,FALSE)</f>
        <v>8021</v>
      </c>
      <c r="B3923" s="10" t="str">
        <f>TEXT(C3923,"yyyy")&amp;"-"&amp;"Q"&amp;LOOKUP(MONTH(C3923),{1,4,7,10},{1,2,3,4})</f>
        <v>2017-Q2</v>
      </c>
      <c r="C3923" s="19">
        <v>42826</v>
      </c>
      <c r="D3923" s="7">
        <f>YEAR(DATE(YEAR(lex_jul_2014[[#This Row],[Date]]),MONTH(lex_jul_2014[[#This Row],[Date]])+6,1))</f>
        <v>2017</v>
      </c>
      <c r="E3923" s="39" t="str">
        <f>TEXT(lex_jul_2014[[#This Row],[Date]],"YYYY")</f>
        <v>2017</v>
      </c>
      <c r="F3923" s="39" t="str">
        <f>TEXT(lex_jul_2014[[#This Row],[Date]],"MMM")</f>
        <v>Apr</v>
      </c>
      <c r="G3923" s="28" t="str">
        <f>VLOOKUP(K3923,[1]LibPAS_data!$A$2:$C$600,3,FALSE)</f>
        <v>Navajo</v>
      </c>
      <c r="H3923" s="7">
        <v>14503</v>
      </c>
      <c r="I3923" s="39" t="s">
        <v>130</v>
      </c>
      <c r="J3923" s="28" t="str">
        <f>VLOOKUP(K3923,[1]LibPAS_data!$A$2:$C$601,2,FALSE)</f>
        <v>Show Low Public Library</v>
      </c>
      <c r="K3923" s="11" t="s">
        <v>242</v>
      </c>
      <c r="M3923" s="39" t="s">
        <v>266</v>
      </c>
      <c r="N3923" s="39"/>
      <c r="O3923" s="39"/>
      <c r="P3923" s="39">
        <v>0</v>
      </c>
      <c r="Q3923" s="39">
        <v>0</v>
      </c>
      <c r="R3923" s="39">
        <v>0</v>
      </c>
      <c r="S3923" s="39">
        <v>0</v>
      </c>
      <c r="T3923" s="39">
        <v>0</v>
      </c>
      <c r="U3923" s="39">
        <v>0</v>
      </c>
      <c r="V3923" s="39">
        <v>0</v>
      </c>
    </row>
    <row r="3924" spans="1:22" x14ac:dyDescent="0.3">
      <c r="A3924" s="22">
        <f>VLOOKUP(lex_jul_2014[[#This Row],[Locationid]],[1]LibPAS_data!$A$2:$D$264,4,FALSE)</f>
        <v>32811</v>
      </c>
      <c r="B3924" s="10" t="str">
        <f>TEXT(C3924,"yyyy")&amp;"-"&amp;"Q"&amp;LOOKUP(MONTH(C3924),{1,4,7,10},{1,2,3,4})</f>
        <v>2017-Q2</v>
      </c>
      <c r="C3924" s="19">
        <v>42826</v>
      </c>
      <c r="D3924" s="7">
        <f>YEAR(DATE(YEAR(lex_jul_2014[[#This Row],[Date]]),MONTH(lex_jul_2014[[#This Row],[Date]])+6,1))</f>
        <v>2017</v>
      </c>
      <c r="E3924" s="39" t="str">
        <f>TEXT(lex_jul_2014[[#This Row],[Date]],"YYYY")</f>
        <v>2017</v>
      </c>
      <c r="F3924" s="39" t="str">
        <f>TEXT(lex_jul_2014[[#This Row],[Date]],"MMM")</f>
        <v>Apr</v>
      </c>
      <c r="G3924" s="28" t="str">
        <f>VLOOKUP(K3924,[1]LibPAS_data!$A$2:$C$600,3,FALSE)</f>
        <v>Cochise</v>
      </c>
      <c r="H3924" s="7">
        <v>14450</v>
      </c>
      <c r="I3924" s="39" t="s">
        <v>75</v>
      </c>
      <c r="J3924" s="28" t="str">
        <f>VLOOKUP(K3924,[1]LibPAS_data!$A$2:$C$601,2,FALSE)</f>
        <v>Sierra Vista Public Library</v>
      </c>
      <c r="K3924" s="13" t="s">
        <v>243</v>
      </c>
      <c r="M3924" s="39" t="s">
        <v>266</v>
      </c>
      <c r="N3924" s="39"/>
      <c r="O3924" s="39"/>
      <c r="P3924" s="39">
        <v>0</v>
      </c>
      <c r="Q3924" s="39">
        <v>0</v>
      </c>
      <c r="R3924" s="39">
        <v>0</v>
      </c>
      <c r="S3924" s="39">
        <v>0</v>
      </c>
      <c r="T3924" s="39">
        <v>0</v>
      </c>
      <c r="U3924" s="39">
        <v>0</v>
      </c>
      <c r="V3924" s="39">
        <v>0</v>
      </c>
    </row>
    <row r="3925" spans="1:22" x14ac:dyDescent="0.3">
      <c r="A3925" s="22">
        <f>VLOOKUP(lex_jul_2014[[#This Row],[Locationid]],[1]LibPAS_data!$A$2:$D$264,4,FALSE)</f>
        <v>6435</v>
      </c>
      <c r="B3925" s="10" t="str">
        <f>TEXT(C3925,"yyyy")&amp;"-"&amp;"Q"&amp;LOOKUP(MONTH(C3925),{1,4,7,10},{1,2,3,4})</f>
        <v>2017-Q2</v>
      </c>
      <c r="C3925" s="19">
        <v>42826</v>
      </c>
      <c r="D3925" s="7">
        <f>YEAR(DATE(YEAR(lex_jul_2014[[#This Row],[Date]]),MONTH(lex_jul_2014[[#This Row],[Date]])+6,1))</f>
        <v>2017</v>
      </c>
      <c r="E3925" s="39" t="str">
        <f>TEXT(lex_jul_2014[[#This Row],[Date]],"YYYY")</f>
        <v>2017</v>
      </c>
      <c r="F3925" s="39" t="str">
        <f>TEXT(lex_jul_2014[[#This Row],[Date]],"MMM")</f>
        <v>Apr</v>
      </c>
      <c r="G3925" s="28" t="str">
        <f>VLOOKUP(K3925,[1]LibPAS_data!$A$2:$C$600,3,FALSE)</f>
        <v>Navajo</v>
      </c>
      <c r="H3925" s="7">
        <v>14504</v>
      </c>
      <c r="I3925" s="39" t="s">
        <v>120</v>
      </c>
      <c r="J3925" s="28" t="str">
        <f>VLOOKUP(K3925,[1]LibPAS_data!$A$2:$C$601,2,FALSE)</f>
        <v>Snowflake-Taylor Public Library</v>
      </c>
      <c r="K3925" s="11" t="s">
        <v>244</v>
      </c>
      <c r="M3925" s="39" t="s">
        <v>266</v>
      </c>
      <c r="N3925" s="39"/>
      <c r="O3925" s="39"/>
      <c r="P3925" s="39">
        <v>0</v>
      </c>
      <c r="Q3925" s="39">
        <v>0</v>
      </c>
      <c r="R3925" s="39">
        <v>0</v>
      </c>
      <c r="S3925" s="39">
        <v>0</v>
      </c>
      <c r="T3925" s="39">
        <v>0</v>
      </c>
      <c r="U3925" s="39">
        <v>0</v>
      </c>
      <c r="V3925" s="39">
        <v>0</v>
      </c>
    </row>
    <row r="3926" spans="1:22" x14ac:dyDescent="0.3">
      <c r="A3926" s="22">
        <f>VLOOKUP(lex_jul_2014[[#This Row],[Locationid]],[1]LibPAS_data!$A$2:$D$264,4,FALSE)</f>
        <v>2616</v>
      </c>
      <c r="B3926" s="10" t="str">
        <f>TEXT(C3926,"yyyy")&amp;"-"&amp;"Q"&amp;LOOKUP(MONTH(C3926),{1,4,7,10},{1,2,3,4})</f>
        <v>2017-Q2</v>
      </c>
      <c r="C3926" s="19">
        <v>42826</v>
      </c>
      <c r="D3926" s="7">
        <f>YEAR(DATE(YEAR(lex_jul_2014[[#This Row],[Date]]),MONTH(lex_jul_2014[[#This Row],[Date]])+6,1))</f>
        <v>2017</v>
      </c>
      <c r="E3926" s="39" t="str">
        <f>TEXT(lex_jul_2014[[#This Row],[Date]],"YYYY")</f>
        <v>2017</v>
      </c>
      <c r="F3926" s="39" t="str">
        <f>TEXT(lex_jul_2014[[#This Row],[Date]],"MMM")</f>
        <v>Apr</v>
      </c>
      <c r="G3926" s="28" t="str">
        <f>VLOOKUP(K3926,[1]LibPAS_data!$A$2:$C$600,3,FALSE)</f>
        <v>Pinal</v>
      </c>
      <c r="H3926" s="7">
        <v>13844</v>
      </c>
      <c r="I3926" s="39" t="s">
        <v>27</v>
      </c>
      <c r="J3926" s="28" t="str">
        <f>VLOOKUP(K3926,[1]LibPAS_data!$A$2:$C$601,2,FALSE)</f>
        <v>Superior Public Library</v>
      </c>
      <c r="K3926" s="13" t="s">
        <v>245</v>
      </c>
      <c r="M3926" s="39" t="s">
        <v>266</v>
      </c>
      <c r="N3926" s="39"/>
      <c r="O3926" s="39"/>
      <c r="P3926" s="39">
        <v>0</v>
      </c>
      <c r="Q3926" s="39">
        <v>0</v>
      </c>
      <c r="R3926" s="39">
        <v>0</v>
      </c>
      <c r="S3926" s="39">
        <v>0</v>
      </c>
      <c r="T3926" s="39">
        <v>0</v>
      </c>
      <c r="U3926" s="39">
        <v>0</v>
      </c>
      <c r="V3926" s="39">
        <v>0</v>
      </c>
    </row>
    <row r="3927" spans="1:22" x14ac:dyDescent="0.3">
      <c r="A3927" s="22">
        <f>VLOOKUP(lex_jul_2014[[#This Row],[Locationid]],[1]LibPAS_data!$A$2:$D$264,4,FALSE)</f>
        <v>140708</v>
      </c>
      <c r="B3927" s="10" t="str">
        <f>TEXT(C3927,"yyyy")&amp;"-"&amp;"Q"&amp;LOOKUP(MONTH(C3927),{1,4,7,10},{1,2,3,4})</f>
        <v>2017-Q2</v>
      </c>
      <c r="C3927" s="19">
        <v>42826</v>
      </c>
      <c r="D3927" s="7">
        <f>YEAR(DATE(YEAR(lex_jul_2014[[#This Row],[Date]]),MONTH(lex_jul_2014[[#This Row],[Date]])+6,1))</f>
        <v>2017</v>
      </c>
      <c r="E3927" s="39" t="str">
        <f>TEXT(lex_jul_2014[[#This Row],[Date]],"YYYY")</f>
        <v>2017</v>
      </c>
      <c r="F3927" s="39" t="str">
        <f>TEXT(lex_jul_2014[[#This Row],[Date]],"MMM")</f>
        <v>Apr</v>
      </c>
      <c r="G3927" s="28" t="str">
        <f>VLOOKUP(K3927,[1]LibPAS_data!$A$2:$C$600,3,FALSE)</f>
        <v>Maricopa</v>
      </c>
      <c r="H3927" s="7">
        <v>5355</v>
      </c>
      <c r="I3927" s="39" t="s">
        <v>108</v>
      </c>
      <c r="J3927" s="28" t="str">
        <f>VLOOKUP(K3927,[1]LibPAS_data!$A$2:$C$601,2,FALSE)</f>
        <v>Tempe Public Library</v>
      </c>
      <c r="K3927" s="11" t="s">
        <v>270</v>
      </c>
      <c r="M3927" s="39" t="s">
        <v>266</v>
      </c>
      <c r="N3927" s="39"/>
      <c r="O3927" s="39"/>
      <c r="P3927" s="39">
        <v>3</v>
      </c>
      <c r="Q3927" s="39">
        <v>1</v>
      </c>
      <c r="R3927" s="39">
        <v>9</v>
      </c>
      <c r="S3927" s="39">
        <v>3</v>
      </c>
      <c r="T3927" s="39">
        <v>3</v>
      </c>
      <c r="U3927" s="39">
        <v>0</v>
      </c>
      <c r="V3927" s="39">
        <v>0</v>
      </c>
    </row>
    <row r="3928" spans="1:22" x14ac:dyDescent="0.3">
      <c r="A3928" s="22" t="str">
        <f>VLOOKUP(lex_jul_2014[[#This Row],[Locationid]],[1]LibPAS_data!$A$2:$D$264,4,FALSE)</f>
        <v>N/A</v>
      </c>
      <c r="B3928" s="10" t="str">
        <f>TEXT(C3928,"yyyy")&amp;"-"&amp;"Q"&amp;LOOKUP(MONTH(C3928),{1,4,7,10},{1,2,3,4})</f>
        <v>2017-Q2</v>
      </c>
      <c r="C3928" s="19">
        <v>42826</v>
      </c>
      <c r="D3928" s="7">
        <f>YEAR(DATE(YEAR(lex_jul_2014[[#This Row],[Date]]),MONTH(lex_jul_2014[[#This Row],[Date]])+6,1))</f>
        <v>2017</v>
      </c>
      <c r="E3928" s="39" t="str">
        <f>TEXT(lex_jul_2014[[#This Row],[Date]],"YYYY")</f>
        <v>2017</v>
      </c>
      <c r="F3928" s="39" t="str">
        <f>TEXT(lex_jul_2014[[#This Row],[Date]],"MMM")</f>
        <v>Apr</v>
      </c>
      <c r="G3928" s="28" t="str">
        <f>VLOOKUP(K3928,[1]LibPAS_data!$A$2:$C$600,3,FALSE)</f>
        <v>Mohave</v>
      </c>
      <c r="H3928" s="7">
        <v>14491</v>
      </c>
      <c r="I3928" s="39" t="s">
        <v>32</v>
      </c>
      <c r="J3928" s="28" t="str">
        <f>VLOOKUP(K3928,[1]LibPAS_data!$A$2:$C$601,2,FALSE)</f>
        <v>The Edward McElwain Memorial Lib</v>
      </c>
      <c r="K3928" s="13" t="s">
        <v>246</v>
      </c>
      <c r="M3928" s="39" t="s">
        <v>266</v>
      </c>
      <c r="N3928" s="39"/>
      <c r="O3928" s="39"/>
      <c r="P3928" s="39">
        <v>0</v>
      </c>
      <c r="Q3928" s="39">
        <v>0</v>
      </c>
      <c r="R3928" s="39">
        <v>0</v>
      </c>
      <c r="S3928" s="39">
        <v>0</v>
      </c>
      <c r="T3928" s="39">
        <v>0</v>
      </c>
      <c r="U3928" s="39">
        <v>0</v>
      </c>
      <c r="V3928" s="39">
        <v>0</v>
      </c>
    </row>
    <row r="3929" spans="1:22" x14ac:dyDescent="0.3">
      <c r="A3929" s="22">
        <f>VLOOKUP(lex_jul_2014[[#This Row],[Locationid]],[1]LibPAS_data!$A$2:$D$264,4,FALSE)</f>
        <v>4415</v>
      </c>
      <c r="B3929" s="10" t="str">
        <f>TEXT(C3929,"yyyy")&amp;"-"&amp;"Q"&amp;LOOKUP(MONTH(C3929),{1,4,7,10},{1,2,3,4})</f>
        <v>2017-Q2</v>
      </c>
      <c r="C3929" s="19">
        <v>42826</v>
      </c>
      <c r="D3929" s="7">
        <f>YEAR(DATE(YEAR(lex_jul_2014[[#This Row],[Date]]),MONTH(lex_jul_2014[[#This Row],[Date]])+6,1))</f>
        <v>2017</v>
      </c>
      <c r="E3929" s="39" t="str">
        <f>TEXT(lex_jul_2014[[#This Row],[Date]],"YYYY")</f>
        <v>2017</v>
      </c>
      <c r="F3929" s="39" t="str">
        <f>TEXT(lex_jul_2014[[#This Row],[Date]],"MMM")</f>
        <v>Apr</v>
      </c>
      <c r="G3929" s="28" t="str">
        <f>VLOOKUP(K3929,[1]LibPAS_data!$A$2:$C$600,3,FALSE)</f>
        <v>Maricopa</v>
      </c>
      <c r="H3929" s="7">
        <v>14485</v>
      </c>
      <c r="I3929" s="39" t="s">
        <v>104</v>
      </c>
      <c r="J3929" s="28" t="str">
        <f>VLOOKUP(K3929,[1]LibPAS_data!$A$2:$C$601,2,FALSE)</f>
        <v>Tolleson Public Library</v>
      </c>
      <c r="K3929" s="11" t="s">
        <v>247</v>
      </c>
      <c r="M3929" s="39" t="s">
        <v>266</v>
      </c>
      <c r="N3929" s="39"/>
      <c r="O3929" s="39"/>
      <c r="P3929" s="39">
        <v>0</v>
      </c>
      <c r="Q3929" s="39">
        <v>0</v>
      </c>
      <c r="R3929" s="39">
        <v>0</v>
      </c>
      <c r="S3929" s="39">
        <v>0</v>
      </c>
      <c r="T3929" s="39">
        <v>0</v>
      </c>
      <c r="U3929" s="39">
        <v>0</v>
      </c>
      <c r="V3929" s="39">
        <v>0</v>
      </c>
    </row>
    <row r="3930" spans="1:22" x14ac:dyDescent="0.3">
      <c r="A3930" s="22">
        <f>VLOOKUP(lex_jul_2014[[#This Row],[Locationid]],[1]LibPAS_data!$A$2:$D$264,4,FALSE)</f>
        <v>1184</v>
      </c>
      <c r="B3930" s="10" t="str">
        <f>TEXT(C3930,"yyyy")&amp;"-"&amp;"Q"&amp;LOOKUP(MONTH(C3930),{1,4,7,10},{1,2,3,4})</f>
        <v>2017-Q2</v>
      </c>
      <c r="C3930" s="19">
        <v>42826</v>
      </c>
      <c r="D3930" s="7">
        <f>YEAR(DATE(YEAR(lex_jul_2014[[#This Row],[Date]]),MONTH(lex_jul_2014[[#This Row],[Date]])+6,1))</f>
        <v>2017</v>
      </c>
      <c r="E3930" s="39" t="str">
        <f>TEXT(lex_jul_2014[[#This Row],[Date]],"YYYY")</f>
        <v>2017</v>
      </c>
      <c r="F3930" s="39" t="str">
        <f>TEXT(lex_jul_2014[[#This Row],[Date]],"MMM")</f>
        <v>Apr</v>
      </c>
      <c r="G3930" s="28" t="str">
        <f>VLOOKUP(K3930,[1]LibPAS_data!$A$2:$C$600,3,FALSE)</f>
        <v>Cochise</v>
      </c>
      <c r="H3930" s="7">
        <v>14451</v>
      </c>
      <c r="I3930" s="39" t="s">
        <v>77</v>
      </c>
      <c r="J3930" s="28" t="str">
        <f>VLOOKUP(K3930,[1]LibPAS_data!$A$2:$C$601,2,FALSE)</f>
        <v>Tombstone City Library</v>
      </c>
      <c r="K3930" s="13" t="s">
        <v>248</v>
      </c>
      <c r="M3930" s="39" t="s">
        <v>266</v>
      </c>
      <c r="N3930" s="39"/>
      <c r="O3930" s="39"/>
      <c r="P3930" s="39">
        <v>0</v>
      </c>
      <c r="Q3930" s="39">
        <v>0</v>
      </c>
      <c r="R3930" s="39">
        <v>0</v>
      </c>
      <c r="S3930" s="39">
        <v>0</v>
      </c>
      <c r="T3930" s="39">
        <v>0</v>
      </c>
      <c r="U3930" s="39">
        <v>0</v>
      </c>
      <c r="V3930" s="39">
        <v>0</v>
      </c>
    </row>
    <row r="3931" spans="1:22" x14ac:dyDescent="0.3">
      <c r="A3931" s="22">
        <f>VLOOKUP(lex_jul_2014[[#This Row],[Locationid]],[1]LibPAS_data!$A$2:$D$264,4,FALSE)</f>
        <v>2341</v>
      </c>
      <c r="B3931" s="10" t="str">
        <f>TEXT(C3931,"yyyy")&amp;"-"&amp;"Q"&amp;LOOKUP(MONTH(C3931),{1,4,7,10},{1,2,3,4})</f>
        <v>2017-Q2</v>
      </c>
      <c r="C3931" s="19">
        <v>42826</v>
      </c>
      <c r="D3931" s="7">
        <f>YEAR(DATE(YEAR(lex_jul_2014[[#This Row],[Date]]),MONTH(lex_jul_2014[[#This Row],[Date]])+6,1))</f>
        <v>2017</v>
      </c>
      <c r="E3931" s="39" t="str">
        <f>TEXT(lex_jul_2014[[#This Row],[Date]],"YYYY")</f>
        <v>2017</v>
      </c>
      <c r="F3931" s="39" t="str">
        <f>TEXT(lex_jul_2014[[#This Row],[Date]],"MMM")</f>
        <v>Apr</v>
      </c>
      <c r="G3931" s="28" t="str">
        <f>VLOOKUP(K3931,[1]LibPAS_data!$A$2:$C$600,3,FALSE)</f>
        <v>Gila</v>
      </c>
      <c r="H3931" s="7">
        <v>14463</v>
      </c>
      <c r="I3931" s="39" t="s">
        <v>90</v>
      </c>
      <c r="J3931" s="28" t="str">
        <f>VLOOKUP(K3931,[1]LibPAS_data!$A$2:$C$601,2,FALSE)</f>
        <v>Tonto Basin Public</v>
      </c>
      <c r="K3931" s="11" t="s">
        <v>249</v>
      </c>
      <c r="M3931" s="39" t="s">
        <v>266</v>
      </c>
      <c r="N3931" s="39"/>
      <c r="O3931" s="39"/>
      <c r="P3931" s="39">
        <v>0</v>
      </c>
      <c r="Q3931" s="39">
        <v>0</v>
      </c>
      <c r="R3931" s="39">
        <v>0</v>
      </c>
      <c r="S3931" s="39">
        <v>0</v>
      </c>
      <c r="T3931" s="39">
        <v>0</v>
      </c>
      <c r="U3931" s="39">
        <v>0</v>
      </c>
      <c r="V3931" s="39">
        <v>0</v>
      </c>
    </row>
    <row r="3932" spans="1:22" x14ac:dyDescent="0.3">
      <c r="A3932" s="22" t="e">
        <f>VLOOKUP(lex_jul_2014[[#This Row],[Locationid]],[1]LibPAS_data!$A$2:$D$264,4,FALSE)</f>
        <v>#N/A</v>
      </c>
      <c r="B3932" s="10" t="str">
        <f>TEXT(C3932,"yyyy")&amp;"-"&amp;"Q"&amp;LOOKUP(MONTH(C3932),{1,4,7,10},{1,2,3,4})</f>
        <v>2017-Q2</v>
      </c>
      <c r="C3932" s="19">
        <v>42826</v>
      </c>
      <c r="D3932" s="7">
        <f>YEAR(DATE(YEAR(lex_jul_2014[[#This Row],[Date]]),MONTH(lex_jul_2014[[#This Row],[Date]])+6,1))</f>
        <v>2017</v>
      </c>
      <c r="E3932" s="39" t="str">
        <f>TEXT(lex_jul_2014[[#This Row],[Date]],"YYYY")</f>
        <v>2017</v>
      </c>
      <c r="F3932" s="39" t="str">
        <f>TEXT(lex_jul_2014[[#This Row],[Date]],"MMM")</f>
        <v>Apr</v>
      </c>
      <c r="G3932" s="28" t="str">
        <f>VLOOKUP(K3932,[1]LibPAS_data!$A$2:$C$600,3,FALSE)</f>
        <v>Coconino</v>
      </c>
      <c r="H3932" s="7">
        <v>14457</v>
      </c>
      <c r="I3932" s="39" t="s">
        <v>68</v>
      </c>
      <c r="J3932" s="28" t="str">
        <f>VLOOKUP(K3932,[1]LibPAS_data!$A$2:$C$601,2,FALSE)</f>
        <v>Tuba City Public Library</v>
      </c>
      <c r="K3932" s="13" t="s">
        <v>250</v>
      </c>
      <c r="M3932" s="39" t="s">
        <v>266</v>
      </c>
      <c r="N3932" s="39"/>
      <c r="O3932" s="39"/>
      <c r="P3932" s="39">
        <v>0</v>
      </c>
      <c r="Q3932" s="39">
        <v>0</v>
      </c>
      <c r="R3932" s="39">
        <v>0</v>
      </c>
      <c r="S3932" s="39">
        <v>0</v>
      </c>
      <c r="T3932" s="39">
        <v>0</v>
      </c>
      <c r="U3932" s="39">
        <v>0</v>
      </c>
      <c r="V3932" s="39">
        <v>0</v>
      </c>
    </row>
    <row r="3933" spans="1:22" x14ac:dyDescent="0.3">
      <c r="A3933" s="22">
        <f>VLOOKUP(lex_jul_2014[[#This Row],[Locationid]],[1]LibPAS_data!$A$2:$D$264,4,FALSE)</f>
        <v>1843</v>
      </c>
      <c r="B3933" s="10" t="str">
        <f>TEXT(C3933,"yyyy")&amp;"-"&amp;"Q"&amp;LOOKUP(MONTH(C3933),{1,4,7,10},{1,2,3,4})</f>
        <v>2017-Q2</v>
      </c>
      <c r="C3933" s="19">
        <v>42826</v>
      </c>
      <c r="D3933" s="7">
        <f>YEAR(DATE(YEAR(lex_jul_2014[[#This Row],[Date]]),MONTH(lex_jul_2014[[#This Row],[Date]])+6,1))</f>
        <v>2017</v>
      </c>
      <c r="E3933" s="39" t="str">
        <f>TEXT(lex_jul_2014[[#This Row],[Date]],"YYYY")</f>
        <v>2017</v>
      </c>
      <c r="F3933" s="39" t="str">
        <f>TEXT(lex_jul_2014[[#This Row],[Date]],"MMM")</f>
        <v>Apr</v>
      </c>
      <c r="G3933" s="28" t="str">
        <f>VLOOKUP(K3933,[1]LibPAS_data!$A$2:$C$600,3,FALSE)</f>
        <v>Pima</v>
      </c>
      <c r="H3933" s="7">
        <v>14512</v>
      </c>
      <c r="I3933" s="39" t="s">
        <v>134</v>
      </c>
      <c r="J3933" s="28" t="str">
        <f>VLOOKUP(K3933,[1]LibPAS_data!$A$2:$C$601,2,FALSE)</f>
        <v>Venito Garcia Library</v>
      </c>
      <c r="K3933" s="11" t="s">
        <v>251</v>
      </c>
      <c r="M3933" s="39" t="s">
        <v>266</v>
      </c>
      <c r="N3933" s="39"/>
      <c r="O3933" s="39"/>
      <c r="P3933" s="39">
        <v>0</v>
      </c>
      <c r="Q3933" s="39">
        <v>0</v>
      </c>
      <c r="R3933" s="39">
        <v>0</v>
      </c>
      <c r="S3933" s="39">
        <v>0</v>
      </c>
      <c r="T3933" s="39">
        <v>0</v>
      </c>
      <c r="U3933" s="39">
        <v>0</v>
      </c>
      <c r="V3933" s="39">
        <v>0</v>
      </c>
    </row>
    <row r="3934" spans="1:22" x14ac:dyDescent="0.3">
      <c r="A3934" s="22" t="e">
        <f>VLOOKUP(lex_jul_2014[[#This Row],[Locationid]],[1]LibPAS_data!$A$2:$D$264,4,FALSE)</f>
        <v>#N/A</v>
      </c>
      <c r="B3934" s="10" t="str">
        <f>TEXT(C3934,"yyyy")&amp;"-"&amp;"Q"&amp;LOOKUP(MONTH(C3934),{1,4,7,10},{1,2,3,4})</f>
        <v>2017-Q2</v>
      </c>
      <c r="C3934" s="19">
        <v>42826</v>
      </c>
      <c r="D3934" s="7">
        <f>YEAR(DATE(YEAR(lex_jul_2014[[#This Row],[Date]]),MONTH(lex_jul_2014[[#This Row],[Date]])+6,1))</f>
        <v>2017</v>
      </c>
      <c r="E3934" s="39" t="str">
        <f>TEXT(lex_jul_2014[[#This Row],[Date]],"YYYY")</f>
        <v>2017</v>
      </c>
      <c r="F3934" s="39" t="str">
        <f>TEXT(lex_jul_2014[[#This Row],[Date]],"MMM")</f>
        <v>Apr</v>
      </c>
      <c r="G3934" s="28" t="str">
        <f>VLOOKUP(K3934,[1]LibPAS_data!$A$2:$C$600,3,FALSE)</f>
        <v>Pinal</v>
      </c>
      <c r="H3934" s="7">
        <v>14443</v>
      </c>
      <c r="I3934" s="39" t="s">
        <v>21</v>
      </c>
      <c r="J3934" s="28" t="str">
        <f>VLOOKUP(K3934,[1]LibPAS_data!$A$2:$C$601,2,FALSE)</f>
        <v>Vista Grande Library</v>
      </c>
      <c r="K3934" s="13" t="s">
        <v>252</v>
      </c>
      <c r="M3934" s="39" t="s">
        <v>266</v>
      </c>
      <c r="N3934" s="39"/>
      <c r="O3934" s="39"/>
      <c r="P3934" s="39">
        <v>0</v>
      </c>
      <c r="Q3934" s="39">
        <v>0</v>
      </c>
      <c r="R3934" s="39">
        <v>0</v>
      </c>
      <c r="S3934" s="39">
        <v>0</v>
      </c>
      <c r="T3934" s="39">
        <v>0</v>
      </c>
      <c r="U3934" s="39">
        <v>0</v>
      </c>
      <c r="V3934" s="39">
        <v>0</v>
      </c>
    </row>
    <row r="3935" spans="1:22" x14ac:dyDescent="0.3">
      <c r="A3935" s="22" t="str">
        <f>VLOOKUP(lex_jul_2014[[#This Row],[Locationid]],[1]LibPAS_data!$A$2:$D$264,4,FALSE)</f>
        <v>N/A</v>
      </c>
      <c r="B3935" s="10" t="str">
        <f>TEXT(C3935,"yyyy")&amp;"-"&amp;"Q"&amp;LOOKUP(MONTH(C3935),{1,4,7,10},{1,2,3,4})</f>
        <v>2017-Q2</v>
      </c>
      <c r="C3935" s="19">
        <v>42826</v>
      </c>
      <c r="D3935" s="7">
        <f>YEAR(DATE(YEAR(lex_jul_2014[[#This Row],[Date]]),MONTH(lex_jul_2014[[#This Row],[Date]])+6,1))</f>
        <v>2017</v>
      </c>
      <c r="E3935" s="39" t="str">
        <f>TEXT(lex_jul_2014[[#This Row],[Date]],"YYYY")</f>
        <v>2017</v>
      </c>
      <c r="F3935" s="39" t="str">
        <f>TEXT(lex_jul_2014[[#This Row],[Date]],"MMM")</f>
        <v>Apr</v>
      </c>
      <c r="G3935" s="28" t="str">
        <f>VLOOKUP(K3935,[1]LibPAS_data!$A$2:$C$600,3,FALSE)</f>
        <v>Maricopa</v>
      </c>
      <c r="H3935" s="7">
        <v>14481</v>
      </c>
      <c r="I3935" s="39" t="s">
        <v>111</v>
      </c>
      <c r="J3935" s="28" t="str">
        <f>VLOOKUP(K3935,[1]LibPAS_data!$A$2:$C$601,2,FALSE)</f>
        <v>Wickenburg Public Library</v>
      </c>
      <c r="K3935" s="11" t="s">
        <v>253</v>
      </c>
      <c r="M3935" s="39" t="s">
        <v>266</v>
      </c>
      <c r="N3935" s="39"/>
      <c r="O3935" s="39"/>
      <c r="P3935" s="39">
        <v>0</v>
      </c>
      <c r="Q3935" s="39">
        <v>0</v>
      </c>
      <c r="R3935" s="39">
        <v>0</v>
      </c>
      <c r="S3935" s="39">
        <v>0</v>
      </c>
      <c r="T3935" s="39">
        <v>0</v>
      </c>
      <c r="U3935" s="39">
        <v>0</v>
      </c>
      <c r="V3935" s="39">
        <v>0</v>
      </c>
    </row>
    <row r="3936" spans="1:22" x14ac:dyDescent="0.3">
      <c r="A3936" s="22" t="e">
        <f>VLOOKUP(lex_jul_2014[[#This Row],[Locationid]],[1]LibPAS_data!$A$2:$D$264,4,FALSE)</f>
        <v>#N/A</v>
      </c>
      <c r="B3936" s="10" t="str">
        <f>TEXT(C3936,"yyyy")&amp;"-"&amp;"Q"&amp;LOOKUP(MONTH(C3936),{1,4,7,10},{1,2,3,4})</f>
        <v>2017-Q2</v>
      </c>
      <c r="C3936" s="19">
        <v>42826</v>
      </c>
      <c r="D3936" s="7">
        <f>YEAR(DATE(YEAR(lex_jul_2014[[#This Row],[Date]]),MONTH(lex_jul_2014[[#This Row],[Date]])+6,1))</f>
        <v>2017</v>
      </c>
      <c r="E3936" s="39" t="str">
        <f>TEXT(lex_jul_2014[[#This Row],[Date]],"YYYY")</f>
        <v>2017</v>
      </c>
      <c r="F3936" s="39" t="str">
        <f>TEXT(lex_jul_2014[[#This Row],[Date]],"MMM")</f>
        <v>Apr</v>
      </c>
      <c r="G3936" s="28" t="str">
        <f>VLOOKUP(K3936,[1]LibPAS_data!$A$2:$C$600,3,FALSE)</f>
        <v>Yavapai</v>
      </c>
      <c r="H3936" s="7">
        <v>14551</v>
      </c>
      <c r="I3936" s="39" t="s">
        <v>43</v>
      </c>
      <c r="J3936" s="28" t="str">
        <f>VLOOKUP(K3936,[1]LibPAS_data!$A$2:$C$601,2,FALSE)</f>
        <v>Wilhoit Public Library</v>
      </c>
      <c r="K3936" s="13" t="s">
        <v>254</v>
      </c>
      <c r="M3936" s="39" t="s">
        <v>266</v>
      </c>
      <c r="N3936" s="39"/>
      <c r="O3936" s="39"/>
      <c r="P3936" s="39">
        <v>0</v>
      </c>
      <c r="Q3936" s="39">
        <v>0</v>
      </c>
      <c r="R3936" s="39">
        <v>0</v>
      </c>
      <c r="S3936" s="39">
        <v>0</v>
      </c>
      <c r="T3936" s="39">
        <v>0</v>
      </c>
      <c r="U3936" s="39">
        <v>0</v>
      </c>
      <c r="V3936" s="39">
        <v>0</v>
      </c>
    </row>
    <row r="3937" spans="1:22" x14ac:dyDescent="0.3">
      <c r="A3937" s="22" t="str">
        <f>VLOOKUP(lex_jul_2014[[#This Row],[Locationid]],[1]LibPAS_data!$A$2:$D$264,4,FALSE)</f>
        <v>N/A</v>
      </c>
      <c r="B3937" s="10" t="str">
        <f>TEXT(C3937,"yyyy")&amp;"-"&amp;"Q"&amp;LOOKUP(MONTH(C3937),{1,4,7,10},{1,2,3,4})</f>
        <v>2017-Q2</v>
      </c>
      <c r="C3937" s="19">
        <v>42826</v>
      </c>
      <c r="D3937" s="7">
        <f>YEAR(DATE(YEAR(lex_jul_2014[[#This Row],[Date]]),MONTH(lex_jul_2014[[#This Row],[Date]])+6,1))</f>
        <v>2017</v>
      </c>
      <c r="E3937" s="39" t="str">
        <f>TEXT(lex_jul_2014[[#This Row],[Date]],"YYYY")</f>
        <v>2017</v>
      </c>
      <c r="F3937" s="39" t="str">
        <f>TEXT(lex_jul_2014[[#This Row],[Date]],"MMM")</f>
        <v>Apr</v>
      </c>
      <c r="G3937" s="28" t="str">
        <f>VLOOKUP(K3937,[1]LibPAS_data!$A$2:$C$600,3,FALSE)</f>
        <v>Coconino</v>
      </c>
      <c r="H3937" s="7">
        <v>13090</v>
      </c>
      <c r="I3937" s="39" t="s">
        <v>61</v>
      </c>
      <c r="J3937" s="28" t="str">
        <f>VLOOKUP(K3937,[1]LibPAS_data!$A$2:$C$601,2,FALSE)</f>
        <v>Williams Public Library</v>
      </c>
      <c r="K3937" s="11" t="s">
        <v>255</v>
      </c>
      <c r="M3937" s="39" t="s">
        <v>266</v>
      </c>
      <c r="N3937" s="39"/>
      <c r="O3937" s="39"/>
      <c r="P3937" s="39">
        <v>0</v>
      </c>
      <c r="Q3937" s="39">
        <v>0</v>
      </c>
      <c r="R3937" s="39">
        <v>0</v>
      </c>
      <c r="S3937" s="39">
        <v>0</v>
      </c>
      <c r="T3937" s="39">
        <v>0</v>
      </c>
      <c r="U3937" s="39">
        <v>0</v>
      </c>
      <c r="V3937" s="39">
        <v>0</v>
      </c>
    </row>
    <row r="3938" spans="1:22" x14ac:dyDescent="0.3">
      <c r="A3938" s="22">
        <f>VLOOKUP(lex_jul_2014[[#This Row],[Locationid]],[1]LibPAS_data!$A$2:$D$264,4,FALSE)</f>
        <v>3037</v>
      </c>
      <c r="B3938" s="10" t="str">
        <f>TEXT(C3938,"yyyy")&amp;"-"&amp;"Q"&amp;LOOKUP(MONTH(C3938),{1,4,7,10},{1,2,3,4})</f>
        <v>2017-Q2</v>
      </c>
      <c r="C3938" s="19">
        <v>42826</v>
      </c>
      <c r="D3938" s="7">
        <f>YEAR(DATE(YEAR(lex_jul_2014[[#This Row],[Date]]),MONTH(lex_jul_2014[[#This Row],[Date]])+6,1))</f>
        <v>2017</v>
      </c>
      <c r="E3938" s="39" t="str">
        <f>TEXT(lex_jul_2014[[#This Row],[Date]],"YYYY")</f>
        <v>2017</v>
      </c>
      <c r="F3938" s="39" t="str">
        <f>TEXT(lex_jul_2014[[#This Row],[Date]],"MMM")</f>
        <v>Apr</v>
      </c>
      <c r="G3938" s="28" t="str">
        <f>VLOOKUP(K3938,[1]LibPAS_data!$A$2:$C$600,3,FALSE)</f>
        <v>Navajo</v>
      </c>
      <c r="H3938" s="7">
        <v>14505</v>
      </c>
      <c r="I3938" s="39" t="s">
        <v>121</v>
      </c>
      <c r="J3938" s="28" t="str">
        <f>VLOOKUP(K3938,[1]LibPAS_data!$A$2:$C$601,2,FALSE)</f>
        <v>Winslow Public Library</v>
      </c>
      <c r="K3938" s="13" t="s">
        <v>256</v>
      </c>
      <c r="M3938" s="39" t="s">
        <v>266</v>
      </c>
      <c r="N3938" s="39"/>
      <c r="O3938" s="39"/>
      <c r="P3938" s="39">
        <v>0</v>
      </c>
      <c r="Q3938" s="39">
        <v>0</v>
      </c>
      <c r="R3938" s="39">
        <v>0</v>
      </c>
      <c r="S3938" s="39">
        <v>0</v>
      </c>
      <c r="T3938" s="39">
        <v>0</v>
      </c>
      <c r="U3938" s="39">
        <v>0</v>
      </c>
      <c r="V3938" s="39">
        <v>0</v>
      </c>
    </row>
    <row r="3939" spans="1:22" x14ac:dyDescent="0.3">
      <c r="A3939" s="22" t="e">
        <f>VLOOKUP(lex_jul_2014[[#This Row],[Locationid]],[1]LibPAS_data!$A$2:$D$264,4,FALSE)</f>
        <v>#N/A</v>
      </c>
      <c r="B3939" s="10" t="str">
        <f>TEXT(C3939,"yyyy")&amp;"-"&amp;"Q"&amp;LOOKUP(MONTH(C3939),{1,4,7,10},{1,2,3,4})</f>
        <v>2017-Q2</v>
      </c>
      <c r="C3939" s="19">
        <v>42826</v>
      </c>
      <c r="D3939" s="7">
        <f>YEAR(DATE(YEAR(lex_jul_2014[[#This Row],[Date]]),MONTH(lex_jul_2014[[#This Row],[Date]])+6,1))</f>
        <v>2017</v>
      </c>
      <c r="E3939" s="39" t="str">
        <f>TEXT(lex_jul_2014[[#This Row],[Date]],"YYYY")</f>
        <v>2017</v>
      </c>
      <c r="F3939" s="39" t="str">
        <f>TEXT(lex_jul_2014[[#This Row],[Date]],"MMM")</f>
        <v>Apr</v>
      </c>
      <c r="G3939" s="28" t="str">
        <f>VLOOKUP(K3939,[1]LibPAS_data!$A$2:$C$600,3,FALSE)</f>
        <v>Navajo</v>
      </c>
      <c r="H3939" s="7">
        <v>14506</v>
      </c>
      <c r="I3939" s="39" t="s">
        <v>122</v>
      </c>
      <c r="J3939" s="28" t="str">
        <f>VLOOKUP(K3939,[1]LibPAS_data!$A$2:$C$601,2,FALSE)</f>
        <v>Woodruff Community Library</v>
      </c>
      <c r="K3939" s="11" t="s">
        <v>257</v>
      </c>
      <c r="M3939" s="39" t="s">
        <v>266</v>
      </c>
      <c r="N3939" s="39"/>
      <c r="O3939" s="39"/>
      <c r="P3939" s="39">
        <v>0</v>
      </c>
      <c r="Q3939" s="39">
        <v>0</v>
      </c>
      <c r="R3939" s="39">
        <v>0</v>
      </c>
      <c r="S3939" s="39">
        <v>0</v>
      </c>
      <c r="T3939" s="39">
        <v>0</v>
      </c>
      <c r="U3939" s="39">
        <v>0</v>
      </c>
      <c r="V3939" s="39">
        <v>0</v>
      </c>
    </row>
    <row r="3940" spans="1:22" x14ac:dyDescent="0.3">
      <c r="A3940" s="22" t="e">
        <f>VLOOKUP(lex_jul_2014[[#This Row],[Locationid]],[1]LibPAS_data!$A$2:$D$264,4,FALSE)</f>
        <v>#N/A</v>
      </c>
      <c r="B3940" s="10" t="str">
        <f>TEXT(C3940,"yyyy")&amp;"-"&amp;"Q"&amp;LOOKUP(MONTH(C3940),{1,4,7,10},{1,2,3,4})</f>
        <v>2017-Q2</v>
      </c>
      <c r="C3940" s="19">
        <v>42826</v>
      </c>
      <c r="D3940" s="7">
        <f>YEAR(DATE(YEAR(lex_jul_2014[[#This Row],[Date]]),MONTH(lex_jul_2014[[#This Row],[Date]])+6,1))</f>
        <v>2017</v>
      </c>
      <c r="E3940" s="39" t="str">
        <f>TEXT(lex_jul_2014[[#This Row],[Date]],"YYYY")</f>
        <v>2017</v>
      </c>
      <c r="F3940" s="39" t="str">
        <f>TEXT(lex_jul_2014[[#This Row],[Date]],"MMM")</f>
        <v>Apr</v>
      </c>
      <c r="G3940" s="28" t="str">
        <f>VLOOKUP(K3940,[1]LibPAS_data!$A$2:$C$600,3,FALSE)</f>
        <v>Yavapai</v>
      </c>
      <c r="H3940" s="7">
        <v>14552</v>
      </c>
      <c r="I3940" s="39" t="s">
        <v>44</v>
      </c>
      <c r="J3940" s="28" t="str">
        <f>VLOOKUP(K3940,[1]LibPAS_data!$A$2:$C$601,2,FALSE)</f>
        <v>Yarnell Public Library</v>
      </c>
      <c r="K3940" s="13" t="s">
        <v>258</v>
      </c>
      <c r="M3940" s="39" t="s">
        <v>266</v>
      </c>
      <c r="N3940" s="39"/>
      <c r="O3940" s="39"/>
      <c r="P3940" s="39">
        <v>0</v>
      </c>
      <c r="Q3940" s="39">
        <v>0</v>
      </c>
      <c r="R3940" s="39">
        <v>0</v>
      </c>
      <c r="S3940" s="39">
        <v>0</v>
      </c>
      <c r="T3940" s="39">
        <v>0</v>
      </c>
      <c r="U3940" s="39">
        <v>0</v>
      </c>
      <c r="V3940" s="39">
        <v>0</v>
      </c>
    </row>
    <row r="3941" spans="1:22" x14ac:dyDescent="0.3">
      <c r="A3941" s="22">
        <f>VLOOKUP(lex_jul_2014[[#This Row],[Locationid]],[1]LibPAS_data!$A$2:$D$264,4,FALSE)</f>
        <v>9301</v>
      </c>
      <c r="B3941" s="10" t="str">
        <f>TEXT(C3941,"yyyy")&amp;"-"&amp;"Q"&amp;LOOKUP(MONTH(C3941),{1,4,7,10},{1,2,3,4})</f>
        <v>2017-Q2</v>
      </c>
      <c r="C3941" s="19">
        <v>42826</v>
      </c>
      <c r="D3941" s="7">
        <f>YEAR(DATE(YEAR(lex_jul_2014[[#This Row],[Date]]),MONTH(lex_jul_2014[[#This Row],[Date]])+6,1))</f>
        <v>2017</v>
      </c>
      <c r="E3941" s="39" t="str">
        <f>TEXT(lex_jul_2014[[#This Row],[Date]],"YYYY")</f>
        <v>2017</v>
      </c>
      <c r="F3941" s="39" t="str">
        <f>TEXT(lex_jul_2014[[#This Row],[Date]],"MMM")</f>
        <v>Apr</v>
      </c>
      <c r="G3941" s="28" t="str">
        <f>VLOOKUP(K3941,[1]LibPAS_data!$A$2:$C$600,3,FALSE)</f>
        <v>Yavapai</v>
      </c>
      <c r="H3941" s="7">
        <v>12675</v>
      </c>
      <c r="I3941" s="39" t="s">
        <v>40</v>
      </c>
      <c r="J3941" s="28" t="str">
        <f>VLOOKUP(K3941,[1]LibPAS_data!$A$2:$C$601,2,FALSE)</f>
        <v>Yavapai County Library District</v>
      </c>
      <c r="K3941" s="11" t="s">
        <v>259</v>
      </c>
      <c r="M3941" s="39" t="s">
        <v>266</v>
      </c>
      <c r="N3941" s="39"/>
      <c r="O3941" s="39"/>
      <c r="P3941" s="39">
        <v>0</v>
      </c>
      <c r="Q3941" s="39">
        <v>0</v>
      </c>
      <c r="R3941" s="39">
        <v>0</v>
      </c>
      <c r="S3941" s="39">
        <v>0</v>
      </c>
      <c r="T3941" s="39">
        <v>0</v>
      </c>
      <c r="U3941" s="39">
        <v>0</v>
      </c>
      <c r="V3941" s="39">
        <v>0</v>
      </c>
    </row>
    <row r="3942" spans="1:22" x14ac:dyDescent="0.3">
      <c r="A3942" s="22" t="str">
        <f>VLOOKUP(lex_jul_2014[[#This Row],[Locationid]],[1]LibPAS_data!$A$2:$D$264,4,FALSE)</f>
        <v>N/A</v>
      </c>
      <c r="B3942" s="10" t="str">
        <f>TEXT(C3942,"yyyy")&amp;"-"&amp;"Q"&amp;LOOKUP(MONTH(C3942),{1,4,7,10},{1,2,3,4})</f>
        <v>2017-Q2</v>
      </c>
      <c r="C3942" s="19">
        <v>42826</v>
      </c>
      <c r="D3942" s="7">
        <f>YEAR(DATE(YEAR(lex_jul_2014[[#This Row],[Date]]),MONTH(lex_jul_2014[[#This Row],[Date]])+6,1))</f>
        <v>2017</v>
      </c>
      <c r="E3942" s="39" t="str">
        <f>TEXT(lex_jul_2014[[#This Row],[Date]],"YYYY")</f>
        <v>2017</v>
      </c>
      <c r="F3942" s="39" t="str">
        <f>TEXT(lex_jul_2014[[#This Row],[Date]],"MMM")</f>
        <v>Apr</v>
      </c>
      <c r="G3942" s="28" t="str">
        <f>VLOOKUP(K3942,[1]LibPAS_data!$A$2:$C$600,3,FALSE)</f>
        <v>Yavapai</v>
      </c>
      <c r="H3942" s="7">
        <v>14518</v>
      </c>
      <c r="I3942" s="39" t="s">
        <v>41</v>
      </c>
      <c r="J3942" s="28" t="str">
        <f>VLOOKUP(K3942,[1]LibPAS_data!$A$2:$C$601,2,FALSE)</f>
        <v>Yavapai-Prescott Tribal Library</v>
      </c>
      <c r="K3942" s="13" t="s">
        <v>260</v>
      </c>
      <c r="M3942" s="39" t="s">
        <v>266</v>
      </c>
      <c r="N3942" s="39"/>
      <c r="O3942" s="39"/>
      <c r="P3942" s="39">
        <v>0</v>
      </c>
      <c r="Q3942" s="39">
        <v>0</v>
      </c>
      <c r="R3942" s="39">
        <v>0</v>
      </c>
      <c r="S3942" s="39">
        <v>0</v>
      </c>
      <c r="T3942" s="39">
        <v>0</v>
      </c>
      <c r="U3942" s="39">
        <v>0</v>
      </c>
      <c r="V3942" s="39">
        <v>0</v>
      </c>
    </row>
    <row r="3943" spans="1:22" x14ac:dyDescent="0.3">
      <c r="A3943" s="22">
        <f>VLOOKUP(lex_jul_2014[[#This Row],[Locationid]],[1]LibPAS_data!$A$2:$D$264,4,FALSE)</f>
        <v>790</v>
      </c>
      <c r="B3943" s="10" t="str">
        <f>TEXT(C3943,"yyyy")&amp;"-"&amp;"Q"&amp;LOOKUP(MONTH(C3943),{1,4,7,10},{1,2,3,4})</f>
        <v>2017-Q2</v>
      </c>
      <c r="C3943" s="19">
        <v>42826</v>
      </c>
      <c r="D3943" s="7">
        <f>YEAR(DATE(YEAR(lex_jul_2014[[#This Row],[Date]]),MONTH(lex_jul_2014[[#This Row],[Date]])+6,1))</f>
        <v>2017</v>
      </c>
      <c r="E3943" s="39" t="str">
        <f>TEXT(lex_jul_2014[[#This Row],[Date]],"YYYY")</f>
        <v>2017</v>
      </c>
      <c r="F3943" s="39" t="str">
        <f>TEXT(lex_jul_2014[[#This Row],[Date]],"MMM")</f>
        <v>Apr</v>
      </c>
      <c r="G3943" s="28" t="str">
        <f>VLOOKUP(K3943,[1]LibPAS_data!$A$2:$C$600,3,FALSE)</f>
        <v>Gila</v>
      </c>
      <c r="H3943" s="7">
        <v>14464</v>
      </c>
      <c r="I3943" s="39" t="s">
        <v>91</v>
      </c>
      <c r="J3943" s="28" t="str">
        <f>VLOOKUP(K3943,[1]LibPAS_data!$A$2:$C$601,2,FALSE)</f>
        <v>Young Public Library</v>
      </c>
      <c r="K3943" s="11" t="s">
        <v>261</v>
      </c>
      <c r="M3943" s="39" t="s">
        <v>266</v>
      </c>
      <c r="N3943" s="39"/>
      <c r="O3943" s="39"/>
      <c r="P3943" s="39">
        <v>0</v>
      </c>
      <c r="Q3943" s="39">
        <v>0</v>
      </c>
      <c r="R3943" s="39">
        <v>0</v>
      </c>
      <c r="S3943" s="39">
        <v>0</v>
      </c>
      <c r="T3943" s="39">
        <v>0</v>
      </c>
      <c r="U3943" s="39">
        <v>0</v>
      </c>
      <c r="V3943" s="39">
        <v>0</v>
      </c>
    </row>
    <row r="3944" spans="1:22" x14ac:dyDescent="0.3">
      <c r="A3944" s="22">
        <f>VLOOKUP(lex_jul_2014[[#This Row],[Locationid]],[1]LibPAS_data!$A$2:$D$264,4,FALSE)</f>
        <v>359</v>
      </c>
      <c r="B3944" s="10" t="str">
        <f>TEXT(C3944,"yyyy")&amp;"-"&amp;"Q"&amp;LOOKUP(MONTH(C3944),{1,4,7,10},{1,2,3,4})</f>
        <v>2017-Q2</v>
      </c>
      <c r="C3944" s="19">
        <v>42826</v>
      </c>
      <c r="D3944" s="7">
        <f>YEAR(DATE(YEAR(lex_jul_2014[[#This Row],[Date]]),MONTH(lex_jul_2014[[#This Row],[Date]])+6,1))</f>
        <v>2017</v>
      </c>
      <c r="E3944" s="39" t="str">
        <f>TEXT(lex_jul_2014[[#This Row],[Date]],"YYYY")</f>
        <v>2017</v>
      </c>
      <c r="F3944" s="39" t="str">
        <f>TEXT(lex_jul_2014[[#This Row],[Date]],"MMM")</f>
        <v>Apr</v>
      </c>
      <c r="G3944" s="28" t="str">
        <f>VLOOKUP(K3944,[1]LibPAS_data!$A$2:$C$600,3,FALSE)</f>
        <v>Maricopa</v>
      </c>
      <c r="H3944" s="7">
        <v>14486</v>
      </c>
      <c r="I3944" s="39" t="s">
        <v>105</v>
      </c>
      <c r="J3944" s="28" t="str">
        <f>VLOOKUP(K3944,[1]LibPAS_data!$A$2:$C$601,2,FALSE)</f>
        <v>Youngtown Public Library</v>
      </c>
      <c r="K3944" s="13" t="s">
        <v>262</v>
      </c>
      <c r="M3944" s="39" t="s">
        <v>266</v>
      </c>
      <c r="N3944" s="39"/>
      <c r="O3944" s="39"/>
      <c r="P3944" s="39">
        <v>0</v>
      </c>
      <c r="Q3944" s="39">
        <v>0</v>
      </c>
      <c r="R3944" s="39">
        <v>0</v>
      </c>
      <c r="S3944" s="39">
        <v>0</v>
      </c>
      <c r="T3944" s="39">
        <v>0</v>
      </c>
      <c r="U3944" s="39">
        <v>0</v>
      </c>
      <c r="V3944" s="39">
        <v>0</v>
      </c>
    </row>
    <row r="3945" spans="1:22" x14ac:dyDescent="0.3">
      <c r="A3945" s="27" t="e">
        <f>VLOOKUP(lex_jul_2014[[#This Row],[Locationid]],[1]LibPAS_data!$A$2:$D$264,4,FALSE)</f>
        <v>#N/A</v>
      </c>
      <c r="B3945" s="10" t="str">
        <f>TEXT(C3945,"yyyy")&amp;"-"&amp;"Q"&amp;LOOKUP(MONTH(C3945),{1,4,7,10},{1,2,3,4})</f>
        <v>2017-Q2</v>
      </c>
      <c r="C3945" s="19">
        <v>42826</v>
      </c>
      <c r="D3945" s="7">
        <f>YEAR(DATE(YEAR(lex_jul_2014[[#This Row],[Date]]),MONTH(lex_jul_2014[[#This Row],[Date]])+6,1))</f>
        <v>2017</v>
      </c>
      <c r="E3945" s="39" t="str">
        <f>TEXT(lex_jul_2014[[#This Row],[Date]],"YYYY")</f>
        <v>2017</v>
      </c>
      <c r="F3945" s="39" t="str">
        <f>TEXT(lex_jul_2014[[#This Row],[Date]],"MMM")</f>
        <v>Apr</v>
      </c>
      <c r="G3945" s="28" t="str">
        <f>VLOOKUP(K3945,[1]LibPAS_data!$A$2:$C$600,3,FALSE)</f>
        <v>Yuma</v>
      </c>
      <c r="H3945" s="28">
        <v>14527</v>
      </c>
      <c r="I3945" s="2" t="s">
        <v>140</v>
      </c>
      <c r="J3945" s="28" t="str">
        <f>VLOOKUP(K3945,[1]LibPAS_data!$A$2:$C$601,2,FALSE)</f>
        <v>Yuma County Library District</v>
      </c>
      <c r="K3945" s="29" t="s">
        <v>263</v>
      </c>
      <c r="M3945" s="39" t="s">
        <v>266</v>
      </c>
      <c r="N3945" s="2"/>
      <c r="O3945" s="2"/>
      <c r="P3945" s="2">
        <v>68</v>
      </c>
      <c r="Q3945" s="2">
        <v>9</v>
      </c>
      <c r="R3945" s="2">
        <v>176</v>
      </c>
      <c r="S3945" s="2">
        <v>40</v>
      </c>
      <c r="T3945" s="2">
        <v>6</v>
      </c>
      <c r="U3945" s="2">
        <v>0</v>
      </c>
      <c r="V3945" s="2">
        <v>0</v>
      </c>
    </row>
    <row r="3946" spans="1:22" x14ac:dyDescent="0.3">
      <c r="A3946" s="22">
        <f>VLOOKUP(lex_jul_2014[[#This Row],[Locationid]],[1]LibPAS_data!$A$2:$D$264,4,FALSE)</f>
        <v>29416</v>
      </c>
      <c r="B3946" s="10" t="str">
        <f>TEXT(C3946,"yyyy")&amp;"-"&amp;"Q"&amp;LOOKUP(MONTH(C3946),{1,4,7,10},{1,2,3,4})</f>
        <v>2017-Q2</v>
      </c>
      <c r="C3946" s="19">
        <v>42856</v>
      </c>
      <c r="D3946" s="7">
        <f>YEAR(DATE(YEAR(lex_jul_2014[[#This Row],[Date]]),MONTH(lex_jul_2014[[#This Row],[Date]])+6,1))</f>
        <v>2017</v>
      </c>
      <c r="E3946" s="39" t="str">
        <f>TEXT(lex_jul_2014[[#This Row],[Date]],"YYYY")</f>
        <v>2017</v>
      </c>
      <c r="F3946" s="39" t="str">
        <f>TEXT(lex_jul_2014[[#This Row],[Date]],"MMM")</f>
        <v>May</v>
      </c>
      <c r="G3946" s="7" t="str">
        <f>VLOOKUP(K3946,[1]LibPAS_data!$A$2:$C$600,3,FALSE)</f>
        <v>Yavapai</v>
      </c>
      <c r="H3946" s="39">
        <v>14524</v>
      </c>
      <c r="I3946" s="39" t="s">
        <v>48</v>
      </c>
      <c r="J3946" s="7" t="str">
        <f>VLOOKUP(K3946,[1]LibPAS_data!$A$2:$C$601,2,FALSE)</f>
        <v>Prescott Public Library</v>
      </c>
      <c r="K3946" s="13" t="s">
        <v>229</v>
      </c>
      <c r="L3946" s="39" t="s">
        <v>39</v>
      </c>
      <c r="M3946" s="39" t="s">
        <v>266</v>
      </c>
      <c r="N3946" s="39"/>
      <c r="O3946" s="39"/>
      <c r="P3946" s="39">
        <v>0</v>
      </c>
      <c r="Q3946" s="39">
        <v>0</v>
      </c>
      <c r="R3946" s="39">
        <v>1</v>
      </c>
      <c r="S3946" s="39">
        <v>0</v>
      </c>
      <c r="T3946" s="39">
        <v>0</v>
      </c>
      <c r="U3946" s="39">
        <v>0</v>
      </c>
      <c r="V3946" s="39">
        <v>0</v>
      </c>
    </row>
    <row r="3947" spans="1:22" x14ac:dyDescent="0.3">
      <c r="A3947" s="22">
        <f>VLOOKUP(lex_jul_2014[[#This Row],[Locationid]],[1]LibPAS_data!$A$2:$D$264,4,FALSE)</f>
        <v>63208</v>
      </c>
      <c r="B3947" s="10" t="str">
        <f>TEXT(C3947,"yyyy")&amp;"-"&amp;"Q"&amp;LOOKUP(MONTH(C3947),{1,4,7,10},{1,2,3,4})</f>
        <v>2017-Q2</v>
      </c>
      <c r="C3947" s="19">
        <v>42856</v>
      </c>
      <c r="D3947" s="7">
        <f>YEAR(DATE(YEAR(lex_jul_2014[[#This Row],[Date]]),MONTH(lex_jul_2014[[#This Row],[Date]])+6,1))</f>
        <v>2017</v>
      </c>
      <c r="E3947" s="39" t="str">
        <f>TEXT(lex_jul_2014[[#This Row],[Date]],"YYYY")</f>
        <v>2017</v>
      </c>
      <c r="F3947" s="39" t="str">
        <f>TEXT(lex_jul_2014[[#This Row],[Date]],"MMM")</f>
        <v>May</v>
      </c>
      <c r="G3947" s="7" t="str">
        <f>VLOOKUP(K3947,[1]LibPAS_data!$A$2:$C$600,3,FALSE)</f>
        <v>Pinal</v>
      </c>
      <c r="H3947" s="39">
        <v>14331</v>
      </c>
      <c r="I3947" s="39" t="s">
        <v>59</v>
      </c>
      <c r="J3947" s="7" t="str">
        <f>VLOOKUP(K3947,[1]LibPAS_data!$A$2:$C$601,2,FALSE)</f>
        <v>Apache Junction Public Library</v>
      </c>
      <c r="K3947" s="13" t="s">
        <v>151</v>
      </c>
      <c r="L3947" s="39" t="s">
        <v>60</v>
      </c>
      <c r="M3947" s="39" t="s">
        <v>266</v>
      </c>
      <c r="N3947" s="39"/>
      <c r="O3947" s="39"/>
      <c r="P3947" s="39">
        <v>1</v>
      </c>
      <c r="Q3947" s="39">
        <v>1</v>
      </c>
      <c r="R3947" s="39">
        <v>0</v>
      </c>
      <c r="S3947" s="39">
        <v>0</v>
      </c>
      <c r="T3947" s="39">
        <v>0</v>
      </c>
      <c r="U3947" s="39">
        <v>0</v>
      </c>
      <c r="V3947" s="39">
        <v>1</v>
      </c>
    </row>
    <row r="3948" spans="1:22" x14ac:dyDescent="0.3">
      <c r="A3948" s="22">
        <f>VLOOKUP(lex_jul_2014[[#This Row],[Locationid]],[1]LibPAS_data!$A$2:$D$264,4,FALSE)</f>
        <v>11980</v>
      </c>
      <c r="B3948" s="10" t="str">
        <f>TEXT(C3948,"yyyy")&amp;"-"&amp;"Q"&amp;LOOKUP(MONTH(C3948),{1,4,7,10},{1,2,3,4})</f>
        <v>2017-Q2</v>
      </c>
      <c r="C3948" s="19">
        <v>42856</v>
      </c>
      <c r="D3948" s="7">
        <f>YEAR(DATE(YEAR(lex_jul_2014[[#This Row],[Date]]),MONTH(lex_jul_2014[[#This Row],[Date]])+6,1))</f>
        <v>2017</v>
      </c>
      <c r="E3948" s="39" t="str">
        <f>TEXT(lex_jul_2014[[#This Row],[Date]],"YYYY")</f>
        <v>2017</v>
      </c>
      <c r="F3948" s="39" t="str">
        <f>TEXT(lex_jul_2014[[#This Row],[Date]],"MMM")</f>
        <v>May</v>
      </c>
      <c r="G3948" s="7" t="str">
        <f>VLOOKUP(K3948,[1]LibPAS_data!$A$2:$C$600,3,FALSE)</f>
        <v>Graham</v>
      </c>
      <c r="H3948" s="39">
        <v>14467</v>
      </c>
      <c r="I3948" s="39" t="s">
        <v>92</v>
      </c>
      <c r="J3948" s="7" t="str">
        <f>VLOOKUP(K3948,[1]LibPAS_data!$A$2:$C$601,2,FALSE)</f>
        <v>Safford City - Graham County Library</v>
      </c>
      <c r="K3948" s="11" t="s">
        <v>233</v>
      </c>
      <c r="L3948" s="39" t="s">
        <v>93</v>
      </c>
      <c r="M3948" s="39" t="s">
        <v>266</v>
      </c>
      <c r="N3948" s="39"/>
      <c r="O3948" s="39"/>
      <c r="P3948" s="39">
        <v>10</v>
      </c>
      <c r="Q3948" s="39">
        <v>2</v>
      </c>
      <c r="R3948" s="39">
        <v>29</v>
      </c>
      <c r="S3948" s="39">
        <v>20</v>
      </c>
      <c r="T3948" s="39">
        <v>5</v>
      </c>
      <c r="U3948" s="39">
        <v>0</v>
      </c>
      <c r="V3948" s="39">
        <v>0</v>
      </c>
    </row>
    <row r="3949" spans="1:22" x14ac:dyDescent="0.3">
      <c r="A3949" s="22">
        <f>VLOOKUP(lex_jul_2014[[#This Row],[Locationid]],[1]LibPAS_data!$A$2:$D$264,4,FALSE)</f>
        <v>147983</v>
      </c>
      <c r="B3949" s="10" t="str">
        <f>TEXT(C3949,"yyyy")&amp;"-"&amp;"Q"&amp;LOOKUP(MONTH(C3949),{1,4,7,10},{1,2,3,4})</f>
        <v>2017-Q2</v>
      </c>
      <c r="C3949" s="19">
        <v>42856</v>
      </c>
      <c r="D3949" s="7">
        <f>YEAR(DATE(YEAR(lex_jul_2014[[#This Row],[Date]]),MONTH(lex_jul_2014[[#This Row],[Date]])+6,1))</f>
        <v>2017</v>
      </c>
      <c r="E3949" s="39" t="str">
        <f>TEXT(lex_jul_2014[[#This Row],[Date]],"YYYY")</f>
        <v>2017</v>
      </c>
      <c r="F3949" s="39" t="str">
        <f>TEXT(lex_jul_2014[[#This Row],[Date]],"MMM")</f>
        <v>May</v>
      </c>
      <c r="G3949" s="7" t="str">
        <f>VLOOKUP(K3949,[1]LibPAS_data!$A$2:$C$600,3,FALSE)</f>
        <v>Maricopa</v>
      </c>
      <c r="H3949" s="39">
        <v>12897</v>
      </c>
      <c r="I3949" s="39" t="s">
        <v>98</v>
      </c>
      <c r="J3949" s="7" t="str">
        <f>VLOOKUP(K3949,[1]LibPAS_data!$A$2:$C$601,2,FALSE)</f>
        <v>Mesa Public Library</v>
      </c>
      <c r="K3949" s="13" t="s">
        <v>210</v>
      </c>
      <c r="L3949" s="39" t="s">
        <v>96</v>
      </c>
      <c r="M3949" s="39" t="s">
        <v>266</v>
      </c>
      <c r="N3949" s="39"/>
      <c r="O3949" s="39"/>
      <c r="P3949" s="39">
        <v>26</v>
      </c>
      <c r="Q3949" s="39">
        <v>5</v>
      </c>
      <c r="R3949" s="39">
        <v>59</v>
      </c>
      <c r="S3949" s="39">
        <v>9</v>
      </c>
      <c r="T3949" s="39">
        <v>10</v>
      </c>
      <c r="U3949" s="39">
        <v>47</v>
      </c>
      <c r="V3949" s="39">
        <v>1</v>
      </c>
    </row>
    <row r="3950" spans="1:22" x14ac:dyDescent="0.3">
      <c r="A3950" s="22">
        <f>VLOOKUP(lex_jul_2014[[#This Row],[Locationid]],[1]LibPAS_data!$A$2:$D$264,4,FALSE)</f>
        <v>174482</v>
      </c>
      <c r="B3950" s="10" t="str">
        <f>TEXT(C3950,"yyyy")&amp;"-"&amp;"Q"&amp;LOOKUP(MONTH(C3950),{1,4,7,10},{1,2,3,4})</f>
        <v>2017-Q2</v>
      </c>
      <c r="C3950" s="19">
        <v>42856</v>
      </c>
      <c r="D3950" s="7">
        <f>YEAR(DATE(YEAR(lex_jul_2014[[#This Row],[Date]]),MONTH(lex_jul_2014[[#This Row],[Date]])+6,1))</f>
        <v>2017</v>
      </c>
      <c r="E3950" s="39" t="str">
        <f>TEXT(lex_jul_2014[[#This Row],[Date]],"YYYY")</f>
        <v>2017</v>
      </c>
      <c r="F3950" s="39" t="str">
        <f>TEXT(lex_jul_2014[[#This Row],[Date]],"MMM")</f>
        <v>May</v>
      </c>
      <c r="G3950" s="7" t="str">
        <f>VLOOKUP(K3950,[1]LibPAS_data!$A$2:$C$600,3,FALSE)</f>
        <v>Maricopa</v>
      </c>
      <c r="H3950" s="39">
        <v>14315</v>
      </c>
      <c r="I3950" s="39" t="s">
        <v>101</v>
      </c>
      <c r="J3950" s="7" t="str">
        <f>VLOOKUP(K3950,[1]LibPAS_data!$A$2:$C$601,2,FALSE)</f>
        <v>Scottsdale Public Library</v>
      </c>
      <c r="K3950" s="11" t="s">
        <v>239</v>
      </c>
      <c r="L3950" s="39" t="s">
        <v>96</v>
      </c>
      <c r="M3950" s="39" t="s">
        <v>266</v>
      </c>
      <c r="N3950" s="39"/>
      <c r="O3950" s="39"/>
      <c r="P3950" s="39">
        <v>7</v>
      </c>
      <c r="Q3950" s="39">
        <v>1</v>
      </c>
      <c r="R3950" s="39">
        <v>17</v>
      </c>
      <c r="S3950" s="39">
        <v>1</v>
      </c>
      <c r="T3950" s="39">
        <v>0</v>
      </c>
      <c r="U3950" s="39">
        <v>0</v>
      </c>
      <c r="V3950" s="39">
        <v>0</v>
      </c>
    </row>
    <row r="3951" spans="1:22" x14ac:dyDescent="0.3">
      <c r="A3951" s="22" t="e">
        <f>VLOOKUP(lex_jul_2014[[#This Row],[Locationid]],[1]LibPAS_data!$A$2:$D$264,4,FALSE)</f>
        <v>#N/A</v>
      </c>
      <c r="B3951" s="10" t="str">
        <f>TEXT(C3951,"yyyy")&amp;"-"&amp;"Q"&amp;LOOKUP(MONTH(C3951),{1,4,7,10},{1,2,3,4})</f>
        <v>2017-Q2</v>
      </c>
      <c r="C3951" s="19">
        <v>42856</v>
      </c>
      <c r="D3951" s="7">
        <f>YEAR(DATE(YEAR(lex_jul_2014[[#This Row],[Date]]),MONTH(lex_jul_2014[[#This Row],[Date]])+6,1))</f>
        <v>2017</v>
      </c>
      <c r="E3951" s="39" t="str">
        <f>TEXT(lex_jul_2014[[#This Row],[Date]],"YYYY")</f>
        <v>2017</v>
      </c>
      <c r="F3951" s="39" t="str">
        <f>TEXT(lex_jul_2014[[#This Row],[Date]],"MMM")</f>
        <v>May</v>
      </c>
      <c r="G3951" s="7" t="str">
        <f>VLOOKUP(K3951,[1]LibPAS_data!$A$2:$C$600,3,FALSE)</f>
        <v>Yavapai</v>
      </c>
      <c r="H3951" s="39">
        <v>19554</v>
      </c>
      <c r="I3951" s="39" t="s">
        <v>294</v>
      </c>
      <c r="J3951" s="7" t="str">
        <f>VLOOKUP(K3951,[1]LibPAS_data!$A$2:$C$601,2,FALSE)</f>
        <v>Beaver Creek Public School Library</v>
      </c>
      <c r="K3951" s="39" t="s">
        <v>295</v>
      </c>
      <c r="L3951" s="39" t="s">
        <v>345</v>
      </c>
      <c r="M3951" s="39" t="s">
        <v>266</v>
      </c>
      <c r="N3951" s="39"/>
      <c r="O3951" s="39"/>
      <c r="P3951" s="39">
        <v>1</v>
      </c>
      <c r="Q3951" s="39">
        <v>0</v>
      </c>
      <c r="R3951" s="39">
        <v>1</v>
      </c>
      <c r="S3951" s="39">
        <v>0</v>
      </c>
      <c r="T3951" s="39">
        <v>0</v>
      </c>
      <c r="U3951" s="39">
        <v>0</v>
      </c>
      <c r="V3951" s="39">
        <v>0</v>
      </c>
    </row>
    <row r="3952" spans="1:22" x14ac:dyDescent="0.3">
      <c r="A3952" s="22" t="e">
        <f>VLOOKUP(lex_jul_2014[[#This Row],[Locationid]],[1]LibPAS_data!$A$2:$D$264,4,FALSE)</f>
        <v>#N/A</v>
      </c>
      <c r="B3952" s="10" t="str">
        <f>TEXT(C3952,"yyyy")&amp;"-"&amp;"Q"&amp;LOOKUP(MONTH(C3952),{1,4,7,10},{1,2,3,4})</f>
        <v>2017-Q2</v>
      </c>
      <c r="C3952" s="19">
        <v>42856</v>
      </c>
      <c r="D3952" s="7">
        <f>YEAR(DATE(YEAR(lex_jul_2014[[#This Row],[Date]]),MONTH(lex_jul_2014[[#This Row],[Date]])+6,1))</f>
        <v>2017</v>
      </c>
      <c r="E3952" s="39" t="str">
        <f>TEXT(lex_jul_2014[[#This Row],[Date]],"YYYY")</f>
        <v>2017</v>
      </c>
      <c r="F3952" s="39" t="str">
        <f>TEXT(lex_jul_2014[[#This Row],[Date]],"MMM")</f>
        <v>May</v>
      </c>
      <c r="G3952" s="7" t="str">
        <f>VLOOKUP(K3952,[1]LibPAS_data!$A$2:$C$600,3,FALSE)</f>
        <v>Yavapai</v>
      </c>
      <c r="H3952" s="39">
        <v>14532</v>
      </c>
      <c r="I3952" s="39" t="s">
        <v>42</v>
      </c>
      <c r="J3952" s="7" t="str">
        <f>VLOOKUP(K3952,[1]LibPAS_data!$A$2:$C$601,2,FALSE)</f>
        <v>Bagdad Public Library</v>
      </c>
      <c r="K3952" s="39" t="s">
        <v>157</v>
      </c>
      <c r="L3952" s="39" t="s">
        <v>39</v>
      </c>
      <c r="M3952" s="39" t="s">
        <v>266</v>
      </c>
      <c r="N3952" s="39"/>
      <c r="O3952" s="39"/>
      <c r="P3952" s="39">
        <v>1</v>
      </c>
      <c r="Q3952" s="39">
        <v>1</v>
      </c>
      <c r="R3952" s="39">
        <v>2</v>
      </c>
      <c r="S3952" s="39">
        <v>0</v>
      </c>
      <c r="T3952" s="39">
        <v>1</v>
      </c>
      <c r="U3952" s="39">
        <v>0</v>
      </c>
      <c r="V3952" s="39">
        <v>0</v>
      </c>
    </row>
    <row r="3953" spans="1:22" x14ac:dyDescent="0.3">
      <c r="A3953" s="22">
        <f>VLOOKUP(lex_jul_2014[[#This Row],[Locationid]],[1]LibPAS_data!$A$2:$D$264,4,FALSE)</f>
        <v>1469</v>
      </c>
      <c r="B3953" s="10" t="str">
        <f>TEXT(C3953,"yyyy")&amp;"-"&amp;"Q"&amp;LOOKUP(MONTH(C3953),{1,4,7,10},{1,2,3,4})</f>
        <v>2017-Q2</v>
      </c>
      <c r="C3953" s="19">
        <v>42856</v>
      </c>
      <c r="D3953" s="7">
        <f>YEAR(DATE(YEAR(lex_jul_2014[[#This Row],[Date]]),MONTH(lex_jul_2014[[#This Row],[Date]])+6,1))</f>
        <v>2017</v>
      </c>
      <c r="E3953" s="39" t="str">
        <f>TEXT(lex_jul_2014[[#This Row],[Date]],"YYYY")</f>
        <v>2017</v>
      </c>
      <c r="F3953" s="39" t="str">
        <f>TEXT(lex_jul_2014[[#This Row],[Date]],"MMM")</f>
        <v>May</v>
      </c>
      <c r="G3953" s="7" t="str">
        <f>VLOOKUP(K3953,[1]LibPAS_data!$A$2:$C$600,3,FALSE)</f>
        <v>Cochise</v>
      </c>
      <c r="H3953" s="39">
        <v>5783</v>
      </c>
      <c r="I3953" s="39" t="s">
        <v>79</v>
      </c>
      <c r="J3953" s="7" t="str">
        <f>VLOOKUP(K3953,[1]LibPAS_data!$A$2:$C$601,2,FALSE)</f>
        <v>Cochise County Library District</v>
      </c>
      <c r="K3953" s="17" t="s">
        <v>171</v>
      </c>
      <c r="L3953" s="39" t="s">
        <v>76</v>
      </c>
      <c r="M3953" s="39" t="s">
        <v>266</v>
      </c>
      <c r="N3953" s="39"/>
      <c r="O3953" s="39"/>
      <c r="P3953" s="39">
        <v>1</v>
      </c>
      <c r="Q3953" s="39">
        <v>1</v>
      </c>
      <c r="R3953" s="39">
        <v>7</v>
      </c>
      <c r="S3953" s="39">
        <v>0</v>
      </c>
      <c r="T3953" s="39">
        <v>0</v>
      </c>
      <c r="U3953" s="39">
        <v>0</v>
      </c>
      <c r="V3953" s="39">
        <v>0</v>
      </c>
    </row>
    <row r="3954" spans="1:22" x14ac:dyDescent="0.3">
      <c r="A3954" s="22">
        <f>VLOOKUP(lex_jul_2014[[#This Row],[Locationid]],[1]LibPAS_data!$A$2:$D$264,4,FALSE)</f>
        <v>145358</v>
      </c>
      <c r="B3954" s="10" t="str">
        <f>TEXT(C3954,"yyyy")&amp;"-"&amp;"Q"&amp;LOOKUP(MONTH(C3954),{1,4,7,10},{1,2,3,4})</f>
        <v>2017-Q2</v>
      </c>
      <c r="C3954" s="19">
        <v>42856</v>
      </c>
      <c r="D3954" s="7">
        <f>YEAR(DATE(YEAR(lex_jul_2014[[#This Row],[Date]]),MONTH(lex_jul_2014[[#This Row],[Date]])+6,1))</f>
        <v>2017</v>
      </c>
      <c r="E3954" s="39" t="str">
        <f>TEXT(lex_jul_2014[[#This Row],[Date]],"YYYY")</f>
        <v>2017</v>
      </c>
      <c r="F3954" s="39" t="str">
        <f>TEXT(lex_jul_2014[[#This Row],[Date]],"MMM")</f>
        <v>May</v>
      </c>
      <c r="G3954" s="7" t="str">
        <f>VLOOKUP(K3954,[1]LibPAS_data!$A$2:$C$600,3,FALSE)</f>
        <v>Maricopa</v>
      </c>
      <c r="H3954" s="39">
        <v>13748</v>
      </c>
      <c r="I3954" s="39" t="s">
        <v>110</v>
      </c>
      <c r="J3954" s="7" t="str">
        <f>VLOOKUP(K3954,[1]LibPAS_data!$A$2:$C$601,2,FALSE)</f>
        <v>Maricopa County Library District</v>
      </c>
      <c r="K3954" s="11" t="s">
        <v>208</v>
      </c>
      <c r="L3954" s="39" t="s">
        <v>96</v>
      </c>
      <c r="M3954" s="39" t="s">
        <v>266</v>
      </c>
      <c r="N3954" s="39"/>
      <c r="O3954" s="39"/>
      <c r="P3954" s="39">
        <v>38</v>
      </c>
      <c r="Q3954" s="39">
        <v>11</v>
      </c>
      <c r="R3954" s="39">
        <v>139</v>
      </c>
      <c r="S3954" s="39">
        <v>2</v>
      </c>
      <c r="T3954" s="39">
        <v>2</v>
      </c>
      <c r="U3954" s="39">
        <v>9</v>
      </c>
      <c r="V3954" s="39">
        <v>10</v>
      </c>
    </row>
    <row r="3955" spans="1:22" x14ac:dyDescent="0.3">
      <c r="A3955" s="22">
        <f>VLOOKUP(lex_jul_2014[[#This Row],[Locationid]],[1]LibPAS_data!$A$2:$D$264,4,FALSE)</f>
        <v>2461</v>
      </c>
      <c r="B3955" s="10" t="str">
        <f>TEXT(C3955,"yyyy")&amp;"-"&amp;"Q"&amp;LOOKUP(MONTH(C3955),{1,4,7,10},{1,2,3,4})</f>
        <v>2017-Q2</v>
      </c>
      <c r="C3955" s="19">
        <v>42856</v>
      </c>
      <c r="D3955" s="7">
        <f>YEAR(DATE(YEAR(lex_jul_2014[[#This Row],[Date]]),MONTH(lex_jul_2014[[#This Row],[Date]])+6,1))</f>
        <v>2017</v>
      </c>
      <c r="E3955" s="39" t="str">
        <f>TEXT(lex_jul_2014[[#This Row],[Date]],"YYYY")</f>
        <v>2017</v>
      </c>
      <c r="F3955" s="39" t="str">
        <f>TEXT(lex_jul_2014[[#This Row],[Date]],"MMM")</f>
        <v>May</v>
      </c>
      <c r="G3955" s="7" t="str">
        <f>VLOOKUP(K3955,[1]LibPAS_data!$A$2:$C$600,3,FALSE)</f>
        <v>Navajo</v>
      </c>
      <c r="H3955" s="39">
        <v>6128</v>
      </c>
      <c r="I3955" s="39" t="s">
        <v>124</v>
      </c>
      <c r="J3955" s="7" t="str">
        <f>VLOOKUP(K3955,[1]LibPAS_data!$A$2:$C$601,2,FALSE)</f>
        <v>Navajo County Library District</v>
      </c>
      <c r="K3955" s="13" t="s">
        <v>214</v>
      </c>
      <c r="L3955" s="39" t="s">
        <v>114</v>
      </c>
      <c r="M3955" s="39" t="s">
        <v>266</v>
      </c>
      <c r="N3955" s="39"/>
      <c r="O3955" s="39"/>
      <c r="P3955" s="39">
        <v>13</v>
      </c>
      <c r="Q3955" s="39">
        <v>3</v>
      </c>
      <c r="R3955" s="39">
        <v>50</v>
      </c>
      <c r="S3955" s="39">
        <v>2</v>
      </c>
      <c r="T3955" s="39">
        <v>8</v>
      </c>
      <c r="U3955" s="39">
        <v>23</v>
      </c>
      <c r="V3955" s="39">
        <v>0</v>
      </c>
    </row>
    <row r="3956" spans="1:22" x14ac:dyDescent="0.3">
      <c r="A3956" s="22">
        <f>VLOOKUP(lex_jul_2014[[#This Row],[Locationid]],[1]LibPAS_data!$A$2:$D$264,4,FALSE)</f>
        <v>405419</v>
      </c>
      <c r="B3956" s="10" t="str">
        <f>TEXT(C3956,"yyyy")&amp;"-"&amp;"Q"&amp;LOOKUP(MONTH(C3956),{1,4,7,10},{1,2,3,4})</f>
        <v>2017-Q2</v>
      </c>
      <c r="C3956" s="19">
        <v>42856</v>
      </c>
      <c r="D3956" s="7">
        <f>YEAR(DATE(YEAR(lex_jul_2014[[#This Row],[Date]]),MONTH(lex_jul_2014[[#This Row],[Date]])+6,1))</f>
        <v>2017</v>
      </c>
      <c r="E3956" s="39" t="str">
        <f>TEXT(lex_jul_2014[[#This Row],[Date]],"YYYY")</f>
        <v>2017</v>
      </c>
      <c r="F3956" s="39" t="str">
        <f>TEXT(lex_jul_2014[[#This Row],[Date]],"MMM")</f>
        <v>May</v>
      </c>
      <c r="G3956" s="7" t="str">
        <f>VLOOKUP(K3956,[1]LibPAS_data!$A$2:$C$600,3,FALSE)</f>
        <v>Pima</v>
      </c>
      <c r="H3956" s="39">
        <v>5042</v>
      </c>
      <c r="I3956" s="39" t="s">
        <v>136</v>
      </c>
      <c r="J3956" s="7" t="str">
        <f>VLOOKUP(K3956,[1]LibPAS_data!$A$2:$C$601,2,FALSE)</f>
        <v>Pima County Public Library</v>
      </c>
      <c r="K3956" s="13" t="s">
        <v>225</v>
      </c>
      <c r="L3956" s="39" t="s">
        <v>131</v>
      </c>
      <c r="M3956" s="39" t="s">
        <v>266</v>
      </c>
      <c r="N3956" s="39"/>
      <c r="O3956" s="39"/>
      <c r="P3956" s="39">
        <v>294</v>
      </c>
      <c r="Q3956" s="39">
        <v>39</v>
      </c>
      <c r="R3956" s="39">
        <v>749</v>
      </c>
      <c r="S3956" s="39">
        <v>152</v>
      </c>
      <c r="T3956" s="39">
        <v>50</v>
      </c>
      <c r="U3956" s="39">
        <v>40</v>
      </c>
      <c r="V3956" s="39">
        <v>48</v>
      </c>
    </row>
    <row r="3957" spans="1:22" x14ac:dyDescent="0.3">
      <c r="A3957" s="22" t="e">
        <f>VLOOKUP(lex_jul_2014[[#This Row],[Locationid]],[1]LibPAS_data!$A$2:$D$264,4,FALSE)</f>
        <v>#N/A</v>
      </c>
      <c r="B3957" s="10" t="str">
        <f>TEXT(C3957,"yyyy")&amp;"-"&amp;"Q"&amp;LOOKUP(MONTH(C3957),{1,4,7,10},{1,2,3,4})</f>
        <v>2017-Q2</v>
      </c>
      <c r="C3957" s="19">
        <v>42856</v>
      </c>
      <c r="D3957" s="7">
        <f>YEAR(DATE(YEAR(lex_jul_2014[[#This Row],[Date]]),MONTH(lex_jul_2014[[#This Row],[Date]])+6,1))</f>
        <v>2017</v>
      </c>
      <c r="E3957" s="39" t="str">
        <f>TEXT(lex_jul_2014[[#This Row],[Date]],"YYYY")</f>
        <v>2017</v>
      </c>
      <c r="F3957" s="39" t="str">
        <f>TEXT(lex_jul_2014[[#This Row],[Date]],"MMM")</f>
        <v>May</v>
      </c>
      <c r="G3957" s="7" t="str">
        <f>VLOOKUP(K3957,[1]LibPAS_data!$A$2:$C$600,3,FALSE)</f>
        <v>Yuma</v>
      </c>
      <c r="H3957" s="39">
        <v>14527</v>
      </c>
      <c r="I3957" s="39" t="s">
        <v>140</v>
      </c>
      <c r="J3957" s="7" t="str">
        <f>VLOOKUP(K3957,[1]LibPAS_data!$A$2:$C$601,2,FALSE)</f>
        <v>Yuma County Library District</v>
      </c>
      <c r="K3957" s="11" t="s">
        <v>263</v>
      </c>
      <c r="L3957" s="39" t="s">
        <v>141</v>
      </c>
      <c r="M3957" s="39" t="s">
        <v>266</v>
      </c>
      <c r="N3957" s="39"/>
      <c r="O3957" s="39"/>
      <c r="P3957" s="39">
        <v>37</v>
      </c>
      <c r="Q3957" s="39">
        <v>3</v>
      </c>
      <c r="R3957" s="39">
        <v>96</v>
      </c>
      <c r="S3957" s="39">
        <v>24</v>
      </c>
      <c r="T3957" s="39">
        <v>3</v>
      </c>
      <c r="U3957" s="39">
        <v>3</v>
      </c>
      <c r="V3957" s="39">
        <v>0</v>
      </c>
    </row>
    <row r="3958" spans="1:22" x14ac:dyDescent="0.3">
      <c r="A3958" s="22">
        <f>VLOOKUP(lex_jul_2014[[#This Row],[Locationid]],[1]LibPAS_data!$A$2:$D$264,4,FALSE)</f>
        <v>309229</v>
      </c>
      <c r="B3958" s="10" t="str">
        <f>TEXT(C3958,"yyyy")&amp;"-"&amp;"Q"&amp;LOOKUP(MONTH(C3958),{1,4,7,10},{1,2,3,4})</f>
        <v>2017-Q2</v>
      </c>
      <c r="C3958" s="19">
        <v>42856</v>
      </c>
      <c r="D3958" s="7">
        <f>YEAR(DATE(YEAR(lex_jul_2014[[#This Row],[Date]]),MONTH(lex_jul_2014[[#This Row],[Date]])+6,1))</f>
        <v>2017</v>
      </c>
      <c r="E3958" s="39" t="str">
        <f>TEXT(lex_jul_2014[[#This Row],[Date]],"YYYY")</f>
        <v>2017</v>
      </c>
      <c r="F3958" s="39" t="str">
        <f>TEXT(lex_jul_2014[[#This Row],[Date]],"MMM")</f>
        <v>May</v>
      </c>
      <c r="G3958" s="7" t="str">
        <f>VLOOKUP(K3958,[1]LibPAS_data!$A$2:$C$600,3,FALSE)</f>
        <v>Maricopa</v>
      </c>
      <c r="H3958" s="39">
        <v>12890</v>
      </c>
      <c r="I3958" s="39" t="s">
        <v>99</v>
      </c>
      <c r="J3958" s="7" t="str">
        <f>VLOOKUP(K3958,[1]LibPAS_data!$A$2:$C$601,2,FALSE)</f>
        <v xml:space="preserve">Chandler Public Library </v>
      </c>
      <c r="K3958" s="13" t="s">
        <v>166</v>
      </c>
      <c r="L3958" s="39" t="s">
        <v>96</v>
      </c>
      <c r="M3958" s="39" t="s">
        <v>266</v>
      </c>
      <c r="N3958" s="39"/>
      <c r="O3958" s="39"/>
      <c r="P3958" s="39">
        <v>4</v>
      </c>
      <c r="Q3958" s="39">
        <v>4</v>
      </c>
      <c r="R3958" s="39">
        <v>21</v>
      </c>
      <c r="S3958" s="39">
        <v>1</v>
      </c>
      <c r="T3958" s="39">
        <v>0</v>
      </c>
      <c r="U3958" s="39">
        <v>3</v>
      </c>
      <c r="V3958" s="39">
        <v>2</v>
      </c>
    </row>
    <row r="3959" spans="1:22" x14ac:dyDescent="0.3">
      <c r="A3959" s="22" t="str">
        <f>VLOOKUP(lex_jul_2014[[#This Row],[Locationid]],[1]LibPAS_data!$A$2:$D$264,4,FALSE)</f>
        <v>N/A</v>
      </c>
      <c r="B3959" s="10" t="str">
        <f>TEXT(C3959,"yyyy")&amp;"-"&amp;"Q"&amp;LOOKUP(MONTH(C3959),{1,4,7,10},{1,2,3,4})</f>
        <v>2017-Q2</v>
      </c>
      <c r="C3959" s="19">
        <v>42856</v>
      </c>
      <c r="D3959" s="7">
        <f>YEAR(DATE(YEAR(lex_jul_2014[[#This Row],[Date]]),MONTH(lex_jul_2014[[#This Row],[Date]])+6,1))</f>
        <v>2017</v>
      </c>
      <c r="E3959" s="39" t="str">
        <f>TEXT(lex_jul_2014[[#This Row],[Date]],"YYYY")</f>
        <v>2017</v>
      </c>
      <c r="F3959" s="39" t="str">
        <f>TEXT(lex_jul_2014[[#This Row],[Date]],"MMM")</f>
        <v>May</v>
      </c>
      <c r="G3959" s="7" t="str">
        <f>VLOOKUP(K3959,[1]LibPAS_data!$A$2:$C$600,3,FALSE)</f>
        <v>Maricopa</v>
      </c>
      <c r="H3959" s="39">
        <v>14478</v>
      </c>
      <c r="I3959" s="39" t="s">
        <v>100</v>
      </c>
      <c r="J3959" s="7" t="str">
        <f>VLOOKUP(K3959,[1]LibPAS_data!$A$2:$C$601,2,FALSE)</f>
        <v>Buckeye Public Library</v>
      </c>
      <c r="K3959" s="13" t="s">
        <v>162</v>
      </c>
      <c r="L3959" s="39" t="s">
        <v>96</v>
      </c>
      <c r="M3959" s="39" t="s">
        <v>266</v>
      </c>
      <c r="N3959" s="39"/>
      <c r="O3959" s="39"/>
      <c r="P3959" s="39">
        <v>1</v>
      </c>
      <c r="Q3959" s="39">
        <v>1</v>
      </c>
      <c r="R3959" s="39">
        <v>3</v>
      </c>
      <c r="S3959" s="39">
        <v>1</v>
      </c>
      <c r="T3959" s="39">
        <v>0</v>
      </c>
      <c r="U3959" s="39">
        <v>0</v>
      </c>
      <c r="V3959" s="39">
        <v>0</v>
      </c>
    </row>
    <row r="3960" spans="1:22" x14ac:dyDescent="0.3">
      <c r="A3960" s="22">
        <f>VLOOKUP(lex_jul_2014[[#This Row],[Locationid]],[1]LibPAS_data!$A$2:$D$264,4,FALSE)</f>
        <v>102303</v>
      </c>
      <c r="B3960" s="10" t="str">
        <f>TEXT(C3960,"yyyy")&amp;"-"&amp;"Q"&amp;LOOKUP(MONTH(C3960),{1,4,7,10},{1,2,3,4})</f>
        <v>2017-Q2</v>
      </c>
      <c r="C3960" s="19">
        <v>42856</v>
      </c>
      <c r="D3960" s="7">
        <f>YEAR(DATE(YEAR(lex_jul_2014[[#This Row],[Date]]),MONTH(lex_jul_2014[[#This Row],[Date]])+6,1))</f>
        <v>2017</v>
      </c>
      <c r="E3960" s="39" t="str">
        <f>TEXT(lex_jul_2014[[#This Row],[Date]],"YYYY")</f>
        <v>2017</v>
      </c>
      <c r="F3960" s="39" t="str">
        <f>TEXT(lex_jul_2014[[#This Row],[Date]],"MMM")</f>
        <v>May</v>
      </c>
      <c r="G3960" s="7" t="str">
        <f>VLOOKUP(K3960,[1]LibPAS_data!$A$2:$C$600,3,FALSE)</f>
        <v>Maricopa</v>
      </c>
      <c r="H3960" s="39">
        <v>14479</v>
      </c>
      <c r="I3960" s="39" t="s">
        <v>102</v>
      </c>
      <c r="J3960" s="7" t="str">
        <f>VLOOKUP(K3960,[1]LibPAS_data!$A$2:$C$601,2,FALSE)</f>
        <v xml:space="preserve">Glendale Public Library </v>
      </c>
      <c r="K3960" s="13" t="s">
        <v>192</v>
      </c>
      <c r="L3960" s="39" t="s">
        <v>96</v>
      </c>
      <c r="M3960" s="39" t="s">
        <v>266</v>
      </c>
      <c r="N3960" s="39"/>
      <c r="O3960" s="39"/>
      <c r="P3960" s="39">
        <v>2</v>
      </c>
      <c r="Q3960" s="39">
        <v>2</v>
      </c>
      <c r="R3960" s="39">
        <v>9</v>
      </c>
      <c r="S3960" s="39">
        <v>0</v>
      </c>
      <c r="T3960" s="39">
        <v>1</v>
      </c>
      <c r="U3960" s="39">
        <v>0</v>
      </c>
      <c r="V3960" s="39">
        <v>0</v>
      </c>
    </row>
    <row r="3961" spans="1:22" x14ac:dyDescent="0.3">
      <c r="A3961" s="22">
        <f>VLOOKUP(lex_jul_2014[[#This Row],[Locationid]],[1]LibPAS_data!$A$2:$D$264,4,FALSE)</f>
        <v>943450</v>
      </c>
      <c r="B3961" s="10" t="str">
        <f>TEXT(C3961,"yyyy")&amp;"-"&amp;"Q"&amp;LOOKUP(MONTH(C3961),{1,4,7,10},{1,2,3,4})</f>
        <v>2017-Q2</v>
      </c>
      <c r="C3961" s="19">
        <v>42856</v>
      </c>
      <c r="D3961" s="7">
        <f>YEAR(DATE(YEAR(lex_jul_2014[[#This Row],[Date]]),MONTH(lex_jul_2014[[#This Row],[Date]])+6,1))</f>
        <v>2017</v>
      </c>
      <c r="E3961" s="39" t="str">
        <f>TEXT(lex_jul_2014[[#This Row],[Date]],"YYYY")</f>
        <v>2017</v>
      </c>
      <c r="F3961" s="39" t="str">
        <f>TEXT(lex_jul_2014[[#This Row],[Date]],"MMM")</f>
        <v>May</v>
      </c>
      <c r="G3961" s="7" t="str">
        <f>VLOOKUP(K3961,[1]LibPAS_data!$A$2:$C$600,3,FALSE)</f>
        <v>Maricopa</v>
      </c>
      <c r="H3961" s="39">
        <v>5773</v>
      </c>
      <c r="I3961" s="39" t="s">
        <v>107</v>
      </c>
      <c r="J3961" s="7" t="str">
        <f>VLOOKUP(K3961,[1]LibPAS_data!$A$2:$C$601,2,FALSE)</f>
        <v>Phoenix Public Library</v>
      </c>
      <c r="K3961" s="14" t="s">
        <v>223</v>
      </c>
      <c r="L3961" s="39" t="s">
        <v>96</v>
      </c>
      <c r="M3961" s="39" t="s">
        <v>266</v>
      </c>
      <c r="N3961" s="39"/>
      <c r="O3961" s="39"/>
      <c r="P3961" s="39">
        <v>82</v>
      </c>
      <c r="Q3961" s="39">
        <v>22</v>
      </c>
      <c r="R3961" s="39">
        <v>257</v>
      </c>
      <c r="S3961" s="39">
        <v>33</v>
      </c>
      <c r="T3961" s="39">
        <v>29</v>
      </c>
      <c r="U3961" s="39">
        <v>36</v>
      </c>
      <c r="V3961" s="39">
        <v>8</v>
      </c>
    </row>
    <row r="3962" spans="1:22" x14ac:dyDescent="0.3">
      <c r="A3962" s="22">
        <f>VLOOKUP(lex_jul_2014[[#This Row],[Locationid]],[1]LibPAS_data!$A$2:$D$264,4,FALSE)</f>
        <v>140708</v>
      </c>
      <c r="B3962" s="10" t="str">
        <f>TEXT(C3962,"yyyy")&amp;"-"&amp;"Q"&amp;LOOKUP(MONTH(C3962),{1,4,7,10},{1,2,3,4})</f>
        <v>2017-Q2</v>
      </c>
      <c r="C3962" s="19">
        <v>42856</v>
      </c>
      <c r="D3962" s="7">
        <f>YEAR(DATE(YEAR(lex_jul_2014[[#This Row],[Date]]),MONTH(lex_jul_2014[[#This Row],[Date]])+6,1))</f>
        <v>2017</v>
      </c>
      <c r="E3962" s="39" t="str">
        <f>TEXT(lex_jul_2014[[#This Row],[Date]],"YYYY")</f>
        <v>2017</v>
      </c>
      <c r="F3962" s="39" t="str">
        <f>TEXT(lex_jul_2014[[#This Row],[Date]],"MMM")</f>
        <v>May</v>
      </c>
      <c r="G3962" s="7" t="str">
        <f>VLOOKUP(K3962,[1]LibPAS_data!$A$2:$C$600,3,FALSE)</f>
        <v>Maricopa</v>
      </c>
      <c r="H3962" s="39">
        <v>5355</v>
      </c>
      <c r="I3962" s="39" t="s">
        <v>108</v>
      </c>
      <c r="J3962" s="7" t="str">
        <f>VLOOKUP(K3962,[1]LibPAS_data!$A$2:$C$601,2,FALSE)</f>
        <v>Tempe Public Library</v>
      </c>
      <c r="K3962" s="15" t="s">
        <v>270</v>
      </c>
      <c r="L3962" s="39" t="s">
        <v>96</v>
      </c>
      <c r="M3962" s="39" t="s">
        <v>266</v>
      </c>
      <c r="N3962" s="39"/>
      <c r="O3962" s="39"/>
      <c r="P3962" s="39">
        <v>6</v>
      </c>
      <c r="Q3962" s="39">
        <v>4</v>
      </c>
      <c r="R3962" s="39">
        <v>12</v>
      </c>
      <c r="S3962" s="39">
        <v>2</v>
      </c>
      <c r="T3962" s="39">
        <v>1</v>
      </c>
      <c r="U3962" s="39">
        <v>5</v>
      </c>
      <c r="V3962" s="39">
        <v>0</v>
      </c>
    </row>
    <row r="3963" spans="1:22" x14ac:dyDescent="0.3">
      <c r="A3963" s="22">
        <f>VLOOKUP(lex_jul_2014[[#This Row],[Locationid]],[1]LibPAS_data!$A$2:$D$264,4,FALSE)</f>
        <v>72247</v>
      </c>
      <c r="B3963" s="10" t="str">
        <f>TEXT(C3963,"yyyy")&amp;"-"&amp;"Q"&amp;LOOKUP(MONTH(C3963),{1,4,7,10},{1,2,3,4})</f>
        <v>2017-Q2</v>
      </c>
      <c r="C3963" s="19">
        <v>42856</v>
      </c>
      <c r="D3963" s="7">
        <f>YEAR(DATE(YEAR(lex_jul_2014[[#This Row],[Date]]),MONTH(lex_jul_2014[[#This Row],[Date]])+6,1))</f>
        <v>2017</v>
      </c>
      <c r="E3963" s="39" t="str">
        <f>TEXT(lex_jul_2014[[#This Row],[Date]],"YYYY")</f>
        <v>2017</v>
      </c>
      <c r="F3963" s="39" t="str">
        <f>TEXT(lex_jul_2014[[#This Row],[Date]],"MMM")</f>
        <v>May</v>
      </c>
      <c r="G3963" s="7" t="str">
        <f>VLOOKUP(K3963,[1]LibPAS_data!$A$2:$C$600,3,FALSE)</f>
        <v>Coconino</v>
      </c>
      <c r="H3963" s="39">
        <v>5102</v>
      </c>
      <c r="I3963" s="39" t="s">
        <v>63</v>
      </c>
      <c r="J3963" s="7" t="str">
        <f>VLOOKUP(K3963,[1]LibPAS_data!$A$2:$C$601,2,FALSE)</f>
        <v>Flagstaff City-Coconino County Public Library</v>
      </c>
      <c r="K3963" s="11" t="s">
        <v>186</v>
      </c>
      <c r="L3963" s="39" t="s">
        <v>62</v>
      </c>
      <c r="M3963" s="39" t="s">
        <v>266</v>
      </c>
      <c r="N3963" s="39"/>
      <c r="O3963" s="39"/>
      <c r="P3963" s="39">
        <v>37</v>
      </c>
      <c r="Q3963" s="39">
        <v>5</v>
      </c>
      <c r="R3963" s="39">
        <v>48</v>
      </c>
      <c r="S3963" s="39">
        <v>10</v>
      </c>
      <c r="T3963" s="39">
        <v>0</v>
      </c>
      <c r="U3963" s="39">
        <v>4</v>
      </c>
      <c r="V3963" s="39">
        <v>4</v>
      </c>
    </row>
    <row r="3964" spans="1:22" x14ac:dyDescent="0.3">
      <c r="A3964" s="22">
        <f>VLOOKUP(lex_jul_2014[[#This Row],[Locationid]],[1]LibPAS_data!$A$2:$D$264,4,FALSE)</f>
        <v>22669</v>
      </c>
      <c r="B3964" s="10" t="str">
        <f>TEXT(C3964,"yyyy")&amp;"-"&amp;"Q"&amp;LOOKUP(MONTH(C3964),{1,4,7,10},{1,2,3,4})</f>
        <v>2017-Q2</v>
      </c>
      <c r="C3964" s="19">
        <v>42856</v>
      </c>
      <c r="D3964" s="7">
        <f>YEAR(DATE(YEAR(lex_jul_2014[[#This Row],[Date]]),MONTH(lex_jul_2014[[#This Row],[Date]])+6,1))</f>
        <v>2017</v>
      </c>
      <c r="E3964" s="39" t="str">
        <f>TEXT(lex_jul_2014[[#This Row],[Date]],"YYYY")</f>
        <v>2017</v>
      </c>
      <c r="F3964" s="39" t="str">
        <f>TEXT(lex_jul_2014[[#This Row],[Date]],"MMM")</f>
        <v>May</v>
      </c>
      <c r="G3964" s="7" t="str">
        <f>VLOOKUP(K3964,[1]LibPAS_data!$A$2:$C$600,3,FALSE)</f>
        <v>Maricopa</v>
      </c>
      <c r="H3964" s="39">
        <v>6014</v>
      </c>
      <c r="I3964" s="39" t="s">
        <v>95</v>
      </c>
      <c r="J3964" s="7" t="str">
        <f>VLOOKUP(K3964,[1]LibPAS_data!$A$2:$C$601,2,FALSE)</f>
        <v>Avondale Public Library</v>
      </c>
      <c r="K3964" s="13" t="s">
        <v>156</v>
      </c>
      <c r="L3964" s="39" t="s">
        <v>96</v>
      </c>
      <c r="M3964" s="39" t="s">
        <v>266</v>
      </c>
      <c r="N3964" s="39"/>
      <c r="O3964" s="39"/>
      <c r="P3964" s="39">
        <v>5</v>
      </c>
      <c r="Q3964" s="39">
        <v>1</v>
      </c>
      <c r="R3964" s="39">
        <v>7</v>
      </c>
      <c r="S3964" s="39">
        <v>1</v>
      </c>
      <c r="T3964" s="39">
        <v>0</v>
      </c>
      <c r="U3964" s="39">
        <v>1</v>
      </c>
      <c r="V3964" s="39">
        <v>0</v>
      </c>
    </row>
    <row r="3965" spans="1:22" x14ac:dyDescent="0.3">
      <c r="A3965" s="22">
        <f>VLOOKUP(lex_jul_2014[[#This Row],[Locationid]],[1]LibPAS_data!$A$2:$D$264,4,FALSE)</f>
        <v>87143</v>
      </c>
      <c r="B3965" s="10" t="str">
        <f>TEXT(C3965,"yyyy")&amp;"-"&amp;"Q"&amp;LOOKUP(MONTH(C3965),{1,4,7,10},{1,2,3,4})</f>
        <v>2017-Q2</v>
      </c>
      <c r="C3965" s="19">
        <v>42856</v>
      </c>
      <c r="D3965" s="7">
        <f>YEAR(DATE(YEAR(lex_jul_2014[[#This Row],[Date]]),MONTH(lex_jul_2014[[#This Row],[Date]])+6,1))</f>
        <v>2017</v>
      </c>
      <c r="E3965" s="39" t="str">
        <f>TEXT(lex_jul_2014[[#This Row],[Date]],"YYYY")</f>
        <v>2017</v>
      </c>
      <c r="F3965" s="39" t="str">
        <f>TEXT(lex_jul_2014[[#This Row],[Date]],"MMM")</f>
        <v>May</v>
      </c>
      <c r="G3965" s="7" t="str">
        <f>VLOOKUP(K3965,[1]LibPAS_data!$A$2:$C$600,3,FALSE)</f>
        <v>Mohave</v>
      </c>
      <c r="H3965" s="39">
        <v>14322</v>
      </c>
      <c r="I3965" s="39" t="s">
        <v>29</v>
      </c>
      <c r="J3965" s="7" t="str">
        <f>VLOOKUP(K3965,[1]LibPAS_data!$A$2:$C$601,2,FALSE)</f>
        <v>Mohave County Library District</v>
      </c>
      <c r="K3965" s="13" t="s">
        <v>212</v>
      </c>
      <c r="L3965" s="39" t="s">
        <v>28</v>
      </c>
      <c r="M3965" s="39" t="s">
        <v>266</v>
      </c>
      <c r="N3965" s="39"/>
      <c r="O3965" s="39"/>
      <c r="P3965" s="39">
        <v>2</v>
      </c>
      <c r="Q3965" s="39">
        <v>0</v>
      </c>
      <c r="R3965" s="39">
        <v>4</v>
      </c>
      <c r="S3965" s="39">
        <v>0</v>
      </c>
      <c r="T3965" s="39">
        <v>0</v>
      </c>
      <c r="U3965" s="39">
        <v>0</v>
      </c>
      <c r="V3965" s="39">
        <v>0</v>
      </c>
    </row>
    <row r="3966" spans="1:22" x14ac:dyDescent="0.3">
      <c r="A3966" s="27" t="e">
        <f>VLOOKUP(lex_jul_2014[[#This Row],[Locationid]],[1]LibPAS_data!$A$2:$D$264,4,FALSE)</f>
        <v>#N/A</v>
      </c>
      <c r="B3966" s="10" t="str">
        <f>TEXT(C3966,"yyyy")&amp;"-"&amp;"Q"&amp;LOOKUP(MONTH(C3966),{1,4,7,10},{1,2,3,4})</f>
        <v>2017-Q2</v>
      </c>
      <c r="C3966" s="19">
        <v>42856</v>
      </c>
      <c r="D3966" s="7">
        <f>YEAR(DATE(YEAR(lex_jul_2014[[#This Row],[Date]]),MONTH(lex_jul_2014[[#This Row],[Date]])+6,1))</f>
        <v>2017</v>
      </c>
      <c r="E3966" s="39" t="str">
        <f>TEXT(lex_jul_2014[[#This Row],[Date]],"YYYY")</f>
        <v>2017</v>
      </c>
      <c r="F3966" s="39" t="str">
        <f>TEXT(lex_jul_2014[[#This Row],[Date]],"MMM")</f>
        <v>May</v>
      </c>
      <c r="G3966" s="28" t="str">
        <f>VLOOKUP(K3966,[1]LibPAS_data!$A$2:$C$600,3,FALSE)</f>
        <v>State</v>
      </c>
      <c r="H3966" s="2">
        <v>14554</v>
      </c>
      <c r="I3966" s="2" t="s">
        <v>143</v>
      </c>
      <c r="J3966" s="28" t="str">
        <f>VLOOKUP(K3966,[1]LibPAS_data!$A$2:$C$601,2,FALSE)</f>
        <v>Arizona State Library</v>
      </c>
      <c r="K3966" s="29" t="s">
        <v>153</v>
      </c>
      <c r="L3966" s="2" t="s">
        <v>345</v>
      </c>
      <c r="M3966" s="39" t="s">
        <v>266</v>
      </c>
      <c r="N3966" s="2"/>
      <c r="O3966" s="2"/>
      <c r="P3966" s="2">
        <v>65</v>
      </c>
      <c r="Q3966" s="2">
        <v>5</v>
      </c>
      <c r="R3966" s="2">
        <v>148</v>
      </c>
      <c r="S3966" s="2">
        <v>27</v>
      </c>
      <c r="T3966" s="2">
        <v>15</v>
      </c>
      <c r="U3966" s="2">
        <v>13</v>
      </c>
      <c r="V3966" s="2">
        <v>0</v>
      </c>
    </row>
    <row r="3967" spans="1:22" x14ac:dyDescent="0.3">
      <c r="A3967" s="22">
        <f>VLOOKUP(lex_jul_2014[[#This Row],[Locationid]],[1]LibPAS_data!$A$2:$D$264,4,FALSE)</f>
        <v>63208</v>
      </c>
      <c r="B3967" s="10" t="str">
        <f>TEXT(C3967,"yyyy")&amp;"-"&amp;"Q"&amp;LOOKUP(MONTH(C3967),{1,4,7,10},{1,2,3,4})</f>
        <v>2017-Q2</v>
      </c>
      <c r="C3967" s="19">
        <v>42887</v>
      </c>
      <c r="D3967" s="7">
        <f>YEAR(DATE(YEAR(lex_jul_2014[[#This Row],[Date]]),MONTH(lex_jul_2014[[#This Row],[Date]])+6,1))</f>
        <v>2017</v>
      </c>
      <c r="E3967" t="str">
        <f>TEXT(lex_jul_2014[[#This Row],[Date]],"YYYY")</f>
        <v>2017</v>
      </c>
      <c r="F3967" s="39" t="str">
        <f>TEXT(lex_jul_2014[[#This Row],[Date]],"MMM")</f>
        <v>Jun</v>
      </c>
      <c r="G3967" s="7" t="str">
        <f>VLOOKUP(K3967,[1]LibPAS_data!$A$2:$C$600,3,FALSE)</f>
        <v>Pinal</v>
      </c>
      <c r="H3967" s="39">
        <v>12670</v>
      </c>
      <c r="I3967" s="39" t="s">
        <v>14</v>
      </c>
      <c r="J3967" s="28" t="str">
        <f>VLOOKUP(K3967,[1]LibPAS_data!$A$2:$C$601,2,FALSE)</f>
        <v>Apache Junction Public Library</v>
      </c>
      <c r="K3967" s="13" t="s">
        <v>151</v>
      </c>
      <c r="L3967" s="39"/>
      <c r="M3967" s="39" t="s">
        <v>266</v>
      </c>
      <c r="P3967" s="39">
        <v>1</v>
      </c>
      <c r="Q3967" s="39">
        <v>1</v>
      </c>
      <c r="R3967" s="39">
        <v>2</v>
      </c>
      <c r="S3967" s="39">
        <v>0</v>
      </c>
      <c r="T3967" s="39">
        <v>0</v>
      </c>
      <c r="U3967" s="39">
        <v>0</v>
      </c>
      <c r="V3967" s="39">
        <v>0</v>
      </c>
    </row>
    <row r="3968" spans="1:22" x14ac:dyDescent="0.3">
      <c r="A3968" s="22">
        <f>VLOOKUP(lex_jul_2014[[#This Row],[Locationid]],[1]LibPAS_data!$A$2:$D$264,4,FALSE)</f>
        <v>11980</v>
      </c>
      <c r="B3968" s="10" t="str">
        <f>TEXT(C3968,"yyyy")&amp;"-"&amp;"Q"&amp;LOOKUP(MONTH(C3968),{1,4,7,10},{1,2,3,4})</f>
        <v>2017-Q2</v>
      </c>
      <c r="C3968" s="19">
        <v>42887</v>
      </c>
      <c r="D3968" s="7">
        <f>YEAR(DATE(YEAR(lex_jul_2014[[#This Row],[Date]]),MONTH(lex_jul_2014[[#This Row],[Date]])+6,1))</f>
        <v>2017</v>
      </c>
      <c r="E3968" t="str">
        <f>TEXT(lex_jul_2014[[#This Row],[Date]],"YYYY")</f>
        <v>2017</v>
      </c>
      <c r="F3968" s="39" t="str">
        <f>TEXT(lex_jul_2014[[#This Row],[Date]],"MMM")</f>
        <v>Jun</v>
      </c>
      <c r="G3968" s="7" t="str">
        <f>VLOOKUP(K3968,[1]LibPAS_data!$A$2:$C$600,3,FALSE)</f>
        <v>Graham</v>
      </c>
      <c r="H3968" s="39">
        <v>14467</v>
      </c>
      <c r="I3968" s="39" t="s">
        <v>92</v>
      </c>
      <c r="J3968" s="28" t="str">
        <f>VLOOKUP(K3968,[1]LibPAS_data!$A$2:$C$601,2,FALSE)</f>
        <v>Safford City - Graham County Library</v>
      </c>
      <c r="K3968" s="13" t="s">
        <v>233</v>
      </c>
      <c r="L3968" s="39"/>
      <c r="M3968" s="39" t="s">
        <v>266</v>
      </c>
      <c r="P3968" s="39">
        <v>3</v>
      </c>
      <c r="Q3968" s="39">
        <v>1</v>
      </c>
      <c r="R3968" s="39">
        <v>10</v>
      </c>
      <c r="S3968" s="39">
        <v>3</v>
      </c>
      <c r="T3968" s="39">
        <v>2</v>
      </c>
      <c r="U3968" s="39">
        <v>0</v>
      </c>
      <c r="V3968" s="39">
        <v>0</v>
      </c>
    </row>
    <row r="3969" spans="1:22" x14ac:dyDescent="0.3">
      <c r="A3969" s="22">
        <f>VLOOKUP(lex_jul_2014[[#This Row],[Locationid]],[1]LibPAS_data!$A$2:$D$264,4,FALSE)</f>
        <v>147983</v>
      </c>
      <c r="B3969" s="10" t="str">
        <f>TEXT(C3969,"yyyy")&amp;"-"&amp;"Q"&amp;LOOKUP(MONTH(C3969),{1,4,7,10},{1,2,3,4})</f>
        <v>2017-Q2</v>
      </c>
      <c r="C3969" s="19">
        <v>42887</v>
      </c>
      <c r="D3969" s="7">
        <f>YEAR(DATE(YEAR(lex_jul_2014[[#This Row],[Date]]),MONTH(lex_jul_2014[[#This Row],[Date]])+6,1))</f>
        <v>2017</v>
      </c>
      <c r="E3969" t="str">
        <f>TEXT(lex_jul_2014[[#This Row],[Date]],"YYYY")</f>
        <v>2017</v>
      </c>
      <c r="F3969" s="39" t="str">
        <f>TEXT(lex_jul_2014[[#This Row],[Date]],"MMM")</f>
        <v>Jun</v>
      </c>
      <c r="G3969" s="7" t="str">
        <f>VLOOKUP(K3969,[1]LibPAS_data!$A$2:$C$600,3,FALSE)</f>
        <v>Maricopa</v>
      </c>
      <c r="H3969" s="39">
        <v>12897</v>
      </c>
      <c r="I3969" s="39" t="s">
        <v>98</v>
      </c>
      <c r="J3969" s="28" t="str">
        <f>VLOOKUP(K3969,[1]LibPAS_data!$A$2:$C$601,2,FALSE)</f>
        <v>Mesa Public Library</v>
      </c>
      <c r="K3969" s="13" t="s">
        <v>210</v>
      </c>
      <c r="L3969" s="39"/>
      <c r="M3969" s="39" t="s">
        <v>266</v>
      </c>
      <c r="P3969" s="39">
        <v>20</v>
      </c>
      <c r="Q3969" s="39">
        <v>5</v>
      </c>
      <c r="R3969" s="39">
        <v>58</v>
      </c>
      <c r="S3969" s="39">
        <v>9</v>
      </c>
      <c r="T3969" s="39">
        <v>5</v>
      </c>
      <c r="U3969" s="39">
        <v>11</v>
      </c>
      <c r="V3969" s="39">
        <v>0</v>
      </c>
    </row>
    <row r="3970" spans="1:22" x14ac:dyDescent="0.3">
      <c r="A3970" s="22">
        <f>VLOOKUP(lex_jul_2014[[#This Row],[Locationid]],[1]LibPAS_data!$A$2:$D$264,4,FALSE)</f>
        <v>174482</v>
      </c>
      <c r="B3970" s="10" t="str">
        <f>TEXT(C3970,"yyyy")&amp;"-"&amp;"Q"&amp;LOOKUP(MONTH(C3970),{1,4,7,10},{1,2,3,4})</f>
        <v>2017-Q2</v>
      </c>
      <c r="C3970" s="19">
        <v>42887</v>
      </c>
      <c r="D3970" s="7">
        <f>YEAR(DATE(YEAR(lex_jul_2014[[#This Row],[Date]]),MONTH(lex_jul_2014[[#This Row],[Date]])+6,1))</f>
        <v>2017</v>
      </c>
      <c r="E3970" t="str">
        <f>TEXT(lex_jul_2014[[#This Row],[Date]],"YYYY")</f>
        <v>2017</v>
      </c>
      <c r="F3970" s="39" t="str">
        <f>TEXT(lex_jul_2014[[#This Row],[Date]],"MMM")</f>
        <v>Jun</v>
      </c>
      <c r="G3970" s="7" t="str">
        <f>VLOOKUP(K3970,[1]LibPAS_data!$A$2:$C$600,3,FALSE)</f>
        <v>Maricopa</v>
      </c>
      <c r="H3970" s="39">
        <v>14315</v>
      </c>
      <c r="I3970" s="39" t="s">
        <v>101</v>
      </c>
      <c r="J3970" s="28" t="str">
        <f>VLOOKUP(K3970,[1]LibPAS_data!$A$2:$C$601,2,FALSE)</f>
        <v>Scottsdale Public Library</v>
      </c>
      <c r="K3970" s="13" t="s">
        <v>239</v>
      </c>
      <c r="L3970" s="39"/>
      <c r="M3970" s="39" t="s">
        <v>266</v>
      </c>
      <c r="P3970" s="39">
        <v>6</v>
      </c>
      <c r="Q3970" s="39">
        <v>3</v>
      </c>
      <c r="R3970" s="39">
        <v>31</v>
      </c>
      <c r="S3970" s="39">
        <v>0</v>
      </c>
      <c r="T3970" s="39">
        <v>4</v>
      </c>
      <c r="U3970" s="39">
        <v>1</v>
      </c>
      <c r="V3970" s="39">
        <v>0</v>
      </c>
    </row>
    <row r="3971" spans="1:22" x14ac:dyDescent="0.3">
      <c r="A3971" s="22">
        <f>VLOOKUP(lex_jul_2014[[#This Row],[Locationid]],[1]LibPAS_data!$A$2:$D$264,4,FALSE)</f>
        <v>11452</v>
      </c>
      <c r="B3971" s="10" t="str">
        <f>TEXT(C3971,"yyyy")&amp;"-"&amp;"Q"&amp;LOOKUP(MONTH(C3971),{1,4,7,10},{1,2,3,4})</f>
        <v>2017-Q2</v>
      </c>
      <c r="C3971" s="19">
        <v>42887</v>
      </c>
      <c r="D3971" s="7">
        <f>YEAR(DATE(YEAR(lex_jul_2014[[#This Row],[Date]]),MONTH(lex_jul_2014[[#This Row],[Date]])+6,1))</f>
        <v>2017</v>
      </c>
      <c r="E3971" t="str">
        <f>TEXT(lex_jul_2014[[#This Row],[Date]],"YYYY")</f>
        <v>2017</v>
      </c>
      <c r="F3971" s="39" t="str">
        <f>TEXT(lex_jul_2014[[#This Row],[Date]],"MMM")</f>
        <v>Jun</v>
      </c>
      <c r="G3971" s="7" t="str">
        <f>VLOOKUP(K3971,[1]LibPAS_data!$A$2:$C$600,3,FALSE)</f>
        <v>Apache</v>
      </c>
      <c r="H3971" s="39">
        <v>14331</v>
      </c>
      <c r="I3971" s="39" t="s">
        <v>59</v>
      </c>
      <c r="J3971" s="28" t="str">
        <f>VLOOKUP(K3971,[1]LibPAS_data!$A$2:$C$601,2,FALSE)</f>
        <v>Apache County Library District Office</v>
      </c>
      <c r="K3971" s="39" t="s">
        <v>150</v>
      </c>
      <c r="L3971" s="39"/>
      <c r="M3971" s="39" t="s">
        <v>266</v>
      </c>
      <c r="P3971" s="39">
        <v>1</v>
      </c>
      <c r="Q3971" s="39">
        <v>1</v>
      </c>
      <c r="R3971" s="39">
        <v>10</v>
      </c>
      <c r="S3971" s="39">
        <v>0</v>
      </c>
      <c r="T3971" s="39">
        <v>0</v>
      </c>
      <c r="U3971" s="39">
        <v>0</v>
      </c>
      <c r="V3971" s="39">
        <v>1</v>
      </c>
    </row>
    <row r="3972" spans="1:22" x14ac:dyDescent="0.3">
      <c r="A3972" s="22">
        <f>VLOOKUP(lex_jul_2014[[#This Row],[Locationid]],[1]LibPAS_data!$A$2:$D$264,4,FALSE)</f>
        <v>87143</v>
      </c>
      <c r="B3972" s="10" t="str">
        <f>TEXT(C3972,"yyyy")&amp;"-"&amp;"Q"&amp;LOOKUP(MONTH(C3972),{1,4,7,10},{1,2,3,4})</f>
        <v>2017-Q2</v>
      </c>
      <c r="C3972" s="19">
        <v>42887</v>
      </c>
      <c r="D3972" s="7">
        <f>YEAR(DATE(YEAR(lex_jul_2014[[#This Row],[Date]]),MONTH(lex_jul_2014[[#This Row],[Date]])+6,1))</f>
        <v>2017</v>
      </c>
      <c r="E3972" t="str">
        <f>TEXT(lex_jul_2014[[#This Row],[Date]],"YYYY")</f>
        <v>2017</v>
      </c>
      <c r="F3972" s="39" t="str">
        <f>TEXT(lex_jul_2014[[#This Row],[Date]],"MMM")</f>
        <v>Jun</v>
      </c>
      <c r="G3972" s="7" t="str">
        <f>VLOOKUP(K3972,[1]LibPAS_data!$A$2:$C$600,3,FALSE)</f>
        <v>Mohave</v>
      </c>
      <c r="H3972" s="39">
        <v>14322</v>
      </c>
      <c r="I3972" s="39" t="s">
        <v>29</v>
      </c>
      <c r="J3972" s="28" t="str">
        <f>VLOOKUP(K3972,[1]LibPAS_data!$A$2:$C$601,2,FALSE)</f>
        <v>Mohave County Library District</v>
      </c>
      <c r="K3972" s="13" t="s">
        <v>212</v>
      </c>
      <c r="L3972" s="39"/>
      <c r="M3972" s="39" t="s">
        <v>266</v>
      </c>
      <c r="P3972" s="39">
        <v>3</v>
      </c>
      <c r="Q3972" s="39">
        <v>2</v>
      </c>
      <c r="R3972" s="39">
        <v>9</v>
      </c>
      <c r="S3972" s="39">
        <v>2</v>
      </c>
      <c r="T3972" s="39">
        <v>1</v>
      </c>
      <c r="U3972" s="39">
        <v>1</v>
      </c>
      <c r="V3972" s="39">
        <v>0</v>
      </c>
    </row>
    <row r="3973" spans="1:22" x14ac:dyDescent="0.3">
      <c r="A3973" s="22">
        <f>VLOOKUP(lex_jul_2014[[#This Row],[Locationid]],[1]LibPAS_data!$A$2:$D$264,4,FALSE)</f>
        <v>22669</v>
      </c>
      <c r="B3973" s="10" t="str">
        <f>TEXT(C3973,"yyyy")&amp;"-"&amp;"Q"&amp;LOOKUP(MONTH(C3973),{1,4,7,10},{1,2,3,4})</f>
        <v>2017-Q2</v>
      </c>
      <c r="C3973" s="19">
        <v>42887</v>
      </c>
      <c r="D3973" s="7">
        <f>YEAR(DATE(YEAR(lex_jul_2014[[#This Row],[Date]]),MONTH(lex_jul_2014[[#This Row],[Date]])+6,1))</f>
        <v>2017</v>
      </c>
      <c r="E3973" t="str">
        <f>TEXT(lex_jul_2014[[#This Row],[Date]],"YYYY")</f>
        <v>2017</v>
      </c>
      <c r="F3973" s="39" t="str">
        <f>TEXT(lex_jul_2014[[#This Row],[Date]],"MMM")</f>
        <v>Jun</v>
      </c>
      <c r="G3973" s="7" t="str">
        <f>VLOOKUP(K3973,[1]LibPAS_data!$A$2:$C$600,3,FALSE)</f>
        <v>Maricopa</v>
      </c>
      <c r="H3973" s="39">
        <v>6014</v>
      </c>
      <c r="I3973" s="39" t="s">
        <v>95</v>
      </c>
      <c r="J3973" s="28" t="str">
        <f>VLOOKUP(K3973,[1]LibPAS_data!$A$2:$C$601,2,FALSE)</f>
        <v>Avondale Public Library</v>
      </c>
      <c r="K3973" s="13" t="s">
        <v>156</v>
      </c>
      <c r="L3973" s="39"/>
      <c r="M3973" s="39" t="s">
        <v>266</v>
      </c>
      <c r="P3973" s="39">
        <v>8</v>
      </c>
      <c r="Q3973" s="39">
        <v>2</v>
      </c>
      <c r="R3973" s="39">
        <v>19</v>
      </c>
      <c r="S3973" s="39">
        <v>4</v>
      </c>
      <c r="T3973" s="39">
        <v>1</v>
      </c>
      <c r="U3973" s="39">
        <v>0</v>
      </c>
      <c r="V3973" s="39">
        <v>0</v>
      </c>
    </row>
    <row r="3974" spans="1:22" x14ac:dyDescent="0.3">
      <c r="A3974" s="22" t="e">
        <f>VLOOKUP(lex_jul_2014[[#This Row],[Locationid]],[1]LibPAS_data!$A$2:$D$264,4,FALSE)</f>
        <v>#N/A</v>
      </c>
      <c r="B3974" s="10" t="str">
        <f>TEXT(C3974,"yyyy")&amp;"-"&amp;"Q"&amp;LOOKUP(MONTH(C3974),{1,4,7,10},{1,2,3,4})</f>
        <v>2017-Q2</v>
      </c>
      <c r="C3974" s="19">
        <v>42887</v>
      </c>
      <c r="D3974" s="7">
        <f>YEAR(DATE(YEAR(lex_jul_2014[[#This Row],[Date]]),MONTH(lex_jul_2014[[#This Row],[Date]])+6,1))</f>
        <v>2017</v>
      </c>
      <c r="E3974" t="str">
        <f>TEXT(lex_jul_2014[[#This Row],[Date]],"YYYY")</f>
        <v>2017</v>
      </c>
      <c r="F3974" s="39" t="str">
        <f>TEXT(lex_jul_2014[[#This Row],[Date]],"MMM")</f>
        <v>Jun</v>
      </c>
      <c r="G3974" s="7" t="str">
        <f>VLOOKUP(K3974,[1]LibPAS_data!$A$2:$C$600,3,FALSE)</f>
        <v>State</v>
      </c>
      <c r="H3974" s="39">
        <v>14554</v>
      </c>
      <c r="I3974" s="39" t="s">
        <v>143</v>
      </c>
      <c r="J3974" s="28" t="str">
        <f>VLOOKUP(K3974,[1]LibPAS_data!$A$2:$C$601,2,FALSE)</f>
        <v>Arizona State Library</v>
      </c>
      <c r="K3974" s="13" t="s">
        <v>153</v>
      </c>
      <c r="L3974" s="39"/>
      <c r="M3974" s="39" t="s">
        <v>266</v>
      </c>
      <c r="P3974" s="39">
        <v>22</v>
      </c>
      <c r="Q3974" s="39">
        <v>2</v>
      </c>
      <c r="R3974" s="39">
        <v>53</v>
      </c>
      <c r="S3974" s="39">
        <v>3</v>
      </c>
      <c r="T3974" s="39">
        <v>6</v>
      </c>
      <c r="U3974" s="39">
        <v>4</v>
      </c>
      <c r="V3974" s="39">
        <v>0</v>
      </c>
    </row>
    <row r="3975" spans="1:22" x14ac:dyDescent="0.3">
      <c r="A3975" s="22">
        <f>VLOOKUP(lex_jul_2014[[#This Row],[Locationid]],[1]LibPAS_data!$A$2:$D$264,4,FALSE)</f>
        <v>72</v>
      </c>
      <c r="B3975" s="10" t="str">
        <f>TEXT(C3975,"yyyy")&amp;"-"&amp;"Q"&amp;LOOKUP(MONTH(C3975),{1,4,7,10},{1,2,3,4})</f>
        <v>2017-Q2</v>
      </c>
      <c r="C3975" s="19">
        <v>42887</v>
      </c>
      <c r="D3975" s="7">
        <f>YEAR(DATE(YEAR(lex_jul_2014[[#This Row],[Date]]),MONTH(lex_jul_2014[[#This Row],[Date]])+6,1))</f>
        <v>2017</v>
      </c>
      <c r="E3975" t="str">
        <f>TEXT(lex_jul_2014[[#This Row],[Date]],"YYYY")</f>
        <v>2017</v>
      </c>
      <c r="F3975" s="39" t="str">
        <f>TEXT(lex_jul_2014[[#This Row],[Date]],"MMM")</f>
        <v>Jun</v>
      </c>
      <c r="G3975" s="7" t="str">
        <f>VLOOKUP(K3975,[1]LibPAS_data!$A$2:$C$600,3,FALSE)</f>
        <v>Gila</v>
      </c>
      <c r="H3975" s="39">
        <v>5785</v>
      </c>
      <c r="I3975" s="39" t="s">
        <v>87</v>
      </c>
      <c r="J3975" s="28" t="str">
        <f>VLOOKUP(K3975,[1]LibPAS_data!$A$2:$C$601,2,FALSE)</f>
        <v>Gila County Library District</v>
      </c>
      <c r="K3975" s="1" t="s">
        <v>191</v>
      </c>
      <c r="L3975" s="39"/>
      <c r="M3975" s="39" t="s">
        <v>266</v>
      </c>
      <c r="P3975" s="39">
        <v>7</v>
      </c>
      <c r="Q3975" s="39">
        <v>3</v>
      </c>
      <c r="R3975" s="39">
        <v>16</v>
      </c>
      <c r="S3975" s="39">
        <v>5</v>
      </c>
      <c r="T3975" s="39">
        <v>1</v>
      </c>
      <c r="U3975" s="39">
        <v>1</v>
      </c>
      <c r="V3975" s="39">
        <v>0</v>
      </c>
    </row>
    <row r="3976" spans="1:22" x14ac:dyDescent="0.3">
      <c r="A3976" s="22">
        <f>VLOOKUP(lex_jul_2014[[#This Row],[Locationid]],[1]LibPAS_data!$A$2:$D$264,4,FALSE)</f>
        <v>145358</v>
      </c>
      <c r="B3976" s="10" t="str">
        <f>TEXT(C3976,"yyyy")&amp;"-"&amp;"Q"&amp;LOOKUP(MONTH(C3976),{1,4,7,10},{1,2,3,4})</f>
        <v>2017-Q2</v>
      </c>
      <c r="C3976" s="19">
        <v>42887</v>
      </c>
      <c r="D3976" s="7">
        <f>YEAR(DATE(YEAR(lex_jul_2014[[#This Row],[Date]]),MONTH(lex_jul_2014[[#This Row],[Date]])+6,1))</f>
        <v>2017</v>
      </c>
      <c r="E3976" t="str">
        <f>TEXT(lex_jul_2014[[#This Row],[Date]],"YYYY")</f>
        <v>2017</v>
      </c>
      <c r="F3976" s="39" t="str">
        <f>TEXT(lex_jul_2014[[#This Row],[Date]],"MMM")</f>
        <v>Jun</v>
      </c>
      <c r="G3976" s="7" t="str">
        <f>VLOOKUP(K3976,[1]LibPAS_data!$A$2:$C$600,3,FALSE)</f>
        <v>Maricopa</v>
      </c>
      <c r="H3976" s="39">
        <v>13748</v>
      </c>
      <c r="I3976" s="39" t="s">
        <v>110</v>
      </c>
      <c r="J3976" s="28" t="str">
        <f>VLOOKUP(K3976,[1]LibPAS_data!$A$2:$C$601,2,FALSE)</f>
        <v>Maricopa County Library District</v>
      </c>
      <c r="K3976" s="13" t="s">
        <v>208</v>
      </c>
      <c r="L3976" s="39"/>
      <c r="M3976" s="39" t="s">
        <v>266</v>
      </c>
      <c r="P3976" s="39">
        <v>63</v>
      </c>
      <c r="Q3976" s="39">
        <v>19</v>
      </c>
      <c r="R3976" s="39">
        <v>173</v>
      </c>
      <c r="S3976" s="39">
        <v>28</v>
      </c>
      <c r="T3976" s="39">
        <v>11</v>
      </c>
      <c r="U3976" s="39">
        <v>3</v>
      </c>
      <c r="V3976" s="39">
        <v>15</v>
      </c>
    </row>
    <row r="3977" spans="1:22" x14ac:dyDescent="0.3">
      <c r="A3977" s="22">
        <f>VLOOKUP(lex_jul_2014[[#This Row],[Locationid]],[1]LibPAS_data!$A$2:$D$264,4,FALSE)</f>
        <v>2461</v>
      </c>
      <c r="B3977" s="10" t="str">
        <f>TEXT(C3977,"yyyy")&amp;"-"&amp;"Q"&amp;LOOKUP(MONTH(C3977),{1,4,7,10},{1,2,3,4})</f>
        <v>2017-Q2</v>
      </c>
      <c r="C3977" s="19">
        <v>42887</v>
      </c>
      <c r="D3977" s="7">
        <f>YEAR(DATE(YEAR(lex_jul_2014[[#This Row],[Date]]),MONTH(lex_jul_2014[[#This Row],[Date]])+6,1))</f>
        <v>2017</v>
      </c>
      <c r="E3977" t="str">
        <f>TEXT(lex_jul_2014[[#This Row],[Date]],"YYYY")</f>
        <v>2017</v>
      </c>
      <c r="F3977" s="39" t="str">
        <f>TEXT(lex_jul_2014[[#This Row],[Date]],"MMM")</f>
        <v>Jun</v>
      </c>
      <c r="G3977" s="7" t="str">
        <f>VLOOKUP(K3977,[1]LibPAS_data!$A$2:$C$600,3,FALSE)</f>
        <v>Navajo</v>
      </c>
      <c r="H3977" s="39">
        <v>6128</v>
      </c>
      <c r="I3977" s="39" t="s">
        <v>124</v>
      </c>
      <c r="J3977" s="28" t="str">
        <f>VLOOKUP(K3977,[1]LibPAS_data!$A$2:$C$601,2,FALSE)</f>
        <v>Navajo County Library District</v>
      </c>
      <c r="K3977" s="13" t="s">
        <v>214</v>
      </c>
      <c r="L3977" s="39"/>
      <c r="M3977" s="39" t="s">
        <v>266</v>
      </c>
      <c r="P3977" s="39">
        <v>13</v>
      </c>
      <c r="Q3977" s="39">
        <v>2</v>
      </c>
      <c r="R3977" s="39">
        <v>15</v>
      </c>
      <c r="S3977" s="39">
        <v>0</v>
      </c>
      <c r="T3977" s="39">
        <v>3</v>
      </c>
      <c r="U3977" s="39">
        <v>10</v>
      </c>
      <c r="V3977" s="39">
        <v>0</v>
      </c>
    </row>
    <row r="3978" spans="1:22" x14ac:dyDescent="0.3">
      <c r="A3978" s="22">
        <f>VLOOKUP(lex_jul_2014[[#This Row],[Locationid]],[1]LibPAS_data!$A$2:$D$264,4,FALSE)</f>
        <v>405419</v>
      </c>
      <c r="B3978" s="10" t="str">
        <f>TEXT(C3978,"yyyy")&amp;"-"&amp;"Q"&amp;LOOKUP(MONTH(C3978),{1,4,7,10},{1,2,3,4})</f>
        <v>2017-Q2</v>
      </c>
      <c r="C3978" s="19">
        <v>42887</v>
      </c>
      <c r="D3978" s="7">
        <f>YEAR(DATE(YEAR(lex_jul_2014[[#This Row],[Date]]),MONTH(lex_jul_2014[[#This Row],[Date]])+6,1))</f>
        <v>2017</v>
      </c>
      <c r="E3978" t="str">
        <f>TEXT(lex_jul_2014[[#This Row],[Date]],"YYYY")</f>
        <v>2017</v>
      </c>
      <c r="F3978" s="39" t="str">
        <f>TEXT(lex_jul_2014[[#This Row],[Date]],"MMM")</f>
        <v>Jun</v>
      </c>
      <c r="G3978" s="7" t="str">
        <f>VLOOKUP(K3978,[1]LibPAS_data!$A$2:$C$600,3,FALSE)</f>
        <v>Pima</v>
      </c>
      <c r="H3978" s="39">
        <v>5042</v>
      </c>
      <c r="I3978" s="39" t="s">
        <v>136</v>
      </c>
      <c r="J3978" s="28" t="str">
        <f>VLOOKUP(K3978,[1]LibPAS_data!$A$2:$C$601,2,FALSE)</f>
        <v>Pima County Public Library</v>
      </c>
      <c r="K3978" s="13" t="s">
        <v>225</v>
      </c>
      <c r="L3978" s="39"/>
      <c r="M3978" s="39" t="s">
        <v>266</v>
      </c>
      <c r="P3978" s="39">
        <v>269</v>
      </c>
      <c r="Q3978" s="39">
        <v>39</v>
      </c>
      <c r="R3978" s="39">
        <v>667</v>
      </c>
      <c r="S3978" s="39">
        <v>168</v>
      </c>
      <c r="T3978" s="39">
        <v>41</v>
      </c>
      <c r="U3978" s="39">
        <v>36</v>
      </c>
      <c r="V3978" s="39">
        <v>16</v>
      </c>
    </row>
    <row r="3979" spans="1:22" x14ac:dyDescent="0.3">
      <c r="A3979" s="22" t="e">
        <f>VLOOKUP(lex_jul_2014[[#This Row],[Locationid]],[1]LibPAS_data!$A$2:$D$264,4,FALSE)</f>
        <v>#N/A</v>
      </c>
      <c r="B3979" s="10" t="str">
        <f>TEXT(C3979,"yyyy")&amp;"-"&amp;"Q"&amp;LOOKUP(MONTH(C3979),{1,4,7,10},{1,2,3,4})</f>
        <v>2017-Q2</v>
      </c>
      <c r="C3979" s="19">
        <v>42887</v>
      </c>
      <c r="D3979" s="7">
        <f>YEAR(DATE(YEAR(lex_jul_2014[[#This Row],[Date]]),MONTH(lex_jul_2014[[#This Row],[Date]])+6,1))</f>
        <v>2017</v>
      </c>
      <c r="E3979" t="str">
        <f>TEXT(lex_jul_2014[[#This Row],[Date]],"YYYY")</f>
        <v>2017</v>
      </c>
      <c r="F3979" s="39" t="str">
        <f>TEXT(lex_jul_2014[[#This Row],[Date]],"MMM")</f>
        <v>Jun</v>
      </c>
      <c r="G3979" s="7" t="str">
        <f>VLOOKUP(K3979,[1]LibPAS_data!$A$2:$C$600,3,FALSE)</f>
        <v>Yuma</v>
      </c>
      <c r="H3979" s="39">
        <v>14527</v>
      </c>
      <c r="I3979" s="39" t="s">
        <v>140</v>
      </c>
      <c r="J3979" s="28" t="str">
        <f>VLOOKUP(K3979,[1]LibPAS_data!$A$2:$C$601,2,FALSE)</f>
        <v>Yuma County Library District</v>
      </c>
      <c r="K3979" s="11" t="s">
        <v>263</v>
      </c>
      <c r="L3979" s="39"/>
      <c r="M3979" s="39" t="s">
        <v>266</v>
      </c>
      <c r="P3979" s="39">
        <v>66</v>
      </c>
      <c r="Q3979" s="39">
        <v>9</v>
      </c>
      <c r="R3979" s="39">
        <v>153</v>
      </c>
      <c r="S3979" s="39">
        <v>33</v>
      </c>
      <c r="T3979" s="39">
        <v>12</v>
      </c>
      <c r="U3979" s="39">
        <v>0</v>
      </c>
      <c r="V3979" s="39">
        <v>0</v>
      </c>
    </row>
    <row r="3980" spans="1:22" x14ac:dyDescent="0.3">
      <c r="A3980" s="22">
        <f>VLOOKUP(lex_jul_2014[[#This Row],[Locationid]],[1]LibPAS_data!$A$2:$D$264,4,FALSE)</f>
        <v>1469</v>
      </c>
      <c r="B3980" s="10" t="str">
        <f>TEXT(C3980,"yyyy")&amp;"-"&amp;"Q"&amp;LOOKUP(MONTH(C3980),{1,4,7,10},{1,2,3,4})</f>
        <v>2017-Q2</v>
      </c>
      <c r="C3980" s="19">
        <v>42887</v>
      </c>
      <c r="D3980" s="7">
        <f>YEAR(DATE(YEAR(lex_jul_2014[[#This Row],[Date]]),MONTH(lex_jul_2014[[#This Row],[Date]])+6,1))</f>
        <v>2017</v>
      </c>
      <c r="E3980" t="str">
        <f>TEXT(lex_jul_2014[[#This Row],[Date]],"YYYY")</f>
        <v>2017</v>
      </c>
      <c r="F3980" s="39" t="str">
        <f>TEXT(lex_jul_2014[[#This Row],[Date]],"MMM")</f>
        <v>Jun</v>
      </c>
      <c r="G3980" s="7" t="str">
        <f>VLOOKUP(K3980,[1]LibPAS_data!$A$2:$C$600,3,FALSE)</f>
        <v>Cochise</v>
      </c>
      <c r="H3980" s="39">
        <v>5783</v>
      </c>
      <c r="I3980" s="39" t="s">
        <v>79</v>
      </c>
      <c r="J3980" s="28" t="str">
        <f>VLOOKUP(K3980,[1]LibPAS_data!$A$2:$C$601,2,FALSE)</f>
        <v>Cochise County Library District</v>
      </c>
      <c r="K3980" s="17" t="s">
        <v>171</v>
      </c>
      <c r="L3980" s="39"/>
      <c r="M3980" s="39" t="s">
        <v>266</v>
      </c>
      <c r="P3980" s="39">
        <v>9</v>
      </c>
      <c r="Q3980" s="39">
        <v>0</v>
      </c>
      <c r="R3980" s="39">
        <v>24</v>
      </c>
      <c r="S3980" s="39">
        <v>5</v>
      </c>
      <c r="T3980" s="39">
        <v>2</v>
      </c>
      <c r="U3980" s="39">
        <v>3</v>
      </c>
      <c r="V3980" s="39">
        <v>0</v>
      </c>
    </row>
    <row r="3981" spans="1:22" x14ac:dyDescent="0.3">
      <c r="A3981" s="22">
        <f>VLOOKUP(lex_jul_2014[[#This Row],[Locationid]],[1]LibPAS_data!$A$2:$D$264,4,FALSE)</f>
        <v>8901</v>
      </c>
      <c r="B3981" s="10" t="str">
        <f>TEXT(C3981,"yyyy")&amp;"-"&amp;"Q"&amp;LOOKUP(MONTH(C3981),{1,4,7,10},{1,2,3,4})</f>
        <v>2017-Q2</v>
      </c>
      <c r="C3981" s="19">
        <v>42887</v>
      </c>
      <c r="D3981" s="7">
        <f>YEAR(DATE(YEAR(lex_jul_2014[[#This Row],[Date]]),MONTH(lex_jul_2014[[#This Row],[Date]])+6,1))</f>
        <v>2017</v>
      </c>
      <c r="E3981" t="str">
        <f>TEXT(lex_jul_2014[[#This Row],[Date]],"YYYY")</f>
        <v>2017</v>
      </c>
      <c r="F3981" s="39" t="str">
        <f>TEXT(lex_jul_2014[[#This Row],[Date]],"MMM")</f>
        <v>Jun</v>
      </c>
      <c r="G3981" s="7" t="str">
        <f>VLOOKUP(K3981,[1]LibPAS_data!$A$2:$C$600,3,FALSE)</f>
        <v>Pinal</v>
      </c>
      <c r="H3981" s="39">
        <v>13846</v>
      </c>
      <c r="I3981" s="39" t="s">
        <v>20</v>
      </c>
      <c r="J3981" s="28" t="str">
        <f>VLOOKUP(K3981,[1]LibPAS_data!$A$2:$C$601,2,FALSE)</f>
        <v>Pinal County Library District</v>
      </c>
      <c r="K3981" s="13" t="s">
        <v>226</v>
      </c>
      <c r="L3981" s="39"/>
      <c r="M3981" s="39" t="s">
        <v>266</v>
      </c>
      <c r="P3981" s="39">
        <v>5</v>
      </c>
      <c r="Q3981" s="39">
        <v>1</v>
      </c>
      <c r="R3981" s="39">
        <v>27</v>
      </c>
      <c r="S3981" s="39">
        <v>1</v>
      </c>
      <c r="T3981" s="39">
        <v>0</v>
      </c>
      <c r="U3981" s="39">
        <v>0</v>
      </c>
      <c r="V3981" s="39">
        <v>0</v>
      </c>
    </row>
    <row r="3982" spans="1:22" x14ac:dyDescent="0.3">
      <c r="A3982" s="22">
        <f>VLOOKUP(lex_jul_2014[[#This Row],[Locationid]],[1]LibPAS_data!$A$2:$D$264,4,FALSE)</f>
        <v>309229</v>
      </c>
      <c r="B3982" s="10" t="str">
        <f>TEXT(C3982,"yyyy")&amp;"-"&amp;"Q"&amp;LOOKUP(MONTH(C3982),{1,4,7,10},{1,2,3,4})</f>
        <v>2017-Q2</v>
      </c>
      <c r="C3982" s="19">
        <v>42887</v>
      </c>
      <c r="D3982" s="7">
        <f>YEAR(DATE(YEAR(lex_jul_2014[[#This Row],[Date]]),MONTH(lex_jul_2014[[#This Row],[Date]])+6,1))</f>
        <v>2017</v>
      </c>
      <c r="E3982" t="str">
        <f>TEXT(lex_jul_2014[[#This Row],[Date]],"YYYY")</f>
        <v>2017</v>
      </c>
      <c r="F3982" s="39" t="str">
        <f>TEXT(lex_jul_2014[[#This Row],[Date]],"MMM")</f>
        <v>Jun</v>
      </c>
      <c r="G3982" s="7" t="str">
        <f>VLOOKUP(K3982,[1]LibPAS_data!$A$2:$C$600,3,FALSE)</f>
        <v>Maricopa</v>
      </c>
      <c r="H3982" s="39">
        <v>12890</v>
      </c>
      <c r="I3982" s="39" t="s">
        <v>99</v>
      </c>
      <c r="J3982" s="28" t="str">
        <f>VLOOKUP(K3982,[1]LibPAS_data!$A$2:$C$601,2,FALSE)</f>
        <v xml:space="preserve">Chandler Public Library </v>
      </c>
      <c r="K3982" s="13" t="s">
        <v>166</v>
      </c>
      <c r="L3982" s="39"/>
      <c r="M3982" s="39" t="s">
        <v>266</v>
      </c>
      <c r="P3982" s="39">
        <v>1</v>
      </c>
      <c r="Q3982" s="39">
        <v>1</v>
      </c>
      <c r="R3982" s="39">
        <v>5</v>
      </c>
      <c r="S3982" s="39">
        <v>0</v>
      </c>
      <c r="T3982" s="39">
        <v>1</v>
      </c>
      <c r="U3982" s="39">
        <v>4</v>
      </c>
      <c r="V3982" s="39">
        <v>0</v>
      </c>
    </row>
    <row r="3983" spans="1:22" x14ac:dyDescent="0.3">
      <c r="A3983" s="22">
        <f>VLOOKUP(lex_jul_2014[[#This Row],[Locationid]],[1]LibPAS_data!$A$2:$D$264,4,FALSE)</f>
        <v>102303</v>
      </c>
      <c r="B3983" s="10" t="str">
        <f>TEXT(C3983,"yyyy")&amp;"-"&amp;"Q"&amp;LOOKUP(MONTH(C3983),{1,4,7,10},{1,2,3,4})</f>
        <v>2017-Q2</v>
      </c>
      <c r="C3983" s="19">
        <v>42887</v>
      </c>
      <c r="D3983" s="7">
        <f>YEAR(DATE(YEAR(lex_jul_2014[[#This Row],[Date]]),MONTH(lex_jul_2014[[#This Row],[Date]])+6,1))</f>
        <v>2017</v>
      </c>
      <c r="E3983" t="str">
        <f>TEXT(lex_jul_2014[[#This Row],[Date]],"YYYY")</f>
        <v>2017</v>
      </c>
      <c r="F3983" s="39" t="str">
        <f>TEXT(lex_jul_2014[[#This Row],[Date]],"MMM")</f>
        <v>Jun</v>
      </c>
      <c r="G3983" s="7" t="str">
        <f>VLOOKUP(K3983,[1]LibPAS_data!$A$2:$C$600,3,FALSE)</f>
        <v>Maricopa</v>
      </c>
      <c r="H3983" s="39">
        <v>14479</v>
      </c>
      <c r="I3983" s="39" t="s">
        <v>102</v>
      </c>
      <c r="J3983" s="28" t="str">
        <f>VLOOKUP(K3983,[1]LibPAS_data!$A$2:$C$601,2,FALSE)</f>
        <v xml:space="preserve">Glendale Public Library </v>
      </c>
      <c r="K3983" s="13" t="s">
        <v>192</v>
      </c>
      <c r="L3983" s="39"/>
      <c r="M3983" s="39" t="s">
        <v>266</v>
      </c>
      <c r="P3983" s="39">
        <v>4</v>
      </c>
      <c r="Q3983" s="39">
        <v>4</v>
      </c>
      <c r="R3983" s="39">
        <v>8</v>
      </c>
      <c r="S3983" s="39">
        <v>0</v>
      </c>
      <c r="T3983" s="39">
        <v>1</v>
      </c>
      <c r="U3983" s="39">
        <v>0</v>
      </c>
      <c r="V3983" s="39">
        <v>0</v>
      </c>
    </row>
    <row r="3984" spans="1:22" x14ac:dyDescent="0.3">
      <c r="A3984" s="22">
        <f>VLOOKUP(lex_jul_2014[[#This Row],[Locationid]],[1]LibPAS_data!$A$2:$D$264,4,FALSE)</f>
        <v>943450</v>
      </c>
      <c r="B3984" s="10" t="str">
        <f>TEXT(C3984,"yyyy")&amp;"-"&amp;"Q"&amp;LOOKUP(MONTH(C3984),{1,4,7,10},{1,2,3,4})</f>
        <v>2017-Q2</v>
      </c>
      <c r="C3984" s="19">
        <v>42887</v>
      </c>
      <c r="D3984" s="7">
        <f>YEAR(DATE(YEAR(lex_jul_2014[[#This Row],[Date]]),MONTH(lex_jul_2014[[#This Row],[Date]])+6,1))</f>
        <v>2017</v>
      </c>
      <c r="E3984" t="str">
        <f>TEXT(lex_jul_2014[[#This Row],[Date]],"YYYY")</f>
        <v>2017</v>
      </c>
      <c r="F3984" s="39" t="str">
        <f>TEXT(lex_jul_2014[[#This Row],[Date]],"MMM")</f>
        <v>Jun</v>
      </c>
      <c r="G3984" s="7" t="str">
        <f>VLOOKUP(K3984,[1]LibPAS_data!$A$2:$C$600,3,FALSE)</f>
        <v>Maricopa</v>
      </c>
      <c r="H3984" s="39">
        <v>5773</v>
      </c>
      <c r="I3984" s="39" t="s">
        <v>107</v>
      </c>
      <c r="J3984" s="28" t="str">
        <f>VLOOKUP(K3984,[1]LibPAS_data!$A$2:$C$601,2,FALSE)</f>
        <v>Phoenix Public Library</v>
      </c>
      <c r="K3984" s="14" t="s">
        <v>223</v>
      </c>
      <c r="L3984" s="39"/>
      <c r="M3984" s="39" t="s">
        <v>266</v>
      </c>
      <c r="P3984" s="39">
        <v>85</v>
      </c>
      <c r="Q3984" s="39">
        <v>36</v>
      </c>
      <c r="R3984" s="39">
        <v>219</v>
      </c>
      <c r="S3984" s="39">
        <v>14</v>
      </c>
      <c r="T3984" s="39">
        <v>29</v>
      </c>
      <c r="U3984" s="39">
        <v>11</v>
      </c>
      <c r="V3984" s="39">
        <v>9</v>
      </c>
    </row>
    <row r="3985" spans="1:22" x14ac:dyDescent="0.3">
      <c r="A3985" s="22">
        <f>VLOOKUP(lex_jul_2014[[#This Row],[Locationid]],[1]LibPAS_data!$A$2:$D$264,4,FALSE)</f>
        <v>140708</v>
      </c>
      <c r="B3985" s="10" t="str">
        <f>TEXT(C3985,"yyyy")&amp;"-"&amp;"Q"&amp;LOOKUP(MONTH(C3985),{1,4,7,10},{1,2,3,4})</f>
        <v>2017-Q2</v>
      </c>
      <c r="C3985" s="19">
        <v>42887</v>
      </c>
      <c r="D3985" s="7">
        <f>YEAR(DATE(YEAR(lex_jul_2014[[#This Row],[Date]]),MONTH(lex_jul_2014[[#This Row],[Date]])+6,1))</f>
        <v>2017</v>
      </c>
      <c r="E3985" t="str">
        <f>TEXT(lex_jul_2014[[#This Row],[Date]],"YYYY")</f>
        <v>2017</v>
      </c>
      <c r="F3985" s="39" t="str">
        <f>TEXT(lex_jul_2014[[#This Row],[Date]],"MMM")</f>
        <v>Jun</v>
      </c>
      <c r="G3985" s="7" t="str">
        <f>VLOOKUP(K3985,[1]LibPAS_data!$A$2:$C$600,3,FALSE)</f>
        <v>Maricopa</v>
      </c>
      <c r="H3985" s="39">
        <v>5355</v>
      </c>
      <c r="I3985" s="39" t="s">
        <v>108</v>
      </c>
      <c r="J3985" s="28" t="str">
        <f>VLOOKUP(K3985,[1]LibPAS_data!$A$2:$C$601,2,FALSE)</f>
        <v>Tempe Public Library</v>
      </c>
      <c r="K3985" s="15" t="s">
        <v>270</v>
      </c>
      <c r="L3985" s="39"/>
      <c r="M3985" s="39" t="s">
        <v>266</v>
      </c>
      <c r="P3985" s="39">
        <v>4</v>
      </c>
      <c r="Q3985" s="39">
        <v>2</v>
      </c>
      <c r="R3985" s="39">
        <v>9</v>
      </c>
      <c r="S3985" s="39">
        <v>0</v>
      </c>
      <c r="T3985" s="39">
        <v>0</v>
      </c>
      <c r="U3985" s="39">
        <v>2</v>
      </c>
      <c r="V3985" s="39">
        <v>0</v>
      </c>
    </row>
    <row r="3986" spans="1:22" x14ac:dyDescent="0.3">
      <c r="A3986" s="22">
        <f>VLOOKUP(lex_jul_2014[[#This Row],[Locationid]],[1]LibPAS_data!$A$2:$D$264,4,FALSE)</f>
        <v>109952</v>
      </c>
      <c r="B3986" s="10" t="str">
        <f>TEXT(C3986,"yyyy")&amp;"-"&amp;"Q"&amp;LOOKUP(MONTH(C3986),{1,4,7,10},{1,2,3,4})</f>
        <v>2017-Q2</v>
      </c>
      <c r="C3986" s="19">
        <v>42887</v>
      </c>
      <c r="D3986" s="7">
        <f>YEAR(DATE(YEAR(lex_jul_2014[[#This Row],[Date]]),MONTH(lex_jul_2014[[#This Row],[Date]])+6,1))</f>
        <v>2017</v>
      </c>
      <c r="E3986" t="str">
        <f>TEXT(lex_jul_2014[[#This Row],[Date]],"YYYY")</f>
        <v>2017</v>
      </c>
      <c r="F3986" s="39" t="str">
        <f>TEXT(lex_jul_2014[[#This Row],[Date]],"MMM")</f>
        <v>Jun</v>
      </c>
      <c r="G3986" s="7" t="str">
        <f>VLOOKUP(K3986,[1]LibPAS_data!$A$2:$C$600,3,FALSE)</f>
        <v>Maricopa</v>
      </c>
      <c r="H3986" s="39">
        <v>14480</v>
      </c>
      <c r="I3986" s="39" t="s">
        <v>109</v>
      </c>
      <c r="J3986" s="28" t="str">
        <f>VLOOKUP(K3986,[1]LibPAS_data!$A$2:$C$601,2,FALSE)</f>
        <v>Peoria Public Library</v>
      </c>
      <c r="K3986" s="13" t="s">
        <v>222</v>
      </c>
      <c r="L3986" s="39"/>
      <c r="M3986" s="39" t="s">
        <v>266</v>
      </c>
      <c r="P3986" s="39">
        <v>1</v>
      </c>
      <c r="Q3986" s="39">
        <v>1</v>
      </c>
      <c r="R3986" s="39">
        <v>4</v>
      </c>
      <c r="S3986" s="39">
        <v>0</v>
      </c>
      <c r="T3986" s="39">
        <v>0</v>
      </c>
      <c r="U3986" s="39">
        <v>0</v>
      </c>
      <c r="V3986" s="39">
        <v>0</v>
      </c>
    </row>
    <row r="3987" spans="1:22" x14ac:dyDescent="0.3">
      <c r="A3987" s="27">
        <f>VLOOKUP(lex_jul_2014[[#This Row],[Locationid]],[1]LibPAS_data!$A$2:$D$264,4,FALSE)</f>
        <v>72247</v>
      </c>
      <c r="B3987" s="10" t="str">
        <f>TEXT(C3987,"yyyy")&amp;"-"&amp;"Q"&amp;LOOKUP(MONTH(C3987),{1,4,7,10},{1,2,3,4})</f>
        <v>2017-Q2</v>
      </c>
      <c r="C3987" s="19">
        <v>42887</v>
      </c>
      <c r="D3987" s="7">
        <f>YEAR(DATE(YEAR(lex_jul_2014[[#This Row],[Date]]),MONTH(lex_jul_2014[[#This Row],[Date]])+6,1))</f>
        <v>2017</v>
      </c>
      <c r="E3987" s="2" t="str">
        <f>TEXT(lex_jul_2014[[#This Row],[Date]],"YYYY")</f>
        <v>2017</v>
      </c>
      <c r="F3987" s="39" t="str">
        <f>TEXT(lex_jul_2014[[#This Row],[Date]],"MMM")</f>
        <v>Jun</v>
      </c>
      <c r="G3987" s="28" t="str">
        <f>VLOOKUP(K3987,[1]LibPAS_data!$A$2:$C$600,3,FALSE)</f>
        <v>Coconino</v>
      </c>
      <c r="H3987" s="2">
        <v>5102</v>
      </c>
      <c r="I3987" s="2" t="s">
        <v>63</v>
      </c>
      <c r="J3987" s="28" t="str">
        <f>VLOOKUP(K3987,[1]LibPAS_data!$A$2:$C$601,2,FALSE)</f>
        <v>Flagstaff City-Coconino County Public Library</v>
      </c>
      <c r="K3987" s="29" t="s">
        <v>186</v>
      </c>
      <c r="L3987" s="2"/>
      <c r="M3987" s="39" t="s">
        <v>266</v>
      </c>
      <c r="N3987" s="2"/>
      <c r="O3987" s="2"/>
      <c r="P3987" s="2">
        <v>22</v>
      </c>
      <c r="Q3987" s="2">
        <v>2</v>
      </c>
      <c r="R3987" s="2">
        <v>46</v>
      </c>
      <c r="S3987" s="2">
        <v>1</v>
      </c>
      <c r="T3987" s="2">
        <v>1</v>
      </c>
      <c r="U3987" s="2">
        <v>14</v>
      </c>
      <c r="V3987" s="2">
        <v>1</v>
      </c>
    </row>
    <row r="3988" spans="1:22" x14ac:dyDescent="0.3">
      <c r="A3988" s="22">
        <f>VLOOKUP(lex_jul_2014[[#This Row],[Locationid]],[1]LibPAS_data!$A$2:$D$264,4,FALSE)</f>
        <v>63208</v>
      </c>
      <c r="B3988" s="10" t="str">
        <f>TEXT(C3988,"yyyy")&amp;"-"&amp;"Q"&amp;LOOKUP(MONTH(C3988),{1,4,7,10},{1,2,3,4})</f>
        <v>2017-Q3</v>
      </c>
      <c r="C3988" s="19">
        <v>42917</v>
      </c>
      <c r="D3988" s="7">
        <f>YEAR(DATE(YEAR(lex_jul_2014[[#This Row],[Date]]),MONTH(lex_jul_2014[[#This Row],[Date]])+6,1))</f>
        <v>2018</v>
      </c>
      <c r="E3988" t="str">
        <f>TEXT(lex_jul_2014[[#This Row],[Date]],"YYYY")</f>
        <v>2017</v>
      </c>
      <c r="F3988" s="39" t="str">
        <f>TEXT(lex_jul_2014[[#This Row],[Date]],"MMM")</f>
        <v>Jul</v>
      </c>
      <c r="G3988" s="7" t="str">
        <f>VLOOKUP(K3988,[1]LibPAS_data!$A$2:$C$600,3,FALSE)</f>
        <v>Pinal</v>
      </c>
      <c r="H3988" s="39">
        <v>12670</v>
      </c>
      <c r="I3988" s="39" t="s">
        <v>14</v>
      </c>
      <c r="J3988" s="28" t="str">
        <f>VLOOKUP(K3988,[1]LibPAS_data!$A$2:$C$601,2,FALSE)</f>
        <v>Apache Junction Public Library</v>
      </c>
      <c r="K3988" s="13" t="s">
        <v>151</v>
      </c>
      <c r="L3988" s="39"/>
      <c r="M3988" s="39" t="s">
        <v>266</v>
      </c>
      <c r="P3988" s="39">
        <v>5</v>
      </c>
      <c r="Q3988" s="39">
        <v>2</v>
      </c>
      <c r="R3988" s="39">
        <v>21</v>
      </c>
      <c r="S3988" s="39">
        <v>4</v>
      </c>
      <c r="T3988" s="39">
        <v>0</v>
      </c>
      <c r="U3988" s="39">
        <v>0</v>
      </c>
      <c r="V3988" s="39">
        <v>0</v>
      </c>
    </row>
    <row r="3989" spans="1:22" x14ac:dyDescent="0.3">
      <c r="A3989" s="22">
        <f>VLOOKUP(lex_jul_2014[[#This Row],[Locationid]],[1]LibPAS_data!$A$2:$D$264,4,FALSE)</f>
        <v>11452</v>
      </c>
      <c r="B3989" s="10" t="str">
        <f>TEXT(C3989,"yyyy")&amp;"-"&amp;"Q"&amp;LOOKUP(MONTH(C3989),{1,4,7,10},{1,2,3,4})</f>
        <v>2017-Q3</v>
      </c>
      <c r="C3989" s="19">
        <v>42917</v>
      </c>
      <c r="D3989" s="7">
        <f>YEAR(DATE(YEAR(lex_jul_2014[[#This Row],[Date]]),MONTH(lex_jul_2014[[#This Row],[Date]])+6,1))</f>
        <v>2018</v>
      </c>
      <c r="E3989" t="str">
        <f>TEXT(lex_jul_2014[[#This Row],[Date]],"YYYY")</f>
        <v>2017</v>
      </c>
      <c r="F3989" s="39" t="str">
        <f>TEXT(lex_jul_2014[[#This Row],[Date]],"MMM")</f>
        <v>Jul</v>
      </c>
      <c r="G3989" s="7" t="str">
        <f>VLOOKUP(K3989,[1]LibPAS_data!$A$2:$C$600,3,FALSE)</f>
        <v>Apache</v>
      </c>
      <c r="H3989" s="39">
        <v>14331</v>
      </c>
      <c r="I3989" s="39" t="s">
        <v>59</v>
      </c>
      <c r="J3989" s="28" t="str">
        <f>VLOOKUP(K3989,[1]LibPAS_data!$A$2:$C$601,2,FALSE)</f>
        <v>Apache County Library District Office</v>
      </c>
      <c r="K3989" s="11" t="s">
        <v>150</v>
      </c>
      <c r="L3989" s="39"/>
      <c r="M3989" s="39" t="s">
        <v>266</v>
      </c>
      <c r="P3989" s="39">
        <v>1</v>
      </c>
      <c r="Q3989" s="39">
        <v>1</v>
      </c>
      <c r="R3989" s="39">
        <v>5</v>
      </c>
      <c r="S3989" s="39">
        <v>0</v>
      </c>
      <c r="T3989" s="39">
        <v>0</v>
      </c>
      <c r="U3989" s="39">
        <v>0</v>
      </c>
      <c r="V3989" s="39">
        <v>0</v>
      </c>
    </row>
    <row r="3990" spans="1:22" x14ac:dyDescent="0.3">
      <c r="A3990" s="22">
        <f>VLOOKUP(lex_jul_2014[[#This Row],[Locationid]],[1]LibPAS_data!$A$2:$D$264,4,FALSE)</f>
        <v>11980</v>
      </c>
      <c r="B3990" s="10" t="str">
        <f>TEXT(C3990,"yyyy")&amp;"-"&amp;"Q"&amp;LOOKUP(MONTH(C3990),{1,4,7,10},{1,2,3,4})</f>
        <v>2017-Q3</v>
      </c>
      <c r="C3990" s="19">
        <v>42917</v>
      </c>
      <c r="D3990" s="7">
        <f>YEAR(DATE(YEAR(lex_jul_2014[[#This Row],[Date]]),MONTH(lex_jul_2014[[#This Row],[Date]])+6,1))</f>
        <v>2018</v>
      </c>
      <c r="E3990" t="str">
        <f>TEXT(lex_jul_2014[[#This Row],[Date]],"YYYY")</f>
        <v>2017</v>
      </c>
      <c r="F3990" s="39" t="str">
        <f>TEXT(lex_jul_2014[[#This Row],[Date]],"MMM")</f>
        <v>Jul</v>
      </c>
      <c r="G3990" s="7" t="str">
        <f>VLOOKUP(K3990,[1]LibPAS_data!$A$2:$C$600,3,FALSE)</f>
        <v>Graham</v>
      </c>
      <c r="H3990" s="39">
        <v>14467</v>
      </c>
      <c r="I3990" s="39" t="s">
        <v>92</v>
      </c>
      <c r="J3990" s="28" t="str">
        <f>VLOOKUP(K3990,[1]LibPAS_data!$A$2:$C$601,2,FALSE)</f>
        <v>Safford City - Graham County Library</v>
      </c>
      <c r="K3990" s="13" t="s">
        <v>233</v>
      </c>
      <c r="L3990" s="39"/>
      <c r="M3990" s="39" t="s">
        <v>266</v>
      </c>
      <c r="P3990" s="39">
        <v>1</v>
      </c>
      <c r="Q3990" s="39">
        <v>0</v>
      </c>
      <c r="R3990" s="39">
        <v>5</v>
      </c>
      <c r="S3990" s="39">
        <v>0</v>
      </c>
      <c r="T3990" s="39">
        <v>0</v>
      </c>
      <c r="U3990" s="39">
        <v>0</v>
      </c>
      <c r="V3990" s="39">
        <v>0</v>
      </c>
    </row>
    <row r="3991" spans="1:22" x14ac:dyDescent="0.3">
      <c r="A3991" s="22">
        <f>VLOOKUP(lex_jul_2014[[#This Row],[Locationid]],[1]LibPAS_data!$A$2:$D$264,4,FALSE)</f>
        <v>147983</v>
      </c>
      <c r="B3991" s="10" t="str">
        <f>TEXT(C3991,"yyyy")&amp;"-"&amp;"Q"&amp;LOOKUP(MONTH(C3991),{1,4,7,10},{1,2,3,4})</f>
        <v>2017-Q3</v>
      </c>
      <c r="C3991" s="19">
        <v>42917</v>
      </c>
      <c r="D3991" s="7">
        <f>YEAR(DATE(YEAR(lex_jul_2014[[#This Row],[Date]]),MONTH(lex_jul_2014[[#This Row],[Date]])+6,1))</f>
        <v>2018</v>
      </c>
      <c r="E3991" t="str">
        <f>TEXT(lex_jul_2014[[#This Row],[Date]],"YYYY")</f>
        <v>2017</v>
      </c>
      <c r="F3991" s="39" t="str">
        <f>TEXT(lex_jul_2014[[#This Row],[Date]],"MMM")</f>
        <v>Jul</v>
      </c>
      <c r="G3991" s="7" t="str">
        <f>VLOOKUP(K3991,[1]LibPAS_data!$A$2:$C$600,3,FALSE)</f>
        <v>Maricopa</v>
      </c>
      <c r="H3991" s="39">
        <v>12897</v>
      </c>
      <c r="I3991" s="39" t="s">
        <v>98</v>
      </c>
      <c r="J3991" s="28" t="str">
        <f>VLOOKUP(K3991,[1]LibPAS_data!$A$2:$C$601,2,FALSE)</f>
        <v>Mesa Public Library</v>
      </c>
      <c r="K3991" s="13" t="s">
        <v>210</v>
      </c>
      <c r="L3991" s="39"/>
      <c r="M3991" s="39" t="s">
        <v>266</v>
      </c>
      <c r="P3991" s="39">
        <v>9</v>
      </c>
      <c r="Q3991" s="39">
        <v>3</v>
      </c>
      <c r="R3991" s="39">
        <v>26</v>
      </c>
      <c r="S3991" s="39">
        <v>2</v>
      </c>
      <c r="T3991" s="39">
        <v>1</v>
      </c>
      <c r="U3991" s="39">
        <v>3</v>
      </c>
      <c r="V3991" s="39">
        <v>0</v>
      </c>
    </row>
    <row r="3992" spans="1:22" x14ac:dyDescent="0.3">
      <c r="A3992" s="22">
        <f>VLOOKUP(lex_jul_2014[[#This Row],[Locationid]],[1]LibPAS_data!$A$2:$D$264,4,FALSE)</f>
        <v>174482</v>
      </c>
      <c r="B3992" s="10" t="str">
        <f>TEXT(C3992,"yyyy")&amp;"-"&amp;"Q"&amp;LOOKUP(MONTH(C3992),{1,4,7,10},{1,2,3,4})</f>
        <v>2017-Q3</v>
      </c>
      <c r="C3992" s="19">
        <v>42917</v>
      </c>
      <c r="D3992" s="7">
        <f>YEAR(DATE(YEAR(lex_jul_2014[[#This Row],[Date]]),MONTH(lex_jul_2014[[#This Row],[Date]])+6,1))</f>
        <v>2018</v>
      </c>
      <c r="E3992" t="str">
        <f>TEXT(lex_jul_2014[[#This Row],[Date]],"YYYY")</f>
        <v>2017</v>
      </c>
      <c r="F3992" s="39" t="str">
        <f>TEXT(lex_jul_2014[[#This Row],[Date]],"MMM")</f>
        <v>Jul</v>
      </c>
      <c r="G3992" s="7" t="str">
        <f>VLOOKUP(K3992,[1]LibPAS_data!$A$2:$C$600,3,FALSE)</f>
        <v>Maricopa</v>
      </c>
      <c r="H3992" s="39">
        <v>14315</v>
      </c>
      <c r="I3992" s="39" t="s">
        <v>101</v>
      </c>
      <c r="J3992" s="28" t="str">
        <f>VLOOKUP(K3992,[1]LibPAS_data!$A$2:$C$601,2,FALSE)</f>
        <v>Scottsdale Public Library</v>
      </c>
      <c r="K3992" s="13" t="s">
        <v>239</v>
      </c>
      <c r="L3992" s="39"/>
      <c r="M3992" s="39" t="s">
        <v>266</v>
      </c>
      <c r="P3992" s="39">
        <v>33</v>
      </c>
      <c r="Q3992" s="39">
        <v>5</v>
      </c>
      <c r="R3992" s="39">
        <v>150</v>
      </c>
      <c r="S3992" s="39">
        <v>9</v>
      </c>
      <c r="T3992" s="39">
        <v>3</v>
      </c>
      <c r="U3992" s="39">
        <v>11</v>
      </c>
      <c r="V3992" s="39">
        <v>2</v>
      </c>
    </row>
    <row r="3993" spans="1:22" x14ac:dyDescent="0.3">
      <c r="A3993" s="22">
        <f>VLOOKUP(lex_jul_2014[[#This Row],[Locationid]],[1]LibPAS_data!$A$2:$D$264,4,FALSE)</f>
        <v>22669</v>
      </c>
      <c r="B3993" s="10" t="str">
        <f>TEXT(C3993,"yyyy")&amp;"-"&amp;"Q"&amp;LOOKUP(MONTH(C3993),{1,4,7,10},{1,2,3,4})</f>
        <v>2017-Q3</v>
      </c>
      <c r="C3993" s="19">
        <v>42917</v>
      </c>
      <c r="D3993" s="7">
        <f>YEAR(DATE(YEAR(lex_jul_2014[[#This Row],[Date]]),MONTH(lex_jul_2014[[#This Row],[Date]])+6,1))</f>
        <v>2018</v>
      </c>
      <c r="E3993" t="str">
        <f>TEXT(lex_jul_2014[[#This Row],[Date]],"YYYY")</f>
        <v>2017</v>
      </c>
      <c r="F3993" s="39" t="str">
        <f>TEXT(lex_jul_2014[[#This Row],[Date]],"MMM")</f>
        <v>Jul</v>
      </c>
      <c r="G3993" s="7" t="str">
        <f>VLOOKUP(K3993,[1]LibPAS_data!$A$2:$C$600,3,FALSE)</f>
        <v>Maricopa</v>
      </c>
      <c r="H3993" s="39">
        <v>6014</v>
      </c>
      <c r="I3993" s="39" t="s">
        <v>95</v>
      </c>
      <c r="J3993" s="28" t="str">
        <f>VLOOKUP(K3993,[1]LibPAS_data!$A$2:$C$601,2,FALSE)</f>
        <v>Avondale Public Library</v>
      </c>
      <c r="K3993" s="13" t="s">
        <v>156</v>
      </c>
      <c r="L3993" s="39"/>
      <c r="M3993" s="39" t="s">
        <v>266</v>
      </c>
      <c r="P3993" s="39">
        <v>1</v>
      </c>
      <c r="Q3993" s="39">
        <v>1</v>
      </c>
      <c r="R3993" s="39">
        <v>10</v>
      </c>
      <c r="S3993" s="39">
        <v>1</v>
      </c>
      <c r="T3993" s="39">
        <v>0</v>
      </c>
      <c r="U3993" s="39">
        <v>0</v>
      </c>
      <c r="V3993" s="39">
        <v>0</v>
      </c>
    </row>
    <row r="3994" spans="1:22" x14ac:dyDescent="0.3">
      <c r="A3994" s="22">
        <f>VLOOKUP(lex_jul_2014[[#This Row],[Locationid]],[1]LibPAS_data!$A$2:$D$264,4,FALSE)</f>
        <v>87143</v>
      </c>
      <c r="B3994" s="10" t="str">
        <f>TEXT(C3994,"yyyy")&amp;"-"&amp;"Q"&amp;LOOKUP(MONTH(C3994),{1,4,7,10},{1,2,3,4})</f>
        <v>2017-Q3</v>
      </c>
      <c r="C3994" s="19">
        <v>42917</v>
      </c>
      <c r="D3994" s="7">
        <f>YEAR(DATE(YEAR(lex_jul_2014[[#This Row],[Date]]),MONTH(lex_jul_2014[[#This Row],[Date]])+6,1))</f>
        <v>2018</v>
      </c>
      <c r="E3994" t="str">
        <f>TEXT(lex_jul_2014[[#This Row],[Date]],"YYYY")</f>
        <v>2017</v>
      </c>
      <c r="F3994" s="39" t="str">
        <f>TEXT(lex_jul_2014[[#This Row],[Date]],"MMM")</f>
        <v>Jul</v>
      </c>
      <c r="G3994" s="7" t="str">
        <f>VLOOKUP(K3994,[1]LibPAS_data!$A$2:$C$600,3,FALSE)</f>
        <v>Mohave</v>
      </c>
      <c r="H3994" s="39">
        <v>14322</v>
      </c>
      <c r="I3994" s="39" t="s">
        <v>29</v>
      </c>
      <c r="J3994" s="28" t="str">
        <f>VLOOKUP(K3994,[1]LibPAS_data!$A$2:$C$601,2,FALSE)</f>
        <v>Mohave County Library District</v>
      </c>
      <c r="K3994" s="13" t="s">
        <v>212</v>
      </c>
      <c r="L3994" s="39"/>
      <c r="M3994" s="39" t="s">
        <v>266</v>
      </c>
      <c r="P3994" s="39">
        <v>6</v>
      </c>
      <c r="Q3994" s="39">
        <v>2</v>
      </c>
      <c r="R3994" s="39">
        <v>5</v>
      </c>
      <c r="S3994" s="39">
        <v>2</v>
      </c>
      <c r="T3994" s="39">
        <v>0</v>
      </c>
      <c r="U3994" s="39">
        <v>2</v>
      </c>
      <c r="V3994" s="39">
        <v>1</v>
      </c>
    </row>
    <row r="3995" spans="1:22" x14ac:dyDescent="0.3">
      <c r="A3995" s="22" t="str">
        <f>VLOOKUP(lex_jul_2014[[#This Row],[Locationid]],[1]LibPAS_data!$A$2:$D$264,4,FALSE)</f>
        <v>N/A</v>
      </c>
      <c r="B3995" s="10" t="str">
        <f>TEXT(C3995,"yyyy")&amp;"-"&amp;"Q"&amp;LOOKUP(MONTH(C3995),{1,4,7,10},{1,2,3,4})</f>
        <v>2017-Q3</v>
      </c>
      <c r="C3995" s="19">
        <v>42917</v>
      </c>
      <c r="D3995" s="7">
        <f>YEAR(DATE(YEAR(lex_jul_2014[[#This Row],[Date]]),MONTH(lex_jul_2014[[#This Row],[Date]])+6,1))</f>
        <v>2018</v>
      </c>
      <c r="E3995" t="str">
        <f>TEXT(lex_jul_2014[[#This Row],[Date]],"YYYY")</f>
        <v>2017</v>
      </c>
      <c r="F3995" s="39" t="str">
        <f>TEXT(lex_jul_2014[[#This Row],[Date]],"MMM")</f>
        <v>Jul</v>
      </c>
      <c r="G3995" s="7" t="str">
        <f>VLOOKUP(K3995,[1]LibPAS_data!$A$2:$C$600,3,FALSE)</f>
        <v>Coconino</v>
      </c>
      <c r="H3995" s="39">
        <v>14453</v>
      </c>
      <c r="I3995" s="39" t="s">
        <v>64</v>
      </c>
      <c r="J3995" s="28" t="str">
        <f>VLOOKUP(K3995,[1]LibPAS_data!$A$2:$C$601,2,FALSE)</f>
        <v>Page Public Library</v>
      </c>
      <c r="K3995" s="39" t="s">
        <v>219</v>
      </c>
      <c r="L3995" s="39"/>
      <c r="M3995" s="39" t="s">
        <v>266</v>
      </c>
      <c r="P3995" s="39">
        <v>2</v>
      </c>
      <c r="Q3995" s="39">
        <v>2</v>
      </c>
      <c r="R3995" s="39">
        <v>15</v>
      </c>
      <c r="S3995" s="39">
        <v>2</v>
      </c>
      <c r="T3995" s="39">
        <v>0</v>
      </c>
      <c r="U3995" s="39">
        <v>8</v>
      </c>
      <c r="V3995" s="39">
        <v>0</v>
      </c>
    </row>
    <row r="3996" spans="1:22" x14ac:dyDescent="0.3">
      <c r="A3996" s="22" t="e">
        <f>VLOOKUP(lex_jul_2014[[#This Row],[Locationid]],[1]LibPAS_data!$A$2:$D$264,4,FALSE)</f>
        <v>#N/A</v>
      </c>
      <c r="B3996" s="10" t="str">
        <f>TEXT(C3996,"yyyy")&amp;"-"&amp;"Q"&amp;LOOKUP(MONTH(C3996),{1,4,7,10},{1,2,3,4})</f>
        <v>2017-Q3</v>
      </c>
      <c r="C3996" s="19">
        <v>42917</v>
      </c>
      <c r="D3996" s="7">
        <f>YEAR(DATE(YEAR(lex_jul_2014[[#This Row],[Date]]),MONTH(lex_jul_2014[[#This Row],[Date]])+6,1))</f>
        <v>2018</v>
      </c>
      <c r="E3996" t="str">
        <f>TEXT(lex_jul_2014[[#This Row],[Date]],"YYYY")</f>
        <v>2017</v>
      </c>
      <c r="F3996" s="39" t="str">
        <f>TEXT(lex_jul_2014[[#This Row],[Date]],"MMM")</f>
        <v>Jul</v>
      </c>
      <c r="G3996" s="7" t="str">
        <f>VLOOKUP(K3996,[1]LibPAS_data!$A$2:$C$600,3,FALSE)</f>
        <v>State</v>
      </c>
      <c r="H3996" s="39">
        <v>14554</v>
      </c>
      <c r="I3996" s="39" t="s">
        <v>143</v>
      </c>
      <c r="J3996" s="28" t="str">
        <f>VLOOKUP(K3996,[1]LibPAS_data!$A$2:$C$601,2,FALSE)</f>
        <v>Arizona State Library</v>
      </c>
      <c r="K3996" s="13" t="s">
        <v>153</v>
      </c>
      <c r="L3996" s="39"/>
      <c r="M3996" s="39" t="s">
        <v>266</v>
      </c>
      <c r="P3996" s="39">
        <v>23</v>
      </c>
      <c r="Q3996" s="39">
        <v>3</v>
      </c>
      <c r="R3996" s="39">
        <v>18</v>
      </c>
      <c r="S3996" s="39">
        <v>2</v>
      </c>
      <c r="T3996" s="39">
        <v>2</v>
      </c>
      <c r="U3996" s="39">
        <v>0</v>
      </c>
      <c r="V3996" s="39">
        <v>1</v>
      </c>
    </row>
    <row r="3997" spans="1:22" x14ac:dyDescent="0.3">
      <c r="A3997" s="22">
        <f>VLOOKUP(lex_jul_2014[[#This Row],[Locationid]],[1]LibPAS_data!$A$2:$D$264,4,FALSE)</f>
        <v>72</v>
      </c>
      <c r="B3997" s="10" t="str">
        <f>TEXT(C3997,"yyyy")&amp;"-"&amp;"Q"&amp;LOOKUP(MONTH(C3997),{1,4,7,10},{1,2,3,4})</f>
        <v>2017-Q3</v>
      </c>
      <c r="C3997" s="19">
        <v>42917</v>
      </c>
      <c r="D3997" s="7">
        <f>YEAR(DATE(YEAR(lex_jul_2014[[#This Row],[Date]]),MONTH(lex_jul_2014[[#This Row],[Date]])+6,1))</f>
        <v>2018</v>
      </c>
      <c r="E3997" t="str">
        <f>TEXT(lex_jul_2014[[#This Row],[Date]],"YYYY")</f>
        <v>2017</v>
      </c>
      <c r="F3997" s="39" t="str">
        <f>TEXT(lex_jul_2014[[#This Row],[Date]],"MMM")</f>
        <v>Jul</v>
      </c>
      <c r="G3997" s="7" t="str">
        <f>VLOOKUP(K3997,[1]LibPAS_data!$A$2:$C$600,3,FALSE)</f>
        <v>Gila</v>
      </c>
      <c r="H3997" s="39">
        <v>5785</v>
      </c>
      <c r="I3997" s="39" t="s">
        <v>87</v>
      </c>
      <c r="J3997" s="28" t="str">
        <f>VLOOKUP(K3997,[1]LibPAS_data!$A$2:$C$601,2,FALSE)</f>
        <v>Gila County Library District</v>
      </c>
      <c r="K3997" s="14" t="s">
        <v>191</v>
      </c>
      <c r="L3997" s="39"/>
      <c r="M3997" s="39" t="s">
        <v>266</v>
      </c>
      <c r="P3997" s="39">
        <v>45</v>
      </c>
      <c r="Q3997" s="39">
        <v>12</v>
      </c>
      <c r="R3997" s="39">
        <v>116</v>
      </c>
      <c r="S3997" s="39">
        <v>25</v>
      </c>
      <c r="T3997" s="39">
        <v>3</v>
      </c>
      <c r="U3997" s="39">
        <v>2</v>
      </c>
      <c r="V3997" s="39">
        <v>0</v>
      </c>
    </row>
    <row r="3998" spans="1:22" x14ac:dyDescent="0.3">
      <c r="A3998" s="22">
        <f>VLOOKUP(lex_jul_2014[[#This Row],[Locationid]],[1]LibPAS_data!$A$2:$D$264,4,FALSE)</f>
        <v>145358</v>
      </c>
      <c r="B3998" s="10" t="str">
        <f>TEXT(C3998,"yyyy")&amp;"-"&amp;"Q"&amp;LOOKUP(MONTH(C3998),{1,4,7,10},{1,2,3,4})</f>
        <v>2017-Q3</v>
      </c>
      <c r="C3998" s="19">
        <v>42917</v>
      </c>
      <c r="D3998" s="7">
        <f>YEAR(DATE(YEAR(lex_jul_2014[[#This Row],[Date]]),MONTH(lex_jul_2014[[#This Row],[Date]])+6,1))</f>
        <v>2018</v>
      </c>
      <c r="E3998" t="str">
        <f>TEXT(lex_jul_2014[[#This Row],[Date]],"YYYY")</f>
        <v>2017</v>
      </c>
      <c r="F3998" s="39" t="str">
        <f>TEXT(lex_jul_2014[[#This Row],[Date]],"MMM")</f>
        <v>Jul</v>
      </c>
      <c r="G3998" s="7" t="str">
        <f>VLOOKUP(K3998,[1]LibPAS_data!$A$2:$C$600,3,FALSE)</f>
        <v>Maricopa</v>
      </c>
      <c r="H3998" s="39">
        <v>13748</v>
      </c>
      <c r="I3998" s="39" t="s">
        <v>110</v>
      </c>
      <c r="J3998" s="28" t="str">
        <f>VLOOKUP(K3998,[1]LibPAS_data!$A$2:$C$601,2,FALSE)</f>
        <v>Maricopa County Library District</v>
      </c>
      <c r="K3998" s="13" t="s">
        <v>208</v>
      </c>
      <c r="L3998" s="39"/>
      <c r="M3998" s="39" t="s">
        <v>266</v>
      </c>
      <c r="P3998" s="39">
        <v>82</v>
      </c>
      <c r="Q3998" s="39">
        <v>22</v>
      </c>
      <c r="R3998" s="39">
        <v>212</v>
      </c>
      <c r="S3998" s="39">
        <v>32</v>
      </c>
      <c r="T3998" s="39">
        <v>22</v>
      </c>
      <c r="U3998" s="39">
        <v>8</v>
      </c>
      <c r="V3998" s="39">
        <v>3</v>
      </c>
    </row>
    <row r="3999" spans="1:22" x14ac:dyDescent="0.3">
      <c r="A3999" s="22">
        <f>VLOOKUP(lex_jul_2014[[#This Row],[Locationid]],[1]LibPAS_data!$A$2:$D$264,4,FALSE)</f>
        <v>2461</v>
      </c>
      <c r="B3999" s="10" t="str">
        <f>TEXT(C3999,"yyyy")&amp;"-"&amp;"Q"&amp;LOOKUP(MONTH(C3999),{1,4,7,10},{1,2,3,4})</f>
        <v>2017-Q3</v>
      </c>
      <c r="C3999" s="19">
        <v>42917</v>
      </c>
      <c r="D3999" s="7">
        <f>YEAR(DATE(YEAR(lex_jul_2014[[#This Row],[Date]]),MONTH(lex_jul_2014[[#This Row],[Date]])+6,1))</f>
        <v>2018</v>
      </c>
      <c r="E3999" t="str">
        <f>TEXT(lex_jul_2014[[#This Row],[Date]],"YYYY")</f>
        <v>2017</v>
      </c>
      <c r="F3999" s="39" t="str">
        <f>TEXT(lex_jul_2014[[#This Row],[Date]],"MMM")</f>
        <v>Jul</v>
      </c>
      <c r="G3999" s="7" t="str">
        <f>VLOOKUP(K3999,[1]LibPAS_data!$A$2:$C$600,3,FALSE)</f>
        <v>Navajo</v>
      </c>
      <c r="H3999" s="39">
        <v>6128</v>
      </c>
      <c r="I3999" s="39" t="s">
        <v>124</v>
      </c>
      <c r="J3999" s="28" t="str">
        <f>VLOOKUP(K3999,[1]LibPAS_data!$A$2:$C$601,2,FALSE)</f>
        <v>Navajo County Library District</v>
      </c>
      <c r="K3999" s="13" t="s">
        <v>214</v>
      </c>
      <c r="L3999" s="39"/>
      <c r="M3999" s="39" t="s">
        <v>266</v>
      </c>
      <c r="P3999" s="39">
        <v>1</v>
      </c>
      <c r="Q3999" s="39">
        <v>0</v>
      </c>
      <c r="R3999" s="39">
        <v>3</v>
      </c>
      <c r="S3999" s="39">
        <v>0</v>
      </c>
      <c r="T3999" s="39">
        <v>2</v>
      </c>
      <c r="U3999" s="39">
        <v>0</v>
      </c>
      <c r="V3999" s="39">
        <v>0</v>
      </c>
    </row>
    <row r="4000" spans="1:22" x14ac:dyDescent="0.3">
      <c r="A4000" s="22">
        <f>VLOOKUP(lex_jul_2014[[#This Row],[Locationid]],[1]LibPAS_data!$A$2:$D$264,4,FALSE)</f>
        <v>405419</v>
      </c>
      <c r="B4000" s="10" t="str">
        <f>TEXT(C4000,"yyyy")&amp;"-"&amp;"Q"&amp;LOOKUP(MONTH(C4000),{1,4,7,10},{1,2,3,4})</f>
        <v>2017-Q3</v>
      </c>
      <c r="C4000" s="19">
        <v>42917</v>
      </c>
      <c r="D4000" s="7">
        <f>YEAR(DATE(YEAR(lex_jul_2014[[#This Row],[Date]]),MONTH(lex_jul_2014[[#This Row],[Date]])+6,1))</f>
        <v>2018</v>
      </c>
      <c r="E4000" t="str">
        <f>TEXT(lex_jul_2014[[#This Row],[Date]],"YYYY")</f>
        <v>2017</v>
      </c>
      <c r="F4000" s="39" t="str">
        <f>TEXT(lex_jul_2014[[#This Row],[Date]],"MMM")</f>
        <v>Jul</v>
      </c>
      <c r="G4000" s="7" t="str">
        <f>VLOOKUP(K4000,[1]LibPAS_data!$A$2:$C$600,3,FALSE)</f>
        <v>Pima</v>
      </c>
      <c r="H4000" s="39">
        <v>5042</v>
      </c>
      <c r="I4000" s="39" t="s">
        <v>136</v>
      </c>
      <c r="J4000" s="28" t="str">
        <f>VLOOKUP(K4000,[1]LibPAS_data!$A$2:$C$601,2,FALSE)</f>
        <v>Pima County Public Library</v>
      </c>
      <c r="K4000" s="13" t="s">
        <v>225</v>
      </c>
      <c r="L4000" s="39"/>
      <c r="M4000" s="39" t="s">
        <v>266</v>
      </c>
      <c r="P4000" s="39">
        <v>290</v>
      </c>
      <c r="Q4000" s="39">
        <v>51</v>
      </c>
      <c r="R4000" s="39">
        <v>692</v>
      </c>
      <c r="S4000" s="39">
        <v>157</v>
      </c>
      <c r="T4000" s="39">
        <v>50</v>
      </c>
      <c r="U4000" s="39">
        <v>40</v>
      </c>
      <c r="V4000" s="39">
        <v>10</v>
      </c>
    </row>
    <row r="4001" spans="1:22" x14ac:dyDescent="0.3">
      <c r="A4001" s="22" t="e">
        <f>VLOOKUP(lex_jul_2014[[#This Row],[Locationid]],[1]LibPAS_data!$A$2:$D$264,4,FALSE)</f>
        <v>#N/A</v>
      </c>
      <c r="B4001" s="10" t="str">
        <f>TEXT(C4001,"yyyy")&amp;"-"&amp;"Q"&amp;LOOKUP(MONTH(C4001),{1,4,7,10},{1,2,3,4})</f>
        <v>2017-Q3</v>
      </c>
      <c r="C4001" s="19">
        <v>42917</v>
      </c>
      <c r="D4001" s="7">
        <f>YEAR(DATE(YEAR(lex_jul_2014[[#This Row],[Date]]),MONTH(lex_jul_2014[[#This Row],[Date]])+6,1))</f>
        <v>2018</v>
      </c>
      <c r="E4001" t="str">
        <f>TEXT(lex_jul_2014[[#This Row],[Date]],"YYYY")</f>
        <v>2017</v>
      </c>
      <c r="F4001" s="39" t="str">
        <f>TEXT(lex_jul_2014[[#This Row],[Date]],"MMM")</f>
        <v>Jul</v>
      </c>
      <c r="G4001" s="7" t="str">
        <f>VLOOKUP(K4001,[1]LibPAS_data!$A$2:$C$600,3,FALSE)</f>
        <v>Yuma</v>
      </c>
      <c r="H4001" s="39">
        <v>14527</v>
      </c>
      <c r="I4001" s="39" t="s">
        <v>140</v>
      </c>
      <c r="J4001" s="28" t="str">
        <f>VLOOKUP(K4001,[1]LibPAS_data!$A$2:$C$601,2,FALSE)</f>
        <v>Yuma County Library District</v>
      </c>
      <c r="K4001" s="11" t="s">
        <v>263</v>
      </c>
      <c r="L4001" s="39"/>
      <c r="M4001" s="39" t="s">
        <v>266</v>
      </c>
      <c r="P4001" s="39">
        <v>48</v>
      </c>
      <c r="Q4001" s="39">
        <v>10</v>
      </c>
      <c r="R4001" s="39">
        <v>135</v>
      </c>
      <c r="S4001" s="39">
        <v>32</v>
      </c>
      <c r="T4001" s="39">
        <v>8</v>
      </c>
      <c r="U4001" s="39">
        <v>1</v>
      </c>
      <c r="V4001" s="39">
        <v>2</v>
      </c>
    </row>
    <row r="4002" spans="1:22" x14ac:dyDescent="0.3">
      <c r="A4002" s="22" t="e">
        <f>VLOOKUP(lex_jul_2014[[#This Row],[Locationid]],[1]LibPAS_data!$A$2:$D$264,4,FALSE)</f>
        <v>#N/A</v>
      </c>
      <c r="B4002" s="10" t="str">
        <f>TEXT(C4002,"yyyy")&amp;"-"&amp;"Q"&amp;LOOKUP(MONTH(C4002),{1,4,7,10},{1,2,3,4})</f>
        <v>2017-Q3</v>
      </c>
      <c r="C4002" s="19">
        <v>42917</v>
      </c>
      <c r="D4002" s="7">
        <f>YEAR(DATE(YEAR(lex_jul_2014[[#This Row],[Date]]),MONTH(lex_jul_2014[[#This Row],[Date]])+6,1))</f>
        <v>2018</v>
      </c>
      <c r="E4002" t="str">
        <f>TEXT(lex_jul_2014[[#This Row],[Date]],"YYYY")</f>
        <v>2017</v>
      </c>
      <c r="F4002" s="39" t="str">
        <f>TEXT(lex_jul_2014[[#This Row],[Date]],"MMM")</f>
        <v>Jul</v>
      </c>
      <c r="G4002" s="7" t="str">
        <f>VLOOKUP(K4002,[1]LibPAS_data!$A$2:$C$600,3,FALSE)</f>
        <v>Yavapai</v>
      </c>
      <c r="H4002" s="39">
        <v>14532</v>
      </c>
      <c r="I4002" s="39" t="s">
        <v>42</v>
      </c>
      <c r="J4002" s="28" t="str">
        <f>VLOOKUP(K4002,[1]LibPAS_data!$A$2:$C$601,2,FALSE)</f>
        <v>Bagdad Public Library</v>
      </c>
      <c r="K4002" s="39" t="s">
        <v>157</v>
      </c>
      <c r="L4002" s="39"/>
      <c r="M4002" s="39" t="s">
        <v>266</v>
      </c>
      <c r="P4002" s="39">
        <v>2</v>
      </c>
      <c r="Q4002" s="39">
        <v>2</v>
      </c>
      <c r="R4002" s="39">
        <v>9</v>
      </c>
      <c r="S4002" s="39">
        <v>0</v>
      </c>
      <c r="T4002" s="39">
        <v>0</v>
      </c>
      <c r="U4002" s="39">
        <v>0</v>
      </c>
      <c r="V4002" s="39">
        <v>0</v>
      </c>
    </row>
    <row r="4003" spans="1:22" x14ac:dyDescent="0.3">
      <c r="A4003" s="22">
        <f>VLOOKUP(lex_jul_2014[[#This Row],[Locationid]],[1]LibPAS_data!$A$2:$D$264,4,FALSE)</f>
        <v>8901</v>
      </c>
      <c r="B4003" s="10" t="str">
        <f>TEXT(C4003,"yyyy")&amp;"-"&amp;"Q"&amp;LOOKUP(MONTH(C4003),{1,4,7,10},{1,2,3,4})</f>
        <v>2017-Q3</v>
      </c>
      <c r="C4003" s="19">
        <v>42917</v>
      </c>
      <c r="D4003" s="7">
        <f>YEAR(DATE(YEAR(lex_jul_2014[[#This Row],[Date]]),MONTH(lex_jul_2014[[#This Row],[Date]])+6,1))</f>
        <v>2018</v>
      </c>
      <c r="E4003" t="str">
        <f>TEXT(lex_jul_2014[[#This Row],[Date]],"YYYY")</f>
        <v>2017</v>
      </c>
      <c r="F4003" s="39" t="str">
        <f>TEXT(lex_jul_2014[[#This Row],[Date]],"MMM")</f>
        <v>Jul</v>
      </c>
      <c r="G4003" s="7" t="str">
        <f>VLOOKUP(K4003,[1]LibPAS_data!$A$2:$C$600,3,FALSE)</f>
        <v>Pinal</v>
      </c>
      <c r="H4003" s="39">
        <v>13846</v>
      </c>
      <c r="I4003" s="39" t="s">
        <v>20</v>
      </c>
      <c r="J4003" s="28" t="str">
        <f>VLOOKUP(K4003,[1]LibPAS_data!$A$2:$C$601,2,FALSE)</f>
        <v>Pinal County Library District</v>
      </c>
      <c r="K4003" s="13" t="s">
        <v>226</v>
      </c>
      <c r="L4003" s="39"/>
      <c r="M4003" s="39" t="s">
        <v>266</v>
      </c>
      <c r="P4003" s="39">
        <v>1</v>
      </c>
      <c r="Q4003" s="39">
        <v>0</v>
      </c>
      <c r="R4003" s="39">
        <v>13</v>
      </c>
      <c r="S4003" s="39">
        <v>2</v>
      </c>
      <c r="T4003" s="39">
        <v>0</v>
      </c>
      <c r="U4003" s="39">
        <v>1</v>
      </c>
      <c r="V4003" s="39">
        <v>0</v>
      </c>
    </row>
    <row r="4004" spans="1:22" x14ac:dyDescent="0.3">
      <c r="A4004" s="22">
        <f>VLOOKUP(lex_jul_2014[[#This Row],[Locationid]],[1]LibPAS_data!$A$2:$D$264,4,FALSE)</f>
        <v>309229</v>
      </c>
      <c r="B4004" s="10" t="str">
        <f>TEXT(C4004,"yyyy")&amp;"-"&amp;"Q"&amp;LOOKUP(MONTH(C4004),{1,4,7,10},{1,2,3,4})</f>
        <v>2017-Q3</v>
      </c>
      <c r="C4004" s="19">
        <v>42917</v>
      </c>
      <c r="D4004" s="7">
        <f>YEAR(DATE(YEAR(lex_jul_2014[[#This Row],[Date]]),MONTH(lex_jul_2014[[#This Row],[Date]])+6,1))</f>
        <v>2018</v>
      </c>
      <c r="E4004" t="str">
        <f>TEXT(lex_jul_2014[[#This Row],[Date]],"YYYY")</f>
        <v>2017</v>
      </c>
      <c r="F4004" s="39" t="str">
        <f>TEXT(lex_jul_2014[[#This Row],[Date]],"MMM")</f>
        <v>Jul</v>
      </c>
      <c r="G4004" s="7" t="str">
        <f>VLOOKUP(K4004,[1]LibPAS_data!$A$2:$C$600,3,FALSE)</f>
        <v>Maricopa</v>
      </c>
      <c r="H4004" s="39">
        <v>12890</v>
      </c>
      <c r="I4004" s="39" t="s">
        <v>99</v>
      </c>
      <c r="J4004" s="28" t="str">
        <f>VLOOKUP(K4004,[1]LibPAS_data!$A$2:$C$601,2,FALSE)</f>
        <v xml:space="preserve">Chandler Public Library </v>
      </c>
      <c r="K4004" s="13" t="s">
        <v>166</v>
      </c>
      <c r="L4004" s="39"/>
      <c r="M4004" s="39" t="s">
        <v>266</v>
      </c>
      <c r="P4004" s="39">
        <v>7</v>
      </c>
      <c r="Q4004" s="39">
        <v>4</v>
      </c>
      <c r="R4004" s="39">
        <v>11</v>
      </c>
      <c r="S4004" s="39">
        <v>1</v>
      </c>
      <c r="T4004" s="39">
        <v>0</v>
      </c>
      <c r="U4004" s="39">
        <v>2</v>
      </c>
      <c r="V4004" s="39">
        <v>1</v>
      </c>
    </row>
    <row r="4005" spans="1:22" x14ac:dyDescent="0.3">
      <c r="A4005" s="22">
        <f>VLOOKUP(lex_jul_2014[[#This Row],[Locationid]],[1]LibPAS_data!$A$2:$D$264,4,FALSE)</f>
        <v>102303</v>
      </c>
      <c r="B4005" s="10" t="str">
        <f>TEXT(C4005,"yyyy")&amp;"-"&amp;"Q"&amp;LOOKUP(MONTH(C4005),{1,4,7,10},{1,2,3,4})</f>
        <v>2017-Q3</v>
      </c>
      <c r="C4005" s="19">
        <v>42917</v>
      </c>
      <c r="D4005" s="7">
        <f>YEAR(DATE(YEAR(lex_jul_2014[[#This Row],[Date]]),MONTH(lex_jul_2014[[#This Row],[Date]])+6,1))</f>
        <v>2018</v>
      </c>
      <c r="E4005" t="str">
        <f>TEXT(lex_jul_2014[[#This Row],[Date]],"YYYY")</f>
        <v>2017</v>
      </c>
      <c r="F4005" s="39" t="str">
        <f>TEXT(lex_jul_2014[[#This Row],[Date]],"MMM")</f>
        <v>Jul</v>
      </c>
      <c r="G4005" s="7" t="str">
        <f>VLOOKUP(K4005,[1]LibPAS_data!$A$2:$C$600,3,FALSE)</f>
        <v>Maricopa</v>
      </c>
      <c r="H4005" s="39">
        <v>14479</v>
      </c>
      <c r="I4005" s="39" t="s">
        <v>102</v>
      </c>
      <c r="J4005" s="28" t="str">
        <f>VLOOKUP(K4005,[1]LibPAS_data!$A$2:$C$601,2,FALSE)</f>
        <v xml:space="preserve">Glendale Public Library </v>
      </c>
      <c r="K4005" s="13" t="s">
        <v>192</v>
      </c>
      <c r="L4005" s="39"/>
      <c r="M4005" s="39" t="s">
        <v>266</v>
      </c>
      <c r="P4005" s="39">
        <v>13</v>
      </c>
      <c r="Q4005" s="39">
        <v>5</v>
      </c>
      <c r="R4005" s="39">
        <v>29</v>
      </c>
      <c r="S4005" s="39">
        <v>2</v>
      </c>
      <c r="T4005" s="39">
        <v>0</v>
      </c>
      <c r="U4005" s="39">
        <v>7</v>
      </c>
      <c r="V4005" s="39">
        <v>1</v>
      </c>
    </row>
    <row r="4006" spans="1:22" x14ac:dyDescent="0.3">
      <c r="A4006" s="22">
        <f>VLOOKUP(lex_jul_2014[[#This Row],[Locationid]],[1]LibPAS_data!$A$2:$D$264,4,FALSE)</f>
        <v>943450</v>
      </c>
      <c r="B4006" s="10" t="str">
        <f>TEXT(C4006,"yyyy")&amp;"-"&amp;"Q"&amp;LOOKUP(MONTH(C4006),{1,4,7,10},{1,2,3,4})</f>
        <v>2017-Q3</v>
      </c>
      <c r="C4006" s="19">
        <v>42917</v>
      </c>
      <c r="D4006" s="7">
        <f>YEAR(DATE(YEAR(lex_jul_2014[[#This Row],[Date]]),MONTH(lex_jul_2014[[#This Row],[Date]])+6,1))</f>
        <v>2018</v>
      </c>
      <c r="E4006" t="str">
        <f>TEXT(lex_jul_2014[[#This Row],[Date]],"YYYY")</f>
        <v>2017</v>
      </c>
      <c r="F4006" s="39" t="str">
        <f>TEXT(lex_jul_2014[[#This Row],[Date]],"MMM")</f>
        <v>Jul</v>
      </c>
      <c r="G4006" s="7" t="str">
        <f>VLOOKUP(K4006,[1]LibPAS_data!$A$2:$C$600,3,FALSE)</f>
        <v>Maricopa</v>
      </c>
      <c r="H4006" s="39">
        <v>5773</v>
      </c>
      <c r="I4006" s="39" t="s">
        <v>107</v>
      </c>
      <c r="J4006" s="28" t="str">
        <f>VLOOKUP(K4006,[1]LibPAS_data!$A$2:$C$601,2,FALSE)</f>
        <v>Phoenix Public Library</v>
      </c>
      <c r="K4006" s="15" t="s">
        <v>223</v>
      </c>
      <c r="L4006" s="39"/>
      <c r="M4006" s="39" t="s">
        <v>266</v>
      </c>
      <c r="P4006" s="39">
        <v>84</v>
      </c>
      <c r="Q4006" s="39">
        <v>22</v>
      </c>
      <c r="R4006" s="39">
        <v>221</v>
      </c>
      <c r="S4006" s="39">
        <v>32</v>
      </c>
      <c r="T4006" s="39">
        <v>19</v>
      </c>
      <c r="U4006" s="39">
        <v>25</v>
      </c>
      <c r="V4006" s="39">
        <v>10</v>
      </c>
    </row>
    <row r="4007" spans="1:22" x14ac:dyDescent="0.3">
      <c r="A4007" s="22">
        <f>VLOOKUP(lex_jul_2014[[#This Row],[Locationid]],[1]LibPAS_data!$A$2:$D$264,4,FALSE)</f>
        <v>140708</v>
      </c>
      <c r="B4007" s="10" t="str">
        <f>TEXT(C4007,"yyyy")&amp;"-"&amp;"Q"&amp;LOOKUP(MONTH(C4007),{1,4,7,10},{1,2,3,4})</f>
        <v>2017-Q3</v>
      </c>
      <c r="C4007" s="19">
        <v>42917</v>
      </c>
      <c r="D4007" s="7">
        <f>YEAR(DATE(YEAR(lex_jul_2014[[#This Row],[Date]]),MONTH(lex_jul_2014[[#This Row],[Date]])+6,1))</f>
        <v>2018</v>
      </c>
      <c r="E4007" t="str">
        <f>TEXT(lex_jul_2014[[#This Row],[Date]],"YYYY")</f>
        <v>2017</v>
      </c>
      <c r="F4007" s="39" t="str">
        <f>TEXT(lex_jul_2014[[#This Row],[Date]],"MMM")</f>
        <v>Jul</v>
      </c>
      <c r="G4007" s="7" t="str">
        <f>VLOOKUP(K4007,[1]LibPAS_data!$A$2:$C$600,3,FALSE)</f>
        <v>Maricopa</v>
      </c>
      <c r="H4007" s="39">
        <v>5355</v>
      </c>
      <c r="I4007" s="39" t="s">
        <v>108</v>
      </c>
      <c r="J4007" s="28" t="str">
        <f>VLOOKUP(K4007,[1]LibPAS_data!$A$2:$C$601,2,FALSE)</f>
        <v>Tempe Public Library</v>
      </c>
      <c r="K4007" s="15" t="s">
        <v>270</v>
      </c>
      <c r="L4007" s="39"/>
      <c r="M4007" s="39" t="s">
        <v>266</v>
      </c>
      <c r="P4007" s="39">
        <v>7</v>
      </c>
      <c r="Q4007" s="39">
        <v>3</v>
      </c>
      <c r="R4007" s="39">
        <v>21</v>
      </c>
      <c r="S4007" s="39">
        <v>1</v>
      </c>
      <c r="T4007" s="39">
        <v>1</v>
      </c>
      <c r="U4007" s="39">
        <v>1</v>
      </c>
      <c r="V4007" s="39">
        <v>2</v>
      </c>
    </row>
    <row r="4008" spans="1:22" x14ac:dyDescent="0.3">
      <c r="A4008" s="22">
        <f>VLOOKUP(lex_jul_2014[[#This Row],[Locationid]],[1]LibPAS_data!$A$2:$D$264,4,FALSE)</f>
        <v>9301</v>
      </c>
      <c r="B4008" s="10" t="str">
        <f>TEXT(C4008,"yyyy")&amp;"-"&amp;"Q"&amp;LOOKUP(MONTH(C4008),{1,4,7,10},{1,2,3,4})</f>
        <v>2017-Q3</v>
      </c>
      <c r="C4008" s="19">
        <v>42917</v>
      </c>
      <c r="D4008" s="7">
        <f>YEAR(DATE(YEAR(lex_jul_2014[[#This Row],[Date]]),MONTH(lex_jul_2014[[#This Row],[Date]])+6,1))</f>
        <v>2018</v>
      </c>
      <c r="E4008" t="str">
        <f>TEXT(lex_jul_2014[[#This Row],[Date]],"YYYY")</f>
        <v>2017</v>
      </c>
      <c r="F4008" s="39" t="str">
        <f>TEXT(lex_jul_2014[[#This Row],[Date]],"MMM")</f>
        <v>Jul</v>
      </c>
      <c r="G4008" s="7" t="str">
        <f>VLOOKUP(K4008,[1]LibPAS_data!$A$2:$C$600,3,FALSE)</f>
        <v>Yavapai</v>
      </c>
      <c r="H4008" s="39">
        <v>12675</v>
      </c>
      <c r="I4008" s="39" t="s">
        <v>40</v>
      </c>
      <c r="J4008" s="28" t="str">
        <f>VLOOKUP(K4008,[1]LibPAS_data!$A$2:$C$601,2,FALSE)</f>
        <v>Yavapai County Library District</v>
      </c>
      <c r="K4008" s="2" t="s">
        <v>259</v>
      </c>
      <c r="L4008" s="39"/>
      <c r="M4008" s="39" t="s">
        <v>266</v>
      </c>
      <c r="P4008" s="39">
        <v>2</v>
      </c>
      <c r="Q4008" s="39">
        <v>0</v>
      </c>
      <c r="R4008" s="39">
        <v>9</v>
      </c>
      <c r="S4008" s="39">
        <v>1</v>
      </c>
      <c r="T4008" s="39">
        <v>2</v>
      </c>
      <c r="U4008" s="39">
        <v>0</v>
      </c>
      <c r="V4008" s="39">
        <v>0</v>
      </c>
    </row>
    <row r="4009" spans="1:22" x14ac:dyDescent="0.3">
      <c r="A4009" s="27">
        <f>VLOOKUP(lex_jul_2014[[#This Row],[Locationid]],[1]LibPAS_data!$A$2:$D$264,4,FALSE)</f>
        <v>72247</v>
      </c>
      <c r="B4009" s="10" t="str">
        <f>TEXT(C4009,"yyyy")&amp;"-"&amp;"Q"&amp;LOOKUP(MONTH(C4009),{1,4,7,10},{1,2,3,4})</f>
        <v>2017-Q3</v>
      </c>
      <c r="C4009" s="19">
        <v>42917</v>
      </c>
      <c r="D4009" s="7">
        <f>YEAR(DATE(YEAR(lex_jul_2014[[#This Row],[Date]]),MONTH(lex_jul_2014[[#This Row],[Date]])+6,1))</f>
        <v>2018</v>
      </c>
      <c r="E4009" s="2" t="str">
        <f>TEXT(lex_jul_2014[[#This Row],[Date]],"YYYY")</f>
        <v>2017</v>
      </c>
      <c r="F4009" s="39" t="str">
        <f>TEXT(lex_jul_2014[[#This Row],[Date]],"MMM")</f>
        <v>Jul</v>
      </c>
      <c r="G4009" s="28" t="str">
        <f>VLOOKUP(K4009,[1]LibPAS_data!$A$2:$C$600,3,FALSE)</f>
        <v>Coconino</v>
      </c>
      <c r="H4009" s="2">
        <v>5102</v>
      </c>
      <c r="I4009" s="2" t="s">
        <v>63</v>
      </c>
      <c r="J4009" s="28" t="str">
        <f>VLOOKUP(K4009,[1]LibPAS_data!$A$2:$C$601,2,FALSE)</f>
        <v>Flagstaff City-Coconino County Public Library</v>
      </c>
      <c r="K4009" s="29" t="s">
        <v>186</v>
      </c>
      <c r="L4009" s="2"/>
      <c r="M4009" s="39" t="s">
        <v>266</v>
      </c>
      <c r="N4009" s="2"/>
      <c r="O4009" s="2"/>
      <c r="P4009" s="2">
        <v>18</v>
      </c>
      <c r="Q4009" s="2">
        <v>5</v>
      </c>
      <c r="R4009" s="2">
        <v>51</v>
      </c>
      <c r="S4009" s="2">
        <v>3</v>
      </c>
      <c r="T4009" s="2">
        <v>1</v>
      </c>
      <c r="U4009" s="2">
        <v>0</v>
      </c>
      <c r="V4009" s="2">
        <v>7</v>
      </c>
    </row>
    <row r="4010" spans="1:22" x14ac:dyDescent="0.3">
      <c r="A4010" s="22">
        <f>VLOOKUP(lex_jul_2014[[#This Row],[Locationid]],[1]LibPAS_data!$A$2:$D$264,4,FALSE)</f>
        <v>22669</v>
      </c>
      <c r="B4010" s="10" t="str">
        <f>TEXT(C4010,"yyyy")&amp;"-"&amp;"Q"&amp;LOOKUP(MONTH(C4010),{1,4,7,10},{1,2,3,4})</f>
        <v>2017-Q3</v>
      </c>
      <c r="C4010" s="19">
        <v>42948</v>
      </c>
      <c r="D4010" s="7">
        <f>YEAR(DATE(YEAR(lex_jul_2014[[#This Row],[Date]]),MONTH(lex_jul_2014[[#This Row],[Date]])+6,1))</f>
        <v>2018</v>
      </c>
      <c r="E4010" s="2" t="str">
        <f>TEXT(lex_jul_2014[[#This Row],[Date]],"YYYY")</f>
        <v>2017</v>
      </c>
      <c r="F4010" s="39" t="str">
        <f>TEXT(lex_jul_2014[[#This Row],[Date]],"MMM")</f>
        <v>Aug</v>
      </c>
      <c r="G4010" s="7" t="str">
        <f>VLOOKUP(K4010,[1]LibPAS_data!$A$2:$C$600,3,FALSE)</f>
        <v>Maricopa</v>
      </c>
      <c r="H4010" s="39">
        <v>6014</v>
      </c>
      <c r="I4010" s="39" t="s">
        <v>95</v>
      </c>
      <c r="J4010" s="28" t="str">
        <f>VLOOKUP(K4010,[1]LibPAS_data!$A$2:$C$601,2,FALSE)</f>
        <v>Avondale Public Library</v>
      </c>
      <c r="K4010" s="3" t="s">
        <v>156</v>
      </c>
      <c r="M4010" s="39" t="s">
        <v>266</v>
      </c>
      <c r="N4010" s="39"/>
      <c r="O4010" s="39"/>
      <c r="P4010" s="39">
        <v>26</v>
      </c>
      <c r="Q4010" s="39">
        <v>3</v>
      </c>
      <c r="R4010" s="39">
        <v>289</v>
      </c>
      <c r="S4010" s="39">
        <v>0</v>
      </c>
      <c r="T4010" s="39">
        <v>1</v>
      </c>
      <c r="U4010" s="39">
        <v>11</v>
      </c>
      <c r="V4010" s="39">
        <v>0</v>
      </c>
    </row>
    <row r="4011" spans="1:22" x14ac:dyDescent="0.3">
      <c r="A4011" s="22">
        <f>VLOOKUP(lex_jul_2014[[#This Row],[Locationid]],[1]LibPAS_data!$A$2:$D$264,4,FALSE)</f>
        <v>87143</v>
      </c>
      <c r="B4011" s="10" t="str">
        <f>TEXT(C4011,"yyyy")&amp;"-"&amp;"Q"&amp;LOOKUP(MONTH(C4011),{1,4,7,10},{1,2,3,4})</f>
        <v>2017-Q3</v>
      </c>
      <c r="C4011" s="19">
        <v>42948</v>
      </c>
      <c r="D4011" s="7">
        <f>YEAR(DATE(YEAR(lex_jul_2014[[#This Row],[Date]]),MONTH(lex_jul_2014[[#This Row],[Date]])+6,1))</f>
        <v>2018</v>
      </c>
      <c r="E4011" s="2" t="str">
        <f>TEXT(lex_jul_2014[[#This Row],[Date]],"YYYY")</f>
        <v>2017</v>
      </c>
      <c r="F4011" s="39" t="str">
        <f>TEXT(lex_jul_2014[[#This Row],[Date]],"MMM")</f>
        <v>Aug</v>
      </c>
      <c r="G4011" s="7" t="str">
        <f>VLOOKUP(K4011,[1]LibPAS_data!$A$2:$C$600,3,FALSE)</f>
        <v>Mohave</v>
      </c>
      <c r="H4011" s="39">
        <v>14322</v>
      </c>
      <c r="I4011" s="39" t="s">
        <v>29</v>
      </c>
      <c r="J4011" s="28" t="str">
        <f>VLOOKUP(K4011,[1]LibPAS_data!$A$2:$C$601,2,FALSE)</f>
        <v>Mohave County Library District</v>
      </c>
      <c r="K4011" s="39" t="s">
        <v>212</v>
      </c>
      <c r="M4011" s="39" t="s">
        <v>266</v>
      </c>
      <c r="N4011" s="39"/>
      <c r="O4011" s="39"/>
      <c r="P4011" s="39">
        <v>9</v>
      </c>
      <c r="Q4011" s="39">
        <v>3</v>
      </c>
      <c r="R4011" s="39">
        <v>39</v>
      </c>
      <c r="S4011" s="39">
        <v>2</v>
      </c>
      <c r="T4011" s="39">
        <v>1</v>
      </c>
      <c r="U4011" s="39">
        <v>1</v>
      </c>
      <c r="V4011" s="39">
        <v>0</v>
      </c>
    </row>
    <row r="4012" spans="1:22" x14ac:dyDescent="0.3">
      <c r="A4012" s="22">
        <f>VLOOKUP(lex_jul_2014[[#This Row],[Locationid]],[1]LibPAS_data!$A$2:$D$264,4,FALSE)</f>
        <v>22616</v>
      </c>
      <c r="B4012" s="10" t="str">
        <f>TEXT(C4012,"yyyy")&amp;"-"&amp;"Q"&amp;LOOKUP(MONTH(C4012),{1,4,7,10},{1,2,3,4})</f>
        <v>2017-Q3</v>
      </c>
      <c r="C4012" s="19">
        <v>42948</v>
      </c>
      <c r="D4012" s="7">
        <f>YEAR(DATE(YEAR(lex_jul_2014[[#This Row],[Date]]),MONTH(lex_jul_2014[[#This Row],[Date]])+6,1))</f>
        <v>2018</v>
      </c>
      <c r="E4012" s="2" t="str">
        <f>TEXT(lex_jul_2014[[#This Row],[Date]],"YYYY")</f>
        <v>2017</v>
      </c>
      <c r="F4012" s="39" t="str">
        <f>TEXT(lex_jul_2014[[#This Row],[Date]],"MMM")</f>
        <v>Aug</v>
      </c>
      <c r="G4012" s="7" t="str">
        <f>VLOOKUP(K4012,[1]LibPAS_data!$A$2:$C$600,3,FALSE)</f>
        <v>Yavapai</v>
      </c>
      <c r="H4012" s="39">
        <v>14519</v>
      </c>
      <c r="I4012" s="39" t="s">
        <v>45</v>
      </c>
      <c r="J4012" s="28" t="str">
        <f>VLOOKUP(K4012,[1]LibPAS_data!$A$2:$C$601,2,FALSE)</f>
        <v>Prescott Valley Public Library</v>
      </c>
      <c r="K4012" s="39" t="s">
        <v>230</v>
      </c>
      <c r="M4012" s="39" t="s">
        <v>266</v>
      </c>
      <c r="N4012" s="39"/>
      <c r="O4012" s="39"/>
      <c r="P4012" s="39">
        <v>1</v>
      </c>
      <c r="Q4012" s="39">
        <v>1</v>
      </c>
      <c r="R4012" s="39">
        <v>10</v>
      </c>
      <c r="S4012" s="39">
        <v>1</v>
      </c>
      <c r="T4012" s="39">
        <v>0</v>
      </c>
      <c r="U4012" s="39">
        <v>0</v>
      </c>
      <c r="V4012" s="39">
        <v>1</v>
      </c>
    </row>
    <row r="4013" spans="1:22" x14ac:dyDescent="0.3">
      <c r="A4013" s="22" t="e">
        <f>VLOOKUP(lex_jul_2014[[#This Row],[Locationid]],[1]LibPAS_data!$A$2:$D$264,4,FALSE)</f>
        <v>#N/A</v>
      </c>
      <c r="B4013" s="10" t="str">
        <f>TEXT(C4013,"yyyy")&amp;"-"&amp;"Q"&amp;LOOKUP(MONTH(C4013),{1,4,7,10},{1,2,3,4})</f>
        <v>2017-Q3</v>
      </c>
      <c r="C4013" s="19">
        <v>42948</v>
      </c>
      <c r="D4013" s="7">
        <f>YEAR(DATE(YEAR(lex_jul_2014[[#This Row],[Date]]),MONTH(lex_jul_2014[[#This Row],[Date]])+6,1))</f>
        <v>2018</v>
      </c>
      <c r="E4013" s="2" t="str">
        <f>TEXT(lex_jul_2014[[#This Row],[Date]],"YYYY")</f>
        <v>2017</v>
      </c>
      <c r="F4013" s="39" t="str">
        <f>TEXT(lex_jul_2014[[#This Row],[Date]],"MMM")</f>
        <v>Aug</v>
      </c>
      <c r="G4013" s="7" t="str">
        <f>VLOOKUP(K4013,[1]LibPAS_data!$A$2:$C$600,3,FALSE)</f>
        <v>State</v>
      </c>
      <c r="H4013" s="39">
        <v>14554</v>
      </c>
      <c r="I4013" s="39" t="s">
        <v>143</v>
      </c>
      <c r="J4013" s="28" t="str">
        <f>VLOOKUP(K4013,[1]LibPAS_data!$A$2:$C$601,2,FALSE)</f>
        <v>Arizona State Library</v>
      </c>
      <c r="K4013" s="2" t="s">
        <v>153</v>
      </c>
      <c r="M4013" s="39" t="s">
        <v>266</v>
      </c>
      <c r="N4013" s="39"/>
      <c r="O4013" s="39"/>
      <c r="P4013" s="39">
        <v>39</v>
      </c>
      <c r="Q4013" s="39">
        <v>9</v>
      </c>
      <c r="R4013" s="39">
        <v>448</v>
      </c>
      <c r="S4013" s="39">
        <v>23</v>
      </c>
      <c r="T4013" s="39">
        <v>6</v>
      </c>
      <c r="U4013" s="39">
        <v>1</v>
      </c>
      <c r="V4013" s="39">
        <v>1</v>
      </c>
    </row>
    <row r="4014" spans="1:22" x14ac:dyDescent="0.3">
      <c r="A4014" s="22">
        <f>VLOOKUP(lex_jul_2014[[#This Row],[Locationid]],[1]LibPAS_data!$A$2:$D$264,4,FALSE)</f>
        <v>72</v>
      </c>
      <c r="B4014" s="10" t="str">
        <f>TEXT(C4014,"yyyy")&amp;"-"&amp;"Q"&amp;LOOKUP(MONTH(C4014),{1,4,7,10},{1,2,3,4})</f>
        <v>2017-Q3</v>
      </c>
      <c r="C4014" s="19">
        <v>42948</v>
      </c>
      <c r="D4014" s="7">
        <f>YEAR(DATE(YEAR(lex_jul_2014[[#This Row],[Date]]),MONTH(lex_jul_2014[[#This Row],[Date]])+6,1))</f>
        <v>2018</v>
      </c>
      <c r="E4014" s="2" t="str">
        <f>TEXT(lex_jul_2014[[#This Row],[Date]],"YYYY")</f>
        <v>2017</v>
      </c>
      <c r="F4014" s="39" t="str">
        <f>TEXT(lex_jul_2014[[#This Row],[Date]],"MMM")</f>
        <v>Aug</v>
      </c>
      <c r="G4014" s="7" t="str">
        <f>VLOOKUP(K4014,[1]LibPAS_data!$A$2:$C$600,3,FALSE)</f>
        <v>Gila</v>
      </c>
      <c r="H4014" s="39">
        <v>5785</v>
      </c>
      <c r="I4014" s="39" t="s">
        <v>87</v>
      </c>
      <c r="J4014" s="28" t="str">
        <f>VLOOKUP(K4014,[1]LibPAS_data!$A$2:$C$601,2,FALSE)</f>
        <v>Gila County Library District</v>
      </c>
      <c r="K4014" s="1" t="s">
        <v>191</v>
      </c>
      <c r="M4014" s="39" t="s">
        <v>266</v>
      </c>
      <c r="N4014" s="39"/>
      <c r="O4014" s="39"/>
      <c r="P4014" s="39">
        <v>15</v>
      </c>
      <c r="Q4014" s="39">
        <v>1</v>
      </c>
      <c r="R4014" s="39">
        <v>161</v>
      </c>
      <c r="S4014" s="39">
        <v>4</v>
      </c>
      <c r="T4014" s="39">
        <v>1</v>
      </c>
      <c r="U4014" s="39">
        <v>0</v>
      </c>
      <c r="V4014" s="39">
        <v>0</v>
      </c>
    </row>
    <row r="4015" spans="1:22" x14ac:dyDescent="0.3">
      <c r="A4015" s="22">
        <f>VLOOKUP(lex_jul_2014[[#This Row],[Locationid]],[1]LibPAS_data!$A$2:$D$264,4,FALSE)</f>
        <v>145358</v>
      </c>
      <c r="B4015" s="10" t="str">
        <f>TEXT(C4015,"yyyy")&amp;"-"&amp;"Q"&amp;LOOKUP(MONTH(C4015),{1,4,7,10},{1,2,3,4})</f>
        <v>2017-Q3</v>
      </c>
      <c r="C4015" s="19">
        <v>42948</v>
      </c>
      <c r="D4015" s="7">
        <f>YEAR(DATE(YEAR(lex_jul_2014[[#This Row],[Date]]),MONTH(lex_jul_2014[[#This Row],[Date]])+6,1))</f>
        <v>2018</v>
      </c>
      <c r="E4015" s="2" t="str">
        <f>TEXT(lex_jul_2014[[#This Row],[Date]],"YYYY")</f>
        <v>2017</v>
      </c>
      <c r="F4015" s="39" t="str">
        <f>TEXT(lex_jul_2014[[#This Row],[Date]],"MMM")</f>
        <v>Aug</v>
      </c>
      <c r="G4015" s="7" t="str">
        <f>VLOOKUP(K4015,[1]LibPAS_data!$A$2:$C$600,3,FALSE)</f>
        <v>Maricopa</v>
      </c>
      <c r="H4015" s="39">
        <v>13748</v>
      </c>
      <c r="I4015" s="39" t="s">
        <v>110</v>
      </c>
      <c r="J4015" s="28" t="str">
        <f>VLOOKUP(K4015,[1]LibPAS_data!$A$2:$C$601,2,FALSE)</f>
        <v>Maricopa County Library District</v>
      </c>
      <c r="K4015" s="2" t="s">
        <v>208</v>
      </c>
      <c r="M4015" s="39" t="s">
        <v>266</v>
      </c>
      <c r="N4015" s="39"/>
      <c r="O4015" s="39"/>
      <c r="P4015" s="39">
        <v>66</v>
      </c>
      <c r="Q4015" s="39">
        <v>19</v>
      </c>
      <c r="R4015" s="39">
        <v>792</v>
      </c>
      <c r="S4015" s="39">
        <v>20</v>
      </c>
      <c r="T4015" s="39">
        <v>15</v>
      </c>
      <c r="U4015" s="39">
        <v>2</v>
      </c>
      <c r="V4015" s="39">
        <v>34</v>
      </c>
    </row>
    <row r="4016" spans="1:22" x14ac:dyDescent="0.3">
      <c r="A4016" s="22">
        <f>VLOOKUP(lex_jul_2014[[#This Row],[Locationid]],[1]LibPAS_data!$A$2:$D$264,4,FALSE)</f>
        <v>2461</v>
      </c>
      <c r="B4016" s="10" t="str">
        <f>TEXT(C4016,"yyyy")&amp;"-"&amp;"Q"&amp;LOOKUP(MONTH(C4016),{1,4,7,10},{1,2,3,4})</f>
        <v>2017-Q3</v>
      </c>
      <c r="C4016" s="19">
        <v>42948</v>
      </c>
      <c r="D4016" s="7">
        <f>YEAR(DATE(YEAR(lex_jul_2014[[#This Row],[Date]]),MONTH(lex_jul_2014[[#This Row],[Date]])+6,1))</f>
        <v>2018</v>
      </c>
      <c r="E4016" s="2" t="str">
        <f>TEXT(lex_jul_2014[[#This Row],[Date]],"YYYY")</f>
        <v>2017</v>
      </c>
      <c r="F4016" s="39" t="str">
        <f>TEXT(lex_jul_2014[[#This Row],[Date]],"MMM")</f>
        <v>Aug</v>
      </c>
      <c r="G4016" s="7" t="str">
        <f>VLOOKUP(K4016,[1]LibPAS_data!$A$2:$C$600,3,FALSE)</f>
        <v>Navajo</v>
      </c>
      <c r="H4016" s="39">
        <v>6128</v>
      </c>
      <c r="I4016" s="39" t="s">
        <v>124</v>
      </c>
      <c r="J4016" s="28" t="str">
        <f>VLOOKUP(K4016,[1]LibPAS_data!$A$2:$C$601,2,FALSE)</f>
        <v>Navajo County Library District</v>
      </c>
      <c r="K4016" s="39" t="s">
        <v>214</v>
      </c>
      <c r="M4016" s="39" t="s">
        <v>266</v>
      </c>
      <c r="N4016" s="39"/>
      <c r="O4016" s="39"/>
      <c r="P4016" s="39">
        <v>1</v>
      </c>
      <c r="Q4016" s="39">
        <v>1</v>
      </c>
      <c r="R4016" s="39">
        <v>2</v>
      </c>
      <c r="S4016" s="39">
        <v>0</v>
      </c>
      <c r="T4016" s="39">
        <v>0</v>
      </c>
      <c r="U4016" s="39">
        <v>0</v>
      </c>
      <c r="V4016" s="39">
        <v>0</v>
      </c>
    </row>
    <row r="4017" spans="1:22" x14ac:dyDescent="0.3">
      <c r="A4017" s="22">
        <f>VLOOKUP(lex_jul_2014[[#This Row],[Locationid]],[1]LibPAS_data!$A$2:$D$264,4,FALSE)</f>
        <v>405419</v>
      </c>
      <c r="B4017" s="10" t="str">
        <f>TEXT(C4017,"yyyy")&amp;"-"&amp;"Q"&amp;LOOKUP(MONTH(C4017),{1,4,7,10},{1,2,3,4})</f>
        <v>2017-Q3</v>
      </c>
      <c r="C4017" s="19">
        <v>42948</v>
      </c>
      <c r="D4017" s="7">
        <f>YEAR(DATE(YEAR(lex_jul_2014[[#This Row],[Date]]),MONTH(lex_jul_2014[[#This Row],[Date]])+6,1))</f>
        <v>2018</v>
      </c>
      <c r="E4017" s="2" t="str">
        <f>TEXT(lex_jul_2014[[#This Row],[Date]],"YYYY")</f>
        <v>2017</v>
      </c>
      <c r="F4017" s="39" t="str">
        <f>TEXT(lex_jul_2014[[#This Row],[Date]],"MMM")</f>
        <v>Aug</v>
      </c>
      <c r="G4017" s="7" t="str">
        <f>VLOOKUP(K4017,[1]LibPAS_data!$A$2:$C$600,3,FALSE)</f>
        <v>Pima</v>
      </c>
      <c r="H4017" s="39">
        <v>5042</v>
      </c>
      <c r="I4017" s="39" t="s">
        <v>136</v>
      </c>
      <c r="J4017" s="28" t="str">
        <f>VLOOKUP(K4017,[1]LibPAS_data!$A$2:$C$601,2,FALSE)</f>
        <v>Pima County Public Library</v>
      </c>
      <c r="K4017" s="39" t="s">
        <v>225</v>
      </c>
      <c r="M4017" s="39" t="s">
        <v>266</v>
      </c>
      <c r="N4017" s="39"/>
      <c r="O4017" s="39"/>
      <c r="P4017" s="39">
        <v>293</v>
      </c>
      <c r="Q4017" s="39">
        <v>31</v>
      </c>
      <c r="R4017" s="39">
        <v>7326</v>
      </c>
      <c r="S4017" s="39">
        <v>154</v>
      </c>
      <c r="T4017" s="39">
        <v>109</v>
      </c>
      <c r="U4017" s="39">
        <v>68</v>
      </c>
      <c r="V4017" s="39">
        <v>5</v>
      </c>
    </row>
    <row r="4018" spans="1:22" x14ac:dyDescent="0.3">
      <c r="A4018" s="22" t="e">
        <f>VLOOKUP(lex_jul_2014[[#This Row],[Locationid]],[1]LibPAS_data!$A$2:$D$264,4,FALSE)</f>
        <v>#N/A</v>
      </c>
      <c r="B4018" s="10" t="str">
        <f>TEXT(C4018,"yyyy")&amp;"-"&amp;"Q"&amp;LOOKUP(MONTH(C4018),{1,4,7,10},{1,2,3,4})</f>
        <v>2017-Q3</v>
      </c>
      <c r="C4018" s="19">
        <v>42948</v>
      </c>
      <c r="D4018" s="7">
        <f>YEAR(DATE(YEAR(lex_jul_2014[[#This Row],[Date]]),MONTH(lex_jul_2014[[#This Row],[Date]])+6,1))</f>
        <v>2018</v>
      </c>
      <c r="E4018" s="2" t="str">
        <f>TEXT(lex_jul_2014[[#This Row],[Date]],"YYYY")</f>
        <v>2017</v>
      </c>
      <c r="F4018" s="39" t="str">
        <f>TEXT(lex_jul_2014[[#This Row],[Date]],"MMM")</f>
        <v>Aug</v>
      </c>
      <c r="G4018" s="7" t="str">
        <f>VLOOKUP(K4018,[1]LibPAS_data!$A$2:$C$600,3,FALSE)</f>
        <v>Yuma</v>
      </c>
      <c r="H4018" s="39">
        <v>14527</v>
      </c>
      <c r="I4018" s="39" t="s">
        <v>140</v>
      </c>
      <c r="J4018" s="28" t="str">
        <f>VLOOKUP(K4018,[1]LibPAS_data!$A$2:$C$601,2,FALSE)</f>
        <v>Yuma County Library District</v>
      </c>
      <c r="K4018" s="2" t="s">
        <v>263</v>
      </c>
      <c r="M4018" s="39" t="s">
        <v>266</v>
      </c>
      <c r="N4018" s="39"/>
      <c r="O4018" s="39"/>
      <c r="P4018" s="39">
        <v>52</v>
      </c>
      <c r="Q4018" s="39">
        <v>14</v>
      </c>
      <c r="R4018" s="39">
        <v>2729</v>
      </c>
      <c r="S4018" s="39">
        <v>41</v>
      </c>
      <c r="T4018" s="39">
        <v>6</v>
      </c>
      <c r="U4018" s="39">
        <v>1</v>
      </c>
      <c r="V4018" s="39">
        <v>0</v>
      </c>
    </row>
    <row r="4019" spans="1:22" x14ac:dyDescent="0.3">
      <c r="A4019" s="22">
        <f>VLOOKUP(lex_jul_2014[[#This Row],[Locationid]],[1]LibPAS_data!$A$2:$D$264,4,FALSE)</f>
        <v>1469</v>
      </c>
      <c r="B4019" s="10" t="str">
        <f>TEXT(C4019,"yyyy")&amp;"-"&amp;"Q"&amp;LOOKUP(MONTH(C4019),{1,4,7,10},{1,2,3,4})</f>
        <v>2017-Q3</v>
      </c>
      <c r="C4019" s="19">
        <v>42948</v>
      </c>
      <c r="D4019" s="7">
        <f>YEAR(DATE(YEAR(lex_jul_2014[[#This Row],[Date]]),MONTH(lex_jul_2014[[#This Row],[Date]])+6,1))</f>
        <v>2018</v>
      </c>
      <c r="E4019" s="2" t="str">
        <f>TEXT(lex_jul_2014[[#This Row],[Date]],"YYYY")</f>
        <v>2017</v>
      </c>
      <c r="F4019" s="39" t="str">
        <f>TEXT(lex_jul_2014[[#This Row],[Date]],"MMM")</f>
        <v>Aug</v>
      </c>
      <c r="G4019" s="7" t="str">
        <f>VLOOKUP(K4019,[1]LibPAS_data!$A$2:$C$600,3,FALSE)</f>
        <v>Cochise</v>
      </c>
      <c r="H4019" s="39">
        <v>5783</v>
      </c>
      <c r="I4019" s="39" t="s">
        <v>79</v>
      </c>
      <c r="J4019" s="28" t="str">
        <f>VLOOKUP(K4019,[1]LibPAS_data!$A$2:$C$601,2,FALSE)</f>
        <v>Cochise County Library District</v>
      </c>
      <c r="K4019" s="4" t="s">
        <v>171</v>
      </c>
      <c r="M4019" s="39" t="s">
        <v>266</v>
      </c>
      <c r="N4019" s="39"/>
      <c r="O4019" s="39"/>
      <c r="P4019" s="39">
        <v>4</v>
      </c>
      <c r="Q4019" s="39">
        <v>2</v>
      </c>
      <c r="R4019" s="39">
        <v>199</v>
      </c>
      <c r="S4019" s="39">
        <v>2</v>
      </c>
      <c r="T4019" s="39">
        <v>0</v>
      </c>
      <c r="U4019" s="39">
        <v>1</v>
      </c>
      <c r="V4019" s="39">
        <v>0</v>
      </c>
    </row>
    <row r="4020" spans="1:22" x14ac:dyDescent="0.3">
      <c r="A4020" s="22">
        <f>VLOOKUP(lex_jul_2014[[#This Row],[Locationid]],[1]LibPAS_data!$A$2:$D$264,4,FALSE)</f>
        <v>63208</v>
      </c>
      <c r="B4020" s="10" t="str">
        <f>TEXT(C4020,"yyyy")&amp;"-"&amp;"Q"&amp;LOOKUP(MONTH(C4020),{1,4,7,10},{1,2,3,4})</f>
        <v>2017-Q3</v>
      </c>
      <c r="C4020" s="19">
        <v>42948</v>
      </c>
      <c r="D4020" s="7">
        <f>YEAR(DATE(YEAR(lex_jul_2014[[#This Row],[Date]]),MONTH(lex_jul_2014[[#This Row],[Date]])+6,1))</f>
        <v>2018</v>
      </c>
      <c r="E4020" s="2" t="str">
        <f>TEXT(lex_jul_2014[[#This Row],[Date]],"YYYY")</f>
        <v>2017</v>
      </c>
      <c r="F4020" s="39" t="str">
        <f>TEXT(lex_jul_2014[[#This Row],[Date]],"MMM")</f>
        <v>Aug</v>
      </c>
      <c r="G4020" s="7" t="str">
        <f>VLOOKUP(K4020,[1]LibPAS_data!$A$2:$C$600,3,FALSE)</f>
        <v>Pinal</v>
      </c>
      <c r="H4020" s="39">
        <v>12670</v>
      </c>
      <c r="I4020" s="39" t="s">
        <v>14</v>
      </c>
      <c r="J4020" s="28" t="str">
        <f>VLOOKUP(K4020,[1]LibPAS_data!$A$2:$C$601,2,FALSE)</f>
        <v>Apache Junction Public Library</v>
      </c>
      <c r="K4020" s="39" t="s">
        <v>151</v>
      </c>
      <c r="M4020" s="39" t="s">
        <v>266</v>
      </c>
      <c r="N4020" s="39"/>
      <c r="O4020" s="39"/>
      <c r="P4020" s="39">
        <v>1</v>
      </c>
      <c r="Q4020" s="39">
        <v>1</v>
      </c>
      <c r="R4020" s="39">
        <v>2</v>
      </c>
      <c r="S4020" s="39">
        <v>0</v>
      </c>
      <c r="T4020" s="39">
        <v>0</v>
      </c>
      <c r="U4020" s="39">
        <v>0</v>
      </c>
      <c r="V4020" s="39">
        <v>0</v>
      </c>
    </row>
    <row r="4021" spans="1:22" x14ac:dyDescent="0.3">
      <c r="A4021" s="22">
        <f>VLOOKUP(lex_jul_2014[[#This Row],[Locationid]],[1]LibPAS_data!$A$2:$D$264,4,FALSE)</f>
        <v>11980</v>
      </c>
      <c r="B4021" s="10" t="str">
        <f>TEXT(C4021,"yyyy")&amp;"-"&amp;"Q"&amp;LOOKUP(MONTH(C4021),{1,4,7,10},{1,2,3,4})</f>
        <v>2017-Q3</v>
      </c>
      <c r="C4021" s="19">
        <v>42948</v>
      </c>
      <c r="D4021" s="7">
        <f>YEAR(DATE(YEAR(lex_jul_2014[[#This Row],[Date]]),MONTH(lex_jul_2014[[#This Row],[Date]])+6,1))</f>
        <v>2018</v>
      </c>
      <c r="E4021" s="2" t="str">
        <f>TEXT(lex_jul_2014[[#This Row],[Date]],"YYYY")</f>
        <v>2017</v>
      </c>
      <c r="F4021" s="39" t="str">
        <f>TEXT(lex_jul_2014[[#This Row],[Date]],"MMM")</f>
        <v>Aug</v>
      </c>
      <c r="G4021" s="7" t="str">
        <f>VLOOKUP(K4021,[1]LibPAS_data!$A$2:$C$600,3,FALSE)</f>
        <v>Graham</v>
      </c>
      <c r="H4021" s="39">
        <v>14467</v>
      </c>
      <c r="I4021" s="39" t="s">
        <v>92</v>
      </c>
      <c r="J4021" s="28" t="str">
        <f>VLOOKUP(K4021,[1]LibPAS_data!$A$2:$C$601,2,FALSE)</f>
        <v>Safford City - Graham County Library</v>
      </c>
      <c r="K4021" s="39" t="s">
        <v>233</v>
      </c>
      <c r="M4021" s="39" t="s">
        <v>266</v>
      </c>
      <c r="N4021" s="39"/>
      <c r="O4021" s="39"/>
      <c r="P4021" s="39">
        <v>3</v>
      </c>
      <c r="Q4021" s="39">
        <v>2</v>
      </c>
      <c r="R4021" s="39">
        <v>33</v>
      </c>
      <c r="S4021" s="39">
        <v>2</v>
      </c>
      <c r="T4021" s="39">
        <v>1</v>
      </c>
      <c r="U4021" s="39">
        <v>0</v>
      </c>
      <c r="V4021" s="39">
        <v>0</v>
      </c>
    </row>
    <row r="4022" spans="1:22" x14ac:dyDescent="0.3">
      <c r="A4022" s="22">
        <f>VLOOKUP(lex_jul_2014[[#This Row],[Locationid]],[1]LibPAS_data!$A$2:$D$264,4,FALSE)</f>
        <v>147983</v>
      </c>
      <c r="B4022" s="10" t="str">
        <f>TEXT(C4022,"yyyy")&amp;"-"&amp;"Q"&amp;LOOKUP(MONTH(C4022),{1,4,7,10},{1,2,3,4})</f>
        <v>2017-Q3</v>
      </c>
      <c r="C4022" s="19">
        <v>42948</v>
      </c>
      <c r="D4022" s="7">
        <f>YEAR(DATE(YEAR(lex_jul_2014[[#This Row],[Date]]),MONTH(lex_jul_2014[[#This Row],[Date]])+6,1))</f>
        <v>2018</v>
      </c>
      <c r="E4022" s="2" t="str">
        <f>TEXT(lex_jul_2014[[#This Row],[Date]],"YYYY")</f>
        <v>2017</v>
      </c>
      <c r="F4022" s="39" t="str">
        <f>TEXT(lex_jul_2014[[#This Row],[Date]],"MMM")</f>
        <v>Aug</v>
      </c>
      <c r="G4022" s="7" t="str">
        <f>VLOOKUP(K4022,[1]LibPAS_data!$A$2:$C$600,3,FALSE)</f>
        <v>Maricopa</v>
      </c>
      <c r="H4022" s="39">
        <v>12897</v>
      </c>
      <c r="I4022" s="39" t="s">
        <v>98</v>
      </c>
      <c r="J4022" s="28" t="str">
        <f>VLOOKUP(K4022,[1]LibPAS_data!$A$2:$C$601,2,FALSE)</f>
        <v>Mesa Public Library</v>
      </c>
      <c r="K4022" s="2" t="s">
        <v>210</v>
      </c>
      <c r="M4022" s="39" t="s">
        <v>266</v>
      </c>
      <c r="N4022" s="39"/>
      <c r="O4022" s="39"/>
      <c r="P4022" s="39">
        <v>29</v>
      </c>
      <c r="Q4022" s="39">
        <v>4</v>
      </c>
      <c r="R4022" s="39">
        <v>385</v>
      </c>
      <c r="S4022" s="39">
        <v>86</v>
      </c>
      <c r="T4022" s="39">
        <v>3</v>
      </c>
      <c r="U4022" s="39">
        <v>4</v>
      </c>
      <c r="V4022" s="39">
        <v>2</v>
      </c>
    </row>
    <row r="4023" spans="1:22" x14ac:dyDescent="0.3">
      <c r="A4023" s="22">
        <f>VLOOKUP(lex_jul_2014[[#This Row],[Locationid]],[1]LibPAS_data!$A$2:$D$264,4,FALSE)</f>
        <v>174482</v>
      </c>
      <c r="B4023" s="10" t="str">
        <f>TEXT(C4023,"yyyy")&amp;"-"&amp;"Q"&amp;LOOKUP(MONTH(C4023),{1,4,7,10},{1,2,3,4})</f>
        <v>2017-Q3</v>
      </c>
      <c r="C4023" s="19">
        <v>42948</v>
      </c>
      <c r="D4023" s="7">
        <f>YEAR(DATE(YEAR(lex_jul_2014[[#This Row],[Date]]),MONTH(lex_jul_2014[[#This Row],[Date]])+6,1))</f>
        <v>2018</v>
      </c>
      <c r="E4023" s="2" t="str">
        <f>TEXT(lex_jul_2014[[#This Row],[Date]],"YYYY")</f>
        <v>2017</v>
      </c>
      <c r="F4023" s="39" t="str">
        <f>TEXT(lex_jul_2014[[#This Row],[Date]],"MMM")</f>
        <v>Aug</v>
      </c>
      <c r="G4023" s="7" t="str">
        <f>VLOOKUP(K4023,[1]LibPAS_data!$A$2:$C$600,3,FALSE)</f>
        <v>Maricopa</v>
      </c>
      <c r="H4023" s="39">
        <v>14315</v>
      </c>
      <c r="I4023" s="39" t="s">
        <v>101</v>
      </c>
      <c r="J4023" s="28" t="str">
        <f>VLOOKUP(K4023,[1]LibPAS_data!$A$2:$C$601,2,FALSE)</f>
        <v>Scottsdale Public Library</v>
      </c>
      <c r="K4023" s="2" t="s">
        <v>239</v>
      </c>
      <c r="M4023" s="39" t="s">
        <v>266</v>
      </c>
      <c r="N4023" s="39"/>
      <c r="O4023" s="39"/>
      <c r="P4023" s="39">
        <v>57</v>
      </c>
      <c r="Q4023" s="39">
        <v>11</v>
      </c>
      <c r="R4023" s="39">
        <v>218</v>
      </c>
      <c r="S4023" s="39">
        <v>9</v>
      </c>
      <c r="T4023" s="39">
        <v>2</v>
      </c>
      <c r="U4023" s="39">
        <v>7</v>
      </c>
      <c r="V4023" s="39">
        <v>2</v>
      </c>
    </row>
    <row r="4024" spans="1:22" x14ac:dyDescent="0.3">
      <c r="A4024" s="22">
        <f>VLOOKUP(lex_jul_2014[[#This Row],[Locationid]],[1]LibPAS_data!$A$2:$D$264,4,FALSE)</f>
        <v>8901</v>
      </c>
      <c r="B4024" s="10" t="str">
        <f>TEXT(C4024,"yyyy")&amp;"-"&amp;"Q"&amp;LOOKUP(MONTH(C4024),{1,4,7,10},{1,2,3,4})</f>
        <v>2017-Q3</v>
      </c>
      <c r="C4024" s="19">
        <v>42948</v>
      </c>
      <c r="D4024" s="7">
        <f>YEAR(DATE(YEAR(lex_jul_2014[[#This Row],[Date]]),MONTH(lex_jul_2014[[#This Row],[Date]])+6,1))</f>
        <v>2018</v>
      </c>
      <c r="E4024" s="2" t="str">
        <f>TEXT(lex_jul_2014[[#This Row],[Date]],"YYYY")</f>
        <v>2017</v>
      </c>
      <c r="F4024" s="39" t="str">
        <f>TEXT(lex_jul_2014[[#This Row],[Date]],"MMM")</f>
        <v>Aug</v>
      </c>
      <c r="G4024" s="7" t="str">
        <f>VLOOKUP(K4024,[1]LibPAS_data!$A$2:$C$600,3,FALSE)</f>
        <v>Pinal</v>
      </c>
      <c r="H4024" s="39">
        <v>13846</v>
      </c>
      <c r="I4024" s="39" t="s">
        <v>20</v>
      </c>
      <c r="J4024" s="28" t="str">
        <f>VLOOKUP(K4024,[1]LibPAS_data!$A$2:$C$601,2,FALSE)</f>
        <v>Pinal County Library District</v>
      </c>
      <c r="K4024" s="2" t="s">
        <v>226</v>
      </c>
      <c r="M4024" s="39" t="s">
        <v>266</v>
      </c>
      <c r="N4024" s="39"/>
      <c r="O4024" s="39"/>
      <c r="P4024" s="39">
        <v>20</v>
      </c>
      <c r="Q4024" s="39">
        <v>2</v>
      </c>
      <c r="R4024" s="39">
        <v>600</v>
      </c>
      <c r="S4024" s="39">
        <v>14</v>
      </c>
      <c r="T4024" s="39">
        <v>4</v>
      </c>
      <c r="U4024" s="39">
        <v>3</v>
      </c>
      <c r="V4024" s="39">
        <v>0</v>
      </c>
    </row>
    <row r="4025" spans="1:22" x14ac:dyDescent="0.3">
      <c r="A4025" s="22">
        <f>VLOOKUP(lex_jul_2014[[#This Row],[Locationid]],[1]LibPAS_data!$A$2:$D$264,4,FALSE)</f>
        <v>72247</v>
      </c>
      <c r="B4025" s="10" t="str">
        <f>TEXT(C4025,"yyyy")&amp;"-"&amp;"Q"&amp;LOOKUP(MONTH(C4025),{1,4,7,10},{1,2,3,4})</f>
        <v>2017-Q3</v>
      </c>
      <c r="C4025" s="19">
        <v>42948</v>
      </c>
      <c r="D4025" s="7">
        <f>YEAR(DATE(YEAR(lex_jul_2014[[#This Row],[Date]]),MONTH(lex_jul_2014[[#This Row],[Date]])+6,1))</f>
        <v>2018</v>
      </c>
      <c r="E4025" s="2" t="str">
        <f>TEXT(lex_jul_2014[[#This Row],[Date]],"YYYY")</f>
        <v>2017</v>
      </c>
      <c r="F4025" s="39" t="str">
        <f>TEXT(lex_jul_2014[[#This Row],[Date]],"MMM")</f>
        <v>Aug</v>
      </c>
      <c r="G4025" s="7" t="str">
        <f>VLOOKUP(K4025,[1]LibPAS_data!$A$2:$C$600,3,FALSE)</f>
        <v>Coconino</v>
      </c>
      <c r="H4025" s="39">
        <v>5102</v>
      </c>
      <c r="I4025" s="39" t="s">
        <v>63</v>
      </c>
      <c r="J4025" s="28" t="str">
        <f>VLOOKUP(K4025,[1]LibPAS_data!$A$2:$C$601,2,FALSE)</f>
        <v>Flagstaff City-Coconino County Public Library</v>
      </c>
      <c r="K4025" s="39" t="s">
        <v>186</v>
      </c>
      <c r="M4025" s="39" t="s">
        <v>266</v>
      </c>
      <c r="N4025" s="39"/>
      <c r="O4025" s="39"/>
      <c r="P4025" s="39">
        <v>12</v>
      </c>
      <c r="Q4025" s="39">
        <v>3</v>
      </c>
      <c r="R4025" s="39">
        <v>82</v>
      </c>
      <c r="S4025" s="39">
        <v>1</v>
      </c>
      <c r="T4025" s="39">
        <v>0</v>
      </c>
      <c r="U4025" s="39">
        <v>9</v>
      </c>
      <c r="V4025" s="39">
        <v>9</v>
      </c>
    </row>
    <row r="4026" spans="1:22" x14ac:dyDescent="0.3">
      <c r="A4026" s="22">
        <f>VLOOKUP(lex_jul_2014[[#This Row],[Locationid]],[1]LibPAS_data!$A$2:$D$264,4,FALSE)</f>
        <v>943450</v>
      </c>
      <c r="B4026" s="10" t="str">
        <f>TEXT(C4026,"yyyy")&amp;"-"&amp;"Q"&amp;LOOKUP(MONTH(C4026),{1,4,7,10},{1,2,3,4})</f>
        <v>2017-Q3</v>
      </c>
      <c r="C4026" s="19">
        <v>42948</v>
      </c>
      <c r="D4026" s="7">
        <f>YEAR(DATE(YEAR(lex_jul_2014[[#This Row],[Date]]),MONTH(lex_jul_2014[[#This Row],[Date]])+6,1))</f>
        <v>2018</v>
      </c>
      <c r="E4026" s="2" t="str">
        <f>TEXT(lex_jul_2014[[#This Row],[Date]],"YYYY")</f>
        <v>2017</v>
      </c>
      <c r="F4026" s="39" t="str">
        <f>TEXT(lex_jul_2014[[#This Row],[Date]],"MMM")</f>
        <v>Aug</v>
      </c>
      <c r="G4026" s="7" t="str">
        <f>VLOOKUP(K4026,[1]LibPAS_data!$A$2:$C$600,3,FALSE)</f>
        <v>Maricopa</v>
      </c>
      <c r="H4026" s="39">
        <v>5773</v>
      </c>
      <c r="I4026" s="39" t="s">
        <v>107</v>
      </c>
      <c r="J4026" s="28" t="str">
        <f>VLOOKUP(K4026,[1]LibPAS_data!$A$2:$C$601,2,FALSE)</f>
        <v>Phoenix Public Library</v>
      </c>
      <c r="K4026" s="1" t="s">
        <v>223</v>
      </c>
      <c r="M4026" s="39" t="s">
        <v>266</v>
      </c>
      <c r="N4026" s="39"/>
      <c r="O4026" s="39"/>
      <c r="P4026" s="39">
        <v>115</v>
      </c>
      <c r="Q4026" s="39">
        <v>25</v>
      </c>
      <c r="R4026" s="39">
        <v>1723</v>
      </c>
      <c r="S4026" s="39">
        <v>38</v>
      </c>
      <c r="T4026" s="39">
        <v>37</v>
      </c>
      <c r="U4026" s="39">
        <v>28</v>
      </c>
      <c r="V4026" s="39">
        <v>5</v>
      </c>
    </row>
    <row r="4027" spans="1:22" x14ac:dyDescent="0.3">
      <c r="A4027" s="22" t="str">
        <f>VLOOKUP(lex_jul_2014[[#This Row],[Locationid]],[1]LibPAS_data!$A$2:$D$264,4,FALSE)</f>
        <v>N/A</v>
      </c>
      <c r="B4027" s="10" t="str">
        <f>TEXT(C4027,"yyyy")&amp;"-"&amp;"Q"&amp;LOOKUP(MONTH(C4027),{1,4,7,10},{1,2,3,4})</f>
        <v>2017-Q3</v>
      </c>
      <c r="C4027" s="19">
        <v>42948</v>
      </c>
      <c r="D4027" s="7">
        <f>YEAR(DATE(YEAR(lex_jul_2014[[#This Row],[Date]]),MONTH(lex_jul_2014[[#This Row],[Date]])+6,1))</f>
        <v>2018</v>
      </c>
      <c r="E4027" s="2" t="str">
        <f>TEXT(lex_jul_2014[[#This Row],[Date]],"YYYY")</f>
        <v>2017</v>
      </c>
      <c r="F4027" s="39" t="str">
        <f>TEXT(lex_jul_2014[[#This Row],[Date]],"MMM")</f>
        <v>Aug</v>
      </c>
      <c r="G4027" s="7" t="str">
        <f>VLOOKUP(K4027,[1]LibPAS_data!$A$2:$C$600,3,FALSE)</f>
        <v>Maricopa</v>
      </c>
      <c r="H4027" s="39">
        <v>14478</v>
      </c>
      <c r="I4027" s="39" t="s">
        <v>100</v>
      </c>
      <c r="J4027" s="28" t="str">
        <f>VLOOKUP(K4027,[1]LibPAS_data!$A$2:$C$601,2,FALSE)</f>
        <v>Buckeye Public Library</v>
      </c>
      <c r="K4027" s="2" t="s">
        <v>162</v>
      </c>
      <c r="M4027" s="39" t="s">
        <v>266</v>
      </c>
      <c r="N4027" s="39"/>
      <c r="O4027" s="39"/>
      <c r="P4027" s="39">
        <v>1</v>
      </c>
      <c r="Q4027" s="39">
        <v>1</v>
      </c>
      <c r="R4027" s="39">
        <v>3</v>
      </c>
      <c r="S4027" s="39">
        <v>0</v>
      </c>
      <c r="T4027" s="39">
        <v>0</v>
      </c>
      <c r="U4027" s="39">
        <v>0</v>
      </c>
      <c r="V4027" s="39">
        <v>1</v>
      </c>
    </row>
    <row r="4028" spans="1:22" x14ac:dyDescent="0.3">
      <c r="A4028" s="22">
        <f>VLOOKUP(lex_jul_2014[[#This Row],[Locationid]],[1]LibPAS_data!$A$2:$D$264,4,FALSE)</f>
        <v>309229</v>
      </c>
      <c r="B4028" s="10" t="str">
        <f>TEXT(C4028,"yyyy")&amp;"-"&amp;"Q"&amp;LOOKUP(MONTH(C4028),{1,4,7,10},{1,2,3,4})</f>
        <v>2017-Q3</v>
      </c>
      <c r="C4028" s="19">
        <v>42948</v>
      </c>
      <c r="D4028" s="7">
        <f>YEAR(DATE(YEAR(lex_jul_2014[[#This Row],[Date]]),MONTH(lex_jul_2014[[#This Row],[Date]])+6,1))</f>
        <v>2018</v>
      </c>
      <c r="E4028" s="2" t="str">
        <f>TEXT(lex_jul_2014[[#This Row],[Date]],"YYYY")</f>
        <v>2017</v>
      </c>
      <c r="F4028" s="39" t="str">
        <f>TEXT(lex_jul_2014[[#This Row],[Date]],"MMM")</f>
        <v>Aug</v>
      </c>
      <c r="G4028" s="7" t="str">
        <f>VLOOKUP(K4028,[1]LibPAS_data!$A$2:$C$600,3,FALSE)</f>
        <v>Maricopa</v>
      </c>
      <c r="H4028" s="39">
        <v>12890</v>
      </c>
      <c r="I4028" s="39" t="s">
        <v>99</v>
      </c>
      <c r="J4028" s="28" t="str">
        <f>VLOOKUP(K4028,[1]LibPAS_data!$A$2:$C$601,2,FALSE)</f>
        <v xml:space="preserve">Chandler Public Library </v>
      </c>
      <c r="K4028" s="4" t="s">
        <v>166</v>
      </c>
      <c r="M4028" s="39" t="s">
        <v>266</v>
      </c>
      <c r="N4028" s="39"/>
      <c r="O4028" s="39"/>
      <c r="P4028" s="39">
        <v>6</v>
      </c>
      <c r="Q4028" s="39">
        <v>2</v>
      </c>
      <c r="R4028" s="39">
        <v>96</v>
      </c>
      <c r="S4028" s="39">
        <v>10</v>
      </c>
      <c r="T4028" s="39">
        <v>2</v>
      </c>
      <c r="U4028" s="39">
        <v>2</v>
      </c>
      <c r="V4028" s="39">
        <v>3</v>
      </c>
    </row>
    <row r="4029" spans="1:22" x14ac:dyDescent="0.3">
      <c r="A4029" s="22">
        <f>VLOOKUP(lex_jul_2014[[#This Row],[Locationid]],[1]LibPAS_data!$A$2:$D$264,4,FALSE)</f>
        <v>102303</v>
      </c>
      <c r="B4029" s="10" t="str">
        <f>TEXT(C4029,"yyyy")&amp;"-"&amp;"Q"&amp;LOOKUP(MONTH(C4029),{1,4,7,10},{1,2,3,4})</f>
        <v>2017-Q3</v>
      </c>
      <c r="C4029" s="19">
        <v>42948</v>
      </c>
      <c r="D4029" s="7">
        <f>YEAR(DATE(YEAR(lex_jul_2014[[#This Row],[Date]]),MONTH(lex_jul_2014[[#This Row],[Date]])+6,1))</f>
        <v>2018</v>
      </c>
      <c r="E4029" s="2" t="str">
        <f>TEXT(lex_jul_2014[[#This Row],[Date]],"YYYY")</f>
        <v>2017</v>
      </c>
      <c r="F4029" s="39" t="str">
        <f>TEXT(lex_jul_2014[[#This Row],[Date]],"MMM")</f>
        <v>Aug</v>
      </c>
      <c r="G4029" s="7" t="str">
        <f>VLOOKUP(K4029,[1]LibPAS_data!$A$2:$C$600,3,FALSE)</f>
        <v>Maricopa</v>
      </c>
      <c r="H4029" s="39">
        <v>14479</v>
      </c>
      <c r="I4029" s="39" t="s">
        <v>102</v>
      </c>
      <c r="J4029" s="28" t="str">
        <f>VLOOKUP(K4029,[1]LibPAS_data!$A$2:$C$601,2,FALSE)</f>
        <v xml:space="preserve">Glendale Public Library </v>
      </c>
      <c r="K4029" s="2" t="s">
        <v>192</v>
      </c>
      <c r="M4029" s="39" t="s">
        <v>266</v>
      </c>
      <c r="N4029" s="39"/>
      <c r="O4029" s="39"/>
      <c r="P4029" s="39">
        <v>20</v>
      </c>
      <c r="Q4029" s="39">
        <v>1</v>
      </c>
      <c r="R4029" s="39">
        <v>379</v>
      </c>
      <c r="S4029" s="39">
        <v>13</v>
      </c>
      <c r="T4029" s="39">
        <v>0</v>
      </c>
      <c r="U4029" s="39">
        <v>5</v>
      </c>
      <c r="V4029" s="39">
        <v>0</v>
      </c>
    </row>
    <row r="4030" spans="1:22" x14ac:dyDescent="0.3">
      <c r="A4030" s="27">
        <f>VLOOKUP(lex_jul_2014[[#This Row],[Locationid]],[1]LibPAS_data!$A$2:$D$264,4,FALSE)</f>
        <v>140708</v>
      </c>
      <c r="B4030" s="10" t="str">
        <f>TEXT(C4030,"yyyy")&amp;"-"&amp;"Q"&amp;LOOKUP(MONTH(C4030),{1,4,7,10},{1,2,3,4})</f>
        <v>2017-Q3</v>
      </c>
      <c r="C4030" s="19">
        <v>42948</v>
      </c>
      <c r="D4030" s="7">
        <f>YEAR(DATE(YEAR(lex_jul_2014[[#This Row],[Date]]),MONTH(lex_jul_2014[[#This Row],[Date]])+6,1))</f>
        <v>2018</v>
      </c>
      <c r="E4030" s="2" t="str">
        <f>TEXT(lex_jul_2014[[#This Row],[Date]],"YYYY")</f>
        <v>2017</v>
      </c>
      <c r="F4030" s="39" t="str">
        <f>TEXT(lex_jul_2014[[#This Row],[Date]],"MMM")</f>
        <v>Aug</v>
      </c>
      <c r="G4030" s="28" t="str">
        <f>VLOOKUP(K4030,[1]LibPAS_data!$A$2:$C$600,3,FALSE)</f>
        <v>Maricopa</v>
      </c>
      <c r="H4030" s="2">
        <v>5355</v>
      </c>
      <c r="I4030" s="2" t="s">
        <v>108</v>
      </c>
      <c r="J4030" s="28" t="str">
        <f>VLOOKUP(K4030,[1]LibPAS_data!$A$2:$C$601,2,FALSE)</f>
        <v>Tempe Public Library</v>
      </c>
      <c r="K4030" s="1" t="s">
        <v>270</v>
      </c>
      <c r="L4030" s="2"/>
      <c r="M4030" s="39" t="s">
        <v>266</v>
      </c>
      <c r="N4030" s="2"/>
      <c r="O4030" s="2"/>
      <c r="P4030" s="2">
        <v>11</v>
      </c>
      <c r="Q4030" s="2">
        <v>2</v>
      </c>
      <c r="R4030" s="2">
        <v>21</v>
      </c>
      <c r="S4030" s="2">
        <v>4</v>
      </c>
      <c r="T4030" s="2">
        <v>0</v>
      </c>
      <c r="U4030" s="2">
        <v>0</v>
      </c>
      <c r="V4030" s="2">
        <v>2</v>
      </c>
    </row>
    <row r="4031" spans="1:22" x14ac:dyDescent="0.3">
      <c r="A4031" s="22">
        <f>VLOOKUP(lex_jul_2014[[#This Row],[Locationid]],[1]LibPAS_data!$A$2:$D$264,4,FALSE)</f>
        <v>11980</v>
      </c>
      <c r="B4031" s="10" t="str">
        <f>TEXT(C4031,"yyyy")&amp;"-"&amp;"Q"&amp;LOOKUP(MONTH(C4031),{1,4,7,10},{1,2,3,4})</f>
        <v>2017-Q3</v>
      </c>
      <c r="C4031" s="19">
        <v>42979</v>
      </c>
      <c r="D4031" s="7">
        <f>YEAR(DATE(YEAR(lex_jul_2014[[#This Row],[Date]]),MONTH(lex_jul_2014[[#This Row],[Date]])+6,1))</f>
        <v>2018</v>
      </c>
      <c r="E4031" t="str">
        <f>TEXT(lex_jul_2014[[#This Row],[Date]],"YYYY")</f>
        <v>2017</v>
      </c>
      <c r="F4031" s="39" t="str">
        <f>TEXT(lex_jul_2014[[#This Row],[Date]],"MMM")</f>
        <v>Sep</v>
      </c>
      <c r="G4031" s="7" t="str">
        <f>VLOOKUP(K4031,[1]LibPAS_data!$A$2:$C$600,3,FALSE)</f>
        <v>Graham</v>
      </c>
      <c r="H4031" s="39">
        <v>14467</v>
      </c>
      <c r="I4031" s="39" t="s">
        <v>92</v>
      </c>
      <c r="J4031" s="28" t="str">
        <f>VLOOKUP(K4031,[1]LibPAS_data!$A$2:$C$601,2,FALSE)</f>
        <v>Safford City - Graham County Library</v>
      </c>
      <c r="K4031" s="11" t="s">
        <v>233</v>
      </c>
      <c r="M4031" s="39" t="s">
        <v>266</v>
      </c>
      <c r="N4031" s="39"/>
      <c r="O4031" s="39"/>
      <c r="P4031" s="39">
        <v>7</v>
      </c>
      <c r="Q4031" s="39">
        <v>2</v>
      </c>
      <c r="R4031" s="39">
        <v>87</v>
      </c>
      <c r="S4031" s="39">
        <v>2</v>
      </c>
      <c r="T4031" s="39">
        <v>2</v>
      </c>
      <c r="U4031" s="39">
        <v>5</v>
      </c>
      <c r="V4031" s="39">
        <v>0</v>
      </c>
    </row>
    <row r="4032" spans="1:22" x14ac:dyDescent="0.3">
      <c r="A4032" s="22">
        <f>VLOOKUP(lex_jul_2014[[#This Row],[Locationid]],[1]LibPAS_data!$A$2:$D$264,4,FALSE)</f>
        <v>147983</v>
      </c>
      <c r="B4032" s="10" t="str">
        <f>TEXT(C4032,"yyyy")&amp;"-"&amp;"Q"&amp;LOOKUP(MONTH(C4032),{1,4,7,10},{1,2,3,4})</f>
        <v>2017-Q3</v>
      </c>
      <c r="C4032" s="19">
        <v>42979</v>
      </c>
      <c r="D4032" s="7">
        <f>YEAR(DATE(YEAR(lex_jul_2014[[#This Row],[Date]]),MONTH(lex_jul_2014[[#This Row],[Date]])+6,1))</f>
        <v>2018</v>
      </c>
      <c r="E4032" t="str">
        <f>TEXT(lex_jul_2014[[#This Row],[Date]],"YYYY")</f>
        <v>2017</v>
      </c>
      <c r="F4032" s="39" t="str">
        <f>TEXT(lex_jul_2014[[#This Row],[Date]],"MMM")</f>
        <v>Sep</v>
      </c>
      <c r="G4032" s="7" t="str">
        <f>VLOOKUP(K4032,[1]LibPAS_data!$A$2:$C$600,3,FALSE)</f>
        <v>Maricopa</v>
      </c>
      <c r="H4032" s="39">
        <v>12897</v>
      </c>
      <c r="I4032" s="39" t="s">
        <v>98</v>
      </c>
      <c r="J4032" s="28" t="str">
        <f>VLOOKUP(K4032,[1]LibPAS_data!$A$2:$C$601,2,FALSE)</f>
        <v>Mesa Public Library</v>
      </c>
      <c r="K4032" s="13" t="s">
        <v>210</v>
      </c>
      <c r="M4032" s="39" t="s">
        <v>266</v>
      </c>
      <c r="N4032" s="39"/>
      <c r="O4032" s="39"/>
      <c r="P4032" s="39">
        <v>4</v>
      </c>
      <c r="Q4032" s="39">
        <v>3</v>
      </c>
      <c r="R4032" s="39">
        <v>16</v>
      </c>
      <c r="S4032" s="39">
        <v>0</v>
      </c>
      <c r="T4032" s="39">
        <v>0</v>
      </c>
      <c r="U4032" s="39">
        <v>0</v>
      </c>
      <c r="V4032" s="39">
        <v>1</v>
      </c>
    </row>
    <row r="4033" spans="1:22" x14ac:dyDescent="0.3">
      <c r="A4033" s="22">
        <f>VLOOKUP(lex_jul_2014[[#This Row],[Locationid]],[1]LibPAS_data!$A$2:$D$264,4,FALSE)</f>
        <v>174482</v>
      </c>
      <c r="B4033" s="10" t="str">
        <f>TEXT(C4033,"yyyy")&amp;"-"&amp;"Q"&amp;LOOKUP(MONTH(C4033),{1,4,7,10},{1,2,3,4})</f>
        <v>2017-Q3</v>
      </c>
      <c r="C4033" s="19">
        <v>42979</v>
      </c>
      <c r="D4033" s="7">
        <f>YEAR(DATE(YEAR(lex_jul_2014[[#This Row],[Date]]),MONTH(lex_jul_2014[[#This Row],[Date]])+6,1))</f>
        <v>2018</v>
      </c>
      <c r="E4033" t="str">
        <f>TEXT(lex_jul_2014[[#This Row],[Date]],"YYYY")</f>
        <v>2017</v>
      </c>
      <c r="F4033" s="39" t="str">
        <f>TEXT(lex_jul_2014[[#This Row],[Date]],"MMM")</f>
        <v>Sep</v>
      </c>
      <c r="G4033" s="7" t="str">
        <f>VLOOKUP(K4033,[1]LibPAS_data!$A$2:$C$600,3,FALSE)</f>
        <v>Maricopa</v>
      </c>
      <c r="H4033" s="39">
        <v>14315</v>
      </c>
      <c r="I4033" s="39" t="s">
        <v>101</v>
      </c>
      <c r="J4033" s="28" t="str">
        <f>VLOOKUP(K4033,[1]LibPAS_data!$A$2:$C$601,2,FALSE)</f>
        <v>Scottsdale Public Library</v>
      </c>
      <c r="K4033" s="11" t="s">
        <v>239</v>
      </c>
      <c r="M4033" s="39" t="s">
        <v>266</v>
      </c>
      <c r="N4033" s="39"/>
      <c r="O4033" s="39"/>
      <c r="P4033" s="39">
        <v>11</v>
      </c>
      <c r="Q4033" s="39">
        <v>4</v>
      </c>
      <c r="R4033" s="39">
        <v>132</v>
      </c>
      <c r="S4033" s="39">
        <v>3</v>
      </c>
      <c r="T4033" s="39">
        <v>2</v>
      </c>
      <c r="U4033" s="39">
        <v>0</v>
      </c>
      <c r="V4033" s="39">
        <v>7</v>
      </c>
    </row>
    <row r="4034" spans="1:22" x14ac:dyDescent="0.3">
      <c r="A4034" s="22" t="str">
        <f>VLOOKUP(lex_jul_2014[[#This Row],[Locationid]],[1]LibPAS_data!$A$2:$D$264,4,FALSE)</f>
        <v>N/A</v>
      </c>
      <c r="B4034" s="10" t="str">
        <f>TEXT(C4034,"yyyy")&amp;"-"&amp;"Q"&amp;LOOKUP(MONTH(C4034),{1,4,7,10},{1,2,3,4})</f>
        <v>2017-Q3</v>
      </c>
      <c r="C4034" s="19">
        <v>42979</v>
      </c>
      <c r="D4034" s="7">
        <f>YEAR(DATE(YEAR(lex_jul_2014[[#This Row],[Date]]),MONTH(lex_jul_2014[[#This Row],[Date]])+6,1))</f>
        <v>2018</v>
      </c>
      <c r="E4034" t="str">
        <f>TEXT(lex_jul_2014[[#This Row],[Date]],"YYYY")</f>
        <v>2017</v>
      </c>
      <c r="F4034" s="39" t="str">
        <f>TEXT(lex_jul_2014[[#This Row],[Date]],"MMM")</f>
        <v>Sep</v>
      </c>
      <c r="G4034" s="7" t="str">
        <f>VLOOKUP(K4034,[1]LibPAS_data!$A$2:$C$600,3,FALSE)</f>
        <v>Coconino</v>
      </c>
      <c r="H4034" s="39">
        <v>14453</v>
      </c>
      <c r="I4034" s="39" t="s">
        <v>64</v>
      </c>
      <c r="J4034" s="28" t="str">
        <f>VLOOKUP(K4034,[1]LibPAS_data!$A$2:$C$601,2,FALSE)</f>
        <v>Page Public Library</v>
      </c>
      <c r="K4034" s="39" t="s">
        <v>219</v>
      </c>
      <c r="M4034" s="39" t="s">
        <v>266</v>
      </c>
      <c r="N4034" s="39"/>
      <c r="O4034" s="39"/>
      <c r="P4034" s="39">
        <v>3</v>
      </c>
      <c r="Q4034" s="39">
        <v>0</v>
      </c>
      <c r="R4034" s="39">
        <v>10</v>
      </c>
      <c r="S4034" s="39">
        <v>0</v>
      </c>
      <c r="T4034" s="39">
        <v>0</v>
      </c>
      <c r="U4034" s="39">
        <v>0</v>
      </c>
      <c r="V4034" s="39">
        <v>0</v>
      </c>
    </row>
    <row r="4035" spans="1:22" x14ac:dyDescent="0.3">
      <c r="A4035" s="22">
        <f>VLOOKUP(lex_jul_2014[[#This Row],[Locationid]],[1]LibPAS_data!$A$2:$D$264,4,FALSE)</f>
        <v>87143</v>
      </c>
      <c r="B4035" s="10" t="str">
        <f>TEXT(C4035,"yyyy")&amp;"-"&amp;"Q"&amp;LOOKUP(MONTH(C4035),{1,4,7,10},{1,2,3,4})</f>
        <v>2017-Q3</v>
      </c>
      <c r="C4035" s="19">
        <v>42979</v>
      </c>
      <c r="D4035" s="7">
        <f>YEAR(DATE(YEAR(lex_jul_2014[[#This Row],[Date]]),MONTH(lex_jul_2014[[#This Row],[Date]])+6,1))</f>
        <v>2018</v>
      </c>
      <c r="E4035" t="str">
        <f>TEXT(lex_jul_2014[[#This Row],[Date]],"YYYY")</f>
        <v>2017</v>
      </c>
      <c r="F4035" s="39" t="str">
        <f>TEXT(lex_jul_2014[[#This Row],[Date]],"MMM")</f>
        <v>Sep</v>
      </c>
      <c r="G4035" s="7" t="str">
        <f>VLOOKUP(K4035,[1]LibPAS_data!$A$2:$C$600,3,FALSE)</f>
        <v>Mohave</v>
      </c>
      <c r="H4035" s="39">
        <v>14322</v>
      </c>
      <c r="I4035" s="39" t="s">
        <v>29</v>
      </c>
      <c r="J4035" s="28" t="str">
        <f>VLOOKUP(K4035,[1]LibPAS_data!$A$2:$C$601,2,FALSE)</f>
        <v>Mohave County Library District</v>
      </c>
      <c r="K4035" s="39" t="s">
        <v>212</v>
      </c>
      <c r="M4035" s="39" t="s">
        <v>266</v>
      </c>
      <c r="N4035" s="39"/>
      <c r="O4035" s="39"/>
      <c r="P4035" s="39">
        <v>8</v>
      </c>
      <c r="Q4035" s="39">
        <v>3</v>
      </c>
      <c r="R4035" s="39">
        <v>50</v>
      </c>
      <c r="S4035" s="39">
        <v>6</v>
      </c>
      <c r="T4035" s="39">
        <v>3</v>
      </c>
      <c r="U4035" s="39">
        <v>6</v>
      </c>
      <c r="V4035" s="39">
        <v>0</v>
      </c>
    </row>
    <row r="4036" spans="1:22" x14ac:dyDescent="0.3">
      <c r="A4036" s="22">
        <f>VLOOKUP(lex_jul_2014[[#This Row],[Locationid]],[1]LibPAS_data!$A$2:$D$264,4,FALSE)</f>
        <v>72</v>
      </c>
      <c r="B4036" s="10" t="str">
        <f>TEXT(C4036,"yyyy")&amp;"-"&amp;"Q"&amp;LOOKUP(MONTH(C4036),{1,4,7,10},{1,2,3,4})</f>
        <v>2017-Q3</v>
      </c>
      <c r="C4036" s="19">
        <v>42979</v>
      </c>
      <c r="D4036" s="7">
        <f>YEAR(DATE(YEAR(lex_jul_2014[[#This Row],[Date]]),MONTH(lex_jul_2014[[#This Row],[Date]])+6,1))</f>
        <v>2018</v>
      </c>
      <c r="E4036" t="str">
        <f>TEXT(lex_jul_2014[[#This Row],[Date]],"YYYY")</f>
        <v>2017</v>
      </c>
      <c r="F4036" s="39" t="str">
        <f>TEXT(lex_jul_2014[[#This Row],[Date]],"MMM")</f>
        <v>Sep</v>
      </c>
      <c r="G4036" s="7" t="str">
        <f>VLOOKUP(K4036,[1]LibPAS_data!$A$2:$C$600,3,FALSE)</f>
        <v>Gila</v>
      </c>
      <c r="H4036" s="39">
        <v>5785</v>
      </c>
      <c r="I4036" s="39" t="s">
        <v>87</v>
      </c>
      <c r="J4036" s="28" t="str">
        <f>VLOOKUP(K4036,[1]LibPAS_data!$A$2:$C$601,2,FALSE)</f>
        <v>Gila County Library District</v>
      </c>
      <c r="K4036" s="1" t="s">
        <v>191</v>
      </c>
      <c r="M4036" s="39" t="s">
        <v>266</v>
      </c>
      <c r="N4036" s="39"/>
      <c r="O4036" s="39"/>
      <c r="P4036" s="39">
        <v>1</v>
      </c>
      <c r="Q4036" s="39">
        <v>1</v>
      </c>
      <c r="R4036" s="39">
        <v>22</v>
      </c>
      <c r="S4036" s="39">
        <v>0</v>
      </c>
      <c r="T4036" s="39">
        <v>1</v>
      </c>
      <c r="U4036" s="39">
        <v>0</v>
      </c>
      <c r="V4036" s="39">
        <v>0</v>
      </c>
    </row>
    <row r="4037" spans="1:22" x14ac:dyDescent="0.3">
      <c r="A4037" s="22">
        <f>VLOOKUP(lex_jul_2014[[#This Row],[Locationid]],[1]LibPAS_data!$A$2:$D$264,4,FALSE)</f>
        <v>1701</v>
      </c>
      <c r="B4037" s="10" t="str">
        <f>TEXT(C4037,"yyyy")&amp;"-"&amp;"Q"&amp;LOOKUP(MONTH(C4037),{1,4,7,10},{1,2,3,4})</f>
        <v>2017-Q3</v>
      </c>
      <c r="C4037" s="19">
        <v>42979</v>
      </c>
      <c r="D4037" s="7">
        <f>YEAR(DATE(YEAR(lex_jul_2014[[#This Row],[Date]]),MONTH(lex_jul_2014[[#This Row],[Date]])+6,1))</f>
        <v>2018</v>
      </c>
      <c r="E4037" t="str">
        <f>TEXT(lex_jul_2014[[#This Row],[Date]],"YYYY")</f>
        <v>2017</v>
      </c>
      <c r="F4037" s="39" t="str">
        <f>TEXT(lex_jul_2014[[#This Row],[Date]],"MMM")</f>
        <v>Sep</v>
      </c>
      <c r="G4037" s="7" t="str">
        <f>VLOOKUP(K4037,[1]LibPAS_data!$A$2:$C$600,3,FALSE)</f>
        <v>Graham</v>
      </c>
      <c r="H4037" s="39">
        <v>14466</v>
      </c>
      <c r="I4037" s="39" t="s">
        <v>94</v>
      </c>
      <c r="J4037" s="28" t="str">
        <f>VLOOKUP(K4037,[1]LibPAS_data!$A$2:$C$601,2,FALSE)</f>
        <v>Pima Public Library</v>
      </c>
      <c r="K4037" s="39" t="s">
        <v>224</v>
      </c>
      <c r="M4037" s="39" t="s">
        <v>266</v>
      </c>
      <c r="N4037" s="39"/>
      <c r="O4037" s="39"/>
      <c r="P4037" s="39">
        <v>1</v>
      </c>
      <c r="Q4037" s="39">
        <v>0</v>
      </c>
      <c r="R4037" s="39">
        <v>12</v>
      </c>
      <c r="S4037" s="39">
        <v>1</v>
      </c>
      <c r="T4037" s="39">
        <v>0</v>
      </c>
      <c r="U4037" s="39">
        <v>0</v>
      </c>
      <c r="V4037" s="39">
        <v>0</v>
      </c>
    </row>
    <row r="4038" spans="1:22" x14ac:dyDescent="0.3">
      <c r="A4038" s="22">
        <f>VLOOKUP(lex_jul_2014[[#This Row],[Locationid]],[1]LibPAS_data!$A$2:$D$264,4,FALSE)</f>
        <v>145358</v>
      </c>
      <c r="B4038" s="10" t="str">
        <f>TEXT(C4038,"yyyy")&amp;"-"&amp;"Q"&amp;LOOKUP(MONTH(C4038),{1,4,7,10},{1,2,3,4})</f>
        <v>2017-Q3</v>
      </c>
      <c r="C4038" s="19">
        <v>42979</v>
      </c>
      <c r="D4038" s="7">
        <f>YEAR(DATE(YEAR(lex_jul_2014[[#This Row],[Date]]),MONTH(lex_jul_2014[[#This Row],[Date]])+6,1))</f>
        <v>2018</v>
      </c>
      <c r="E4038" t="str">
        <f>TEXT(lex_jul_2014[[#This Row],[Date]],"YYYY")</f>
        <v>2017</v>
      </c>
      <c r="F4038" s="39" t="str">
        <f>TEXT(lex_jul_2014[[#This Row],[Date]],"MMM")</f>
        <v>Sep</v>
      </c>
      <c r="G4038" s="7" t="str">
        <f>VLOOKUP(K4038,[1]LibPAS_data!$A$2:$C$600,3,FALSE)</f>
        <v>Maricopa</v>
      </c>
      <c r="H4038" s="39">
        <v>13748</v>
      </c>
      <c r="I4038" s="39" t="s">
        <v>110</v>
      </c>
      <c r="J4038" s="28" t="str">
        <f>VLOOKUP(K4038,[1]LibPAS_data!$A$2:$C$601,2,FALSE)</f>
        <v>Maricopa County Library District</v>
      </c>
      <c r="K4038" s="2" t="s">
        <v>208</v>
      </c>
      <c r="M4038" s="39" t="s">
        <v>266</v>
      </c>
      <c r="N4038" s="39"/>
      <c r="O4038" s="39"/>
      <c r="P4038" s="39">
        <v>36</v>
      </c>
      <c r="Q4038" s="39">
        <v>13</v>
      </c>
      <c r="R4038" s="39">
        <v>362</v>
      </c>
      <c r="S4038" s="39">
        <v>16</v>
      </c>
      <c r="T4038" s="39">
        <v>11</v>
      </c>
      <c r="U4038" s="39">
        <v>15</v>
      </c>
      <c r="V4038" s="39">
        <v>12</v>
      </c>
    </row>
    <row r="4039" spans="1:22" x14ac:dyDescent="0.3">
      <c r="A4039" s="22">
        <f>VLOOKUP(lex_jul_2014[[#This Row],[Locationid]],[1]LibPAS_data!$A$2:$D$264,4,FALSE)</f>
        <v>2461</v>
      </c>
      <c r="B4039" s="10" t="str">
        <f>TEXT(C4039,"yyyy")&amp;"-"&amp;"Q"&amp;LOOKUP(MONTH(C4039),{1,4,7,10},{1,2,3,4})</f>
        <v>2017-Q3</v>
      </c>
      <c r="C4039" s="19">
        <v>42979</v>
      </c>
      <c r="D4039" s="7">
        <f>YEAR(DATE(YEAR(lex_jul_2014[[#This Row],[Date]]),MONTH(lex_jul_2014[[#This Row],[Date]])+6,1))</f>
        <v>2018</v>
      </c>
      <c r="E4039" t="str">
        <f>TEXT(lex_jul_2014[[#This Row],[Date]],"YYYY")</f>
        <v>2017</v>
      </c>
      <c r="F4039" s="39" t="str">
        <f>TEXT(lex_jul_2014[[#This Row],[Date]],"MMM")</f>
        <v>Sep</v>
      </c>
      <c r="G4039" s="7" t="str">
        <f>VLOOKUP(K4039,[1]LibPAS_data!$A$2:$C$600,3,FALSE)</f>
        <v>Navajo</v>
      </c>
      <c r="H4039" s="39">
        <v>6128</v>
      </c>
      <c r="I4039" s="39" t="s">
        <v>124</v>
      </c>
      <c r="J4039" s="28" t="str">
        <f>VLOOKUP(K4039,[1]LibPAS_data!$A$2:$C$601,2,FALSE)</f>
        <v>Navajo County Library District</v>
      </c>
      <c r="K4039" s="39" t="s">
        <v>214</v>
      </c>
      <c r="M4039" s="39" t="s">
        <v>266</v>
      </c>
      <c r="N4039" s="39"/>
      <c r="O4039" s="39"/>
      <c r="P4039" s="39">
        <v>1</v>
      </c>
      <c r="Q4039" s="39">
        <v>1</v>
      </c>
      <c r="R4039" s="39">
        <v>4</v>
      </c>
      <c r="S4039" s="39">
        <v>1</v>
      </c>
      <c r="T4039" s="39">
        <v>0</v>
      </c>
      <c r="U4039" s="39">
        <v>0</v>
      </c>
      <c r="V4039" s="39">
        <v>0</v>
      </c>
    </row>
    <row r="4040" spans="1:22" x14ac:dyDescent="0.3">
      <c r="A4040" s="22">
        <f>VLOOKUP(lex_jul_2014[[#This Row],[Locationid]],[1]LibPAS_data!$A$2:$D$264,4,FALSE)</f>
        <v>405419</v>
      </c>
      <c r="B4040" s="10" t="str">
        <f>TEXT(C4040,"yyyy")&amp;"-"&amp;"Q"&amp;LOOKUP(MONTH(C4040),{1,4,7,10},{1,2,3,4})</f>
        <v>2017-Q3</v>
      </c>
      <c r="C4040" s="19">
        <v>42979</v>
      </c>
      <c r="D4040" s="7">
        <f>YEAR(DATE(YEAR(lex_jul_2014[[#This Row],[Date]]),MONTH(lex_jul_2014[[#This Row],[Date]])+6,1))</f>
        <v>2018</v>
      </c>
      <c r="E4040" t="str">
        <f>TEXT(lex_jul_2014[[#This Row],[Date]],"YYYY")</f>
        <v>2017</v>
      </c>
      <c r="F4040" s="39" t="str">
        <f>TEXT(lex_jul_2014[[#This Row],[Date]],"MMM")</f>
        <v>Sep</v>
      </c>
      <c r="G4040" s="7" t="str">
        <f>VLOOKUP(K4040,[1]LibPAS_data!$A$2:$C$600,3,FALSE)</f>
        <v>Pima</v>
      </c>
      <c r="H4040" s="39">
        <v>5042</v>
      </c>
      <c r="I4040" s="39" t="s">
        <v>136</v>
      </c>
      <c r="J4040" s="28" t="str">
        <f>VLOOKUP(K4040,[1]LibPAS_data!$A$2:$C$601,2,FALSE)</f>
        <v>Pima County Public Library</v>
      </c>
      <c r="K4040" s="39" t="s">
        <v>225</v>
      </c>
      <c r="M4040" s="39" t="s">
        <v>266</v>
      </c>
      <c r="N4040" s="39"/>
      <c r="O4040" s="39"/>
      <c r="P4040" s="39">
        <v>173</v>
      </c>
      <c r="Q4040" s="39">
        <v>30</v>
      </c>
      <c r="R4040" s="39">
        <v>3975</v>
      </c>
      <c r="S4040" s="39">
        <v>95</v>
      </c>
      <c r="T4040" s="39">
        <v>62</v>
      </c>
      <c r="U4040" s="39">
        <v>20</v>
      </c>
      <c r="V4040" s="39">
        <v>5</v>
      </c>
    </row>
    <row r="4041" spans="1:22" x14ac:dyDescent="0.3">
      <c r="A4041" s="22" t="e">
        <f>VLOOKUP(lex_jul_2014[[#This Row],[Locationid]],[1]LibPAS_data!$A$2:$D$264,4,FALSE)</f>
        <v>#N/A</v>
      </c>
      <c r="B4041" s="10" t="str">
        <f>TEXT(C4041,"yyyy")&amp;"-"&amp;"Q"&amp;LOOKUP(MONTH(C4041),{1,4,7,10},{1,2,3,4})</f>
        <v>2017-Q3</v>
      </c>
      <c r="C4041" s="19">
        <v>42979</v>
      </c>
      <c r="D4041" s="7">
        <f>YEAR(DATE(YEAR(lex_jul_2014[[#This Row],[Date]]),MONTH(lex_jul_2014[[#This Row],[Date]])+6,1))</f>
        <v>2018</v>
      </c>
      <c r="E4041" t="str">
        <f>TEXT(lex_jul_2014[[#This Row],[Date]],"YYYY")</f>
        <v>2017</v>
      </c>
      <c r="F4041" s="39" t="str">
        <f>TEXT(lex_jul_2014[[#This Row],[Date]],"MMM")</f>
        <v>Sep</v>
      </c>
      <c r="G4041" s="7" t="str">
        <f>VLOOKUP(K4041,[1]LibPAS_data!$A$2:$C$600,3,FALSE)</f>
        <v>Yuma</v>
      </c>
      <c r="H4041" s="39">
        <v>14527</v>
      </c>
      <c r="I4041" s="39" t="s">
        <v>140</v>
      </c>
      <c r="J4041" s="28" t="str">
        <f>VLOOKUP(K4041,[1]LibPAS_data!$A$2:$C$601,2,FALSE)</f>
        <v>Yuma County Library District</v>
      </c>
      <c r="K4041" s="2" t="s">
        <v>263</v>
      </c>
      <c r="M4041" s="39" t="s">
        <v>266</v>
      </c>
      <c r="N4041" s="39"/>
      <c r="O4041" s="39"/>
      <c r="P4041" s="39">
        <v>39</v>
      </c>
      <c r="Q4041" s="39">
        <v>13</v>
      </c>
      <c r="R4041" s="39">
        <v>1544</v>
      </c>
      <c r="S4041" s="39">
        <v>27</v>
      </c>
      <c r="T4041" s="39">
        <v>5</v>
      </c>
      <c r="U4041" s="39">
        <v>2</v>
      </c>
      <c r="V4041" s="39">
        <v>0</v>
      </c>
    </row>
    <row r="4042" spans="1:22" x14ac:dyDescent="0.3">
      <c r="A4042" s="22">
        <f>VLOOKUP(lex_jul_2014[[#This Row],[Locationid]],[1]LibPAS_data!$A$2:$D$264,4,FALSE)</f>
        <v>1469</v>
      </c>
      <c r="B4042" s="10" t="str">
        <f>TEXT(C4042,"yyyy")&amp;"-"&amp;"Q"&amp;LOOKUP(MONTH(C4042),{1,4,7,10},{1,2,3,4})</f>
        <v>2017-Q3</v>
      </c>
      <c r="C4042" s="19">
        <v>42979</v>
      </c>
      <c r="D4042" s="7">
        <f>YEAR(DATE(YEAR(lex_jul_2014[[#This Row],[Date]]),MONTH(lex_jul_2014[[#This Row],[Date]])+6,1))</f>
        <v>2018</v>
      </c>
      <c r="E4042" t="str">
        <f>TEXT(lex_jul_2014[[#This Row],[Date]],"YYYY")</f>
        <v>2017</v>
      </c>
      <c r="F4042" s="39" t="str">
        <f>TEXT(lex_jul_2014[[#This Row],[Date]],"MMM")</f>
        <v>Sep</v>
      </c>
      <c r="G4042" s="7" t="str">
        <f>VLOOKUP(K4042,[1]LibPAS_data!$A$2:$C$600,3,FALSE)</f>
        <v>Cochise</v>
      </c>
      <c r="H4042" s="39">
        <v>5783</v>
      </c>
      <c r="I4042" s="39" t="s">
        <v>79</v>
      </c>
      <c r="J4042" s="28" t="str">
        <f>VLOOKUP(K4042,[1]LibPAS_data!$A$2:$C$601,2,FALSE)</f>
        <v>Cochise County Library District</v>
      </c>
      <c r="K4042" s="4" t="s">
        <v>171</v>
      </c>
      <c r="M4042" s="39" t="s">
        <v>266</v>
      </c>
      <c r="N4042" s="39"/>
      <c r="O4042" s="39"/>
      <c r="P4042" s="39">
        <v>6</v>
      </c>
      <c r="Q4042" s="39">
        <v>1</v>
      </c>
      <c r="R4042" s="39">
        <v>39</v>
      </c>
      <c r="S4042" s="39">
        <v>3</v>
      </c>
      <c r="T4042" s="39">
        <v>1</v>
      </c>
      <c r="U4042" s="39">
        <v>5</v>
      </c>
      <c r="V4042" s="39">
        <v>0</v>
      </c>
    </row>
    <row r="4043" spans="1:22" x14ac:dyDescent="0.3">
      <c r="A4043" s="22" t="e">
        <f>VLOOKUP(lex_jul_2014[[#This Row],[Locationid]],[1]LibPAS_data!$A$2:$D$264,4,FALSE)</f>
        <v>#N/A</v>
      </c>
      <c r="B4043" s="10" t="str">
        <f>TEXT(C4043,"yyyy")&amp;"-"&amp;"Q"&amp;LOOKUP(MONTH(C4043),{1,4,7,10},{1,2,3,4})</f>
        <v>2017-Q3</v>
      </c>
      <c r="C4043" s="19">
        <v>42979</v>
      </c>
      <c r="D4043" s="7">
        <f>YEAR(DATE(YEAR(lex_jul_2014[[#This Row],[Date]]),MONTH(lex_jul_2014[[#This Row],[Date]])+6,1))</f>
        <v>2018</v>
      </c>
      <c r="E4043" t="str">
        <f>TEXT(lex_jul_2014[[#This Row],[Date]],"YYYY")</f>
        <v>2017</v>
      </c>
      <c r="F4043" s="39" t="str">
        <f>TEXT(lex_jul_2014[[#This Row],[Date]],"MMM")</f>
        <v>Sep</v>
      </c>
      <c r="G4043" s="7" t="str">
        <f>VLOOKUP(K4043,[1]LibPAS_data!$A$2:$C$600,3,FALSE)</f>
        <v>Yavapai</v>
      </c>
      <c r="H4043" s="39">
        <v>14325</v>
      </c>
      <c r="I4043" s="39" t="s">
        <v>37</v>
      </c>
      <c r="J4043" s="28" t="str">
        <f>VLOOKUP(K4043,[1]LibPAS_data!$A$2:$C$601,2,FALSE)</f>
        <v>Centennial Public Library</v>
      </c>
      <c r="K4043" s="4" t="s">
        <v>165</v>
      </c>
      <c r="M4043" s="39" t="s">
        <v>266</v>
      </c>
      <c r="N4043" s="39"/>
      <c r="O4043" s="39"/>
      <c r="P4043" s="39">
        <v>2</v>
      </c>
      <c r="Q4043" s="39">
        <v>1</v>
      </c>
      <c r="R4043" s="39">
        <v>14</v>
      </c>
      <c r="S4043" s="39">
        <v>0</v>
      </c>
      <c r="T4043" s="39">
        <v>2</v>
      </c>
      <c r="U4043" s="39">
        <v>0</v>
      </c>
      <c r="V4043" s="39">
        <v>0</v>
      </c>
    </row>
    <row r="4044" spans="1:22" x14ac:dyDescent="0.3">
      <c r="A4044" s="22">
        <f>VLOOKUP(lex_jul_2014[[#This Row],[Locationid]],[1]LibPAS_data!$A$2:$D$264,4,FALSE)</f>
        <v>9301</v>
      </c>
      <c r="B4044" s="10" t="str">
        <f>TEXT(C4044,"yyyy")&amp;"-"&amp;"Q"&amp;LOOKUP(MONTH(C4044),{1,4,7,10},{1,2,3,4})</f>
        <v>2017-Q3</v>
      </c>
      <c r="C4044" s="19">
        <v>42979</v>
      </c>
      <c r="D4044" s="7">
        <f>YEAR(DATE(YEAR(lex_jul_2014[[#This Row],[Date]]),MONTH(lex_jul_2014[[#This Row],[Date]])+6,1))</f>
        <v>2018</v>
      </c>
      <c r="E4044" t="str">
        <f>TEXT(lex_jul_2014[[#This Row],[Date]],"YYYY")</f>
        <v>2017</v>
      </c>
      <c r="F4044" s="39" t="str">
        <f>TEXT(lex_jul_2014[[#This Row],[Date]],"MMM")</f>
        <v>Sep</v>
      </c>
      <c r="G4044" s="7" t="str">
        <f>VLOOKUP(K4044,[1]LibPAS_data!$A$2:$C$600,3,FALSE)</f>
        <v>Yavapai</v>
      </c>
      <c r="H4044" s="39">
        <v>12675</v>
      </c>
      <c r="I4044" s="39" t="s">
        <v>40</v>
      </c>
      <c r="J4044" s="28" t="str">
        <f>VLOOKUP(K4044,[1]LibPAS_data!$A$2:$C$601,2,FALSE)</f>
        <v>Yavapai County Library District</v>
      </c>
      <c r="K4044" s="2" t="s">
        <v>259</v>
      </c>
      <c r="M4044" s="39" t="s">
        <v>266</v>
      </c>
      <c r="N4044" s="39"/>
      <c r="O4044" s="39"/>
      <c r="P4044" s="39">
        <v>9</v>
      </c>
      <c r="Q4044" s="39">
        <v>2</v>
      </c>
      <c r="R4044" s="39">
        <v>61</v>
      </c>
      <c r="S4044" s="39">
        <v>6</v>
      </c>
      <c r="T4044" s="39">
        <v>1</v>
      </c>
      <c r="U4044" s="39">
        <v>0</v>
      </c>
      <c r="V4044" s="39">
        <v>3</v>
      </c>
    </row>
    <row r="4045" spans="1:22" x14ac:dyDescent="0.3">
      <c r="A4045" s="22">
        <f>VLOOKUP(lex_jul_2014[[#This Row],[Locationid]],[1]LibPAS_data!$A$2:$D$264,4,FALSE)</f>
        <v>8901</v>
      </c>
      <c r="B4045" s="10" t="str">
        <f>TEXT(C4045,"yyyy")&amp;"-"&amp;"Q"&amp;LOOKUP(MONTH(C4045),{1,4,7,10},{1,2,3,4})</f>
        <v>2017-Q3</v>
      </c>
      <c r="C4045" s="19">
        <v>42979</v>
      </c>
      <c r="D4045" s="7">
        <f>YEAR(DATE(YEAR(lex_jul_2014[[#This Row],[Date]]),MONTH(lex_jul_2014[[#This Row],[Date]])+6,1))</f>
        <v>2018</v>
      </c>
      <c r="E4045" t="str">
        <f>TEXT(lex_jul_2014[[#This Row],[Date]],"YYYY")</f>
        <v>2017</v>
      </c>
      <c r="F4045" s="39" t="str">
        <f>TEXT(lex_jul_2014[[#This Row],[Date]],"MMM")</f>
        <v>Sep</v>
      </c>
      <c r="G4045" s="7" t="str">
        <f>VLOOKUP(K4045,[1]LibPAS_data!$A$2:$C$600,3,FALSE)</f>
        <v>Pinal</v>
      </c>
      <c r="H4045" s="39">
        <v>13846</v>
      </c>
      <c r="I4045" s="39" t="s">
        <v>20</v>
      </c>
      <c r="J4045" s="28" t="str">
        <f>VLOOKUP(K4045,[1]LibPAS_data!$A$2:$C$601,2,FALSE)</f>
        <v>Pinal County Library District</v>
      </c>
      <c r="K4045" s="13" t="s">
        <v>226</v>
      </c>
      <c r="M4045" s="39" t="s">
        <v>266</v>
      </c>
      <c r="N4045" s="39"/>
      <c r="O4045" s="39"/>
      <c r="P4045" s="39">
        <v>34</v>
      </c>
      <c r="Q4045" s="39">
        <v>0</v>
      </c>
      <c r="R4045" s="39">
        <v>458</v>
      </c>
      <c r="S4045" s="39">
        <v>7</v>
      </c>
      <c r="T4045" s="39">
        <v>0</v>
      </c>
      <c r="U4045" s="39">
        <v>3</v>
      </c>
      <c r="V4045" s="39">
        <v>0</v>
      </c>
    </row>
    <row r="4046" spans="1:22" x14ac:dyDescent="0.3">
      <c r="A4046" s="22">
        <f>VLOOKUP(lex_jul_2014[[#This Row],[Locationid]],[1]LibPAS_data!$A$2:$D$264,4,FALSE)</f>
        <v>943450</v>
      </c>
      <c r="B4046" s="10" t="str">
        <f>TEXT(C4046,"yyyy")&amp;"-"&amp;"Q"&amp;LOOKUP(MONTH(C4046),{1,4,7,10},{1,2,3,4})</f>
        <v>2017-Q3</v>
      </c>
      <c r="C4046" s="19">
        <v>42979</v>
      </c>
      <c r="D4046" s="7">
        <f>YEAR(DATE(YEAR(lex_jul_2014[[#This Row],[Date]]),MONTH(lex_jul_2014[[#This Row],[Date]])+6,1))</f>
        <v>2018</v>
      </c>
      <c r="E4046" t="str">
        <f>TEXT(lex_jul_2014[[#This Row],[Date]],"YYYY")</f>
        <v>2017</v>
      </c>
      <c r="F4046" s="39" t="str">
        <f>TEXT(lex_jul_2014[[#This Row],[Date]],"MMM")</f>
        <v>Sep</v>
      </c>
      <c r="G4046" s="7" t="str">
        <f>VLOOKUP(K4046,[1]LibPAS_data!$A$2:$C$600,3,FALSE)</f>
        <v>Maricopa</v>
      </c>
      <c r="H4046" s="39">
        <v>5773</v>
      </c>
      <c r="I4046" s="39" t="s">
        <v>107</v>
      </c>
      <c r="J4046" s="28" t="str">
        <f>VLOOKUP(K4046,[1]LibPAS_data!$A$2:$C$601,2,FALSE)</f>
        <v>Phoenix Public Library</v>
      </c>
      <c r="K4046" s="15" t="s">
        <v>223</v>
      </c>
      <c r="M4046" s="39" t="s">
        <v>266</v>
      </c>
      <c r="N4046" s="39"/>
      <c r="O4046" s="39"/>
      <c r="P4046" s="39">
        <v>71</v>
      </c>
      <c r="Q4046" s="39">
        <v>16</v>
      </c>
      <c r="R4046" s="39">
        <v>958</v>
      </c>
      <c r="S4046" s="39">
        <v>13</v>
      </c>
      <c r="T4046" s="39">
        <v>24</v>
      </c>
      <c r="U4046" s="39">
        <v>21</v>
      </c>
      <c r="V4046" s="39">
        <v>6</v>
      </c>
    </row>
    <row r="4047" spans="1:22" x14ac:dyDescent="0.3">
      <c r="A4047" s="22" t="str">
        <f>VLOOKUP(lex_jul_2014[[#This Row],[Locationid]],[1]LibPAS_data!$A$2:$D$264,4,FALSE)</f>
        <v>N/A</v>
      </c>
      <c r="B4047" s="10" t="str">
        <f>TEXT(C4047,"yyyy")&amp;"-"&amp;"Q"&amp;LOOKUP(MONTH(C4047),{1,4,7,10},{1,2,3,4})</f>
        <v>2017-Q3</v>
      </c>
      <c r="C4047" s="19">
        <v>42979</v>
      </c>
      <c r="D4047" s="7">
        <f>YEAR(DATE(YEAR(lex_jul_2014[[#This Row],[Date]]),MONTH(lex_jul_2014[[#This Row],[Date]])+6,1))</f>
        <v>2018</v>
      </c>
      <c r="E4047" t="str">
        <f>TEXT(lex_jul_2014[[#This Row],[Date]],"YYYY")</f>
        <v>2017</v>
      </c>
      <c r="F4047" s="39" t="str">
        <f>TEXT(lex_jul_2014[[#This Row],[Date]],"MMM")</f>
        <v>Sep</v>
      </c>
      <c r="G4047" s="7" t="str">
        <f>VLOOKUP(K4047,[1]LibPAS_data!$A$2:$C$600,3,FALSE)</f>
        <v>Maricopa</v>
      </c>
      <c r="H4047" s="39">
        <v>14478</v>
      </c>
      <c r="I4047" s="39" t="s">
        <v>100</v>
      </c>
      <c r="J4047" s="28" t="str">
        <f>VLOOKUP(K4047,[1]LibPAS_data!$A$2:$C$601,2,FALSE)</f>
        <v>Buckeye Public Library</v>
      </c>
      <c r="K4047" s="11" t="s">
        <v>162</v>
      </c>
      <c r="M4047" s="39" t="s">
        <v>266</v>
      </c>
      <c r="N4047" s="39"/>
      <c r="O4047" s="39"/>
      <c r="P4047" s="39">
        <v>3</v>
      </c>
      <c r="Q4047" s="39">
        <v>0</v>
      </c>
      <c r="R4047" s="39">
        <v>4</v>
      </c>
      <c r="S4047" s="39">
        <v>0</v>
      </c>
      <c r="T4047" s="39">
        <v>1</v>
      </c>
      <c r="U4047" s="39">
        <v>0</v>
      </c>
      <c r="V4047" s="39">
        <v>0</v>
      </c>
    </row>
    <row r="4048" spans="1:22" x14ac:dyDescent="0.3">
      <c r="A4048" s="22">
        <f>VLOOKUP(lex_jul_2014[[#This Row],[Locationid]],[1]LibPAS_data!$A$2:$D$264,4,FALSE)</f>
        <v>309229</v>
      </c>
      <c r="B4048" s="10" t="str">
        <f>TEXT(C4048,"yyyy")&amp;"-"&amp;"Q"&amp;LOOKUP(MONTH(C4048),{1,4,7,10},{1,2,3,4})</f>
        <v>2017-Q3</v>
      </c>
      <c r="C4048" s="19">
        <v>42979</v>
      </c>
      <c r="D4048" s="7">
        <f>YEAR(DATE(YEAR(lex_jul_2014[[#This Row],[Date]]),MONTH(lex_jul_2014[[#This Row],[Date]])+6,1))</f>
        <v>2018</v>
      </c>
      <c r="E4048" t="str">
        <f>TEXT(lex_jul_2014[[#This Row],[Date]],"YYYY")</f>
        <v>2017</v>
      </c>
      <c r="F4048" s="39" t="str">
        <f>TEXT(lex_jul_2014[[#This Row],[Date]],"MMM")</f>
        <v>Sep</v>
      </c>
      <c r="G4048" s="7" t="str">
        <f>VLOOKUP(K4048,[1]LibPAS_data!$A$2:$C$600,3,FALSE)</f>
        <v>Maricopa</v>
      </c>
      <c r="H4048" s="39">
        <v>12890</v>
      </c>
      <c r="I4048" s="39" t="s">
        <v>99</v>
      </c>
      <c r="J4048" s="28" t="str">
        <f>VLOOKUP(K4048,[1]LibPAS_data!$A$2:$C$601,2,FALSE)</f>
        <v xml:space="preserve">Chandler Public Library </v>
      </c>
      <c r="K4048" s="18" t="s">
        <v>166</v>
      </c>
      <c r="M4048" s="39" t="s">
        <v>266</v>
      </c>
      <c r="N4048" s="39"/>
      <c r="O4048" s="39"/>
      <c r="P4048" s="39">
        <v>1</v>
      </c>
      <c r="Q4048" s="39">
        <v>1</v>
      </c>
      <c r="R4048" s="39">
        <v>16</v>
      </c>
      <c r="S4048" s="39">
        <v>1</v>
      </c>
      <c r="T4048" s="39">
        <v>0</v>
      </c>
      <c r="U4048" s="39">
        <v>0</v>
      </c>
      <c r="V4048" s="39">
        <v>0</v>
      </c>
    </row>
    <row r="4049" spans="1:22" x14ac:dyDescent="0.3">
      <c r="A4049" s="22">
        <f>VLOOKUP(lex_jul_2014[[#This Row],[Locationid]],[1]LibPAS_data!$A$2:$D$264,4,FALSE)</f>
        <v>102303</v>
      </c>
      <c r="B4049" s="10" t="str">
        <f>TEXT(C4049,"yyyy")&amp;"-"&amp;"Q"&amp;LOOKUP(MONTH(C4049),{1,4,7,10},{1,2,3,4})</f>
        <v>2017-Q3</v>
      </c>
      <c r="C4049" s="19">
        <v>42979</v>
      </c>
      <c r="D4049" s="7">
        <f>YEAR(DATE(YEAR(lex_jul_2014[[#This Row],[Date]]),MONTH(lex_jul_2014[[#This Row],[Date]])+6,1))</f>
        <v>2018</v>
      </c>
      <c r="E4049" t="str">
        <f>TEXT(lex_jul_2014[[#This Row],[Date]],"YYYY")</f>
        <v>2017</v>
      </c>
      <c r="F4049" s="39" t="str">
        <f>TEXT(lex_jul_2014[[#This Row],[Date]],"MMM")</f>
        <v>Sep</v>
      </c>
      <c r="G4049" s="7" t="str">
        <f>VLOOKUP(K4049,[1]LibPAS_data!$A$2:$C$600,3,FALSE)</f>
        <v>Maricopa</v>
      </c>
      <c r="H4049" s="39">
        <v>14479</v>
      </c>
      <c r="I4049" s="39" t="s">
        <v>102</v>
      </c>
      <c r="J4049" s="28" t="str">
        <f>VLOOKUP(K4049,[1]LibPAS_data!$A$2:$C$601,2,FALSE)</f>
        <v xml:space="preserve">Glendale Public Library </v>
      </c>
      <c r="K4049" s="11" t="s">
        <v>192</v>
      </c>
      <c r="M4049" s="39" t="s">
        <v>266</v>
      </c>
      <c r="N4049" s="39"/>
      <c r="O4049" s="39"/>
      <c r="P4049" s="39">
        <v>15</v>
      </c>
      <c r="Q4049" s="39">
        <v>1</v>
      </c>
      <c r="R4049" s="39">
        <v>82</v>
      </c>
      <c r="S4049" s="39">
        <v>1</v>
      </c>
      <c r="T4049" s="39">
        <v>0</v>
      </c>
      <c r="U4049" s="39">
        <v>7</v>
      </c>
      <c r="V4049" s="39">
        <v>0</v>
      </c>
    </row>
    <row r="4050" spans="1:22" x14ac:dyDescent="0.3">
      <c r="A4050" s="22">
        <f>VLOOKUP(lex_jul_2014[[#This Row],[Locationid]],[1]LibPAS_data!$A$2:$D$264,4,FALSE)</f>
        <v>140708</v>
      </c>
      <c r="B4050" s="10" t="str">
        <f>TEXT(C4050,"yyyy")&amp;"-"&amp;"Q"&amp;LOOKUP(MONTH(C4050),{1,4,7,10},{1,2,3,4})</f>
        <v>2017-Q3</v>
      </c>
      <c r="C4050" s="19">
        <v>42979</v>
      </c>
      <c r="D4050" s="7">
        <f>YEAR(DATE(YEAR(lex_jul_2014[[#This Row],[Date]]),MONTH(lex_jul_2014[[#This Row],[Date]])+6,1))</f>
        <v>2018</v>
      </c>
      <c r="E4050" t="str">
        <f>TEXT(lex_jul_2014[[#This Row],[Date]],"YYYY")</f>
        <v>2017</v>
      </c>
      <c r="F4050" s="39" t="str">
        <f>TEXT(lex_jul_2014[[#This Row],[Date]],"MMM")</f>
        <v>Sep</v>
      </c>
      <c r="G4050" s="7" t="str">
        <f>VLOOKUP(K4050,[1]LibPAS_data!$A$2:$C$600,3,FALSE)</f>
        <v>Maricopa</v>
      </c>
      <c r="H4050" s="39">
        <v>5355</v>
      </c>
      <c r="I4050" s="39" t="s">
        <v>108</v>
      </c>
      <c r="J4050" s="28" t="str">
        <f>VLOOKUP(K4050,[1]LibPAS_data!$A$2:$C$601,2,FALSE)</f>
        <v>Tempe Public Library</v>
      </c>
      <c r="K4050" s="15" t="s">
        <v>270</v>
      </c>
      <c r="M4050" s="39" t="s">
        <v>266</v>
      </c>
      <c r="N4050" s="39"/>
      <c r="O4050" s="39"/>
      <c r="P4050" s="39">
        <v>6</v>
      </c>
      <c r="Q4050" s="39">
        <v>5</v>
      </c>
      <c r="R4050" s="39">
        <v>82</v>
      </c>
      <c r="S4050" s="39">
        <v>4</v>
      </c>
      <c r="T4050" s="39">
        <v>3</v>
      </c>
      <c r="U4050" s="39">
        <v>2</v>
      </c>
      <c r="V4050" s="39">
        <v>0</v>
      </c>
    </row>
    <row r="4051" spans="1:22" x14ac:dyDescent="0.3">
      <c r="A4051" s="22">
        <f>VLOOKUP(lex_jul_2014[[#This Row],[Locationid]],[1]LibPAS_data!$A$2:$D$264,4,FALSE)</f>
        <v>72247</v>
      </c>
      <c r="B4051" s="10" t="str">
        <f>TEXT(C4051,"yyyy")&amp;"-"&amp;"Q"&amp;LOOKUP(MONTH(C4051),{1,4,7,10},{1,2,3,4})</f>
        <v>2017-Q3</v>
      </c>
      <c r="C4051" s="19">
        <v>42979</v>
      </c>
      <c r="D4051" s="7">
        <f>YEAR(DATE(YEAR(lex_jul_2014[[#This Row],[Date]]),MONTH(lex_jul_2014[[#This Row],[Date]])+6,1))</f>
        <v>2018</v>
      </c>
      <c r="E4051" t="str">
        <f>TEXT(lex_jul_2014[[#This Row],[Date]],"YYYY")</f>
        <v>2017</v>
      </c>
      <c r="F4051" s="39" t="str">
        <f>TEXT(lex_jul_2014[[#This Row],[Date]],"MMM")</f>
        <v>Sep</v>
      </c>
      <c r="G4051" s="7" t="str">
        <f>VLOOKUP(K4051,[1]LibPAS_data!$A$2:$C$600,3,FALSE)</f>
        <v>Coconino</v>
      </c>
      <c r="H4051" s="39">
        <v>5102</v>
      </c>
      <c r="I4051" s="39" t="s">
        <v>63</v>
      </c>
      <c r="J4051" s="28" t="str">
        <f>VLOOKUP(K4051,[1]LibPAS_data!$A$2:$C$601,2,FALSE)</f>
        <v>Flagstaff City-Coconino County Public Library</v>
      </c>
      <c r="K4051" s="39" t="s">
        <v>186</v>
      </c>
      <c r="M4051" s="39" t="s">
        <v>266</v>
      </c>
      <c r="N4051" s="39"/>
      <c r="O4051" s="39"/>
      <c r="P4051" s="39">
        <v>12</v>
      </c>
      <c r="Q4051" s="39">
        <v>3</v>
      </c>
      <c r="R4051" s="39">
        <v>164</v>
      </c>
      <c r="S4051" s="39">
        <v>4</v>
      </c>
      <c r="T4051" s="39">
        <v>7</v>
      </c>
      <c r="U4051" s="39">
        <v>4</v>
      </c>
      <c r="V4051" s="39">
        <v>5</v>
      </c>
    </row>
    <row r="4052" spans="1:22" x14ac:dyDescent="0.3">
      <c r="A4052" s="27" t="e">
        <f>VLOOKUP(lex_jul_2014[[#This Row],[Locationid]],[1]LibPAS_data!$A$2:$D$264,4,FALSE)</f>
        <v>#N/A</v>
      </c>
      <c r="B4052" s="10" t="str">
        <f>TEXT(C4052,"yyyy")&amp;"-"&amp;"Q"&amp;LOOKUP(MONTH(C4052),{1,4,7,10},{1,2,3,4})</f>
        <v>2017-Q3</v>
      </c>
      <c r="C4052" s="19">
        <v>42979</v>
      </c>
      <c r="D4052" s="7">
        <f>YEAR(DATE(YEAR(lex_jul_2014[[#This Row],[Date]]),MONTH(lex_jul_2014[[#This Row],[Date]])+6,1))</f>
        <v>2018</v>
      </c>
      <c r="E4052" s="2" t="str">
        <f>TEXT(lex_jul_2014[[#This Row],[Date]],"YYYY")</f>
        <v>2017</v>
      </c>
      <c r="F4052" s="39" t="str">
        <f>TEXT(lex_jul_2014[[#This Row],[Date]],"MMM")</f>
        <v>Sep</v>
      </c>
      <c r="G4052" s="28" t="str">
        <f>VLOOKUP(K4052,[1]LibPAS_data!$A$2:$C$600,3,FALSE)</f>
        <v>State</v>
      </c>
      <c r="H4052" s="2">
        <v>14554</v>
      </c>
      <c r="I4052" s="2" t="s">
        <v>143</v>
      </c>
      <c r="J4052" s="28" t="str">
        <f>VLOOKUP(K4052,[1]LibPAS_data!$A$2:$C$601,2,FALSE)</f>
        <v>Arizona State Library</v>
      </c>
      <c r="K4052" s="2" t="s">
        <v>153</v>
      </c>
      <c r="L4052" s="2"/>
      <c r="M4052" s="39" t="s">
        <v>266</v>
      </c>
      <c r="N4052" s="2"/>
      <c r="O4052" s="2"/>
      <c r="P4052" s="2">
        <v>30</v>
      </c>
      <c r="Q4052" s="2">
        <v>4</v>
      </c>
      <c r="R4052" s="2">
        <v>201</v>
      </c>
      <c r="S4052" s="2">
        <v>27</v>
      </c>
      <c r="T4052" s="2">
        <v>3</v>
      </c>
      <c r="U4052" s="2">
        <v>4</v>
      </c>
      <c r="V4052" s="2">
        <v>1</v>
      </c>
    </row>
    <row r="4053" spans="1:22" x14ac:dyDescent="0.3">
      <c r="A4053" s="22">
        <f>VLOOKUP(lex_jul_2014[[#This Row],[Locationid]],[1]LibPAS_data!$A$2:$D$264,4,FALSE)</f>
        <v>11980</v>
      </c>
      <c r="B4053" s="10" t="str">
        <f>TEXT(C4053,"yyyy")&amp;"-"&amp;"Q"&amp;LOOKUP(MONTH(C4053),{1,4,7,10},{1,2,3,4})</f>
        <v>2017-Q4</v>
      </c>
      <c r="C4053" s="19">
        <v>43009</v>
      </c>
      <c r="D4053" s="7">
        <f>YEAR(DATE(YEAR(lex_jul_2014[[#This Row],[Date]]),MONTH(lex_jul_2014[[#This Row],[Date]])+6,1))</f>
        <v>2018</v>
      </c>
      <c r="E4053" t="str">
        <f>TEXT(lex_jul_2014[[#This Row],[Date]],"YYYY")</f>
        <v>2017</v>
      </c>
      <c r="F4053" s="39" t="str">
        <f>TEXT(lex_jul_2014[[#This Row],[Date]],"MMM")</f>
        <v>Oct</v>
      </c>
      <c r="G4053" s="7" t="str">
        <f>VLOOKUP(K4053,[1]LibPAS_data!$A$2:$C$600,3,FALSE)</f>
        <v>Graham</v>
      </c>
      <c r="H4053" s="39">
        <v>14467</v>
      </c>
      <c r="I4053" s="39" t="s">
        <v>92</v>
      </c>
      <c r="J4053" s="28" t="str">
        <f>VLOOKUP(K4053,[1]LibPAS_data!$A$2:$C$601,2,FALSE)</f>
        <v>Safford City - Graham County Library</v>
      </c>
      <c r="K4053" s="11" t="s">
        <v>233</v>
      </c>
      <c r="M4053" s="39" t="s">
        <v>266</v>
      </c>
      <c r="N4053" s="39"/>
      <c r="O4053" s="39"/>
      <c r="P4053" s="39">
        <v>2</v>
      </c>
      <c r="Q4053" s="39">
        <v>1</v>
      </c>
      <c r="R4053" s="39">
        <v>19</v>
      </c>
      <c r="S4053" s="39">
        <v>1</v>
      </c>
      <c r="T4053" s="39">
        <v>1</v>
      </c>
      <c r="U4053" s="39">
        <v>0</v>
      </c>
      <c r="V4053" s="39">
        <v>0</v>
      </c>
    </row>
    <row r="4054" spans="1:22" x14ac:dyDescent="0.3">
      <c r="A4054" s="22">
        <f>VLOOKUP(lex_jul_2014[[#This Row],[Locationid]],[1]LibPAS_data!$A$2:$D$264,4,FALSE)</f>
        <v>147983</v>
      </c>
      <c r="B4054" s="10" t="str">
        <f>TEXT(C4054,"yyyy")&amp;"-"&amp;"Q"&amp;LOOKUP(MONTH(C4054),{1,4,7,10},{1,2,3,4})</f>
        <v>2017-Q4</v>
      </c>
      <c r="C4054" s="19">
        <v>43009</v>
      </c>
      <c r="D4054" s="7">
        <f>YEAR(DATE(YEAR(lex_jul_2014[[#This Row],[Date]]),MONTH(lex_jul_2014[[#This Row],[Date]])+6,1))</f>
        <v>2018</v>
      </c>
      <c r="E4054" t="str">
        <f>TEXT(lex_jul_2014[[#This Row],[Date]],"YYYY")</f>
        <v>2017</v>
      </c>
      <c r="F4054" s="39" t="str">
        <f>TEXT(lex_jul_2014[[#This Row],[Date]],"MMM")</f>
        <v>Oct</v>
      </c>
      <c r="G4054" s="7" t="str">
        <f>VLOOKUP(K4054,[1]LibPAS_data!$A$2:$C$600,3,FALSE)</f>
        <v>Maricopa</v>
      </c>
      <c r="H4054" s="39">
        <v>12897</v>
      </c>
      <c r="I4054" s="39" t="s">
        <v>98</v>
      </c>
      <c r="J4054" s="28" t="str">
        <f>VLOOKUP(K4054,[1]LibPAS_data!$A$2:$C$601,2,FALSE)</f>
        <v>Mesa Public Library</v>
      </c>
      <c r="K4054" s="13" t="s">
        <v>210</v>
      </c>
      <c r="M4054" s="39" t="s">
        <v>266</v>
      </c>
      <c r="N4054" s="39"/>
      <c r="O4054" s="39"/>
      <c r="P4054" s="39">
        <v>9</v>
      </c>
      <c r="Q4054" s="39">
        <v>5</v>
      </c>
      <c r="R4054" s="39">
        <v>277</v>
      </c>
      <c r="S4054" s="39">
        <v>7</v>
      </c>
      <c r="T4054" s="39">
        <v>3</v>
      </c>
      <c r="U4054" s="39">
        <v>5</v>
      </c>
      <c r="V4054" s="39">
        <v>0</v>
      </c>
    </row>
    <row r="4055" spans="1:22" x14ac:dyDescent="0.3">
      <c r="A4055" s="22">
        <f>VLOOKUP(lex_jul_2014[[#This Row],[Locationid]],[1]LibPAS_data!$A$2:$D$264,4,FALSE)</f>
        <v>174482</v>
      </c>
      <c r="B4055" s="10" t="str">
        <f>TEXT(C4055,"yyyy")&amp;"-"&amp;"Q"&amp;LOOKUP(MONTH(C4055),{1,4,7,10},{1,2,3,4})</f>
        <v>2017-Q4</v>
      </c>
      <c r="C4055" s="19">
        <v>43009</v>
      </c>
      <c r="D4055" s="7">
        <f>YEAR(DATE(YEAR(lex_jul_2014[[#This Row],[Date]]),MONTH(lex_jul_2014[[#This Row],[Date]])+6,1))</f>
        <v>2018</v>
      </c>
      <c r="E4055" t="str">
        <f>TEXT(lex_jul_2014[[#This Row],[Date]],"YYYY")</f>
        <v>2017</v>
      </c>
      <c r="F4055" s="39" t="str">
        <f>TEXT(lex_jul_2014[[#This Row],[Date]],"MMM")</f>
        <v>Oct</v>
      </c>
      <c r="G4055" s="7" t="str">
        <f>VLOOKUP(K4055,[1]LibPAS_data!$A$2:$C$600,3,FALSE)</f>
        <v>Maricopa</v>
      </c>
      <c r="H4055" s="39">
        <v>14315</v>
      </c>
      <c r="I4055" s="39" t="s">
        <v>101</v>
      </c>
      <c r="J4055" s="28" t="str">
        <f>VLOOKUP(K4055,[1]LibPAS_data!$A$2:$C$601,2,FALSE)</f>
        <v>Scottsdale Public Library</v>
      </c>
      <c r="K4055" s="11" t="s">
        <v>239</v>
      </c>
      <c r="M4055" s="39" t="s">
        <v>266</v>
      </c>
      <c r="N4055" s="39"/>
      <c r="O4055" s="39"/>
      <c r="P4055" s="39">
        <v>2</v>
      </c>
      <c r="Q4055" s="39">
        <v>1</v>
      </c>
      <c r="R4055" s="39">
        <v>39</v>
      </c>
      <c r="S4055" s="39">
        <v>2</v>
      </c>
      <c r="T4055" s="39">
        <v>0</v>
      </c>
      <c r="U4055" s="39">
        <v>1</v>
      </c>
      <c r="V4055" s="39">
        <v>0</v>
      </c>
    </row>
    <row r="4056" spans="1:22" x14ac:dyDescent="0.3">
      <c r="A4056" s="22">
        <f>VLOOKUP(lex_jul_2014[[#This Row],[Locationid]],[1]LibPAS_data!$A$2:$D$264,4,FALSE)</f>
        <v>22669</v>
      </c>
      <c r="B4056" s="10" t="str">
        <f>TEXT(C4056,"yyyy")&amp;"-"&amp;"Q"&amp;LOOKUP(MONTH(C4056),{1,4,7,10},{1,2,3,4})</f>
        <v>2017-Q4</v>
      </c>
      <c r="C4056" s="19">
        <v>43009</v>
      </c>
      <c r="D4056" s="7">
        <f>YEAR(DATE(YEAR(lex_jul_2014[[#This Row],[Date]]),MONTH(lex_jul_2014[[#This Row],[Date]])+6,1))</f>
        <v>2018</v>
      </c>
      <c r="E4056" t="str">
        <f>TEXT(lex_jul_2014[[#This Row],[Date]],"YYYY")</f>
        <v>2017</v>
      </c>
      <c r="F4056" s="39" t="str">
        <f>TEXT(lex_jul_2014[[#This Row],[Date]],"MMM")</f>
        <v>Oct</v>
      </c>
      <c r="G4056" s="7" t="str">
        <f>VLOOKUP(K4056,[1]LibPAS_data!$A$2:$C$600,3,FALSE)</f>
        <v>Maricopa</v>
      </c>
      <c r="H4056" s="39">
        <v>6014</v>
      </c>
      <c r="I4056" s="39" t="s">
        <v>95</v>
      </c>
      <c r="J4056" s="28" t="str">
        <f>VLOOKUP(K4056,[1]LibPAS_data!$A$2:$C$601,2,FALSE)</f>
        <v>Avondale Public Library</v>
      </c>
      <c r="K4056" s="3" t="s">
        <v>156</v>
      </c>
      <c r="M4056" s="39" t="s">
        <v>266</v>
      </c>
      <c r="N4056" s="39"/>
      <c r="O4056" s="39"/>
      <c r="P4056" s="39">
        <v>1</v>
      </c>
      <c r="Q4056" s="39">
        <v>0</v>
      </c>
      <c r="R4056" s="39">
        <v>2</v>
      </c>
      <c r="S4056" s="39">
        <v>0</v>
      </c>
      <c r="T4056" s="39">
        <v>1</v>
      </c>
      <c r="U4056" s="39">
        <v>0</v>
      </c>
      <c r="V4056" s="39">
        <v>0</v>
      </c>
    </row>
    <row r="4057" spans="1:22" x14ac:dyDescent="0.3">
      <c r="A4057" s="22">
        <f>VLOOKUP(lex_jul_2014[[#This Row],[Locationid]],[1]LibPAS_data!$A$2:$D$264,4,FALSE)</f>
        <v>3311</v>
      </c>
      <c r="B4057" s="10" t="str">
        <f>TEXT(C4057,"yyyy")&amp;"-"&amp;"Q"&amp;LOOKUP(MONTH(C4057),{1,4,7,10},{1,2,3,4})</f>
        <v>2017-Q4</v>
      </c>
      <c r="C4057" s="19">
        <v>43009</v>
      </c>
      <c r="D4057" s="7">
        <f>YEAR(DATE(YEAR(lex_jul_2014[[#This Row],[Date]]),MONTH(lex_jul_2014[[#This Row],[Date]])+6,1))</f>
        <v>2018</v>
      </c>
      <c r="E4057" t="str">
        <f>TEXT(lex_jul_2014[[#This Row],[Date]],"YYYY")</f>
        <v>2017</v>
      </c>
      <c r="F4057" s="39" t="str">
        <f>TEXT(lex_jul_2014[[#This Row],[Date]],"MMM")</f>
        <v>Oct</v>
      </c>
      <c r="G4057" s="7" t="str">
        <f>VLOOKUP(K4057,[1]LibPAS_data!$A$2:$C$600,3,FALSE)</f>
        <v>Yavapai</v>
      </c>
      <c r="H4057" s="39">
        <v>14521</v>
      </c>
      <c r="I4057" s="39" t="s">
        <v>56</v>
      </c>
      <c r="J4057" s="28" t="str">
        <f>VLOOKUP(K4057,[1]LibPAS_data!$A$2:$C$601,2,FALSE)</f>
        <v>Camp Verde Community Library</v>
      </c>
      <c r="K4057" s="2" t="s">
        <v>163</v>
      </c>
      <c r="M4057" s="39" t="s">
        <v>266</v>
      </c>
      <c r="N4057" s="39"/>
      <c r="O4057" s="39"/>
      <c r="P4057" s="39">
        <v>1</v>
      </c>
      <c r="Q4057" s="39">
        <v>2</v>
      </c>
      <c r="R4057" s="39">
        <v>23</v>
      </c>
      <c r="S4057" s="39">
        <v>0</v>
      </c>
      <c r="T4057" s="39">
        <v>1</v>
      </c>
      <c r="U4057" s="39">
        <v>2</v>
      </c>
      <c r="V4057" s="39">
        <v>0</v>
      </c>
    </row>
    <row r="4058" spans="1:22" x14ac:dyDescent="0.3">
      <c r="A4058" s="22">
        <f>VLOOKUP(lex_jul_2014[[#This Row],[Locationid]],[1]LibPAS_data!$A$2:$D$264,4,FALSE)</f>
        <v>22616</v>
      </c>
      <c r="B4058" s="10" t="str">
        <f>TEXT(C4058,"yyyy")&amp;"-"&amp;"Q"&amp;LOOKUP(MONTH(C4058),{1,4,7,10},{1,2,3,4})</f>
        <v>2017-Q4</v>
      </c>
      <c r="C4058" s="19">
        <v>43009</v>
      </c>
      <c r="D4058" s="7">
        <f>YEAR(DATE(YEAR(lex_jul_2014[[#This Row],[Date]]),MONTH(lex_jul_2014[[#This Row],[Date]])+6,1))</f>
        <v>2018</v>
      </c>
      <c r="E4058" t="str">
        <f>TEXT(lex_jul_2014[[#This Row],[Date]],"YYYY")</f>
        <v>2017</v>
      </c>
      <c r="F4058" s="39" t="str">
        <f>TEXT(lex_jul_2014[[#This Row],[Date]],"MMM")</f>
        <v>Oct</v>
      </c>
      <c r="G4058" s="7" t="str">
        <f>VLOOKUP(K4058,[1]LibPAS_data!$A$2:$C$600,3,FALSE)</f>
        <v>Yavapai</v>
      </c>
      <c r="H4058" s="39">
        <v>14519</v>
      </c>
      <c r="I4058" s="39" t="s">
        <v>45</v>
      </c>
      <c r="J4058" s="28" t="str">
        <f>VLOOKUP(K4058,[1]LibPAS_data!$A$2:$C$601,2,FALSE)</f>
        <v>Prescott Valley Public Library</v>
      </c>
      <c r="K4058" s="39" t="s">
        <v>230</v>
      </c>
      <c r="M4058" s="39" t="s">
        <v>266</v>
      </c>
      <c r="N4058" s="39"/>
      <c r="O4058" s="39"/>
      <c r="P4058" s="39">
        <v>1</v>
      </c>
      <c r="Q4058" s="39">
        <v>1</v>
      </c>
      <c r="R4058" s="39">
        <v>0</v>
      </c>
      <c r="S4058" s="39">
        <v>0</v>
      </c>
      <c r="T4058" s="39">
        <v>2</v>
      </c>
      <c r="U4058" s="39">
        <v>0</v>
      </c>
      <c r="V4058" s="39">
        <v>0</v>
      </c>
    </row>
    <row r="4059" spans="1:22" x14ac:dyDescent="0.3">
      <c r="A4059" s="22">
        <f>VLOOKUP(lex_jul_2014[[#This Row],[Locationid]],[1]LibPAS_data!$A$2:$D$264,4,FALSE)</f>
        <v>87143</v>
      </c>
      <c r="B4059" s="10" t="str">
        <f>TEXT(C4059,"yyyy")&amp;"-"&amp;"Q"&amp;LOOKUP(MONTH(C4059),{1,4,7,10},{1,2,3,4})</f>
        <v>2017-Q4</v>
      </c>
      <c r="C4059" s="19">
        <v>43009</v>
      </c>
      <c r="D4059" s="7">
        <f>YEAR(DATE(YEAR(lex_jul_2014[[#This Row],[Date]]),MONTH(lex_jul_2014[[#This Row],[Date]])+6,1))</f>
        <v>2018</v>
      </c>
      <c r="E4059" t="str">
        <f>TEXT(lex_jul_2014[[#This Row],[Date]],"YYYY")</f>
        <v>2017</v>
      </c>
      <c r="F4059" s="39" t="str">
        <f>TEXT(lex_jul_2014[[#This Row],[Date]],"MMM")</f>
        <v>Oct</v>
      </c>
      <c r="G4059" s="7" t="str">
        <f>VLOOKUP(K4059,[1]LibPAS_data!$A$2:$C$600,3,FALSE)</f>
        <v>Mohave</v>
      </c>
      <c r="H4059" s="39">
        <v>14322</v>
      </c>
      <c r="I4059" s="39" t="s">
        <v>29</v>
      </c>
      <c r="J4059" s="28" t="str">
        <f>VLOOKUP(K4059,[1]LibPAS_data!$A$2:$C$601,2,FALSE)</f>
        <v>Mohave County Library District</v>
      </c>
      <c r="K4059" s="39" t="s">
        <v>212</v>
      </c>
      <c r="M4059" s="39" t="s">
        <v>266</v>
      </c>
      <c r="N4059" s="39"/>
      <c r="O4059" s="39"/>
      <c r="P4059" s="39">
        <v>16</v>
      </c>
      <c r="Q4059" s="39">
        <v>2</v>
      </c>
      <c r="R4059" s="39">
        <v>63</v>
      </c>
      <c r="S4059" s="39">
        <v>1</v>
      </c>
      <c r="T4059" s="39">
        <v>1</v>
      </c>
      <c r="U4059" s="39">
        <v>8</v>
      </c>
      <c r="V4059" s="39">
        <v>2</v>
      </c>
    </row>
    <row r="4060" spans="1:22" x14ac:dyDescent="0.3">
      <c r="A4060" s="22" t="e">
        <f>VLOOKUP(lex_jul_2014[[#This Row],[Locationid]],[1]LibPAS_data!$A$2:$D$264,4,FALSE)</f>
        <v>#N/A</v>
      </c>
      <c r="B4060" s="10" t="str">
        <f>TEXT(C4060,"yyyy")&amp;"-"&amp;"Q"&amp;LOOKUP(MONTH(C4060),{1,4,7,10},{1,2,3,4})</f>
        <v>2017-Q4</v>
      </c>
      <c r="C4060" s="19">
        <v>43009</v>
      </c>
      <c r="D4060" s="7">
        <f>YEAR(DATE(YEAR(lex_jul_2014[[#This Row],[Date]]),MONTH(lex_jul_2014[[#This Row],[Date]])+6,1))</f>
        <v>2018</v>
      </c>
      <c r="E4060" t="str">
        <f>TEXT(lex_jul_2014[[#This Row],[Date]],"YYYY")</f>
        <v>2017</v>
      </c>
      <c r="F4060" s="39" t="str">
        <f>TEXT(lex_jul_2014[[#This Row],[Date]],"MMM")</f>
        <v>Oct</v>
      </c>
      <c r="G4060" s="7" t="str">
        <f>VLOOKUP(K4060,[1]LibPAS_data!$A$2:$C$600,3,FALSE)</f>
        <v>State</v>
      </c>
      <c r="H4060" s="39">
        <v>14554</v>
      </c>
      <c r="I4060" s="39" t="s">
        <v>143</v>
      </c>
      <c r="J4060" s="28" t="str">
        <f>VLOOKUP(K4060,[1]LibPAS_data!$A$2:$C$601,2,FALSE)</f>
        <v>Arizona State Library</v>
      </c>
      <c r="K4060" s="13" t="s">
        <v>153</v>
      </c>
      <c r="M4060" s="39" t="s">
        <v>266</v>
      </c>
      <c r="N4060" s="39"/>
      <c r="O4060" s="39"/>
      <c r="P4060" s="39">
        <v>16</v>
      </c>
      <c r="Q4060" s="39">
        <v>7</v>
      </c>
      <c r="R4060" s="39">
        <v>142</v>
      </c>
      <c r="S4060" s="39">
        <v>2</v>
      </c>
      <c r="T4060" s="39">
        <v>10</v>
      </c>
      <c r="U4060" s="39">
        <v>17</v>
      </c>
      <c r="V4060" s="39">
        <v>1</v>
      </c>
    </row>
    <row r="4061" spans="1:22" x14ac:dyDescent="0.3">
      <c r="A4061" s="22">
        <f>VLOOKUP(lex_jul_2014[[#This Row],[Locationid]],[1]LibPAS_data!$A$2:$D$264,4,FALSE)</f>
        <v>72247</v>
      </c>
      <c r="B4061" s="10" t="str">
        <f>TEXT(C4061,"yyyy")&amp;"-"&amp;"Q"&amp;LOOKUP(MONTH(C4061),{1,4,7,10},{1,2,3,4})</f>
        <v>2017-Q4</v>
      </c>
      <c r="C4061" s="19">
        <v>43009</v>
      </c>
      <c r="D4061" s="7">
        <f>YEAR(DATE(YEAR(lex_jul_2014[[#This Row],[Date]]),MONTH(lex_jul_2014[[#This Row],[Date]])+6,1))</f>
        <v>2018</v>
      </c>
      <c r="E4061" t="str">
        <f>TEXT(lex_jul_2014[[#This Row],[Date]],"YYYY")</f>
        <v>2017</v>
      </c>
      <c r="F4061" s="39" t="str">
        <f>TEXT(lex_jul_2014[[#This Row],[Date]],"MMM")</f>
        <v>Oct</v>
      </c>
      <c r="G4061" s="7" t="str">
        <f>VLOOKUP(K4061,[1]LibPAS_data!$A$2:$C$600,3,FALSE)</f>
        <v>Coconino</v>
      </c>
      <c r="H4061" s="39">
        <v>5102</v>
      </c>
      <c r="I4061" s="39" t="s">
        <v>63</v>
      </c>
      <c r="J4061" s="28" t="str">
        <f>VLOOKUP(K4061,[1]LibPAS_data!$A$2:$C$601,2,FALSE)</f>
        <v>Flagstaff City-Coconino County Public Library</v>
      </c>
      <c r="K4061" s="11" t="s">
        <v>186</v>
      </c>
      <c r="M4061" s="39" t="s">
        <v>266</v>
      </c>
      <c r="N4061" s="39"/>
      <c r="O4061" s="39"/>
      <c r="P4061" s="39">
        <v>9</v>
      </c>
      <c r="Q4061" s="39">
        <v>1</v>
      </c>
      <c r="R4061" s="39">
        <v>87</v>
      </c>
      <c r="S4061" s="39">
        <v>1</v>
      </c>
      <c r="T4061" s="39">
        <v>1</v>
      </c>
      <c r="U4061" s="39">
        <v>0</v>
      </c>
      <c r="V4061" s="39">
        <v>5</v>
      </c>
    </row>
    <row r="4062" spans="1:22" x14ac:dyDescent="0.3">
      <c r="A4062" s="22">
        <f>VLOOKUP(lex_jul_2014[[#This Row],[Locationid]],[1]LibPAS_data!$A$2:$D$264,4,FALSE)</f>
        <v>8901</v>
      </c>
      <c r="B4062" s="10" t="str">
        <f>TEXT(C4062,"yyyy")&amp;"-"&amp;"Q"&amp;LOOKUP(MONTH(C4062),{1,4,7,10},{1,2,3,4})</f>
        <v>2017-Q4</v>
      </c>
      <c r="C4062" s="19">
        <v>43009</v>
      </c>
      <c r="D4062" s="7">
        <f>YEAR(DATE(YEAR(lex_jul_2014[[#This Row],[Date]]),MONTH(lex_jul_2014[[#This Row],[Date]])+6,1))</f>
        <v>2018</v>
      </c>
      <c r="E4062" t="str">
        <f>TEXT(lex_jul_2014[[#This Row],[Date]],"YYYY")</f>
        <v>2017</v>
      </c>
      <c r="F4062" s="39" t="str">
        <f>TEXT(lex_jul_2014[[#This Row],[Date]],"MMM")</f>
        <v>Oct</v>
      </c>
      <c r="G4062" s="7" t="str">
        <f>VLOOKUP(K4062,[1]LibPAS_data!$A$2:$C$600,3,FALSE)</f>
        <v>Pinal</v>
      </c>
      <c r="H4062" s="39">
        <v>13846</v>
      </c>
      <c r="I4062" s="39" t="s">
        <v>20</v>
      </c>
      <c r="J4062" s="28" t="str">
        <f>VLOOKUP(K4062,[1]LibPAS_data!$A$2:$C$601,2,FALSE)</f>
        <v>Pinal County Library District</v>
      </c>
      <c r="K4062" s="13" t="s">
        <v>226</v>
      </c>
      <c r="M4062" s="39" t="s">
        <v>266</v>
      </c>
      <c r="N4062" s="39"/>
      <c r="O4062" s="39"/>
      <c r="P4062" s="39">
        <v>3</v>
      </c>
      <c r="Q4062" s="39">
        <v>2</v>
      </c>
      <c r="R4062" s="39">
        <v>63</v>
      </c>
      <c r="S4062" s="39">
        <v>0</v>
      </c>
      <c r="T4062" s="39">
        <v>5</v>
      </c>
      <c r="U4062" s="39">
        <v>0</v>
      </c>
      <c r="V4062" s="39">
        <v>1</v>
      </c>
    </row>
    <row r="4063" spans="1:22" x14ac:dyDescent="0.3">
      <c r="A4063" s="22">
        <f>VLOOKUP(lex_jul_2014[[#This Row],[Locationid]],[1]LibPAS_data!$A$2:$D$264,4,FALSE)</f>
        <v>943450</v>
      </c>
      <c r="B4063" s="10" t="str">
        <f>TEXT(C4063,"yyyy")&amp;"-"&amp;"Q"&amp;LOOKUP(MONTH(C4063),{1,4,7,10},{1,2,3,4})</f>
        <v>2017-Q4</v>
      </c>
      <c r="C4063" s="19">
        <v>43009</v>
      </c>
      <c r="D4063" s="7">
        <f>YEAR(DATE(YEAR(lex_jul_2014[[#This Row],[Date]]),MONTH(lex_jul_2014[[#This Row],[Date]])+6,1))</f>
        <v>2018</v>
      </c>
      <c r="E4063" t="str">
        <f>TEXT(lex_jul_2014[[#This Row],[Date]],"YYYY")</f>
        <v>2017</v>
      </c>
      <c r="F4063" s="39" t="str">
        <f>TEXT(lex_jul_2014[[#This Row],[Date]],"MMM")</f>
        <v>Oct</v>
      </c>
      <c r="G4063" s="7" t="str">
        <f>VLOOKUP(K4063,[1]LibPAS_data!$A$2:$C$600,3,FALSE)</f>
        <v>Maricopa</v>
      </c>
      <c r="H4063" s="39">
        <v>5773</v>
      </c>
      <c r="I4063" s="39" t="s">
        <v>107</v>
      </c>
      <c r="J4063" s="28" t="str">
        <f>VLOOKUP(K4063,[1]LibPAS_data!$A$2:$C$601,2,FALSE)</f>
        <v>Phoenix Public Library</v>
      </c>
      <c r="K4063" s="15" t="s">
        <v>223</v>
      </c>
      <c r="M4063" s="39" t="s">
        <v>266</v>
      </c>
      <c r="N4063" s="39"/>
      <c r="O4063" s="39"/>
      <c r="P4063" s="39">
        <v>46</v>
      </c>
      <c r="Q4063" s="39">
        <v>22</v>
      </c>
      <c r="R4063" s="39">
        <v>993</v>
      </c>
      <c r="S4063" s="39">
        <v>48</v>
      </c>
      <c r="T4063" s="39">
        <v>23</v>
      </c>
      <c r="U4063" s="39">
        <v>22</v>
      </c>
      <c r="V4063" s="39">
        <v>0</v>
      </c>
    </row>
    <row r="4064" spans="1:22" x14ac:dyDescent="0.3">
      <c r="A4064" s="22" t="str">
        <f>VLOOKUP(lex_jul_2014[[#This Row],[Locationid]],[1]LibPAS_data!$A$2:$D$264,4,FALSE)</f>
        <v>N/A</v>
      </c>
      <c r="B4064" s="10" t="str">
        <f>TEXT(C4064,"yyyy")&amp;"-"&amp;"Q"&amp;LOOKUP(MONTH(C4064),{1,4,7,10},{1,2,3,4})</f>
        <v>2017-Q4</v>
      </c>
      <c r="C4064" s="19">
        <v>43009</v>
      </c>
      <c r="D4064" s="7">
        <f>YEAR(DATE(YEAR(lex_jul_2014[[#This Row],[Date]]),MONTH(lex_jul_2014[[#This Row],[Date]])+6,1))</f>
        <v>2018</v>
      </c>
      <c r="E4064" t="str">
        <f>TEXT(lex_jul_2014[[#This Row],[Date]],"YYYY")</f>
        <v>2017</v>
      </c>
      <c r="F4064" s="39" t="str">
        <f>TEXT(lex_jul_2014[[#This Row],[Date]],"MMM")</f>
        <v>Oct</v>
      </c>
      <c r="G4064" s="7" t="str">
        <f>VLOOKUP(K4064,[1]LibPAS_data!$A$2:$C$600,3,FALSE)</f>
        <v>Maricopa</v>
      </c>
      <c r="H4064" s="39">
        <v>14478</v>
      </c>
      <c r="I4064" s="39" t="s">
        <v>100</v>
      </c>
      <c r="J4064" s="28" t="str">
        <f>VLOOKUP(K4064,[1]LibPAS_data!$A$2:$C$601,2,FALSE)</f>
        <v>Buckeye Public Library</v>
      </c>
      <c r="K4064" s="11" t="s">
        <v>162</v>
      </c>
      <c r="M4064" s="39" t="s">
        <v>266</v>
      </c>
      <c r="N4064" s="39"/>
      <c r="O4064" s="39"/>
      <c r="P4064" s="39">
        <v>1</v>
      </c>
      <c r="Q4064" s="39">
        <v>0</v>
      </c>
      <c r="R4064" s="39">
        <v>6</v>
      </c>
      <c r="S4064" s="39">
        <v>1</v>
      </c>
      <c r="T4064" s="39">
        <v>0</v>
      </c>
      <c r="U4064" s="39">
        <v>0</v>
      </c>
      <c r="V4064" s="39">
        <v>0</v>
      </c>
    </row>
    <row r="4065" spans="1:22" x14ac:dyDescent="0.3">
      <c r="A4065" s="22">
        <f>VLOOKUP(lex_jul_2014[[#This Row],[Locationid]],[1]LibPAS_data!$A$2:$D$264,4,FALSE)</f>
        <v>309229</v>
      </c>
      <c r="B4065" s="10" t="str">
        <f>TEXT(C4065,"yyyy")&amp;"-"&amp;"Q"&amp;LOOKUP(MONTH(C4065),{1,4,7,10},{1,2,3,4})</f>
        <v>2017-Q4</v>
      </c>
      <c r="C4065" s="19">
        <v>43009</v>
      </c>
      <c r="D4065" s="7">
        <f>YEAR(DATE(YEAR(lex_jul_2014[[#This Row],[Date]]),MONTH(lex_jul_2014[[#This Row],[Date]])+6,1))</f>
        <v>2018</v>
      </c>
      <c r="E4065" t="str">
        <f>TEXT(lex_jul_2014[[#This Row],[Date]],"YYYY")</f>
        <v>2017</v>
      </c>
      <c r="F4065" s="39" t="str">
        <f>TEXT(lex_jul_2014[[#This Row],[Date]],"MMM")</f>
        <v>Oct</v>
      </c>
      <c r="G4065" s="7" t="str">
        <f>VLOOKUP(K4065,[1]LibPAS_data!$A$2:$C$600,3,FALSE)</f>
        <v>Maricopa</v>
      </c>
      <c r="H4065" s="39">
        <v>12890</v>
      </c>
      <c r="I4065" s="39" t="s">
        <v>99</v>
      </c>
      <c r="J4065" s="28" t="str">
        <f>VLOOKUP(K4065,[1]LibPAS_data!$A$2:$C$601,2,FALSE)</f>
        <v xml:space="preserve">Chandler Public Library </v>
      </c>
      <c r="K4065" s="18" t="s">
        <v>166</v>
      </c>
      <c r="M4065" s="39" t="s">
        <v>266</v>
      </c>
      <c r="N4065" s="39"/>
      <c r="O4065" s="39"/>
      <c r="P4065" s="39">
        <v>9</v>
      </c>
      <c r="Q4065" s="39">
        <v>1</v>
      </c>
      <c r="R4065" s="39">
        <v>221</v>
      </c>
      <c r="S4065" s="39">
        <v>2</v>
      </c>
      <c r="T4065" s="39">
        <v>6</v>
      </c>
      <c r="U4065" s="39">
        <v>2</v>
      </c>
      <c r="V4065" s="39">
        <v>0</v>
      </c>
    </row>
    <row r="4066" spans="1:22" x14ac:dyDescent="0.3">
      <c r="A4066" s="22">
        <f>VLOOKUP(lex_jul_2014[[#This Row],[Locationid]],[1]LibPAS_data!$A$2:$D$264,4,FALSE)</f>
        <v>140708</v>
      </c>
      <c r="B4066" s="10" t="str">
        <f>TEXT(C4066,"yyyy")&amp;"-"&amp;"Q"&amp;LOOKUP(MONTH(C4066),{1,4,7,10},{1,2,3,4})</f>
        <v>2017-Q4</v>
      </c>
      <c r="C4066" s="19">
        <v>43009</v>
      </c>
      <c r="D4066" s="7">
        <f>YEAR(DATE(YEAR(lex_jul_2014[[#This Row],[Date]]),MONTH(lex_jul_2014[[#This Row],[Date]])+6,1))</f>
        <v>2018</v>
      </c>
      <c r="E4066" t="str">
        <f>TEXT(lex_jul_2014[[#This Row],[Date]],"YYYY")</f>
        <v>2017</v>
      </c>
      <c r="F4066" s="39" t="str">
        <f>TEXT(lex_jul_2014[[#This Row],[Date]],"MMM")</f>
        <v>Oct</v>
      </c>
      <c r="G4066" s="7" t="str">
        <f>VLOOKUP(K4066,[1]LibPAS_data!$A$2:$C$600,3,FALSE)</f>
        <v>Maricopa</v>
      </c>
      <c r="H4066" s="39">
        <v>5355</v>
      </c>
      <c r="I4066" s="39" t="s">
        <v>108</v>
      </c>
      <c r="J4066" s="28" t="str">
        <f>VLOOKUP(K4066,[1]LibPAS_data!$A$2:$C$601,2,FALSE)</f>
        <v>Tempe Public Library</v>
      </c>
      <c r="K4066" s="15" t="s">
        <v>270</v>
      </c>
      <c r="M4066" s="39" t="s">
        <v>266</v>
      </c>
      <c r="N4066" s="39"/>
      <c r="O4066" s="39"/>
      <c r="P4066" s="39">
        <v>25</v>
      </c>
      <c r="Q4066" s="39">
        <v>3</v>
      </c>
      <c r="R4066" s="39">
        <v>522</v>
      </c>
      <c r="S4066" s="39">
        <v>30</v>
      </c>
      <c r="T4066" s="39">
        <v>6</v>
      </c>
      <c r="U4066" s="39">
        <v>2</v>
      </c>
      <c r="V4066" s="39">
        <v>0</v>
      </c>
    </row>
    <row r="4067" spans="1:22" x14ac:dyDescent="0.3">
      <c r="A4067" s="22">
        <f>VLOOKUP(lex_jul_2014[[#This Row],[Locationid]],[1]LibPAS_data!$A$2:$D$264,4,FALSE)</f>
        <v>145358</v>
      </c>
      <c r="B4067" s="10" t="str">
        <f>TEXT(C4067,"yyyy")&amp;"-"&amp;"Q"&amp;LOOKUP(MONTH(C4067),{1,4,7,10},{1,2,3,4})</f>
        <v>2017-Q4</v>
      </c>
      <c r="C4067" s="19">
        <v>43009</v>
      </c>
      <c r="D4067" s="7">
        <f>YEAR(DATE(YEAR(lex_jul_2014[[#This Row],[Date]]),MONTH(lex_jul_2014[[#This Row],[Date]])+6,1))</f>
        <v>2018</v>
      </c>
      <c r="E4067" t="str">
        <f>TEXT(lex_jul_2014[[#This Row],[Date]],"YYYY")</f>
        <v>2017</v>
      </c>
      <c r="F4067" s="39" t="str">
        <f>TEXT(lex_jul_2014[[#This Row],[Date]],"MMM")</f>
        <v>Oct</v>
      </c>
      <c r="G4067" s="7" t="str">
        <f>VLOOKUP(K4067,[1]LibPAS_data!$A$2:$C$600,3,FALSE)</f>
        <v>Maricopa</v>
      </c>
      <c r="H4067" s="39">
        <v>13748</v>
      </c>
      <c r="I4067" s="39" t="s">
        <v>110</v>
      </c>
      <c r="J4067" s="28" t="str">
        <f>VLOOKUP(K4067,[1]LibPAS_data!$A$2:$C$601,2,FALSE)</f>
        <v>Maricopa County Library District</v>
      </c>
      <c r="K4067" s="13" t="s">
        <v>208</v>
      </c>
      <c r="M4067" s="39" t="s">
        <v>266</v>
      </c>
      <c r="N4067" s="39"/>
      <c r="O4067" s="39"/>
      <c r="P4067" s="39">
        <v>21</v>
      </c>
      <c r="Q4067" s="39">
        <v>15</v>
      </c>
      <c r="R4067" s="39">
        <v>303</v>
      </c>
      <c r="S4067" s="39">
        <v>5</v>
      </c>
      <c r="T4067" s="39">
        <v>13</v>
      </c>
      <c r="U4067" s="39">
        <v>15</v>
      </c>
      <c r="V4067" s="39">
        <v>14</v>
      </c>
    </row>
    <row r="4068" spans="1:22" x14ac:dyDescent="0.3">
      <c r="A4068" s="22">
        <f>VLOOKUP(lex_jul_2014[[#This Row],[Locationid]],[1]LibPAS_data!$A$2:$D$264,4,FALSE)</f>
        <v>2461</v>
      </c>
      <c r="B4068" s="10" t="str">
        <f>TEXT(C4068,"yyyy")&amp;"-"&amp;"Q"&amp;LOOKUP(MONTH(C4068),{1,4,7,10},{1,2,3,4})</f>
        <v>2017-Q4</v>
      </c>
      <c r="C4068" s="19">
        <v>43009</v>
      </c>
      <c r="D4068" s="7">
        <f>YEAR(DATE(YEAR(lex_jul_2014[[#This Row],[Date]]),MONTH(lex_jul_2014[[#This Row],[Date]])+6,1))</f>
        <v>2018</v>
      </c>
      <c r="E4068" t="str">
        <f>TEXT(lex_jul_2014[[#This Row],[Date]],"YYYY")</f>
        <v>2017</v>
      </c>
      <c r="F4068" s="39" t="str">
        <f>TEXT(lex_jul_2014[[#This Row],[Date]],"MMM")</f>
        <v>Oct</v>
      </c>
      <c r="G4068" s="7" t="str">
        <f>VLOOKUP(K4068,[1]LibPAS_data!$A$2:$C$600,3,FALSE)</f>
        <v>Navajo</v>
      </c>
      <c r="H4068" s="39">
        <v>6128</v>
      </c>
      <c r="I4068" s="39" t="s">
        <v>124</v>
      </c>
      <c r="J4068" s="28" t="str">
        <f>VLOOKUP(K4068,[1]LibPAS_data!$A$2:$C$601,2,FALSE)</f>
        <v>Navajo County Library District</v>
      </c>
      <c r="K4068" s="39" t="s">
        <v>214</v>
      </c>
      <c r="M4068" s="39" t="s">
        <v>266</v>
      </c>
      <c r="N4068" s="39"/>
      <c r="O4068" s="39"/>
      <c r="P4068" s="39">
        <v>8</v>
      </c>
      <c r="Q4068" s="39">
        <v>4</v>
      </c>
      <c r="R4068" s="39">
        <v>72</v>
      </c>
      <c r="S4068" s="39">
        <v>3</v>
      </c>
      <c r="T4068" s="39">
        <v>0</v>
      </c>
      <c r="U4068" s="39">
        <v>3</v>
      </c>
      <c r="V4068" s="39">
        <v>1</v>
      </c>
    </row>
    <row r="4069" spans="1:22" x14ac:dyDescent="0.3">
      <c r="A4069" s="22">
        <f>VLOOKUP(lex_jul_2014[[#This Row],[Locationid]],[1]LibPAS_data!$A$2:$D$264,4,FALSE)</f>
        <v>405419</v>
      </c>
      <c r="B4069" s="10" t="str">
        <f>TEXT(C4069,"yyyy")&amp;"-"&amp;"Q"&amp;LOOKUP(MONTH(C4069),{1,4,7,10},{1,2,3,4})</f>
        <v>2017-Q4</v>
      </c>
      <c r="C4069" s="19">
        <v>43009</v>
      </c>
      <c r="D4069" s="7">
        <f>YEAR(DATE(YEAR(lex_jul_2014[[#This Row],[Date]]),MONTH(lex_jul_2014[[#This Row],[Date]])+6,1))</f>
        <v>2018</v>
      </c>
      <c r="E4069" t="str">
        <f>TEXT(lex_jul_2014[[#This Row],[Date]],"YYYY")</f>
        <v>2017</v>
      </c>
      <c r="F4069" s="39" t="str">
        <f>TEXT(lex_jul_2014[[#This Row],[Date]],"MMM")</f>
        <v>Oct</v>
      </c>
      <c r="G4069" s="7" t="str">
        <f>VLOOKUP(K4069,[1]LibPAS_data!$A$2:$C$600,3,FALSE)</f>
        <v>Pima</v>
      </c>
      <c r="H4069" s="39">
        <v>5042</v>
      </c>
      <c r="I4069" s="39" t="s">
        <v>136</v>
      </c>
      <c r="J4069" s="28" t="str">
        <f>VLOOKUP(K4069,[1]LibPAS_data!$A$2:$C$601,2,FALSE)</f>
        <v>Pima County Public Library</v>
      </c>
      <c r="K4069" s="39" t="s">
        <v>225</v>
      </c>
      <c r="M4069" s="39" t="s">
        <v>266</v>
      </c>
      <c r="N4069" s="39"/>
      <c r="O4069" s="39"/>
      <c r="P4069" s="39">
        <v>199</v>
      </c>
      <c r="Q4069" s="39">
        <v>47</v>
      </c>
      <c r="R4069" s="39">
        <v>4739</v>
      </c>
      <c r="S4069" s="39">
        <v>160</v>
      </c>
      <c r="T4069" s="39">
        <v>77</v>
      </c>
      <c r="U4069" s="39">
        <v>37</v>
      </c>
      <c r="V4069" s="39">
        <v>4</v>
      </c>
    </row>
    <row r="4070" spans="1:22" x14ac:dyDescent="0.3">
      <c r="A4070" s="22" t="e">
        <f>VLOOKUP(lex_jul_2014[[#This Row],[Locationid]],[1]LibPAS_data!$A$2:$D$264,4,FALSE)</f>
        <v>#N/A</v>
      </c>
      <c r="B4070" s="10" t="str">
        <f>TEXT(C4070,"yyyy")&amp;"-"&amp;"Q"&amp;LOOKUP(MONTH(C4070),{1,4,7,10},{1,2,3,4})</f>
        <v>2017-Q4</v>
      </c>
      <c r="C4070" s="19">
        <v>43009</v>
      </c>
      <c r="D4070" s="7">
        <f>YEAR(DATE(YEAR(lex_jul_2014[[#This Row],[Date]]),MONTH(lex_jul_2014[[#This Row],[Date]])+6,1))</f>
        <v>2018</v>
      </c>
      <c r="E4070" t="str">
        <f>TEXT(lex_jul_2014[[#This Row],[Date]],"YYYY")</f>
        <v>2017</v>
      </c>
      <c r="F4070" s="39" t="str">
        <f>TEXT(lex_jul_2014[[#This Row],[Date]],"MMM")</f>
        <v>Oct</v>
      </c>
      <c r="G4070" s="7" t="str">
        <f>VLOOKUP(K4070,[1]LibPAS_data!$A$2:$C$600,3,FALSE)</f>
        <v>Yuma</v>
      </c>
      <c r="H4070" s="39">
        <v>14527</v>
      </c>
      <c r="I4070" s="39" t="s">
        <v>140</v>
      </c>
      <c r="J4070" s="28" t="str">
        <f>VLOOKUP(K4070,[1]LibPAS_data!$A$2:$C$601,2,FALSE)</f>
        <v>Yuma County Library District</v>
      </c>
      <c r="K4070" s="11" t="s">
        <v>263</v>
      </c>
      <c r="M4070" s="39" t="s">
        <v>266</v>
      </c>
      <c r="N4070" s="39"/>
      <c r="O4070" s="39"/>
      <c r="P4070" s="39">
        <v>43</v>
      </c>
      <c r="Q4070" s="39">
        <v>6</v>
      </c>
      <c r="R4070" s="39">
        <v>1565</v>
      </c>
      <c r="S4070" s="39">
        <v>19</v>
      </c>
      <c r="T4070" s="39">
        <v>3</v>
      </c>
      <c r="U4070" s="39">
        <v>10</v>
      </c>
      <c r="V4070" s="39">
        <v>0</v>
      </c>
    </row>
    <row r="4071" spans="1:22" x14ac:dyDescent="0.3">
      <c r="A4071" s="22" t="e">
        <f>VLOOKUP(lex_jul_2014[[#This Row],[Locationid]],[1]LibPAS_data!$A$2:$D$264,4,FALSE)</f>
        <v>#N/A</v>
      </c>
      <c r="B4071" s="10" t="str">
        <f>TEXT(C4071,"yyyy")&amp;"-"&amp;"Q"&amp;LOOKUP(MONTH(C4071),{1,4,7,10},{1,2,3,4})</f>
        <v>2017-Q4</v>
      </c>
      <c r="C4071" s="19">
        <v>43009</v>
      </c>
      <c r="D4071" s="7">
        <f>YEAR(DATE(YEAR(lex_jul_2014[[#This Row],[Date]]),MONTH(lex_jul_2014[[#This Row],[Date]])+6,1))</f>
        <v>2018</v>
      </c>
      <c r="E4071" t="str">
        <f>TEXT(lex_jul_2014[[#This Row],[Date]],"YYYY")</f>
        <v>2017</v>
      </c>
      <c r="F4071" s="39" t="str">
        <f>TEXT(lex_jul_2014[[#This Row],[Date]],"MMM")</f>
        <v>Oct</v>
      </c>
      <c r="G4071" s="7" t="str">
        <f>VLOOKUP(K4071,[1]LibPAS_data!$A$2:$C$600,3,FALSE)</f>
        <v>Yavapai</v>
      </c>
      <c r="H4071" s="39">
        <v>14552</v>
      </c>
      <c r="I4071" s="39" t="s">
        <v>44</v>
      </c>
      <c r="J4071" s="28" t="str">
        <f>VLOOKUP(K4071,[1]LibPAS_data!$A$2:$C$601,2,FALSE)</f>
        <v>Yarnell Public Library</v>
      </c>
      <c r="K4071" s="39" t="s">
        <v>258</v>
      </c>
      <c r="M4071" s="39" t="s">
        <v>266</v>
      </c>
      <c r="N4071" s="39"/>
      <c r="O4071" s="39"/>
      <c r="P4071" s="39">
        <v>1</v>
      </c>
      <c r="Q4071" s="39">
        <v>1</v>
      </c>
      <c r="R4071" s="39">
        <v>11</v>
      </c>
      <c r="S4071" s="39">
        <v>0</v>
      </c>
      <c r="T4071" s="39">
        <v>1</v>
      </c>
      <c r="U4071" s="39">
        <v>0</v>
      </c>
      <c r="V4071" s="39">
        <v>0</v>
      </c>
    </row>
    <row r="4072" spans="1:22" x14ac:dyDescent="0.3">
      <c r="A4072" s="22">
        <f>VLOOKUP(lex_jul_2014[[#This Row],[Locationid]],[1]LibPAS_data!$A$2:$D$264,4,FALSE)</f>
        <v>1469</v>
      </c>
      <c r="B4072" s="10" t="str">
        <f>TEXT(C4072,"yyyy")&amp;"-"&amp;"Q"&amp;LOOKUP(MONTH(C4072),{1,4,7,10},{1,2,3,4})</f>
        <v>2017-Q4</v>
      </c>
      <c r="C4072" s="19">
        <v>43009</v>
      </c>
      <c r="D4072" s="7">
        <f>YEAR(DATE(YEAR(lex_jul_2014[[#This Row],[Date]]),MONTH(lex_jul_2014[[#This Row],[Date]])+6,1))</f>
        <v>2018</v>
      </c>
      <c r="E4072" t="str">
        <f>TEXT(lex_jul_2014[[#This Row],[Date]],"YYYY")</f>
        <v>2017</v>
      </c>
      <c r="F4072" s="39" t="str">
        <f>TEXT(lex_jul_2014[[#This Row],[Date]],"MMM")</f>
        <v>Oct</v>
      </c>
      <c r="G4072" s="7" t="str">
        <f>VLOOKUP(K4072,[1]LibPAS_data!$A$2:$C$600,3,FALSE)</f>
        <v>Cochise</v>
      </c>
      <c r="H4072" s="39">
        <v>5783</v>
      </c>
      <c r="I4072" s="39" t="s">
        <v>79</v>
      </c>
      <c r="J4072" s="28" t="str">
        <f>VLOOKUP(K4072,[1]LibPAS_data!$A$2:$C$601,2,FALSE)</f>
        <v>Cochise County Library District</v>
      </c>
      <c r="K4072" s="4" t="s">
        <v>171</v>
      </c>
      <c r="M4072" s="39" t="s">
        <v>266</v>
      </c>
      <c r="N4072" s="39"/>
      <c r="O4072" s="39"/>
      <c r="P4072" s="39">
        <v>3</v>
      </c>
      <c r="Q4072" s="39">
        <v>2</v>
      </c>
      <c r="R4072" s="39">
        <v>68</v>
      </c>
      <c r="S4072" s="39">
        <v>2</v>
      </c>
      <c r="T4072" s="39">
        <v>1</v>
      </c>
      <c r="U4072" s="39">
        <v>0</v>
      </c>
      <c r="V4072" s="39">
        <v>0</v>
      </c>
    </row>
    <row r="4073" spans="1:22" x14ac:dyDescent="0.3">
      <c r="A4073" s="27" t="e">
        <f>VLOOKUP(lex_jul_2014[[#This Row],[Locationid]],[1]LibPAS_data!$A$2:$D$264,4,FALSE)</f>
        <v>#N/A</v>
      </c>
      <c r="B4073" s="10" t="str">
        <f>TEXT(C4073,"yyyy")&amp;"-"&amp;"Q"&amp;LOOKUP(MONTH(C4073),{1,4,7,10},{1,2,3,4})</f>
        <v>2017-Q4</v>
      </c>
      <c r="C4073" s="19">
        <v>43009</v>
      </c>
      <c r="D4073" s="7">
        <f>YEAR(DATE(YEAR(lex_jul_2014[[#This Row],[Date]]),MONTH(lex_jul_2014[[#This Row],[Date]])+6,1))</f>
        <v>2018</v>
      </c>
      <c r="E4073" s="2" t="str">
        <f>TEXT(lex_jul_2014[[#This Row],[Date]],"YYYY")</f>
        <v>2017</v>
      </c>
      <c r="F4073" s="39" t="str">
        <f>TEXT(lex_jul_2014[[#This Row],[Date]],"MMM")</f>
        <v>Oct</v>
      </c>
      <c r="G4073" s="28" t="str">
        <f>VLOOKUP(K4073,[1]LibPAS_data!$A$2:$C$600,3,FALSE)</f>
        <v>State</v>
      </c>
      <c r="H4073" s="2">
        <v>30382</v>
      </c>
      <c r="I4073" s="2" t="s">
        <v>346</v>
      </c>
      <c r="J4073" s="28" t="str">
        <f>VLOOKUP(K4073,[1]LibPAS_data!$A$2:$C$601,2,FALSE)</f>
        <v>Arizona State Library</v>
      </c>
      <c r="K4073" s="30" t="s">
        <v>153</v>
      </c>
      <c r="L4073" s="2"/>
      <c r="M4073" s="39" t="s">
        <v>266</v>
      </c>
      <c r="N4073" s="2"/>
      <c r="O4073" s="2"/>
      <c r="P4073" s="2">
        <v>0</v>
      </c>
      <c r="Q4073" s="2">
        <v>1</v>
      </c>
      <c r="R4073" s="2">
        <v>2</v>
      </c>
      <c r="S4073" s="2">
        <v>0</v>
      </c>
      <c r="T4073" s="2">
        <v>0</v>
      </c>
      <c r="U4073" s="2">
        <v>0</v>
      </c>
      <c r="V4073" s="2">
        <v>0</v>
      </c>
    </row>
    <row r="4074" spans="1:22" x14ac:dyDescent="0.3">
      <c r="A4074" s="22">
        <f>VLOOKUP(lex_jul_2014[[#This Row],[Locationid]],[1]LibPAS_data!$A$2:$D$264,4,FALSE)</f>
        <v>87143</v>
      </c>
      <c r="B4074" s="10" t="str">
        <f>TEXT(C4074,"yyyy")&amp;"-"&amp;"Q"&amp;LOOKUP(MONTH(C4074),{1,4,7,10},{1,2,3,4})</f>
        <v>2017-Q4</v>
      </c>
      <c r="C4074" s="19">
        <v>43040</v>
      </c>
      <c r="D4074" s="7">
        <f>YEAR(DATE(YEAR(lex_jul_2014[[#This Row],[Date]]),MONTH(lex_jul_2014[[#This Row],[Date]])+6,1))</f>
        <v>2018</v>
      </c>
      <c r="E4074" t="str">
        <f>TEXT(lex_jul_2014[[#This Row],[Date]],"YYYY")</f>
        <v>2017</v>
      </c>
      <c r="F4074" s="39" t="str">
        <f>TEXT(lex_jul_2014[[#This Row],[Date]],"MMM")</f>
        <v>Nov</v>
      </c>
      <c r="G4074" s="7" t="str">
        <f>VLOOKUP(K4074,[1]LibPAS_data!$A$2:$C$600,3,FALSE)</f>
        <v>Mohave</v>
      </c>
      <c r="H4074" s="39">
        <v>14322</v>
      </c>
      <c r="I4074" s="39" t="s">
        <v>29</v>
      </c>
      <c r="J4074" s="28" t="str">
        <f>VLOOKUP(K4074,[1]LibPAS_data!$A$2:$C$601,2,FALSE)</f>
        <v>Mohave County Library District</v>
      </c>
      <c r="K4074" s="11" t="s">
        <v>212</v>
      </c>
      <c r="M4074" s="39" t="s">
        <v>266</v>
      </c>
      <c r="N4074" s="39"/>
      <c r="O4074" s="39"/>
      <c r="P4074" s="39">
        <v>7</v>
      </c>
      <c r="Q4074" s="39">
        <v>3</v>
      </c>
      <c r="R4074" s="39">
        <v>37</v>
      </c>
      <c r="S4074" s="39">
        <v>2</v>
      </c>
      <c r="T4074" s="39">
        <v>0</v>
      </c>
      <c r="U4074" s="39">
        <v>3</v>
      </c>
      <c r="V4074" s="39">
        <v>0</v>
      </c>
    </row>
    <row r="4075" spans="1:22" x14ac:dyDescent="0.3">
      <c r="A4075" s="22" t="e">
        <f>VLOOKUP(lex_jul_2014[[#This Row],[Locationid]],[1]LibPAS_data!$A$2:$D$264,4,FALSE)</f>
        <v>#N/A</v>
      </c>
      <c r="B4075" s="10" t="str">
        <f>TEXT(C4075,"yyyy")&amp;"-"&amp;"Q"&amp;LOOKUP(MONTH(C4075),{1,4,7,10},{1,2,3,4})</f>
        <v>2017-Q4</v>
      </c>
      <c r="C4075" s="19">
        <v>43040</v>
      </c>
      <c r="D4075" s="7">
        <f>YEAR(DATE(YEAR(lex_jul_2014[[#This Row],[Date]]),MONTH(lex_jul_2014[[#This Row],[Date]])+6,1))</f>
        <v>2018</v>
      </c>
      <c r="E4075" t="str">
        <f>TEXT(lex_jul_2014[[#This Row],[Date]],"YYYY")</f>
        <v>2017</v>
      </c>
      <c r="F4075" s="39" t="str">
        <f>TEXT(lex_jul_2014[[#This Row],[Date]],"MMM")</f>
        <v>Nov</v>
      </c>
      <c r="G4075" s="7" t="str">
        <f>VLOOKUP(K4075,[1]LibPAS_data!$A$2:$C$600,3,FALSE)</f>
        <v>State</v>
      </c>
      <c r="H4075" s="39">
        <v>14554</v>
      </c>
      <c r="I4075" s="39" t="s">
        <v>143</v>
      </c>
      <c r="J4075" s="28" t="str">
        <f>VLOOKUP(K4075,[1]LibPAS_data!$A$2:$C$601,2,FALSE)</f>
        <v>Arizona State Library</v>
      </c>
      <c r="K4075" s="13" t="s">
        <v>153</v>
      </c>
      <c r="M4075" s="39" t="s">
        <v>266</v>
      </c>
      <c r="N4075" s="39"/>
      <c r="O4075" s="39"/>
      <c r="P4075" s="39">
        <v>15</v>
      </c>
      <c r="Q4075" s="39">
        <v>7</v>
      </c>
      <c r="R4075" s="39">
        <v>174</v>
      </c>
      <c r="S4075" s="39">
        <v>7</v>
      </c>
      <c r="T4075" s="39">
        <v>9</v>
      </c>
      <c r="U4075" s="39">
        <v>1</v>
      </c>
      <c r="V4075" s="39">
        <v>1</v>
      </c>
    </row>
    <row r="4076" spans="1:22" x14ac:dyDescent="0.3">
      <c r="A4076" s="22">
        <f>VLOOKUP(lex_jul_2014[[#This Row],[Locationid]],[1]LibPAS_data!$A$2:$D$264,4,FALSE)</f>
        <v>72</v>
      </c>
      <c r="B4076" s="10" t="str">
        <f>TEXT(C4076,"yyyy")&amp;"-"&amp;"Q"&amp;LOOKUP(MONTH(C4076),{1,4,7,10},{1,2,3,4})</f>
        <v>2017-Q4</v>
      </c>
      <c r="C4076" s="19">
        <v>43040</v>
      </c>
      <c r="D4076" s="7">
        <f>YEAR(DATE(YEAR(lex_jul_2014[[#This Row],[Date]]),MONTH(lex_jul_2014[[#This Row],[Date]])+6,1))</f>
        <v>2018</v>
      </c>
      <c r="E4076" t="str">
        <f>TEXT(lex_jul_2014[[#This Row],[Date]],"YYYY")</f>
        <v>2017</v>
      </c>
      <c r="F4076" s="39" t="str">
        <f>TEXT(lex_jul_2014[[#This Row],[Date]],"MMM")</f>
        <v>Nov</v>
      </c>
      <c r="G4076" s="7" t="str">
        <f>VLOOKUP(K4076,[1]LibPAS_data!$A$2:$C$600,3,FALSE)</f>
        <v>Gila</v>
      </c>
      <c r="H4076" s="39">
        <v>5785</v>
      </c>
      <c r="I4076" s="39" t="s">
        <v>87</v>
      </c>
      <c r="J4076" s="28" t="str">
        <f>VLOOKUP(K4076,[1]LibPAS_data!$A$2:$C$601,2,FALSE)</f>
        <v>Gila County Library District</v>
      </c>
      <c r="K4076" s="1" t="s">
        <v>191</v>
      </c>
      <c r="M4076" s="39" t="s">
        <v>266</v>
      </c>
      <c r="N4076" s="39"/>
      <c r="O4076" s="39"/>
      <c r="P4076" s="39">
        <v>2</v>
      </c>
      <c r="Q4076" s="39">
        <v>0</v>
      </c>
      <c r="R4076" s="39">
        <v>10</v>
      </c>
      <c r="S4076" s="39">
        <v>0</v>
      </c>
      <c r="T4076" s="39">
        <v>0</v>
      </c>
      <c r="U4076" s="39">
        <v>0</v>
      </c>
      <c r="V4076" s="39">
        <v>0</v>
      </c>
    </row>
    <row r="4077" spans="1:22" x14ac:dyDescent="0.3">
      <c r="A4077" s="22">
        <f>VLOOKUP(lex_jul_2014[[#This Row],[Locationid]],[1]LibPAS_data!$A$2:$D$264,4,FALSE)</f>
        <v>145358</v>
      </c>
      <c r="B4077" s="10" t="str">
        <f>TEXT(C4077,"yyyy")&amp;"-"&amp;"Q"&amp;LOOKUP(MONTH(C4077),{1,4,7,10},{1,2,3,4})</f>
        <v>2017-Q4</v>
      </c>
      <c r="C4077" s="19">
        <v>43040</v>
      </c>
      <c r="D4077" s="7">
        <f>YEAR(DATE(YEAR(lex_jul_2014[[#This Row],[Date]]),MONTH(lex_jul_2014[[#This Row],[Date]])+6,1))</f>
        <v>2018</v>
      </c>
      <c r="E4077" t="str">
        <f>TEXT(lex_jul_2014[[#This Row],[Date]],"YYYY")</f>
        <v>2017</v>
      </c>
      <c r="F4077" s="39" t="str">
        <f>TEXT(lex_jul_2014[[#This Row],[Date]],"MMM")</f>
        <v>Nov</v>
      </c>
      <c r="G4077" s="7" t="str">
        <f>VLOOKUP(K4077,[1]LibPAS_data!$A$2:$C$600,3,FALSE)</f>
        <v>Maricopa</v>
      </c>
      <c r="H4077" s="39">
        <v>13748</v>
      </c>
      <c r="I4077" s="39" t="s">
        <v>110</v>
      </c>
      <c r="J4077" s="28" t="str">
        <f>VLOOKUP(K4077,[1]LibPAS_data!$A$2:$C$601,2,FALSE)</f>
        <v>Maricopa County Library District</v>
      </c>
      <c r="K4077" s="13" t="s">
        <v>208</v>
      </c>
      <c r="M4077" s="39" t="s">
        <v>266</v>
      </c>
      <c r="N4077" s="39"/>
      <c r="O4077" s="39"/>
      <c r="P4077" s="39">
        <v>60</v>
      </c>
      <c r="Q4077" s="39">
        <v>22</v>
      </c>
      <c r="R4077" s="39">
        <v>239</v>
      </c>
      <c r="S4077" s="39">
        <v>2</v>
      </c>
      <c r="T4077" s="39">
        <v>8</v>
      </c>
      <c r="U4077" s="39">
        <v>2</v>
      </c>
      <c r="V4077" s="39">
        <v>22</v>
      </c>
    </row>
    <row r="4078" spans="1:22" x14ac:dyDescent="0.3">
      <c r="A4078" s="22">
        <f>VLOOKUP(lex_jul_2014[[#This Row],[Locationid]],[1]LibPAS_data!$A$2:$D$264,4,FALSE)</f>
        <v>2461</v>
      </c>
      <c r="B4078" s="10" t="str">
        <f>TEXT(C4078,"yyyy")&amp;"-"&amp;"Q"&amp;LOOKUP(MONTH(C4078),{1,4,7,10},{1,2,3,4})</f>
        <v>2017-Q4</v>
      </c>
      <c r="C4078" s="19">
        <v>43040</v>
      </c>
      <c r="D4078" s="7">
        <f>YEAR(DATE(YEAR(lex_jul_2014[[#This Row],[Date]]),MONTH(lex_jul_2014[[#This Row],[Date]])+6,1))</f>
        <v>2018</v>
      </c>
      <c r="E4078" t="str">
        <f>TEXT(lex_jul_2014[[#This Row],[Date]],"YYYY")</f>
        <v>2017</v>
      </c>
      <c r="F4078" s="39" t="str">
        <f>TEXT(lex_jul_2014[[#This Row],[Date]],"MMM")</f>
        <v>Nov</v>
      </c>
      <c r="G4078" s="7" t="str">
        <f>VLOOKUP(K4078,[1]LibPAS_data!$A$2:$C$600,3,FALSE)</f>
        <v>Navajo</v>
      </c>
      <c r="H4078" s="39">
        <v>6128</v>
      </c>
      <c r="I4078" s="39" t="s">
        <v>124</v>
      </c>
      <c r="J4078" s="28" t="str">
        <f>VLOOKUP(K4078,[1]LibPAS_data!$A$2:$C$601,2,FALSE)</f>
        <v>Navajo County Library District</v>
      </c>
      <c r="K4078" s="13" t="s">
        <v>214</v>
      </c>
      <c r="M4078" s="39" t="s">
        <v>266</v>
      </c>
      <c r="N4078" s="39"/>
      <c r="O4078" s="39"/>
      <c r="P4078" s="39">
        <v>3</v>
      </c>
      <c r="Q4078" s="39">
        <v>1</v>
      </c>
      <c r="R4078" s="39">
        <v>2</v>
      </c>
      <c r="S4078" s="39">
        <v>0</v>
      </c>
      <c r="T4078" s="39">
        <v>1</v>
      </c>
      <c r="U4078" s="39">
        <v>0</v>
      </c>
      <c r="V4078" s="39">
        <v>0</v>
      </c>
    </row>
    <row r="4079" spans="1:22" x14ac:dyDescent="0.3">
      <c r="A4079" s="22">
        <f>VLOOKUP(lex_jul_2014[[#This Row],[Locationid]],[1]LibPAS_data!$A$2:$D$264,4,FALSE)</f>
        <v>405419</v>
      </c>
      <c r="B4079" s="10" t="str">
        <f>TEXT(C4079,"yyyy")&amp;"-"&amp;"Q"&amp;LOOKUP(MONTH(C4079),{1,4,7,10},{1,2,3,4})</f>
        <v>2017-Q4</v>
      </c>
      <c r="C4079" s="19">
        <v>43040</v>
      </c>
      <c r="D4079" s="7">
        <f>YEAR(DATE(YEAR(lex_jul_2014[[#This Row],[Date]]),MONTH(lex_jul_2014[[#This Row],[Date]])+6,1))</f>
        <v>2018</v>
      </c>
      <c r="E4079" t="str">
        <f>TEXT(lex_jul_2014[[#This Row],[Date]],"YYYY")</f>
        <v>2017</v>
      </c>
      <c r="F4079" s="39" t="str">
        <f>TEXT(lex_jul_2014[[#This Row],[Date]],"MMM")</f>
        <v>Nov</v>
      </c>
      <c r="G4079" s="7" t="str">
        <f>VLOOKUP(K4079,[1]LibPAS_data!$A$2:$C$600,3,FALSE)</f>
        <v>Pima</v>
      </c>
      <c r="H4079" s="39">
        <v>5042</v>
      </c>
      <c r="I4079" s="39" t="s">
        <v>136</v>
      </c>
      <c r="J4079" s="28" t="str">
        <f>VLOOKUP(K4079,[1]LibPAS_data!$A$2:$C$601,2,FALSE)</f>
        <v>Pima County Public Library</v>
      </c>
      <c r="K4079" s="39" t="s">
        <v>225</v>
      </c>
      <c r="M4079" s="39" t="s">
        <v>266</v>
      </c>
      <c r="N4079" s="39"/>
      <c r="O4079" s="39"/>
      <c r="P4079" s="39">
        <v>194</v>
      </c>
      <c r="Q4079" s="39">
        <v>36</v>
      </c>
      <c r="R4079" s="39">
        <v>4392</v>
      </c>
      <c r="S4079" s="39">
        <v>112</v>
      </c>
      <c r="T4079" s="39">
        <v>102</v>
      </c>
      <c r="U4079" s="39">
        <v>23</v>
      </c>
      <c r="V4079" s="39">
        <v>3</v>
      </c>
    </row>
    <row r="4080" spans="1:22" x14ac:dyDescent="0.3">
      <c r="A4080" s="22" t="e">
        <f>VLOOKUP(lex_jul_2014[[#This Row],[Locationid]],[1]LibPAS_data!$A$2:$D$264,4,FALSE)</f>
        <v>#N/A</v>
      </c>
      <c r="B4080" s="10" t="str">
        <f>TEXT(C4080,"yyyy")&amp;"-"&amp;"Q"&amp;LOOKUP(MONTH(C4080),{1,4,7,10},{1,2,3,4})</f>
        <v>2017-Q4</v>
      </c>
      <c r="C4080" s="19">
        <v>43040</v>
      </c>
      <c r="D4080" s="7">
        <f>YEAR(DATE(YEAR(lex_jul_2014[[#This Row],[Date]]),MONTH(lex_jul_2014[[#This Row],[Date]])+6,1))</f>
        <v>2018</v>
      </c>
      <c r="E4080" t="str">
        <f>TEXT(lex_jul_2014[[#This Row],[Date]],"YYYY")</f>
        <v>2017</v>
      </c>
      <c r="F4080" s="39" t="str">
        <f>TEXT(lex_jul_2014[[#This Row],[Date]],"MMM")</f>
        <v>Nov</v>
      </c>
      <c r="G4080" s="7" t="str">
        <f>VLOOKUP(K4080,[1]LibPAS_data!$A$2:$C$600,3,FALSE)</f>
        <v>Yuma</v>
      </c>
      <c r="H4080" s="39">
        <v>14527</v>
      </c>
      <c r="I4080" s="39" t="s">
        <v>140</v>
      </c>
      <c r="J4080" s="28" t="str">
        <f>VLOOKUP(K4080,[1]LibPAS_data!$A$2:$C$601,2,FALSE)</f>
        <v>Yuma County Library District</v>
      </c>
      <c r="K4080" s="13" t="s">
        <v>263</v>
      </c>
      <c r="M4080" s="39" t="s">
        <v>266</v>
      </c>
      <c r="N4080" s="39"/>
      <c r="O4080" s="39"/>
      <c r="P4080" s="39">
        <v>31</v>
      </c>
      <c r="Q4080" s="39">
        <v>10</v>
      </c>
      <c r="R4080" s="39">
        <v>1905</v>
      </c>
      <c r="S4080" s="39">
        <v>19</v>
      </c>
      <c r="T4080" s="39">
        <v>0</v>
      </c>
      <c r="U4080" s="39">
        <v>0</v>
      </c>
      <c r="V4080" s="39">
        <v>0</v>
      </c>
    </row>
    <row r="4081" spans="1:22" x14ac:dyDescent="0.3">
      <c r="A4081" s="22">
        <f>VLOOKUP(lex_jul_2014[[#This Row],[Locationid]],[1]LibPAS_data!$A$2:$D$264,4,FALSE)</f>
        <v>1469</v>
      </c>
      <c r="B4081" s="10" t="str">
        <f>TEXT(C4081,"yyyy")&amp;"-"&amp;"Q"&amp;LOOKUP(MONTH(C4081),{1,4,7,10},{1,2,3,4})</f>
        <v>2017-Q4</v>
      </c>
      <c r="C4081" s="19">
        <v>43040</v>
      </c>
      <c r="D4081" s="7">
        <f>YEAR(DATE(YEAR(lex_jul_2014[[#This Row],[Date]]),MONTH(lex_jul_2014[[#This Row],[Date]])+6,1))</f>
        <v>2018</v>
      </c>
      <c r="E4081" t="str">
        <f>TEXT(lex_jul_2014[[#This Row],[Date]],"YYYY")</f>
        <v>2017</v>
      </c>
      <c r="F4081" s="39" t="str">
        <f>TEXT(lex_jul_2014[[#This Row],[Date]],"MMM")</f>
        <v>Nov</v>
      </c>
      <c r="G4081" s="7" t="str">
        <f>VLOOKUP(K4081,[1]LibPAS_data!$A$2:$C$600,3,FALSE)</f>
        <v>Cochise</v>
      </c>
      <c r="H4081" s="39">
        <v>5783</v>
      </c>
      <c r="I4081" s="39" t="s">
        <v>79</v>
      </c>
      <c r="J4081" s="28" t="str">
        <f>VLOOKUP(K4081,[1]LibPAS_data!$A$2:$C$601,2,FALSE)</f>
        <v>Cochise County Library District</v>
      </c>
      <c r="K4081" s="18" t="s">
        <v>171</v>
      </c>
      <c r="M4081" s="39" t="s">
        <v>266</v>
      </c>
      <c r="N4081" s="39"/>
      <c r="O4081" s="39"/>
      <c r="P4081" s="39">
        <v>2</v>
      </c>
      <c r="Q4081" s="39">
        <v>1</v>
      </c>
      <c r="R4081" s="39">
        <v>5</v>
      </c>
      <c r="S4081" s="39">
        <v>0</v>
      </c>
      <c r="T4081" s="39">
        <v>0</v>
      </c>
      <c r="U4081" s="39">
        <v>0</v>
      </c>
      <c r="V4081" s="39">
        <v>0</v>
      </c>
    </row>
    <row r="4082" spans="1:22" x14ac:dyDescent="0.3">
      <c r="A4082" s="22">
        <f>VLOOKUP(lex_jul_2014[[#This Row],[Locationid]],[1]LibPAS_data!$A$2:$D$264,4,FALSE)</f>
        <v>8901</v>
      </c>
      <c r="B4082" s="10" t="str">
        <f>TEXT(C4082,"yyyy")&amp;"-"&amp;"Q"&amp;LOOKUP(MONTH(C4082),{1,4,7,10},{1,2,3,4})</f>
        <v>2017-Q4</v>
      </c>
      <c r="C4082" s="19">
        <v>43040</v>
      </c>
      <c r="D4082" s="7">
        <f>YEAR(DATE(YEAR(lex_jul_2014[[#This Row],[Date]]),MONTH(lex_jul_2014[[#This Row],[Date]])+6,1))</f>
        <v>2018</v>
      </c>
      <c r="E4082" t="str">
        <f>TEXT(lex_jul_2014[[#This Row],[Date]],"YYYY")</f>
        <v>2017</v>
      </c>
      <c r="F4082" s="39" t="str">
        <f>TEXT(lex_jul_2014[[#This Row],[Date]],"MMM")</f>
        <v>Nov</v>
      </c>
      <c r="G4082" s="7" t="str">
        <f>VLOOKUP(K4082,[1]LibPAS_data!$A$2:$C$600,3,FALSE)</f>
        <v>Pinal</v>
      </c>
      <c r="H4082" s="39">
        <v>13846</v>
      </c>
      <c r="I4082" s="39" t="s">
        <v>20</v>
      </c>
      <c r="J4082" s="28" t="str">
        <f>VLOOKUP(K4082,[1]LibPAS_data!$A$2:$C$601,2,FALSE)</f>
        <v>Pinal County Library District</v>
      </c>
      <c r="K4082" s="13" t="s">
        <v>226</v>
      </c>
      <c r="M4082" s="39" t="s">
        <v>266</v>
      </c>
      <c r="N4082" s="39"/>
      <c r="O4082" s="39"/>
      <c r="P4082" s="39">
        <v>5</v>
      </c>
      <c r="Q4082" s="39">
        <v>3</v>
      </c>
      <c r="R4082" s="39">
        <v>33</v>
      </c>
      <c r="S4082" s="39">
        <v>1</v>
      </c>
      <c r="T4082" s="39">
        <v>1</v>
      </c>
      <c r="U4082" s="39">
        <v>9</v>
      </c>
      <c r="V4082" s="39">
        <v>0</v>
      </c>
    </row>
    <row r="4083" spans="1:22" x14ac:dyDescent="0.3">
      <c r="A4083" s="22">
        <f>VLOOKUP(lex_jul_2014[[#This Row],[Locationid]],[1]LibPAS_data!$A$2:$D$264,4,FALSE)</f>
        <v>943450</v>
      </c>
      <c r="B4083" s="10" t="str">
        <f>TEXT(C4083,"yyyy")&amp;"-"&amp;"Q"&amp;LOOKUP(MONTH(C4083),{1,4,7,10},{1,2,3,4})</f>
        <v>2017-Q4</v>
      </c>
      <c r="C4083" s="19">
        <v>43040</v>
      </c>
      <c r="D4083" s="7">
        <f>YEAR(DATE(YEAR(lex_jul_2014[[#This Row],[Date]]),MONTH(lex_jul_2014[[#This Row],[Date]])+6,1))</f>
        <v>2018</v>
      </c>
      <c r="E4083" t="str">
        <f>TEXT(lex_jul_2014[[#This Row],[Date]],"YYYY")</f>
        <v>2017</v>
      </c>
      <c r="F4083" s="39" t="str">
        <f>TEXT(lex_jul_2014[[#This Row],[Date]],"MMM")</f>
        <v>Nov</v>
      </c>
      <c r="G4083" s="7" t="str">
        <f>VLOOKUP(K4083,[1]LibPAS_data!$A$2:$C$600,3,FALSE)</f>
        <v>Maricopa</v>
      </c>
      <c r="H4083" s="39">
        <v>5773</v>
      </c>
      <c r="I4083" s="39" t="s">
        <v>107</v>
      </c>
      <c r="J4083" s="28" t="str">
        <f>VLOOKUP(K4083,[1]LibPAS_data!$A$2:$C$601,2,FALSE)</f>
        <v>Phoenix Public Library</v>
      </c>
      <c r="K4083" s="15" t="s">
        <v>223</v>
      </c>
      <c r="M4083" s="39" t="s">
        <v>266</v>
      </c>
      <c r="N4083" s="39"/>
      <c r="O4083" s="39"/>
      <c r="P4083" s="39">
        <v>64</v>
      </c>
      <c r="Q4083" s="39">
        <v>11</v>
      </c>
      <c r="R4083" s="39">
        <v>525</v>
      </c>
      <c r="S4083" s="39">
        <v>21</v>
      </c>
      <c r="T4083" s="39">
        <v>8</v>
      </c>
      <c r="U4083" s="39">
        <v>14</v>
      </c>
      <c r="V4083" s="39">
        <v>6</v>
      </c>
    </row>
    <row r="4084" spans="1:22" x14ac:dyDescent="0.3">
      <c r="A4084" s="22" t="str">
        <f>VLOOKUP(lex_jul_2014[[#This Row],[Locationid]],[1]LibPAS_data!$A$2:$D$264,4,FALSE)</f>
        <v>N/A</v>
      </c>
      <c r="B4084" s="10" t="str">
        <f>TEXT(C4084,"yyyy")&amp;"-"&amp;"Q"&amp;LOOKUP(MONTH(C4084),{1,4,7,10},{1,2,3,4})</f>
        <v>2017-Q4</v>
      </c>
      <c r="C4084" s="19">
        <v>43040</v>
      </c>
      <c r="D4084" s="7">
        <f>YEAR(DATE(YEAR(lex_jul_2014[[#This Row],[Date]]),MONTH(lex_jul_2014[[#This Row],[Date]])+6,1))</f>
        <v>2018</v>
      </c>
      <c r="E4084" t="str">
        <f>TEXT(lex_jul_2014[[#This Row],[Date]],"YYYY")</f>
        <v>2017</v>
      </c>
      <c r="F4084" s="39" t="str">
        <f>TEXT(lex_jul_2014[[#This Row],[Date]],"MMM")</f>
        <v>Nov</v>
      </c>
      <c r="G4084" s="7" t="str">
        <f>VLOOKUP(K4084,[1]LibPAS_data!$A$2:$C$600,3,FALSE)</f>
        <v>Maricopa</v>
      </c>
      <c r="H4084" s="39">
        <v>14478</v>
      </c>
      <c r="I4084" s="39" t="s">
        <v>100</v>
      </c>
      <c r="J4084" s="28" t="str">
        <f>VLOOKUP(K4084,[1]LibPAS_data!$A$2:$C$601,2,FALSE)</f>
        <v>Buckeye Public Library</v>
      </c>
      <c r="K4084" s="13" t="s">
        <v>162</v>
      </c>
      <c r="M4084" s="39" t="s">
        <v>266</v>
      </c>
      <c r="N4084" s="39"/>
      <c r="O4084" s="39"/>
      <c r="P4084" s="39">
        <v>1</v>
      </c>
      <c r="Q4084" s="39">
        <v>1</v>
      </c>
      <c r="R4084" s="39">
        <v>4</v>
      </c>
      <c r="S4084" s="39">
        <v>0</v>
      </c>
      <c r="T4084" s="39">
        <v>0</v>
      </c>
      <c r="U4084" s="39">
        <v>0</v>
      </c>
      <c r="V4084" s="39">
        <v>1</v>
      </c>
    </row>
    <row r="4085" spans="1:22" x14ac:dyDescent="0.3">
      <c r="A4085" s="22">
        <f>VLOOKUP(lex_jul_2014[[#This Row],[Locationid]],[1]LibPAS_data!$A$2:$D$264,4,FALSE)</f>
        <v>309229</v>
      </c>
      <c r="B4085" s="10" t="str">
        <f>TEXT(C4085,"yyyy")&amp;"-"&amp;"Q"&amp;LOOKUP(MONTH(C4085),{1,4,7,10},{1,2,3,4})</f>
        <v>2017-Q4</v>
      </c>
      <c r="C4085" s="19">
        <v>43040</v>
      </c>
      <c r="D4085" s="7">
        <f>YEAR(DATE(YEAR(lex_jul_2014[[#This Row],[Date]]),MONTH(lex_jul_2014[[#This Row],[Date]])+6,1))</f>
        <v>2018</v>
      </c>
      <c r="E4085" t="str">
        <f>TEXT(lex_jul_2014[[#This Row],[Date]],"YYYY")</f>
        <v>2017</v>
      </c>
      <c r="F4085" s="39" t="str">
        <f>TEXT(lex_jul_2014[[#This Row],[Date]],"MMM")</f>
        <v>Nov</v>
      </c>
      <c r="G4085" s="7" t="str">
        <f>VLOOKUP(K4085,[1]LibPAS_data!$A$2:$C$600,3,FALSE)</f>
        <v>Maricopa</v>
      </c>
      <c r="H4085" s="39">
        <v>12890</v>
      </c>
      <c r="I4085" s="39" t="s">
        <v>99</v>
      </c>
      <c r="J4085" s="28" t="str">
        <f>VLOOKUP(K4085,[1]LibPAS_data!$A$2:$C$601,2,FALSE)</f>
        <v xml:space="preserve">Chandler Public Library </v>
      </c>
      <c r="K4085" s="18" t="s">
        <v>166</v>
      </c>
      <c r="M4085" s="39" t="s">
        <v>266</v>
      </c>
      <c r="N4085" s="39"/>
      <c r="O4085" s="39"/>
      <c r="P4085" s="39">
        <v>1</v>
      </c>
      <c r="Q4085" s="39">
        <v>0</v>
      </c>
      <c r="R4085" s="39">
        <v>25</v>
      </c>
      <c r="S4085" s="39">
        <v>2</v>
      </c>
      <c r="T4085" s="39">
        <v>0</v>
      </c>
      <c r="U4085" s="39">
        <v>0</v>
      </c>
      <c r="V4085" s="39">
        <v>0</v>
      </c>
    </row>
    <row r="4086" spans="1:22" x14ac:dyDescent="0.3">
      <c r="A4086" s="22">
        <f>VLOOKUP(lex_jul_2014[[#This Row],[Locationid]],[1]LibPAS_data!$A$2:$D$264,4,FALSE)</f>
        <v>102303</v>
      </c>
      <c r="B4086" s="10" t="str">
        <f>TEXT(C4086,"yyyy")&amp;"-"&amp;"Q"&amp;LOOKUP(MONTH(C4086),{1,4,7,10},{1,2,3,4})</f>
        <v>2017-Q4</v>
      </c>
      <c r="C4086" s="19">
        <v>43040</v>
      </c>
      <c r="D4086" s="7">
        <f>YEAR(DATE(YEAR(lex_jul_2014[[#This Row],[Date]]),MONTH(lex_jul_2014[[#This Row],[Date]])+6,1))</f>
        <v>2018</v>
      </c>
      <c r="E4086" t="str">
        <f>TEXT(lex_jul_2014[[#This Row],[Date]],"YYYY")</f>
        <v>2017</v>
      </c>
      <c r="F4086" s="39" t="str">
        <f>TEXT(lex_jul_2014[[#This Row],[Date]],"MMM")</f>
        <v>Nov</v>
      </c>
      <c r="G4086" s="7" t="str">
        <f>VLOOKUP(K4086,[1]LibPAS_data!$A$2:$C$600,3,FALSE)</f>
        <v>Maricopa</v>
      </c>
      <c r="H4086" s="39">
        <v>14479</v>
      </c>
      <c r="I4086" s="39" t="s">
        <v>102</v>
      </c>
      <c r="J4086" s="28" t="str">
        <f>VLOOKUP(K4086,[1]LibPAS_data!$A$2:$C$601,2,FALSE)</f>
        <v xml:space="preserve">Glendale Public Library </v>
      </c>
      <c r="K4086" s="2" t="s">
        <v>192</v>
      </c>
      <c r="M4086" s="39" t="s">
        <v>266</v>
      </c>
      <c r="N4086" s="39"/>
      <c r="O4086" s="39"/>
      <c r="P4086" s="39">
        <v>4</v>
      </c>
      <c r="Q4086" s="39">
        <v>4</v>
      </c>
      <c r="R4086" s="39">
        <v>39</v>
      </c>
      <c r="S4086" s="39">
        <v>2</v>
      </c>
      <c r="T4086" s="39">
        <v>1</v>
      </c>
      <c r="U4086" s="39">
        <v>1</v>
      </c>
      <c r="V4086" s="39">
        <v>0</v>
      </c>
    </row>
    <row r="4087" spans="1:22" x14ac:dyDescent="0.3">
      <c r="A4087" s="22">
        <f>VLOOKUP(lex_jul_2014[[#This Row],[Locationid]],[1]LibPAS_data!$A$2:$D$264,4,FALSE)</f>
        <v>140708</v>
      </c>
      <c r="B4087" s="10" t="str">
        <f>TEXT(C4087,"yyyy")&amp;"-"&amp;"Q"&amp;LOOKUP(MONTH(C4087),{1,4,7,10},{1,2,3,4})</f>
        <v>2017-Q4</v>
      </c>
      <c r="C4087" s="19">
        <v>43040</v>
      </c>
      <c r="D4087" s="7">
        <f>YEAR(DATE(YEAR(lex_jul_2014[[#This Row],[Date]]),MONTH(lex_jul_2014[[#This Row],[Date]])+6,1))</f>
        <v>2018</v>
      </c>
      <c r="E4087" t="str">
        <f>TEXT(lex_jul_2014[[#This Row],[Date]],"YYYY")</f>
        <v>2017</v>
      </c>
      <c r="F4087" s="39" t="str">
        <f>TEXT(lex_jul_2014[[#This Row],[Date]],"MMM")</f>
        <v>Nov</v>
      </c>
      <c r="G4087" s="7" t="str">
        <f>VLOOKUP(K4087,[1]LibPAS_data!$A$2:$C$600,3,FALSE)</f>
        <v>Maricopa</v>
      </c>
      <c r="H4087" s="39">
        <v>5355</v>
      </c>
      <c r="I4087" s="39" t="s">
        <v>108</v>
      </c>
      <c r="J4087" s="28" t="str">
        <f>VLOOKUP(K4087,[1]LibPAS_data!$A$2:$C$601,2,FALSE)</f>
        <v>Tempe Public Library</v>
      </c>
      <c r="K4087" s="1" t="s">
        <v>270</v>
      </c>
      <c r="M4087" s="39" t="s">
        <v>266</v>
      </c>
      <c r="N4087" s="39"/>
      <c r="O4087" s="39"/>
      <c r="P4087" s="39">
        <v>3</v>
      </c>
      <c r="Q4087" s="39">
        <v>1</v>
      </c>
      <c r="R4087" s="39">
        <v>35</v>
      </c>
      <c r="S4087" s="39">
        <v>0</v>
      </c>
      <c r="T4087" s="39">
        <v>1</v>
      </c>
      <c r="U4087" s="39">
        <v>0</v>
      </c>
      <c r="V4087" s="39">
        <v>0</v>
      </c>
    </row>
    <row r="4088" spans="1:22" x14ac:dyDescent="0.3">
      <c r="A4088" s="22">
        <f>VLOOKUP(lex_jul_2014[[#This Row],[Locationid]],[1]LibPAS_data!$A$2:$D$264,4,FALSE)</f>
        <v>72247</v>
      </c>
      <c r="B4088" s="10" t="str">
        <f>TEXT(C4088,"yyyy")&amp;"-"&amp;"Q"&amp;LOOKUP(MONTH(C4088),{1,4,7,10},{1,2,3,4})</f>
        <v>2017-Q4</v>
      </c>
      <c r="C4088" s="19">
        <v>43040</v>
      </c>
      <c r="D4088" s="7">
        <f>YEAR(DATE(YEAR(lex_jul_2014[[#This Row],[Date]]),MONTH(lex_jul_2014[[#This Row],[Date]])+6,1))</f>
        <v>2018</v>
      </c>
      <c r="E4088" t="str">
        <f>TEXT(lex_jul_2014[[#This Row],[Date]],"YYYY")</f>
        <v>2017</v>
      </c>
      <c r="F4088" s="39" t="str">
        <f>TEXT(lex_jul_2014[[#This Row],[Date]],"MMM")</f>
        <v>Nov</v>
      </c>
      <c r="G4088" s="7" t="str">
        <f>VLOOKUP(K4088,[1]LibPAS_data!$A$2:$C$600,3,FALSE)</f>
        <v>Coconino</v>
      </c>
      <c r="H4088" s="39">
        <v>5102</v>
      </c>
      <c r="I4088" s="39" t="s">
        <v>63</v>
      </c>
      <c r="J4088" s="28" t="str">
        <f>VLOOKUP(K4088,[1]LibPAS_data!$A$2:$C$601,2,FALSE)</f>
        <v>Flagstaff City-Coconino County Public Library</v>
      </c>
      <c r="K4088" s="39" t="s">
        <v>186</v>
      </c>
      <c r="M4088" s="39" t="s">
        <v>266</v>
      </c>
      <c r="N4088" s="39"/>
      <c r="O4088" s="39"/>
      <c r="P4088" s="39">
        <v>3</v>
      </c>
      <c r="Q4088" s="39">
        <v>2</v>
      </c>
      <c r="R4088" s="39">
        <v>13</v>
      </c>
      <c r="S4088" s="39">
        <v>0</v>
      </c>
      <c r="T4088" s="39">
        <v>0</v>
      </c>
      <c r="U4088" s="39">
        <v>1</v>
      </c>
      <c r="V4088" s="39">
        <v>1</v>
      </c>
    </row>
    <row r="4089" spans="1:22" x14ac:dyDescent="0.3">
      <c r="A4089" s="22">
        <f>VLOOKUP(lex_jul_2014[[#This Row],[Locationid]],[1]LibPAS_data!$A$2:$D$264,4,FALSE)</f>
        <v>9301</v>
      </c>
      <c r="B4089" s="10" t="str">
        <f>TEXT(C4089,"yyyy")&amp;"-"&amp;"Q"&amp;LOOKUP(MONTH(C4089),{1,4,7,10},{1,2,3,4})</f>
        <v>2017-Q4</v>
      </c>
      <c r="C4089" s="19">
        <v>43040</v>
      </c>
      <c r="D4089" s="7">
        <f>YEAR(DATE(YEAR(lex_jul_2014[[#This Row],[Date]]),MONTH(lex_jul_2014[[#This Row],[Date]])+6,1))</f>
        <v>2018</v>
      </c>
      <c r="E4089" t="str">
        <f>TEXT(lex_jul_2014[[#This Row],[Date]],"YYYY")</f>
        <v>2017</v>
      </c>
      <c r="F4089" s="39" t="str">
        <f>TEXT(lex_jul_2014[[#This Row],[Date]],"MMM")</f>
        <v>Nov</v>
      </c>
      <c r="G4089" s="7" t="str">
        <f>VLOOKUP(K4089,[1]LibPAS_data!$A$2:$C$600,3,FALSE)</f>
        <v>Yavapai</v>
      </c>
      <c r="H4089" s="39">
        <v>12675</v>
      </c>
      <c r="I4089" s="39" t="s">
        <v>40</v>
      </c>
      <c r="J4089" s="28" t="str">
        <f>VLOOKUP(K4089,[1]LibPAS_data!$A$2:$C$601,2,FALSE)</f>
        <v>Yavapai County Library District</v>
      </c>
      <c r="K4089" s="2" t="s">
        <v>259</v>
      </c>
      <c r="M4089" s="39" t="s">
        <v>266</v>
      </c>
      <c r="N4089" s="39"/>
      <c r="O4089" s="39"/>
      <c r="P4089" s="39">
        <v>8</v>
      </c>
      <c r="Q4089" s="39">
        <v>3</v>
      </c>
      <c r="R4089" s="39">
        <v>65</v>
      </c>
      <c r="S4089" s="39">
        <v>3</v>
      </c>
      <c r="T4089" s="39">
        <v>2</v>
      </c>
      <c r="U4089" s="39">
        <v>9</v>
      </c>
      <c r="V4089" s="39">
        <v>0</v>
      </c>
    </row>
    <row r="4090" spans="1:22" x14ac:dyDescent="0.3">
      <c r="A4090" s="22">
        <f>VLOOKUP(lex_jul_2014[[#This Row],[Locationid]],[1]LibPAS_data!$A$2:$D$264,4,FALSE)</f>
        <v>11980</v>
      </c>
      <c r="B4090" s="10" t="str">
        <f>TEXT(C4090,"yyyy")&amp;"-"&amp;"Q"&amp;LOOKUP(MONTH(C4090),{1,4,7,10},{1,2,3,4})</f>
        <v>2017-Q4</v>
      </c>
      <c r="C4090" s="19">
        <v>43040</v>
      </c>
      <c r="D4090" s="7">
        <f>YEAR(DATE(YEAR(lex_jul_2014[[#This Row],[Date]]),MONTH(lex_jul_2014[[#This Row],[Date]])+6,1))</f>
        <v>2018</v>
      </c>
      <c r="E4090" t="str">
        <f>TEXT(lex_jul_2014[[#This Row],[Date]],"YYYY")</f>
        <v>2017</v>
      </c>
      <c r="F4090" s="39" t="str">
        <f>TEXT(lex_jul_2014[[#This Row],[Date]],"MMM")</f>
        <v>Nov</v>
      </c>
      <c r="G4090" s="7" t="str">
        <f>VLOOKUP(K4090,[1]LibPAS_data!$A$2:$C$600,3,FALSE)</f>
        <v>Graham</v>
      </c>
      <c r="H4090" s="39">
        <v>14467</v>
      </c>
      <c r="I4090" s="39" t="s">
        <v>92</v>
      </c>
      <c r="J4090" s="28" t="str">
        <f>VLOOKUP(K4090,[1]LibPAS_data!$A$2:$C$601,2,FALSE)</f>
        <v>Safford City - Graham County Library</v>
      </c>
      <c r="K4090" s="39" t="s">
        <v>233</v>
      </c>
      <c r="M4090" s="39" t="s">
        <v>266</v>
      </c>
      <c r="N4090" s="39"/>
      <c r="O4090" s="39"/>
      <c r="P4090" s="39">
        <v>13</v>
      </c>
      <c r="Q4090" s="39">
        <v>6</v>
      </c>
      <c r="R4090" s="39">
        <v>133</v>
      </c>
      <c r="S4090" s="39">
        <v>6</v>
      </c>
      <c r="T4090" s="39">
        <v>5</v>
      </c>
      <c r="U4090" s="39">
        <v>10</v>
      </c>
      <c r="V4090" s="39">
        <v>0</v>
      </c>
    </row>
    <row r="4091" spans="1:22" x14ac:dyDescent="0.3">
      <c r="A4091" s="22">
        <f>VLOOKUP(lex_jul_2014[[#This Row],[Locationid]],[1]LibPAS_data!$A$2:$D$264,4,FALSE)</f>
        <v>147983</v>
      </c>
      <c r="B4091" s="10" t="str">
        <f>TEXT(C4091,"yyyy")&amp;"-"&amp;"Q"&amp;LOOKUP(MONTH(C4091),{1,4,7,10},{1,2,3,4})</f>
        <v>2017-Q4</v>
      </c>
      <c r="C4091" s="19">
        <v>43040</v>
      </c>
      <c r="D4091" s="7">
        <f>YEAR(DATE(YEAR(lex_jul_2014[[#This Row],[Date]]),MONTH(lex_jul_2014[[#This Row],[Date]])+6,1))</f>
        <v>2018</v>
      </c>
      <c r="E4091" t="str">
        <f>TEXT(lex_jul_2014[[#This Row],[Date]],"YYYY")</f>
        <v>2017</v>
      </c>
      <c r="F4091" s="39" t="str">
        <f>TEXT(lex_jul_2014[[#This Row],[Date]],"MMM")</f>
        <v>Nov</v>
      </c>
      <c r="G4091" s="7" t="str">
        <f>VLOOKUP(K4091,[1]LibPAS_data!$A$2:$C$600,3,FALSE)</f>
        <v>Maricopa</v>
      </c>
      <c r="H4091" s="39">
        <v>12897</v>
      </c>
      <c r="I4091" s="39" t="s">
        <v>98</v>
      </c>
      <c r="J4091" s="28" t="str">
        <f>VLOOKUP(K4091,[1]LibPAS_data!$A$2:$C$601,2,FALSE)</f>
        <v>Mesa Public Library</v>
      </c>
      <c r="K4091" s="2" t="s">
        <v>210</v>
      </c>
      <c r="M4091" s="39" t="s">
        <v>266</v>
      </c>
      <c r="N4091" s="39"/>
      <c r="O4091" s="39"/>
      <c r="P4091" s="39">
        <v>37</v>
      </c>
      <c r="Q4091" s="39">
        <v>5</v>
      </c>
      <c r="R4091" s="39">
        <v>788</v>
      </c>
      <c r="S4091" s="39">
        <v>23</v>
      </c>
      <c r="T4091" s="39">
        <v>14</v>
      </c>
      <c r="U4091" s="39">
        <v>4</v>
      </c>
      <c r="V4091" s="39">
        <v>11</v>
      </c>
    </row>
    <row r="4092" spans="1:22" x14ac:dyDescent="0.3">
      <c r="A4092" s="22">
        <f>VLOOKUP(lex_jul_2014[[#This Row],[Locationid]],[1]LibPAS_data!$A$2:$D$264,4,FALSE)</f>
        <v>174482</v>
      </c>
      <c r="B4092" s="10" t="str">
        <f>TEXT(C4092,"yyyy")&amp;"-"&amp;"Q"&amp;LOOKUP(MONTH(C4092),{1,4,7,10},{1,2,3,4})</f>
        <v>2017-Q4</v>
      </c>
      <c r="C4092" s="19">
        <v>43040</v>
      </c>
      <c r="D4092" s="7">
        <f>YEAR(DATE(YEAR(lex_jul_2014[[#This Row],[Date]]),MONTH(lex_jul_2014[[#This Row],[Date]])+6,1))</f>
        <v>2018</v>
      </c>
      <c r="E4092" t="str">
        <f>TEXT(lex_jul_2014[[#This Row],[Date]],"YYYY")</f>
        <v>2017</v>
      </c>
      <c r="F4092" s="39" t="str">
        <f>TEXT(lex_jul_2014[[#This Row],[Date]],"MMM")</f>
        <v>Nov</v>
      </c>
      <c r="G4092" s="7" t="str">
        <f>VLOOKUP(K4092,[1]LibPAS_data!$A$2:$C$600,3,FALSE)</f>
        <v>Maricopa</v>
      </c>
      <c r="H4092" s="39">
        <v>14315</v>
      </c>
      <c r="I4092" s="39" t="s">
        <v>101</v>
      </c>
      <c r="J4092" s="28" t="str">
        <f>VLOOKUP(K4092,[1]LibPAS_data!$A$2:$C$601,2,FALSE)</f>
        <v>Scottsdale Public Library</v>
      </c>
      <c r="K4092" s="2" t="s">
        <v>239</v>
      </c>
      <c r="M4092" s="39" t="s">
        <v>266</v>
      </c>
      <c r="N4092" s="39"/>
      <c r="O4092" s="39"/>
      <c r="P4092" s="39">
        <v>25</v>
      </c>
      <c r="Q4092" s="39">
        <v>2</v>
      </c>
      <c r="R4092" s="39">
        <v>346</v>
      </c>
      <c r="S4092" s="39">
        <v>30</v>
      </c>
      <c r="T4092" s="39">
        <v>5</v>
      </c>
      <c r="U4092" s="39">
        <v>12</v>
      </c>
      <c r="V4092" s="39">
        <v>6</v>
      </c>
    </row>
    <row r="4093" spans="1:22" x14ac:dyDescent="0.3">
      <c r="A4093" s="27">
        <f>VLOOKUP(lex_jul_2014[[#This Row],[Locationid]],[1]LibPAS_data!$A$2:$D$264,4,FALSE)</f>
        <v>11452</v>
      </c>
      <c r="B4093" s="10" t="str">
        <f>TEXT(C4093,"yyyy")&amp;"-"&amp;"Q"&amp;LOOKUP(MONTH(C4093),{1,4,7,10},{1,2,3,4})</f>
        <v>2017-Q4</v>
      </c>
      <c r="C4093" s="19">
        <v>43040</v>
      </c>
      <c r="D4093" s="7">
        <f>YEAR(DATE(YEAR(lex_jul_2014[[#This Row],[Date]]),MONTH(lex_jul_2014[[#This Row],[Date]])+6,1))</f>
        <v>2018</v>
      </c>
      <c r="E4093" s="2" t="str">
        <f>TEXT(lex_jul_2014[[#This Row],[Date]],"YYYY")</f>
        <v>2017</v>
      </c>
      <c r="F4093" s="39" t="str">
        <f>TEXT(lex_jul_2014[[#This Row],[Date]],"MMM")</f>
        <v>Nov</v>
      </c>
      <c r="G4093" s="28" t="str">
        <f>VLOOKUP(K4093,[1]LibPAS_data!$A$2:$C$600,3,FALSE)</f>
        <v>Apache</v>
      </c>
      <c r="H4093" s="2">
        <v>14331</v>
      </c>
      <c r="I4093" s="2" t="s">
        <v>59</v>
      </c>
      <c r="J4093" s="28" t="str">
        <f>VLOOKUP(K4093,[1]LibPAS_data!$A$2:$C$601,2,FALSE)</f>
        <v>Apache County Library District Office</v>
      </c>
      <c r="K4093" s="2" t="s">
        <v>150</v>
      </c>
      <c r="L4093" s="2"/>
      <c r="M4093" s="39" t="s">
        <v>266</v>
      </c>
      <c r="N4093" s="2"/>
      <c r="O4093" s="2"/>
      <c r="P4093" s="2">
        <v>3</v>
      </c>
      <c r="Q4093" s="2">
        <v>2</v>
      </c>
      <c r="R4093" s="2">
        <v>11</v>
      </c>
      <c r="S4093" s="2">
        <v>1</v>
      </c>
      <c r="T4093" s="2">
        <v>0</v>
      </c>
      <c r="U4093" s="2">
        <v>0</v>
      </c>
      <c r="V4093" s="2">
        <v>0</v>
      </c>
    </row>
    <row r="4094" spans="1:22" x14ac:dyDescent="0.3">
      <c r="A4094" s="22">
        <f>VLOOKUP(lex_jul_2014[[#This Row],[Locationid]],[1]LibPAS_data!$A$2:$D$264,4,FALSE)</f>
        <v>11980</v>
      </c>
      <c r="B4094" s="10" t="str">
        <f>TEXT(C4094,"yyyy")&amp;"-"&amp;"Q"&amp;LOOKUP(MONTH(C4094),{1,4,7,10},{1,2,3,4})</f>
        <v>2017-Q4</v>
      </c>
      <c r="C4094" s="19">
        <v>43070</v>
      </c>
      <c r="D4094" s="7">
        <f>YEAR(DATE(YEAR(lex_jul_2014[[#This Row],[Date]]),MONTH(lex_jul_2014[[#This Row],[Date]])+6,1))</f>
        <v>2018</v>
      </c>
      <c r="E4094" t="str">
        <f>TEXT(lex_jul_2014[[#This Row],[Date]],"YYYY")</f>
        <v>2017</v>
      </c>
      <c r="F4094" s="39" t="str">
        <f>TEXT(lex_jul_2014[[#This Row],[Date]],"MMM")</f>
        <v>Dec</v>
      </c>
      <c r="G4094" s="7" t="str">
        <f>VLOOKUP(K4094,[1]LibPAS_data!$A$2:$C$600,3,FALSE)</f>
        <v>Graham</v>
      </c>
      <c r="H4094" s="39">
        <v>14467</v>
      </c>
      <c r="I4094" s="39" t="s">
        <v>92</v>
      </c>
      <c r="J4094" s="28" t="str">
        <f>VLOOKUP(K4094,[1]LibPAS_data!$A$2:$C$601,2,FALSE)</f>
        <v>Safford City - Graham County Library</v>
      </c>
      <c r="K4094" s="13" t="s">
        <v>233</v>
      </c>
      <c r="M4094" s="39" t="s">
        <v>266</v>
      </c>
      <c r="N4094" s="39"/>
      <c r="O4094" s="39"/>
      <c r="P4094" s="39">
        <v>5</v>
      </c>
      <c r="Q4094" s="39">
        <v>0</v>
      </c>
      <c r="R4094" s="39">
        <v>10</v>
      </c>
      <c r="S4094" s="39">
        <v>0</v>
      </c>
      <c r="T4094" s="39">
        <v>0</v>
      </c>
      <c r="U4094" s="39">
        <v>2</v>
      </c>
      <c r="V4094" s="39">
        <v>0</v>
      </c>
    </row>
    <row r="4095" spans="1:22" x14ac:dyDescent="0.3">
      <c r="A4095" s="22">
        <f>VLOOKUP(lex_jul_2014[[#This Row],[Locationid]],[1]LibPAS_data!$A$2:$D$264,4,FALSE)</f>
        <v>147983</v>
      </c>
      <c r="B4095" s="10" t="str">
        <f>TEXT(C4095,"yyyy")&amp;"-"&amp;"Q"&amp;LOOKUP(MONTH(C4095),{1,4,7,10},{1,2,3,4})</f>
        <v>2017-Q4</v>
      </c>
      <c r="C4095" s="19">
        <v>43070</v>
      </c>
      <c r="D4095" s="7">
        <f>YEAR(DATE(YEAR(lex_jul_2014[[#This Row],[Date]]),MONTH(lex_jul_2014[[#This Row],[Date]])+6,1))</f>
        <v>2018</v>
      </c>
      <c r="E4095" t="str">
        <f>TEXT(lex_jul_2014[[#This Row],[Date]],"YYYY")</f>
        <v>2017</v>
      </c>
      <c r="F4095" s="39" t="str">
        <f>TEXT(lex_jul_2014[[#This Row],[Date]],"MMM")</f>
        <v>Dec</v>
      </c>
      <c r="G4095" s="7" t="str">
        <f>VLOOKUP(K4095,[1]LibPAS_data!$A$2:$C$600,3,FALSE)</f>
        <v>Maricopa</v>
      </c>
      <c r="H4095" s="39">
        <v>12897</v>
      </c>
      <c r="I4095" s="39" t="s">
        <v>98</v>
      </c>
      <c r="J4095" s="28" t="str">
        <f>VLOOKUP(K4095,[1]LibPAS_data!$A$2:$C$601,2,FALSE)</f>
        <v>Mesa Public Library</v>
      </c>
      <c r="K4095" s="11" t="s">
        <v>210</v>
      </c>
      <c r="M4095" s="39" t="s">
        <v>266</v>
      </c>
      <c r="N4095" s="39"/>
      <c r="O4095" s="39"/>
      <c r="P4095" s="39">
        <v>50</v>
      </c>
      <c r="Q4095" s="39">
        <v>6</v>
      </c>
      <c r="R4095" s="39">
        <v>512</v>
      </c>
      <c r="S4095" s="39">
        <v>17</v>
      </c>
      <c r="T4095" s="39">
        <v>12</v>
      </c>
      <c r="U4095" s="39">
        <v>4</v>
      </c>
      <c r="V4095" s="39">
        <v>0</v>
      </c>
    </row>
    <row r="4096" spans="1:22" x14ac:dyDescent="0.3">
      <c r="A4096" s="22">
        <f>VLOOKUP(lex_jul_2014[[#This Row],[Locationid]],[1]LibPAS_data!$A$2:$D$264,4,FALSE)</f>
        <v>174482</v>
      </c>
      <c r="B4096" s="10" t="str">
        <f>TEXT(C4096,"yyyy")&amp;"-"&amp;"Q"&amp;LOOKUP(MONTH(C4096),{1,4,7,10},{1,2,3,4})</f>
        <v>2017-Q4</v>
      </c>
      <c r="C4096" s="19">
        <v>43070</v>
      </c>
      <c r="D4096" s="7">
        <f>YEAR(DATE(YEAR(lex_jul_2014[[#This Row],[Date]]),MONTH(lex_jul_2014[[#This Row],[Date]])+6,1))</f>
        <v>2018</v>
      </c>
      <c r="E4096" t="str">
        <f>TEXT(lex_jul_2014[[#This Row],[Date]],"YYYY")</f>
        <v>2017</v>
      </c>
      <c r="F4096" s="39" t="str">
        <f>TEXT(lex_jul_2014[[#This Row],[Date]],"MMM")</f>
        <v>Dec</v>
      </c>
      <c r="G4096" s="7" t="str">
        <f>VLOOKUP(K4096,[1]LibPAS_data!$A$2:$C$600,3,FALSE)</f>
        <v>Maricopa</v>
      </c>
      <c r="H4096" s="39">
        <v>14315</v>
      </c>
      <c r="I4096" s="39" t="s">
        <v>101</v>
      </c>
      <c r="J4096" s="28" t="str">
        <f>VLOOKUP(K4096,[1]LibPAS_data!$A$2:$C$601,2,FALSE)</f>
        <v>Scottsdale Public Library</v>
      </c>
      <c r="K4096" s="13" t="s">
        <v>239</v>
      </c>
      <c r="M4096" s="39" t="s">
        <v>266</v>
      </c>
      <c r="N4096" s="39"/>
      <c r="O4096" s="39"/>
      <c r="P4096" s="39">
        <v>3</v>
      </c>
      <c r="Q4096" s="39">
        <v>1</v>
      </c>
      <c r="R4096" s="39">
        <v>22</v>
      </c>
      <c r="S4096" s="39">
        <v>1</v>
      </c>
      <c r="T4096" s="39">
        <v>2</v>
      </c>
      <c r="U4096" s="39">
        <v>0</v>
      </c>
      <c r="V4096" s="39">
        <v>0</v>
      </c>
    </row>
    <row r="4097" spans="1:22" x14ac:dyDescent="0.3">
      <c r="A4097" s="22" t="e">
        <f>VLOOKUP(lex_jul_2014[[#This Row],[Locationid]],[1]LibPAS_data!$A$2:$D$264,4,FALSE)</f>
        <v>#N/A</v>
      </c>
      <c r="B4097" s="10" t="str">
        <f>TEXT(C4097,"yyyy")&amp;"-"&amp;"Q"&amp;LOOKUP(MONTH(C4097),{1,4,7,10},{1,2,3,4})</f>
        <v>2017-Q4</v>
      </c>
      <c r="C4097" s="19">
        <v>43070</v>
      </c>
      <c r="D4097" s="7">
        <f>YEAR(DATE(YEAR(lex_jul_2014[[#This Row],[Date]]),MONTH(lex_jul_2014[[#This Row],[Date]])+6,1))</f>
        <v>2018</v>
      </c>
      <c r="E4097" t="str">
        <f>TEXT(lex_jul_2014[[#This Row],[Date]],"YYYY")</f>
        <v>2017</v>
      </c>
      <c r="F4097" s="39" t="str">
        <f>TEXT(lex_jul_2014[[#This Row],[Date]],"MMM")</f>
        <v>Dec</v>
      </c>
      <c r="G4097" s="7" t="str">
        <f>VLOOKUP(K4097,[1]LibPAS_data!$A$2:$C$600,3,FALSE)</f>
        <v>State</v>
      </c>
      <c r="H4097" s="39">
        <v>14554</v>
      </c>
      <c r="I4097" s="39" t="s">
        <v>143</v>
      </c>
      <c r="J4097" s="28" t="str">
        <f>VLOOKUP(K4097,[1]LibPAS_data!$A$2:$C$601,2,FALSE)</f>
        <v>Arizona State Library</v>
      </c>
      <c r="K4097" s="13" t="s">
        <v>153</v>
      </c>
      <c r="M4097" s="39" t="s">
        <v>266</v>
      </c>
      <c r="N4097" s="39"/>
      <c r="O4097" s="39"/>
      <c r="P4097" s="39">
        <v>10</v>
      </c>
      <c r="Q4097" s="39">
        <v>4</v>
      </c>
      <c r="R4097" s="39">
        <v>264</v>
      </c>
      <c r="S4097" s="39">
        <v>4</v>
      </c>
      <c r="T4097" s="39">
        <v>5</v>
      </c>
      <c r="U4097" s="39">
        <v>2</v>
      </c>
      <c r="V4097" s="39">
        <v>0</v>
      </c>
    </row>
    <row r="4098" spans="1:22" x14ac:dyDescent="0.3">
      <c r="A4098" s="22">
        <f>VLOOKUP(lex_jul_2014[[#This Row],[Locationid]],[1]LibPAS_data!$A$2:$D$264,4,FALSE)</f>
        <v>72</v>
      </c>
      <c r="B4098" s="10" t="str">
        <f>TEXT(C4098,"yyyy")&amp;"-"&amp;"Q"&amp;LOOKUP(MONTH(C4098),{1,4,7,10},{1,2,3,4})</f>
        <v>2017-Q4</v>
      </c>
      <c r="C4098" s="19">
        <v>43070</v>
      </c>
      <c r="D4098" s="7">
        <f>YEAR(DATE(YEAR(lex_jul_2014[[#This Row],[Date]]),MONTH(lex_jul_2014[[#This Row],[Date]])+6,1))</f>
        <v>2018</v>
      </c>
      <c r="E4098" t="str">
        <f>TEXT(lex_jul_2014[[#This Row],[Date]],"YYYY")</f>
        <v>2017</v>
      </c>
      <c r="F4098" s="39" t="str">
        <f>TEXT(lex_jul_2014[[#This Row],[Date]],"MMM")</f>
        <v>Dec</v>
      </c>
      <c r="G4098" s="7" t="str">
        <f>VLOOKUP(K4098,[1]LibPAS_data!$A$2:$C$600,3,FALSE)</f>
        <v>Gila</v>
      </c>
      <c r="H4098" s="39">
        <v>5785</v>
      </c>
      <c r="I4098" s="39" t="s">
        <v>87</v>
      </c>
      <c r="J4098" s="28" t="str">
        <f>VLOOKUP(K4098,[1]LibPAS_data!$A$2:$C$601,2,FALSE)</f>
        <v>Gila County Library District</v>
      </c>
      <c r="K4098" s="15" t="s">
        <v>191</v>
      </c>
      <c r="M4098" s="39" t="s">
        <v>266</v>
      </c>
      <c r="N4098" s="39"/>
      <c r="O4098" s="39"/>
      <c r="P4098" s="39">
        <v>4</v>
      </c>
      <c r="Q4098" s="39">
        <v>2</v>
      </c>
      <c r="R4098" s="39">
        <v>12</v>
      </c>
      <c r="S4098" s="39">
        <v>0</v>
      </c>
      <c r="T4098" s="39">
        <v>0</v>
      </c>
      <c r="U4098" s="39">
        <v>0</v>
      </c>
      <c r="V4098" s="39">
        <v>1</v>
      </c>
    </row>
    <row r="4099" spans="1:22" x14ac:dyDescent="0.3">
      <c r="A4099" s="22">
        <f>VLOOKUP(lex_jul_2014[[#This Row],[Locationid]],[1]LibPAS_data!$A$2:$D$264,4,FALSE)</f>
        <v>145358</v>
      </c>
      <c r="B4099" s="10" t="str">
        <f>TEXT(C4099,"yyyy")&amp;"-"&amp;"Q"&amp;LOOKUP(MONTH(C4099),{1,4,7,10},{1,2,3,4})</f>
        <v>2017-Q4</v>
      </c>
      <c r="C4099" s="19">
        <v>43070</v>
      </c>
      <c r="D4099" s="7">
        <f>YEAR(DATE(YEAR(lex_jul_2014[[#This Row],[Date]]),MONTH(lex_jul_2014[[#This Row],[Date]])+6,1))</f>
        <v>2018</v>
      </c>
      <c r="E4099" t="str">
        <f>TEXT(lex_jul_2014[[#This Row],[Date]],"YYYY")</f>
        <v>2017</v>
      </c>
      <c r="F4099" s="39" t="str">
        <f>TEXT(lex_jul_2014[[#This Row],[Date]],"MMM")</f>
        <v>Dec</v>
      </c>
      <c r="G4099" s="7" t="str">
        <f>VLOOKUP(K4099,[1]LibPAS_data!$A$2:$C$600,3,FALSE)</f>
        <v>Maricopa</v>
      </c>
      <c r="H4099" s="39">
        <v>13748</v>
      </c>
      <c r="I4099" s="39" t="s">
        <v>110</v>
      </c>
      <c r="J4099" s="28" t="str">
        <f>VLOOKUP(K4099,[1]LibPAS_data!$A$2:$C$601,2,FALSE)</f>
        <v>Maricopa County Library District</v>
      </c>
      <c r="K4099" s="13" t="s">
        <v>208</v>
      </c>
      <c r="M4099" s="39" t="s">
        <v>266</v>
      </c>
      <c r="N4099" s="39"/>
      <c r="O4099" s="39"/>
      <c r="P4099" s="39">
        <v>33</v>
      </c>
      <c r="Q4099" s="39">
        <v>13</v>
      </c>
      <c r="R4099" s="39">
        <v>487</v>
      </c>
      <c r="S4099" s="39">
        <v>4</v>
      </c>
      <c r="T4099" s="39">
        <v>11</v>
      </c>
      <c r="U4099" s="39">
        <v>5</v>
      </c>
      <c r="V4099" s="39">
        <v>3</v>
      </c>
    </row>
    <row r="4100" spans="1:22" x14ac:dyDescent="0.3">
      <c r="A4100" s="22">
        <f>VLOOKUP(lex_jul_2014[[#This Row],[Locationid]],[1]LibPAS_data!$A$2:$D$264,4,FALSE)</f>
        <v>2461</v>
      </c>
      <c r="B4100" s="10" t="str">
        <f>TEXT(C4100,"yyyy")&amp;"-"&amp;"Q"&amp;LOOKUP(MONTH(C4100),{1,4,7,10},{1,2,3,4})</f>
        <v>2017-Q4</v>
      </c>
      <c r="C4100" s="19">
        <v>43070</v>
      </c>
      <c r="D4100" s="7">
        <f>YEAR(DATE(YEAR(lex_jul_2014[[#This Row],[Date]]),MONTH(lex_jul_2014[[#This Row],[Date]])+6,1))</f>
        <v>2018</v>
      </c>
      <c r="E4100" t="str">
        <f>TEXT(lex_jul_2014[[#This Row],[Date]],"YYYY")</f>
        <v>2017</v>
      </c>
      <c r="F4100" s="39" t="str">
        <f>TEXT(lex_jul_2014[[#This Row],[Date]],"MMM")</f>
        <v>Dec</v>
      </c>
      <c r="G4100" s="7" t="str">
        <f>VLOOKUP(K4100,[1]LibPAS_data!$A$2:$C$600,3,FALSE)</f>
        <v>Navajo</v>
      </c>
      <c r="H4100" s="39">
        <v>6128</v>
      </c>
      <c r="I4100" s="39" t="s">
        <v>124</v>
      </c>
      <c r="J4100" s="28" t="str">
        <f>VLOOKUP(K4100,[1]LibPAS_data!$A$2:$C$601,2,FALSE)</f>
        <v>Navajo County Library District</v>
      </c>
      <c r="K4100" s="13" t="s">
        <v>214</v>
      </c>
      <c r="M4100" s="39" t="s">
        <v>266</v>
      </c>
      <c r="N4100" s="39"/>
      <c r="O4100" s="39"/>
      <c r="P4100" s="39">
        <v>7</v>
      </c>
      <c r="Q4100" s="39">
        <v>1</v>
      </c>
      <c r="R4100" s="39">
        <v>78</v>
      </c>
      <c r="S4100" s="39">
        <v>2</v>
      </c>
      <c r="T4100" s="39">
        <v>3</v>
      </c>
      <c r="U4100" s="39">
        <v>0</v>
      </c>
      <c r="V4100" s="39">
        <v>0</v>
      </c>
    </row>
    <row r="4101" spans="1:22" x14ac:dyDescent="0.3">
      <c r="A4101" s="22">
        <f>VLOOKUP(lex_jul_2014[[#This Row],[Locationid]],[1]LibPAS_data!$A$2:$D$264,4,FALSE)</f>
        <v>405419</v>
      </c>
      <c r="B4101" s="10" t="str">
        <f>TEXT(C4101,"yyyy")&amp;"-"&amp;"Q"&amp;LOOKUP(MONTH(C4101),{1,4,7,10},{1,2,3,4})</f>
        <v>2017-Q4</v>
      </c>
      <c r="C4101" s="19">
        <v>43070</v>
      </c>
      <c r="D4101" s="7">
        <f>YEAR(DATE(YEAR(lex_jul_2014[[#This Row],[Date]]),MONTH(lex_jul_2014[[#This Row],[Date]])+6,1))</f>
        <v>2018</v>
      </c>
      <c r="E4101" t="str">
        <f>TEXT(lex_jul_2014[[#This Row],[Date]],"YYYY")</f>
        <v>2017</v>
      </c>
      <c r="F4101" s="39" t="str">
        <f>TEXT(lex_jul_2014[[#This Row],[Date]],"MMM")</f>
        <v>Dec</v>
      </c>
      <c r="G4101" s="7" t="str">
        <f>VLOOKUP(K4101,[1]LibPAS_data!$A$2:$C$600,3,FALSE)</f>
        <v>Pima</v>
      </c>
      <c r="H4101" s="39">
        <v>5042</v>
      </c>
      <c r="I4101" s="39" t="s">
        <v>136</v>
      </c>
      <c r="J4101" s="28" t="str">
        <f>VLOOKUP(K4101,[1]LibPAS_data!$A$2:$C$601,2,FALSE)</f>
        <v>Pima County Public Library</v>
      </c>
      <c r="K4101" s="13" t="s">
        <v>225</v>
      </c>
      <c r="M4101" s="39" t="s">
        <v>266</v>
      </c>
      <c r="N4101" s="39"/>
      <c r="O4101" s="39"/>
      <c r="P4101" s="39">
        <v>154</v>
      </c>
      <c r="Q4101" s="39">
        <v>20</v>
      </c>
      <c r="R4101" s="39">
        <v>3098</v>
      </c>
      <c r="S4101" s="39">
        <v>167</v>
      </c>
      <c r="T4101" s="39">
        <v>37</v>
      </c>
      <c r="U4101" s="39">
        <v>26</v>
      </c>
      <c r="V4101" s="39">
        <v>0</v>
      </c>
    </row>
    <row r="4102" spans="1:22" x14ac:dyDescent="0.3">
      <c r="A4102" s="22" t="e">
        <f>VLOOKUP(lex_jul_2014[[#This Row],[Locationid]],[1]LibPAS_data!$A$2:$D$264,4,FALSE)</f>
        <v>#N/A</v>
      </c>
      <c r="B4102" s="10" t="str">
        <f>TEXT(C4102,"yyyy")&amp;"-"&amp;"Q"&amp;LOOKUP(MONTH(C4102),{1,4,7,10},{1,2,3,4})</f>
        <v>2017-Q4</v>
      </c>
      <c r="C4102" s="19">
        <v>43070</v>
      </c>
      <c r="D4102" s="7">
        <f>YEAR(DATE(YEAR(lex_jul_2014[[#This Row],[Date]]),MONTH(lex_jul_2014[[#This Row],[Date]])+6,1))</f>
        <v>2018</v>
      </c>
      <c r="E4102" t="str">
        <f>TEXT(lex_jul_2014[[#This Row],[Date]],"YYYY")</f>
        <v>2017</v>
      </c>
      <c r="F4102" s="39" t="str">
        <f>TEXT(lex_jul_2014[[#This Row],[Date]],"MMM")</f>
        <v>Dec</v>
      </c>
      <c r="G4102" s="7" t="str">
        <f>VLOOKUP(K4102,[1]LibPAS_data!$A$2:$C$600,3,FALSE)</f>
        <v>Yuma</v>
      </c>
      <c r="H4102" s="39">
        <v>14527</v>
      </c>
      <c r="I4102" s="39" t="s">
        <v>140</v>
      </c>
      <c r="J4102" s="28" t="str">
        <f>VLOOKUP(K4102,[1]LibPAS_data!$A$2:$C$601,2,FALSE)</f>
        <v>Yuma County Library District</v>
      </c>
      <c r="K4102" s="13" t="s">
        <v>263</v>
      </c>
      <c r="M4102" s="39" t="s">
        <v>266</v>
      </c>
      <c r="N4102" s="39"/>
      <c r="O4102" s="39"/>
      <c r="P4102" s="39">
        <v>29</v>
      </c>
      <c r="Q4102" s="39">
        <v>13</v>
      </c>
      <c r="R4102" s="39">
        <v>1308</v>
      </c>
      <c r="S4102" s="39">
        <v>23</v>
      </c>
      <c r="T4102" s="39">
        <v>2</v>
      </c>
      <c r="U4102" s="39">
        <v>1</v>
      </c>
      <c r="V4102" s="39">
        <v>3</v>
      </c>
    </row>
    <row r="4103" spans="1:22" x14ac:dyDescent="0.3">
      <c r="A4103" s="22">
        <f>VLOOKUP(lex_jul_2014[[#This Row],[Locationid]],[1]LibPAS_data!$A$2:$D$264,4,FALSE)</f>
        <v>1469</v>
      </c>
      <c r="B4103" s="10" t="str">
        <f>TEXT(C4103,"yyyy")&amp;"-"&amp;"Q"&amp;LOOKUP(MONTH(C4103),{1,4,7,10},{1,2,3,4})</f>
        <v>2017-Q4</v>
      </c>
      <c r="C4103" s="19">
        <v>43070</v>
      </c>
      <c r="D4103" s="7">
        <f>YEAR(DATE(YEAR(lex_jul_2014[[#This Row],[Date]]),MONTH(lex_jul_2014[[#This Row],[Date]])+6,1))</f>
        <v>2018</v>
      </c>
      <c r="E4103" t="str">
        <f>TEXT(lex_jul_2014[[#This Row],[Date]],"YYYY")</f>
        <v>2017</v>
      </c>
      <c r="F4103" s="39" t="str">
        <f>TEXT(lex_jul_2014[[#This Row],[Date]],"MMM")</f>
        <v>Dec</v>
      </c>
      <c r="G4103" s="7" t="str">
        <f>VLOOKUP(K4103,[1]LibPAS_data!$A$2:$C$600,3,FALSE)</f>
        <v>Cochise</v>
      </c>
      <c r="H4103" s="39">
        <v>5783</v>
      </c>
      <c r="I4103" s="39" t="s">
        <v>79</v>
      </c>
      <c r="J4103" s="28" t="str">
        <f>VLOOKUP(K4103,[1]LibPAS_data!$A$2:$C$601,2,FALSE)</f>
        <v>Cochise County Library District</v>
      </c>
      <c r="K4103" s="18" t="s">
        <v>171</v>
      </c>
      <c r="M4103" s="39" t="s">
        <v>266</v>
      </c>
      <c r="N4103" s="39"/>
      <c r="O4103" s="39"/>
      <c r="P4103" s="39">
        <v>6</v>
      </c>
      <c r="Q4103" s="39">
        <v>2</v>
      </c>
      <c r="R4103" s="39">
        <v>89</v>
      </c>
      <c r="S4103" s="39">
        <v>0</v>
      </c>
      <c r="T4103" s="39">
        <v>0</v>
      </c>
      <c r="U4103" s="39">
        <v>0</v>
      </c>
      <c r="V4103" s="39">
        <v>2</v>
      </c>
    </row>
    <row r="4104" spans="1:22" x14ac:dyDescent="0.3">
      <c r="A4104" s="22">
        <f>VLOOKUP(lex_jul_2014[[#This Row],[Locationid]],[1]LibPAS_data!$A$2:$D$264,4,FALSE)</f>
        <v>8901</v>
      </c>
      <c r="B4104" s="10" t="str">
        <f>TEXT(C4104,"yyyy")&amp;"-"&amp;"Q"&amp;LOOKUP(MONTH(C4104),{1,4,7,10},{1,2,3,4})</f>
        <v>2017-Q4</v>
      </c>
      <c r="C4104" s="19">
        <v>43070</v>
      </c>
      <c r="D4104" s="7">
        <f>YEAR(DATE(YEAR(lex_jul_2014[[#This Row],[Date]]),MONTH(lex_jul_2014[[#This Row],[Date]])+6,1))</f>
        <v>2018</v>
      </c>
      <c r="E4104" t="str">
        <f>TEXT(lex_jul_2014[[#This Row],[Date]],"YYYY")</f>
        <v>2017</v>
      </c>
      <c r="F4104" s="39" t="str">
        <f>TEXT(lex_jul_2014[[#This Row],[Date]],"MMM")</f>
        <v>Dec</v>
      </c>
      <c r="G4104" s="7" t="str">
        <f>VLOOKUP(K4104,[1]LibPAS_data!$A$2:$C$600,3,FALSE)</f>
        <v>Pinal</v>
      </c>
      <c r="H4104" s="39">
        <v>13846</v>
      </c>
      <c r="I4104" s="39" t="s">
        <v>20</v>
      </c>
      <c r="J4104" s="28" t="str">
        <f>VLOOKUP(K4104,[1]LibPAS_data!$A$2:$C$601,2,FALSE)</f>
        <v>Pinal County Library District</v>
      </c>
      <c r="K4104" s="13" t="s">
        <v>226</v>
      </c>
      <c r="M4104" s="39" t="s">
        <v>266</v>
      </c>
      <c r="N4104" s="39"/>
      <c r="O4104" s="39"/>
      <c r="P4104" s="39">
        <v>1</v>
      </c>
      <c r="Q4104" s="39">
        <v>0</v>
      </c>
      <c r="R4104" s="39">
        <v>2</v>
      </c>
      <c r="S4104" s="39">
        <v>0</v>
      </c>
      <c r="T4104" s="39">
        <v>0</v>
      </c>
      <c r="U4104" s="39">
        <v>1</v>
      </c>
      <c r="V4104" s="39">
        <v>0</v>
      </c>
    </row>
    <row r="4105" spans="1:22" x14ac:dyDescent="0.3">
      <c r="A4105" s="22">
        <f>VLOOKUP(lex_jul_2014[[#This Row],[Locationid]],[1]LibPAS_data!$A$2:$D$264,4,FALSE)</f>
        <v>943450</v>
      </c>
      <c r="B4105" s="10" t="str">
        <f>TEXT(C4105,"yyyy")&amp;"-"&amp;"Q"&amp;LOOKUP(MONTH(C4105),{1,4,7,10},{1,2,3,4})</f>
        <v>2017-Q4</v>
      </c>
      <c r="C4105" s="19">
        <v>43070</v>
      </c>
      <c r="D4105" s="7">
        <f>YEAR(DATE(YEAR(lex_jul_2014[[#This Row],[Date]]),MONTH(lex_jul_2014[[#This Row],[Date]])+6,1))</f>
        <v>2018</v>
      </c>
      <c r="E4105" t="str">
        <f>TEXT(lex_jul_2014[[#This Row],[Date]],"YYYY")</f>
        <v>2017</v>
      </c>
      <c r="F4105" s="39" t="str">
        <f>TEXT(lex_jul_2014[[#This Row],[Date]],"MMM")</f>
        <v>Dec</v>
      </c>
      <c r="G4105" s="7" t="str">
        <f>VLOOKUP(K4105,[1]LibPAS_data!$A$2:$C$600,3,FALSE)</f>
        <v>Maricopa</v>
      </c>
      <c r="H4105" s="39">
        <v>5773</v>
      </c>
      <c r="I4105" s="39" t="s">
        <v>107</v>
      </c>
      <c r="J4105" s="28" t="str">
        <f>VLOOKUP(K4105,[1]LibPAS_data!$A$2:$C$601,2,FALSE)</f>
        <v>Phoenix Public Library</v>
      </c>
      <c r="K4105" s="15" t="s">
        <v>223</v>
      </c>
      <c r="M4105" s="39" t="s">
        <v>266</v>
      </c>
      <c r="N4105" s="39"/>
      <c r="O4105" s="39"/>
      <c r="P4105" s="39">
        <v>77</v>
      </c>
      <c r="Q4105" s="39">
        <v>19</v>
      </c>
      <c r="R4105" s="39">
        <v>879</v>
      </c>
      <c r="S4105" s="39">
        <v>47</v>
      </c>
      <c r="T4105" s="39">
        <v>17</v>
      </c>
      <c r="U4105" s="39">
        <v>30</v>
      </c>
      <c r="V4105" s="39">
        <v>5</v>
      </c>
    </row>
    <row r="4106" spans="1:22" x14ac:dyDescent="0.3">
      <c r="A4106" s="22">
        <f>VLOOKUP(lex_jul_2014[[#This Row],[Locationid]],[1]LibPAS_data!$A$2:$D$264,4,FALSE)</f>
        <v>309229</v>
      </c>
      <c r="B4106" s="10" t="str">
        <f>TEXT(C4106,"yyyy")&amp;"-"&amp;"Q"&amp;LOOKUP(MONTH(C4106),{1,4,7,10},{1,2,3,4})</f>
        <v>2017-Q4</v>
      </c>
      <c r="C4106" s="19">
        <v>43070</v>
      </c>
      <c r="D4106" s="7">
        <f>YEAR(DATE(YEAR(lex_jul_2014[[#This Row],[Date]]),MONTH(lex_jul_2014[[#This Row],[Date]])+6,1))</f>
        <v>2018</v>
      </c>
      <c r="E4106" t="str">
        <f>TEXT(lex_jul_2014[[#This Row],[Date]],"YYYY")</f>
        <v>2017</v>
      </c>
      <c r="F4106" s="39" t="str">
        <f>TEXT(lex_jul_2014[[#This Row],[Date]],"MMM")</f>
        <v>Dec</v>
      </c>
      <c r="G4106" s="7" t="str">
        <f>VLOOKUP(K4106,[1]LibPAS_data!$A$2:$C$600,3,FALSE)</f>
        <v>Maricopa</v>
      </c>
      <c r="H4106" s="39">
        <v>12890</v>
      </c>
      <c r="I4106" s="39" t="s">
        <v>99</v>
      </c>
      <c r="J4106" s="28" t="str">
        <f>VLOOKUP(K4106,[1]LibPAS_data!$A$2:$C$601,2,FALSE)</f>
        <v xml:space="preserve">Chandler Public Library </v>
      </c>
      <c r="K4106" s="18" t="s">
        <v>166</v>
      </c>
      <c r="M4106" s="39" t="s">
        <v>266</v>
      </c>
      <c r="N4106" s="39"/>
      <c r="O4106" s="39"/>
      <c r="P4106" s="39">
        <v>6</v>
      </c>
      <c r="Q4106" s="39">
        <v>1</v>
      </c>
      <c r="R4106" s="39">
        <v>78</v>
      </c>
      <c r="S4106" s="39">
        <v>2</v>
      </c>
      <c r="T4106" s="39">
        <v>2</v>
      </c>
      <c r="U4106" s="39">
        <v>5</v>
      </c>
      <c r="V4106" s="39">
        <v>3</v>
      </c>
    </row>
    <row r="4107" spans="1:22" x14ac:dyDescent="0.3">
      <c r="A4107" s="22">
        <f>VLOOKUP(lex_jul_2014[[#This Row],[Locationid]],[1]LibPAS_data!$A$2:$D$264,4,FALSE)</f>
        <v>102303</v>
      </c>
      <c r="B4107" s="10" t="str">
        <f>TEXT(C4107,"yyyy")&amp;"-"&amp;"Q"&amp;LOOKUP(MONTH(C4107),{1,4,7,10},{1,2,3,4})</f>
        <v>2017-Q4</v>
      </c>
      <c r="C4107" s="19">
        <v>43070</v>
      </c>
      <c r="D4107" s="7">
        <f>YEAR(DATE(YEAR(lex_jul_2014[[#This Row],[Date]]),MONTH(lex_jul_2014[[#This Row],[Date]])+6,1))</f>
        <v>2018</v>
      </c>
      <c r="E4107" t="str">
        <f>TEXT(lex_jul_2014[[#This Row],[Date]],"YYYY")</f>
        <v>2017</v>
      </c>
      <c r="F4107" s="39" t="str">
        <f>TEXT(lex_jul_2014[[#This Row],[Date]],"MMM")</f>
        <v>Dec</v>
      </c>
      <c r="G4107" s="7" t="str">
        <f>VLOOKUP(K4107,[1]LibPAS_data!$A$2:$C$600,3,FALSE)</f>
        <v>Maricopa</v>
      </c>
      <c r="H4107" s="39">
        <v>14479</v>
      </c>
      <c r="I4107" s="39" t="s">
        <v>102</v>
      </c>
      <c r="J4107" s="28" t="str">
        <f>VLOOKUP(K4107,[1]LibPAS_data!$A$2:$C$601,2,FALSE)</f>
        <v xml:space="preserve">Glendale Public Library </v>
      </c>
      <c r="K4107" s="13" t="s">
        <v>192</v>
      </c>
      <c r="M4107" s="39" t="s">
        <v>266</v>
      </c>
      <c r="N4107" s="39"/>
      <c r="O4107" s="39"/>
      <c r="P4107" s="39">
        <v>6</v>
      </c>
      <c r="Q4107" s="39">
        <v>2</v>
      </c>
      <c r="R4107" s="39">
        <v>77</v>
      </c>
      <c r="S4107" s="39">
        <v>3</v>
      </c>
      <c r="T4107" s="39">
        <v>1</v>
      </c>
      <c r="U4107" s="39">
        <v>1</v>
      </c>
      <c r="V4107" s="39">
        <v>0</v>
      </c>
    </row>
    <row r="4108" spans="1:22" x14ac:dyDescent="0.3">
      <c r="A4108" s="22">
        <f>VLOOKUP(lex_jul_2014[[#This Row],[Locationid]],[1]LibPAS_data!$A$2:$D$264,4,FALSE)</f>
        <v>140708</v>
      </c>
      <c r="B4108" s="10" t="str">
        <f>TEXT(C4108,"yyyy")&amp;"-"&amp;"Q"&amp;LOOKUP(MONTH(C4108),{1,4,7,10},{1,2,3,4})</f>
        <v>2017-Q4</v>
      </c>
      <c r="C4108" s="19">
        <v>43070</v>
      </c>
      <c r="D4108" s="7">
        <f>YEAR(DATE(YEAR(lex_jul_2014[[#This Row],[Date]]),MONTH(lex_jul_2014[[#This Row],[Date]])+6,1))</f>
        <v>2018</v>
      </c>
      <c r="E4108" t="str">
        <f>TEXT(lex_jul_2014[[#This Row],[Date]],"YYYY")</f>
        <v>2017</v>
      </c>
      <c r="F4108" s="39" t="str">
        <f>TEXT(lex_jul_2014[[#This Row],[Date]],"MMM")</f>
        <v>Dec</v>
      </c>
      <c r="G4108" s="7" t="str">
        <f>VLOOKUP(K4108,[1]LibPAS_data!$A$2:$C$600,3,FALSE)</f>
        <v>Maricopa</v>
      </c>
      <c r="H4108" s="39">
        <v>5355</v>
      </c>
      <c r="I4108" s="39" t="s">
        <v>108</v>
      </c>
      <c r="J4108" s="28" t="str">
        <f>VLOOKUP(K4108,[1]LibPAS_data!$A$2:$C$601,2,FALSE)</f>
        <v>Tempe Public Library</v>
      </c>
      <c r="K4108" s="14" t="s">
        <v>270</v>
      </c>
      <c r="M4108" s="39" t="s">
        <v>266</v>
      </c>
      <c r="N4108" s="39"/>
      <c r="O4108" s="39"/>
      <c r="P4108" s="39">
        <v>6</v>
      </c>
      <c r="Q4108" s="39">
        <v>2</v>
      </c>
      <c r="R4108" s="39">
        <v>52</v>
      </c>
      <c r="S4108" s="39">
        <v>1</v>
      </c>
      <c r="T4108" s="39">
        <v>4</v>
      </c>
      <c r="U4108" s="39">
        <v>0</v>
      </c>
      <c r="V4108" s="39">
        <v>0</v>
      </c>
    </row>
    <row r="4109" spans="1:22" x14ac:dyDescent="0.3">
      <c r="A4109" s="22">
        <f>VLOOKUP(lex_jul_2014[[#This Row],[Locationid]],[1]LibPAS_data!$A$2:$D$264,4,FALSE)</f>
        <v>9301</v>
      </c>
      <c r="B4109" s="10" t="str">
        <f>TEXT(C4109,"yyyy")&amp;"-"&amp;"Q"&amp;LOOKUP(MONTH(C4109),{1,4,7,10},{1,2,3,4})</f>
        <v>2017-Q4</v>
      </c>
      <c r="C4109" s="19">
        <v>43070</v>
      </c>
      <c r="D4109" s="7">
        <f>YEAR(DATE(YEAR(lex_jul_2014[[#This Row],[Date]]),MONTH(lex_jul_2014[[#This Row],[Date]])+6,1))</f>
        <v>2018</v>
      </c>
      <c r="E4109" t="str">
        <f>TEXT(lex_jul_2014[[#This Row],[Date]],"YYYY")</f>
        <v>2017</v>
      </c>
      <c r="F4109" s="39" t="str">
        <f>TEXT(lex_jul_2014[[#This Row],[Date]],"MMM")</f>
        <v>Dec</v>
      </c>
      <c r="G4109" s="7" t="str">
        <f>VLOOKUP(K4109,[1]LibPAS_data!$A$2:$C$600,3,FALSE)</f>
        <v>Yavapai</v>
      </c>
      <c r="H4109" s="39">
        <v>12675</v>
      </c>
      <c r="I4109" s="39" t="s">
        <v>40</v>
      </c>
      <c r="J4109" s="28" t="str">
        <f>VLOOKUP(K4109,[1]LibPAS_data!$A$2:$C$601,2,FALSE)</f>
        <v>Yavapai County Library District</v>
      </c>
      <c r="K4109" s="11" t="s">
        <v>259</v>
      </c>
      <c r="M4109" s="39" t="s">
        <v>266</v>
      </c>
      <c r="N4109" s="39"/>
      <c r="O4109" s="39"/>
      <c r="P4109" s="39">
        <v>6</v>
      </c>
      <c r="Q4109" s="39">
        <v>1</v>
      </c>
      <c r="R4109" s="39">
        <v>62</v>
      </c>
      <c r="S4109" s="39">
        <v>5</v>
      </c>
      <c r="T4109" s="39">
        <v>0</v>
      </c>
      <c r="U4109" s="39">
        <v>3</v>
      </c>
      <c r="V4109" s="39">
        <v>1</v>
      </c>
    </row>
    <row r="4110" spans="1:22" x14ac:dyDescent="0.3">
      <c r="A4110" s="22">
        <f>VLOOKUP(lex_jul_2014[[#This Row],[Locationid]],[1]LibPAS_data!$A$2:$D$264,4,FALSE)</f>
        <v>11980</v>
      </c>
      <c r="B4110" s="10" t="str">
        <f>TEXT(C4110,"yyyy")&amp;"-"&amp;"Q"&amp;LOOKUP(MONTH(C4110),{1,4,7,10},{1,2,3,4})</f>
        <v>2017-Q4</v>
      </c>
      <c r="C4110" s="19">
        <v>43070</v>
      </c>
      <c r="D4110" s="7">
        <f>YEAR(DATE(YEAR(lex_jul_2014[[#This Row],[Date]]),MONTH(lex_jul_2014[[#This Row],[Date]])+6,1))</f>
        <v>2018</v>
      </c>
      <c r="E4110" t="str">
        <f>TEXT(lex_jul_2014[[#This Row],[Date]],"YYYY")</f>
        <v>2017</v>
      </c>
      <c r="F4110" s="39" t="str">
        <f>TEXT(lex_jul_2014[[#This Row],[Date]],"MMM")</f>
        <v>Dec</v>
      </c>
      <c r="G4110" s="7" t="str">
        <f>VLOOKUP(K4110,[1]LibPAS_data!$A$2:$C$600,3,FALSE)</f>
        <v>Graham</v>
      </c>
      <c r="H4110" s="39">
        <v>5102</v>
      </c>
      <c r="I4110" s="39" t="s">
        <v>63</v>
      </c>
      <c r="J4110" s="28" t="str">
        <f>VLOOKUP(K4110,[1]LibPAS_data!$A$2:$C$601,2,FALSE)</f>
        <v>Safford City - Graham County Library</v>
      </c>
      <c r="K4110" s="13" t="s">
        <v>233</v>
      </c>
      <c r="M4110" s="39" t="s">
        <v>266</v>
      </c>
      <c r="N4110" s="39"/>
      <c r="O4110" s="39"/>
      <c r="P4110" s="39">
        <v>23</v>
      </c>
      <c r="Q4110" s="39">
        <v>4</v>
      </c>
      <c r="R4110" s="39">
        <v>103</v>
      </c>
      <c r="S4110" s="39">
        <v>3</v>
      </c>
      <c r="T4110" s="39">
        <v>4</v>
      </c>
      <c r="U4110" s="39">
        <v>2</v>
      </c>
      <c r="V4110" s="39">
        <v>7</v>
      </c>
    </row>
    <row r="4111" spans="1:22" x14ac:dyDescent="0.3">
      <c r="A4111" s="27">
        <f>VLOOKUP(lex_jul_2014[[#This Row],[Locationid]],[1]LibPAS_data!$A$2:$D$264,4,FALSE)</f>
        <v>10834</v>
      </c>
      <c r="B4111" s="10" t="str">
        <f>TEXT(C4111,"yyyy")&amp;"-"&amp;"Q"&amp;LOOKUP(MONTH(C4111),{1,4,7,10},{1,2,3,4})</f>
        <v>2017-Q4</v>
      </c>
      <c r="C4111" s="19">
        <v>43070</v>
      </c>
      <c r="D4111" s="7">
        <f>YEAR(DATE(YEAR(lex_jul_2014[[#This Row],[Date]]),MONTH(lex_jul_2014[[#This Row],[Date]])+6,1))</f>
        <v>2018</v>
      </c>
      <c r="E4111" s="2" t="str">
        <f>TEXT(lex_jul_2014[[#This Row],[Date]],"YYYY")</f>
        <v>2017</v>
      </c>
      <c r="F4111" s="39" t="str">
        <f>TEXT(lex_jul_2014[[#This Row],[Date]],"MMM")</f>
        <v>Dec</v>
      </c>
      <c r="G4111" s="28" t="str">
        <f>VLOOKUP(K4111,[1]LibPAS_data!$A$2:$C$600,3,FALSE)</f>
        <v>La Paz</v>
      </c>
      <c r="H4111" s="2">
        <v>14472</v>
      </c>
      <c r="I4111" s="2" t="s">
        <v>301</v>
      </c>
      <c r="J4111" s="28" t="str">
        <f>VLOOKUP(K4111,[1]LibPAS_data!$A$2:$C$601,2,FALSE)</f>
        <v>Parker Public Library</v>
      </c>
      <c r="K4111" s="2" t="s">
        <v>300</v>
      </c>
      <c r="L4111" s="2"/>
      <c r="M4111" s="39" t="s">
        <v>266</v>
      </c>
      <c r="N4111" s="2"/>
      <c r="O4111" s="2"/>
      <c r="P4111" s="2">
        <v>1</v>
      </c>
      <c r="Q4111" s="2">
        <v>0</v>
      </c>
      <c r="R4111" s="2">
        <v>1</v>
      </c>
      <c r="S4111" s="2">
        <v>0</v>
      </c>
      <c r="T4111" s="2">
        <v>0</v>
      </c>
      <c r="U4111" s="2">
        <v>0</v>
      </c>
      <c r="V4111" s="2">
        <v>0</v>
      </c>
    </row>
  </sheetData>
  <conditionalFormatting sqref="K842">
    <cfRule type="duplicateValues" dxfId="1697" priority="2017"/>
  </conditionalFormatting>
  <conditionalFormatting sqref="K842">
    <cfRule type="duplicateValues" dxfId="1696" priority="2016"/>
  </conditionalFormatting>
  <conditionalFormatting sqref="K851">
    <cfRule type="duplicateValues" dxfId="1695" priority="2015"/>
  </conditionalFormatting>
  <conditionalFormatting sqref="K851">
    <cfRule type="duplicateValues" dxfId="1694" priority="2014"/>
  </conditionalFormatting>
  <conditionalFormatting sqref="K913">
    <cfRule type="duplicateValues" dxfId="1693" priority="2011"/>
  </conditionalFormatting>
  <conditionalFormatting sqref="K913">
    <cfRule type="duplicateValues" dxfId="1692" priority="2010"/>
  </conditionalFormatting>
  <conditionalFormatting sqref="K914">
    <cfRule type="duplicateValues" dxfId="1691" priority="2009"/>
  </conditionalFormatting>
  <conditionalFormatting sqref="K914">
    <cfRule type="duplicateValues" dxfId="1690" priority="2008"/>
  </conditionalFormatting>
  <conditionalFormatting sqref="K904">
    <cfRule type="duplicateValues" dxfId="1689" priority="2007"/>
  </conditionalFormatting>
  <conditionalFormatting sqref="K904">
    <cfRule type="duplicateValues" dxfId="1688" priority="2006"/>
  </conditionalFormatting>
  <conditionalFormatting sqref="K34">
    <cfRule type="duplicateValues" dxfId="1687" priority="2005"/>
  </conditionalFormatting>
  <conditionalFormatting sqref="K34">
    <cfRule type="duplicateValues" dxfId="1686" priority="2004"/>
  </conditionalFormatting>
  <conditionalFormatting sqref="K152">
    <cfRule type="duplicateValues" dxfId="1685" priority="2003"/>
  </conditionalFormatting>
  <conditionalFormatting sqref="K152">
    <cfRule type="duplicateValues" dxfId="1684" priority="2002"/>
  </conditionalFormatting>
  <conditionalFormatting sqref="K270">
    <cfRule type="duplicateValues" dxfId="1683" priority="2001"/>
  </conditionalFormatting>
  <conditionalFormatting sqref="K270">
    <cfRule type="duplicateValues" dxfId="1682" priority="2000"/>
  </conditionalFormatting>
  <conditionalFormatting sqref="K388">
    <cfRule type="duplicateValues" dxfId="1681" priority="1999"/>
  </conditionalFormatting>
  <conditionalFormatting sqref="K388">
    <cfRule type="duplicateValues" dxfId="1680" priority="1998"/>
  </conditionalFormatting>
  <conditionalFormatting sqref="K506">
    <cfRule type="duplicateValues" dxfId="1679" priority="1997"/>
  </conditionalFormatting>
  <conditionalFormatting sqref="K506">
    <cfRule type="duplicateValues" dxfId="1678" priority="1996"/>
  </conditionalFormatting>
  <conditionalFormatting sqref="K624">
    <cfRule type="duplicateValues" dxfId="1677" priority="1995"/>
  </conditionalFormatting>
  <conditionalFormatting sqref="K624">
    <cfRule type="duplicateValues" dxfId="1676" priority="1994"/>
  </conditionalFormatting>
  <conditionalFormatting sqref="K742">
    <cfRule type="duplicateValues" dxfId="1675" priority="1993"/>
  </conditionalFormatting>
  <conditionalFormatting sqref="K742">
    <cfRule type="duplicateValues" dxfId="1674" priority="1992"/>
  </conditionalFormatting>
  <conditionalFormatting sqref="K922">
    <cfRule type="duplicateValues" dxfId="1673" priority="1991"/>
  </conditionalFormatting>
  <conditionalFormatting sqref="K922">
    <cfRule type="duplicateValues" dxfId="1672" priority="1990"/>
  </conditionalFormatting>
  <conditionalFormatting sqref="K938">
    <cfRule type="duplicateValues" dxfId="1671" priority="1989"/>
  </conditionalFormatting>
  <conditionalFormatting sqref="K938">
    <cfRule type="duplicateValues" dxfId="1670" priority="1988"/>
  </conditionalFormatting>
  <conditionalFormatting sqref="K947">
    <cfRule type="duplicateValues" dxfId="1669" priority="1987"/>
  </conditionalFormatting>
  <conditionalFormatting sqref="K947">
    <cfRule type="duplicateValues" dxfId="1668" priority="1986"/>
  </conditionalFormatting>
  <conditionalFormatting sqref="K963">
    <cfRule type="duplicateValues" dxfId="1667" priority="1985"/>
  </conditionalFormatting>
  <conditionalFormatting sqref="K963">
    <cfRule type="duplicateValues" dxfId="1666" priority="1984"/>
  </conditionalFormatting>
  <conditionalFormatting sqref="K968">
    <cfRule type="duplicateValues" dxfId="1665" priority="1983"/>
  </conditionalFormatting>
  <conditionalFormatting sqref="K968">
    <cfRule type="duplicateValues" dxfId="1664" priority="1982"/>
  </conditionalFormatting>
  <conditionalFormatting sqref="K1033">
    <cfRule type="duplicateValues" dxfId="1663" priority="1981"/>
  </conditionalFormatting>
  <conditionalFormatting sqref="K1033">
    <cfRule type="duplicateValues" dxfId="1662" priority="1980"/>
  </conditionalFormatting>
  <conditionalFormatting sqref="K1034">
    <cfRule type="duplicateValues" dxfId="1661" priority="1979"/>
  </conditionalFormatting>
  <conditionalFormatting sqref="K1034">
    <cfRule type="duplicateValues" dxfId="1660" priority="1978"/>
  </conditionalFormatting>
  <conditionalFormatting sqref="K1025">
    <cfRule type="duplicateValues" dxfId="1659" priority="1977"/>
  </conditionalFormatting>
  <conditionalFormatting sqref="K1025">
    <cfRule type="duplicateValues" dxfId="1658" priority="1976"/>
  </conditionalFormatting>
  <conditionalFormatting sqref="K1043">
    <cfRule type="duplicateValues" dxfId="1657" priority="1975"/>
  </conditionalFormatting>
  <conditionalFormatting sqref="K1043">
    <cfRule type="duplicateValues" dxfId="1656" priority="1974"/>
  </conditionalFormatting>
  <conditionalFormatting sqref="K1059">
    <cfRule type="duplicateValues" dxfId="1655" priority="1973"/>
  </conditionalFormatting>
  <conditionalFormatting sqref="K1059">
    <cfRule type="duplicateValues" dxfId="1654" priority="1972"/>
  </conditionalFormatting>
  <conditionalFormatting sqref="K1070">
    <cfRule type="duplicateValues" dxfId="1653" priority="1971"/>
  </conditionalFormatting>
  <conditionalFormatting sqref="K1070">
    <cfRule type="duplicateValues" dxfId="1652" priority="1970"/>
  </conditionalFormatting>
  <conditionalFormatting sqref="K1069">
    <cfRule type="duplicateValues" dxfId="1651" priority="1969"/>
  </conditionalFormatting>
  <conditionalFormatting sqref="K1069">
    <cfRule type="duplicateValues" dxfId="1650" priority="1968"/>
  </conditionalFormatting>
  <conditionalFormatting sqref="K1062">
    <cfRule type="duplicateValues" dxfId="1649" priority="1967"/>
  </conditionalFormatting>
  <conditionalFormatting sqref="K1062">
    <cfRule type="duplicateValues" dxfId="1648" priority="1966"/>
  </conditionalFormatting>
  <conditionalFormatting sqref="K972">
    <cfRule type="duplicateValues" dxfId="1647" priority="1965"/>
  </conditionalFormatting>
  <conditionalFormatting sqref="K972">
    <cfRule type="duplicateValues" dxfId="1646" priority="1964"/>
  </conditionalFormatting>
  <conditionalFormatting sqref="K969">
    <cfRule type="duplicateValues" dxfId="1645" priority="1963"/>
  </conditionalFormatting>
  <conditionalFormatting sqref="K969">
    <cfRule type="duplicateValues" dxfId="1644" priority="1962"/>
  </conditionalFormatting>
  <conditionalFormatting sqref="K1090">
    <cfRule type="duplicateValues" dxfId="1643" priority="1959"/>
  </conditionalFormatting>
  <conditionalFormatting sqref="K1090">
    <cfRule type="duplicateValues" dxfId="1642" priority="1958"/>
  </conditionalFormatting>
  <conditionalFormatting sqref="K1155">
    <cfRule type="duplicateValues" dxfId="1641" priority="1957"/>
  </conditionalFormatting>
  <conditionalFormatting sqref="K1155">
    <cfRule type="duplicateValues" dxfId="1640" priority="1956"/>
  </conditionalFormatting>
  <conditionalFormatting sqref="K1156">
    <cfRule type="duplicateValues" dxfId="1639" priority="1955"/>
  </conditionalFormatting>
  <conditionalFormatting sqref="K1156">
    <cfRule type="duplicateValues" dxfId="1638" priority="1954"/>
  </conditionalFormatting>
  <conditionalFormatting sqref="K1147">
    <cfRule type="duplicateValues" dxfId="1637" priority="1953"/>
  </conditionalFormatting>
  <conditionalFormatting sqref="K1147">
    <cfRule type="duplicateValues" dxfId="1636" priority="1952"/>
  </conditionalFormatting>
  <conditionalFormatting sqref="K1165">
    <cfRule type="duplicateValues" dxfId="1635" priority="1951"/>
  </conditionalFormatting>
  <conditionalFormatting sqref="K1165">
    <cfRule type="duplicateValues" dxfId="1634" priority="1950"/>
  </conditionalFormatting>
  <conditionalFormatting sqref="K1181">
    <cfRule type="duplicateValues" dxfId="1633" priority="1949"/>
  </conditionalFormatting>
  <conditionalFormatting sqref="K1181">
    <cfRule type="duplicateValues" dxfId="1632" priority="1948"/>
  </conditionalFormatting>
  <conditionalFormatting sqref="K1192">
    <cfRule type="duplicateValues" dxfId="1631" priority="1947"/>
  </conditionalFormatting>
  <conditionalFormatting sqref="K1192">
    <cfRule type="duplicateValues" dxfId="1630" priority="1946"/>
  </conditionalFormatting>
  <conditionalFormatting sqref="K1191">
    <cfRule type="duplicateValues" dxfId="1629" priority="1945"/>
  </conditionalFormatting>
  <conditionalFormatting sqref="K1191">
    <cfRule type="duplicateValues" dxfId="1628" priority="1944"/>
  </conditionalFormatting>
  <conditionalFormatting sqref="K1184">
    <cfRule type="duplicateValues" dxfId="1627" priority="1943"/>
  </conditionalFormatting>
  <conditionalFormatting sqref="K1184">
    <cfRule type="duplicateValues" dxfId="1626" priority="1942"/>
  </conditionalFormatting>
  <conditionalFormatting sqref="K1094">
    <cfRule type="duplicateValues" dxfId="1625" priority="1941"/>
  </conditionalFormatting>
  <conditionalFormatting sqref="K1094">
    <cfRule type="duplicateValues" dxfId="1624" priority="1940"/>
  </conditionalFormatting>
  <conditionalFormatting sqref="K1091">
    <cfRule type="duplicateValues" dxfId="1623" priority="1939"/>
  </conditionalFormatting>
  <conditionalFormatting sqref="K1091">
    <cfRule type="duplicateValues" dxfId="1622" priority="1938"/>
  </conditionalFormatting>
  <conditionalFormatting sqref="L1202">
    <cfRule type="duplicateValues" dxfId="1621" priority="1931"/>
  </conditionalFormatting>
  <conditionalFormatting sqref="L1202">
    <cfRule type="duplicateValues" dxfId="1620" priority="1930"/>
  </conditionalFormatting>
  <conditionalFormatting sqref="K1193">
    <cfRule type="duplicateValues" dxfId="1619" priority="1925"/>
  </conditionalFormatting>
  <conditionalFormatting sqref="K1193">
    <cfRule type="duplicateValues" dxfId="1618" priority="1924"/>
  </conditionalFormatting>
  <conditionalFormatting sqref="L1208">
    <cfRule type="duplicateValues" dxfId="1617" priority="1921"/>
  </conditionalFormatting>
  <conditionalFormatting sqref="L1208">
    <cfRule type="duplicateValues" dxfId="1616" priority="1920"/>
  </conditionalFormatting>
  <conditionalFormatting sqref="L1197">
    <cfRule type="duplicateValues" dxfId="1615" priority="1917"/>
  </conditionalFormatting>
  <conditionalFormatting sqref="L1197">
    <cfRule type="duplicateValues" dxfId="1614" priority="1916"/>
  </conditionalFormatting>
  <conditionalFormatting sqref="K1266:K1273">
    <cfRule type="duplicateValues" dxfId="1613" priority="1913"/>
  </conditionalFormatting>
  <conditionalFormatting sqref="K1316 K1230:K1250 K1253:K1264 K1290 K1266:K1284 K1292:K1294 K1309:K1314">
    <cfRule type="duplicateValues" dxfId="1612" priority="1914"/>
  </conditionalFormatting>
  <conditionalFormatting sqref="K1230:K1250 K1316 K1253:K1284 K1290 K1292:K1294 K1309:K1314">
    <cfRule type="duplicateValues" dxfId="1611" priority="1915"/>
  </conditionalFormatting>
  <conditionalFormatting sqref="K1287">
    <cfRule type="duplicateValues" dxfId="1610" priority="1912"/>
  </conditionalFormatting>
  <conditionalFormatting sqref="K1287">
    <cfRule type="duplicateValues" dxfId="1609" priority="1911"/>
  </conditionalFormatting>
  <conditionalFormatting sqref="K1287">
    <cfRule type="duplicateValues" dxfId="1608" priority="1910"/>
  </conditionalFormatting>
  <conditionalFormatting sqref="K1286">
    <cfRule type="duplicateValues" dxfId="1607" priority="1909"/>
  </conditionalFormatting>
  <conditionalFormatting sqref="K1286">
    <cfRule type="duplicateValues" dxfId="1606" priority="1908"/>
  </conditionalFormatting>
  <conditionalFormatting sqref="K1286">
    <cfRule type="duplicateValues" dxfId="1605" priority="1907"/>
  </conditionalFormatting>
  <conditionalFormatting sqref="K1285">
    <cfRule type="duplicateValues" dxfId="1604" priority="1906"/>
  </conditionalFormatting>
  <conditionalFormatting sqref="K1285">
    <cfRule type="duplicateValues" dxfId="1603" priority="1905"/>
  </conditionalFormatting>
  <conditionalFormatting sqref="K1285">
    <cfRule type="duplicateValues" dxfId="1602" priority="1904"/>
  </conditionalFormatting>
  <conditionalFormatting sqref="K1288">
    <cfRule type="duplicateValues" dxfId="1601" priority="1903"/>
  </conditionalFormatting>
  <conditionalFormatting sqref="K1288">
    <cfRule type="duplicateValues" dxfId="1600" priority="1902"/>
  </conditionalFormatting>
  <conditionalFormatting sqref="K1288">
    <cfRule type="duplicateValues" dxfId="1599" priority="1901"/>
  </conditionalFormatting>
  <conditionalFormatting sqref="K1289">
    <cfRule type="duplicateValues" dxfId="1598" priority="1900"/>
  </conditionalFormatting>
  <conditionalFormatting sqref="K1289">
    <cfRule type="duplicateValues" dxfId="1597" priority="1899"/>
  </conditionalFormatting>
  <conditionalFormatting sqref="K1289">
    <cfRule type="duplicateValues" dxfId="1596" priority="1898"/>
  </conditionalFormatting>
  <conditionalFormatting sqref="K1291">
    <cfRule type="duplicateValues" dxfId="1595" priority="1897"/>
  </conditionalFormatting>
  <conditionalFormatting sqref="K1291">
    <cfRule type="duplicateValues" dxfId="1594" priority="1896"/>
  </conditionalFormatting>
  <conditionalFormatting sqref="K1291">
    <cfRule type="duplicateValues" dxfId="1593" priority="1895"/>
  </conditionalFormatting>
  <conditionalFormatting sqref="K1295">
    <cfRule type="duplicateValues" dxfId="1592" priority="1894"/>
  </conditionalFormatting>
  <conditionalFormatting sqref="K1295">
    <cfRule type="duplicateValues" dxfId="1591" priority="1893"/>
  </conditionalFormatting>
  <conditionalFormatting sqref="K1295">
    <cfRule type="duplicateValues" dxfId="1590" priority="1892"/>
  </conditionalFormatting>
  <conditionalFormatting sqref="K1296">
    <cfRule type="duplicateValues" dxfId="1589" priority="1891"/>
  </conditionalFormatting>
  <conditionalFormatting sqref="K1296">
    <cfRule type="duplicateValues" dxfId="1588" priority="1890"/>
  </conditionalFormatting>
  <conditionalFormatting sqref="K1296">
    <cfRule type="duplicateValues" dxfId="1587" priority="1889"/>
  </conditionalFormatting>
  <conditionalFormatting sqref="K1297">
    <cfRule type="duplicateValues" dxfId="1586" priority="1888"/>
  </conditionalFormatting>
  <conditionalFormatting sqref="K1297">
    <cfRule type="duplicateValues" dxfId="1585" priority="1887"/>
  </conditionalFormatting>
  <conditionalFormatting sqref="K1297">
    <cfRule type="duplicateValues" dxfId="1584" priority="1886"/>
  </conditionalFormatting>
  <conditionalFormatting sqref="K1298">
    <cfRule type="duplicateValues" dxfId="1583" priority="1885"/>
  </conditionalFormatting>
  <conditionalFormatting sqref="K1298">
    <cfRule type="duplicateValues" dxfId="1582" priority="1884"/>
  </conditionalFormatting>
  <conditionalFormatting sqref="K1298">
    <cfRule type="duplicateValues" dxfId="1581" priority="1883"/>
  </conditionalFormatting>
  <conditionalFormatting sqref="K1299">
    <cfRule type="duplicateValues" dxfId="1580" priority="1882"/>
  </conditionalFormatting>
  <conditionalFormatting sqref="K1299">
    <cfRule type="duplicateValues" dxfId="1579" priority="1881"/>
  </conditionalFormatting>
  <conditionalFormatting sqref="K1299">
    <cfRule type="duplicateValues" dxfId="1578" priority="1880"/>
  </conditionalFormatting>
  <conditionalFormatting sqref="K1300">
    <cfRule type="duplicateValues" dxfId="1577" priority="1879"/>
  </conditionalFormatting>
  <conditionalFormatting sqref="K1300">
    <cfRule type="duplicateValues" dxfId="1576" priority="1878"/>
  </conditionalFormatting>
  <conditionalFormatting sqref="K1300">
    <cfRule type="duplicateValues" dxfId="1575" priority="1877"/>
  </conditionalFormatting>
  <conditionalFormatting sqref="K1301">
    <cfRule type="duplicateValues" dxfId="1574" priority="1876"/>
  </conditionalFormatting>
  <conditionalFormatting sqref="K1301">
    <cfRule type="duplicateValues" dxfId="1573" priority="1875"/>
  </conditionalFormatting>
  <conditionalFormatting sqref="K1301">
    <cfRule type="duplicateValues" dxfId="1572" priority="1874"/>
  </conditionalFormatting>
  <conditionalFormatting sqref="K1302">
    <cfRule type="duplicateValues" dxfId="1571" priority="1873"/>
  </conditionalFormatting>
  <conditionalFormatting sqref="K1302">
    <cfRule type="duplicateValues" dxfId="1570" priority="1872"/>
  </conditionalFormatting>
  <conditionalFormatting sqref="K1302">
    <cfRule type="duplicateValues" dxfId="1569" priority="1871"/>
  </conditionalFormatting>
  <conditionalFormatting sqref="K1303">
    <cfRule type="duplicateValues" dxfId="1568" priority="1870"/>
  </conditionalFormatting>
  <conditionalFormatting sqref="K1303">
    <cfRule type="duplicateValues" dxfId="1567" priority="1869"/>
  </conditionalFormatting>
  <conditionalFormatting sqref="K1303">
    <cfRule type="duplicateValues" dxfId="1566" priority="1868"/>
  </conditionalFormatting>
  <conditionalFormatting sqref="K1305">
    <cfRule type="duplicateValues" dxfId="1565" priority="1866"/>
  </conditionalFormatting>
  <conditionalFormatting sqref="K1305">
    <cfRule type="duplicateValues" dxfId="1564" priority="1867"/>
  </conditionalFormatting>
  <conditionalFormatting sqref="K1304">
    <cfRule type="duplicateValues" dxfId="1563" priority="1864"/>
  </conditionalFormatting>
  <conditionalFormatting sqref="K1304">
    <cfRule type="duplicateValues" dxfId="1562" priority="1865"/>
  </conditionalFormatting>
  <conditionalFormatting sqref="K1306">
    <cfRule type="duplicateValues" dxfId="1561" priority="1862"/>
  </conditionalFormatting>
  <conditionalFormatting sqref="K1306">
    <cfRule type="duplicateValues" dxfId="1560" priority="1863"/>
  </conditionalFormatting>
  <conditionalFormatting sqref="K1307:K1308">
    <cfRule type="duplicateValues" dxfId="1559" priority="1860"/>
  </conditionalFormatting>
  <conditionalFormatting sqref="K1307:K1308">
    <cfRule type="duplicateValues" dxfId="1558" priority="1861"/>
  </conditionalFormatting>
  <conditionalFormatting sqref="K1251">
    <cfRule type="duplicateValues" dxfId="1557" priority="1859"/>
  </conditionalFormatting>
  <conditionalFormatting sqref="K1251">
    <cfRule type="duplicateValues" dxfId="1556" priority="1858"/>
  </conditionalFormatting>
  <conditionalFormatting sqref="K1251">
    <cfRule type="duplicateValues" dxfId="1555" priority="1857"/>
  </conditionalFormatting>
  <conditionalFormatting sqref="K1252">
    <cfRule type="duplicateValues" dxfId="1554" priority="1856"/>
  </conditionalFormatting>
  <conditionalFormatting sqref="K1252">
    <cfRule type="duplicateValues" dxfId="1553" priority="1855"/>
  </conditionalFormatting>
  <conditionalFormatting sqref="K1252">
    <cfRule type="duplicateValues" dxfId="1552" priority="1854"/>
  </conditionalFormatting>
  <conditionalFormatting sqref="K1315">
    <cfRule type="duplicateValues" dxfId="1551" priority="1853"/>
  </conditionalFormatting>
  <conditionalFormatting sqref="K1315">
    <cfRule type="duplicateValues" dxfId="1550" priority="1852"/>
  </conditionalFormatting>
  <conditionalFormatting sqref="K1315">
    <cfRule type="duplicateValues" dxfId="1549" priority="1851"/>
  </conditionalFormatting>
  <conditionalFormatting sqref="K1317">
    <cfRule type="duplicateValues" dxfId="1548" priority="1850"/>
  </conditionalFormatting>
  <conditionalFormatting sqref="K1317">
    <cfRule type="duplicateValues" dxfId="1547" priority="1849"/>
  </conditionalFormatting>
  <conditionalFormatting sqref="K1317">
    <cfRule type="duplicateValues" dxfId="1546" priority="1848"/>
  </conditionalFormatting>
  <conditionalFormatting sqref="K1318:K1319">
    <cfRule type="duplicateValues" dxfId="1545" priority="1847"/>
  </conditionalFormatting>
  <conditionalFormatting sqref="K1318:K1319">
    <cfRule type="duplicateValues" dxfId="1544" priority="1846"/>
  </conditionalFormatting>
  <conditionalFormatting sqref="K1318:K1319">
    <cfRule type="duplicateValues" dxfId="1543" priority="1845"/>
  </conditionalFormatting>
  <conditionalFormatting sqref="K1320">
    <cfRule type="duplicateValues" dxfId="1542" priority="1844"/>
  </conditionalFormatting>
  <conditionalFormatting sqref="K1320">
    <cfRule type="duplicateValues" dxfId="1541" priority="1843"/>
  </conditionalFormatting>
  <conditionalFormatting sqref="K1320">
    <cfRule type="duplicateValues" dxfId="1540" priority="1842"/>
  </conditionalFormatting>
  <conditionalFormatting sqref="K1321">
    <cfRule type="duplicateValues" dxfId="1539" priority="1841"/>
  </conditionalFormatting>
  <conditionalFormatting sqref="K1321">
    <cfRule type="duplicateValues" dxfId="1538" priority="1840"/>
  </conditionalFormatting>
  <conditionalFormatting sqref="K1321">
    <cfRule type="duplicateValues" dxfId="1537" priority="1839"/>
  </conditionalFormatting>
  <conditionalFormatting sqref="K1322">
    <cfRule type="duplicateValues" dxfId="1536" priority="1838"/>
  </conditionalFormatting>
  <conditionalFormatting sqref="K1322">
    <cfRule type="duplicateValues" dxfId="1535" priority="1837"/>
  </conditionalFormatting>
  <conditionalFormatting sqref="K1322">
    <cfRule type="duplicateValues" dxfId="1534" priority="1836"/>
  </conditionalFormatting>
  <conditionalFormatting sqref="K1323:K1324">
    <cfRule type="duplicateValues" dxfId="1533" priority="1835"/>
  </conditionalFormatting>
  <conditionalFormatting sqref="K1323:K1324">
    <cfRule type="duplicateValues" dxfId="1532" priority="1834"/>
  </conditionalFormatting>
  <conditionalFormatting sqref="K1323:K1324">
    <cfRule type="duplicateValues" dxfId="1531" priority="1833"/>
  </conditionalFormatting>
  <conditionalFormatting sqref="K1325:K1326">
    <cfRule type="duplicateValues" dxfId="1530" priority="1832"/>
  </conditionalFormatting>
  <conditionalFormatting sqref="K1325:K1326">
    <cfRule type="duplicateValues" dxfId="1529" priority="1831"/>
  </conditionalFormatting>
  <conditionalFormatting sqref="K1325:K1326">
    <cfRule type="duplicateValues" dxfId="1528" priority="1830"/>
  </conditionalFormatting>
  <conditionalFormatting sqref="K1327:K1328">
    <cfRule type="duplicateValues" dxfId="1527" priority="1829"/>
  </conditionalFormatting>
  <conditionalFormatting sqref="K1327:K1328">
    <cfRule type="duplicateValues" dxfId="1526" priority="1828"/>
  </conditionalFormatting>
  <conditionalFormatting sqref="K1327:K1328">
    <cfRule type="duplicateValues" dxfId="1525" priority="1827"/>
  </conditionalFormatting>
  <conditionalFormatting sqref="K1329:K1330">
    <cfRule type="duplicateValues" dxfId="1524" priority="1826"/>
  </conditionalFormatting>
  <conditionalFormatting sqref="K1329:K1330">
    <cfRule type="duplicateValues" dxfId="1523" priority="1825"/>
  </conditionalFormatting>
  <conditionalFormatting sqref="K1329:K1330">
    <cfRule type="duplicateValues" dxfId="1522" priority="1824"/>
  </conditionalFormatting>
  <conditionalFormatting sqref="K1331:K1332">
    <cfRule type="duplicateValues" dxfId="1521" priority="1823"/>
  </conditionalFormatting>
  <conditionalFormatting sqref="K1331:K1332">
    <cfRule type="duplicateValues" dxfId="1520" priority="1822"/>
  </conditionalFormatting>
  <conditionalFormatting sqref="K1331:K1332">
    <cfRule type="duplicateValues" dxfId="1519" priority="1821"/>
  </conditionalFormatting>
  <conditionalFormatting sqref="K1333">
    <cfRule type="duplicateValues" dxfId="1518" priority="1820"/>
  </conditionalFormatting>
  <conditionalFormatting sqref="K1333">
    <cfRule type="duplicateValues" dxfId="1517" priority="1819"/>
  </conditionalFormatting>
  <conditionalFormatting sqref="K1333">
    <cfRule type="duplicateValues" dxfId="1516" priority="1818"/>
  </conditionalFormatting>
  <conditionalFormatting sqref="K1334">
    <cfRule type="duplicateValues" dxfId="1515" priority="1817"/>
  </conditionalFormatting>
  <conditionalFormatting sqref="K1334">
    <cfRule type="duplicateValues" dxfId="1514" priority="1816"/>
  </conditionalFormatting>
  <conditionalFormatting sqref="K1334">
    <cfRule type="duplicateValues" dxfId="1513" priority="1815"/>
  </conditionalFormatting>
  <conditionalFormatting sqref="K1335">
    <cfRule type="duplicateValues" dxfId="1512" priority="1814"/>
  </conditionalFormatting>
  <conditionalFormatting sqref="K1335">
    <cfRule type="duplicateValues" dxfId="1511" priority="1813"/>
  </conditionalFormatting>
  <conditionalFormatting sqref="K1335">
    <cfRule type="duplicateValues" dxfId="1510" priority="1812"/>
  </conditionalFormatting>
  <conditionalFormatting sqref="K1336:K1337">
    <cfRule type="duplicateValues" dxfId="1509" priority="1811"/>
  </conditionalFormatting>
  <conditionalFormatting sqref="K1336:K1337">
    <cfRule type="duplicateValues" dxfId="1508" priority="1810"/>
  </conditionalFormatting>
  <conditionalFormatting sqref="K1336:K1337">
    <cfRule type="duplicateValues" dxfId="1507" priority="1809"/>
  </conditionalFormatting>
  <conditionalFormatting sqref="K1338:K1339">
    <cfRule type="duplicateValues" dxfId="1506" priority="1808"/>
  </conditionalFormatting>
  <conditionalFormatting sqref="K1338:K1339">
    <cfRule type="duplicateValues" dxfId="1505" priority="1807"/>
  </conditionalFormatting>
  <conditionalFormatting sqref="K1338:K1339">
    <cfRule type="duplicateValues" dxfId="1504" priority="1806"/>
  </conditionalFormatting>
  <conditionalFormatting sqref="K1340">
    <cfRule type="duplicateValues" dxfId="1503" priority="1805"/>
  </conditionalFormatting>
  <conditionalFormatting sqref="K1340">
    <cfRule type="duplicateValues" dxfId="1502" priority="1804"/>
  </conditionalFormatting>
  <conditionalFormatting sqref="K1340">
    <cfRule type="duplicateValues" dxfId="1501" priority="1803"/>
  </conditionalFormatting>
  <conditionalFormatting sqref="K1341">
    <cfRule type="duplicateValues" dxfId="1500" priority="1802"/>
  </conditionalFormatting>
  <conditionalFormatting sqref="K1341">
    <cfRule type="duplicateValues" dxfId="1499" priority="1801"/>
  </conditionalFormatting>
  <conditionalFormatting sqref="K1341">
    <cfRule type="duplicateValues" dxfId="1498" priority="1800"/>
  </conditionalFormatting>
  <conditionalFormatting sqref="K1342">
    <cfRule type="duplicateValues" dxfId="1497" priority="1799"/>
  </conditionalFormatting>
  <conditionalFormatting sqref="K1342">
    <cfRule type="duplicateValues" dxfId="1496" priority="1798"/>
  </conditionalFormatting>
  <conditionalFormatting sqref="K1342">
    <cfRule type="duplicateValues" dxfId="1495" priority="1797"/>
  </conditionalFormatting>
  <conditionalFormatting sqref="K1343:K1344">
    <cfRule type="duplicateValues" dxfId="1494" priority="1796"/>
  </conditionalFormatting>
  <conditionalFormatting sqref="K1343:K1344">
    <cfRule type="duplicateValues" dxfId="1493" priority="1795"/>
  </conditionalFormatting>
  <conditionalFormatting sqref="K1343:K1344">
    <cfRule type="duplicateValues" dxfId="1492" priority="1794"/>
  </conditionalFormatting>
  <conditionalFormatting sqref="K1345:K1346">
    <cfRule type="duplicateValues" dxfId="1491" priority="1793"/>
  </conditionalFormatting>
  <conditionalFormatting sqref="K1345:K1346">
    <cfRule type="duplicateValues" dxfId="1490" priority="1792"/>
  </conditionalFormatting>
  <conditionalFormatting sqref="K1345:K1346">
    <cfRule type="duplicateValues" dxfId="1489" priority="1791"/>
  </conditionalFormatting>
  <conditionalFormatting sqref="K1347">
    <cfRule type="duplicateValues" dxfId="1488" priority="1790"/>
  </conditionalFormatting>
  <conditionalFormatting sqref="K1347">
    <cfRule type="duplicateValues" dxfId="1487" priority="1789"/>
  </conditionalFormatting>
  <conditionalFormatting sqref="K1347">
    <cfRule type="duplicateValues" dxfId="1486" priority="1788"/>
  </conditionalFormatting>
  <conditionalFormatting sqref="K1348:K1349">
    <cfRule type="duplicateValues" dxfId="1485" priority="1787"/>
  </conditionalFormatting>
  <conditionalFormatting sqref="K1348:K1349">
    <cfRule type="duplicateValues" dxfId="1484" priority="1786"/>
  </conditionalFormatting>
  <conditionalFormatting sqref="K1348:K1349">
    <cfRule type="duplicateValues" dxfId="1483" priority="1785"/>
  </conditionalFormatting>
  <conditionalFormatting sqref="K1350">
    <cfRule type="duplicateValues" dxfId="1482" priority="1784"/>
  </conditionalFormatting>
  <conditionalFormatting sqref="K1350">
    <cfRule type="duplicateValues" dxfId="1481" priority="1783"/>
  </conditionalFormatting>
  <conditionalFormatting sqref="K1350">
    <cfRule type="duplicateValues" dxfId="1480" priority="1782"/>
  </conditionalFormatting>
  <conditionalFormatting sqref="K1351">
    <cfRule type="duplicateValues" dxfId="1479" priority="1781"/>
  </conditionalFormatting>
  <conditionalFormatting sqref="K1351">
    <cfRule type="duplicateValues" dxfId="1478" priority="1780"/>
  </conditionalFormatting>
  <conditionalFormatting sqref="K1351">
    <cfRule type="duplicateValues" dxfId="1477" priority="1779"/>
  </conditionalFormatting>
  <conditionalFormatting sqref="K1352">
    <cfRule type="duplicateValues" dxfId="1476" priority="1778"/>
  </conditionalFormatting>
  <conditionalFormatting sqref="K1352">
    <cfRule type="duplicateValues" dxfId="1475" priority="1777"/>
  </conditionalFormatting>
  <conditionalFormatting sqref="K1352">
    <cfRule type="duplicateValues" dxfId="1474" priority="1776"/>
  </conditionalFormatting>
  <conditionalFormatting sqref="K1389:K1396">
    <cfRule type="duplicateValues" dxfId="1473" priority="1773"/>
  </conditionalFormatting>
  <conditionalFormatting sqref="K1439 K1353:K1373 K1376:K1387 K1413 K1389:K1407 K1415:K1417 K1432:K1437">
    <cfRule type="duplicateValues" dxfId="1472" priority="1774"/>
  </conditionalFormatting>
  <conditionalFormatting sqref="K1353:K1373 K1439 K1376:K1407 K1413 K1415:K1417 K1432:K1437">
    <cfRule type="duplicateValues" dxfId="1471" priority="1775"/>
  </conditionalFormatting>
  <conditionalFormatting sqref="K1410">
    <cfRule type="duplicateValues" dxfId="1470" priority="1772"/>
  </conditionalFormatting>
  <conditionalFormatting sqref="K1410">
    <cfRule type="duplicateValues" dxfId="1469" priority="1771"/>
  </conditionalFormatting>
  <conditionalFormatting sqref="K1410">
    <cfRule type="duplicateValues" dxfId="1468" priority="1770"/>
  </conditionalFormatting>
  <conditionalFormatting sqref="K1409">
    <cfRule type="duplicateValues" dxfId="1467" priority="1769"/>
  </conditionalFormatting>
  <conditionalFormatting sqref="K1409">
    <cfRule type="duplicateValues" dxfId="1466" priority="1768"/>
  </conditionalFormatting>
  <conditionalFormatting sqref="K1409">
    <cfRule type="duplicateValues" dxfId="1465" priority="1767"/>
  </conditionalFormatting>
  <conditionalFormatting sqref="K1408">
    <cfRule type="duplicateValues" dxfId="1464" priority="1766"/>
  </conditionalFormatting>
  <conditionalFormatting sqref="K1408">
    <cfRule type="duplicateValues" dxfId="1463" priority="1765"/>
  </conditionalFormatting>
  <conditionalFormatting sqref="K1408">
    <cfRule type="duplicateValues" dxfId="1462" priority="1764"/>
  </conditionalFormatting>
  <conditionalFormatting sqref="K1411">
    <cfRule type="duplicateValues" dxfId="1461" priority="1763"/>
  </conditionalFormatting>
  <conditionalFormatting sqref="K1411">
    <cfRule type="duplicateValues" dxfId="1460" priority="1762"/>
  </conditionalFormatting>
  <conditionalFormatting sqref="K1411">
    <cfRule type="duplicateValues" dxfId="1459" priority="1761"/>
  </conditionalFormatting>
  <conditionalFormatting sqref="K1412">
    <cfRule type="duplicateValues" dxfId="1458" priority="1760"/>
  </conditionalFormatting>
  <conditionalFormatting sqref="K1412">
    <cfRule type="duplicateValues" dxfId="1457" priority="1759"/>
  </conditionalFormatting>
  <conditionalFormatting sqref="K1412">
    <cfRule type="duplicateValues" dxfId="1456" priority="1758"/>
  </conditionalFormatting>
  <conditionalFormatting sqref="K1414">
    <cfRule type="duplicateValues" dxfId="1455" priority="1757"/>
  </conditionalFormatting>
  <conditionalFormatting sqref="K1414">
    <cfRule type="duplicateValues" dxfId="1454" priority="1756"/>
  </conditionalFormatting>
  <conditionalFormatting sqref="K1414">
    <cfRule type="duplicateValues" dxfId="1453" priority="1755"/>
  </conditionalFormatting>
  <conditionalFormatting sqref="K1418">
    <cfRule type="duplicateValues" dxfId="1452" priority="1754"/>
  </conditionalFormatting>
  <conditionalFormatting sqref="K1418">
    <cfRule type="duplicateValues" dxfId="1451" priority="1753"/>
  </conditionalFormatting>
  <conditionalFormatting sqref="K1418">
    <cfRule type="duplicateValues" dxfId="1450" priority="1752"/>
  </conditionalFormatting>
  <conditionalFormatting sqref="K1419">
    <cfRule type="duplicateValues" dxfId="1449" priority="1751"/>
  </conditionalFormatting>
  <conditionalFormatting sqref="K1419">
    <cfRule type="duplicateValues" dxfId="1448" priority="1750"/>
  </conditionalFormatting>
  <conditionalFormatting sqref="K1419">
    <cfRule type="duplicateValues" dxfId="1447" priority="1749"/>
  </conditionalFormatting>
  <conditionalFormatting sqref="K1420">
    <cfRule type="duplicateValues" dxfId="1446" priority="1748"/>
  </conditionalFormatting>
  <conditionalFormatting sqref="K1420">
    <cfRule type="duplicateValues" dxfId="1445" priority="1747"/>
  </conditionalFormatting>
  <conditionalFormatting sqref="K1420">
    <cfRule type="duplicateValues" dxfId="1444" priority="1746"/>
  </conditionalFormatting>
  <conditionalFormatting sqref="K1421">
    <cfRule type="duplicateValues" dxfId="1443" priority="1745"/>
  </conditionalFormatting>
  <conditionalFormatting sqref="K1421">
    <cfRule type="duplicateValues" dxfId="1442" priority="1744"/>
  </conditionalFormatting>
  <conditionalFormatting sqref="K1421">
    <cfRule type="duplicateValues" dxfId="1441" priority="1743"/>
  </conditionalFormatting>
  <conditionalFormatting sqref="K1422">
    <cfRule type="duplicateValues" dxfId="1440" priority="1742"/>
  </conditionalFormatting>
  <conditionalFormatting sqref="K1422">
    <cfRule type="duplicateValues" dxfId="1439" priority="1741"/>
  </conditionalFormatting>
  <conditionalFormatting sqref="K1422">
    <cfRule type="duplicateValues" dxfId="1438" priority="1740"/>
  </conditionalFormatting>
  <conditionalFormatting sqref="K1423">
    <cfRule type="duplicateValues" dxfId="1437" priority="1739"/>
  </conditionalFormatting>
  <conditionalFormatting sqref="K1423">
    <cfRule type="duplicateValues" dxfId="1436" priority="1738"/>
  </conditionalFormatting>
  <conditionalFormatting sqref="K1423">
    <cfRule type="duplicateValues" dxfId="1435" priority="1737"/>
  </conditionalFormatting>
  <conditionalFormatting sqref="K1424">
    <cfRule type="duplicateValues" dxfId="1434" priority="1736"/>
  </conditionalFormatting>
  <conditionalFormatting sqref="K1424">
    <cfRule type="duplicateValues" dxfId="1433" priority="1735"/>
  </conditionalFormatting>
  <conditionalFormatting sqref="K1424">
    <cfRule type="duplicateValues" dxfId="1432" priority="1734"/>
  </conditionalFormatting>
  <conditionalFormatting sqref="K1425">
    <cfRule type="duplicateValues" dxfId="1431" priority="1733"/>
  </conditionalFormatting>
  <conditionalFormatting sqref="K1425">
    <cfRule type="duplicateValues" dxfId="1430" priority="1732"/>
  </conditionalFormatting>
  <conditionalFormatting sqref="K1425">
    <cfRule type="duplicateValues" dxfId="1429" priority="1731"/>
  </conditionalFormatting>
  <conditionalFormatting sqref="K1426">
    <cfRule type="duplicateValues" dxfId="1428" priority="1730"/>
  </conditionalFormatting>
  <conditionalFormatting sqref="K1426">
    <cfRule type="duplicateValues" dxfId="1427" priority="1729"/>
  </conditionalFormatting>
  <conditionalFormatting sqref="K1426">
    <cfRule type="duplicateValues" dxfId="1426" priority="1728"/>
  </conditionalFormatting>
  <conditionalFormatting sqref="K1428">
    <cfRule type="duplicateValues" dxfId="1425" priority="1726"/>
  </conditionalFormatting>
  <conditionalFormatting sqref="K1428">
    <cfRule type="duplicateValues" dxfId="1424" priority="1727"/>
  </conditionalFormatting>
  <conditionalFormatting sqref="K1427">
    <cfRule type="duplicateValues" dxfId="1423" priority="1724"/>
  </conditionalFormatting>
  <conditionalFormatting sqref="K1427">
    <cfRule type="duplicateValues" dxfId="1422" priority="1725"/>
  </conditionalFormatting>
  <conditionalFormatting sqref="K1429">
    <cfRule type="duplicateValues" dxfId="1421" priority="1722"/>
  </conditionalFormatting>
  <conditionalFormatting sqref="K1429">
    <cfRule type="duplicateValues" dxfId="1420" priority="1723"/>
  </conditionalFormatting>
  <conditionalFormatting sqref="K1430:K1431">
    <cfRule type="duplicateValues" dxfId="1419" priority="1720"/>
  </conditionalFormatting>
  <conditionalFormatting sqref="K1430:K1431">
    <cfRule type="duplicateValues" dxfId="1418" priority="1721"/>
  </conditionalFormatting>
  <conditionalFormatting sqref="K1374">
    <cfRule type="duplicateValues" dxfId="1417" priority="1719"/>
  </conditionalFormatting>
  <conditionalFormatting sqref="K1374">
    <cfRule type="duplicateValues" dxfId="1416" priority="1718"/>
  </conditionalFormatting>
  <conditionalFormatting sqref="K1374">
    <cfRule type="duplicateValues" dxfId="1415" priority="1717"/>
  </conditionalFormatting>
  <conditionalFormatting sqref="K1375">
    <cfRule type="duplicateValues" dxfId="1414" priority="1716"/>
  </conditionalFormatting>
  <conditionalFormatting sqref="K1375">
    <cfRule type="duplicateValues" dxfId="1413" priority="1715"/>
  </conditionalFormatting>
  <conditionalFormatting sqref="K1375">
    <cfRule type="duplicateValues" dxfId="1412" priority="1714"/>
  </conditionalFormatting>
  <conditionalFormatting sqref="K1438">
    <cfRule type="duplicateValues" dxfId="1411" priority="1713"/>
  </conditionalFormatting>
  <conditionalFormatting sqref="K1438">
    <cfRule type="duplicateValues" dxfId="1410" priority="1712"/>
  </conditionalFormatting>
  <conditionalFormatting sqref="K1438">
    <cfRule type="duplicateValues" dxfId="1409" priority="1711"/>
  </conditionalFormatting>
  <conditionalFormatting sqref="K1440">
    <cfRule type="duplicateValues" dxfId="1408" priority="1710"/>
  </conditionalFormatting>
  <conditionalFormatting sqref="K1440">
    <cfRule type="duplicateValues" dxfId="1407" priority="1709"/>
  </conditionalFormatting>
  <conditionalFormatting sqref="K1440">
    <cfRule type="duplicateValues" dxfId="1406" priority="1708"/>
  </conditionalFormatting>
  <conditionalFormatting sqref="K1441:K1442">
    <cfRule type="duplicateValues" dxfId="1405" priority="1707"/>
  </conditionalFormatting>
  <conditionalFormatting sqref="K1441:K1442">
    <cfRule type="duplicateValues" dxfId="1404" priority="1706"/>
  </conditionalFormatting>
  <conditionalFormatting sqref="K1441:K1442">
    <cfRule type="duplicateValues" dxfId="1403" priority="1705"/>
  </conditionalFormatting>
  <conditionalFormatting sqref="K1443">
    <cfRule type="duplicateValues" dxfId="1402" priority="1704"/>
  </conditionalFormatting>
  <conditionalFormatting sqref="K1443">
    <cfRule type="duplicateValues" dxfId="1401" priority="1703"/>
  </conditionalFormatting>
  <conditionalFormatting sqref="K1443">
    <cfRule type="duplicateValues" dxfId="1400" priority="1702"/>
  </conditionalFormatting>
  <conditionalFormatting sqref="K1444">
    <cfRule type="duplicateValues" dxfId="1399" priority="1701"/>
  </conditionalFormatting>
  <conditionalFormatting sqref="K1444">
    <cfRule type="duplicateValues" dxfId="1398" priority="1700"/>
  </conditionalFormatting>
  <conditionalFormatting sqref="K1444">
    <cfRule type="duplicateValues" dxfId="1397" priority="1699"/>
  </conditionalFormatting>
  <conditionalFormatting sqref="K1445">
    <cfRule type="duplicateValues" dxfId="1396" priority="1698"/>
  </conditionalFormatting>
  <conditionalFormatting sqref="K1445">
    <cfRule type="duplicateValues" dxfId="1395" priority="1697"/>
  </conditionalFormatting>
  <conditionalFormatting sqref="K1445">
    <cfRule type="duplicateValues" dxfId="1394" priority="1696"/>
  </conditionalFormatting>
  <conditionalFormatting sqref="K1446:K1447">
    <cfRule type="duplicateValues" dxfId="1393" priority="1695"/>
  </conditionalFormatting>
  <conditionalFormatting sqref="K1446:K1447">
    <cfRule type="duplicateValues" dxfId="1392" priority="1694"/>
  </conditionalFormatting>
  <conditionalFormatting sqref="K1446:K1447">
    <cfRule type="duplicateValues" dxfId="1391" priority="1693"/>
  </conditionalFormatting>
  <conditionalFormatting sqref="K1448:K1449">
    <cfRule type="duplicateValues" dxfId="1390" priority="1692"/>
  </conditionalFormatting>
  <conditionalFormatting sqref="K1448:K1449">
    <cfRule type="duplicateValues" dxfId="1389" priority="1691"/>
  </conditionalFormatting>
  <conditionalFormatting sqref="K1448:K1449">
    <cfRule type="duplicateValues" dxfId="1388" priority="1690"/>
  </conditionalFormatting>
  <conditionalFormatting sqref="K1450:K1451">
    <cfRule type="duplicateValues" dxfId="1387" priority="1689"/>
  </conditionalFormatting>
  <conditionalFormatting sqref="K1450:K1451">
    <cfRule type="duplicateValues" dxfId="1386" priority="1688"/>
  </conditionalFormatting>
  <conditionalFormatting sqref="K1450:K1451">
    <cfRule type="duplicateValues" dxfId="1385" priority="1687"/>
  </conditionalFormatting>
  <conditionalFormatting sqref="K1452:K1453">
    <cfRule type="duplicateValues" dxfId="1384" priority="1686"/>
  </conditionalFormatting>
  <conditionalFormatting sqref="K1452:K1453">
    <cfRule type="duplicateValues" dxfId="1383" priority="1685"/>
  </conditionalFormatting>
  <conditionalFormatting sqref="K1452:K1453">
    <cfRule type="duplicateValues" dxfId="1382" priority="1684"/>
  </conditionalFormatting>
  <conditionalFormatting sqref="K1454:K1455">
    <cfRule type="duplicateValues" dxfId="1381" priority="1683"/>
  </conditionalFormatting>
  <conditionalFormatting sqref="K1454:K1455">
    <cfRule type="duplicateValues" dxfId="1380" priority="1682"/>
  </conditionalFormatting>
  <conditionalFormatting sqref="K1454:K1455">
    <cfRule type="duplicateValues" dxfId="1379" priority="1681"/>
  </conditionalFormatting>
  <conditionalFormatting sqref="K1456">
    <cfRule type="duplicateValues" dxfId="1378" priority="1680"/>
  </conditionalFormatting>
  <conditionalFormatting sqref="K1456">
    <cfRule type="duplicateValues" dxfId="1377" priority="1679"/>
  </conditionalFormatting>
  <conditionalFormatting sqref="K1456">
    <cfRule type="duplicateValues" dxfId="1376" priority="1678"/>
  </conditionalFormatting>
  <conditionalFormatting sqref="K1457">
    <cfRule type="duplicateValues" dxfId="1375" priority="1677"/>
  </conditionalFormatting>
  <conditionalFormatting sqref="K1457">
    <cfRule type="duplicateValues" dxfId="1374" priority="1676"/>
  </conditionalFormatting>
  <conditionalFormatting sqref="K1457">
    <cfRule type="duplicateValues" dxfId="1373" priority="1675"/>
  </conditionalFormatting>
  <conditionalFormatting sqref="K1458">
    <cfRule type="duplicateValues" dxfId="1372" priority="1674"/>
  </conditionalFormatting>
  <conditionalFormatting sqref="K1458">
    <cfRule type="duplicateValues" dxfId="1371" priority="1673"/>
  </conditionalFormatting>
  <conditionalFormatting sqref="K1458">
    <cfRule type="duplicateValues" dxfId="1370" priority="1672"/>
  </conditionalFormatting>
  <conditionalFormatting sqref="K1459:K1460">
    <cfRule type="duplicateValues" dxfId="1369" priority="1671"/>
  </conditionalFormatting>
  <conditionalFormatting sqref="K1459:K1460">
    <cfRule type="duplicateValues" dxfId="1368" priority="1670"/>
  </conditionalFormatting>
  <conditionalFormatting sqref="K1459:K1460">
    <cfRule type="duplicateValues" dxfId="1367" priority="1669"/>
  </conditionalFormatting>
  <conditionalFormatting sqref="K1461:K1462">
    <cfRule type="duplicateValues" dxfId="1366" priority="1668"/>
  </conditionalFormatting>
  <conditionalFormatting sqref="K1461:K1462">
    <cfRule type="duplicateValues" dxfId="1365" priority="1667"/>
  </conditionalFormatting>
  <conditionalFormatting sqref="K1461:K1462">
    <cfRule type="duplicateValues" dxfId="1364" priority="1666"/>
  </conditionalFormatting>
  <conditionalFormatting sqref="K1463">
    <cfRule type="duplicateValues" dxfId="1363" priority="1665"/>
  </conditionalFormatting>
  <conditionalFormatting sqref="K1463">
    <cfRule type="duplicateValues" dxfId="1362" priority="1664"/>
  </conditionalFormatting>
  <conditionalFormatting sqref="K1463">
    <cfRule type="duplicateValues" dxfId="1361" priority="1663"/>
  </conditionalFormatting>
  <conditionalFormatting sqref="K1464">
    <cfRule type="duplicateValues" dxfId="1360" priority="1662"/>
  </conditionalFormatting>
  <conditionalFormatting sqref="K1464">
    <cfRule type="duplicateValues" dxfId="1359" priority="1661"/>
  </conditionalFormatting>
  <conditionalFormatting sqref="K1464">
    <cfRule type="duplicateValues" dxfId="1358" priority="1660"/>
  </conditionalFormatting>
  <conditionalFormatting sqref="K1465">
    <cfRule type="duplicateValues" dxfId="1357" priority="1659"/>
  </conditionalFormatting>
  <conditionalFormatting sqref="K1465">
    <cfRule type="duplicateValues" dxfId="1356" priority="1658"/>
  </conditionalFormatting>
  <conditionalFormatting sqref="K1465">
    <cfRule type="duplicateValues" dxfId="1355" priority="1657"/>
  </conditionalFormatting>
  <conditionalFormatting sqref="K1466:K1467">
    <cfRule type="duplicateValues" dxfId="1354" priority="1656"/>
  </conditionalFormatting>
  <conditionalFormatting sqref="K1466:K1467">
    <cfRule type="duplicateValues" dxfId="1353" priority="1655"/>
  </conditionalFormatting>
  <conditionalFormatting sqref="K1466:K1467">
    <cfRule type="duplicateValues" dxfId="1352" priority="1654"/>
  </conditionalFormatting>
  <conditionalFormatting sqref="K1468:K1469">
    <cfRule type="duplicateValues" dxfId="1351" priority="1653"/>
  </conditionalFormatting>
  <conditionalFormatting sqref="K1468:K1469">
    <cfRule type="duplicateValues" dxfId="1350" priority="1652"/>
  </conditionalFormatting>
  <conditionalFormatting sqref="K1468:K1469">
    <cfRule type="duplicateValues" dxfId="1349" priority="1651"/>
  </conditionalFormatting>
  <conditionalFormatting sqref="K1470">
    <cfRule type="duplicateValues" dxfId="1348" priority="1650"/>
  </conditionalFormatting>
  <conditionalFormatting sqref="K1470">
    <cfRule type="duplicateValues" dxfId="1347" priority="1649"/>
  </conditionalFormatting>
  <conditionalFormatting sqref="K1470">
    <cfRule type="duplicateValues" dxfId="1346" priority="1648"/>
  </conditionalFormatting>
  <conditionalFormatting sqref="K1471:K1472">
    <cfRule type="duplicateValues" dxfId="1345" priority="1647"/>
  </conditionalFormatting>
  <conditionalFormatting sqref="K1471:K1472">
    <cfRule type="duplicateValues" dxfId="1344" priority="1646"/>
  </conditionalFormatting>
  <conditionalFormatting sqref="K1471:K1472">
    <cfRule type="duplicateValues" dxfId="1343" priority="1645"/>
  </conditionalFormatting>
  <conditionalFormatting sqref="K1473">
    <cfRule type="duplicateValues" dxfId="1342" priority="1644"/>
  </conditionalFormatting>
  <conditionalFormatting sqref="K1473">
    <cfRule type="duplicateValues" dxfId="1341" priority="1643"/>
  </conditionalFormatting>
  <conditionalFormatting sqref="K1473">
    <cfRule type="duplicateValues" dxfId="1340" priority="1642"/>
  </conditionalFormatting>
  <conditionalFormatting sqref="K1474">
    <cfRule type="duplicateValues" dxfId="1339" priority="1641"/>
  </conditionalFormatting>
  <conditionalFormatting sqref="K1474">
    <cfRule type="duplicateValues" dxfId="1338" priority="1640"/>
  </conditionalFormatting>
  <conditionalFormatting sqref="K1474">
    <cfRule type="duplicateValues" dxfId="1337" priority="1639"/>
  </conditionalFormatting>
  <conditionalFormatting sqref="K1475">
    <cfRule type="duplicateValues" dxfId="1336" priority="1638"/>
  </conditionalFormatting>
  <conditionalFormatting sqref="K1475">
    <cfRule type="duplicateValues" dxfId="1335" priority="1637"/>
  </conditionalFormatting>
  <conditionalFormatting sqref="K1475">
    <cfRule type="duplicateValues" dxfId="1334" priority="1636"/>
  </conditionalFormatting>
  <conditionalFormatting sqref="K1512:K1519">
    <cfRule type="duplicateValues" dxfId="1333" priority="1633"/>
  </conditionalFormatting>
  <conditionalFormatting sqref="K1555:K1560 K1562 K1476:K1496 K1499:K1510 K1536 K1512:K1530 K1538:K1540">
    <cfRule type="duplicateValues" dxfId="1332" priority="1634"/>
  </conditionalFormatting>
  <conditionalFormatting sqref="K1555:K1560 K1562 K1476:K1496 K1499:K1530 K1536 K1538:K1540">
    <cfRule type="duplicateValues" dxfId="1331" priority="1635"/>
  </conditionalFormatting>
  <conditionalFormatting sqref="K1533">
    <cfRule type="duplicateValues" dxfId="1330" priority="1632"/>
  </conditionalFormatting>
  <conditionalFormatting sqref="K1533">
    <cfRule type="duplicateValues" dxfId="1329" priority="1631"/>
  </conditionalFormatting>
  <conditionalFormatting sqref="K1533">
    <cfRule type="duplicateValues" dxfId="1328" priority="1630"/>
  </conditionalFormatting>
  <conditionalFormatting sqref="K1532">
    <cfRule type="duplicateValues" dxfId="1327" priority="1629"/>
  </conditionalFormatting>
  <conditionalFormatting sqref="K1532">
    <cfRule type="duplicateValues" dxfId="1326" priority="1628"/>
  </conditionalFormatting>
  <conditionalFormatting sqref="K1532">
    <cfRule type="duplicateValues" dxfId="1325" priority="1627"/>
  </conditionalFormatting>
  <conditionalFormatting sqref="K1531">
    <cfRule type="duplicateValues" dxfId="1324" priority="1626"/>
  </conditionalFormatting>
  <conditionalFormatting sqref="K1531">
    <cfRule type="duplicateValues" dxfId="1323" priority="1625"/>
  </conditionalFormatting>
  <conditionalFormatting sqref="K1531">
    <cfRule type="duplicateValues" dxfId="1322" priority="1624"/>
  </conditionalFormatting>
  <conditionalFormatting sqref="K1534">
    <cfRule type="duplicateValues" dxfId="1321" priority="1623"/>
  </conditionalFormatting>
  <conditionalFormatting sqref="K1534">
    <cfRule type="duplicateValues" dxfId="1320" priority="1622"/>
  </conditionalFormatting>
  <conditionalFormatting sqref="K1534">
    <cfRule type="duplicateValues" dxfId="1319" priority="1621"/>
  </conditionalFormatting>
  <conditionalFormatting sqref="K1535">
    <cfRule type="duplicateValues" dxfId="1318" priority="1620"/>
  </conditionalFormatting>
  <conditionalFormatting sqref="K1535">
    <cfRule type="duplicateValues" dxfId="1317" priority="1619"/>
  </conditionalFormatting>
  <conditionalFormatting sqref="K1535">
    <cfRule type="duplicateValues" dxfId="1316" priority="1618"/>
  </conditionalFormatting>
  <conditionalFormatting sqref="K1537">
    <cfRule type="duplicateValues" dxfId="1315" priority="1617"/>
  </conditionalFormatting>
  <conditionalFormatting sqref="K1537">
    <cfRule type="duplicateValues" dxfId="1314" priority="1616"/>
  </conditionalFormatting>
  <conditionalFormatting sqref="K1537">
    <cfRule type="duplicateValues" dxfId="1313" priority="1615"/>
  </conditionalFormatting>
  <conditionalFormatting sqref="K1541">
    <cfRule type="duplicateValues" dxfId="1312" priority="1614"/>
  </conditionalFormatting>
  <conditionalFormatting sqref="K1541">
    <cfRule type="duplicateValues" dxfId="1311" priority="1613"/>
  </conditionalFormatting>
  <conditionalFormatting sqref="K1541">
    <cfRule type="duplicateValues" dxfId="1310" priority="1612"/>
  </conditionalFormatting>
  <conditionalFormatting sqref="K1542">
    <cfRule type="duplicateValues" dxfId="1309" priority="1611"/>
  </conditionalFormatting>
  <conditionalFormatting sqref="K1542">
    <cfRule type="duplicateValues" dxfId="1308" priority="1610"/>
  </conditionalFormatting>
  <conditionalFormatting sqref="K1542">
    <cfRule type="duplicateValues" dxfId="1307" priority="1609"/>
  </conditionalFormatting>
  <conditionalFormatting sqref="K1543">
    <cfRule type="duplicateValues" dxfId="1306" priority="1608"/>
  </conditionalFormatting>
  <conditionalFormatting sqref="K1543">
    <cfRule type="duplicateValues" dxfId="1305" priority="1607"/>
  </conditionalFormatting>
  <conditionalFormatting sqref="K1543">
    <cfRule type="duplicateValues" dxfId="1304" priority="1606"/>
  </conditionalFormatting>
  <conditionalFormatting sqref="K1544">
    <cfRule type="duplicateValues" dxfId="1303" priority="1605"/>
  </conditionalFormatting>
  <conditionalFormatting sqref="K1544">
    <cfRule type="duplicateValues" dxfId="1302" priority="1604"/>
  </conditionalFormatting>
  <conditionalFormatting sqref="K1544">
    <cfRule type="duplicateValues" dxfId="1301" priority="1603"/>
  </conditionalFormatting>
  <conditionalFormatting sqref="K1545">
    <cfRule type="duplicateValues" dxfId="1300" priority="1602"/>
  </conditionalFormatting>
  <conditionalFormatting sqref="K1545">
    <cfRule type="duplicateValues" dxfId="1299" priority="1601"/>
  </conditionalFormatting>
  <conditionalFormatting sqref="K1545">
    <cfRule type="duplicateValues" dxfId="1298" priority="1600"/>
  </conditionalFormatting>
  <conditionalFormatting sqref="K1546">
    <cfRule type="duplicateValues" dxfId="1297" priority="1599"/>
  </conditionalFormatting>
  <conditionalFormatting sqref="K1546">
    <cfRule type="duplicateValues" dxfId="1296" priority="1598"/>
  </conditionalFormatting>
  <conditionalFormatting sqref="K1546">
    <cfRule type="duplicateValues" dxfId="1295" priority="1597"/>
  </conditionalFormatting>
  <conditionalFormatting sqref="K1547">
    <cfRule type="duplicateValues" dxfId="1294" priority="1596"/>
  </conditionalFormatting>
  <conditionalFormatting sqref="K1547">
    <cfRule type="duplicateValues" dxfId="1293" priority="1595"/>
  </conditionalFormatting>
  <conditionalFormatting sqref="K1547">
    <cfRule type="duplicateValues" dxfId="1292" priority="1594"/>
  </conditionalFormatting>
  <conditionalFormatting sqref="K1548">
    <cfRule type="duplicateValues" dxfId="1291" priority="1593"/>
  </conditionalFormatting>
  <conditionalFormatting sqref="K1548">
    <cfRule type="duplicateValues" dxfId="1290" priority="1592"/>
  </conditionalFormatting>
  <conditionalFormatting sqref="K1548">
    <cfRule type="duplicateValues" dxfId="1289" priority="1591"/>
  </conditionalFormatting>
  <conditionalFormatting sqref="K1549">
    <cfRule type="duplicateValues" dxfId="1288" priority="1590"/>
  </conditionalFormatting>
  <conditionalFormatting sqref="K1549">
    <cfRule type="duplicateValues" dxfId="1287" priority="1589"/>
  </conditionalFormatting>
  <conditionalFormatting sqref="K1549">
    <cfRule type="duplicateValues" dxfId="1286" priority="1588"/>
  </conditionalFormatting>
  <conditionalFormatting sqref="K1551">
    <cfRule type="duplicateValues" dxfId="1285" priority="1586"/>
  </conditionalFormatting>
  <conditionalFormatting sqref="K1551">
    <cfRule type="duplicateValues" dxfId="1284" priority="1587"/>
  </conditionalFormatting>
  <conditionalFormatting sqref="K1550">
    <cfRule type="duplicateValues" dxfId="1283" priority="1584"/>
  </conditionalFormatting>
  <conditionalFormatting sqref="K1550">
    <cfRule type="duplicateValues" dxfId="1282" priority="1585"/>
  </conditionalFormatting>
  <conditionalFormatting sqref="K1552">
    <cfRule type="duplicateValues" dxfId="1281" priority="1582"/>
  </conditionalFormatting>
  <conditionalFormatting sqref="K1552">
    <cfRule type="duplicateValues" dxfId="1280" priority="1583"/>
  </conditionalFormatting>
  <conditionalFormatting sqref="K1553:K1554">
    <cfRule type="duplicateValues" dxfId="1279" priority="1580"/>
  </conditionalFormatting>
  <conditionalFormatting sqref="K1553:K1554">
    <cfRule type="duplicateValues" dxfId="1278" priority="1581"/>
  </conditionalFormatting>
  <conditionalFormatting sqref="K1497">
    <cfRule type="duplicateValues" dxfId="1277" priority="1579"/>
  </conditionalFormatting>
  <conditionalFormatting sqref="K1497">
    <cfRule type="duplicateValues" dxfId="1276" priority="1578"/>
  </conditionalFormatting>
  <conditionalFormatting sqref="K1497">
    <cfRule type="duplicateValues" dxfId="1275" priority="1577"/>
  </conditionalFormatting>
  <conditionalFormatting sqref="K1498">
    <cfRule type="duplicateValues" dxfId="1274" priority="1576"/>
  </conditionalFormatting>
  <conditionalFormatting sqref="K1498">
    <cfRule type="duplicateValues" dxfId="1273" priority="1575"/>
  </conditionalFormatting>
  <conditionalFormatting sqref="K1498">
    <cfRule type="duplicateValues" dxfId="1272" priority="1574"/>
  </conditionalFormatting>
  <conditionalFormatting sqref="K1561">
    <cfRule type="duplicateValues" dxfId="1271" priority="1573"/>
  </conditionalFormatting>
  <conditionalFormatting sqref="K1561">
    <cfRule type="duplicateValues" dxfId="1270" priority="1572"/>
  </conditionalFormatting>
  <conditionalFormatting sqref="K1561">
    <cfRule type="duplicateValues" dxfId="1269" priority="1571"/>
  </conditionalFormatting>
  <conditionalFormatting sqref="K1563">
    <cfRule type="duplicateValues" dxfId="1268" priority="1570"/>
  </conditionalFormatting>
  <conditionalFormatting sqref="K1563">
    <cfRule type="duplicateValues" dxfId="1267" priority="1569"/>
  </conditionalFormatting>
  <conditionalFormatting sqref="K1563">
    <cfRule type="duplicateValues" dxfId="1266" priority="1568"/>
  </conditionalFormatting>
  <conditionalFormatting sqref="K1564:K1565">
    <cfRule type="duplicateValues" dxfId="1265" priority="1567"/>
  </conditionalFormatting>
  <conditionalFormatting sqref="K1564:K1565">
    <cfRule type="duplicateValues" dxfId="1264" priority="1566"/>
  </conditionalFormatting>
  <conditionalFormatting sqref="K1564:K1565">
    <cfRule type="duplicateValues" dxfId="1263" priority="1565"/>
  </conditionalFormatting>
  <conditionalFormatting sqref="K1566">
    <cfRule type="duplicateValues" dxfId="1262" priority="1564"/>
  </conditionalFormatting>
  <conditionalFormatting sqref="K1566">
    <cfRule type="duplicateValues" dxfId="1261" priority="1563"/>
  </conditionalFormatting>
  <conditionalFormatting sqref="K1566">
    <cfRule type="duplicateValues" dxfId="1260" priority="1562"/>
  </conditionalFormatting>
  <conditionalFormatting sqref="K1567">
    <cfRule type="duplicateValues" dxfId="1259" priority="1561"/>
  </conditionalFormatting>
  <conditionalFormatting sqref="K1567">
    <cfRule type="duplicateValues" dxfId="1258" priority="1560"/>
  </conditionalFormatting>
  <conditionalFormatting sqref="K1567">
    <cfRule type="duplicateValues" dxfId="1257" priority="1559"/>
  </conditionalFormatting>
  <conditionalFormatting sqref="K1568">
    <cfRule type="duplicateValues" dxfId="1256" priority="1558"/>
  </conditionalFormatting>
  <conditionalFormatting sqref="K1568">
    <cfRule type="duplicateValues" dxfId="1255" priority="1557"/>
  </conditionalFormatting>
  <conditionalFormatting sqref="K1568">
    <cfRule type="duplicateValues" dxfId="1254" priority="1556"/>
  </conditionalFormatting>
  <conditionalFormatting sqref="K1569:K1570">
    <cfRule type="duplicateValues" dxfId="1253" priority="1555"/>
  </conditionalFormatting>
  <conditionalFormatting sqref="K1569:K1570">
    <cfRule type="duplicateValues" dxfId="1252" priority="1554"/>
  </conditionalFormatting>
  <conditionalFormatting sqref="K1569:K1570">
    <cfRule type="duplicateValues" dxfId="1251" priority="1553"/>
  </conditionalFormatting>
  <conditionalFormatting sqref="K1571:K1572">
    <cfRule type="duplicateValues" dxfId="1250" priority="1552"/>
  </conditionalFormatting>
  <conditionalFormatting sqref="K1571:K1572">
    <cfRule type="duplicateValues" dxfId="1249" priority="1551"/>
  </conditionalFormatting>
  <conditionalFormatting sqref="K1571:K1572">
    <cfRule type="duplicateValues" dxfId="1248" priority="1550"/>
  </conditionalFormatting>
  <conditionalFormatting sqref="K1573:K1574">
    <cfRule type="duplicateValues" dxfId="1247" priority="1549"/>
  </conditionalFormatting>
  <conditionalFormatting sqref="K1573:K1574">
    <cfRule type="duplicateValues" dxfId="1246" priority="1548"/>
  </conditionalFormatting>
  <conditionalFormatting sqref="K1573:K1574">
    <cfRule type="duplicateValues" dxfId="1245" priority="1547"/>
  </conditionalFormatting>
  <conditionalFormatting sqref="K1575:K1576">
    <cfRule type="duplicateValues" dxfId="1244" priority="1546"/>
  </conditionalFormatting>
  <conditionalFormatting sqref="K1575:K1576">
    <cfRule type="duplicateValues" dxfId="1243" priority="1545"/>
  </conditionalFormatting>
  <conditionalFormatting sqref="K1575:K1576">
    <cfRule type="duplicateValues" dxfId="1242" priority="1544"/>
  </conditionalFormatting>
  <conditionalFormatting sqref="K1577:K1578">
    <cfRule type="duplicateValues" dxfId="1241" priority="1543"/>
  </conditionalFormatting>
  <conditionalFormatting sqref="K1577:K1578">
    <cfRule type="duplicateValues" dxfId="1240" priority="1542"/>
  </conditionalFormatting>
  <conditionalFormatting sqref="K1577:K1578">
    <cfRule type="duplicateValues" dxfId="1239" priority="1541"/>
  </conditionalFormatting>
  <conditionalFormatting sqref="K1579">
    <cfRule type="duplicateValues" dxfId="1238" priority="1540"/>
  </conditionalFormatting>
  <conditionalFormatting sqref="K1579">
    <cfRule type="duplicateValues" dxfId="1237" priority="1539"/>
  </conditionalFormatting>
  <conditionalFormatting sqref="K1579">
    <cfRule type="duplicateValues" dxfId="1236" priority="1538"/>
  </conditionalFormatting>
  <conditionalFormatting sqref="K1580">
    <cfRule type="duplicateValues" dxfId="1235" priority="1537"/>
  </conditionalFormatting>
  <conditionalFormatting sqref="K1580">
    <cfRule type="duplicateValues" dxfId="1234" priority="1536"/>
  </conditionalFormatting>
  <conditionalFormatting sqref="K1580">
    <cfRule type="duplicateValues" dxfId="1233" priority="1535"/>
  </conditionalFormatting>
  <conditionalFormatting sqref="K1581">
    <cfRule type="duplicateValues" dxfId="1232" priority="1534"/>
  </conditionalFormatting>
  <conditionalFormatting sqref="K1581">
    <cfRule type="duplicateValues" dxfId="1231" priority="1533"/>
  </conditionalFormatting>
  <conditionalFormatting sqref="K1581">
    <cfRule type="duplicateValues" dxfId="1230" priority="1532"/>
  </conditionalFormatting>
  <conditionalFormatting sqref="K1584:K1585">
    <cfRule type="duplicateValues" dxfId="1229" priority="1528"/>
  </conditionalFormatting>
  <conditionalFormatting sqref="K1584:K1585">
    <cfRule type="duplicateValues" dxfId="1228" priority="1527"/>
  </conditionalFormatting>
  <conditionalFormatting sqref="K1584:K1585">
    <cfRule type="duplicateValues" dxfId="1227" priority="1526"/>
  </conditionalFormatting>
  <conditionalFormatting sqref="K1586">
    <cfRule type="duplicateValues" dxfId="1226" priority="1525"/>
  </conditionalFormatting>
  <conditionalFormatting sqref="K1586">
    <cfRule type="duplicateValues" dxfId="1225" priority="1524"/>
  </conditionalFormatting>
  <conditionalFormatting sqref="K1586">
    <cfRule type="duplicateValues" dxfId="1224" priority="1523"/>
  </conditionalFormatting>
  <conditionalFormatting sqref="K1587">
    <cfRule type="duplicateValues" dxfId="1223" priority="1522"/>
  </conditionalFormatting>
  <conditionalFormatting sqref="K1587">
    <cfRule type="duplicateValues" dxfId="1222" priority="1521"/>
  </conditionalFormatting>
  <conditionalFormatting sqref="K1587">
    <cfRule type="duplicateValues" dxfId="1221" priority="1520"/>
  </conditionalFormatting>
  <conditionalFormatting sqref="K1588">
    <cfRule type="duplicateValues" dxfId="1220" priority="1519"/>
  </conditionalFormatting>
  <conditionalFormatting sqref="K1588">
    <cfRule type="duplicateValues" dxfId="1219" priority="1518"/>
  </conditionalFormatting>
  <conditionalFormatting sqref="K1588">
    <cfRule type="duplicateValues" dxfId="1218" priority="1517"/>
  </conditionalFormatting>
  <conditionalFormatting sqref="K1589:K1590">
    <cfRule type="duplicateValues" dxfId="1217" priority="1516"/>
  </conditionalFormatting>
  <conditionalFormatting sqref="K1589:K1590">
    <cfRule type="duplicateValues" dxfId="1216" priority="1515"/>
  </conditionalFormatting>
  <conditionalFormatting sqref="K1589:K1590">
    <cfRule type="duplicateValues" dxfId="1215" priority="1514"/>
  </conditionalFormatting>
  <conditionalFormatting sqref="K1591:K1592">
    <cfRule type="duplicateValues" dxfId="1214" priority="1513"/>
  </conditionalFormatting>
  <conditionalFormatting sqref="K1591:K1592">
    <cfRule type="duplicateValues" dxfId="1213" priority="1512"/>
  </conditionalFormatting>
  <conditionalFormatting sqref="K1591:K1592">
    <cfRule type="duplicateValues" dxfId="1212" priority="1511"/>
  </conditionalFormatting>
  <conditionalFormatting sqref="K1593">
    <cfRule type="duplicateValues" dxfId="1211" priority="1510"/>
  </conditionalFormatting>
  <conditionalFormatting sqref="K1593">
    <cfRule type="duplicateValues" dxfId="1210" priority="1509"/>
  </conditionalFormatting>
  <conditionalFormatting sqref="K1593">
    <cfRule type="duplicateValues" dxfId="1209" priority="1508"/>
  </conditionalFormatting>
  <conditionalFormatting sqref="K1594:K1595">
    <cfRule type="duplicateValues" dxfId="1208" priority="1507"/>
  </conditionalFormatting>
  <conditionalFormatting sqref="K1594:K1595">
    <cfRule type="duplicateValues" dxfId="1207" priority="1506"/>
  </conditionalFormatting>
  <conditionalFormatting sqref="K1594:K1595">
    <cfRule type="duplicateValues" dxfId="1206" priority="1505"/>
  </conditionalFormatting>
  <conditionalFormatting sqref="K1596">
    <cfRule type="duplicateValues" dxfId="1205" priority="1504"/>
  </conditionalFormatting>
  <conditionalFormatting sqref="K1596">
    <cfRule type="duplicateValues" dxfId="1204" priority="1503"/>
  </conditionalFormatting>
  <conditionalFormatting sqref="K1596">
    <cfRule type="duplicateValues" dxfId="1203" priority="1502"/>
  </conditionalFormatting>
  <conditionalFormatting sqref="K1597">
    <cfRule type="duplicateValues" dxfId="1202" priority="1501"/>
  </conditionalFormatting>
  <conditionalFormatting sqref="K1597">
    <cfRule type="duplicateValues" dxfId="1201" priority="1500"/>
  </conditionalFormatting>
  <conditionalFormatting sqref="K1597">
    <cfRule type="duplicateValues" dxfId="1200" priority="1499"/>
  </conditionalFormatting>
  <conditionalFormatting sqref="K1598">
    <cfRule type="duplicateValues" dxfId="1199" priority="1498"/>
  </conditionalFormatting>
  <conditionalFormatting sqref="K1598">
    <cfRule type="duplicateValues" dxfId="1198" priority="1497"/>
  </conditionalFormatting>
  <conditionalFormatting sqref="K1598">
    <cfRule type="duplicateValues" dxfId="1197" priority="1496"/>
  </conditionalFormatting>
  <conditionalFormatting sqref="K1582:K1583">
    <cfRule type="duplicateValues" dxfId="1196" priority="2018"/>
  </conditionalFormatting>
  <conditionalFormatting sqref="K1635:K1642">
    <cfRule type="duplicateValues" dxfId="1195" priority="1492"/>
  </conditionalFormatting>
  <conditionalFormatting sqref="K1678:K1683 K1685 K1599:K1619 K1622:K1633 K1659 K1635:K1653 K1661:K1663">
    <cfRule type="duplicateValues" dxfId="1194" priority="1493"/>
  </conditionalFormatting>
  <conditionalFormatting sqref="K1678:K1683 K1685 K1599:K1619 K1622:K1653 K1659 K1661:K1663">
    <cfRule type="duplicateValues" dxfId="1193" priority="1494"/>
  </conditionalFormatting>
  <conditionalFormatting sqref="K1656">
    <cfRule type="duplicateValues" dxfId="1192" priority="1491"/>
  </conditionalFormatting>
  <conditionalFormatting sqref="K1656">
    <cfRule type="duplicateValues" dxfId="1191" priority="1490"/>
  </conditionalFormatting>
  <conditionalFormatting sqref="K1656">
    <cfRule type="duplicateValues" dxfId="1190" priority="1489"/>
  </conditionalFormatting>
  <conditionalFormatting sqref="K1655">
    <cfRule type="duplicateValues" dxfId="1189" priority="1488"/>
  </conditionalFormatting>
  <conditionalFormatting sqref="K1655">
    <cfRule type="duplicateValues" dxfId="1188" priority="1487"/>
  </conditionalFormatting>
  <conditionalFormatting sqref="K1655">
    <cfRule type="duplicateValues" dxfId="1187" priority="1486"/>
  </conditionalFormatting>
  <conditionalFormatting sqref="K1654">
    <cfRule type="duplicateValues" dxfId="1186" priority="1485"/>
  </conditionalFormatting>
  <conditionalFormatting sqref="K1654">
    <cfRule type="duplicateValues" dxfId="1185" priority="1484"/>
  </conditionalFormatting>
  <conditionalFormatting sqref="K1654">
    <cfRule type="duplicateValues" dxfId="1184" priority="1483"/>
  </conditionalFormatting>
  <conditionalFormatting sqref="K1657">
    <cfRule type="duplicateValues" dxfId="1183" priority="1482"/>
  </conditionalFormatting>
  <conditionalFormatting sqref="K1657">
    <cfRule type="duplicateValues" dxfId="1182" priority="1481"/>
  </conditionalFormatting>
  <conditionalFormatting sqref="K1657">
    <cfRule type="duplicateValues" dxfId="1181" priority="1480"/>
  </conditionalFormatting>
  <conditionalFormatting sqref="K1658">
    <cfRule type="duplicateValues" dxfId="1180" priority="1479"/>
  </conditionalFormatting>
  <conditionalFormatting sqref="K1658">
    <cfRule type="duplicateValues" dxfId="1179" priority="1478"/>
  </conditionalFormatting>
  <conditionalFormatting sqref="K1658">
    <cfRule type="duplicateValues" dxfId="1178" priority="1477"/>
  </conditionalFormatting>
  <conditionalFormatting sqref="K1660">
    <cfRule type="duplicateValues" dxfId="1177" priority="1476"/>
  </conditionalFormatting>
  <conditionalFormatting sqref="K1660">
    <cfRule type="duplicateValues" dxfId="1176" priority="1475"/>
  </conditionalFormatting>
  <conditionalFormatting sqref="K1660">
    <cfRule type="duplicateValues" dxfId="1175" priority="1474"/>
  </conditionalFormatting>
  <conditionalFormatting sqref="K1664">
    <cfRule type="duplicateValues" dxfId="1174" priority="1473"/>
  </conditionalFormatting>
  <conditionalFormatting sqref="K1664">
    <cfRule type="duplicateValues" dxfId="1173" priority="1472"/>
  </conditionalFormatting>
  <conditionalFormatting sqref="K1664">
    <cfRule type="duplicateValues" dxfId="1172" priority="1471"/>
  </conditionalFormatting>
  <conditionalFormatting sqref="K1665">
    <cfRule type="duplicateValues" dxfId="1171" priority="1470"/>
  </conditionalFormatting>
  <conditionalFormatting sqref="K1665">
    <cfRule type="duplicateValues" dxfId="1170" priority="1469"/>
  </conditionalFormatting>
  <conditionalFormatting sqref="K1665">
    <cfRule type="duplicateValues" dxfId="1169" priority="1468"/>
  </conditionalFormatting>
  <conditionalFormatting sqref="K1666">
    <cfRule type="duplicateValues" dxfId="1168" priority="1467"/>
  </conditionalFormatting>
  <conditionalFormatting sqref="K1666">
    <cfRule type="duplicateValues" dxfId="1167" priority="1466"/>
  </conditionalFormatting>
  <conditionalFormatting sqref="K1666">
    <cfRule type="duplicateValues" dxfId="1166" priority="1465"/>
  </conditionalFormatting>
  <conditionalFormatting sqref="K1667">
    <cfRule type="duplicateValues" dxfId="1165" priority="1464"/>
  </conditionalFormatting>
  <conditionalFormatting sqref="K1667">
    <cfRule type="duplicateValues" dxfId="1164" priority="1463"/>
  </conditionalFormatting>
  <conditionalFormatting sqref="K1667">
    <cfRule type="duplicateValues" dxfId="1163" priority="1462"/>
  </conditionalFormatting>
  <conditionalFormatting sqref="K1668">
    <cfRule type="duplicateValues" dxfId="1162" priority="1461"/>
  </conditionalFormatting>
  <conditionalFormatting sqref="K1668">
    <cfRule type="duplicateValues" dxfId="1161" priority="1460"/>
  </conditionalFormatting>
  <conditionalFormatting sqref="K1668">
    <cfRule type="duplicateValues" dxfId="1160" priority="1459"/>
  </conditionalFormatting>
  <conditionalFormatting sqref="K1669">
    <cfRule type="duplicateValues" dxfId="1159" priority="1458"/>
  </conditionalFormatting>
  <conditionalFormatting sqref="K1669">
    <cfRule type="duplicateValues" dxfId="1158" priority="1457"/>
  </conditionalFormatting>
  <conditionalFormatting sqref="K1669">
    <cfRule type="duplicateValues" dxfId="1157" priority="1456"/>
  </conditionalFormatting>
  <conditionalFormatting sqref="K1670">
    <cfRule type="duplicateValues" dxfId="1156" priority="1455"/>
  </conditionalFormatting>
  <conditionalFormatting sqref="K1670">
    <cfRule type="duplicateValues" dxfId="1155" priority="1454"/>
  </conditionalFormatting>
  <conditionalFormatting sqref="K1670">
    <cfRule type="duplicateValues" dxfId="1154" priority="1453"/>
  </conditionalFormatting>
  <conditionalFormatting sqref="K1671">
    <cfRule type="duplicateValues" dxfId="1153" priority="1452"/>
  </conditionalFormatting>
  <conditionalFormatting sqref="K1671">
    <cfRule type="duplicateValues" dxfId="1152" priority="1451"/>
  </conditionalFormatting>
  <conditionalFormatting sqref="K1671">
    <cfRule type="duplicateValues" dxfId="1151" priority="1450"/>
  </conditionalFormatting>
  <conditionalFormatting sqref="K1672">
    <cfRule type="duplicateValues" dxfId="1150" priority="1449"/>
  </conditionalFormatting>
  <conditionalFormatting sqref="K1672">
    <cfRule type="duplicateValues" dxfId="1149" priority="1448"/>
  </conditionalFormatting>
  <conditionalFormatting sqref="K1672">
    <cfRule type="duplicateValues" dxfId="1148" priority="1447"/>
  </conditionalFormatting>
  <conditionalFormatting sqref="K1674">
    <cfRule type="duplicateValues" dxfId="1147" priority="1445"/>
  </conditionalFormatting>
  <conditionalFormatting sqref="K1674">
    <cfRule type="duplicateValues" dxfId="1146" priority="1446"/>
  </conditionalFormatting>
  <conditionalFormatting sqref="K1673">
    <cfRule type="duplicateValues" dxfId="1145" priority="1443"/>
  </conditionalFormatting>
  <conditionalFormatting sqref="K1673">
    <cfRule type="duplicateValues" dxfId="1144" priority="1444"/>
  </conditionalFormatting>
  <conditionalFormatting sqref="K1675">
    <cfRule type="duplicateValues" dxfId="1143" priority="1441"/>
  </conditionalFormatting>
  <conditionalFormatting sqref="K1675">
    <cfRule type="duplicateValues" dxfId="1142" priority="1442"/>
  </conditionalFormatting>
  <conditionalFormatting sqref="K1676:K1677">
    <cfRule type="duplicateValues" dxfId="1141" priority="1439"/>
  </conditionalFormatting>
  <conditionalFormatting sqref="K1676:K1677">
    <cfRule type="duplicateValues" dxfId="1140" priority="1440"/>
  </conditionalFormatting>
  <conditionalFormatting sqref="K1620">
    <cfRule type="duplicateValues" dxfId="1139" priority="1438"/>
  </conditionalFormatting>
  <conditionalFormatting sqref="K1620">
    <cfRule type="duplicateValues" dxfId="1138" priority="1437"/>
  </conditionalFormatting>
  <conditionalFormatting sqref="K1620">
    <cfRule type="duplicateValues" dxfId="1137" priority="1436"/>
  </conditionalFormatting>
  <conditionalFormatting sqref="K1621">
    <cfRule type="duplicateValues" dxfId="1136" priority="1435"/>
  </conditionalFormatting>
  <conditionalFormatting sqref="K1621">
    <cfRule type="duplicateValues" dxfId="1135" priority="1434"/>
  </conditionalFormatting>
  <conditionalFormatting sqref="K1621">
    <cfRule type="duplicateValues" dxfId="1134" priority="1433"/>
  </conditionalFormatting>
  <conditionalFormatting sqref="K1684">
    <cfRule type="duplicateValues" dxfId="1133" priority="1432"/>
  </conditionalFormatting>
  <conditionalFormatting sqref="K1684">
    <cfRule type="duplicateValues" dxfId="1132" priority="1431"/>
  </conditionalFormatting>
  <conditionalFormatting sqref="K1684">
    <cfRule type="duplicateValues" dxfId="1131" priority="1430"/>
  </conditionalFormatting>
  <conditionalFormatting sqref="K1686">
    <cfRule type="duplicateValues" dxfId="1130" priority="1429"/>
  </conditionalFormatting>
  <conditionalFormatting sqref="K1686">
    <cfRule type="duplicateValues" dxfId="1129" priority="1428"/>
  </conditionalFormatting>
  <conditionalFormatting sqref="K1686">
    <cfRule type="duplicateValues" dxfId="1128" priority="1427"/>
  </conditionalFormatting>
  <conditionalFormatting sqref="K1687:K1688">
    <cfRule type="duplicateValues" dxfId="1127" priority="1426"/>
  </conditionalFormatting>
  <conditionalFormatting sqref="K1687:K1688">
    <cfRule type="duplicateValues" dxfId="1126" priority="1425"/>
  </conditionalFormatting>
  <conditionalFormatting sqref="K1687:K1688">
    <cfRule type="duplicateValues" dxfId="1125" priority="1424"/>
  </conditionalFormatting>
  <conditionalFormatting sqref="K1689">
    <cfRule type="duplicateValues" dxfId="1124" priority="1423"/>
  </conditionalFormatting>
  <conditionalFormatting sqref="K1689">
    <cfRule type="duplicateValues" dxfId="1123" priority="1422"/>
  </conditionalFormatting>
  <conditionalFormatting sqref="K1689">
    <cfRule type="duplicateValues" dxfId="1122" priority="1421"/>
  </conditionalFormatting>
  <conditionalFormatting sqref="K1690">
    <cfRule type="duplicateValues" dxfId="1121" priority="1420"/>
  </conditionalFormatting>
  <conditionalFormatting sqref="K1690">
    <cfRule type="duplicateValues" dxfId="1120" priority="1419"/>
  </conditionalFormatting>
  <conditionalFormatting sqref="K1690">
    <cfRule type="duplicateValues" dxfId="1119" priority="1418"/>
  </conditionalFormatting>
  <conditionalFormatting sqref="K1691">
    <cfRule type="duplicateValues" dxfId="1118" priority="1417"/>
  </conditionalFormatting>
  <conditionalFormatting sqref="K1691">
    <cfRule type="duplicateValues" dxfId="1117" priority="1416"/>
  </conditionalFormatting>
  <conditionalFormatting sqref="K1691">
    <cfRule type="duplicateValues" dxfId="1116" priority="1415"/>
  </conditionalFormatting>
  <conditionalFormatting sqref="K1692:K1693">
    <cfRule type="duplicateValues" dxfId="1115" priority="1414"/>
  </conditionalFormatting>
  <conditionalFormatting sqref="K1692:K1693">
    <cfRule type="duplicateValues" dxfId="1114" priority="1413"/>
  </conditionalFormatting>
  <conditionalFormatting sqref="K1692:K1693">
    <cfRule type="duplicateValues" dxfId="1113" priority="1412"/>
  </conditionalFormatting>
  <conditionalFormatting sqref="K1694:K1695">
    <cfRule type="duplicateValues" dxfId="1112" priority="1411"/>
  </conditionalFormatting>
  <conditionalFormatting sqref="K1694:K1695">
    <cfRule type="duplicateValues" dxfId="1111" priority="1410"/>
  </conditionalFormatting>
  <conditionalFormatting sqref="K1694:K1695">
    <cfRule type="duplicateValues" dxfId="1110" priority="1409"/>
  </conditionalFormatting>
  <conditionalFormatting sqref="K1696:K1697">
    <cfRule type="duplicateValues" dxfId="1109" priority="1408"/>
  </conditionalFormatting>
  <conditionalFormatting sqref="K1696:K1697">
    <cfRule type="duplicateValues" dxfId="1108" priority="1407"/>
  </conditionalFormatting>
  <conditionalFormatting sqref="K1696:K1697">
    <cfRule type="duplicateValues" dxfId="1107" priority="1406"/>
  </conditionalFormatting>
  <conditionalFormatting sqref="K1698:K1699">
    <cfRule type="duplicateValues" dxfId="1106" priority="1405"/>
  </conditionalFormatting>
  <conditionalFormatting sqref="K1698:K1699">
    <cfRule type="duplicateValues" dxfId="1105" priority="1404"/>
  </conditionalFormatting>
  <conditionalFormatting sqref="K1698:K1699">
    <cfRule type="duplicateValues" dxfId="1104" priority="1403"/>
  </conditionalFormatting>
  <conditionalFormatting sqref="K1700:K1701">
    <cfRule type="duplicateValues" dxfId="1103" priority="1402"/>
  </conditionalFormatting>
  <conditionalFormatting sqref="K1700:K1701">
    <cfRule type="duplicateValues" dxfId="1102" priority="1401"/>
  </conditionalFormatting>
  <conditionalFormatting sqref="K1700:K1701">
    <cfRule type="duplicateValues" dxfId="1101" priority="1400"/>
  </conditionalFormatting>
  <conditionalFormatting sqref="K1702">
    <cfRule type="duplicateValues" dxfId="1100" priority="1399"/>
  </conditionalFormatting>
  <conditionalFormatting sqref="K1702">
    <cfRule type="duplicateValues" dxfId="1099" priority="1398"/>
  </conditionalFormatting>
  <conditionalFormatting sqref="K1702">
    <cfRule type="duplicateValues" dxfId="1098" priority="1397"/>
  </conditionalFormatting>
  <conditionalFormatting sqref="K1703">
    <cfRule type="duplicateValues" dxfId="1097" priority="1396"/>
  </conditionalFormatting>
  <conditionalFormatting sqref="K1703">
    <cfRule type="duplicateValues" dxfId="1096" priority="1395"/>
  </conditionalFormatting>
  <conditionalFormatting sqref="K1703">
    <cfRule type="duplicateValues" dxfId="1095" priority="1394"/>
  </conditionalFormatting>
  <conditionalFormatting sqref="K1704">
    <cfRule type="duplicateValues" dxfId="1094" priority="1393"/>
  </conditionalFormatting>
  <conditionalFormatting sqref="K1704">
    <cfRule type="duplicateValues" dxfId="1093" priority="1392"/>
  </conditionalFormatting>
  <conditionalFormatting sqref="K1704">
    <cfRule type="duplicateValues" dxfId="1092" priority="1391"/>
  </conditionalFormatting>
  <conditionalFormatting sqref="K1707:K1708">
    <cfRule type="duplicateValues" dxfId="1091" priority="1390"/>
  </conditionalFormatting>
  <conditionalFormatting sqref="K1707:K1708">
    <cfRule type="duplicateValues" dxfId="1090" priority="1389"/>
  </conditionalFormatting>
  <conditionalFormatting sqref="K1707:K1708">
    <cfRule type="duplicateValues" dxfId="1089" priority="1388"/>
  </conditionalFormatting>
  <conditionalFormatting sqref="K1709">
    <cfRule type="duplicateValues" dxfId="1088" priority="1387"/>
  </conditionalFormatting>
  <conditionalFormatting sqref="K1709">
    <cfRule type="duplicateValues" dxfId="1087" priority="1386"/>
  </conditionalFormatting>
  <conditionalFormatting sqref="K1709">
    <cfRule type="duplicateValues" dxfId="1086" priority="1385"/>
  </conditionalFormatting>
  <conditionalFormatting sqref="K1710">
    <cfRule type="duplicateValues" dxfId="1085" priority="1384"/>
  </conditionalFormatting>
  <conditionalFormatting sqref="K1710">
    <cfRule type="duplicateValues" dxfId="1084" priority="1383"/>
  </conditionalFormatting>
  <conditionalFormatting sqref="K1710">
    <cfRule type="duplicateValues" dxfId="1083" priority="1382"/>
  </conditionalFormatting>
  <conditionalFormatting sqref="K1711">
    <cfRule type="duplicateValues" dxfId="1082" priority="1381"/>
  </conditionalFormatting>
  <conditionalFormatting sqref="K1711">
    <cfRule type="duplicateValues" dxfId="1081" priority="1380"/>
  </conditionalFormatting>
  <conditionalFormatting sqref="K1711">
    <cfRule type="duplicateValues" dxfId="1080" priority="1379"/>
  </conditionalFormatting>
  <conditionalFormatting sqref="K1712:K1713">
    <cfRule type="duplicateValues" dxfId="1079" priority="1378"/>
  </conditionalFormatting>
  <conditionalFormatting sqref="K1712:K1713">
    <cfRule type="duplicateValues" dxfId="1078" priority="1377"/>
  </conditionalFormatting>
  <conditionalFormatting sqref="K1712:K1713">
    <cfRule type="duplicateValues" dxfId="1077" priority="1376"/>
  </conditionalFormatting>
  <conditionalFormatting sqref="K1714:K1715">
    <cfRule type="duplicateValues" dxfId="1076" priority="1375"/>
  </conditionalFormatting>
  <conditionalFormatting sqref="K1714:K1715">
    <cfRule type="duplicateValues" dxfId="1075" priority="1374"/>
  </conditionalFormatting>
  <conditionalFormatting sqref="K1714:K1715">
    <cfRule type="duplicateValues" dxfId="1074" priority="1373"/>
  </conditionalFormatting>
  <conditionalFormatting sqref="K1716">
    <cfRule type="duplicateValues" dxfId="1073" priority="1372"/>
  </conditionalFormatting>
  <conditionalFormatting sqref="K1716">
    <cfRule type="duplicateValues" dxfId="1072" priority="1371"/>
  </conditionalFormatting>
  <conditionalFormatting sqref="K1716">
    <cfRule type="duplicateValues" dxfId="1071" priority="1370"/>
  </conditionalFormatting>
  <conditionalFormatting sqref="K1717:K1718">
    <cfRule type="duplicateValues" dxfId="1070" priority="1369"/>
  </conditionalFormatting>
  <conditionalFormatting sqref="K1717:K1718">
    <cfRule type="duplicateValues" dxfId="1069" priority="1368"/>
  </conditionalFormatting>
  <conditionalFormatting sqref="K1717:K1718">
    <cfRule type="duplicateValues" dxfId="1068" priority="1367"/>
  </conditionalFormatting>
  <conditionalFormatting sqref="K1719">
    <cfRule type="duplicateValues" dxfId="1067" priority="1366"/>
  </conditionalFormatting>
  <conditionalFormatting sqref="K1719">
    <cfRule type="duplicateValues" dxfId="1066" priority="1365"/>
  </conditionalFormatting>
  <conditionalFormatting sqref="K1719">
    <cfRule type="duplicateValues" dxfId="1065" priority="1364"/>
  </conditionalFormatting>
  <conditionalFormatting sqref="K1720">
    <cfRule type="duplicateValues" dxfId="1064" priority="1363"/>
  </conditionalFormatting>
  <conditionalFormatting sqref="K1720">
    <cfRule type="duplicateValues" dxfId="1063" priority="1362"/>
  </conditionalFormatting>
  <conditionalFormatting sqref="K1720">
    <cfRule type="duplicateValues" dxfId="1062" priority="1361"/>
  </conditionalFormatting>
  <conditionalFormatting sqref="K1721">
    <cfRule type="duplicateValues" dxfId="1061" priority="1360"/>
  </conditionalFormatting>
  <conditionalFormatting sqref="K1721">
    <cfRule type="duplicateValues" dxfId="1060" priority="1359"/>
  </conditionalFormatting>
  <conditionalFormatting sqref="K1721">
    <cfRule type="duplicateValues" dxfId="1059" priority="1358"/>
  </conditionalFormatting>
  <conditionalFormatting sqref="K1705:K1706">
    <cfRule type="duplicateValues" dxfId="1058" priority="1495"/>
  </conditionalFormatting>
  <conditionalFormatting sqref="K1758:K1765">
    <cfRule type="duplicateValues" dxfId="1057" priority="1354"/>
  </conditionalFormatting>
  <conditionalFormatting sqref="K1801:K1806 K1808 K1722:K1742 K1745:K1756 K1782 K1758:K1776 K1784:K1786">
    <cfRule type="duplicateValues" dxfId="1056" priority="1355"/>
  </conditionalFormatting>
  <conditionalFormatting sqref="K1801:K1806 K1808 K1722:K1742 K1745:K1776 K1782 K1784:K1786">
    <cfRule type="duplicateValues" dxfId="1055" priority="1356"/>
  </conditionalFormatting>
  <conditionalFormatting sqref="K1779">
    <cfRule type="duplicateValues" dxfId="1054" priority="1353"/>
  </conditionalFormatting>
  <conditionalFormatting sqref="K1779">
    <cfRule type="duplicateValues" dxfId="1053" priority="1352"/>
  </conditionalFormatting>
  <conditionalFormatting sqref="K1779">
    <cfRule type="duplicateValues" dxfId="1052" priority="1351"/>
  </conditionalFormatting>
  <conditionalFormatting sqref="K1778">
    <cfRule type="duplicateValues" dxfId="1051" priority="1350"/>
  </conditionalFormatting>
  <conditionalFormatting sqref="K1778">
    <cfRule type="duplicateValues" dxfId="1050" priority="1349"/>
  </conditionalFormatting>
  <conditionalFormatting sqref="K1778">
    <cfRule type="duplicateValues" dxfId="1049" priority="1348"/>
  </conditionalFormatting>
  <conditionalFormatting sqref="K1777">
    <cfRule type="duplicateValues" dxfId="1048" priority="1347"/>
  </conditionalFormatting>
  <conditionalFormatting sqref="K1777">
    <cfRule type="duplicateValues" dxfId="1047" priority="1346"/>
  </conditionalFormatting>
  <conditionalFormatting sqref="K1777">
    <cfRule type="duplicateValues" dxfId="1046" priority="1345"/>
  </conditionalFormatting>
  <conditionalFormatting sqref="K1780">
    <cfRule type="duplicateValues" dxfId="1045" priority="1344"/>
  </conditionalFormatting>
  <conditionalFormatting sqref="K1780">
    <cfRule type="duplicateValues" dxfId="1044" priority="1343"/>
  </conditionalFormatting>
  <conditionalFormatting sqref="K1780">
    <cfRule type="duplicateValues" dxfId="1043" priority="1342"/>
  </conditionalFormatting>
  <conditionalFormatting sqref="K1781">
    <cfRule type="duplicateValues" dxfId="1042" priority="1341"/>
  </conditionalFormatting>
  <conditionalFormatting sqref="K1781">
    <cfRule type="duplicateValues" dxfId="1041" priority="1340"/>
  </conditionalFormatting>
  <conditionalFormatting sqref="K1781">
    <cfRule type="duplicateValues" dxfId="1040" priority="1339"/>
  </conditionalFormatting>
  <conditionalFormatting sqref="K1783">
    <cfRule type="duplicateValues" dxfId="1039" priority="1338"/>
  </conditionalFormatting>
  <conditionalFormatting sqref="K1783">
    <cfRule type="duplicateValues" dxfId="1038" priority="1337"/>
  </conditionalFormatting>
  <conditionalFormatting sqref="K1783">
    <cfRule type="duplicateValues" dxfId="1037" priority="1336"/>
  </conditionalFormatting>
  <conditionalFormatting sqref="K1787">
    <cfRule type="duplicateValues" dxfId="1036" priority="1335"/>
  </conditionalFormatting>
  <conditionalFormatting sqref="K1787">
    <cfRule type="duplicateValues" dxfId="1035" priority="1334"/>
  </conditionalFormatting>
  <conditionalFormatting sqref="K1787">
    <cfRule type="duplicateValues" dxfId="1034" priority="1333"/>
  </conditionalFormatting>
  <conditionalFormatting sqref="K1788">
    <cfRule type="duplicateValues" dxfId="1033" priority="1332"/>
  </conditionalFormatting>
  <conditionalFormatting sqref="K1788">
    <cfRule type="duplicateValues" dxfId="1032" priority="1331"/>
  </conditionalFormatting>
  <conditionalFormatting sqref="K1788">
    <cfRule type="duplicateValues" dxfId="1031" priority="1330"/>
  </conditionalFormatting>
  <conditionalFormatting sqref="K1789">
    <cfRule type="duplicateValues" dxfId="1030" priority="1329"/>
  </conditionalFormatting>
  <conditionalFormatting sqref="K1789">
    <cfRule type="duplicateValues" dxfId="1029" priority="1328"/>
  </conditionalFormatting>
  <conditionalFormatting sqref="K1789">
    <cfRule type="duplicateValues" dxfId="1028" priority="1327"/>
  </conditionalFormatting>
  <conditionalFormatting sqref="K1790">
    <cfRule type="duplicateValues" dxfId="1027" priority="1326"/>
  </conditionalFormatting>
  <conditionalFormatting sqref="K1790">
    <cfRule type="duplicateValues" dxfId="1026" priority="1325"/>
  </conditionalFormatting>
  <conditionalFormatting sqref="K1790">
    <cfRule type="duplicateValues" dxfId="1025" priority="1324"/>
  </conditionalFormatting>
  <conditionalFormatting sqref="K1791">
    <cfRule type="duplicateValues" dxfId="1024" priority="1323"/>
  </conditionalFormatting>
  <conditionalFormatting sqref="K1791">
    <cfRule type="duplicateValues" dxfId="1023" priority="1322"/>
  </conditionalFormatting>
  <conditionalFormatting sqref="K1791">
    <cfRule type="duplicateValues" dxfId="1022" priority="1321"/>
  </conditionalFormatting>
  <conditionalFormatting sqref="K1792">
    <cfRule type="duplicateValues" dxfId="1021" priority="1320"/>
  </conditionalFormatting>
  <conditionalFormatting sqref="K1792">
    <cfRule type="duplicateValues" dxfId="1020" priority="1319"/>
  </conditionalFormatting>
  <conditionalFormatting sqref="K1792">
    <cfRule type="duplicateValues" dxfId="1019" priority="1318"/>
  </conditionalFormatting>
  <conditionalFormatting sqref="K1793">
    <cfRule type="duplicateValues" dxfId="1018" priority="1317"/>
  </conditionalFormatting>
  <conditionalFormatting sqref="K1793">
    <cfRule type="duplicateValues" dxfId="1017" priority="1316"/>
  </conditionalFormatting>
  <conditionalFormatting sqref="K1793">
    <cfRule type="duplicateValues" dxfId="1016" priority="1315"/>
  </conditionalFormatting>
  <conditionalFormatting sqref="K1794">
    <cfRule type="duplicateValues" dxfId="1015" priority="1314"/>
  </conditionalFormatting>
  <conditionalFormatting sqref="K1794">
    <cfRule type="duplicateValues" dxfId="1014" priority="1313"/>
  </conditionalFormatting>
  <conditionalFormatting sqref="K1794">
    <cfRule type="duplicateValues" dxfId="1013" priority="1312"/>
  </conditionalFormatting>
  <conditionalFormatting sqref="K1795">
    <cfRule type="duplicateValues" dxfId="1012" priority="1311"/>
  </conditionalFormatting>
  <conditionalFormatting sqref="K1795">
    <cfRule type="duplicateValues" dxfId="1011" priority="1310"/>
  </conditionalFormatting>
  <conditionalFormatting sqref="K1795">
    <cfRule type="duplicateValues" dxfId="1010" priority="1309"/>
  </conditionalFormatting>
  <conditionalFormatting sqref="K1797">
    <cfRule type="duplicateValues" dxfId="1009" priority="1307"/>
  </conditionalFormatting>
  <conditionalFormatting sqref="K1797">
    <cfRule type="duplicateValues" dxfId="1008" priority="1308"/>
  </conditionalFormatting>
  <conditionalFormatting sqref="K1796">
    <cfRule type="duplicateValues" dxfId="1007" priority="1305"/>
  </conditionalFormatting>
  <conditionalFormatting sqref="K1796">
    <cfRule type="duplicateValues" dxfId="1006" priority="1306"/>
  </conditionalFormatting>
  <conditionalFormatting sqref="K1798">
    <cfRule type="duplicateValues" dxfId="1005" priority="1303"/>
  </conditionalFormatting>
  <conditionalFormatting sqref="K1798">
    <cfRule type="duplicateValues" dxfId="1004" priority="1304"/>
  </conditionalFormatting>
  <conditionalFormatting sqref="K1799:K1800">
    <cfRule type="duplicateValues" dxfId="1003" priority="1301"/>
  </conditionalFormatting>
  <conditionalFormatting sqref="K1799:K1800">
    <cfRule type="duplicateValues" dxfId="1002" priority="1302"/>
  </conditionalFormatting>
  <conditionalFormatting sqref="K1743">
    <cfRule type="duplicateValues" dxfId="1001" priority="1300"/>
  </conditionalFormatting>
  <conditionalFormatting sqref="K1743">
    <cfRule type="duplicateValues" dxfId="1000" priority="1299"/>
  </conditionalFormatting>
  <conditionalFormatting sqref="K1743">
    <cfRule type="duplicateValues" dxfId="999" priority="1298"/>
  </conditionalFormatting>
  <conditionalFormatting sqref="K1744">
    <cfRule type="duplicateValues" dxfId="998" priority="1297"/>
  </conditionalFormatting>
  <conditionalFormatting sqref="K1744">
    <cfRule type="duplicateValues" dxfId="997" priority="1296"/>
  </conditionalFormatting>
  <conditionalFormatting sqref="K1744">
    <cfRule type="duplicateValues" dxfId="996" priority="1295"/>
  </conditionalFormatting>
  <conditionalFormatting sqref="K1807">
    <cfRule type="duplicateValues" dxfId="995" priority="1294"/>
  </conditionalFormatting>
  <conditionalFormatting sqref="K1807">
    <cfRule type="duplicateValues" dxfId="994" priority="1293"/>
  </conditionalFormatting>
  <conditionalFormatting sqref="K1807">
    <cfRule type="duplicateValues" dxfId="993" priority="1292"/>
  </conditionalFormatting>
  <conditionalFormatting sqref="K1809">
    <cfRule type="duplicateValues" dxfId="992" priority="1291"/>
  </conditionalFormatting>
  <conditionalFormatting sqref="K1809">
    <cfRule type="duplicateValues" dxfId="991" priority="1290"/>
  </conditionalFormatting>
  <conditionalFormatting sqref="K1809">
    <cfRule type="duplicateValues" dxfId="990" priority="1289"/>
  </conditionalFormatting>
  <conditionalFormatting sqref="K1810:K1811">
    <cfRule type="duplicateValues" dxfId="989" priority="1288"/>
  </conditionalFormatting>
  <conditionalFormatting sqref="K1810:K1811">
    <cfRule type="duplicateValues" dxfId="988" priority="1287"/>
  </conditionalFormatting>
  <conditionalFormatting sqref="K1810:K1811">
    <cfRule type="duplicateValues" dxfId="987" priority="1286"/>
  </conditionalFormatting>
  <conditionalFormatting sqref="K1812">
    <cfRule type="duplicateValues" dxfId="986" priority="1285"/>
  </conditionalFormatting>
  <conditionalFormatting sqref="K1812">
    <cfRule type="duplicateValues" dxfId="985" priority="1284"/>
  </conditionalFormatting>
  <conditionalFormatting sqref="K1812">
    <cfRule type="duplicateValues" dxfId="984" priority="1283"/>
  </conditionalFormatting>
  <conditionalFormatting sqref="K1813">
    <cfRule type="duplicateValues" dxfId="983" priority="1282"/>
  </conditionalFormatting>
  <conditionalFormatting sqref="K1813">
    <cfRule type="duplicateValues" dxfId="982" priority="1281"/>
  </conditionalFormatting>
  <conditionalFormatting sqref="K1813">
    <cfRule type="duplicateValues" dxfId="981" priority="1280"/>
  </conditionalFormatting>
  <conditionalFormatting sqref="K1814">
    <cfRule type="duplicateValues" dxfId="980" priority="1279"/>
  </conditionalFormatting>
  <conditionalFormatting sqref="K1814">
    <cfRule type="duplicateValues" dxfId="979" priority="1278"/>
  </conditionalFormatting>
  <conditionalFormatting sqref="K1814">
    <cfRule type="duplicateValues" dxfId="978" priority="1277"/>
  </conditionalFormatting>
  <conditionalFormatting sqref="K1815:K1816">
    <cfRule type="duplicateValues" dxfId="977" priority="1276"/>
  </conditionalFormatting>
  <conditionalFormatting sqref="K1815:K1816">
    <cfRule type="duplicateValues" dxfId="976" priority="1275"/>
  </conditionalFormatting>
  <conditionalFormatting sqref="K1815:K1816">
    <cfRule type="duplicateValues" dxfId="975" priority="1274"/>
  </conditionalFormatting>
  <conditionalFormatting sqref="K1817:K1818">
    <cfRule type="duplicateValues" dxfId="974" priority="1273"/>
  </conditionalFormatting>
  <conditionalFormatting sqref="K1817:K1818">
    <cfRule type="duplicateValues" dxfId="973" priority="1272"/>
  </conditionalFormatting>
  <conditionalFormatting sqref="K1817:K1818">
    <cfRule type="duplicateValues" dxfId="972" priority="1271"/>
  </conditionalFormatting>
  <conditionalFormatting sqref="K1819:K1820">
    <cfRule type="duplicateValues" dxfId="971" priority="1270"/>
  </conditionalFormatting>
  <conditionalFormatting sqref="K1819:K1820">
    <cfRule type="duplicateValues" dxfId="970" priority="1269"/>
  </conditionalFormatting>
  <conditionalFormatting sqref="K1819:K1820">
    <cfRule type="duplicateValues" dxfId="969" priority="1268"/>
  </conditionalFormatting>
  <conditionalFormatting sqref="K1821:K1822">
    <cfRule type="duplicateValues" dxfId="968" priority="1267"/>
  </conditionalFormatting>
  <conditionalFormatting sqref="K1821:K1822">
    <cfRule type="duplicateValues" dxfId="967" priority="1266"/>
  </conditionalFormatting>
  <conditionalFormatting sqref="K1821:K1822">
    <cfRule type="duplicateValues" dxfId="966" priority="1265"/>
  </conditionalFormatting>
  <conditionalFormatting sqref="K1823:K1824">
    <cfRule type="duplicateValues" dxfId="965" priority="1264"/>
  </conditionalFormatting>
  <conditionalFormatting sqref="K1823:K1824">
    <cfRule type="duplicateValues" dxfId="964" priority="1263"/>
  </conditionalFormatting>
  <conditionalFormatting sqref="K1823:K1824">
    <cfRule type="duplicateValues" dxfId="963" priority="1262"/>
  </conditionalFormatting>
  <conditionalFormatting sqref="K1825">
    <cfRule type="duplicateValues" dxfId="962" priority="1261"/>
  </conditionalFormatting>
  <conditionalFormatting sqref="K1825">
    <cfRule type="duplicateValues" dxfId="961" priority="1260"/>
  </conditionalFormatting>
  <conditionalFormatting sqref="K1825">
    <cfRule type="duplicateValues" dxfId="960" priority="1259"/>
  </conditionalFormatting>
  <conditionalFormatting sqref="K1826">
    <cfRule type="duplicateValues" dxfId="959" priority="1258"/>
  </conditionalFormatting>
  <conditionalFormatting sqref="K1826">
    <cfRule type="duplicateValues" dxfId="958" priority="1257"/>
  </conditionalFormatting>
  <conditionalFormatting sqref="K1826">
    <cfRule type="duplicateValues" dxfId="957" priority="1256"/>
  </conditionalFormatting>
  <conditionalFormatting sqref="K1827">
    <cfRule type="duplicateValues" dxfId="956" priority="1255"/>
  </conditionalFormatting>
  <conditionalFormatting sqref="K1827">
    <cfRule type="duplicateValues" dxfId="955" priority="1254"/>
  </conditionalFormatting>
  <conditionalFormatting sqref="K1827">
    <cfRule type="duplicateValues" dxfId="954" priority="1253"/>
  </conditionalFormatting>
  <conditionalFormatting sqref="K1830:K1831">
    <cfRule type="duplicateValues" dxfId="953" priority="1252"/>
  </conditionalFormatting>
  <conditionalFormatting sqref="K1830:K1831">
    <cfRule type="duplicateValues" dxfId="952" priority="1251"/>
  </conditionalFormatting>
  <conditionalFormatting sqref="K1830:K1831">
    <cfRule type="duplicateValues" dxfId="951" priority="1250"/>
  </conditionalFormatting>
  <conditionalFormatting sqref="K1832">
    <cfRule type="duplicateValues" dxfId="950" priority="1249"/>
  </conditionalFormatting>
  <conditionalFormatting sqref="K1832">
    <cfRule type="duplicateValues" dxfId="949" priority="1248"/>
  </conditionalFormatting>
  <conditionalFormatting sqref="K1832">
    <cfRule type="duplicateValues" dxfId="948" priority="1247"/>
  </conditionalFormatting>
  <conditionalFormatting sqref="K1833">
    <cfRule type="duplicateValues" dxfId="947" priority="1246"/>
  </conditionalFormatting>
  <conditionalFormatting sqref="K1833">
    <cfRule type="duplicateValues" dxfId="946" priority="1245"/>
  </conditionalFormatting>
  <conditionalFormatting sqref="K1833">
    <cfRule type="duplicateValues" dxfId="945" priority="1244"/>
  </conditionalFormatting>
  <conditionalFormatting sqref="K1834">
    <cfRule type="duplicateValues" dxfId="944" priority="1243"/>
  </conditionalFormatting>
  <conditionalFormatting sqref="K1834">
    <cfRule type="duplicateValues" dxfId="943" priority="1242"/>
  </conditionalFormatting>
  <conditionalFormatting sqref="K1834">
    <cfRule type="duplicateValues" dxfId="942" priority="1241"/>
  </conditionalFormatting>
  <conditionalFormatting sqref="K1835:K1836">
    <cfRule type="duplicateValues" dxfId="941" priority="1240"/>
  </conditionalFormatting>
  <conditionalFormatting sqref="K1835:K1836">
    <cfRule type="duplicateValues" dxfId="940" priority="1239"/>
  </conditionalFormatting>
  <conditionalFormatting sqref="K1835:K1836">
    <cfRule type="duplicateValues" dxfId="939" priority="1238"/>
  </conditionalFormatting>
  <conditionalFormatting sqref="K1837:K1838">
    <cfRule type="duplicateValues" dxfId="938" priority="1237"/>
  </conditionalFormatting>
  <conditionalFormatting sqref="K1837:K1838">
    <cfRule type="duplicateValues" dxfId="937" priority="1236"/>
  </conditionalFormatting>
  <conditionalFormatting sqref="K1837:K1838">
    <cfRule type="duplicateValues" dxfId="936" priority="1235"/>
  </conditionalFormatting>
  <conditionalFormatting sqref="K1839">
    <cfRule type="duplicateValues" dxfId="935" priority="1234"/>
  </conditionalFormatting>
  <conditionalFormatting sqref="K1839">
    <cfRule type="duplicateValues" dxfId="934" priority="1233"/>
  </conditionalFormatting>
  <conditionalFormatting sqref="K1839">
    <cfRule type="duplicateValues" dxfId="933" priority="1232"/>
  </conditionalFormatting>
  <conditionalFormatting sqref="K1840:K1841">
    <cfRule type="duplicateValues" dxfId="932" priority="1231"/>
  </conditionalFormatting>
  <conditionalFormatting sqref="K1840:K1841">
    <cfRule type="duplicateValues" dxfId="931" priority="1230"/>
  </conditionalFormatting>
  <conditionalFormatting sqref="K1840:K1841">
    <cfRule type="duplicateValues" dxfId="930" priority="1229"/>
  </conditionalFormatting>
  <conditionalFormatting sqref="K1842">
    <cfRule type="duplicateValues" dxfId="929" priority="1228"/>
  </conditionalFormatting>
  <conditionalFormatting sqref="K1842">
    <cfRule type="duplicateValues" dxfId="928" priority="1227"/>
  </conditionalFormatting>
  <conditionalFormatting sqref="K1842">
    <cfRule type="duplicateValues" dxfId="927" priority="1226"/>
  </conditionalFormatting>
  <conditionalFormatting sqref="K1843">
    <cfRule type="duplicateValues" dxfId="926" priority="1225"/>
  </conditionalFormatting>
  <conditionalFormatting sqref="K1843">
    <cfRule type="duplicateValues" dxfId="925" priority="1224"/>
  </conditionalFormatting>
  <conditionalFormatting sqref="K1843">
    <cfRule type="duplicateValues" dxfId="924" priority="1223"/>
  </conditionalFormatting>
  <conditionalFormatting sqref="K1844">
    <cfRule type="duplicateValues" dxfId="923" priority="1222"/>
  </conditionalFormatting>
  <conditionalFormatting sqref="K1844">
    <cfRule type="duplicateValues" dxfId="922" priority="1221"/>
  </conditionalFormatting>
  <conditionalFormatting sqref="K1844">
    <cfRule type="duplicateValues" dxfId="921" priority="1220"/>
  </conditionalFormatting>
  <conditionalFormatting sqref="K1828:K1829">
    <cfRule type="duplicateValues" dxfId="920" priority="1357"/>
  </conditionalFormatting>
  <conditionalFormatting sqref="K1881:K1888">
    <cfRule type="duplicateValues" dxfId="919" priority="1216"/>
  </conditionalFormatting>
  <conditionalFormatting sqref="K1924:K1929 K1931 K1845:K1865 K1868:K1879 K1905 K1881:K1899 K1907:K1909">
    <cfRule type="duplicateValues" dxfId="918" priority="1217"/>
  </conditionalFormatting>
  <conditionalFormatting sqref="K1924:K1929 K1931 K1845:K1865 K1868:K1899 K1905 K1907:K1909">
    <cfRule type="duplicateValues" dxfId="917" priority="1218"/>
  </conditionalFormatting>
  <conditionalFormatting sqref="K1902">
    <cfRule type="duplicateValues" dxfId="916" priority="1215"/>
  </conditionalFormatting>
  <conditionalFormatting sqref="K1902">
    <cfRule type="duplicateValues" dxfId="915" priority="1214"/>
  </conditionalFormatting>
  <conditionalFormatting sqref="K1902">
    <cfRule type="duplicateValues" dxfId="914" priority="1213"/>
  </conditionalFormatting>
  <conditionalFormatting sqref="K1901">
    <cfRule type="duplicateValues" dxfId="913" priority="1212"/>
  </conditionalFormatting>
  <conditionalFormatting sqref="K1901">
    <cfRule type="duplicateValues" dxfId="912" priority="1211"/>
  </conditionalFormatting>
  <conditionalFormatting sqref="K1901">
    <cfRule type="duplicateValues" dxfId="911" priority="1210"/>
  </conditionalFormatting>
  <conditionalFormatting sqref="K1900">
    <cfRule type="duplicateValues" dxfId="910" priority="1209"/>
  </conditionalFormatting>
  <conditionalFormatting sqref="K1900">
    <cfRule type="duplicateValues" dxfId="909" priority="1208"/>
  </conditionalFormatting>
  <conditionalFormatting sqref="K1900">
    <cfRule type="duplicateValues" dxfId="908" priority="1207"/>
  </conditionalFormatting>
  <conditionalFormatting sqref="K1903">
    <cfRule type="duplicateValues" dxfId="907" priority="1206"/>
  </conditionalFormatting>
  <conditionalFormatting sqref="K1903">
    <cfRule type="duplicateValues" dxfId="906" priority="1205"/>
  </conditionalFormatting>
  <conditionalFormatting sqref="K1903">
    <cfRule type="duplicateValues" dxfId="905" priority="1204"/>
  </conditionalFormatting>
  <conditionalFormatting sqref="K1904">
    <cfRule type="duplicateValues" dxfId="904" priority="1203"/>
  </conditionalFormatting>
  <conditionalFormatting sqref="K1904">
    <cfRule type="duplicateValues" dxfId="903" priority="1202"/>
  </conditionalFormatting>
  <conditionalFormatting sqref="K1904">
    <cfRule type="duplicateValues" dxfId="902" priority="1201"/>
  </conditionalFormatting>
  <conditionalFormatting sqref="K1906">
    <cfRule type="duplicateValues" dxfId="901" priority="1200"/>
  </conditionalFormatting>
  <conditionalFormatting sqref="K1906">
    <cfRule type="duplicateValues" dxfId="900" priority="1199"/>
  </conditionalFormatting>
  <conditionalFormatting sqref="K1906">
    <cfRule type="duplicateValues" dxfId="899" priority="1198"/>
  </conditionalFormatting>
  <conditionalFormatting sqref="K1910">
    <cfRule type="duplicateValues" dxfId="898" priority="1197"/>
  </conditionalFormatting>
  <conditionalFormatting sqref="K1910">
    <cfRule type="duplicateValues" dxfId="897" priority="1196"/>
  </conditionalFormatting>
  <conditionalFormatting sqref="K1910">
    <cfRule type="duplicateValues" dxfId="896" priority="1195"/>
  </conditionalFormatting>
  <conditionalFormatting sqref="K1911">
    <cfRule type="duplicateValues" dxfId="895" priority="1194"/>
  </conditionalFormatting>
  <conditionalFormatting sqref="K1911">
    <cfRule type="duplicateValues" dxfId="894" priority="1193"/>
  </conditionalFormatting>
  <conditionalFormatting sqref="K1911">
    <cfRule type="duplicateValues" dxfId="893" priority="1192"/>
  </conditionalFormatting>
  <conditionalFormatting sqref="K1912">
    <cfRule type="duplicateValues" dxfId="892" priority="1191"/>
  </conditionalFormatting>
  <conditionalFormatting sqref="K1912">
    <cfRule type="duplicateValues" dxfId="891" priority="1190"/>
  </conditionalFormatting>
  <conditionalFormatting sqref="K1912">
    <cfRule type="duplicateValues" dxfId="890" priority="1189"/>
  </conditionalFormatting>
  <conditionalFormatting sqref="K1913">
    <cfRule type="duplicateValues" dxfId="889" priority="1188"/>
  </conditionalFormatting>
  <conditionalFormatting sqref="K1913">
    <cfRule type="duplicateValues" dxfId="888" priority="1187"/>
  </conditionalFormatting>
  <conditionalFormatting sqref="K1913">
    <cfRule type="duplicateValues" dxfId="887" priority="1186"/>
  </conditionalFormatting>
  <conditionalFormatting sqref="K1914">
    <cfRule type="duplicateValues" dxfId="886" priority="1185"/>
  </conditionalFormatting>
  <conditionalFormatting sqref="K1914">
    <cfRule type="duplicateValues" dxfId="885" priority="1184"/>
  </conditionalFormatting>
  <conditionalFormatting sqref="K1914">
    <cfRule type="duplicateValues" dxfId="884" priority="1183"/>
  </conditionalFormatting>
  <conditionalFormatting sqref="K1915">
    <cfRule type="duplicateValues" dxfId="883" priority="1182"/>
  </conditionalFormatting>
  <conditionalFormatting sqref="K1915">
    <cfRule type="duplicateValues" dxfId="882" priority="1181"/>
  </conditionalFormatting>
  <conditionalFormatting sqref="K1915">
    <cfRule type="duplicateValues" dxfId="881" priority="1180"/>
  </conditionalFormatting>
  <conditionalFormatting sqref="K1916">
    <cfRule type="duplicateValues" dxfId="880" priority="1179"/>
  </conditionalFormatting>
  <conditionalFormatting sqref="K1916">
    <cfRule type="duplicateValues" dxfId="879" priority="1178"/>
  </conditionalFormatting>
  <conditionalFormatting sqref="K1916">
    <cfRule type="duplicateValues" dxfId="878" priority="1177"/>
  </conditionalFormatting>
  <conditionalFormatting sqref="K1917">
    <cfRule type="duplicateValues" dxfId="877" priority="1176"/>
  </conditionalFormatting>
  <conditionalFormatting sqref="K1917">
    <cfRule type="duplicateValues" dxfId="876" priority="1175"/>
  </conditionalFormatting>
  <conditionalFormatting sqref="K1917">
    <cfRule type="duplicateValues" dxfId="875" priority="1174"/>
  </conditionalFormatting>
  <conditionalFormatting sqref="K1918">
    <cfRule type="duplicateValues" dxfId="874" priority="1173"/>
  </conditionalFormatting>
  <conditionalFormatting sqref="K1918">
    <cfRule type="duplicateValues" dxfId="873" priority="1172"/>
  </conditionalFormatting>
  <conditionalFormatting sqref="K1918">
    <cfRule type="duplicateValues" dxfId="872" priority="1171"/>
  </conditionalFormatting>
  <conditionalFormatting sqref="K1920">
    <cfRule type="duplicateValues" dxfId="871" priority="1169"/>
  </conditionalFormatting>
  <conditionalFormatting sqref="K1920">
    <cfRule type="duplicateValues" dxfId="870" priority="1170"/>
  </conditionalFormatting>
  <conditionalFormatting sqref="K1919">
    <cfRule type="duplicateValues" dxfId="869" priority="1167"/>
  </conditionalFormatting>
  <conditionalFormatting sqref="K1919">
    <cfRule type="duplicateValues" dxfId="868" priority="1168"/>
  </conditionalFormatting>
  <conditionalFormatting sqref="K1921">
    <cfRule type="duplicateValues" dxfId="867" priority="1165"/>
  </conditionalFormatting>
  <conditionalFormatting sqref="K1921">
    <cfRule type="duplicateValues" dxfId="866" priority="1166"/>
  </conditionalFormatting>
  <conditionalFormatting sqref="K1922:K1923">
    <cfRule type="duplicateValues" dxfId="865" priority="1163"/>
  </conditionalFormatting>
  <conditionalFormatting sqref="K1922:K1923">
    <cfRule type="duplicateValues" dxfId="864" priority="1164"/>
  </conditionalFormatting>
  <conditionalFormatting sqref="K1866">
    <cfRule type="duplicateValues" dxfId="863" priority="1162"/>
  </conditionalFormatting>
  <conditionalFormatting sqref="K1866">
    <cfRule type="duplicateValues" dxfId="862" priority="1161"/>
  </conditionalFormatting>
  <conditionalFormatting sqref="K1866">
    <cfRule type="duplicateValues" dxfId="861" priority="1160"/>
  </conditionalFormatting>
  <conditionalFormatting sqref="K1867">
    <cfRule type="duplicateValues" dxfId="860" priority="1159"/>
  </conditionalFormatting>
  <conditionalFormatting sqref="K1867">
    <cfRule type="duplicateValues" dxfId="859" priority="1158"/>
  </conditionalFormatting>
  <conditionalFormatting sqref="K1867">
    <cfRule type="duplicateValues" dxfId="858" priority="1157"/>
  </conditionalFormatting>
  <conditionalFormatting sqref="K1930">
    <cfRule type="duplicateValues" dxfId="857" priority="1156"/>
  </conditionalFormatting>
  <conditionalFormatting sqref="K1930">
    <cfRule type="duplicateValues" dxfId="856" priority="1155"/>
  </conditionalFormatting>
  <conditionalFormatting sqref="K1930">
    <cfRule type="duplicateValues" dxfId="855" priority="1154"/>
  </conditionalFormatting>
  <conditionalFormatting sqref="K1932">
    <cfRule type="duplicateValues" dxfId="854" priority="1153"/>
  </conditionalFormatting>
  <conditionalFormatting sqref="K1932">
    <cfRule type="duplicateValues" dxfId="853" priority="1152"/>
  </conditionalFormatting>
  <conditionalFormatting sqref="K1932">
    <cfRule type="duplicateValues" dxfId="852" priority="1151"/>
  </conditionalFormatting>
  <conditionalFormatting sqref="K1933:K1934">
    <cfRule type="duplicateValues" dxfId="851" priority="1150"/>
  </conditionalFormatting>
  <conditionalFormatting sqref="K1933:K1934">
    <cfRule type="duplicateValues" dxfId="850" priority="1149"/>
  </conditionalFormatting>
  <conditionalFormatting sqref="K1933:K1934">
    <cfRule type="duplicateValues" dxfId="849" priority="1148"/>
  </conditionalFormatting>
  <conditionalFormatting sqref="K1935">
    <cfRule type="duplicateValues" dxfId="848" priority="1147"/>
  </conditionalFormatting>
  <conditionalFormatting sqref="K1935">
    <cfRule type="duplicateValues" dxfId="847" priority="1146"/>
  </conditionalFormatting>
  <conditionalFormatting sqref="K1935">
    <cfRule type="duplicateValues" dxfId="846" priority="1145"/>
  </conditionalFormatting>
  <conditionalFormatting sqref="K1936">
    <cfRule type="duplicateValues" dxfId="845" priority="1144"/>
  </conditionalFormatting>
  <conditionalFormatting sqref="K1936">
    <cfRule type="duplicateValues" dxfId="844" priority="1143"/>
  </conditionalFormatting>
  <conditionalFormatting sqref="K1936">
    <cfRule type="duplicateValues" dxfId="843" priority="1142"/>
  </conditionalFormatting>
  <conditionalFormatting sqref="K1937">
    <cfRule type="duplicateValues" dxfId="842" priority="1141"/>
  </conditionalFormatting>
  <conditionalFormatting sqref="K1937">
    <cfRule type="duplicateValues" dxfId="841" priority="1140"/>
  </conditionalFormatting>
  <conditionalFormatting sqref="K1937">
    <cfRule type="duplicateValues" dxfId="840" priority="1139"/>
  </conditionalFormatting>
  <conditionalFormatting sqref="K1938:K1939">
    <cfRule type="duplicateValues" dxfId="839" priority="1138"/>
  </conditionalFormatting>
  <conditionalFormatting sqref="K1938:K1939">
    <cfRule type="duplicateValues" dxfId="838" priority="1137"/>
  </conditionalFormatting>
  <conditionalFormatting sqref="K1938:K1939">
    <cfRule type="duplicateValues" dxfId="837" priority="1136"/>
  </conditionalFormatting>
  <conditionalFormatting sqref="K1940:K1941">
    <cfRule type="duplicateValues" dxfId="836" priority="1135"/>
  </conditionalFormatting>
  <conditionalFormatting sqref="K1940:K1941">
    <cfRule type="duplicateValues" dxfId="835" priority="1134"/>
  </conditionalFormatting>
  <conditionalFormatting sqref="K1940:K1941">
    <cfRule type="duplicateValues" dxfId="834" priority="1133"/>
  </conditionalFormatting>
  <conditionalFormatting sqref="K1942:K1943">
    <cfRule type="duplicateValues" dxfId="833" priority="1132"/>
  </conditionalFormatting>
  <conditionalFormatting sqref="K1942:K1943">
    <cfRule type="duplicateValues" dxfId="832" priority="1131"/>
  </conditionalFormatting>
  <conditionalFormatting sqref="K1942:K1943">
    <cfRule type="duplicateValues" dxfId="831" priority="1130"/>
  </conditionalFormatting>
  <conditionalFormatting sqref="K1944:K1945">
    <cfRule type="duplicateValues" dxfId="830" priority="1129"/>
  </conditionalFormatting>
  <conditionalFormatting sqref="K1944:K1945">
    <cfRule type="duplicateValues" dxfId="829" priority="1128"/>
  </conditionalFormatting>
  <conditionalFormatting sqref="K1944:K1945">
    <cfRule type="duplicateValues" dxfId="828" priority="1127"/>
  </conditionalFormatting>
  <conditionalFormatting sqref="K1946:K1947">
    <cfRule type="duplicateValues" dxfId="827" priority="1126"/>
  </conditionalFormatting>
  <conditionalFormatting sqref="K1946:K1947">
    <cfRule type="duplicateValues" dxfId="826" priority="1125"/>
  </conditionalFormatting>
  <conditionalFormatting sqref="K1946:K1947">
    <cfRule type="duplicateValues" dxfId="825" priority="1124"/>
  </conditionalFormatting>
  <conditionalFormatting sqref="K1948">
    <cfRule type="duplicateValues" dxfId="824" priority="1123"/>
  </conditionalFormatting>
  <conditionalFormatting sqref="K1948">
    <cfRule type="duplicateValues" dxfId="823" priority="1122"/>
  </conditionalFormatting>
  <conditionalFormatting sqref="K1948">
    <cfRule type="duplicateValues" dxfId="822" priority="1121"/>
  </conditionalFormatting>
  <conditionalFormatting sqref="K1949">
    <cfRule type="duplicateValues" dxfId="821" priority="1120"/>
  </conditionalFormatting>
  <conditionalFormatting sqref="K1949">
    <cfRule type="duplicateValues" dxfId="820" priority="1119"/>
  </conditionalFormatting>
  <conditionalFormatting sqref="K1949">
    <cfRule type="duplicateValues" dxfId="819" priority="1118"/>
  </conditionalFormatting>
  <conditionalFormatting sqref="K1950">
    <cfRule type="duplicateValues" dxfId="818" priority="1117"/>
  </conditionalFormatting>
  <conditionalFormatting sqref="K1950">
    <cfRule type="duplicateValues" dxfId="817" priority="1116"/>
  </conditionalFormatting>
  <conditionalFormatting sqref="K1950">
    <cfRule type="duplicateValues" dxfId="816" priority="1115"/>
  </conditionalFormatting>
  <conditionalFormatting sqref="K1953:K1954">
    <cfRule type="duplicateValues" dxfId="815" priority="1114"/>
  </conditionalFormatting>
  <conditionalFormatting sqref="K1953:K1954">
    <cfRule type="duplicateValues" dxfId="814" priority="1113"/>
  </conditionalFormatting>
  <conditionalFormatting sqref="K1953:K1954">
    <cfRule type="duplicateValues" dxfId="813" priority="1112"/>
  </conditionalFormatting>
  <conditionalFormatting sqref="K1955">
    <cfRule type="duplicateValues" dxfId="812" priority="1111"/>
  </conditionalFormatting>
  <conditionalFormatting sqref="K1955">
    <cfRule type="duplicateValues" dxfId="811" priority="1110"/>
  </conditionalFormatting>
  <conditionalFormatting sqref="K1955">
    <cfRule type="duplicateValues" dxfId="810" priority="1109"/>
  </conditionalFormatting>
  <conditionalFormatting sqref="K1956">
    <cfRule type="duplicateValues" dxfId="809" priority="1108"/>
  </conditionalFormatting>
  <conditionalFormatting sqref="K1956">
    <cfRule type="duplicateValues" dxfId="808" priority="1107"/>
  </conditionalFormatting>
  <conditionalFormatting sqref="K1956">
    <cfRule type="duplicateValues" dxfId="807" priority="1106"/>
  </conditionalFormatting>
  <conditionalFormatting sqref="K1957">
    <cfRule type="duplicateValues" dxfId="806" priority="1105"/>
  </conditionalFormatting>
  <conditionalFormatting sqref="K1957">
    <cfRule type="duplicateValues" dxfId="805" priority="1104"/>
  </conditionalFormatting>
  <conditionalFormatting sqref="K1957">
    <cfRule type="duplicateValues" dxfId="804" priority="1103"/>
  </conditionalFormatting>
  <conditionalFormatting sqref="K1958:K1959">
    <cfRule type="duplicateValues" dxfId="803" priority="1102"/>
  </conditionalFormatting>
  <conditionalFormatting sqref="K1958:K1959">
    <cfRule type="duplicateValues" dxfId="802" priority="1101"/>
  </conditionalFormatting>
  <conditionalFormatting sqref="K1958:K1959">
    <cfRule type="duplicateValues" dxfId="801" priority="1100"/>
  </conditionalFormatting>
  <conditionalFormatting sqref="K1960:K1961">
    <cfRule type="duplicateValues" dxfId="800" priority="1099"/>
  </conditionalFormatting>
  <conditionalFormatting sqref="K1960:K1961">
    <cfRule type="duplicateValues" dxfId="799" priority="1098"/>
  </conditionalFormatting>
  <conditionalFormatting sqref="K1960:K1961">
    <cfRule type="duplicateValues" dxfId="798" priority="1097"/>
  </conditionalFormatting>
  <conditionalFormatting sqref="K1962">
    <cfRule type="duplicateValues" dxfId="797" priority="1096"/>
  </conditionalFormatting>
  <conditionalFormatting sqref="K1962">
    <cfRule type="duplicateValues" dxfId="796" priority="1095"/>
  </conditionalFormatting>
  <conditionalFormatting sqref="K1962">
    <cfRule type="duplicateValues" dxfId="795" priority="1094"/>
  </conditionalFormatting>
  <conditionalFormatting sqref="K1963:K1964">
    <cfRule type="duplicateValues" dxfId="794" priority="1093"/>
  </conditionalFormatting>
  <conditionalFormatting sqref="K1963:K1964">
    <cfRule type="duplicateValues" dxfId="793" priority="1092"/>
  </conditionalFormatting>
  <conditionalFormatting sqref="K1963:K1964">
    <cfRule type="duplicateValues" dxfId="792" priority="1091"/>
  </conditionalFormatting>
  <conditionalFormatting sqref="K1965">
    <cfRule type="duplicateValues" dxfId="791" priority="1090"/>
  </conditionalFormatting>
  <conditionalFormatting sqref="K1965">
    <cfRule type="duplicateValues" dxfId="790" priority="1089"/>
  </conditionalFormatting>
  <conditionalFormatting sqref="K1965">
    <cfRule type="duplicateValues" dxfId="789" priority="1088"/>
  </conditionalFormatting>
  <conditionalFormatting sqref="K1966">
    <cfRule type="duplicateValues" dxfId="788" priority="1087"/>
  </conditionalFormatting>
  <conditionalFormatting sqref="K1966">
    <cfRule type="duplicateValues" dxfId="787" priority="1086"/>
  </conditionalFormatting>
  <conditionalFormatting sqref="K1966">
    <cfRule type="duplicateValues" dxfId="786" priority="1085"/>
  </conditionalFormatting>
  <conditionalFormatting sqref="K1967">
    <cfRule type="duplicateValues" dxfId="785" priority="1084"/>
  </conditionalFormatting>
  <conditionalFormatting sqref="K1967">
    <cfRule type="duplicateValues" dxfId="784" priority="1083"/>
  </conditionalFormatting>
  <conditionalFormatting sqref="K1967">
    <cfRule type="duplicateValues" dxfId="783" priority="1082"/>
  </conditionalFormatting>
  <conditionalFormatting sqref="K1951:K1952">
    <cfRule type="duplicateValues" dxfId="782" priority="1219"/>
  </conditionalFormatting>
  <conditionalFormatting sqref="K2004:K2011">
    <cfRule type="duplicateValues" dxfId="781" priority="1078"/>
  </conditionalFormatting>
  <conditionalFormatting sqref="K2047:K2052 K2054 K1968:K1988 K1991:K2002 K2028 K2004:K2022 K2030:K2032">
    <cfRule type="duplicateValues" dxfId="780" priority="1079"/>
  </conditionalFormatting>
  <conditionalFormatting sqref="K2047:K2052 K2054 K1968:K1988 K1991:K2022 K2028 K2030:K2032">
    <cfRule type="duplicateValues" dxfId="779" priority="1080"/>
  </conditionalFormatting>
  <conditionalFormatting sqref="K2025">
    <cfRule type="duplicateValues" dxfId="778" priority="1077"/>
  </conditionalFormatting>
  <conditionalFormatting sqref="K2025">
    <cfRule type="duplicateValues" dxfId="777" priority="1076"/>
  </conditionalFormatting>
  <conditionalFormatting sqref="K2025">
    <cfRule type="duplicateValues" dxfId="776" priority="1075"/>
  </conditionalFormatting>
  <conditionalFormatting sqref="K2024">
    <cfRule type="duplicateValues" dxfId="775" priority="1074"/>
  </conditionalFormatting>
  <conditionalFormatting sqref="K2024">
    <cfRule type="duplicateValues" dxfId="774" priority="1073"/>
  </conditionalFormatting>
  <conditionalFormatting sqref="K2024">
    <cfRule type="duplicateValues" dxfId="773" priority="1072"/>
  </conditionalFormatting>
  <conditionalFormatting sqref="K2023">
    <cfRule type="duplicateValues" dxfId="772" priority="1071"/>
  </conditionalFormatting>
  <conditionalFormatting sqref="K2023">
    <cfRule type="duplicateValues" dxfId="771" priority="1070"/>
  </conditionalFormatting>
  <conditionalFormatting sqref="K2023">
    <cfRule type="duplicateValues" dxfId="770" priority="1069"/>
  </conditionalFormatting>
  <conditionalFormatting sqref="K2026">
    <cfRule type="duplicateValues" dxfId="769" priority="1068"/>
  </conditionalFormatting>
  <conditionalFormatting sqref="K2026">
    <cfRule type="duplicateValues" dxfId="768" priority="1067"/>
  </conditionalFormatting>
  <conditionalFormatting sqref="K2026">
    <cfRule type="duplicateValues" dxfId="767" priority="1066"/>
  </conditionalFormatting>
  <conditionalFormatting sqref="K2027">
    <cfRule type="duplicateValues" dxfId="766" priority="1065"/>
  </conditionalFormatting>
  <conditionalFormatting sqref="K2027">
    <cfRule type="duplicateValues" dxfId="765" priority="1064"/>
  </conditionalFormatting>
  <conditionalFormatting sqref="K2027">
    <cfRule type="duplicateValues" dxfId="764" priority="1063"/>
  </conditionalFormatting>
  <conditionalFormatting sqref="K2029">
    <cfRule type="duplicateValues" dxfId="763" priority="1062"/>
  </conditionalFormatting>
  <conditionalFormatting sqref="K2029">
    <cfRule type="duplicateValues" dxfId="762" priority="1061"/>
  </conditionalFormatting>
  <conditionalFormatting sqref="K2029">
    <cfRule type="duplicateValues" dxfId="761" priority="1060"/>
  </conditionalFormatting>
  <conditionalFormatting sqref="K2033">
    <cfRule type="duplicateValues" dxfId="760" priority="1059"/>
  </conditionalFormatting>
  <conditionalFormatting sqref="K2033">
    <cfRule type="duplicateValues" dxfId="759" priority="1058"/>
  </conditionalFormatting>
  <conditionalFormatting sqref="K2033">
    <cfRule type="duplicateValues" dxfId="758" priority="1057"/>
  </conditionalFormatting>
  <conditionalFormatting sqref="K2034">
    <cfRule type="duplicateValues" dxfId="757" priority="1056"/>
  </conditionalFormatting>
  <conditionalFormatting sqref="K2034">
    <cfRule type="duplicateValues" dxfId="756" priority="1055"/>
  </conditionalFormatting>
  <conditionalFormatting sqref="K2034">
    <cfRule type="duplicateValues" dxfId="755" priority="1054"/>
  </conditionalFormatting>
  <conditionalFormatting sqref="K2035">
    <cfRule type="duplicateValues" dxfId="754" priority="1053"/>
  </conditionalFormatting>
  <conditionalFormatting sqref="K2035">
    <cfRule type="duplicateValues" dxfId="753" priority="1052"/>
  </conditionalFormatting>
  <conditionalFormatting sqref="K2035">
    <cfRule type="duplicateValues" dxfId="752" priority="1051"/>
  </conditionalFormatting>
  <conditionalFormatting sqref="K2036">
    <cfRule type="duplicateValues" dxfId="751" priority="1050"/>
  </conditionalFormatting>
  <conditionalFormatting sqref="K2036">
    <cfRule type="duplicateValues" dxfId="750" priority="1049"/>
  </conditionalFormatting>
  <conditionalFormatting sqref="K2036">
    <cfRule type="duplicateValues" dxfId="749" priority="1048"/>
  </conditionalFormatting>
  <conditionalFormatting sqref="K2037">
    <cfRule type="duplicateValues" dxfId="748" priority="1047"/>
  </conditionalFormatting>
  <conditionalFormatting sqref="K2037">
    <cfRule type="duplicateValues" dxfId="747" priority="1046"/>
  </conditionalFormatting>
  <conditionalFormatting sqref="K2037">
    <cfRule type="duplicateValues" dxfId="746" priority="1045"/>
  </conditionalFormatting>
  <conditionalFormatting sqref="K2038">
    <cfRule type="duplicateValues" dxfId="745" priority="1044"/>
  </conditionalFormatting>
  <conditionalFormatting sqref="K2038">
    <cfRule type="duplicateValues" dxfId="744" priority="1043"/>
  </conditionalFormatting>
  <conditionalFormatting sqref="K2038">
    <cfRule type="duplicateValues" dxfId="743" priority="1042"/>
  </conditionalFormatting>
  <conditionalFormatting sqref="K2039">
    <cfRule type="duplicateValues" dxfId="742" priority="1041"/>
  </conditionalFormatting>
  <conditionalFormatting sqref="K2039">
    <cfRule type="duplicateValues" dxfId="741" priority="1040"/>
  </conditionalFormatting>
  <conditionalFormatting sqref="K2039">
    <cfRule type="duplicateValues" dxfId="740" priority="1039"/>
  </conditionalFormatting>
  <conditionalFormatting sqref="K2040">
    <cfRule type="duplicateValues" dxfId="739" priority="1038"/>
  </conditionalFormatting>
  <conditionalFormatting sqref="K2040">
    <cfRule type="duplicateValues" dxfId="738" priority="1037"/>
  </conditionalFormatting>
  <conditionalFormatting sqref="K2040">
    <cfRule type="duplicateValues" dxfId="737" priority="1036"/>
  </conditionalFormatting>
  <conditionalFormatting sqref="K2041">
    <cfRule type="duplicateValues" dxfId="736" priority="1035"/>
  </conditionalFormatting>
  <conditionalFormatting sqref="K2041">
    <cfRule type="duplicateValues" dxfId="735" priority="1034"/>
  </conditionalFormatting>
  <conditionalFormatting sqref="K2041">
    <cfRule type="duplicateValues" dxfId="734" priority="1033"/>
  </conditionalFormatting>
  <conditionalFormatting sqref="K2043">
    <cfRule type="duplicateValues" dxfId="733" priority="1031"/>
  </conditionalFormatting>
  <conditionalFormatting sqref="K2043">
    <cfRule type="duplicateValues" dxfId="732" priority="1032"/>
  </conditionalFormatting>
  <conditionalFormatting sqref="K2042">
    <cfRule type="duplicateValues" dxfId="731" priority="1029"/>
  </conditionalFormatting>
  <conditionalFormatting sqref="K2042">
    <cfRule type="duplicateValues" dxfId="730" priority="1030"/>
  </conditionalFormatting>
  <conditionalFormatting sqref="K2044">
    <cfRule type="duplicateValues" dxfId="729" priority="1027"/>
  </conditionalFormatting>
  <conditionalFormatting sqref="K2044">
    <cfRule type="duplicateValues" dxfId="728" priority="1028"/>
  </conditionalFormatting>
  <conditionalFormatting sqref="K2045:K2046">
    <cfRule type="duplicateValues" dxfId="727" priority="1025"/>
  </conditionalFormatting>
  <conditionalFormatting sqref="K2045:K2046">
    <cfRule type="duplicateValues" dxfId="726" priority="1026"/>
  </conditionalFormatting>
  <conditionalFormatting sqref="K1989">
    <cfRule type="duplicateValues" dxfId="725" priority="1024"/>
  </conditionalFormatting>
  <conditionalFormatting sqref="K1989">
    <cfRule type="duplicateValues" dxfId="724" priority="1023"/>
  </conditionalFormatting>
  <conditionalFormatting sqref="K1989">
    <cfRule type="duplicateValues" dxfId="723" priority="1022"/>
  </conditionalFormatting>
  <conditionalFormatting sqref="K1990">
    <cfRule type="duplicateValues" dxfId="722" priority="1021"/>
  </conditionalFormatting>
  <conditionalFormatting sqref="K1990">
    <cfRule type="duplicateValues" dxfId="721" priority="1020"/>
  </conditionalFormatting>
  <conditionalFormatting sqref="K1990">
    <cfRule type="duplicateValues" dxfId="720" priority="1019"/>
  </conditionalFormatting>
  <conditionalFormatting sqref="K2053">
    <cfRule type="duplicateValues" dxfId="719" priority="1018"/>
  </conditionalFormatting>
  <conditionalFormatting sqref="K2053">
    <cfRule type="duplicateValues" dxfId="718" priority="1017"/>
  </conditionalFormatting>
  <conditionalFormatting sqref="K2053">
    <cfRule type="duplicateValues" dxfId="717" priority="1016"/>
  </conditionalFormatting>
  <conditionalFormatting sqref="K2055">
    <cfRule type="duplicateValues" dxfId="716" priority="1015"/>
  </conditionalFormatting>
  <conditionalFormatting sqref="K2055">
    <cfRule type="duplicateValues" dxfId="715" priority="1014"/>
  </conditionalFormatting>
  <conditionalFormatting sqref="K2055">
    <cfRule type="duplicateValues" dxfId="714" priority="1013"/>
  </conditionalFormatting>
  <conditionalFormatting sqref="K2056:K2057">
    <cfRule type="duplicateValues" dxfId="713" priority="1012"/>
  </conditionalFormatting>
  <conditionalFormatting sqref="K2056:K2057">
    <cfRule type="duplicateValues" dxfId="712" priority="1011"/>
  </conditionalFormatting>
  <conditionalFormatting sqref="K2056:K2057">
    <cfRule type="duplicateValues" dxfId="711" priority="1010"/>
  </conditionalFormatting>
  <conditionalFormatting sqref="K2058">
    <cfRule type="duplicateValues" dxfId="710" priority="1009"/>
  </conditionalFormatting>
  <conditionalFormatting sqref="K2058">
    <cfRule type="duplicateValues" dxfId="709" priority="1008"/>
  </conditionalFormatting>
  <conditionalFormatting sqref="K2058">
    <cfRule type="duplicateValues" dxfId="708" priority="1007"/>
  </conditionalFormatting>
  <conditionalFormatting sqref="K2059">
    <cfRule type="duplicateValues" dxfId="707" priority="1006"/>
  </conditionalFormatting>
  <conditionalFormatting sqref="K2059">
    <cfRule type="duplicateValues" dxfId="706" priority="1005"/>
  </conditionalFormatting>
  <conditionalFormatting sqref="K2059">
    <cfRule type="duplicateValues" dxfId="705" priority="1004"/>
  </conditionalFormatting>
  <conditionalFormatting sqref="K2060">
    <cfRule type="duplicateValues" dxfId="704" priority="1003"/>
  </conditionalFormatting>
  <conditionalFormatting sqref="K2060">
    <cfRule type="duplicateValues" dxfId="703" priority="1002"/>
  </conditionalFormatting>
  <conditionalFormatting sqref="K2060">
    <cfRule type="duplicateValues" dxfId="702" priority="1001"/>
  </conditionalFormatting>
  <conditionalFormatting sqref="K2061:K2062">
    <cfRule type="duplicateValues" dxfId="701" priority="1000"/>
  </conditionalFormatting>
  <conditionalFormatting sqref="K2061:K2062">
    <cfRule type="duplicateValues" dxfId="700" priority="999"/>
  </conditionalFormatting>
  <conditionalFormatting sqref="K2061:K2062">
    <cfRule type="duplicateValues" dxfId="699" priority="998"/>
  </conditionalFormatting>
  <conditionalFormatting sqref="K2063:K2064">
    <cfRule type="duplicateValues" dxfId="698" priority="997"/>
  </conditionalFormatting>
  <conditionalFormatting sqref="K2063:K2064">
    <cfRule type="duplicateValues" dxfId="697" priority="996"/>
  </conditionalFormatting>
  <conditionalFormatting sqref="K2063:K2064">
    <cfRule type="duplicateValues" dxfId="696" priority="995"/>
  </conditionalFormatting>
  <conditionalFormatting sqref="K2065:K2066">
    <cfRule type="duplicateValues" dxfId="695" priority="994"/>
  </conditionalFormatting>
  <conditionalFormatting sqref="K2065:K2066">
    <cfRule type="duplicateValues" dxfId="694" priority="993"/>
  </conditionalFormatting>
  <conditionalFormatting sqref="K2065:K2066">
    <cfRule type="duplicateValues" dxfId="693" priority="992"/>
  </conditionalFormatting>
  <conditionalFormatting sqref="K2067:K2068">
    <cfRule type="duplicateValues" dxfId="692" priority="991"/>
  </conditionalFormatting>
  <conditionalFormatting sqref="K2067:K2068">
    <cfRule type="duplicateValues" dxfId="691" priority="990"/>
  </conditionalFormatting>
  <conditionalFormatting sqref="K2067:K2068">
    <cfRule type="duplicateValues" dxfId="690" priority="989"/>
  </conditionalFormatting>
  <conditionalFormatting sqref="K2069:K2070">
    <cfRule type="duplicateValues" dxfId="689" priority="988"/>
  </conditionalFormatting>
  <conditionalFormatting sqref="K2069:K2070">
    <cfRule type="duplicateValues" dxfId="688" priority="987"/>
  </conditionalFormatting>
  <conditionalFormatting sqref="K2069:K2070">
    <cfRule type="duplicateValues" dxfId="687" priority="986"/>
  </conditionalFormatting>
  <conditionalFormatting sqref="K2071">
    <cfRule type="duplicateValues" dxfId="686" priority="985"/>
  </conditionalFormatting>
  <conditionalFormatting sqref="K2071">
    <cfRule type="duplicateValues" dxfId="685" priority="984"/>
  </conditionalFormatting>
  <conditionalFormatting sqref="K2071">
    <cfRule type="duplicateValues" dxfId="684" priority="983"/>
  </conditionalFormatting>
  <conditionalFormatting sqref="K2072">
    <cfRule type="duplicateValues" dxfId="683" priority="982"/>
  </conditionalFormatting>
  <conditionalFormatting sqref="K2072">
    <cfRule type="duplicateValues" dxfId="682" priority="981"/>
  </conditionalFormatting>
  <conditionalFormatting sqref="K2072">
    <cfRule type="duplicateValues" dxfId="681" priority="980"/>
  </conditionalFormatting>
  <conditionalFormatting sqref="K2073">
    <cfRule type="duplicateValues" dxfId="680" priority="979"/>
  </conditionalFormatting>
  <conditionalFormatting sqref="K2073">
    <cfRule type="duplicateValues" dxfId="679" priority="978"/>
  </conditionalFormatting>
  <conditionalFormatting sqref="K2073">
    <cfRule type="duplicateValues" dxfId="678" priority="977"/>
  </conditionalFormatting>
  <conditionalFormatting sqref="K2076:K2077">
    <cfRule type="duplicateValues" dxfId="677" priority="976"/>
  </conditionalFormatting>
  <conditionalFormatting sqref="K2076:K2077">
    <cfRule type="duplicateValues" dxfId="676" priority="975"/>
  </conditionalFormatting>
  <conditionalFormatting sqref="K2076:K2077">
    <cfRule type="duplicateValues" dxfId="675" priority="974"/>
  </conditionalFormatting>
  <conditionalFormatting sqref="K2078">
    <cfRule type="duplicateValues" dxfId="674" priority="973"/>
  </conditionalFormatting>
  <conditionalFormatting sqref="K2078">
    <cfRule type="duplicateValues" dxfId="673" priority="972"/>
  </conditionalFormatting>
  <conditionalFormatting sqref="K2078">
    <cfRule type="duplicateValues" dxfId="672" priority="971"/>
  </conditionalFormatting>
  <conditionalFormatting sqref="K2079">
    <cfRule type="duplicateValues" dxfId="671" priority="970"/>
  </conditionalFormatting>
  <conditionalFormatting sqref="K2079">
    <cfRule type="duplicateValues" dxfId="670" priority="969"/>
  </conditionalFormatting>
  <conditionalFormatting sqref="K2079">
    <cfRule type="duplicateValues" dxfId="669" priority="968"/>
  </conditionalFormatting>
  <conditionalFormatting sqref="K2080">
    <cfRule type="duplicateValues" dxfId="668" priority="967"/>
  </conditionalFormatting>
  <conditionalFormatting sqref="K2080">
    <cfRule type="duplicateValues" dxfId="667" priority="966"/>
  </conditionalFormatting>
  <conditionalFormatting sqref="K2080">
    <cfRule type="duplicateValues" dxfId="666" priority="965"/>
  </conditionalFormatting>
  <conditionalFormatting sqref="K2081:K2082">
    <cfRule type="duplicateValues" dxfId="665" priority="964"/>
  </conditionalFormatting>
  <conditionalFormatting sqref="K2081:K2082">
    <cfRule type="duplicateValues" dxfId="664" priority="963"/>
  </conditionalFormatting>
  <conditionalFormatting sqref="K2081:K2082">
    <cfRule type="duplicateValues" dxfId="663" priority="962"/>
  </conditionalFormatting>
  <conditionalFormatting sqref="K2083:K2084">
    <cfRule type="duplicateValues" dxfId="662" priority="961"/>
  </conditionalFormatting>
  <conditionalFormatting sqref="K2083:K2084">
    <cfRule type="duplicateValues" dxfId="661" priority="960"/>
  </conditionalFormatting>
  <conditionalFormatting sqref="K2083:K2084">
    <cfRule type="duplicateValues" dxfId="660" priority="959"/>
  </conditionalFormatting>
  <conditionalFormatting sqref="K2085">
    <cfRule type="duplicateValues" dxfId="659" priority="958"/>
  </conditionalFormatting>
  <conditionalFormatting sqref="K2085">
    <cfRule type="duplicateValues" dxfId="658" priority="957"/>
  </conditionalFormatting>
  <conditionalFormatting sqref="K2085">
    <cfRule type="duplicateValues" dxfId="657" priority="956"/>
  </conditionalFormatting>
  <conditionalFormatting sqref="K2086:K2087">
    <cfRule type="duplicateValues" dxfId="656" priority="955"/>
  </conditionalFormatting>
  <conditionalFormatting sqref="K2086:K2087">
    <cfRule type="duplicateValues" dxfId="655" priority="954"/>
  </conditionalFormatting>
  <conditionalFormatting sqref="K2086:K2087">
    <cfRule type="duplicateValues" dxfId="654" priority="953"/>
  </conditionalFormatting>
  <conditionalFormatting sqref="K2088">
    <cfRule type="duplicateValues" dxfId="653" priority="952"/>
  </conditionalFormatting>
  <conditionalFormatting sqref="K2088">
    <cfRule type="duplicateValues" dxfId="652" priority="951"/>
  </conditionalFormatting>
  <conditionalFormatting sqref="K2088">
    <cfRule type="duplicateValues" dxfId="651" priority="950"/>
  </conditionalFormatting>
  <conditionalFormatting sqref="K2089">
    <cfRule type="duplicateValues" dxfId="650" priority="949"/>
  </conditionalFormatting>
  <conditionalFormatting sqref="K2089">
    <cfRule type="duplicateValues" dxfId="649" priority="948"/>
  </conditionalFormatting>
  <conditionalFormatting sqref="K2089">
    <cfRule type="duplicateValues" dxfId="648" priority="947"/>
  </conditionalFormatting>
  <conditionalFormatting sqref="K2090">
    <cfRule type="duplicateValues" dxfId="647" priority="946"/>
  </conditionalFormatting>
  <conditionalFormatting sqref="K2090">
    <cfRule type="duplicateValues" dxfId="646" priority="945"/>
  </conditionalFormatting>
  <conditionalFormatting sqref="K2090">
    <cfRule type="duplicateValues" dxfId="645" priority="944"/>
  </conditionalFormatting>
  <conditionalFormatting sqref="K2074:K2075">
    <cfRule type="duplicateValues" dxfId="644" priority="1081"/>
  </conditionalFormatting>
  <conditionalFormatting sqref="K2127:K2134">
    <cfRule type="duplicateValues" dxfId="643" priority="940"/>
  </conditionalFormatting>
  <conditionalFormatting sqref="K2170:K2175 K2177 K2091:K2111 K2114:K2125 K2151 K2127:K2145 K2153:K2155">
    <cfRule type="duplicateValues" dxfId="642" priority="941"/>
  </conditionalFormatting>
  <conditionalFormatting sqref="K2170:K2175 K2177 K2091:K2111 K2114:K2145 K2151 K2153:K2155">
    <cfRule type="duplicateValues" dxfId="641" priority="942"/>
  </conditionalFormatting>
  <conditionalFormatting sqref="K2148">
    <cfRule type="duplicateValues" dxfId="640" priority="939"/>
  </conditionalFormatting>
  <conditionalFormatting sqref="K2148">
    <cfRule type="duplicateValues" dxfId="639" priority="938"/>
  </conditionalFormatting>
  <conditionalFormatting sqref="K2148">
    <cfRule type="duplicateValues" dxfId="638" priority="937"/>
  </conditionalFormatting>
  <conditionalFormatting sqref="K2147">
    <cfRule type="duplicateValues" dxfId="637" priority="936"/>
  </conditionalFormatting>
  <conditionalFormatting sqref="K2147">
    <cfRule type="duplicateValues" dxfId="636" priority="935"/>
  </conditionalFormatting>
  <conditionalFormatting sqref="K2147">
    <cfRule type="duplicateValues" dxfId="635" priority="934"/>
  </conditionalFormatting>
  <conditionalFormatting sqref="K2146">
    <cfRule type="duplicateValues" dxfId="634" priority="933"/>
  </conditionalFormatting>
  <conditionalFormatting sqref="K2146">
    <cfRule type="duplicateValues" dxfId="633" priority="932"/>
  </conditionalFormatting>
  <conditionalFormatting sqref="K2146">
    <cfRule type="duplicateValues" dxfId="632" priority="931"/>
  </conditionalFormatting>
  <conditionalFormatting sqref="K2149">
    <cfRule type="duplicateValues" dxfId="631" priority="930"/>
  </conditionalFormatting>
  <conditionalFormatting sqref="K2149">
    <cfRule type="duplicateValues" dxfId="630" priority="929"/>
  </conditionalFormatting>
  <conditionalFormatting sqref="K2149">
    <cfRule type="duplicateValues" dxfId="629" priority="928"/>
  </conditionalFormatting>
  <conditionalFormatting sqref="K2150">
    <cfRule type="duplicateValues" dxfId="628" priority="927"/>
  </conditionalFormatting>
  <conditionalFormatting sqref="K2150">
    <cfRule type="duplicateValues" dxfId="627" priority="926"/>
  </conditionalFormatting>
  <conditionalFormatting sqref="K2150">
    <cfRule type="duplicateValues" dxfId="626" priority="925"/>
  </conditionalFormatting>
  <conditionalFormatting sqref="K2152">
    <cfRule type="duplicateValues" dxfId="625" priority="924"/>
  </conditionalFormatting>
  <conditionalFormatting sqref="K2152">
    <cfRule type="duplicateValues" dxfId="624" priority="923"/>
  </conditionalFormatting>
  <conditionalFormatting sqref="K2152">
    <cfRule type="duplicateValues" dxfId="623" priority="922"/>
  </conditionalFormatting>
  <conditionalFormatting sqref="K2156">
    <cfRule type="duplicateValues" dxfId="622" priority="921"/>
  </conditionalFormatting>
  <conditionalFormatting sqref="K2156">
    <cfRule type="duplicateValues" dxfId="621" priority="920"/>
  </conditionalFormatting>
  <conditionalFormatting sqref="K2156">
    <cfRule type="duplicateValues" dxfId="620" priority="919"/>
  </conditionalFormatting>
  <conditionalFormatting sqref="K2157">
    <cfRule type="duplicateValues" dxfId="619" priority="918"/>
  </conditionalFormatting>
  <conditionalFormatting sqref="K2157">
    <cfRule type="duplicateValues" dxfId="618" priority="917"/>
  </conditionalFormatting>
  <conditionalFormatting sqref="K2157">
    <cfRule type="duplicateValues" dxfId="617" priority="916"/>
  </conditionalFormatting>
  <conditionalFormatting sqref="K2158">
    <cfRule type="duplicateValues" dxfId="616" priority="915"/>
  </conditionalFormatting>
  <conditionalFormatting sqref="K2158">
    <cfRule type="duplicateValues" dxfId="615" priority="914"/>
  </conditionalFormatting>
  <conditionalFormatting sqref="K2158">
    <cfRule type="duplicateValues" dxfId="614" priority="913"/>
  </conditionalFormatting>
  <conditionalFormatting sqref="K2159">
    <cfRule type="duplicateValues" dxfId="613" priority="912"/>
  </conditionalFormatting>
  <conditionalFormatting sqref="K2159">
    <cfRule type="duplicateValues" dxfId="612" priority="911"/>
  </conditionalFormatting>
  <conditionalFormatting sqref="K2159">
    <cfRule type="duplicateValues" dxfId="611" priority="910"/>
  </conditionalFormatting>
  <conditionalFormatting sqref="K2160">
    <cfRule type="duplicateValues" dxfId="610" priority="909"/>
  </conditionalFormatting>
  <conditionalFormatting sqref="K2160">
    <cfRule type="duplicateValues" dxfId="609" priority="908"/>
  </conditionalFormatting>
  <conditionalFormatting sqref="K2160">
    <cfRule type="duplicateValues" dxfId="608" priority="907"/>
  </conditionalFormatting>
  <conditionalFormatting sqref="K2161">
    <cfRule type="duplicateValues" dxfId="607" priority="906"/>
  </conditionalFormatting>
  <conditionalFormatting sqref="K2161">
    <cfRule type="duplicateValues" dxfId="606" priority="905"/>
  </conditionalFormatting>
  <conditionalFormatting sqref="K2161">
    <cfRule type="duplicateValues" dxfId="605" priority="904"/>
  </conditionalFormatting>
  <conditionalFormatting sqref="K2162">
    <cfRule type="duplicateValues" dxfId="604" priority="903"/>
  </conditionalFormatting>
  <conditionalFormatting sqref="K2162">
    <cfRule type="duplicateValues" dxfId="603" priority="902"/>
  </conditionalFormatting>
  <conditionalFormatting sqref="K2162">
    <cfRule type="duplicateValues" dxfId="602" priority="901"/>
  </conditionalFormatting>
  <conditionalFormatting sqref="K2163">
    <cfRule type="duplicateValues" dxfId="601" priority="900"/>
  </conditionalFormatting>
  <conditionalFormatting sqref="K2163">
    <cfRule type="duplicateValues" dxfId="600" priority="899"/>
  </conditionalFormatting>
  <conditionalFormatting sqref="K2163">
    <cfRule type="duplicateValues" dxfId="599" priority="898"/>
  </conditionalFormatting>
  <conditionalFormatting sqref="K2164">
    <cfRule type="duplicateValues" dxfId="598" priority="897"/>
  </conditionalFormatting>
  <conditionalFormatting sqref="K2164">
    <cfRule type="duplicateValues" dxfId="597" priority="896"/>
  </conditionalFormatting>
  <conditionalFormatting sqref="K2164">
    <cfRule type="duplicateValues" dxfId="596" priority="895"/>
  </conditionalFormatting>
  <conditionalFormatting sqref="K2166">
    <cfRule type="duplicateValues" dxfId="595" priority="893"/>
  </conditionalFormatting>
  <conditionalFormatting sqref="K2166">
    <cfRule type="duplicateValues" dxfId="594" priority="894"/>
  </conditionalFormatting>
  <conditionalFormatting sqref="K2165">
    <cfRule type="duplicateValues" dxfId="593" priority="891"/>
  </conditionalFormatting>
  <conditionalFormatting sqref="K2165">
    <cfRule type="duplicateValues" dxfId="592" priority="892"/>
  </conditionalFormatting>
  <conditionalFormatting sqref="K2167">
    <cfRule type="duplicateValues" dxfId="591" priority="889"/>
  </conditionalFormatting>
  <conditionalFormatting sqref="K2167">
    <cfRule type="duplicateValues" dxfId="590" priority="890"/>
  </conditionalFormatting>
  <conditionalFormatting sqref="K2168:K2169">
    <cfRule type="duplicateValues" dxfId="589" priority="887"/>
  </conditionalFormatting>
  <conditionalFormatting sqref="K2168:K2169">
    <cfRule type="duplicateValues" dxfId="588" priority="888"/>
  </conditionalFormatting>
  <conditionalFormatting sqref="K2112">
    <cfRule type="duplicateValues" dxfId="587" priority="886"/>
  </conditionalFormatting>
  <conditionalFormatting sqref="K2112">
    <cfRule type="duplicateValues" dxfId="586" priority="885"/>
  </conditionalFormatting>
  <conditionalFormatting sqref="K2112">
    <cfRule type="duplicateValues" dxfId="585" priority="884"/>
  </conditionalFormatting>
  <conditionalFormatting sqref="K2113">
    <cfRule type="duplicateValues" dxfId="584" priority="883"/>
  </conditionalFormatting>
  <conditionalFormatting sqref="K2113">
    <cfRule type="duplicateValues" dxfId="583" priority="882"/>
  </conditionalFormatting>
  <conditionalFormatting sqref="K2113">
    <cfRule type="duplicateValues" dxfId="582" priority="881"/>
  </conditionalFormatting>
  <conditionalFormatting sqref="K2176">
    <cfRule type="duplicateValues" dxfId="581" priority="880"/>
  </conditionalFormatting>
  <conditionalFormatting sqref="K2176">
    <cfRule type="duplicateValues" dxfId="580" priority="879"/>
  </conditionalFormatting>
  <conditionalFormatting sqref="K2176">
    <cfRule type="duplicateValues" dxfId="579" priority="878"/>
  </conditionalFormatting>
  <conditionalFormatting sqref="K2178">
    <cfRule type="duplicateValues" dxfId="578" priority="877"/>
  </conditionalFormatting>
  <conditionalFormatting sqref="K2178">
    <cfRule type="duplicateValues" dxfId="577" priority="876"/>
  </conditionalFormatting>
  <conditionalFormatting sqref="K2178">
    <cfRule type="duplicateValues" dxfId="576" priority="875"/>
  </conditionalFormatting>
  <conditionalFormatting sqref="K2179:K2180">
    <cfRule type="duplicateValues" dxfId="575" priority="874"/>
  </conditionalFormatting>
  <conditionalFormatting sqref="K2179:K2180">
    <cfRule type="duplicateValues" dxfId="574" priority="873"/>
  </conditionalFormatting>
  <conditionalFormatting sqref="K2179:K2180">
    <cfRule type="duplicateValues" dxfId="573" priority="872"/>
  </conditionalFormatting>
  <conditionalFormatting sqref="K2181">
    <cfRule type="duplicateValues" dxfId="572" priority="871"/>
  </conditionalFormatting>
  <conditionalFormatting sqref="K2181">
    <cfRule type="duplicateValues" dxfId="571" priority="870"/>
  </conditionalFormatting>
  <conditionalFormatting sqref="K2181">
    <cfRule type="duplicateValues" dxfId="570" priority="869"/>
  </conditionalFormatting>
  <conditionalFormatting sqref="K2182">
    <cfRule type="duplicateValues" dxfId="569" priority="868"/>
  </conditionalFormatting>
  <conditionalFormatting sqref="K2182">
    <cfRule type="duplicateValues" dxfId="568" priority="867"/>
  </conditionalFormatting>
  <conditionalFormatting sqref="K2182">
    <cfRule type="duplicateValues" dxfId="567" priority="866"/>
  </conditionalFormatting>
  <conditionalFormatting sqref="K2183">
    <cfRule type="duplicateValues" dxfId="566" priority="865"/>
  </conditionalFormatting>
  <conditionalFormatting sqref="K2183">
    <cfRule type="duplicateValues" dxfId="565" priority="864"/>
  </conditionalFormatting>
  <conditionalFormatting sqref="K2183">
    <cfRule type="duplicateValues" dxfId="564" priority="863"/>
  </conditionalFormatting>
  <conditionalFormatting sqref="K2184:K2185">
    <cfRule type="duplicateValues" dxfId="563" priority="862"/>
  </conditionalFormatting>
  <conditionalFormatting sqref="K2184:K2185">
    <cfRule type="duplicateValues" dxfId="562" priority="861"/>
  </conditionalFormatting>
  <conditionalFormatting sqref="K2184:K2185">
    <cfRule type="duplicateValues" dxfId="561" priority="860"/>
  </conditionalFormatting>
  <conditionalFormatting sqref="K2186:K2187">
    <cfRule type="duplicateValues" dxfId="560" priority="859"/>
  </conditionalFormatting>
  <conditionalFormatting sqref="K2186:K2187">
    <cfRule type="duplicateValues" dxfId="559" priority="858"/>
  </conditionalFormatting>
  <conditionalFormatting sqref="K2186:K2187">
    <cfRule type="duplicateValues" dxfId="558" priority="857"/>
  </conditionalFormatting>
  <conditionalFormatting sqref="K2188:K2189">
    <cfRule type="duplicateValues" dxfId="557" priority="856"/>
  </conditionalFormatting>
  <conditionalFormatting sqref="K2188:K2189">
    <cfRule type="duplicateValues" dxfId="556" priority="855"/>
  </conditionalFormatting>
  <conditionalFormatting sqref="K2188:K2189">
    <cfRule type="duplicateValues" dxfId="555" priority="854"/>
  </conditionalFormatting>
  <conditionalFormatting sqref="K2190:K2191">
    <cfRule type="duplicateValues" dxfId="554" priority="853"/>
  </conditionalFormatting>
  <conditionalFormatting sqref="K2190:K2191">
    <cfRule type="duplicateValues" dxfId="553" priority="852"/>
  </conditionalFormatting>
  <conditionalFormatting sqref="K2190:K2191">
    <cfRule type="duplicateValues" dxfId="552" priority="851"/>
  </conditionalFormatting>
  <conditionalFormatting sqref="K2192:K2193">
    <cfRule type="duplicateValues" dxfId="551" priority="850"/>
  </conditionalFormatting>
  <conditionalFormatting sqref="K2192:K2193">
    <cfRule type="duplicateValues" dxfId="550" priority="849"/>
  </conditionalFormatting>
  <conditionalFormatting sqref="K2192:K2193">
    <cfRule type="duplicateValues" dxfId="549" priority="848"/>
  </conditionalFormatting>
  <conditionalFormatting sqref="K2194">
    <cfRule type="duplicateValues" dxfId="548" priority="847"/>
  </conditionalFormatting>
  <conditionalFormatting sqref="K2194">
    <cfRule type="duplicateValues" dxfId="547" priority="846"/>
  </conditionalFormatting>
  <conditionalFormatting sqref="K2194">
    <cfRule type="duplicateValues" dxfId="546" priority="845"/>
  </conditionalFormatting>
  <conditionalFormatting sqref="K2195">
    <cfRule type="duplicateValues" dxfId="545" priority="844"/>
  </conditionalFormatting>
  <conditionalFormatting sqref="K2195">
    <cfRule type="duplicateValues" dxfId="544" priority="843"/>
  </conditionalFormatting>
  <conditionalFormatting sqref="K2195">
    <cfRule type="duplicateValues" dxfId="543" priority="842"/>
  </conditionalFormatting>
  <conditionalFormatting sqref="K2196">
    <cfRule type="duplicateValues" dxfId="542" priority="841"/>
  </conditionalFormatting>
  <conditionalFormatting sqref="K2196">
    <cfRule type="duplicateValues" dxfId="541" priority="840"/>
  </conditionalFormatting>
  <conditionalFormatting sqref="K2196">
    <cfRule type="duplicateValues" dxfId="540" priority="839"/>
  </conditionalFormatting>
  <conditionalFormatting sqref="K2199:K2200">
    <cfRule type="duplicateValues" dxfId="539" priority="838"/>
  </conditionalFormatting>
  <conditionalFormatting sqref="K2199:K2200">
    <cfRule type="duplicateValues" dxfId="538" priority="837"/>
  </conditionalFormatting>
  <conditionalFormatting sqref="K2199:K2200">
    <cfRule type="duplicateValues" dxfId="537" priority="836"/>
  </conditionalFormatting>
  <conditionalFormatting sqref="K2201">
    <cfRule type="duplicateValues" dxfId="536" priority="835"/>
  </conditionalFormatting>
  <conditionalFormatting sqref="K2201">
    <cfRule type="duplicateValues" dxfId="535" priority="834"/>
  </conditionalFormatting>
  <conditionalFormatting sqref="K2201">
    <cfRule type="duplicateValues" dxfId="534" priority="833"/>
  </conditionalFormatting>
  <conditionalFormatting sqref="K2202">
    <cfRule type="duplicateValues" dxfId="533" priority="832"/>
  </conditionalFormatting>
  <conditionalFormatting sqref="K2202">
    <cfRule type="duplicateValues" dxfId="532" priority="831"/>
  </conditionalFormatting>
  <conditionalFormatting sqref="K2202">
    <cfRule type="duplicateValues" dxfId="531" priority="830"/>
  </conditionalFormatting>
  <conditionalFormatting sqref="K2203">
    <cfRule type="duplicateValues" dxfId="530" priority="829"/>
  </conditionalFormatting>
  <conditionalFormatting sqref="K2203">
    <cfRule type="duplicateValues" dxfId="529" priority="828"/>
  </conditionalFormatting>
  <conditionalFormatting sqref="K2203">
    <cfRule type="duplicateValues" dxfId="528" priority="827"/>
  </conditionalFormatting>
  <conditionalFormatting sqref="K2204:K2205">
    <cfRule type="duplicateValues" dxfId="527" priority="826"/>
  </conditionalFormatting>
  <conditionalFormatting sqref="K2204:K2205">
    <cfRule type="duplicateValues" dxfId="526" priority="825"/>
  </conditionalFormatting>
  <conditionalFormatting sqref="K2204:K2205">
    <cfRule type="duplicateValues" dxfId="525" priority="824"/>
  </conditionalFormatting>
  <conditionalFormatting sqref="K2206:K2207">
    <cfRule type="duplicateValues" dxfId="524" priority="823"/>
  </conditionalFormatting>
  <conditionalFormatting sqref="K2206:K2207">
    <cfRule type="duplicateValues" dxfId="523" priority="822"/>
  </conditionalFormatting>
  <conditionalFormatting sqref="K2206:K2207">
    <cfRule type="duplicateValues" dxfId="522" priority="821"/>
  </conditionalFormatting>
  <conditionalFormatting sqref="K2208">
    <cfRule type="duplicateValues" dxfId="521" priority="820"/>
  </conditionalFormatting>
  <conditionalFormatting sqref="K2208">
    <cfRule type="duplicateValues" dxfId="520" priority="819"/>
  </conditionalFormatting>
  <conditionalFormatting sqref="K2208">
    <cfRule type="duplicateValues" dxfId="519" priority="818"/>
  </conditionalFormatting>
  <conditionalFormatting sqref="K2209:K2210">
    <cfRule type="duplicateValues" dxfId="518" priority="817"/>
  </conditionalFormatting>
  <conditionalFormatting sqref="K2209:K2210">
    <cfRule type="duplicateValues" dxfId="517" priority="816"/>
  </conditionalFormatting>
  <conditionalFormatting sqref="K2209:K2210">
    <cfRule type="duplicateValues" dxfId="516" priority="815"/>
  </conditionalFormatting>
  <conditionalFormatting sqref="K2211">
    <cfRule type="duplicateValues" dxfId="515" priority="814"/>
  </conditionalFormatting>
  <conditionalFormatting sqref="K2211">
    <cfRule type="duplicateValues" dxfId="514" priority="813"/>
  </conditionalFormatting>
  <conditionalFormatting sqref="K2211">
    <cfRule type="duplicateValues" dxfId="513" priority="812"/>
  </conditionalFormatting>
  <conditionalFormatting sqref="K2212">
    <cfRule type="duplicateValues" dxfId="512" priority="811"/>
  </conditionalFormatting>
  <conditionalFormatting sqref="K2212">
    <cfRule type="duplicateValues" dxfId="511" priority="810"/>
  </conditionalFormatting>
  <conditionalFormatting sqref="K2212">
    <cfRule type="duplicateValues" dxfId="510" priority="809"/>
  </conditionalFormatting>
  <conditionalFormatting sqref="K2213">
    <cfRule type="duplicateValues" dxfId="509" priority="808"/>
  </conditionalFormatting>
  <conditionalFormatting sqref="K2213">
    <cfRule type="duplicateValues" dxfId="508" priority="807"/>
  </conditionalFormatting>
  <conditionalFormatting sqref="K2213">
    <cfRule type="duplicateValues" dxfId="507" priority="806"/>
  </conditionalFormatting>
  <conditionalFormatting sqref="K2197:K2198">
    <cfRule type="duplicateValues" dxfId="506" priority="943"/>
  </conditionalFormatting>
  <conditionalFormatting sqref="K2250:K2257">
    <cfRule type="duplicateValues" dxfId="505" priority="802"/>
  </conditionalFormatting>
  <conditionalFormatting sqref="K2293:K2298 K2300 K2214:K2234 K2237:K2248 K2274 K2250:K2268 K2276:K2278">
    <cfRule type="duplicateValues" dxfId="504" priority="803"/>
  </conditionalFormatting>
  <conditionalFormatting sqref="K2293:K2298 K2300 K2214:K2234 K2237:K2268 K2274 K2276:K2278">
    <cfRule type="duplicateValues" dxfId="503" priority="804"/>
  </conditionalFormatting>
  <conditionalFormatting sqref="K2271">
    <cfRule type="duplicateValues" dxfId="502" priority="801"/>
  </conditionalFormatting>
  <conditionalFormatting sqref="K2271">
    <cfRule type="duplicateValues" dxfId="501" priority="800"/>
  </conditionalFormatting>
  <conditionalFormatting sqref="K2271">
    <cfRule type="duplicateValues" dxfId="500" priority="799"/>
  </conditionalFormatting>
  <conditionalFormatting sqref="K2270">
    <cfRule type="duplicateValues" dxfId="499" priority="798"/>
  </conditionalFormatting>
  <conditionalFormatting sqref="K2270">
    <cfRule type="duplicateValues" dxfId="498" priority="797"/>
  </conditionalFormatting>
  <conditionalFormatting sqref="K2270">
    <cfRule type="duplicateValues" dxfId="497" priority="796"/>
  </conditionalFormatting>
  <conditionalFormatting sqref="K2269">
    <cfRule type="duplicateValues" dxfId="496" priority="795"/>
  </conditionalFormatting>
  <conditionalFormatting sqref="K2269">
    <cfRule type="duplicateValues" dxfId="495" priority="794"/>
  </conditionalFormatting>
  <conditionalFormatting sqref="K2269">
    <cfRule type="duplicateValues" dxfId="494" priority="793"/>
  </conditionalFormatting>
  <conditionalFormatting sqref="K2272">
    <cfRule type="duplicateValues" dxfId="493" priority="792"/>
  </conditionalFormatting>
  <conditionalFormatting sqref="K2272">
    <cfRule type="duplicateValues" dxfId="492" priority="791"/>
  </conditionalFormatting>
  <conditionalFormatting sqref="K2272">
    <cfRule type="duplicateValues" dxfId="491" priority="790"/>
  </conditionalFormatting>
  <conditionalFormatting sqref="K2273">
    <cfRule type="duplicateValues" dxfId="490" priority="789"/>
  </conditionalFormatting>
  <conditionalFormatting sqref="K2273">
    <cfRule type="duplicateValues" dxfId="489" priority="788"/>
  </conditionalFormatting>
  <conditionalFormatting sqref="K2273">
    <cfRule type="duplicateValues" dxfId="488" priority="787"/>
  </conditionalFormatting>
  <conditionalFormatting sqref="K2275">
    <cfRule type="duplicateValues" dxfId="487" priority="786"/>
  </conditionalFormatting>
  <conditionalFormatting sqref="K2275">
    <cfRule type="duplicateValues" dxfId="486" priority="785"/>
  </conditionalFormatting>
  <conditionalFormatting sqref="K2275">
    <cfRule type="duplicateValues" dxfId="485" priority="784"/>
  </conditionalFormatting>
  <conditionalFormatting sqref="K2279">
    <cfRule type="duplicateValues" dxfId="484" priority="783"/>
  </conditionalFormatting>
  <conditionalFormatting sqref="K2279">
    <cfRule type="duplicateValues" dxfId="483" priority="782"/>
  </conditionalFormatting>
  <conditionalFormatting sqref="K2279">
    <cfRule type="duplicateValues" dxfId="482" priority="781"/>
  </conditionalFormatting>
  <conditionalFormatting sqref="K2280">
    <cfRule type="duplicateValues" dxfId="481" priority="780"/>
  </conditionalFormatting>
  <conditionalFormatting sqref="K2280">
    <cfRule type="duplicateValues" dxfId="480" priority="779"/>
  </conditionalFormatting>
  <conditionalFormatting sqref="K2280">
    <cfRule type="duplicateValues" dxfId="479" priority="778"/>
  </conditionalFormatting>
  <conditionalFormatting sqref="K2281">
    <cfRule type="duplicateValues" dxfId="478" priority="777"/>
  </conditionalFormatting>
  <conditionalFormatting sqref="K2281">
    <cfRule type="duplicateValues" dxfId="477" priority="776"/>
  </conditionalFormatting>
  <conditionalFormatting sqref="K2281">
    <cfRule type="duplicateValues" dxfId="476" priority="775"/>
  </conditionalFormatting>
  <conditionalFormatting sqref="K2282">
    <cfRule type="duplicateValues" dxfId="475" priority="774"/>
  </conditionalFormatting>
  <conditionalFormatting sqref="K2282">
    <cfRule type="duplicateValues" dxfId="474" priority="773"/>
  </conditionalFormatting>
  <conditionalFormatting sqref="K2282">
    <cfRule type="duplicateValues" dxfId="473" priority="772"/>
  </conditionalFormatting>
  <conditionalFormatting sqref="K2283">
    <cfRule type="duplicateValues" dxfId="472" priority="771"/>
  </conditionalFormatting>
  <conditionalFormatting sqref="K2283">
    <cfRule type="duplicateValues" dxfId="471" priority="770"/>
  </conditionalFormatting>
  <conditionalFormatting sqref="K2283">
    <cfRule type="duplicateValues" dxfId="470" priority="769"/>
  </conditionalFormatting>
  <conditionalFormatting sqref="K2284">
    <cfRule type="duplicateValues" dxfId="469" priority="768"/>
  </conditionalFormatting>
  <conditionalFormatting sqref="K2284">
    <cfRule type="duplicateValues" dxfId="468" priority="767"/>
  </conditionalFormatting>
  <conditionalFormatting sqref="K2284">
    <cfRule type="duplicateValues" dxfId="467" priority="766"/>
  </conditionalFormatting>
  <conditionalFormatting sqref="K2285">
    <cfRule type="duplicateValues" dxfId="466" priority="765"/>
  </conditionalFormatting>
  <conditionalFormatting sqref="K2285">
    <cfRule type="duplicateValues" dxfId="465" priority="764"/>
  </conditionalFormatting>
  <conditionalFormatting sqref="K2285">
    <cfRule type="duplicateValues" dxfId="464" priority="763"/>
  </conditionalFormatting>
  <conditionalFormatting sqref="K2286">
    <cfRule type="duplicateValues" dxfId="463" priority="762"/>
  </conditionalFormatting>
  <conditionalFormatting sqref="K2286">
    <cfRule type="duplicateValues" dxfId="462" priority="761"/>
  </conditionalFormatting>
  <conditionalFormatting sqref="K2286">
    <cfRule type="duplicateValues" dxfId="461" priority="760"/>
  </conditionalFormatting>
  <conditionalFormatting sqref="K2287">
    <cfRule type="duplicateValues" dxfId="460" priority="759"/>
  </conditionalFormatting>
  <conditionalFormatting sqref="K2287">
    <cfRule type="duplicateValues" dxfId="459" priority="758"/>
  </conditionalFormatting>
  <conditionalFormatting sqref="K2287">
    <cfRule type="duplicateValues" dxfId="458" priority="757"/>
  </conditionalFormatting>
  <conditionalFormatting sqref="K2289">
    <cfRule type="duplicateValues" dxfId="457" priority="755"/>
  </conditionalFormatting>
  <conditionalFormatting sqref="K2289">
    <cfRule type="duplicateValues" dxfId="456" priority="756"/>
  </conditionalFormatting>
  <conditionalFormatting sqref="K2288">
    <cfRule type="duplicateValues" dxfId="455" priority="753"/>
  </conditionalFormatting>
  <conditionalFormatting sqref="K2288">
    <cfRule type="duplicateValues" dxfId="454" priority="754"/>
  </conditionalFormatting>
  <conditionalFormatting sqref="K2290">
    <cfRule type="duplicateValues" dxfId="453" priority="751"/>
  </conditionalFormatting>
  <conditionalFormatting sqref="K2290">
    <cfRule type="duplicateValues" dxfId="452" priority="752"/>
  </conditionalFormatting>
  <conditionalFormatting sqref="K2291:K2292">
    <cfRule type="duplicateValues" dxfId="451" priority="749"/>
  </conditionalFormatting>
  <conditionalFormatting sqref="K2291:K2292">
    <cfRule type="duplicateValues" dxfId="450" priority="750"/>
  </conditionalFormatting>
  <conditionalFormatting sqref="K2235">
    <cfRule type="duplicateValues" dxfId="449" priority="748"/>
  </conditionalFormatting>
  <conditionalFormatting sqref="K2235">
    <cfRule type="duplicateValues" dxfId="448" priority="747"/>
  </conditionalFormatting>
  <conditionalFormatting sqref="K2235">
    <cfRule type="duplicateValues" dxfId="447" priority="746"/>
  </conditionalFormatting>
  <conditionalFormatting sqref="K2236">
    <cfRule type="duplicateValues" dxfId="446" priority="745"/>
  </conditionalFormatting>
  <conditionalFormatting sqref="K2236">
    <cfRule type="duplicateValues" dxfId="445" priority="744"/>
  </conditionalFormatting>
  <conditionalFormatting sqref="K2236">
    <cfRule type="duplicateValues" dxfId="444" priority="743"/>
  </conditionalFormatting>
  <conditionalFormatting sqref="K2299">
    <cfRule type="duplicateValues" dxfId="443" priority="742"/>
  </conditionalFormatting>
  <conditionalFormatting sqref="K2299">
    <cfRule type="duplicateValues" dxfId="442" priority="741"/>
  </conditionalFormatting>
  <conditionalFormatting sqref="K2299">
    <cfRule type="duplicateValues" dxfId="441" priority="740"/>
  </conditionalFormatting>
  <conditionalFormatting sqref="K2301">
    <cfRule type="duplicateValues" dxfId="440" priority="739"/>
  </conditionalFormatting>
  <conditionalFormatting sqref="K2301">
    <cfRule type="duplicateValues" dxfId="439" priority="738"/>
  </conditionalFormatting>
  <conditionalFormatting sqref="K2301">
    <cfRule type="duplicateValues" dxfId="438" priority="737"/>
  </conditionalFormatting>
  <conditionalFormatting sqref="K2302:K2303">
    <cfRule type="duplicateValues" dxfId="437" priority="736"/>
  </conditionalFormatting>
  <conditionalFormatting sqref="K2302:K2303">
    <cfRule type="duplicateValues" dxfId="436" priority="735"/>
  </conditionalFormatting>
  <conditionalFormatting sqref="K2302:K2303">
    <cfRule type="duplicateValues" dxfId="435" priority="734"/>
  </conditionalFormatting>
  <conditionalFormatting sqref="K2304">
    <cfRule type="duplicateValues" dxfId="434" priority="733"/>
  </conditionalFormatting>
  <conditionalFormatting sqref="K2304">
    <cfRule type="duplicateValues" dxfId="433" priority="732"/>
  </conditionalFormatting>
  <conditionalFormatting sqref="K2304">
    <cfRule type="duplicateValues" dxfId="432" priority="731"/>
  </conditionalFormatting>
  <conditionalFormatting sqref="K2305">
    <cfRule type="duplicateValues" dxfId="431" priority="730"/>
  </conditionalFormatting>
  <conditionalFormatting sqref="K2305">
    <cfRule type="duplicateValues" dxfId="430" priority="729"/>
  </conditionalFormatting>
  <conditionalFormatting sqref="K2305">
    <cfRule type="duplicateValues" dxfId="429" priority="728"/>
  </conditionalFormatting>
  <conditionalFormatting sqref="K2306">
    <cfRule type="duplicateValues" dxfId="428" priority="727"/>
  </conditionalFormatting>
  <conditionalFormatting sqref="K2306">
    <cfRule type="duplicateValues" dxfId="427" priority="726"/>
  </conditionalFormatting>
  <conditionalFormatting sqref="K2306">
    <cfRule type="duplicateValues" dxfId="426" priority="725"/>
  </conditionalFormatting>
  <conditionalFormatting sqref="K2307:K2308">
    <cfRule type="duplicateValues" dxfId="425" priority="724"/>
  </conditionalFormatting>
  <conditionalFormatting sqref="K2307:K2308">
    <cfRule type="duplicateValues" dxfId="424" priority="723"/>
  </conditionalFormatting>
  <conditionalFormatting sqref="K2307:K2308">
    <cfRule type="duplicateValues" dxfId="423" priority="722"/>
  </conditionalFormatting>
  <conditionalFormatting sqref="K2309:K2310">
    <cfRule type="duplicateValues" dxfId="422" priority="721"/>
  </conditionalFormatting>
  <conditionalFormatting sqref="K2309:K2310">
    <cfRule type="duplicateValues" dxfId="421" priority="720"/>
  </conditionalFormatting>
  <conditionalFormatting sqref="K2309:K2310">
    <cfRule type="duplicateValues" dxfId="420" priority="719"/>
  </conditionalFormatting>
  <conditionalFormatting sqref="K2311:K2312">
    <cfRule type="duplicateValues" dxfId="419" priority="718"/>
  </conditionalFormatting>
  <conditionalFormatting sqref="K2311:K2312">
    <cfRule type="duplicateValues" dxfId="418" priority="717"/>
  </conditionalFormatting>
  <conditionalFormatting sqref="K2311:K2312">
    <cfRule type="duplicateValues" dxfId="417" priority="716"/>
  </conditionalFormatting>
  <conditionalFormatting sqref="K2313:K2314">
    <cfRule type="duplicateValues" dxfId="416" priority="715"/>
  </conditionalFormatting>
  <conditionalFormatting sqref="K2313:K2314">
    <cfRule type="duplicateValues" dxfId="415" priority="714"/>
  </conditionalFormatting>
  <conditionalFormatting sqref="K2313:K2314">
    <cfRule type="duplicateValues" dxfId="414" priority="713"/>
  </conditionalFormatting>
  <conditionalFormatting sqref="K2315:K2316">
    <cfRule type="duplicateValues" dxfId="413" priority="712"/>
  </conditionalFormatting>
  <conditionalFormatting sqref="K2315:K2316">
    <cfRule type="duplicateValues" dxfId="412" priority="711"/>
  </conditionalFormatting>
  <conditionalFormatting sqref="K2315:K2316">
    <cfRule type="duplicateValues" dxfId="411" priority="710"/>
  </conditionalFormatting>
  <conditionalFormatting sqref="K2317">
    <cfRule type="duplicateValues" dxfId="410" priority="709"/>
  </conditionalFormatting>
  <conditionalFormatting sqref="K2317">
    <cfRule type="duplicateValues" dxfId="409" priority="708"/>
  </conditionalFormatting>
  <conditionalFormatting sqref="K2317">
    <cfRule type="duplicateValues" dxfId="408" priority="707"/>
  </conditionalFormatting>
  <conditionalFormatting sqref="K2318">
    <cfRule type="duplicateValues" dxfId="407" priority="706"/>
  </conditionalFormatting>
  <conditionalFormatting sqref="K2318">
    <cfRule type="duplicateValues" dxfId="406" priority="705"/>
  </conditionalFormatting>
  <conditionalFormatting sqref="K2318">
    <cfRule type="duplicateValues" dxfId="405" priority="704"/>
  </conditionalFormatting>
  <conditionalFormatting sqref="K2319">
    <cfRule type="duplicateValues" dxfId="404" priority="703"/>
  </conditionalFormatting>
  <conditionalFormatting sqref="K2319">
    <cfRule type="duplicateValues" dxfId="403" priority="702"/>
  </conditionalFormatting>
  <conditionalFormatting sqref="K2319">
    <cfRule type="duplicateValues" dxfId="402" priority="701"/>
  </conditionalFormatting>
  <conditionalFormatting sqref="K2322:K2323">
    <cfRule type="duplicateValues" dxfId="401" priority="700"/>
  </conditionalFormatting>
  <conditionalFormatting sqref="K2322:K2323">
    <cfRule type="duplicateValues" dxfId="400" priority="699"/>
  </conditionalFormatting>
  <conditionalFormatting sqref="K2322:K2323">
    <cfRule type="duplicateValues" dxfId="399" priority="698"/>
  </conditionalFormatting>
  <conditionalFormatting sqref="K2324">
    <cfRule type="duplicateValues" dxfId="398" priority="697"/>
  </conditionalFormatting>
  <conditionalFormatting sqref="K2324">
    <cfRule type="duplicateValues" dxfId="397" priority="696"/>
  </conditionalFormatting>
  <conditionalFormatting sqref="K2324">
    <cfRule type="duplicateValues" dxfId="396" priority="695"/>
  </conditionalFormatting>
  <conditionalFormatting sqref="K2325">
    <cfRule type="duplicateValues" dxfId="395" priority="694"/>
  </conditionalFormatting>
  <conditionalFormatting sqref="K2325">
    <cfRule type="duplicateValues" dxfId="394" priority="693"/>
  </conditionalFormatting>
  <conditionalFormatting sqref="K2325">
    <cfRule type="duplicateValues" dxfId="393" priority="692"/>
  </conditionalFormatting>
  <conditionalFormatting sqref="K2326">
    <cfRule type="duplicateValues" dxfId="392" priority="691"/>
  </conditionalFormatting>
  <conditionalFormatting sqref="K2326">
    <cfRule type="duplicateValues" dxfId="391" priority="690"/>
  </conditionalFormatting>
  <conditionalFormatting sqref="K2326">
    <cfRule type="duplicateValues" dxfId="390" priority="689"/>
  </conditionalFormatting>
  <conditionalFormatting sqref="K2327:K2328">
    <cfRule type="duplicateValues" dxfId="389" priority="688"/>
  </conditionalFormatting>
  <conditionalFormatting sqref="K2327:K2328">
    <cfRule type="duplicateValues" dxfId="388" priority="687"/>
  </conditionalFormatting>
  <conditionalFormatting sqref="K2327:K2328">
    <cfRule type="duplicateValues" dxfId="387" priority="686"/>
  </conditionalFormatting>
  <conditionalFormatting sqref="K2329:K2330">
    <cfRule type="duplicateValues" dxfId="386" priority="685"/>
  </conditionalFormatting>
  <conditionalFormatting sqref="K2329:K2330">
    <cfRule type="duplicateValues" dxfId="385" priority="684"/>
  </conditionalFormatting>
  <conditionalFormatting sqref="K2329:K2330">
    <cfRule type="duplicateValues" dxfId="384" priority="683"/>
  </conditionalFormatting>
  <conditionalFormatting sqref="K2331">
    <cfRule type="duplicateValues" dxfId="383" priority="682"/>
  </conditionalFormatting>
  <conditionalFormatting sqref="K2331">
    <cfRule type="duplicateValues" dxfId="382" priority="681"/>
  </conditionalFormatting>
  <conditionalFormatting sqref="K2331">
    <cfRule type="duplicateValues" dxfId="381" priority="680"/>
  </conditionalFormatting>
  <conditionalFormatting sqref="K2332:K2333">
    <cfRule type="duplicateValues" dxfId="380" priority="679"/>
  </conditionalFormatting>
  <conditionalFormatting sqref="K2332:K2333">
    <cfRule type="duplicateValues" dxfId="379" priority="678"/>
  </conditionalFormatting>
  <conditionalFormatting sqref="K2332:K2333">
    <cfRule type="duplicateValues" dxfId="378" priority="677"/>
  </conditionalFormatting>
  <conditionalFormatting sqref="K2334">
    <cfRule type="duplicateValues" dxfId="377" priority="676"/>
  </conditionalFormatting>
  <conditionalFormatting sqref="K2334">
    <cfRule type="duplicateValues" dxfId="376" priority="675"/>
  </conditionalFormatting>
  <conditionalFormatting sqref="K2334">
    <cfRule type="duplicateValues" dxfId="375" priority="674"/>
  </conditionalFormatting>
  <conditionalFormatting sqref="K2335">
    <cfRule type="duplicateValues" dxfId="374" priority="673"/>
  </conditionalFormatting>
  <conditionalFormatting sqref="K2335">
    <cfRule type="duplicateValues" dxfId="373" priority="672"/>
  </conditionalFormatting>
  <conditionalFormatting sqref="K2335">
    <cfRule type="duplicateValues" dxfId="372" priority="671"/>
  </conditionalFormatting>
  <conditionalFormatting sqref="K2336">
    <cfRule type="duplicateValues" dxfId="371" priority="670"/>
  </conditionalFormatting>
  <conditionalFormatting sqref="K2336">
    <cfRule type="duplicateValues" dxfId="370" priority="669"/>
  </conditionalFormatting>
  <conditionalFormatting sqref="K2336">
    <cfRule type="duplicateValues" dxfId="369" priority="668"/>
  </conditionalFormatting>
  <conditionalFormatting sqref="K2320:K2321">
    <cfRule type="duplicateValues" dxfId="368" priority="805"/>
  </conditionalFormatting>
  <conditionalFormatting sqref="K2775">
    <cfRule type="duplicateValues" dxfId="367" priority="667"/>
  </conditionalFormatting>
  <conditionalFormatting sqref="K2775">
    <cfRule type="duplicateValues" dxfId="366" priority="666"/>
  </conditionalFormatting>
  <conditionalFormatting sqref="K2775">
    <cfRule type="duplicateValues" dxfId="365" priority="665"/>
  </conditionalFormatting>
  <conditionalFormatting sqref="K2899">
    <cfRule type="duplicateValues" dxfId="364" priority="664"/>
  </conditionalFormatting>
  <conditionalFormatting sqref="K2899">
    <cfRule type="duplicateValues" dxfId="363" priority="663"/>
  </conditionalFormatting>
  <conditionalFormatting sqref="K2899">
    <cfRule type="duplicateValues" dxfId="362" priority="662"/>
  </conditionalFormatting>
  <conditionalFormatting sqref="K3023">
    <cfRule type="duplicateValues" dxfId="361" priority="661"/>
  </conditionalFormatting>
  <conditionalFormatting sqref="K3023">
    <cfRule type="duplicateValues" dxfId="360" priority="660"/>
  </conditionalFormatting>
  <conditionalFormatting sqref="K3023">
    <cfRule type="duplicateValues" dxfId="359" priority="659"/>
  </conditionalFormatting>
  <conditionalFormatting sqref="K3147">
    <cfRule type="duplicateValues" dxfId="358" priority="658"/>
  </conditionalFormatting>
  <conditionalFormatting sqref="K3147">
    <cfRule type="duplicateValues" dxfId="357" priority="657"/>
  </conditionalFormatting>
  <conditionalFormatting sqref="K3147">
    <cfRule type="duplicateValues" dxfId="356" priority="656"/>
  </conditionalFormatting>
  <conditionalFormatting sqref="K3271">
    <cfRule type="duplicateValues" dxfId="355" priority="655"/>
  </conditionalFormatting>
  <conditionalFormatting sqref="K3271">
    <cfRule type="duplicateValues" dxfId="354" priority="654"/>
  </conditionalFormatting>
  <conditionalFormatting sqref="K3271">
    <cfRule type="duplicateValues" dxfId="353" priority="653"/>
  </conditionalFormatting>
  <conditionalFormatting sqref="K3395">
    <cfRule type="duplicateValues" dxfId="352" priority="652"/>
  </conditionalFormatting>
  <conditionalFormatting sqref="K3395">
    <cfRule type="duplicateValues" dxfId="351" priority="651"/>
  </conditionalFormatting>
  <conditionalFormatting sqref="K3395">
    <cfRule type="duplicateValues" dxfId="350" priority="650"/>
  </conditionalFormatting>
  <conditionalFormatting sqref="K3519">
    <cfRule type="duplicateValues" dxfId="349" priority="649"/>
  </conditionalFormatting>
  <conditionalFormatting sqref="K3519">
    <cfRule type="duplicateValues" dxfId="348" priority="648"/>
  </conditionalFormatting>
  <conditionalFormatting sqref="K3519">
    <cfRule type="duplicateValues" dxfId="347" priority="647"/>
  </conditionalFormatting>
  <conditionalFormatting sqref="K3643">
    <cfRule type="duplicateValues" dxfId="346" priority="646"/>
  </conditionalFormatting>
  <conditionalFormatting sqref="K3643">
    <cfRule type="duplicateValues" dxfId="345" priority="645"/>
  </conditionalFormatting>
  <conditionalFormatting sqref="K3643">
    <cfRule type="duplicateValues" dxfId="344" priority="644"/>
  </conditionalFormatting>
  <conditionalFormatting sqref="K3767">
    <cfRule type="duplicateValues" dxfId="343" priority="643"/>
  </conditionalFormatting>
  <conditionalFormatting sqref="K3767">
    <cfRule type="duplicateValues" dxfId="342" priority="642"/>
  </conditionalFormatting>
  <conditionalFormatting sqref="K3767">
    <cfRule type="duplicateValues" dxfId="341" priority="641"/>
  </conditionalFormatting>
  <conditionalFormatting sqref="K3891">
    <cfRule type="duplicateValues" dxfId="340" priority="640"/>
  </conditionalFormatting>
  <conditionalFormatting sqref="K3891">
    <cfRule type="duplicateValues" dxfId="339" priority="639"/>
  </conditionalFormatting>
  <conditionalFormatting sqref="K3891">
    <cfRule type="duplicateValues" dxfId="338" priority="638"/>
  </conditionalFormatting>
  <conditionalFormatting sqref="K3951">
    <cfRule type="duplicateValues" dxfId="337" priority="631"/>
  </conditionalFormatting>
  <conditionalFormatting sqref="K3951">
    <cfRule type="duplicateValues" dxfId="336" priority="630"/>
  </conditionalFormatting>
  <conditionalFormatting sqref="K3951">
    <cfRule type="duplicateValues" dxfId="335" priority="629"/>
  </conditionalFormatting>
  <conditionalFormatting sqref="K3952">
    <cfRule type="duplicateValues" dxfId="334" priority="628"/>
  </conditionalFormatting>
  <conditionalFormatting sqref="K3952">
    <cfRule type="duplicateValues" dxfId="333" priority="627"/>
  </conditionalFormatting>
  <conditionalFormatting sqref="K3952">
    <cfRule type="duplicateValues" dxfId="332" priority="626"/>
  </conditionalFormatting>
  <conditionalFormatting sqref="K3975">
    <cfRule type="duplicateValues" dxfId="331" priority="616"/>
  </conditionalFormatting>
  <conditionalFormatting sqref="K3975">
    <cfRule type="duplicateValues" dxfId="330" priority="615"/>
  </conditionalFormatting>
  <conditionalFormatting sqref="K3975">
    <cfRule type="duplicateValues" dxfId="329" priority="614"/>
  </conditionalFormatting>
  <conditionalFormatting sqref="K3971">
    <cfRule type="duplicateValues" dxfId="328" priority="619"/>
  </conditionalFormatting>
  <conditionalFormatting sqref="K3971">
    <cfRule type="duplicateValues" dxfId="327" priority="618"/>
  </conditionalFormatting>
  <conditionalFormatting sqref="K3971">
    <cfRule type="duplicateValues" dxfId="326" priority="617"/>
  </conditionalFormatting>
  <conditionalFormatting sqref="K3997">
    <cfRule type="duplicateValues" dxfId="325" priority="610"/>
  </conditionalFormatting>
  <conditionalFormatting sqref="K3997">
    <cfRule type="duplicateValues" dxfId="324" priority="609"/>
  </conditionalFormatting>
  <conditionalFormatting sqref="K3997">
    <cfRule type="duplicateValues" dxfId="323" priority="608"/>
  </conditionalFormatting>
  <conditionalFormatting sqref="K3989">
    <cfRule type="duplicateValues" dxfId="322" priority="613"/>
  </conditionalFormatting>
  <conditionalFormatting sqref="K3989">
    <cfRule type="duplicateValues" dxfId="321" priority="612"/>
  </conditionalFormatting>
  <conditionalFormatting sqref="K3989">
    <cfRule type="duplicateValues" dxfId="320" priority="611"/>
  </conditionalFormatting>
  <conditionalFormatting sqref="K3995">
    <cfRule type="duplicateValues" dxfId="319" priority="607"/>
  </conditionalFormatting>
  <conditionalFormatting sqref="K3995">
    <cfRule type="duplicateValues" dxfId="318" priority="606"/>
  </conditionalFormatting>
  <conditionalFormatting sqref="K3995">
    <cfRule type="duplicateValues" dxfId="317" priority="605"/>
  </conditionalFormatting>
  <conditionalFormatting sqref="K4002">
    <cfRule type="duplicateValues" dxfId="316" priority="604"/>
  </conditionalFormatting>
  <conditionalFormatting sqref="K4002">
    <cfRule type="duplicateValues" dxfId="315" priority="603"/>
  </conditionalFormatting>
  <conditionalFormatting sqref="K4002">
    <cfRule type="duplicateValues" dxfId="314" priority="602"/>
  </conditionalFormatting>
  <conditionalFormatting sqref="K4008">
    <cfRule type="duplicateValues" dxfId="313" priority="601"/>
  </conditionalFormatting>
  <conditionalFormatting sqref="K4008">
    <cfRule type="duplicateValues" dxfId="312" priority="600"/>
  </conditionalFormatting>
  <conditionalFormatting sqref="K4008">
    <cfRule type="duplicateValues" dxfId="311" priority="599"/>
  </conditionalFormatting>
  <conditionalFormatting sqref="K4016">
    <cfRule type="duplicateValues" dxfId="310" priority="394"/>
  </conditionalFormatting>
  <conditionalFormatting sqref="K4016">
    <cfRule type="duplicateValues" dxfId="309" priority="396"/>
  </conditionalFormatting>
  <conditionalFormatting sqref="K4016">
    <cfRule type="duplicateValues" dxfId="308" priority="395"/>
  </conditionalFormatting>
  <conditionalFormatting sqref="K4018">
    <cfRule type="duplicateValues" dxfId="307" priority="367"/>
  </conditionalFormatting>
  <conditionalFormatting sqref="K4010">
    <cfRule type="duplicateValues" dxfId="306" priority="556"/>
  </conditionalFormatting>
  <conditionalFormatting sqref="K4010">
    <cfRule type="duplicateValues" dxfId="305" priority="555"/>
  </conditionalFormatting>
  <conditionalFormatting sqref="K4010">
    <cfRule type="duplicateValues" dxfId="304" priority="554"/>
  </conditionalFormatting>
  <conditionalFormatting sqref="K4011">
    <cfRule type="duplicateValues" dxfId="303" priority="520"/>
  </conditionalFormatting>
  <conditionalFormatting sqref="K4011">
    <cfRule type="duplicateValues" dxfId="302" priority="519"/>
  </conditionalFormatting>
  <conditionalFormatting sqref="K4011">
    <cfRule type="duplicateValues" dxfId="301" priority="518"/>
  </conditionalFormatting>
  <conditionalFormatting sqref="K4012">
    <cfRule type="duplicateValues" dxfId="300" priority="505"/>
  </conditionalFormatting>
  <conditionalFormatting sqref="K4012">
    <cfRule type="duplicateValues" dxfId="299" priority="504"/>
  </conditionalFormatting>
  <conditionalFormatting sqref="K4012">
    <cfRule type="duplicateValues" dxfId="298" priority="503"/>
  </conditionalFormatting>
  <conditionalFormatting sqref="K4013">
    <cfRule type="duplicateValues" dxfId="297" priority="472"/>
  </conditionalFormatting>
  <conditionalFormatting sqref="K4013">
    <cfRule type="duplicateValues" dxfId="296" priority="471"/>
  </conditionalFormatting>
  <conditionalFormatting sqref="K4013">
    <cfRule type="duplicateValues" dxfId="295" priority="470"/>
  </conditionalFormatting>
  <conditionalFormatting sqref="K4014">
    <cfRule type="duplicateValues" dxfId="294" priority="415"/>
  </conditionalFormatting>
  <conditionalFormatting sqref="K4014">
    <cfRule type="duplicateValues" dxfId="293" priority="414"/>
  </conditionalFormatting>
  <conditionalFormatting sqref="K4014">
    <cfRule type="duplicateValues" dxfId="292" priority="413"/>
  </conditionalFormatting>
  <conditionalFormatting sqref="K4015">
    <cfRule type="duplicateValues" dxfId="291" priority="408"/>
  </conditionalFormatting>
  <conditionalFormatting sqref="K4015">
    <cfRule type="duplicateValues" dxfId="290" priority="407"/>
  </conditionalFormatting>
  <conditionalFormatting sqref="K4015">
    <cfRule type="duplicateValues" dxfId="289" priority="406"/>
  </conditionalFormatting>
  <conditionalFormatting sqref="K4017">
    <cfRule type="duplicateValues" dxfId="288" priority="381"/>
  </conditionalFormatting>
  <conditionalFormatting sqref="K4017">
    <cfRule type="duplicateValues" dxfId="287" priority="380"/>
  </conditionalFormatting>
  <conditionalFormatting sqref="K4017">
    <cfRule type="duplicateValues" dxfId="286" priority="379"/>
  </conditionalFormatting>
  <conditionalFormatting sqref="K4018">
    <cfRule type="duplicateValues" dxfId="285" priority="369"/>
  </conditionalFormatting>
  <conditionalFormatting sqref="K4018">
    <cfRule type="duplicateValues" dxfId="284" priority="368"/>
  </conditionalFormatting>
  <conditionalFormatting sqref="K4019">
    <cfRule type="duplicateValues" dxfId="283" priority="345"/>
  </conditionalFormatting>
  <conditionalFormatting sqref="K4019">
    <cfRule type="duplicateValues" dxfId="282" priority="344"/>
  </conditionalFormatting>
  <conditionalFormatting sqref="K4019">
    <cfRule type="duplicateValues" dxfId="281" priority="343"/>
  </conditionalFormatting>
  <conditionalFormatting sqref="K4020">
    <cfRule type="duplicateValues" dxfId="280" priority="318"/>
  </conditionalFormatting>
  <conditionalFormatting sqref="K4020">
    <cfRule type="duplicateValues" dxfId="279" priority="317"/>
  </conditionalFormatting>
  <conditionalFormatting sqref="K4020">
    <cfRule type="duplicateValues" dxfId="278" priority="316"/>
  </conditionalFormatting>
  <conditionalFormatting sqref="K4021">
    <cfRule type="duplicateValues" dxfId="277" priority="315"/>
  </conditionalFormatting>
  <conditionalFormatting sqref="K4021">
    <cfRule type="duplicateValues" dxfId="276" priority="314"/>
  </conditionalFormatting>
  <conditionalFormatting sqref="K4021">
    <cfRule type="duplicateValues" dxfId="275" priority="313"/>
  </conditionalFormatting>
  <conditionalFormatting sqref="K4022">
    <cfRule type="duplicateValues" dxfId="274" priority="312"/>
  </conditionalFormatting>
  <conditionalFormatting sqref="K4022">
    <cfRule type="duplicateValues" dxfId="273" priority="311"/>
  </conditionalFormatting>
  <conditionalFormatting sqref="K4022">
    <cfRule type="duplicateValues" dxfId="272" priority="310"/>
  </conditionalFormatting>
  <conditionalFormatting sqref="K4023">
    <cfRule type="duplicateValues" dxfId="271" priority="309"/>
  </conditionalFormatting>
  <conditionalFormatting sqref="K4023">
    <cfRule type="duplicateValues" dxfId="270" priority="308"/>
  </conditionalFormatting>
  <conditionalFormatting sqref="K4023">
    <cfRule type="duplicateValues" dxfId="269" priority="307"/>
  </conditionalFormatting>
  <conditionalFormatting sqref="K4024">
    <cfRule type="duplicateValues" dxfId="268" priority="306"/>
  </conditionalFormatting>
  <conditionalFormatting sqref="K4024">
    <cfRule type="duplicateValues" dxfId="267" priority="305"/>
  </conditionalFormatting>
  <conditionalFormatting sqref="K4024">
    <cfRule type="duplicateValues" dxfId="266" priority="304"/>
  </conditionalFormatting>
  <conditionalFormatting sqref="K4025">
    <cfRule type="duplicateValues" dxfId="265" priority="303"/>
  </conditionalFormatting>
  <conditionalFormatting sqref="K4025">
    <cfRule type="duplicateValues" dxfId="264" priority="302"/>
  </conditionalFormatting>
  <conditionalFormatting sqref="K4025">
    <cfRule type="duplicateValues" dxfId="263" priority="301"/>
  </conditionalFormatting>
  <conditionalFormatting sqref="K4026">
    <cfRule type="duplicateValues" dxfId="262" priority="300"/>
  </conditionalFormatting>
  <conditionalFormatting sqref="K4026">
    <cfRule type="duplicateValues" dxfId="261" priority="299"/>
  </conditionalFormatting>
  <conditionalFormatting sqref="K4026">
    <cfRule type="duplicateValues" dxfId="260" priority="298"/>
  </conditionalFormatting>
  <conditionalFormatting sqref="K4027">
    <cfRule type="duplicateValues" dxfId="259" priority="297"/>
  </conditionalFormatting>
  <conditionalFormatting sqref="K4027">
    <cfRule type="duplicateValues" dxfId="258" priority="296"/>
  </conditionalFormatting>
  <conditionalFormatting sqref="K4027">
    <cfRule type="duplicateValues" dxfId="257" priority="295"/>
  </conditionalFormatting>
  <conditionalFormatting sqref="K4028">
    <cfRule type="duplicateValues" dxfId="256" priority="294"/>
  </conditionalFormatting>
  <conditionalFormatting sqref="K4028">
    <cfRule type="duplicateValues" dxfId="255" priority="293"/>
  </conditionalFormatting>
  <conditionalFormatting sqref="K4028">
    <cfRule type="duplicateValues" dxfId="254" priority="292"/>
  </conditionalFormatting>
  <conditionalFormatting sqref="K4029">
    <cfRule type="duplicateValues" dxfId="253" priority="291"/>
  </conditionalFormatting>
  <conditionalFormatting sqref="K4029">
    <cfRule type="duplicateValues" dxfId="252" priority="290"/>
  </conditionalFormatting>
  <conditionalFormatting sqref="K4029">
    <cfRule type="duplicateValues" dxfId="251" priority="289"/>
  </conditionalFormatting>
  <conditionalFormatting sqref="K4030">
    <cfRule type="duplicateValues" dxfId="250" priority="288"/>
  </conditionalFormatting>
  <conditionalFormatting sqref="K4030">
    <cfRule type="duplicateValues" dxfId="249" priority="287"/>
  </conditionalFormatting>
  <conditionalFormatting sqref="K4030">
    <cfRule type="duplicateValues" dxfId="248" priority="286"/>
  </conditionalFormatting>
  <conditionalFormatting sqref="K4031">
    <cfRule type="duplicateValues" dxfId="247" priority="285"/>
  </conditionalFormatting>
  <conditionalFormatting sqref="K4031">
    <cfRule type="duplicateValues" dxfId="246" priority="284"/>
  </conditionalFormatting>
  <conditionalFormatting sqref="K4031">
    <cfRule type="duplicateValues" dxfId="245" priority="283"/>
  </conditionalFormatting>
  <conditionalFormatting sqref="K4032">
    <cfRule type="duplicateValues" dxfId="244" priority="282"/>
  </conditionalFormatting>
  <conditionalFormatting sqref="K4032">
    <cfRule type="duplicateValues" dxfId="243" priority="281"/>
  </conditionalFormatting>
  <conditionalFormatting sqref="K4032">
    <cfRule type="duplicateValues" dxfId="242" priority="280"/>
  </conditionalFormatting>
  <conditionalFormatting sqref="K4033">
    <cfRule type="duplicateValues" dxfId="241" priority="279"/>
  </conditionalFormatting>
  <conditionalFormatting sqref="K4033">
    <cfRule type="duplicateValues" dxfId="240" priority="278"/>
  </conditionalFormatting>
  <conditionalFormatting sqref="K4033">
    <cfRule type="duplicateValues" dxfId="239" priority="277"/>
  </conditionalFormatting>
  <conditionalFormatting sqref="K4045">
    <cfRule type="duplicateValues" dxfId="238" priority="276"/>
  </conditionalFormatting>
  <conditionalFormatting sqref="K4045">
    <cfRule type="duplicateValues" dxfId="237" priority="275"/>
  </conditionalFormatting>
  <conditionalFormatting sqref="K4045">
    <cfRule type="duplicateValues" dxfId="236" priority="274"/>
  </conditionalFormatting>
  <conditionalFormatting sqref="K4038">
    <cfRule type="duplicateValues" dxfId="235" priority="243"/>
  </conditionalFormatting>
  <conditionalFormatting sqref="K4038">
    <cfRule type="duplicateValues" dxfId="234" priority="242"/>
  </conditionalFormatting>
  <conditionalFormatting sqref="K4038">
    <cfRule type="duplicateValues" dxfId="233" priority="241"/>
  </conditionalFormatting>
  <conditionalFormatting sqref="K4046">
    <cfRule type="duplicateValues" dxfId="232" priority="270"/>
  </conditionalFormatting>
  <conditionalFormatting sqref="K4046">
    <cfRule type="duplicateValues" dxfId="231" priority="269"/>
  </conditionalFormatting>
  <conditionalFormatting sqref="K4046">
    <cfRule type="duplicateValues" dxfId="230" priority="268"/>
  </conditionalFormatting>
  <conditionalFormatting sqref="K4047">
    <cfRule type="duplicateValues" dxfId="229" priority="267"/>
  </conditionalFormatting>
  <conditionalFormatting sqref="K4047">
    <cfRule type="duplicateValues" dxfId="228" priority="266"/>
  </conditionalFormatting>
  <conditionalFormatting sqref="K4047">
    <cfRule type="duplicateValues" dxfId="227" priority="265"/>
  </conditionalFormatting>
  <conditionalFormatting sqref="K4048">
    <cfRule type="duplicateValues" dxfId="226" priority="264"/>
  </conditionalFormatting>
  <conditionalFormatting sqref="K4048">
    <cfRule type="duplicateValues" dxfId="225" priority="263"/>
  </conditionalFormatting>
  <conditionalFormatting sqref="K4048">
    <cfRule type="duplicateValues" dxfId="224" priority="262"/>
  </conditionalFormatting>
  <conditionalFormatting sqref="K4049">
    <cfRule type="duplicateValues" dxfId="223" priority="261"/>
  </conditionalFormatting>
  <conditionalFormatting sqref="K4049">
    <cfRule type="duplicateValues" dxfId="222" priority="260"/>
  </conditionalFormatting>
  <conditionalFormatting sqref="K4049">
    <cfRule type="duplicateValues" dxfId="221" priority="259"/>
  </conditionalFormatting>
  <conditionalFormatting sqref="K4050">
    <cfRule type="duplicateValues" dxfId="220" priority="258"/>
  </conditionalFormatting>
  <conditionalFormatting sqref="K4050">
    <cfRule type="duplicateValues" dxfId="219" priority="257"/>
  </conditionalFormatting>
  <conditionalFormatting sqref="K4050">
    <cfRule type="duplicateValues" dxfId="218" priority="256"/>
  </conditionalFormatting>
  <conditionalFormatting sqref="K4034">
    <cfRule type="duplicateValues" dxfId="217" priority="255"/>
  </conditionalFormatting>
  <conditionalFormatting sqref="K4034">
    <cfRule type="duplicateValues" dxfId="216" priority="254"/>
  </conditionalFormatting>
  <conditionalFormatting sqref="K4034">
    <cfRule type="duplicateValues" dxfId="215" priority="253"/>
  </conditionalFormatting>
  <conditionalFormatting sqref="K4035">
    <cfRule type="duplicateValues" dxfId="214" priority="252"/>
  </conditionalFormatting>
  <conditionalFormatting sqref="K4035">
    <cfRule type="duplicateValues" dxfId="213" priority="251"/>
  </conditionalFormatting>
  <conditionalFormatting sqref="K4035">
    <cfRule type="duplicateValues" dxfId="212" priority="250"/>
  </conditionalFormatting>
  <conditionalFormatting sqref="K4036">
    <cfRule type="duplicateValues" dxfId="211" priority="249"/>
  </conditionalFormatting>
  <conditionalFormatting sqref="K4036">
    <cfRule type="duplicateValues" dxfId="210" priority="248"/>
  </conditionalFormatting>
  <conditionalFormatting sqref="K4036">
    <cfRule type="duplicateValues" dxfId="209" priority="247"/>
  </conditionalFormatting>
  <conditionalFormatting sqref="K4037">
    <cfRule type="duplicateValues" dxfId="208" priority="246"/>
  </conditionalFormatting>
  <conditionalFormatting sqref="K4037">
    <cfRule type="duplicateValues" dxfId="207" priority="245"/>
  </conditionalFormatting>
  <conditionalFormatting sqref="K4037">
    <cfRule type="duplicateValues" dxfId="206" priority="244"/>
  </conditionalFormatting>
  <conditionalFormatting sqref="K4039">
    <cfRule type="duplicateValues" dxfId="205" priority="240"/>
  </conditionalFormatting>
  <conditionalFormatting sqref="K4039">
    <cfRule type="duplicateValues" dxfId="204" priority="239"/>
  </conditionalFormatting>
  <conditionalFormatting sqref="K4039">
    <cfRule type="duplicateValues" dxfId="203" priority="238"/>
  </conditionalFormatting>
  <conditionalFormatting sqref="K4040">
    <cfRule type="duplicateValues" dxfId="202" priority="237"/>
  </conditionalFormatting>
  <conditionalFormatting sqref="K4040">
    <cfRule type="duplicateValues" dxfId="201" priority="236"/>
  </conditionalFormatting>
  <conditionalFormatting sqref="K4040">
    <cfRule type="duplicateValues" dxfId="200" priority="235"/>
  </conditionalFormatting>
  <conditionalFormatting sqref="K4041">
    <cfRule type="duplicateValues" dxfId="199" priority="234"/>
  </conditionalFormatting>
  <conditionalFormatting sqref="K4041">
    <cfRule type="duplicateValues" dxfId="198" priority="233"/>
  </conditionalFormatting>
  <conditionalFormatting sqref="K4041">
    <cfRule type="duplicateValues" dxfId="197" priority="232"/>
  </conditionalFormatting>
  <conditionalFormatting sqref="K4042">
    <cfRule type="duplicateValues" dxfId="196" priority="231"/>
  </conditionalFormatting>
  <conditionalFormatting sqref="K4042">
    <cfRule type="duplicateValues" dxfId="195" priority="230"/>
  </conditionalFormatting>
  <conditionalFormatting sqref="K4042">
    <cfRule type="duplicateValues" dxfId="194" priority="229"/>
  </conditionalFormatting>
  <conditionalFormatting sqref="K4043">
    <cfRule type="duplicateValues" dxfId="193" priority="228"/>
  </conditionalFormatting>
  <conditionalFormatting sqref="K4043">
    <cfRule type="duplicateValues" dxfId="192" priority="227"/>
  </conditionalFormatting>
  <conditionalFormatting sqref="K4043">
    <cfRule type="duplicateValues" dxfId="191" priority="226"/>
  </conditionalFormatting>
  <conditionalFormatting sqref="K4044">
    <cfRule type="duplicateValues" dxfId="190" priority="225"/>
  </conditionalFormatting>
  <conditionalFormatting sqref="K4044">
    <cfRule type="duplicateValues" dxfId="189" priority="224"/>
  </conditionalFormatting>
  <conditionalFormatting sqref="K4044">
    <cfRule type="duplicateValues" dxfId="188" priority="223"/>
  </conditionalFormatting>
  <conditionalFormatting sqref="K4051">
    <cfRule type="duplicateValues" dxfId="187" priority="222"/>
  </conditionalFormatting>
  <conditionalFormatting sqref="K4051">
    <cfRule type="duplicateValues" dxfId="186" priority="221"/>
  </conditionalFormatting>
  <conditionalFormatting sqref="K4051">
    <cfRule type="duplicateValues" dxfId="185" priority="220"/>
  </conditionalFormatting>
  <conditionalFormatting sqref="K4052">
    <cfRule type="duplicateValues" dxfId="184" priority="219"/>
  </conditionalFormatting>
  <conditionalFormatting sqref="K4052">
    <cfRule type="duplicateValues" dxfId="183" priority="218"/>
  </conditionalFormatting>
  <conditionalFormatting sqref="K4052">
    <cfRule type="duplicateValues" dxfId="182" priority="217"/>
  </conditionalFormatting>
  <conditionalFormatting sqref="K4053">
    <cfRule type="duplicateValues" dxfId="181" priority="216"/>
  </conditionalFormatting>
  <conditionalFormatting sqref="K4053">
    <cfRule type="duplicateValues" dxfId="180" priority="215"/>
  </conditionalFormatting>
  <conditionalFormatting sqref="K4053">
    <cfRule type="duplicateValues" dxfId="179" priority="214"/>
  </conditionalFormatting>
  <conditionalFormatting sqref="K4054">
    <cfRule type="duplicateValues" dxfId="178" priority="213"/>
  </conditionalFormatting>
  <conditionalFormatting sqref="K4054">
    <cfRule type="duplicateValues" dxfId="177" priority="212"/>
  </conditionalFormatting>
  <conditionalFormatting sqref="K4054">
    <cfRule type="duplicateValues" dxfId="176" priority="211"/>
  </conditionalFormatting>
  <conditionalFormatting sqref="K4055">
    <cfRule type="duplicateValues" dxfId="175" priority="210"/>
  </conditionalFormatting>
  <conditionalFormatting sqref="K4055">
    <cfRule type="duplicateValues" dxfId="174" priority="209"/>
  </conditionalFormatting>
  <conditionalFormatting sqref="K4055">
    <cfRule type="duplicateValues" dxfId="173" priority="208"/>
  </conditionalFormatting>
  <conditionalFormatting sqref="K4062">
    <cfRule type="duplicateValues" dxfId="172" priority="207"/>
  </conditionalFormatting>
  <conditionalFormatting sqref="K4062">
    <cfRule type="duplicateValues" dxfId="171" priority="206"/>
  </conditionalFormatting>
  <conditionalFormatting sqref="K4062">
    <cfRule type="duplicateValues" dxfId="170" priority="205"/>
  </conditionalFormatting>
  <conditionalFormatting sqref="K4067">
    <cfRule type="duplicateValues" dxfId="169" priority="177"/>
  </conditionalFormatting>
  <conditionalFormatting sqref="K4067">
    <cfRule type="duplicateValues" dxfId="168" priority="176"/>
  </conditionalFormatting>
  <conditionalFormatting sqref="K4067">
    <cfRule type="duplicateValues" dxfId="167" priority="175"/>
  </conditionalFormatting>
  <conditionalFormatting sqref="K4063">
    <cfRule type="duplicateValues" dxfId="166" priority="204"/>
  </conditionalFormatting>
  <conditionalFormatting sqref="K4063">
    <cfRule type="duplicateValues" dxfId="165" priority="203"/>
  </conditionalFormatting>
  <conditionalFormatting sqref="K4063">
    <cfRule type="duplicateValues" dxfId="164" priority="202"/>
  </conditionalFormatting>
  <conditionalFormatting sqref="K4064">
    <cfRule type="duplicateValues" dxfId="163" priority="201"/>
  </conditionalFormatting>
  <conditionalFormatting sqref="K4064">
    <cfRule type="duplicateValues" dxfId="162" priority="200"/>
  </conditionalFormatting>
  <conditionalFormatting sqref="K4064">
    <cfRule type="duplicateValues" dxfId="161" priority="199"/>
  </conditionalFormatting>
  <conditionalFormatting sqref="K4065">
    <cfRule type="duplicateValues" dxfId="160" priority="198"/>
  </conditionalFormatting>
  <conditionalFormatting sqref="K4065">
    <cfRule type="duplicateValues" dxfId="159" priority="197"/>
  </conditionalFormatting>
  <conditionalFormatting sqref="K4065">
    <cfRule type="duplicateValues" dxfId="158" priority="196"/>
  </conditionalFormatting>
  <conditionalFormatting sqref="K4066">
    <cfRule type="duplicateValues" dxfId="157" priority="192"/>
  </conditionalFormatting>
  <conditionalFormatting sqref="K4066">
    <cfRule type="duplicateValues" dxfId="156" priority="191"/>
  </conditionalFormatting>
  <conditionalFormatting sqref="K4066">
    <cfRule type="duplicateValues" dxfId="155" priority="190"/>
  </conditionalFormatting>
  <conditionalFormatting sqref="K4070">
    <cfRule type="duplicateValues" dxfId="154" priority="168"/>
  </conditionalFormatting>
  <conditionalFormatting sqref="K4070">
    <cfRule type="duplicateValues" dxfId="153" priority="167"/>
  </conditionalFormatting>
  <conditionalFormatting sqref="K4070">
    <cfRule type="duplicateValues" dxfId="152" priority="166"/>
  </conditionalFormatting>
  <conditionalFormatting sqref="K4061">
    <cfRule type="duplicateValues" dxfId="151" priority="156"/>
  </conditionalFormatting>
  <conditionalFormatting sqref="K4061">
    <cfRule type="duplicateValues" dxfId="150" priority="155"/>
  </conditionalFormatting>
  <conditionalFormatting sqref="K4061">
    <cfRule type="duplicateValues" dxfId="149" priority="154"/>
  </conditionalFormatting>
  <conditionalFormatting sqref="K4073">
    <cfRule type="duplicateValues" dxfId="148" priority="153"/>
  </conditionalFormatting>
  <conditionalFormatting sqref="K4073">
    <cfRule type="duplicateValues" dxfId="147" priority="152"/>
  </conditionalFormatting>
  <conditionalFormatting sqref="K4073">
    <cfRule type="duplicateValues" dxfId="146" priority="151"/>
  </conditionalFormatting>
  <conditionalFormatting sqref="K4060">
    <cfRule type="duplicateValues" dxfId="145" priority="150"/>
  </conditionalFormatting>
  <conditionalFormatting sqref="K4060">
    <cfRule type="duplicateValues" dxfId="144" priority="149"/>
  </conditionalFormatting>
  <conditionalFormatting sqref="K4060">
    <cfRule type="duplicateValues" dxfId="143" priority="148"/>
  </conditionalFormatting>
  <conditionalFormatting sqref="K4056">
    <cfRule type="duplicateValues" dxfId="142" priority="147"/>
  </conditionalFormatting>
  <conditionalFormatting sqref="K4056">
    <cfRule type="duplicateValues" dxfId="141" priority="146"/>
  </conditionalFormatting>
  <conditionalFormatting sqref="K4056">
    <cfRule type="duplicateValues" dxfId="140" priority="145"/>
  </conditionalFormatting>
  <conditionalFormatting sqref="K4057">
    <cfRule type="duplicateValues" dxfId="139" priority="144"/>
  </conditionalFormatting>
  <conditionalFormatting sqref="K4057">
    <cfRule type="duplicateValues" dxfId="138" priority="143"/>
  </conditionalFormatting>
  <conditionalFormatting sqref="K4057">
    <cfRule type="duplicateValues" dxfId="137" priority="142"/>
  </conditionalFormatting>
  <conditionalFormatting sqref="K4058">
    <cfRule type="duplicateValues" dxfId="136" priority="141"/>
  </conditionalFormatting>
  <conditionalFormatting sqref="K4058">
    <cfRule type="duplicateValues" dxfId="135" priority="140"/>
  </conditionalFormatting>
  <conditionalFormatting sqref="K4058">
    <cfRule type="duplicateValues" dxfId="134" priority="139"/>
  </conditionalFormatting>
  <conditionalFormatting sqref="K4059">
    <cfRule type="duplicateValues" dxfId="133" priority="138"/>
  </conditionalFormatting>
  <conditionalFormatting sqref="K4059">
    <cfRule type="duplicateValues" dxfId="132" priority="137"/>
  </conditionalFormatting>
  <conditionalFormatting sqref="K4059">
    <cfRule type="duplicateValues" dxfId="131" priority="136"/>
  </conditionalFormatting>
  <conditionalFormatting sqref="K4068">
    <cfRule type="duplicateValues" dxfId="130" priority="135"/>
  </conditionalFormatting>
  <conditionalFormatting sqref="K4068">
    <cfRule type="duplicateValues" dxfId="129" priority="134"/>
  </conditionalFormatting>
  <conditionalFormatting sqref="K4068">
    <cfRule type="duplicateValues" dxfId="128" priority="133"/>
  </conditionalFormatting>
  <conditionalFormatting sqref="K4071">
    <cfRule type="duplicateValues" dxfId="127" priority="132"/>
  </conditionalFormatting>
  <conditionalFormatting sqref="K4071">
    <cfRule type="duplicateValues" dxfId="126" priority="131"/>
  </conditionalFormatting>
  <conditionalFormatting sqref="K4071">
    <cfRule type="duplicateValues" dxfId="125" priority="130"/>
  </conditionalFormatting>
  <conditionalFormatting sqref="K4072">
    <cfRule type="duplicateValues" dxfId="124" priority="129"/>
  </conditionalFormatting>
  <conditionalFormatting sqref="K4072">
    <cfRule type="duplicateValues" dxfId="123" priority="128"/>
  </conditionalFormatting>
  <conditionalFormatting sqref="K4072">
    <cfRule type="duplicateValues" dxfId="122" priority="127"/>
  </conditionalFormatting>
  <conditionalFormatting sqref="K4075">
    <cfRule type="duplicateValues" dxfId="121" priority="126"/>
  </conditionalFormatting>
  <conditionalFormatting sqref="K4075">
    <cfRule type="duplicateValues" dxfId="120" priority="125"/>
  </conditionalFormatting>
  <conditionalFormatting sqref="K4075">
    <cfRule type="duplicateValues" dxfId="119" priority="124"/>
  </conditionalFormatting>
  <conditionalFormatting sqref="K4077">
    <cfRule type="duplicateValues" dxfId="118" priority="123"/>
  </conditionalFormatting>
  <conditionalFormatting sqref="K4077">
    <cfRule type="duplicateValues" dxfId="117" priority="122"/>
  </conditionalFormatting>
  <conditionalFormatting sqref="K4077">
    <cfRule type="duplicateValues" dxfId="116" priority="121"/>
  </conditionalFormatting>
  <conditionalFormatting sqref="K4078">
    <cfRule type="duplicateValues" dxfId="115" priority="120"/>
  </conditionalFormatting>
  <conditionalFormatting sqref="K4078">
    <cfRule type="duplicateValues" dxfId="114" priority="119"/>
  </conditionalFormatting>
  <conditionalFormatting sqref="K4078">
    <cfRule type="duplicateValues" dxfId="113" priority="118"/>
  </conditionalFormatting>
  <conditionalFormatting sqref="K4080">
    <cfRule type="duplicateValues" dxfId="112" priority="114"/>
  </conditionalFormatting>
  <conditionalFormatting sqref="K4080">
    <cfRule type="duplicateValues" dxfId="111" priority="113"/>
  </conditionalFormatting>
  <conditionalFormatting sqref="K4080">
    <cfRule type="duplicateValues" dxfId="110" priority="112"/>
  </conditionalFormatting>
  <conditionalFormatting sqref="K4081">
    <cfRule type="duplicateValues" dxfId="109" priority="111"/>
  </conditionalFormatting>
  <conditionalFormatting sqref="K4081">
    <cfRule type="duplicateValues" dxfId="108" priority="110"/>
  </conditionalFormatting>
  <conditionalFormatting sqref="K4081">
    <cfRule type="duplicateValues" dxfId="107" priority="109"/>
  </conditionalFormatting>
  <conditionalFormatting sqref="K4082">
    <cfRule type="duplicateValues" dxfId="106" priority="108"/>
  </conditionalFormatting>
  <conditionalFormatting sqref="K4082">
    <cfRule type="duplicateValues" dxfId="105" priority="107"/>
  </conditionalFormatting>
  <conditionalFormatting sqref="K4082">
    <cfRule type="duplicateValues" dxfId="104" priority="106"/>
  </conditionalFormatting>
  <conditionalFormatting sqref="K4083">
    <cfRule type="duplicateValues" dxfId="103" priority="105"/>
  </conditionalFormatting>
  <conditionalFormatting sqref="K4083">
    <cfRule type="duplicateValues" dxfId="102" priority="104"/>
  </conditionalFormatting>
  <conditionalFormatting sqref="K4083">
    <cfRule type="duplicateValues" dxfId="101" priority="103"/>
  </conditionalFormatting>
  <conditionalFormatting sqref="K4084">
    <cfRule type="duplicateValues" dxfId="100" priority="102"/>
  </conditionalFormatting>
  <conditionalFormatting sqref="K4084">
    <cfRule type="duplicateValues" dxfId="99" priority="101"/>
  </conditionalFormatting>
  <conditionalFormatting sqref="K4084">
    <cfRule type="duplicateValues" dxfId="98" priority="100"/>
  </conditionalFormatting>
  <conditionalFormatting sqref="K4085">
    <cfRule type="duplicateValues" dxfId="97" priority="99"/>
  </conditionalFormatting>
  <conditionalFormatting sqref="K4085">
    <cfRule type="duplicateValues" dxfId="96" priority="98"/>
  </conditionalFormatting>
  <conditionalFormatting sqref="K4085">
    <cfRule type="duplicateValues" dxfId="95" priority="97"/>
  </conditionalFormatting>
  <conditionalFormatting sqref="K4074">
    <cfRule type="duplicateValues" dxfId="94" priority="96"/>
  </conditionalFormatting>
  <conditionalFormatting sqref="K4074">
    <cfRule type="duplicateValues" dxfId="93" priority="95"/>
  </conditionalFormatting>
  <conditionalFormatting sqref="K4074">
    <cfRule type="duplicateValues" dxfId="92" priority="94"/>
  </conditionalFormatting>
  <conditionalFormatting sqref="K4076">
    <cfRule type="duplicateValues" dxfId="91" priority="93"/>
  </conditionalFormatting>
  <conditionalFormatting sqref="K4076">
    <cfRule type="duplicateValues" dxfId="90" priority="92"/>
  </conditionalFormatting>
  <conditionalFormatting sqref="K4076">
    <cfRule type="duplicateValues" dxfId="89" priority="91"/>
  </conditionalFormatting>
  <conditionalFormatting sqref="K4086">
    <cfRule type="duplicateValues" dxfId="88" priority="90"/>
  </conditionalFormatting>
  <conditionalFormatting sqref="K4086">
    <cfRule type="duplicateValues" dxfId="87" priority="89"/>
  </conditionalFormatting>
  <conditionalFormatting sqref="K4086">
    <cfRule type="duplicateValues" dxfId="86" priority="88"/>
  </conditionalFormatting>
  <conditionalFormatting sqref="K4087">
    <cfRule type="duplicateValues" dxfId="85" priority="87"/>
  </conditionalFormatting>
  <conditionalFormatting sqref="K4087">
    <cfRule type="duplicateValues" dxfId="84" priority="86"/>
  </conditionalFormatting>
  <conditionalFormatting sqref="K4087">
    <cfRule type="duplicateValues" dxfId="83" priority="85"/>
  </conditionalFormatting>
  <conditionalFormatting sqref="K4088">
    <cfRule type="duplicateValues" dxfId="82" priority="84"/>
  </conditionalFormatting>
  <conditionalFormatting sqref="K4088">
    <cfRule type="duplicateValues" dxfId="81" priority="83"/>
  </conditionalFormatting>
  <conditionalFormatting sqref="K4088">
    <cfRule type="duplicateValues" dxfId="80" priority="82"/>
  </conditionalFormatting>
  <conditionalFormatting sqref="K4089">
    <cfRule type="duplicateValues" dxfId="79" priority="81"/>
  </conditionalFormatting>
  <conditionalFormatting sqref="K4089">
    <cfRule type="duplicateValues" dxfId="78" priority="80"/>
  </conditionalFormatting>
  <conditionalFormatting sqref="K4089">
    <cfRule type="duplicateValues" dxfId="77" priority="79"/>
  </conditionalFormatting>
  <conditionalFormatting sqref="K4090">
    <cfRule type="duplicateValues" dxfId="76" priority="78"/>
  </conditionalFormatting>
  <conditionalFormatting sqref="K4090">
    <cfRule type="duplicateValues" dxfId="75" priority="77"/>
  </conditionalFormatting>
  <conditionalFormatting sqref="K4090">
    <cfRule type="duplicateValues" dxfId="74" priority="76"/>
  </conditionalFormatting>
  <conditionalFormatting sqref="K4091">
    <cfRule type="duplicateValues" dxfId="73" priority="75"/>
  </conditionalFormatting>
  <conditionalFormatting sqref="K4091">
    <cfRule type="duplicateValues" dxfId="72" priority="74"/>
  </conditionalFormatting>
  <conditionalFormatting sqref="K4091">
    <cfRule type="duplicateValues" dxfId="71" priority="73"/>
  </conditionalFormatting>
  <conditionalFormatting sqref="K4092">
    <cfRule type="duplicateValues" dxfId="70" priority="72"/>
  </conditionalFormatting>
  <conditionalFormatting sqref="K4092">
    <cfRule type="duplicateValues" dxfId="69" priority="71"/>
  </conditionalFormatting>
  <conditionalFormatting sqref="K4092">
    <cfRule type="duplicateValues" dxfId="68" priority="70"/>
  </conditionalFormatting>
  <conditionalFormatting sqref="K4093">
    <cfRule type="duplicateValues" dxfId="67" priority="69"/>
  </conditionalFormatting>
  <conditionalFormatting sqref="K4093">
    <cfRule type="duplicateValues" dxfId="66" priority="68"/>
  </conditionalFormatting>
  <conditionalFormatting sqref="K4093">
    <cfRule type="duplicateValues" dxfId="65" priority="67"/>
  </conditionalFormatting>
  <conditionalFormatting sqref="K4094">
    <cfRule type="duplicateValues" dxfId="64" priority="66"/>
  </conditionalFormatting>
  <conditionalFormatting sqref="K4094">
    <cfRule type="duplicateValues" dxfId="63" priority="65"/>
  </conditionalFormatting>
  <conditionalFormatting sqref="K4094">
    <cfRule type="duplicateValues" dxfId="62" priority="64"/>
  </conditionalFormatting>
  <conditionalFormatting sqref="K4095">
    <cfRule type="duplicateValues" dxfId="61" priority="63"/>
  </conditionalFormatting>
  <conditionalFormatting sqref="K4095">
    <cfRule type="duplicateValues" dxfId="60" priority="62"/>
  </conditionalFormatting>
  <conditionalFormatting sqref="K4095">
    <cfRule type="duplicateValues" dxfId="59" priority="61"/>
  </conditionalFormatting>
  <conditionalFormatting sqref="K4096">
    <cfRule type="duplicateValues" dxfId="58" priority="60"/>
  </conditionalFormatting>
  <conditionalFormatting sqref="K4096">
    <cfRule type="duplicateValues" dxfId="57" priority="59"/>
  </conditionalFormatting>
  <conditionalFormatting sqref="K4096">
    <cfRule type="duplicateValues" dxfId="56" priority="58"/>
  </conditionalFormatting>
  <conditionalFormatting sqref="K4097">
    <cfRule type="duplicateValues" dxfId="55" priority="57"/>
  </conditionalFormatting>
  <conditionalFormatting sqref="K4097">
    <cfRule type="duplicateValues" dxfId="54" priority="56"/>
  </conditionalFormatting>
  <conditionalFormatting sqref="K4097">
    <cfRule type="duplicateValues" dxfId="53" priority="55"/>
  </conditionalFormatting>
  <conditionalFormatting sqref="K4098">
    <cfRule type="duplicateValues" dxfId="52" priority="54"/>
  </conditionalFormatting>
  <conditionalFormatting sqref="K4098">
    <cfRule type="duplicateValues" dxfId="51" priority="53"/>
  </conditionalFormatting>
  <conditionalFormatting sqref="K4098">
    <cfRule type="duplicateValues" dxfId="50" priority="52"/>
  </conditionalFormatting>
  <conditionalFormatting sqref="K4099">
    <cfRule type="duplicateValues" dxfId="49" priority="51"/>
  </conditionalFormatting>
  <conditionalFormatting sqref="K4099">
    <cfRule type="duplicateValues" dxfId="48" priority="50"/>
  </conditionalFormatting>
  <conditionalFormatting sqref="K4099">
    <cfRule type="duplicateValues" dxfId="47" priority="49"/>
  </conditionalFormatting>
  <conditionalFormatting sqref="K4100">
    <cfRule type="duplicateValues" dxfId="46" priority="48"/>
  </conditionalFormatting>
  <conditionalFormatting sqref="K4100">
    <cfRule type="duplicateValues" dxfId="45" priority="47"/>
  </conditionalFormatting>
  <conditionalFormatting sqref="K4100">
    <cfRule type="duplicateValues" dxfId="44" priority="46"/>
  </conditionalFormatting>
  <conditionalFormatting sqref="K4101">
    <cfRule type="duplicateValues" dxfId="43" priority="39"/>
  </conditionalFormatting>
  <conditionalFormatting sqref="K4101">
    <cfRule type="duplicateValues" dxfId="42" priority="38"/>
  </conditionalFormatting>
  <conditionalFormatting sqref="K4101">
    <cfRule type="duplicateValues" dxfId="41" priority="37"/>
  </conditionalFormatting>
  <conditionalFormatting sqref="K4079">
    <cfRule type="duplicateValues" dxfId="40" priority="36"/>
  </conditionalFormatting>
  <conditionalFormatting sqref="K4079">
    <cfRule type="duplicateValues" dxfId="39" priority="35"/>
  </conditionalFormatting>
  <conditionalFormatting sqref="K4079">
    <cfRule type="duplicateValues" dxfId="38" priority="34"/>
  </conditionalFormatting>
  <conditionalFormatting sqref="K4102">
    <cfRule type="duplicateValues" dxfId="37" priority="33"/>
  </conditionalFormatting>
  <conditionalFormatting sqref="K4102">
    <cfRule type="duplicateValues" dxfId="36" priority="32"/>
  </conditionalFormatting>
  <conditionalFormatting sqref="K4102">
    <cfRule type="duplicateValues" dxfId="35" priority="31"/>
  </conditionalFormatting>
  <conditionalFormatting sqref="K4103">
    <cfRule type="duplicateValues" dxfId="34" priority="30"/>
  </conditionalFormatting>
  <conditionalFormatting sqref="K4103">
    <cfRule type="duplicateValues" dxfId="33" priority="29"/>
  </conditionalFormatting>
  <conditionalFormatting sqref="K4103">
    <cfRule type="duplicateValues" dxfId="32" priority="28"/>
  </conditionalFormatting>
  <conditionalFormatting sqref="K4104">
    <cfRule type="duplicateValues" dxfId="31" priority="27"/>
  </conditionalFormatting>
  <conditionalFormatting sqref="K4104">
    <cfRule type="duplicateValues" dxfId="30" priority="26"/>
  </conditionalFormatting>
  <conditionalFormatting sqref="K4104">
    <cfRule type="duplicateValues" dxfId="29" priority="25"/>
  </conditionalFormatting>
  <conditionalFormatting sqref="K4105">
    <cfRule type="duplicateValues" dxfId="28" priority="24"/>
  </conditionalFormatting>
  <conditionalFormatting sqref="K4105">
    <cfRule type="duplicateValues" dxfId="27" priority="23"/>
  </conditionalFormatting>
  <conditionalFormatting sqref="K4105">
    <cfRule type="duplicateValues" dxfId="26" priority="22"/>
  </conditionalFormatting>
  <conditionalFormatting sqref="K4106">
    <cfRule type="duplicateValues" dxfId="25" priority="21"/>
  </conditionalFormatting>
  <conditionalFormatting sqref="K4106">
    <cfRule type="duplicateValues" dxfId="24" priority="20"/>
  </conditionalFormatting>
  <conditionalFormatting sqref="K4106">
    <cfRule type="duplicateValues" dxfId="23" priority="19"/>
  </conditionalFormatting>
  <conditionalFormatting sqref="K4107">
    <cfRule type="duplicateValues" dxfId="22" priority="18"/>
  </conditionalFormatting>
  <conditionalFormatting sqref="K4107">
    <cfRule type="duplicateValues" dxfId="21" priority="17"/>
  </conditionalFormatting>
  <conditionalFormatting sqref="K4107">
    <cfRule type="duplicateValues" dxfId="20" priority="16"/>
  </conditionalFormatting>
  <conditionalFormatting sqref="K4108">
    <cfRule type="duplicateValues" dxfId="19" priority="15"/>
  </conditionalFormatting>
  <conditionalFormatting sqref="K4108">
    <cfRule type="duplicateValues" dxfId="18" priority="14"/>
  </conditionalFormatting>
  <conditionalFormatting sqref="K4108">
    <cfRule type="duplicateValues" dxfId="17" priority="13"/>
  </conditionalFormatting>
  <conditionalFormatting sqref="K4109">
    <cfRule type="duplicateValues" dxfId="16" priority="12"/>
  </conditionalFormatting>
  <conditionalFormatting sqref="K4109">
    <cfRule type="duplicateValues" dxfId="15" priority="11"/>
  </conditionalFormatting>
  <conditionalFormatting sqref="K4109">
    <cfRule type="duplicateValues" dxfId="14" priority="10"/>
  </conditionalFormatting>
  <conditionalFormatting sqref="K4110">
    <cfRule type="duplicateValues" dxfId="13" priority="9"/>
  </conditionalFormatting>
  <conditionalFormatting sqref="K4110">
    <cfRule type="duplicateValues" dxfId="12" priority="8"/>
  </conditionalFormatting>
  <conditionalFormatting sqref="K4110">
    <cfRule type="duplicateValues" dxfId="11" priority="7"/>
  </conditionalFormatting>
  <conditionalFormatting sqref="K4111">
    <cfRule type="duplicateValues" dxfId="10" priority="6"/>
  </conditionalFormatting>
  <conditionalFormatting sqref="K4111">
    <cfRule type="duplicateValues" dxfId="9" priority="5"/>
  </conditionalFormatting>
  <conditionalFormatting sqref="K4111">
    <cfRule type="duplicateValues" dxfId="8" priority="4"/>
  </conditionalFormatting>
  <conditionalFormatting sqref="K4069">
    <cfRule type="duplicateValues" dxfId="7" priority="3"/>
  </conditionalFormatting>
  <conditionalFormatting sqref="K4069">
    <cfRule type="duplicateValues" dxfId="6" priority="2"/>
  </conditionalFormatting>
  <conditionalFormatting sqref="K4069">
    <cfRule type="duplicateValues" dxfId="5"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Learning_Express_Usage_By_Libry</vt:lpstr>
      <vt:lpstr>Learning_Usage_By_County</vt:lpstr>
      <vt:lpstr>LEX_table</vt:lpstr>
      <vt:lpstr>LEX_data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Villegas, Mary</dc:creator>
  <cp:lastModifiedBy>Villegas, Mary</cp:lastModifiedBy>
  <cp:lastPrinted>2017-08-03T16:39:04Z</cp:lastPrinted>
  <dcterms:created xsi:type="dcterms:W3CDTF">2015-02-02T22:49:25Z</dcterms:created>
  <dcterms:modified xsi:type="dcterms:W3CDTF">2018-03-07T17:26:09Z</dcterms:modified>
</cp:coreProperties>
</file>